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botlebuhlebrands-my.sharepoint.com/personal/nigel_bbb_co_za/Documents/Desktop/"/>
    </mc:Choice>
  </mc:AlternateContent>
  <xr:revisionPtr revIDLastSave="12" documentId="8_{87AE41AF-058C-42CE-A7EA-85DFF2B48E3C}" xr6:coauthVersionLast="47" xr6:coauthVersionMax="47" xr10:uidLastSave="{86660F34-065B-4033-92D7-854498D59738}"/>
  <bookViews>
    <workbookView xWindow="-108" yWindow="-108" windowWidth="23256" windowHeight="12456" xr2:uid="{30110512-7F56-48D6-AA25-F5C7E91DEC2E}"/>
  </bookViews>
  <sheets>
    <sheet name="Consultant order - Electronic" sheetId="6" r:id="rId1"/>
    <sheet name="Weekly Reporting" sheetId="8" r:id="rId2"/>
    <sheet name="Consultant Order - Manual" sheetId="7" r:id="rId3"/>
  </sheets>
  <definedNames>
    <definedName name="_xlnm.Print_Area" localSheetId="0">'Consultant order - Electronic'!$A$1:$K$77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 i="7" l="1" a="1"/>
  <c r="N33" i="7" s="1"/>
  <c r="Q4235" i="8"/>
  <c r="S4235" i="8" s="1"/>
  <c r="G4235" i="8"/>
  <c r="I4235" i="8" s="1"/>
  <c r="S4233" i="8"/>
  <c r="Q4233" i="8"/>
  <c r="G4233" i="8"/>
  <c r="I4233" i="8" s="1"/>
  <c r="Q4231" i="8"/>
  <c r="S4231" i="8" s="1"/>
  <c r="G4231" i="8"/>
  <c r="I4231" i="8" s="1"/>
  <c r="S4229" i="8"/>
  <c r="Q4229" i="8"/>
  <c r="G4229" i="8"/>
  <c r="I4229" i="8" s="1"/>
  <c r="Q4227" i="8"/>
  <c r="S4227" i="8" s="1"/>
  <c r="G4227" i="8"/>
  <c r="I4227" i="8" s="1"/>
  <c r="S4225" i="8"/>
  <c r="Q4225" i="8"/>
  <c r="G4225" i="8"/>
  <c r="I4225" i="8" s="1"/>
  <c r="Q4223" i="8"/>
  <c r="S4223" i="8" s="1"/>
  <c r="G4223" i="8"/>
  <c r="I4223" i="8" s="1"/>
  <c r="S4221" i="8"/>
  <c r="Q4221" i="8"/>
  <c r="G4221" i="8"/>
  <c r="I4221" i="8" s="1"/>
  <c r="Q4219" i="8"/>
  <c r="S4219" i="8" s="1"/>
  <c r="G4219" i="8"/>
  <c r="I4219" i="8" s="1"/>
  <c r="S4217" i="8"/>
  <c r="Q4217" i="8"/>
  <c r="G4217" i="8"/>
  <c r="I4217" i="8" s="1"/>
  <c r="G4215" i="8"/>
  <c r="I4215" i="8" s="1"/>
  <c r="G4213" i="8"/>
  <c r="I4213" i="8" s="1"/>
  <c r="S4211" i="8"/>
  <c r="Q4211" i="8"/>
  <c r="G4211" i="8"/>
  <c r="I4211" i="8" s="1"/>
  <c r="Q4209" i="8"/>
  <c r="S4209" i="8" s="1"/>
  <c r="G4209" i="8"/>
  <c r="I4209" i="8" s="1"/>
  <c r="S4207" i="8"/>
  <c r="Q4207" i="8"/>
  <c r="G4207" i="8"/>
  <c r="I4207" i="8" s="1"/>
  <c r="Q4205" i="8"/>
  <c r="S4205" i="8" s="1"/>
  <c r="G4205" i="8"/>
  <c r="I4205" i="8" s="1"/>
  <c r="S4203" i="8"/>
  <c r="Q4203" i="8"/>
  <c r="G4203" i="8"/>
  <c r="I4203" i="8" s="1"/>
  <c r="Q4201" i="8"/>
  <c r="S4201" i="8" s="1"/>
  <c r="G4201" i="8"/>
  <c r="I4201" i="8" s="1"/>
  <c r="I4199" i="8"/>
  <c r="G4199" i="8"/>
  <c r="G4197" i="8"/>
  <c r="I4197" i="8" s="1"/>
  <c r="Q4195" i="8"/>
  <c r="S4195" i="8" s="1"/>
  <c r="G4195" i="8"/>
  <c r="I4195" i="8" s="1"/>
  <c r="S4193" i="8"/>
  <c r="Q4193" i="8"/>
  <c r="G4193" i="8"/>
  <c r="I4193" i="8" s="1"/>
  <c r="Q4191" i="8"/>
  <c r="S4191" i="8" s="1"/>
  <c r="G4191" i="8"/>
  <c r="I4191" i="8" s="1"/>
  <c r="S4189" i="8"/>
  <c r="Q4189" i="8"/>
  <c r="G4189" i="8"/>
  <c r="I4189" i="8" s="1"/>
  <c r="Q4187" i="8"/>
  <c r="S4187" i="8" s="1"/>
  <c r="G4187" i="8"/>
  <c r="I4187" i="8" s="1"/>
  <c r="S4185" i="8"/>
  <c r="Q4185" i="8"/>
  <c r="G4185" i="8"/>
  <c r="I4185" i="8" s="1"/>
  <c r="Q4183" i="8"/>
  <c r="S4183" i="8" s="1"/>
  <c r="G4183" i="8"/>
  <c r="I4183" i="8" s="1"/>
  <c r="S4181" i="8"/>
  <c r="Q4181" i="8"/>
  <c r="G4181" i="8"/>
  <c r="I4181" i="8" s="1"/>
  <c r="Q4179" i="8"/>
  <c r="S4179" i="8" s="1"/>
  <c r="G4179" i="8"/>
  <c r="I4179" i="8" s="1"/>
  <c r="I4177" i="8"/>
  <c r="G4177" i="8"/>
  <c r="G4175" i="8"/>
  <c r="I4175" i="8" s="1"/>
  <c r="Q4173" i="8"/>
  <c r="S4173" i="8" s="1"/>
  <c r="G4173" i="8"/>
  <c r="I4173" i="8" s="1"/>
  <c r="S4171" i="8"/>
  <c r="Q4171" i="8"/>
  <c r="G4171" i="8"/>
  <c r="I4171" i="8" s="1"/>
  <c r="Q4169" i="8"/>
  <c r="S4169" i="8" s="1"/>
  <c r="G4169" i="8"/>
  <c r="I4169" i="8" s="1"/>
  <c r="S4167" i="8"/>
  <c r="Q4167" i="8"/>
  <c r="G4167" i="8"/>
  <c r="I4167" i="8" s="1"/>
  <c r="Q4165" i="8"/>
  <c r="S4165" i="8" s="1"/>
  <c r="G4165" i="8"/>
  <c r="I4165" i="8" s="1"/>
  <c r="S4163" i="8"/>
  <c r="Q4163" i="8"/>
  <c r="G4163" i="8"/>
  <c r="I4163" i="8" s="1"/>
  <c r="Q4161" i="8"/>
  <c r="S4161" i="8" s="1"/>
  <c r="G4161" i="8"/>
  <c r="I4161" i="8" s="1"/>
  <c r="S4159" i="8"/>
  <c r="Q4159" i="8"/>
  <c r="G4159" i="8"/>
  <c r="I4159" i="8" s="1"/>
  <c r="Q4157" i="8"/>
  <c r="S4157" i="8" s="1"/>
  <c r="G4157" i="8"/>
  <c r="I4157" i="8" s="1"/>
  <c r="I4155" i="8"/>
  <c r="G4155" i="8"/>
  <c r="G4153" i="8"/>
  <c r="I4153" i="8" s="1"/>
  <c r="Q4151" i="8"/>
  <c r="S4151" i="8" s="1"/>
  <c r="G4151" i="8"/>
  <c r="I4151" i="8" s="1"/>
  <c r="S4149" i="8"/>
  <c r="Q4149" i="8"/>
  <c r="G4149" i="8"/>
  <c r="I4149" i="8" s="1"/>
  <c r="Q4147" i="8"/>
  <c r="S4147" i="8" s="1"/>
  <c r="G4147" i="8"/>
  <c r="I4147" i="8" s="1"/>
  <c r="S4145" i="8"/>
  <c r="Q4145" i="8"/>
  <c r="G4145" i="8"/>
  <c r="I4145" i="8" s="1"/>
  <c r="Q4143" i="8"/>
  <c r="S4143" i="8" s="1"/>
  <c r="R4237" i="8" s="1"/>
  <c r="Q4244" i="8" s="1"/>
  <c r="Q4082" i="8"/>
  <c r="S4082" i="8" s="1"/>
  <c r="I4082" i="8"/>
  <c r="G4082" i="8"/>
  <c r="S4080" i="8"/>
  <c r="Q4080" i="8"/>
  <c r="I4080" i="8"/>
  <c r="G4080" i="8"/>
  <c r="Q4078" i="8"/>
  <c r="S4078" i="8" s="1"/>
  <c r="I4078" i="8"/>
  <c r="G4078" i="8"/>
  <c r="S4076" i="8"/>
  <c r="Q4076" i="8"/>
  <c r="I4076" i="8"/>
  <c r="G4076" i="8"/>
  <c r="Q4074" i="8"/>
  <c r="S4074" i="8" s="1"/>
  <c r="I4074" i="8"/>
  <c r="G4074" i="8"/>
  <c r="S4072" i="8"/>
  <c r="Q4072" i="8"/>
  <c r="I4072" i="8"/>
  <c r="G4072" i="8"/>
  <c r="Q4070" i="8"/>
  <c r="S4070" i="8" s="1"/>
  <c r="I4070" i="8"/>
  <c r="G4070" i="8"/>
  <c r="S4068" i="8"/>
  <c r="Q4068" i="8"/>
  <c r="I4068" i="8"/>
  <c r="G4068" i="8"/>
  <c r="Q4066" i="8"/>
  <c r="S4066" i="8" s="1"/>
  <c r="I4066" i="8"/>
  <c r="G4066" i="8"/>
  <c r="S4064" i="8"/>
  <c r="Q4064" i="8"/>
  <c r="I4064" i="8"/>
  <c r="G4064" i="8"/>
  <c r="Q4062" i="8"/>
  <c r="S4062" i="8" s="1"/>
  <c r="I4062" i="8"/>
  <c r="G4062" i="8"/>
  <c r="S4060" i="8"/>
  <c r="Q4060" i="8"/>
  <c r="I4060" i="8"/>
  <c r="G4060" i="8"/>
  <c r="Q4058" i="8"/>
  <c r="S4058" i="8" s="1"/>
  <c r="I4058" i="8"/>
  <c r="G4058" i="8"/>
  <c r="S4056" i="8"/>
  <c r="Q4056" i="8"/>
  <c r="I4056" i="8"/>
  <c r="G4056" i="8"/>
  <c r="Q4054" i="8"/>
  <c r="S4054" i="8" s="1"/>
  <c r="I4054" i="8"/>
  <c r="G4054" i="8"/>
  <c r="S4052" i="8"/>
  <c r="Q4052" i="8"/>
  <c r="I4052" i="8"/>
  <c r="G4052" i="8"/>
  <c r="Q4050" i="8"/>
  <c r="S4050" i="8" s="1"/>
  <c r="I4050" i="8"/>
  <c r="G4050" i="8"/>
  <c r="S4048" i="8"/>
  <c r="Q4048" i="8"/>
  <c r="I4048" i="8"/>
  <c r="G4048" i="8"/>
  <c r="Q4046" i="8"/>
  <c r="S4046" i="8" s="1"/>
  <c r="I4046" i="8"/>
  <c r="G4046" i="8"/>
  <c r="S4044" i="8"/>
  <c r="Q4044" i="8"/>
  <c r="I4044" i="8"/>
  <c r="G4044" i="8"/>
  <c r="Q4042" i="8"/>
  <c r="S4042" i="8" s="1"/>
  <c r="I4042" i="8"/>
  <c r="G4042" i="8"/>
  <c r="S4040" i="8"/>
  <c r="Q4040" i="8"/>
  <c r="I4040" i="8"/>
  <c r="G4040" i="8"/>
  <c r="Q4038" i="8"/>
  <c r="S4038" i="8" s="1"/>
  <c r="I4038" i="8"/>
  <c r="G4038" i="8"/>
  <c r="S4036" i="8"/>
  <c r="Q4036" i="8"/>
  <c r="I4036" i="8"/>
  <c r="G4036" i="8"/>
  <c r="Q4034" i="8"/>
  <c r="S4034" i="8" s="1"/>
  <c r="I4034" i="8"/>
  <c r="G4034" i="8"/>
  <c r="S4032" i="8"/>
  <c r="Q4032" i="8"/>
  <c r="I4032" i="8"/>
  <c r="G4032" i="8"/>
  <c r="Q4030" i="8"/>
  <c r="S4030" i="8" s="1"/>
  <c r="I4030" i="8"/>
  <c r="G4030" i="8"/>
  <c r="S4028" i="8"/>
  <c r="Q4028" i="8"/>
  <c r="I4028" i="8"/>
  <c r="G4028" i="8"/>
  <c r="Q4026" i="8"/>
  <c r="S4026" i="8" s="1"/>
  <c r="I4026" i="8"/>
  <c r="G4026" i="8"/>
  <c r="S4024" i="8"/>
  <c r="Q4024" i="8"/>
  <c r="I4024" i="8"/>
  <c r="G4024" i="8"/>
  <c r="Q4022" i="8"/>
  <c r="S4022" i="8" s="1"/>
  <c r="S4020" i="8"/>
  <c r="Q4020" i="8"/>
  <c r="S4018" i="8"/>
  <c r="Q4018" i="8"/>
  <c r="I4018" i="8"/>
  <c r="G4018" i="8"/>
  <c r="Q4016" i="8"/>
  <c r="S4016" i="8" s="1"/>
  <c r="I4016" i="8"/>
  <c r="G4016" i="8"/>
  <c r="S4014" i="8"/>
  <c r="Q4014" i="8"/>
  <c r="I4014" i="8"/>
  <c r="G4014" i="8"/>
  <c r="Q4012" i="8"/>
  <c r="S4012" i="8" s="1"/>
  <c r="I4012" i="8"/>
  <c r="G4012" i="8"/>
  <c r="S4010" i="8"/>
  <c r="Q4010" i="8"/>
  <c r="I4010" i="8"/>
  <c r="G4010" i="8"/>
  <c r="Q4008" i="8"/>
  <c r="S4008" i="8" s="1"/>
  <c r="I4008" i="8"/>
  <c r="G4008" i="8"/>
  <c r="S4006" i="8"/>
  <c r="Q4006" i="8"/>
  <c r="I4006" i="8"/>
  <c r="G4006" i="8"/>
  <c r="Q4004" i="8"/>
  <c r="S4004" i="8" s="1"/>
  <c r="I4004" i="8"/>
  <c r="G4004" i="8"/>
  <c r="S4002" i="8"/>
  <c r="Q4002" i="8"/>
  <c r="I4002" i="8"/>
  <c r="G4002" i="8"/>
  <c r="Q4000" i="8"/>
  <c r="S4000" i="8" s="1"/>
  <c r="I4000" i="8"/>
  <c r="G4000" i="8"/>
  <c r="S3998" i="8"/>
  <c r="Q3998" i="8"/>
  <c r="I3998" i="8"/>
  <c r="G3998" i="8"/>
  <c r="Q3996" i="8"/>
  <c r="S3996" i="8" s="1"/>
  <c r="I3996" i="8"/>
  <c r="G3996" i="8"/>
  <c r="S3994" i="8"/>
  <c r="Q3994" i="8"/>
  <c r="I3994" i="8"/>
  <c r="G3994" i="8"/>
  <c r="Q3992" i="8"/>
  <c r="S3992" i="8" s="1"/>
  <c r="I3992" i="8"/>
  <c r="G3992" i="8"/>
  <c r="S3990" i="8"/>
  <c r="Q3990" i="8"/>
  <c r="I3990" i="8"/>
  <c r="G3990" i="8"/>
  <c r="Q3988" i="8"/>
  <c r="S3988" i="8" s="1"/>
  <c r="R4084" i="8" s="1"/>
  <c r="Q4121" i="8" s="1"/>
  <c r="S3980" i="8"/>
  <c r="Q3980" i="8"/>
  <c r="I3980" i="8"/>
  <c r="G3980" i="8"/>
  <c r="Q3978" i="8"/>
  <c r="S3978" i="8" s="1"/>
  <c r="I3978" i="8"/>
  <c r="G3978" i="8"/>
  <c r="S3976" i="8"/>
  <c r="Q3976" i="8"/>
  <c r="I3976" i="8"/>
  <c r="G3976" i="8"/>
  <c r="Q3974" i="8"/>
  <c r="S3974" i="8" s="1"/>
  <c r="I3974" i="8"/>
  <c r="G3974" i="8"/>
  <c r="S3972" i="8"/>
  <c r="Q3972" i="8"/>
  <c r="I3972" i="8"/>
  <c r="G3972" i="8"/>
  <c r="Q3970" i="8"/>
  <c r="S3970" i="8" s="1"/>
  <c r="I3970" i="8"/>
  <c r="G3970" i="8"/>
  <c r="S3968" i="8"/>
  <c r="Q3968" i="8"/>
  <c r="I3968" i="8"/>
  <c r="G3968" i="8"/>
  <c r="Q3966" i="8"/>
  <c r="S3966" i="8" s="1"/>
  <c r="I3966" i="8"/>
  <c r="G3966" i="8"/>
  <c r="S3964" i="8"/>
  <c r="Q3964" i="8"/>
  <c r="S3962" i="8"/>
  <c r="Q3962" i="8"/>
  <c r="G3962" i="8"/>
  <c r="I3962" i="8" s="1"/>
  <c r="S3960" i="8"/>
  <c r="Q3960" i="8"/>
  <c r="I3960" i="8"/>
  <c r="G3960" i="8"/>
  <c r="S3958" i="8"/>
  <c r="Q3958" i="8"/>
  <c r="G3958" i="8"/>
  <c r="I3958" i="8" s="1"/>
  <c r="S3956" i="8"/>
  <c r="Q3956" i="8"/>
  <c r="I3956" i="8"/>
  <c r="G3956" i="8"/>
  <c r="S3954" i="8"/>
  <c r="Q3954" i="8"/>
  <c r="G3954" i="8"/>
  <c r="I3954" i="8" s="1"/>
  <c r="S3952" i="8"/>
  <c r="Q3952" i="8"/>
  <c r="I3952" i="8"/>
  <c r="G3952" i="8"/>
  <c r="S3950" i="8"/>
  <c r="Q3950" i="8"/>
  <c r="G3950" i="8"/>
  <c r="I3950" i="8" s="1"/>
  <c r="S3948" i="8"/>
  <c r="Q3948" i="8"/>
  <c r="I3948" i="8"/>
  <c r="G3948" i="8"/>
  <c r="S3946" i="8"/>
  <c r="Q3946" i="8"/>
  <c r="G3946" i="8"/>
  <c r="I3946" i="8" s="1"/>
  <c r="S3944" i="8"/>
  <c r="Q3944" i="8"/>
  <c r="I3944" i="8"/>
  <c r="G3944" i="8"/>
  <c r="S3942" i="8"/>
  <c r="Q3942" i="8"/>
  <c r="G3942" i="8"/>
  <c r="I3942" i="8" s="1"/>
  <c r="S3940" i="8"/>
  <c r="Q3940" i="8"/>
  <c r="I3940" i="8"/>
  <c r="G3940" i="8"/>
  <c r="S3938" i="8"/>
  <c r="Q3938" i="8"/>
  <c r="Q3936" i="8"/>
  <c r="S3936" i="8" s="1"/>
  <c r="I3936" i="8"/>
  <c r="G3936" i="8"/>
  <c r="S3934" i="8"/>
  <c r="Q3934" i="8"/>
  <c r="I3934" i="8"/>
  <c r="G3934" i="8"/>
  <c r="Q3932" i="8"/>
  <c r="S3932" i="8" s="1"/>
  <c r="S3930" i="8"/>
  <c r="Q3930" i="8"/>
  <c r="I3930" i="8"/>
  <c r="G3930" i="8"/>
  <c r="S3928" i="8"/>
  <c r="Q3928" i="8"/>
  <c r="G3928" i="8"/>
  <c r="I3928" i="8" s="1"/>
  <c r="S3926" i="8"/>
  <c r="Q3926" i="8"/>
  <c r="I3926" i="8"/>
  <c r="G3926" i="8"/>
  <c r="S3924" i="8"/>
  <c r="Q3924" i="8"/>
  <c r="G3924" i="8"/>
  <c r="I3924" i="8" s="1"/>
  <c r="S3922" i="8"/>
  <c r="Q3922" i="8"/>
  <c r="I3922" i="8"/>
  <c r="G3922" i="8"/>
  <c r="S3920" i="8"/>
  <c r="Q3920" i="8"/>
  <c r="G3920" i="8"/>
  <c r="I3920" i="8" s="1"/>
  <c r="S3918" i="8"/>
  <c r="Q3918" i="8"/>
  <c r="S3916" i="8"/>
  <c r="Q3916" i="8"/>
  <c r="I3916" i="8"/>
  <c r="G3916" i="8"/>
  <c r="Q3914" i="8"/>
  <c r="S3914" i="8" s="1"/>
  <c r="I3914" i="8"/>
  <c r="G3914" i="8"/>
  <c r="S3912" i="8"/>
  <c r="Q3912" i="8"/>
  <c r="I3912" i="8"/>
  <c r="G3912" i="8"/>
  <c r="Q3910" i="8"/>
  <c r="S3910" i="8" s="1"/>
  <c r="I3910" i="8"/>
  <c r="G3910" i="8"/>
  <c r="S3908" i="8"/>
  <c r="Q3908" i="8"/>
  <c r="I3908" i="8"/>
  <c r="G3908" i="8"/>
  <c r="Q3906" i="8"/>
  <c r="S3906" i="8" s="1"/>
  <c r="I3906" i="8"/>
  <c r="G3906" i="8"/>
  <c r="S3904" i="8"/>
  <c r="Q3904" i="8"/>
  <c r="S3902" i="8"/>
  <c r="Q3902" i="8"/>
  <c r="G3902" i="8"/>
  <c r="I3902" i="8" s="1"/>
  <c r="S3900" i="8"/>
  <c r="Q3900" i="8"/>
  <c r="I3900" i="8"/>
  <c r="G3900" i="8"/>
  <c r="S3898" i="8"/>
  <c r="Q3898" i="8"/>
  <c r="G3898" i="8"/>
  <c r="I3898" i="8" s="1"/>
  <c r="S3896" i="8"/>
  <c r="Q3896" i="8"/>
  <c r="I3896" i="8"/>
  <c r="G3896" i="8"/>
  <c r="S3894" i="8"/>
  <c r="Q3894" i="8"/>
  <c r="G3894" i="8"/>
  <c r="I3894" i="8" s="1"/>
  <c r="S3892" i="8"/>
  <c r="Q3892" i="8"/>
  <c r="I3892" i="8"/>
  <c r="G3892" i="8"/>
  <c r="S3890" i="8"/>
  <c r="Q3890" i="8"/>
  <c r="G3890" i="8"/>
  <c r="I3890" i="8" s="1"/>
  <c r="I3888" i="8"/>
  <c r="G3888" i="8"/>
  <c r="S3878" i="8"/>
  <c r="Q3878" i="8"/>
  <c r="G3878" i="8"/>
  <c r="I3878" i="8" s="1"/>
  <c r="S3876" i="8"/>
  <c r="Q3876" i="8"/>
  <c r="I3876" i="8"/>
  <c r="G3876" i="8"/>
  <c r="S3874" i="8"/>
  <c r="Q3874" i="8"/>
  <c r="G3874" i="8"/>
  <c r="I3874" i="8" s="1"/>
  <c r="S3872" i="8"/>
  <c r="Q3872" i="8"/>
  <c r="I3872" i="8"/>
  <c r="G3872" i="8"/>
  <c r="I3870" i="8"/>
  <c r="G3870" i="8"/>
  <c r="Q3868" i="8"/>
  <c r="S3868" i="8" s="1"/>
  <c r="I3868" i="8"/>
  <c r="G3868" i="8"/>
  <c r="S3866" i="8"/>
  <c r="Q3866" i="8"/>
  <c r="I3866" i="8"/>
  <c r="G3866" i="8"/>
  <c r="Q3864" i="8"/>
  <c r="S3864" i="8" s="1"/>
  <c r="I3864" i="8"/>
  <c r="G3864" i="8"/>
  <c r="S3862" i="8"/>
  <c r="Q3862" i="8"/>
  <c r="I3862" i="8"/>
  <c r="G3862" i="8"/>
  <c r="Q3860" i="8"/>
  <c r="S3860" i="8" s="1"/>
  <c r="I3860" i="8"/>
  <c r="G3860" i="8"/>
  <c r="S3858" i="8"/>
  <c r="Q3858" i="8"/>
  <c r="I3858" i="8"/>
  <c r="G3858" i="8"/>
  <c r="Q3856" i="8"/>
  <c r="S3856" i="8" s="1"/>
  <c r="I3856" i="8"/>
  <c r="G3856" i="8"/>
  <c r="S3854" i="8"/>
  <c r="Q3854" i="8"/>
  <c r="I3854" i="8"/>
  <c r="G3854" i="8"/>
  <c r="Q3852" i="8"/>
  <c r="S3852" i="8" s="1"/>
  <c r="I3852" i="8"/>
  <c r="G3852" i="8"/>
  <c r="S3850" i="8"/>
  <c r="Q3850" i="8"/>
  <c r="I3850" i="8"/>
  <c r="G3850" i="8"/>
  <c r="Q3848" i="8"/>
  <c r="S3848" i="8" s="1"/>
  <c r="S3846" i="8"/>
  <c r="Q3846" i="8"/>
  <c r="I3846" i="8"/>
  <c r="G3846" i="8"/>
  <c r="S3844" i="8"/>
  <c r="Q3844" i="8"/>
  <c r="G3844" i="8"/>
  <c r="I3844" i="8" s="1"/>
  <c r="S3842" i="8"/>
  <c r="Q3842" i="8"/>
  <c r="I3840" i="8"/>
  <c r="G3840" i="8"/>
  <c r="I3838" i="8"/>
  <c r="G3838" i="8"/>
  <c r="Q3836" i="8"/>
  <c r="S3836" i="8" s="1"/>
  <c r="S3834" i="8"/>
  <c r="Q3834" i="8"/>
  <c r="I3834" i="8"/>
  <c r="G3834" i="8"/>
  <c r="I3832" i="8"/>
  <c r="G3832" i="8"/>
  <c r="Q3830" i="8"/>
  <c r="S3830" i="8" s="1"/>
  <c r="S3828" i="8"/>
  <c r="Q3828" i="8"/>
  <c r="S3826" i="8"/>
  <c r="Q3826" i="8"/>
  <c r="I3826" i="8"/>
  <c r="G3826" i="8"/>
  <c r="Q3824" i="8"/>
  <c r="S3824" i="8" s="1"/>
  <c r="I3824" i="8"/>
  <c r="G3824" i="8"/>
  <c r="S3822" i="8"/>
  <c r="Q3822" i="8"/>
  <c r="I3822" i="8"/>
  <c r="G3822" i="8"/>
  <c r="Q3820" i="8"/>
  <c r="S3820" i="8" s="1"/>
  <c r="I3820" i="8"/>
  <c r="G3820" i="8"/>
  <c r="S3818" i="8"/>
  <c r="Q3818" i="8"/>
  <c r="S3816" i="8"/>
  <c r="Q3816" i="8"/>
  <c r="G3816" i="8"/>
  <c r="I3816" i="8" s="1"/>
  <c r="I3814" i="8"/>
  <c r="G3814" i="8"/>
  <c r="S3812" i="8"/>
  <c r="Q3812" i="8"/>
  <c r="I3812" i="8"/>
  <c r="G3812" i="8"/>
  <c r="Q3810" i="8"/>
  <c r="S3810" i="8" s="1"/>
  <c r="I3810" i="8"/>
  <c r="G3810" i="8"/>
  <c r="S3808" i="8"/>
  <c r="Q3808" i="8"/>
  <c r="I3808" i="8"/>
  <c r="G3808" i="8"/>
  <c r="Q3806" i="8"/>
  <c r="S3806" i="8" s="1"/>
  <c r="S3804" i="8"/>
  <c r="Q3804" i="8"/>
  <c r="I3804" i="8"/>
  <c r="G3804" i="8"/>
  <c r="S3802" i="8"/>
  <c r="Q3802" i="8"/>
  <c r="Q3800" i="8"/>
  <c r="S3800" i="8" s="1"/>
  <c r="I3800" i="8"/>
  <c r="G3800" i="8"/>
  <c r="S3798" i="8"/>
  <c r="Q3798" i="8"/>
  <c r="I3798" i="8"/>
  <c r="G3798" i="8"/>
  <c r="Q3796" i="8"/>
  <c r="S3796" i="8" s="1"/>
  <c r="I3796" i="8"/>
  <c r="G3796" i="8"/>
  <c r="S3794" i="8"/>
  <c r="Q3794" i="8"/>
  <c r="S3792" i="8"/>
  <c r="Q3792" i="8"/>
  <c r="G3792" i="8"/>
  <c r="I3792" i="8" s="1"/>
  <c r="I3790" i="8"/>
  <c r="G3790" i="8"/>
  <c r="Q3788" i="8"/>
  <c r="S3788" i="8" s="1"/>
  <c r="I3788" i="8"/>
  <c r="G3788" i="8"/>
  <c r="Q3786" i="8"/>
  <c r="S3786" i="8" s="1"/>
  <c r="I3786" i="8"/>
  <c r="G3786" i="8"/>
  <c r="S3776" i="8"/>
  <c r="Q3776" i="8"/>
  <c r="G3776" i="8"/>
  <c r="I3776" i="8" s="1"/>
  <c r="S3774" i="8"/>
  <c r="Q3774" i="8"/>
  <c r="G3774" i="8"/>
  <c r="I3774" i="8" s="1"/>
  <c r="S3772" i="8"/>
  <c r="Q3772" i="8"/>
  <c r="G3772" i="8"/>
  <c r="I3772" i="8" s="1"/>
  <c r="S3770" i="8"/>
  <c r="Q3770" i="8"/>
  <c r="G3770" i="8"/>
  <c r="I3770" i="8" s="1"/>
  <c r="S3768" i="8"/>
  <c r="Q3768" i="8"/>
  <c r="G3768" i="8"/>
  <c r="I3768" i="8" s="1"/>
  <c r="S3766" i="8"/>
  <c r="Q3766" i="8"/>
  <c r="G3766" i="8"/>
  <c r="I3766" i="8" s="1"/>
  <c r="S3764" i="8"/>
  <c r="Q3764" i="8"/>
  <c r="Q3762" i="8"/>
  <c r="S3762" i="8" s="1"/>
  <c r="I3762" i="8"/>
  <c r="G3762" i="8"/>
  <c r="Q3760" i="8"/>
  <c r="S3760" i="8" s="1"/>
  <c r="I3760" i="8"/>
  <c r="G3760" i="8"/>
  <c r="Q3758" i="8"/>
  <c r="S3758" i="8" s="1"/>
  <c r="I3758" i="8"/>
  <c r="G3758" i="8"/>
  <c r="Q3756" i="8"/>
  <c r="S3756" i="8" s="1"/>
  <c r="I3756" i="8"/>
  <c r="G3756" i="8"/>
  <c r="Q3754" i="8"/>
  <c r="S3754" i="8" s="1"/>
  <c r="I3754" i="8"/>
  <c r="G3754" i="8"/>
  <c r="Q3752" i="8"/>
  <c r="S3752" i="8" s="1"/>
  <c r="I3752" i="8"/>
  <c r="G3752" i="8"/>
  <c r="Q3750" i="8"/>
  <c r="S3750" i="8" s="1"/>
  <c r="I3750" i="8"/>
  <c r="G3750" i="8"/>
  <c r="G3748" i="8"/>
  <c r="I3748" i="8" s="1"/>
  <c r="S3746" i="8"/>
  <c r="Q3746" i="8"/>
  <c r="G3746" i="8"/>
  <c r="I3746" i="8" s="1"/>
  <c r="S3744" i="8"/>
  <c r="Q3744" i="8"/>
  <c r="G3744" i="8"/>
  <c r="I3744" i="8" s="1"/>
  <c r="S3742" i="8"/>
  <c r="Q3742" i="8"/>
  <c r="G3742" i="8"/>
  <c r="I3742" i="8" s="1"/>
  <c r="S3740" i="8"/>
  <c r="Q3740" i="8"/>
  <c r="G3740" i="8"/>
  <c r="I3740" i="8" s="1"/>
  <c r="S3738" i="8"/>
  <c r="Q3738" i="8"/>
  <c r="G3738" i="8"/>
  <c r="I3738" i="8" s="1"/>
  <c r="S3736" i="8"/>
  <c r="Q3736" i="8"/>
  <c r="G3736" i="8"/>
  <c r="I3736" i="8" s="1"/>
  <c r="S3734" i="8"/>
  <c r="Q3734" i="8"/>
  <c r="G3734" i="8"/>
  <c r="I3734" i="8" s="1"/>
  <c r="S3732" i="8"/>
  <c r="Q3732" i="8"/>
  <c r="G3732" i="8"/>
  <c r="I3732" i="8" s="1"/>
  <c r="I3730" i="8"/>
  <c r="G3730" i="8"/>
  <c r="Q3728" i="8"/>
  <c r="S3728" i="8" s="1"/>
  <c r="I3728" i="8"/>
  <c r="G3728" i="8"/>
  <c r="Q3726" i="8"/>
  <c r="S3726" i="8" s="1"/>
  <c r="I3726" i="8"/>
  <c r="G3726" i="8"/>
  <c r="Q3724" i="8"/>
  <c r="S3724" i="8" s="1"/>
  <c r="I3724" i="8"/>
  <c r="G3724" i="8"/>
  <c r="Q3722" i="8"/>
  <c r="S3722" i="8" s="1"/>
  <c r="I3722" i="8"/>
  <c r="G3722" i="8"/>
  <c r="Q3720" i="8"/>
  <c r="S3720" i="8" s="1"/>
  <c r="I3720" i="8"/>
  <c r="G3720" i="8"/>
  <c r="Q3718" i="8"/>
  <c r="S3718" i="8" s="1"/>
  <c r="I3718" i="8"/>
  <c r="G3718" i="8"/>
  <c r="Q3716" i="8"/>
  <c r="S3716" i="8" s="1"/>
  <c r="I3716" i="8"/>
  <c r="G3716" i="8"/>
  <c r="Q3714" i="8"/>
  <c r="S3714" i="8" s="1"/>
  <c r="I3714" i="8"/>
  <c r="G3714" i="8"/>
  <c r="I3712" i="8"/>
  <c r="G3712" i="8"/>
  <c r="S3710" i="8"/>
  <c r="Q3710" i="8"/>
  <c r="G3710" i="8"/>
  <c r="I3710" i="8" s="1"/>
  <c r="S3708" i="8"/>
  <c r="Q3708" i="8"/>
  <c r="G3708" i="8"/>
  <c r="I3708" i="8" s="1"/>
  <c r="S3706" i="8"/>
  <c r="Q3706" i="8"/>
  <c r="G3706" i="8"/>
  <c r="I3706" i="8" s="1"/>
  <c r="I3704" i="8"/>
  <c r="G3704" i="8"/>
  <c r="I3702" i="8"/>
  <c r="G3702" i="8"/>
  <c r="S3700" i="8"/>
  <c r="Q3700" i="8"/>
  <c r="G3700" i="8"/>
  <c r="I3700" i="8" s="1"/>
  <c r="S3698" i="8"/>
  <c r="Q3698" i="8"/>
  <c r="G3698" i="8"/>
  <c r="I3698" i="8" s="1"/>
  <c r="S3696" i="8"/>
  <c r="Q3696" i="8"/>
  <c r="G3696" i="8"/>
  <c r="I3696" i="8" s="1"/>
  <c r="S3694" i="8"/>
  <c r="Q3694" i="8"/>
  <c r="I3694" i="8"/>
  <c r="G3694" i="8"/>
  <c r="S3692" i="8"/>
  <c r="Q3692" i="8"/>
  <c r="G3692" i="8"/>
  <c r="I3692" i="8" s="1"/>
  <c r="S3690" i="8"/>
  <c r="Q3690" i="8"/>
  <c r="I3690" i="8"/>
  <c r="G3690" i="8"/>
  <c r="S3688" i="8"/>
  <c r="Q3688" i="8"/>
  <c r="G3688" i="8"/>
  <c r="I3688" i="8" s="1"/>
  <c r="S3686" i="8"/>
  <c r="Q3686" i="8"/>
  <c r="G3686" i="8"/>
  <c r="I3686" i="8" s="1"/>
  <c r="S3684" i="8"/>
  <c r="Q3684" i="8"/>
  <c r="G3684" i="8"/>
  <c r="I3684" i="8" s="1"/>
  <c r="S3674" i="8"/>
  <c r="Q3674" i="8"/>
  <c r="I3674" i="8"/>
  <c r="G3674" i="8"/>
  <c r="Q3672" i="8"/>
  <c r="S3672" i="8" s="1"/>
  <c r="I3672" i="8"/>
  <c r="G3672" i="8"/>
  <c r="Q3670" i="8"/>
  <c r="S3670" i="8" s="1"/>
  <c r="I3670" i="8"/>
  <c r="G3670" i="8"/>
  <c r="Q3668" i="8"/>
  <c r="S3668" i="8" s="1"/>
  <c r="S3666" i="8"/>
  <c r="Q3666" i="8"/>
  <c r="I3666" i="8"/>
  <c r="G3666" i="8"/>
  <c r="S3664" i="8"/>
  <c r="Q3664" i="8"/>
  <c r="G3664" i="8"/>
  <c r="I3664" i="8" s="1"/>
  <c r="S3662" i="8"/>
  <c r="Q3662" i="8"/>
  <c r="G3662" i="8"/>
  <c r="I3662" i="8" s="1"/>
  <c r="S3660" i="8"/>
  <c r="Q3660" i="8"/>
  <c r="G3660" i="8"/>
  <c r="I3660" i="8" s="1"/>
  <c r="S3658" i="8"/>
  <c r="Q3658" i="8"/>
  <c r="I3658" i="8"/>
  <c r="G3658" i="8"/>
  <c r="S3656" i="8"/>
  <c r="Q3656" i="8"/>
  <c r="G3656" i="8"/>
  <c r="I3656" i="8" s="1"/>
  <c r="S3654" i="8"/>
  <c r="Q3654" i="8"/>
  <c r="S3652" i="8"/>
  <c r="Q3652" i="8"/>
  <c r="I3652" i="8"/>
  <c r="G3652" i="8"/>
  <c r="Q3650" i="8"/>
  <c r="S3650" i="8" s="1"/>
  <c r="I3650" i="8"/>
  <c r="G3650" i="8"/>
  <c r="Q3648" i="8"/>
  <c r="S3648" i="8" s="1"/>
  <c r="I3648" i="8"/>
  <c r="G3648" i="8"/>
  <c r="Q3646" i="8"/>
  <c r="S3646" i="8" s="1"/>
  <c r="I3646" i="8"/>
  <c r="G3646" i="8"/>
  <c r="Q3644" i="8"/>
  <c r="S3644" i="8" s="1"/>
  <c r="I3644" i="8"/>
  <c r="G3644" i="8"/>
  <c r="Q3642" i="8"/>
  <c r="S3642" i="8" s="1"/>
  <c r="I3642" i="8"/>
  <c r="G3642" i="8"/>
  <c r="S3640" i="8"/>
  <c r="Q3640" i="8"/>
  <c r="I3640" i="8"/>
  <c r="G3640" i="8"/>
  <c r="Q3638" i="8"/>
  <c r="S3638" i="8" s="1"/>
  <c r="I3638" i="8"/>
  <c r="G3638" i="8"/>
  <c r="Q3636" i="8"/>
  <c r="S3636" i="8" s="1"/>
  <c r="I3636" i="8"/>
  <c r="G3636" i="8"/>
  <c r="G3634" i="8"/>
  <c r="I3634" i="8" s="1"/>
  <c r="S3632" i="8"/>
  <c r="Q3632" i="8"/>
  <c r="S3630" i="8"/>
  <c r="Q3630" i="8"/>
  <c r="I3630" i="8"/>
  <c r="G3630" i="8"/>
  <c r="Q3628" i="8"/>
  <c r="S3628" i="8" s="1"/>
  <c r="I3628" i="8"/>
  <c r="G3628" i="8"/>
  <c r="Q3626" i="8"/>
  <c r="S3626" i="8" s="1"/>
  <c r="S3624" i="8"/>
  <c r="Q3624" i="8"/>
  <c r="G3624" i="8"/>
  <c r="I3624" i="8" s="1"/>
  <c r="S3622" i="8"/>
  <c r="Q3622" i="8"/>
  <c r="I3622" i="8"/>
  <c r="G3622" i="8"/>
  <c r="S3620" i="8"/>
  <c r="Q3620" i="8"/>
  <c r="G3620" i="8"/>
  <c r="I3620" i="8" s="1"/>
  <c r="S3618" i="8"/>
  <c r="Q3618" i="8"/>
  <c r="I3618" i="8"/>
  <c r="G3618" i="8"/>
  <c r="S3616" i="8"/>
  <c r="Q3616" i="8"/>
  <c r="G3616" i="8"/>
  <c r="I3616" i="8" s="1"/>
  <c r="S3614" i="8"/>
  <c r="Q3614" i="8"/>
  <c r="G3614" i="8"/>
  <c r="I3614" i="8" s="1"/>
  <c r="S3612" i="8"/>
  <c r="Q3612" i="8"/>
  <c r="G3612" i="8"/>
  <c r="I3612" i="8" s="1"/>
  <c r="S3610" i="8"/>
  <c r="Q3610" i="8"/>
  <c r="G3610" i="8"/>
  <c r="I3610" i="8" s="1"/>
  <c r="S3608" i="8"/>
  <c r="Q3608" i="8"/>
  <c r="G3608" i="8"/>
  <c r="I3608" i="8" s="1"/>
  <c r="S3606" i="8"/>
  <c r="Q3606" i="8"/>
  <c r="I3606" i="8"/>
  <c r="G3606" i="8"/>
  <c r="S3604" i="8"/>
  <c r="Q3604" i="8"/>
  <c r="G3604" i="8"/>
  <c r="I3604" i="8" s="1"/>
  <c r="S3602" i="8"/>
  <c r="Q3602" i="8"/>
  <c r="G3602" i="8"/>
  <c r="I3602" i="8" s="1"/>
  <c r="S3600" i="8"/>
  <c r="Q3600" i="8"/>
  <c r="Q3598" i="8"/>
  <c r="S3598" i="8" s="1"/>
  <c r="I3598" i="8"/>
  <c r="G3598" i="8"/>
  <c r="S3596" i="8"/>
  <c r="Q3596" i="8"/>
  <c r="I3596" i="8"/>
  <c r="G3596" i="8"/>
  <c r="Q3594" i="8"/>
  <c r="S3594" i="8" s="1"/>
  <c r="I3594" i="8"/>
  <c r="G3594" i="8"/>
  <c r="Q3592" i="8"/>
  <c r="S3592" i="8" s="1"/>
  <c r="I3592" i="8"/>
  <c r="G3592" i="8"/>
  <c r="Q3590" i="8"/>
  <c r="S3590" i="8" s="1"/>
  <c r="I3590" i="8"/>
  <c r="G3590" i="8"/>
  <c r="S3588" i="8"/>
  <c r="Q3588" i="8"/>
  <c r="I3588" i="8"/>
  <c r="G3588" i="8"/>
  <c r="Q3586" i="8"/>
  <c r="S3586" i="8" s="1"/>
  <c r="I3586" i="8"/>
  <c r="G3586" i="8"/>
  <c r="S3584" i="8"/>
  <c r="Q3584" i="8"/>
  <c r="I3584" i="8"/>
  <c r="G3584" i="8"/>
  <c r="Q3582" i="8"/>
  <c r="S3582" i="8" s="1"/>
  <c r="I3582" i="8"/>
  <c r="G3582" i="8"/>
  <c r="S3572" i="8"/>
  <c r="Q3572" i="8"/>
  <c r="G3572" i="8"/>
  <c r="I3572" i="8" s="1"/>
  <c r="S3570" i="8"/>
  <c r="Q3570" i="8"/>
  <c r="G3570" i="8"/>
  <c r="I3570" i="8" s="1"/>
  <c r="S3568" i="8"/>
  <c r="Q3568" i="8"/>
  <c r="G3568" i="8"/>
  <c r="I3568" i="8" s="1"/>
  <c r="S3566" i="8"/>
  <c r="Q3566" i="8"/>
  <c r="I3566" i="8"/>
  <c r="G3566" i="8"/>
  <c r="S3564" i="8"/>
  <c r="Q3564" i="8"/>
  <c r="G3564" i="8"/>
  <c r="I3564" i="8" s="1"/>
  <c r="S3562" i="8"/>
  <c r="Q3562" i="8"/>
  <c r="G3562" i="8"/>
  <c r="I3562" i="8" s="1"/>
  <c r="S3560" i="8"/>
  <c r="Q3560" i="8"/>
  <c r="Q3558" i="8"/>
  <c r="S3558" i="8" s="1"/>
  <c r="I3558" i="8"/>
  <c r="G3558" i="8"/>
  <c r="S3556" i="8"/>
  <c r="Q3556" i="8"/>
  <c r="I3556" i="8"/>
  <c r="G3556" i="8"/>
  <c r="Q3554" i="8"/>
  <c r="S3554" i="8" s="1"/>
  <c r="I3554" i="8"/>
  <c r="G3554" i="8"/>
  <c r="Q3552" i="8"/>
  <c r="S3552" i="8" s="1"/>
  <c r="I3552" i="8"/>
  <c r="G3552" i="8"/>
  <c r="Q3550" i="8"/>
  <c r="S3550" i="8" s="1"/>
  <c r="I3550" i="8"/>
  <c r="G3550" i="8"/>
  <c r="S3548" i="8"/>
  <c r="Q3548" i="8"/>
  <c r="I3548" i="8"/>
  <c r="G3548" i="8"/>
  <c r="Q3546" i="8"/>
  <c r="S3546" i="8" s="1"/>
  <c r="S3544" i="8"/>
  <c r="Q3544" i="8"/>
  <c r="I3544" i="8"/>
  <c r="G3544" i="8"/>
  <c r="S3542" i="8"/>
  <c r="Q3542" i="8"/>
  <c r="G3542" i="8"/>
  <c r="I3542" i="8" s="1"/>
  <c r="S3540" i="8"/>
  <c r="Q3540" i="8"/>
  <c r="G3540" i="8"/>
  <c r="I3540" i="8" s="1"/>
  <c r="I3538" i="8"/>
  <c r="G3538" i="8"/>
  <c r="Q3536" i="8"/>
  <c r="S3536" i="8" s="1"/>
  <c r="I3536" i="8"/>
  <c r="G3536" i="8"/>
  <c r="Q3534" i="8"/>
  <c r="S3534" i="8" s="1"/>
  <c r="I3534" i="8"/>
  <c r="G3534" i="8"/>
  <c r="Q3532" i="8"/>
  <c r="S3532" i="8" s="1"/>
  <c r="I3532" i="8"/>
  <c r="G3532" i="8"/>
  <c r="S3530" i="8"/>
  <c r="Q3530" i="8"/>
  <c r="I3530" i="8"/>
  <c r="G3530" i="8"/>
  <c r="Q3528" i="8"/>
  <c r="S3528" i="8" s="1"/>
  <c r="I3528" i="8"/>
  <c r="G3528" i="8"/>
  <c r="Q3526" i="8"/>
  <c r="S3526" i="8" s="1"/>
  <c r="I3526" i="8"/>
  <c r="G3526" i="8"/>
  <c r="Q3524" i="8"/>
  <c r="S3524" i="8" s="1"/>
  <c r="I3524" i="8"/>
  <c r="G3524" i="8"/>
  <c r="S3522" i="8"/>
  <c r="Q3522" i="8"/>
  <c r="I3522" i="8"/>
  <c r="G3522" i="8"/>
  <c r="Q3520" i="8"/>
  <c r="S3520" i="8" s="1"/>
  <c r="I3520" i="8"/>
  <c r="G3520" i="8"/>
  <c r="Q3518" i="8"/>
  <c r="S3518" i="8" s="1"/>
  <c r="G3518" i="8"/>
  <c r="I3518" i="8" s="1"/>
  <c r="Q3516" i="8"/>
  <c r="S3516" i="8" s="1"/>
  <c r="Q3514" i="8"/>
  <c r="S3514" i="8" s="1"/>
  <c r="I3514" i="8"/>
  <c r="G3514" i="8"/>
  <c r="I3512" i="8"/>
  <c r="G3512" i="8"/>
  <c r="G3510" i="8"/>
  <c r="I3510" i="8" s="1"/>
  <c r="Q3508" i="8"/>
  <c r="S3508" i="8" s="1"/>
  <c r="I3508" i="8"/>
  <c r="G3508" i="8"/>
  <c r="Q3506" i="8"/>
  <c r="S3506" i="8" s="1"/>
  <c r="G3506" i="8"/>
  <c r="I3506" i="8" s="1"/>
  <c r="S3504" i="8"/>
  <c r="Q3504" i="8"/>
  <c r="G3504" i="8"/>
  <c r="I3504" i="8" s="1"/>
  <c r="S3502" i="8"/>
  <c r="Q3502" i="8"/>
  <c r="G3502" i="8"/>
  <c r="I3502" i="8" s="1"/>
  <c r="Q3500" i="8"/>
  <c r="S3500" i="8" s="1"/>
  <c r="Q3498" i="8"/>
  <c r="S3498" i="8" s="1"/>
  <c r="I3498" i="8"/>
  <c r="G3498" i="8"/>
  <c r="Q3496" i="8"/>
  <c r="S3496" i="8" s="1"/>
  <c r="I3496" i="8"/>
  <c r="G3496" i="8"/>
  <c r="I3494" i="8"/>
  <c r="G3494" i="8"/>
  <c r="Q3492" i="8"/>
  <c r="S3492" i="8" s="1"/>
  <c r="G3492" i="8"/>
  <c r="I3492" i="8" s="1"/>
  <c r="Q3490" i="8"/>
  <c r="S3490" i="8" s="1"/>
  <c r="G3490" i="8"/>
  <c r="I3490" i="8" s="1"/>
  <c r="Q3488" i="8"/>
  <c r="S3488" i="8" s="1"/>
  <c r="G3488" i="8"/>
  <c r="I3488" i="8" s="1"/>
  <c r="S3486" i="8"/>
  <c r="Q3486" i="8"/>
  <c r="I3486" i="8"/>
  <c r="G3486" i="8"/>
  <c r="S3484" i="8"/>
  <c r="Q3484" i="8"/>
  <c r="G3484" i="8"/>
  <c r="I3484" i="8" s="1"/>
  <c r="S3482" i="8"/>
  <c r="Q3482" i="8"/>
  <c r="G3482" i="8"/>
  <c r="I3482" i="8" s="1"/>
  <c r="H3574" i="8" s="1"/>
  <c r="G4106" i="8" s="1"/>
  <c r="Q3480" i="8"/>
  <c r="S3480" i="8" s="1"/>
  <c r="G3480" i="8"/>
  <c r="I3480" i="8" s="1"/>
  <c r="S3470" i="8"/>
  <c r="Q3470" i="8"/>
  <c r="I3470" i="8"/>
  <c r="G3470" i="8"/>
  <c r="S3468" i="8"/>
  <c r="Q3468" i="8"/>
  <c r="G3468" i="8"/>
  <c r="I3468" i="8" s="1"/>
  <c r="S3466" i="8"/>
  <c r="Q3466" i="8"/>
  <c r="I3466" i="8"/>
  <c r="G3466" i="8"/>
  <c r="S3464" i="8"/>
  <c r="Q3464" i="8"/>
  <c r="G3462" i="8"/>
  <c r="I3462" i="8" s="1"/>
  <c r="S3460" i="8"/>
  <c r="Q3460" i="8"/>
  <c r="I3460" i="8"/>
  <c r="G3460" i="8"/>
  <c r="S3458" i="8"/>
  <c r="Q3458" i="8"/>
  <c r="G3458" i="8"/>
  <c r="I3458" i="8" s="1"/>
  <c r="S3456" i="8"/>
  <c r="Q3456" i="8"/>
  <c r="I3456" i="8"/>
  <c r="G3456" i="8"/>
  <c r="S3454" i="8"/>
  <c r="Q3454" i="8"/>
  <c r="G3454" i="8"/>
  <c r="I3454" i="8" s="1"/>
  <c r="S3452" i="8"/>
  <c r="Q3452" i="8"/>
  <c r="I3452" i="8"/>
  <c r="G3452" i="8"/>
  <c r="S3450" i="8"/>
  <c r="Q3450" i="8"/>
  <c r="G3450" i="8"/>
  <c r="I3450" i="8" s="1"/>
  <c r="S3448" i="8"/>
  <c r="Q3448" i="8"/>
  <c r="I3448" i="8"/>
  <c r="G3448" i="8"/>
  <c r="S3446" i="8"/>
  <c r="Q3446" i="8"/>
  <c r="G3446" i="8"/>
  <c r="I3446" i="8" s="1"/>
  <c r="S3444" i="8"/>
  <c r="Q3444" i="8"/>
  <c r="I3444" i="8"/>
  <c r="G3444" i="8"/>
  <c r="S3442" i="8"/>
  <c r="Q3442" i="8"/>
  <c r="Q3440" i="8"/>
  <c r="S3440" i="8" s="1"/>
  <c r="I3440" i="8"/>
  <c r="G3440" i="8"/>
  <c r="S3438" i="8"/>
  <c r="Q3438" i="8"/>
  <c r="I3438" i="8"/>
  <c r="G3438" i="8"/>
  <c r="Q3436" i="8"/>
  <c r="S3436" i="8" s="1"/>
  <c r="I3436" i="8"/>
  <c r="G3436" i="8"/>
  <c r="S3434" i="8"/>
  <c r="Q3434" i="8"/>
  <c r="I3430" i="8"/>
  <c r="G3430" i="8"/>
  <c r="Q3428" i="8"/>
  <c r="S3428" i="8" s="1"/>
  <c r="I3428" i="8"/>
  <c r="G3428" i="8"/>
  <c r="S3426" i="8"/>
  <c r="Q3426" i="8"/>
  <c r="I3426" i="8"/>
  <c r="G3426" i="8"/>
  <c r="Q3424" i="8"/>
  <c r="S3424" i="8" s="1"/>
  <c r="S3422" i="8"/>
  <c r="Q3422" i="8"/>
  <c r="I3422" i="8"/>
  <c r="G3422" i="8"/>
  <c r="S3420" i="8"/>
  <c r="Q3420" i="8"/>
  <c r="G3420" i="8"/>
  <c r="I3420" i="8" s="1"/>
  <c r="S3418" i="8"/>
  <c r="Q3418" i="8"/>
  <c r="I3418" i="8"/>
  <c r="G3418" i="8"/>
  <c r="S3416" i="8"/>
  <c r="Q3416" i="8"/>
  <c r="G3416" i="8"/>
  <c r="I3416" i="8" s="1"/>
  <c r="S3414" i="8"/>
  <c r="Q3414" i="8"/>
  <c r="I3414" i="8"/>
  <c r="G3414" i="8"/>
  <c r="S3412" i="8"/>
  <c r="Q3412" i="8"/>
  <c r="G3412" i="8"/>
  <c r="I3412" i="8" s="1"/>
  <c r="S3410" i="8"/>
  <c r="Q3410" i="8"/>
  <c r="S3408" i="8"/>
  <c r="Q3408" i="8"/>
  <c r="I3408" i="8"/>
  <c r="G3408" i="8"/>
  <c r="Q3406" i="8"/>
  <c r="S3406" i="8" s="1"/>
  <c r="I3406" i="8"/>
  <c r="G3406" i="8"/>
  <c r="S3404" i="8"/>
  <c r="Q3404" i="8"/>
  <c r="I3404" i="8"/>
  <c r="G3404" i="8"/>
  <c r="Q3402" i="8"/>
  <c r="S3402" i="8" s="1"/>
  <c r="S3400" i="8"/>
  <c r="Q3400" i="8"/>
  <c r="I3400" i="8"/>
  <c r="G3400" i="8"/>
  <c r="S3396" i="8"/>
  <c r="Q3396" i="8"/>
  <c r="G3396" i="8"/>
  <c r="I3396" i="8" s="1"/>
  <c r="S3394" i="8"/>
  <c r="Q3394" i="8"/>
  <c r="I3394" i="8"/>
  <c r="G3394" i="8"/>
  <c r="I3392" i="8"/>
  <c r="G3392" i="8"/>
  <c r="Q3390" i="8"/>
  <c r="S3390" i="8" s="1"/>
  <c r="I3390" i="8"/>
  <c r="G3390" i="8"/>
  <c r="I3388" i="8"/>
  <c r="G3388" i="8"/>
  <c r="S3386" i="8"/>
  <c r="Q3386" i="8"/>
  <c r="G3386" i="8"/>
  <c r="I3386" i="8" s="1"/>
  <c r="I3384" i="8"/>
  <c r="G3384" i="8"/>
  <c r="S3382" i="8"/>
  <c r="Q3382" i="8"/>
  <c r="I3382" i="8"/>
  <c r="G3382" i="8"/>
  <c r="Q3380" i="8"/>
  <c r="S3380" i="8" s="1"/>
  <c r="I3380" i="8"/>
  <c r="G3380" i="8"/>
  <c r="S3378" i="8"/>
  <c r="Q3378" i="8"/>
  <c r="I3378" i="8"/>
  <c r="H3472" i="8" s="1"/>
  <c r="G4103" i="8" s="1"/>
  <c r="G3378" i="8"/>
  <c r="S3368" i="8"/>
  <c r="Q3368" i="8"/>
  <c r="I3368" i="8"/>
  <c r="G3368" i="8"/>
  <c r="S3366" i="8"/>
  <c r="Q3366" i="8"/>
  <c r="G3366" i="8"/>
  <c r="I3366" i="8" s="1"/>
  <c r="S3364" i="8"/>
  <c r="Q3364" i="8"/>
  <c r="I3364" i="8"/>
  <c r="G3364" i="8"/>
  <c r="S3362" i="8"/>
  <c r="Q3362" i="8"/>
  <c r="G3362" i="8"/>
  <c r="I3362" i="8" s="1"/>
  <c r="Q3360" i="8"/>
  <c r="S3360" i="8" s="1"/>
  <c r="I3360" i="8"/>
  <c r="G3360" i="8"/>
  <c r="S3358" i="8"/>
  <c r="Q3358" i="8"/>
  <c r="G3358" i="8"/>
  <c r="I3358" i="8" s="1"/>
  <c r="Q3356" i="8"/>
  <c r="S3356" i="8" s="1"/>
  <c r="I3356" i="8"/>
  <c r="G3356" i="8"/>
  <c r="S3354" i="8"/>
  <c r="Q3354" i="8"/>
  <c r="G3354" i="8"/>
  <c r="I3354" i="8" s="1"/>
  <c r="Q3352" i="8"/>
  <c r="S3352" i="8" s="1"/>
  <c r="I3352" i="8"/>
  <c r="G3352" i="8"/>
  <c r="S3350" i="8"/>
  <c r="Q3350" i="8"/>
  <c r="G3350" i="8"/>
  <c r="I3350" i="8" s="1"/>
  <c r="Q3348" i="8"/>
  <c r="S3348" i="8" s="1"/>
  <c r="I3348" i="8"/>
  <c r="G3348" i="8"/>
  <c r="S3346" i="8"/>
  <c r="Q3346" i="8"/>
  <c r="G3346" i="8"/>
  <c r="I3346" i="8" s="1"/>
  <c r="G3344" i="8"/>
  <c r="I3344" i="8" s="1"/>
  <c r="S3342" i="8"/>
  <c r="Q3342" i="8"/>
  <c r="I3342" i="8"/>
  <c r="G3342" i="8"/>
  <c r="Q3340" i="8"/>
  <c r="S3340" i="8" s="1"/>
  <c r="G3340" i="8"/>
  <c r="I3340" i="8" s="1"/>
  <c r="I3338" i="8"/>
  <c r="G3338" i="8"/>
  <c r="I3336" i="8"/>
  <c r="G3336" i="8"/>
  <c r="Q3334" i="8"/>
  <c r="S3334" i="8" s="1"/>
  <c r="G3334" i="8"/>
  <c r="I3334" i="8" s="1"/>
  <c r="S3332" i="8"/>
  <c r="Q3332" i="8"/>
  <c r="I3332" i="8"/>
  <c r="G3332" i="8"/>
  <c r="G3330" i="8"/>
  <c r="I3330" i="8" s="1"/>
  <c r="Q3328" i="8"/>
  <c r="S3328" i="8" s="1"/>
  <c r="I3328" i="8"/>
  <c r="G3328" i="8"/>
  <c r="S3326" i="8"/>
  <c r="Q3326" i="8"/>
  <c r="G3324" i="8"/>
  <c r="I3324" i="8" s="1"/>
  <c r="G3322" i="8"/>
  <c r="I3322" i="8" s="1"/>
  <c r="S3320" i="8"/>
  <c r="Q3320" i="8"/>
  <c r="I3320" i="8"/>
  <c r="G3320" i="8"/>
  <c r="Q3318" i="8"/>
  <c r="S3318" i="8" s="1"/>
  <c r="G3318" i="8"/>
  <c r="I3318" i="8" s="1"/>
  <c r="S3316" i="8"/>
  <c r="Q3316" i="8"/>
  <c r="I3316" i="8"/>
  <c r="G3316" i="8"/>
  <c r="Q3314" i="8"/>
  <c r="S3314" i="8" s="1"/>
  <c r="G3314" i="8"/>
  <c r="I3314" i="8" s="1"/>
  <c r="S3312" i="8"/>
  <c r="Q3312" i="8"/>
  <c r="I3312" i="8"/>
  <c r="G3312" i="8"/>
  <c r="Q3310" i="8"/>
  <c r="S3310" i="8" s="1"/>
  <c r="G3310" i="8"/>
  <c r="I3310" i="8" s="1"/>
  <c r="S3308" i="8"/>
  <c r="Q3308" i="8"/>
  <c r="I3308" i="8"/>
  <c r="G3308" i="8"/>
  <c r="Q3306" i="8"/>
  <c r="S3306" i="8" s="1"/>
  <c r="G3306" i="8"/>
  <c r="I3306" i="8" s="1"/>
  <c r="S3304" i="8"/>
  <c r="Q3304" i="8"/>
  <c r="I3304" i="8"/>
  <c r="G3304" i="8"/>
  <c r="Q3302" i="8"/>
  <c r="S3302" i="8" s="1"/>
  <c r="G3302" i="8"/>
  <c r="I3302" i="8" s="1"/>
  <c r="S3300" i="8"/>
  <c r="Q3300" i="8"/>
  <c r="I3300" i="8"/>
  <c r="G3300" i="8"/>
  <c r="Q3298" i="8"/>
  <c r="S3298" i="8" s="1"/>
  <c r="G3296" i="8"/>
  <c r="I3296" i="8" s="1"/>
  <c r="S3294" i="8"/>
  <c r="Q3294" i="8"/>
  <c r="I3294" i="8"/>
  <c r="G3294" i="8"/>
  <c r="Q3292" i="8"/>
  <c r="S3292" i="8" s="1"/>
  <c r="G3292" i="8"/>
  <c r="I3292" i="8" s="1"/>
  <c r="S3290" i="8"/>
  <c r="Q3290" i="8"/>
  <c r="I3290" i="8"/>
  <c r="G3290" i="8"/>
  <c r="Q3288" i="8"/>
  <c r="S3288" i="8" s="1"/>
  <c r="G3288" i="8"/>
  <c r="I3288" i="8" s="1"/>
  <c r="S3286" i="8"/>
  <c r="Q3286" i="8"/>
  <c r="I3286" i="8"/>
  <c r="G3286" i="8"/>
  <c r="Q3284" i="8"/>
  <c r="S3284" i="8" s="1"/>
  <c r="G3284" i="8"/>
  <c r="I3284" i="8" s="1"/>
  <c r="S3282" i="8"/>
  <c r="Q3282" i="8"/>
  <c r="I3282" i="8"/>
  <c r="G3282" i="8"/>
  <c r="Q3280" i="8"/>
  <c r="S3280" i="8" s="1"/>
  <c r="G3280" i="8"/>
  <c r="I3280" i="8" s="1"/>
  <c r="S3278" i="8"/>
  <c r="Q3278" i="8"/>
  <c r="I3278" i="8"/>
  <c r="G3278" i="8"/>
  <c r="Q3276" i="8"/>
  <c r="S3276" i="8" s="1"/>
  <c r="G3276" i="8"/>
  <c r="I3276" i="8" s="1"/>
  <c r="S3266" i="8"/>
  <c r="Q3266" i="8"/>
  <c r="G3266" i="8"/>
  <c r="I3266" i="8" s="1"/>
  <c r="Q3264" i="8"/>
  <c r="S3264" i="8" s="1"/>
  <c r="I3264" i="8"/>
  <c r="G3264" i="8"/>
  <c r="S3262" i="8"/>
  <c r="Q3262" i="8"/>
  <c r="G3262" i="8"/>
  <c r="I3262" i="8" s="1"/>
  <c r="Q3260" i="8"/>
  <c r="S3260" i="8" s="1"/>
  <c r="I3260" i="8"/>
  <c r="G3260" i="8"/>
  <c r="S3258" i="8"/>
  <c r="Q3258" i="8"/>
  <c r="G3258" i="8"/>
  <c r="I3258" i="8" s="1"/>
  <c r="Q3256" i="8"/>
  <c r="S3256" i="8" s="1"/>
  <c r="I3256" i="8"/>
  <c r="G3256" i="8"/>
  <c r="I3254" i="8"/>
  <c r="G3254" i="8"/>
  <c r="Q3252" i="8"/>
  <c r="S3252" i="8" s="1"/>
  <c r="G3252" i="8"/>
  <c r="I3252" i="8" s="1"/>
  <c r="S3250" i="8"/>
  <c r="Q3250" i="8"/>
  <c r="I3250" i="8"/>
  <c r="G3250" i="8"/>
  <c r="Q3248" i="8"/>
  <c r="S3248" i="8" s="1"/>
  <c r="Q3246" i="8"/>
  <c r="S3246" i="8" s="1"/>
  <c r="I3246" i="8"/>
  <c r="G3246" i="8"/>
  <c r="S3244" i="8"/>
  <c r="Q3244" i="8"/>
  <c r="G3244" i="8"/>
  <c r="I3244" i="8" s="1"/>
  <c r="Q3242" i="8"/>
  <c r="S3242" i="8" s="1"/>
  <c r="I3242" i="8"/>
  <c r="G3242" i="8"/>
  <c r="S3240" i="8"/>
  <c r="Q3240" i="8"/>
  <c r="G3240" i="8"/>
  <c r="I3240" i="8" s="1"/>
  <c r="Q3238" i="8"/>
  <c r="S3238" i="8" s="1"/>
  <c r="I3238" i="8"/>
  <c r="G3238" i="8"/>
  <c r="S3236" i="8"/>
  <c r="Q3236" i="8"/>
  <c r="G3236" i="8"/>
  <c r="I3236" i="8" s="1"/>
  <c r="Q3234" i="8"/>
  <c r="S3234" i="8" s="1"/>
  <c r="I3234" i="8"/>
  <c r="G3234" i="8"/>
  <c r="S3232" i="8"/>
  <c r="Q3232" i="8"/>
  <c r="G3232" i="8"/>
  <c r="I3232" i="8" s="1"/>
  <c r="Q3230" i="8"/>
  <c r="S3230" i="8" s="1"/>
  <c r="I3230" i="8"/>
  <c r="G3230" i="8"/>
  <c r="I3228" i="8"/>
  <c r="G3228" i="8"/>
  <c r="Q3226" i="8"/>
  <c r="S3226" i="8" s="1"/>
  <c r="G3226" i="8"/>
  <c r="I3226" i="8" s="1"/>
  <c r="S3224" i="8"/>
  <c r="Q3224" i="8"/>
  <c r="I3224" i="8"/>
  <c r="G3224" i="8"/>
  <c r="Q3222" i="8"/>
  <c r="S3222" i="8" s="1"/>
  <c r="Q3220" i="8"/>
  <c r="S3220" i="8" s="1"/>
  <c r="I3220" i="8"/>
  <c r="G3220" i="8"/>
  <c r="I3218" i="8"/>
  <c r="G3218" i="8"/>
  <c r="Q3216" i="8"/>
  <c r="S3216" i="8" s="1"/>
  <c r="G3216" i="8"/>
  <c r="I3216" i="8" s="1"/>
  <c r="S3214" i="8"/>
  <c r="Q3214" i="8"/>
  <c r="I3214" i="8"/>
  <c r="G3214" i="8"/>
  <c r="Q3212" i="8"/>
  <c r="S3212" i="8" s="1"/>
  <c r="G3212" i="8"/>
  <c r="I3212" i="8" s="1"/>
  <c r="S3210" i="8"/>
  <c r="Q3210" i="8"/>
  <c r="I3210" i="8"/>
  <c r="G3210" i="8"/>
  <c r="Q3208" i="8"/>
  <c r="S3208" i="8" s="1"/>
  <c r="G3208" i="8"/>
  <c r="I3208" i="8" s="1"/>
  <c r="I3206" i="8"/>
  <c r="G3206" i="8"/>
  <c r="S3204" i="8"/>
  <c r="Q3204" i="8"/>
  <c r="G3204" i="8"/>
  <c r="I3204" i="8" s="1"/>
  <c r="Q3202" i="8"/>
  <c r="S3202" i="8" s="1"/>
  <c r="I3202" i="8"/>
  <c r="G3202" i="8"/>
  <c r="S3200" i="8"/>
  <c r="Q3200" i="8"/>
  <c r="G3200" i="8"/>
  <c r="I3200" i="8" s="1"/>
  <c r="Q3198" i="8"/>
  <c r="S3198" i="8" s="1"/>
  <c r="I3198" i="8"/>
  <c r="G3198" i="8"/>
  <c r="S3196" i="8"/>
  <c r="Q3196" i="8"/>
  <c r="Q3194" i="8"/>
  <c r="S3194" i="8" s="1"/>
  <c r="G3194" i="8"/>
  <c r="I3194" i="8" s="1"/>
  <c r="S3192" i="8"/>
  <c r="Q3192" i="8"/>
  <c r="I3192" i="8"/>
  <c r="G3192" i="8"/>
  <c r="Q3190" i="8"/>
  <c r="S3190" i="8" s="1"/>
  <c r="G3190" i="8"/>
  <c r="I3190" i="8" s="1"/>
  <c r="S3188" i="8"/>
  <c r="Q3188" i="8"/>
  <c r="I3188" i="8"/>
  <c r="G3188" i="8"/>
  <c r="Q3186" i="8"/>
  <c r="S3186" i="8" s="1"/>
  <c r="I3186" i="8"/>
  <c r="G3186" i="8"/>
  <c r="S3184" i="8"/>
  <c r="Q3184" i="8"/>
  <c r="I3184" i="8"/>
  <c r="G3184" i="8"/>
  <c r="Q3182" i="8"/>
  <c r="S3182" i="8" s="1"/>
  <c r="I3182" i="8"/>
  <c r="G3182" i="8"/>
  <c r="I3180" i="8"/>
  <c r="G3180" i="8"/>
  <c r="S3178" i="8"/>
  <c r="Q3178" i="8"/>
  <c r="G3178" i="8"/>
  <c r="I3178" i="8" s="1"/>
  <c r="Q3176" i="8"/>
  <c r="S3176" i="8" s="1"/>
  <c r="I3176" i="8"/>
  <c r="G3176" i="8"/>
  <c r="S3174" i="8"/>
  <c r="Q3174" i="8"/>
  <c r="G3174" i="8"/>
  <c r="I3174" i="8" s="1"/>
  <c r="S3164" i="8"/>
  <c r="Q3164" i="8"/>
  <c r="I3164" i="8"/>
  <c r="G3164" i="8"/>
  <c r="Q3162" i="8"/>
  <c r="S3162" i="8" s="1"/>
  <c r="I3162" i="8"/>
  <c r="G3162" i="8"/>
  <c r="S3160" i="8"/>
  <c r="Q3160" i="8"/>
  <c r="I3160" i="8"/>
  <c r="G3160" i="8"/>
  <c r="Q3158" i="8"/>
  <c r="S3158" i="8" s="1"/>
  <c r="I3158" i="8"/>
  <c r="G3158" i="8"/>
  <c r="S3156" i="8"/>
  <c r="Q3156" i="8"/>
  <c r="I3156" i="8"/>
  <c r="G3156" i="8"/>
  <c r="Q3154" i="8"/>
  <c r="S3154" i="8" s="1"/>
  <c r="G3154" i="8"/>
  <c r="I3154" i="8" s="1"/>
  <c r="S3152" i="8"/>
  <c r="Q3152" i="8"/>
  <c r="I3152" i="8"/>
  <c r="G3152" i="8"/>
  <c r="Q3150" i="8"/>
  <c r="S3150" i="8" s="1"/>
  <c r="Q3148" i="8"/>
  <c r="S3148" i="8" s="1"/>
  <c r="I3148" i="8"/>
  <c r="G3148" i="8"/>
  <c r="S3146" i="8"/>
  <c r="Q3146" i="8"/>
  <c r="Q3144" i="8"/>
  <c r="S3144" i="8" s="1"/>
  <c r="I3144" i="8"/>
  <c r="G3144" i="8"/>
  <c r="Q3142" i="8"/>
  <c r="S3142" i="8" s="1"/>
  <c r="I3142" i="8"/>
  <c r="G3142" i="8"/>
  <c r="Q3140" i="8"/>
  <c r="S3140" i="8" s="1"/>
  <c r="I3140" i="8"/>
  <c r="G3140" i="8"/>
  <c r="Q3138" i="8"/>
  <c r="S3138" i="8" s="1"/>
  <c r="I3138" i="8"/>
  <c r="G3138" i="8"/>
  <c r="G3136" i="8"/>
  <c r="I3136" i="8" s="1"/>
  <c r="G3134" i="8"/>
  <c r="I3134" i="8" s="1"/>
  <c r="S3132" i="8"/>
  <c r="Q3132" i="8"/>
  <c r="G3132" i="8"/>
  <c r="I3132" i="8" s="1"/>
  <c r="Q3130" i="8"/>
  <c r="S3130" i="8" s="1"/>
  <c r="G3130" i="8"/>
  <c r="I3130" i="8" s="1"/>
  <c r="I3128" i="8"/>
  <c r="G3128" i="8"/>
  <c r="Q3126" i="8"/>
  <c r="S3126" i="8" s="1"/>
  <c r="G3126" i="8"/>
  <c r="I3126" i="8" s="1"/>
  <c r="S3124" i="8"/>
  <c r="Q3124" i="8"/>
  <c r="G3124" i="8"/>
  <c r="I3124" i="8" s="1"/>
  <c r="I3122" i="8"/>
  <c r="G3122" i="8"/>
  <c r="G3120" i="8"/>
  <c r="I3120" i="8" s="1"/>
  <c r="S3118" i="8"/>
  <c r="Q3118" i="8"/>
  <c r="G3118" i="8"/>
  <c r="I3118" i="8" s="1"/>
  <c r="S3116" i="8"/>
  <c r="Q3116" i="8"/>
  <c r="G3116" i="8"/>
  <c r="I3116" i="8" s="1"/>
  <c r="G3114" i="8"/>
  <c r="I3114" i="8" s="1"/>
  <c r="S3112" i="8"/>
  <c r="Q3112" i="8"/>
  <c r="G3112" i="8"/>
  <c r="I3112" i="8" s="1"/>
  <c r="S3110" i="8"/>
  <c r="Q3110" i="8"/>
  <c r="G3110" i="8"/>
  <c r="I3110" i="8" s="1"/>
  <c r="S3108" i="8"/>
  <c r="Q3108" i="8"/>
  <c r="G3108" i="8"/>
  <c r="I3108" i="8" s="1"/>
  <c r="I3106" i="8"/>
  <c r="G3106" i="8"/>
  <c r="Q3104" i="8"/>
  <c r="S3104" i="8" s="1"/>
  <c r="I3104" i="8"/>
  <c r="G3104" i="8"/>
  <c r="Q3102" i="8"/>
  <c r="S3102" i="8" s="1"/>
  <c r="S3100" i="8"/>
  <c r="Q3100" i="8"/>
  <c r="G3100" i="8"/>
  <c r="I3100" i="8" s="1"/>
  <c r="S3098" i="8"/>
  <c r="Q3098" i="8"/>
  <c r="G3098" i="8"/>
  <c r="I3098" i="8" s="1"/>
  <c r="S3096" i="8"/>
  <c r="Q3096" i="8"/>
  <c r="G3096" i="8"/>
  <c r="I3096" i="8" s="1"/>
  <c r="S3094" i="8"/>
  <c r="Q3094" i="8"/>
  <c r="Q3092" i="8"/>
  <c r="S3092" i="8" s="1"/>
  <c r="I3092" i="8"/>
  <c r="G3092" i="8"/>
  <c r="Q3090" i="8"/>
  <c r="S3090" i="8" s="1"/>
  <c r="I3090" i="8"/>
  <c r="G3090" i="8"/>
  <c r="Q3088" i="8"/>
  <c r="S3088" i="8" s="1"/>
  <c r="G3088" i="8"/>
  <c r="I3088" i="8" s="1"/>
  <c r="Q3086" i="8"/>
  <c r="S3086" i="8" s="1"/>
  <c r="I3086" i="8"/>
  <c r="G3086" i="8"/>
  <c r="Q3084" i="8"/>
  <c r="S3084" i="8" s="1"/>
  <c r="G3084" i="8"/>
  <c r="I3084" i="8" s="1"/>
  <c r="G3082" i="8"/>
  <c r="I3082" i="8" s="1"/>
  <c r="S3080" i="8"/>
  <c r="Q3080" i="8"/>
  <c r="G3080" i="8"/>
  <c r="I3080" i="8" s="1"/>
  <c r="Q3078" i="8"/>
  <c r="S3078" i="8" s="1"/>
  <c r="G3078" i="8"/>
  <c r="I3078" i="8" s="1"/>
  <c r="S3076" i="8"/>
  <c r="Q3076" i="8"/>
  <c r="G3074" i="8"/>
  <c r="I3074" i="8" s="1"/>
  <c r="Q3072" i="8"/>
  <c r="S3072" i="8" s="1"/>
  <c r="G3072" i="8"/>
  <c r="I3072" i="8" s="1"/>
  <c r="Q3062" i="8"/>
  <c r="S3062" i="8" s="1"/>
  <c r="G3062" i="8"/>
  <c r="I3062" i="8" s="1"/>
  <c r="Q3060" i="8"/>
  <c r="S3060" i="8" s="1"/>
  <c r="G3060" i="8"/>
  <c r="I3060" i="8" s="1"/>
  <c r="Q3058" i="8"/>
  <c r="S3058" i="8" s="1"/>
  <c r="G3058" i="8"/>
  <c r="I3058" i="8" s="1"/>
  <c r="Q3056" i="8"/>
  <c r="S3056" i="8" s="1"/>
  <c r="G3056" i="8"/>
  <c r="I3056" i="8" s="1"/>
  <c r="G3054" i="8"/>
  <c r="I3054" i="8" s="1"/>
  <c r="Q3052" i="8"/>
  <c r="S3052" i="8" s="1"/>
  <c r="G3052" i="8"/>
  <c r="I3052" i="8" s="1"/>
  <c r="Q3050" i="8"/>
  <c r="S3050" i="8" s="1"/>
  <c r="G3050" i="8"/>
  <c r="I3050" i="8" s="1"/>
  <c r="Q3048" i="8"/>
  <c r="S3048" i="8" s="1"/>
  <c r="G3048" i="8"/>
  <c r="I3048" i="8" s="1"/>
  <c r="Q3046" i="8"/>
  <c r="S3046" i="8" s="1"/>
  <c r="G3046" i="8"/>
  <c r="I3046" i="8" s="1"/>
  <c r="Q3044" i="8"/>
  <c r="S3044" i="8" s="1"/>
  <c r="G3044" i="8"/>
  <c r="I3044" i="8" s="1"/>
  <c r="Q3042" i="8"/>
  <c r="S3042" i="8" s="1"/>
  <c r="G3042" i="8"/>
  <c r="I3042" i="8" s="1"/>
  <c r="Q3040" i="8"/>
  <c r="S3040" i="8" s="1"/>
  <c r="G3040" i="8"/>
  <c r="I3040" i="8" s="1"/>
  <c r="Q3038" i="8"/>
  <c r="S3038" i="8" s="1"/>
  <c r="G3038" i="8"/>
  <c r="I3038" i="8" s="1"/>
  <c r="G3036" i="8"/>
  <c r="I3036" i="8" s="1"/>
  <c r="Q3034" i="8"/>
  <c r="S3034" i="8" s="1"/>
  <c r="G3034" i="8"/>
  <c r="I3034" i="8" s="1"/>
  <c r="Q3030" i="8"/>
  <c r="S3030" i="8" s="1"/>
  <c r="G3030" i="8"/>
  <c r="I3030" i="8" s="1"/>
  <c r="Q3028" i="8"/>
  <c r="S3028" i="8" s="1"/>
  <c r="G3028" i="8"/>
  <c r="I3028" i="8" s="1"/>
  <c r="Q3026" i="8"/>
  <c r="S3026" i="8" s="1"/>
  <c r="G3026" i="8"/>
  <c r="I3026" i="8" s="1"/>
  <c r="Q3022" i="8"/>
  <c r="S3022" i="8" s="1"/>
  <c r="G3022" i="8"/>
  <c r="I3022" i="8" s="1"/>
  <c r="Q3020" i="8"/>
  <c r="S3020" i="8" s="1"/>
  <c r="G3020" i="8"/>
  <c r="I3020" i="8" s="1"/>
  <c r="Q3018" i="8"/>
  <c r="S3018" i="8" s="1"/>
  <c r="G3018" i="8"/>
  <c r="I3018" i="8" s="1"/>
  <c r="Q3016" i="8"/>
  <c r="S3016" i="8" s="1"/>
  <c r="G3016" i="8"/>
  <c r="I3016" i="8" s="1"/>
  <c r="Q3014" i="8"/>
  <c r="S3014" i="8" s="1"/>
  <c r="G3014" i="8"/>
  <c r="I3014" i="8" s="1"/>
  <c r="Q3012" i="8"/>
  <c r="S3012" i="8" s="1"/>
  <c r="G3012" i="8"/>
  <c r="I3012" i="8" s="1"/>
  <c r="Q3010" i="8"/>
  <c r="S3010" i="8" s="1"/>
  <c r="G3010" i="8"/>
  <c r="I3010" i="8" s="1"/>
  <c r="G3008" i="8"/>
  <c r="I3008" i="8" s="1"/>
  <c r="Q3006" i="8"/>
  <c r="S3006" i="8" s="1"/>
  <c r="G3006" i="8"/>
  <c r="I3006" i="8" s="1"/>
  <c r="Q3004" i="8"/>
  <c r="S3004" i="8" s="1"/>
  <c r="G3004" i="8"/>
  <c r="I3004" i="8" s="1"/>
  <c r="Q3002" i="8"/>
  <c r="S3002" i="8" s="1"/>
  <c r="G3002" i="8"/>
  <c r="I3002" i="8" s="1"/>
  <c r="Q3000" i="8"/>
  <c r="S3000" i="8" s="1"/>
  <c r="G3000" i="8"/>
  <c r="I3000" i="8" s="1"/>
  <c r="G2998" i="8"/>
  <c r="I2998" i="8" s="1"/>
  <c r="Q2996" i="8"/>
  <c r="S2996" i="8" s="1"/>
  <c r="Q2994" i="8"/>
  <c r="S2994" i="8" s="1"/>
  <c r="G2994" i="8"/>
  <c r="I2994" i="8" s="1"/>
  <c r="Q2992" i="8"/>
  <c r="S2992" i="8" s="1"/>
  <c r="G2992" i="8"/>
  <c r="I2992" i="8" s="1"/>
  <c r="Q2990" i="8"/>
  <c r="S2990" i="8" s="1"/>
  <c r="G2990" i="8"/>
  <c r="I2990" i="8" s="1"/>
  <c r="Q2988" i="8"/>
  <c r="S2988" i="8" s="1"/>
  <c r="Q2986" i="8"/>
  <c r="S2986" i="8" s="1"/>
  <c r="G2986" i="8"/>
  <c r="I2986" i="8" s="1"/>
  <c r="G2984" i="8"/>
  <c r="I2984" i="8" s="1"/>
  <c r="Q2982" i="8"/>
  <c r="S2982" i="8" s="1"/>
  <c r="G2982" i="8"/>
  <c r="I2982" i="8" s="1"/>
  <c r="Q2980" i="8"/>
  <c r="S2980" i="8" s="1"/>
  <c r="G2980" i="8"/>
  <c r="I2980" i="8" s="1"/>
  <c r="Q2978" i="8"/>
  <c r="S2978" i="8" s="1"/>
  <c r="G2978" i="8"/>
  <c r="I2978" i="8" s="1"/>
  <c r="Q2976" i="8"/>
  <c r="S2976" i="8" s="1"/>
  <c r="G2976" i="8"/>
  <c r="I2976" i="8" s="1"/>
  <c r="G2974" i="8"/>
  <c r="I2974" i="8" s="1"/>
  <c r="Q2972" i="8"/>
  <c r="S2972" i="8" s="1"/>
  <c r="G2972" i="8"/>
  <c r="I2972" i="8" s="1"/>
  <c r="Q2970" i="8"/>
  <c r="S2970" i="8" s="1"/>
  <c r="R3064" i="8" s="1"/>
  <c r="Q4091" i="8" s="1"/>
  <c r="S2922" i="8"/>
  <c r="Q2922" i="8"/>
  <c r="I2922" i="8"/>
  <c r="G2922" i="8"/>
  <c r="S2920" i="8"/>
  <c r="Q2920" i="8"/>
  <c r="I2920" i="8"/>
  <c r="G2920" i="8"/>
  <c r="S2918" i="8"/>
  <c r="Q2918" i="8"/>
  <c r="I2918" i="8"/>
  <c r="G2918" i="8"/>
  <c r="S2916" i="8"/>
  <c r="Q2916" i="8"/>
  <c r="I2916" i="8"/>
  <c r="G2916" i="8"/>
  <c r="S2914" i="8"/>
  <c r="Q2914" i="8"/>
  <c r="I2914" i="8"/>
  <c r="G2914" i="8"/>
  <c r="S2912" i="8"/>
  <c r="Q2912" i="8"/>
  <c r="I2912" i="8"/>
  <c r="G2912" i="8"/>
  <c r="S2910" i="8"/>
  <c r="Q2910" i="8"/>
  <c r="I2910" i="8"/>
  <c r="G2910" i="8"/>
  <c r="S2908" i="8"/>
  <c r="Q2908" i="8"/>
  <c r="I2908" i="8"/>
  <c r="G2908" i="8"/>
  <c r="S2906" i="8"/>
  <c r="Q2906" i="8"/>
  <c r="I2906" i="8"/>
  <c r="G2906" i="8"/>
  <c r="S2904" i="8"/>
  <c r="Q2904" i="8"/>
  <c r="I2904" i="8"/>
  <c r="G2904" i="8"/>
  <c r="S2902" i="8"/>
  <c r="Q2902" i="8"/>
  <c r="I2902" i="8"/>
  <c r="G2902" i="8"/>
  <c r="S2900" i="8"/>
  <c r="Q2900" i="8"/>
  <c r="I2900" i="8"/>
  <c r="G2900" i="8"/>
  <c r="S2898" i="8"/>
  <c r="Q2898" i="8"/>
  <c r="I2898" i="8"/>
  <c r="G2898" i="8"/>
  <c r="S2896" i="8"/>
  <c r="Q2896" i="8"/>
  <c r="I2896" i="8"/>
  <c r="G2896" i="8"/>
  <c r="S2894" i="8"/>
  <c r="Q2894" i="8"/>
  <c r="I2894" i="8"/>
  <c r="G2894" i="8"/>
  <c r="S2892" i="8"/>
  <c r="Q2892" i="8"/>
  <c r="I2892" i="8"/>
  <c r="G2892" i="8"/>
  <c r="S2890" i="8"/>
  <c r="Q2890" i="8"/>
  <c r="I2890" i="8"/>
  <c r="G2890" i="8"/>
  <c r="S2888" i="8"/>
  <c r="Q2888" i="8"/>
  <c r="I2888" i="8"/>
  <c r="G2888" i="8"/>
  <c r="S2886" i="8"/>
  <c r="Q2886" i="8"/>
  <c r="G2886" i="8"/>
  <c r="I2886" i="8" s="1"/>
  <c r="S2884" i="8"/>
  <c r="Q2884" i="8"/>
  <c r="I2884" i="8"/>
  <c r="G2884" i="8"/>
  <c r="S2882" i="8"/>
  <c r="Q2882" i="8"/>
  <c r="G2882" i="8"/>
  <c r="I2882" i="8" s="1"/>
  <c r="S2880" i="8"/>
  <c r="Q2880" i="8"/>
  <c r="I2880" i="8"/>
  <c r="G2880" i="8"/>
  <c r="S2878" i="8"/>
  <c r="Q2878" i="8"/>
  <c r="G2878" i="8"/>
  <c r="I2878" i="8" s="1"/>
  <c r="S2876" i="8"/>
  <c r="Q2876" i="8"/>
  <c r="I2876" i="8"/>
  <c r="G2876" i="8"/>
  <c r="S2874" i="8"/>
  <c r="Q2874" i="8"/>
  <c r="G2874" i="8"/>
  <c r="I2874" i="8" s="1"/>
  <c r="S2872" i="8"/>
  <c r="Q2872" i="8"/>
  <c r="I2872" i="8"/>
  <c r="G2872" i="8"/>
  <c r="S2870" i="8"/>
  <c r="Q2870" i="8"/>
  <c r="G2870" i="8"/>
  <c r="I2870" i="8" s="1"/>
  <c r="S2868" i="8"/>
  <c r="Q2868" i="8"/>
  <c r="S2866" i="8"/>
  <c r="Q2866" i="8"/>
  <c r="Q2858" i="8"/>
  <c r="S2858" i="8" s="1"/>
  <c r="I2858" i="8"/>
  <c r="G2858" i="8"/>
  <c r="S2856" i="8"/>
  <c r="Q2856" i="8"/>
  <c r="I2856" i="8"/>
  <c r="G2856" i="8"/>
  <c r="Q2854" i="8"/>
  <c r="S2854" i="8" s="1"/>
  <c r="I2854" i="8"/>
  <c r="G2854" i="8"/>
  <c r="S2852" i="8"/>
  <c r="Q2852" i="8"/>
  <c r="I2852" i="8"/>
  <c r="G2852" i="8"/>
  <c r="Q2850" i="8"/>
  <c r="S2850" i="8" s="1"/>
  <c r="I2850" i="8"/>
  <c r="G2850" i="8"/>
  <c r="S2848" i="8"/>
  <c r="Q2848" i="8"/>
  <c r="I2848" i="8"/>
  <c r="G2848" i="8"/>
  <c r="Q2846" i="8"/>
  <c r="S2846" i="8" s="1"/>
  <c r="S2844" i="8"/>
  <c r="Q2844" i="8"/>
  <c r="I2844" i="8"/>
  <c r="G2844" i="8"/>
  <c r="S2842" i="8"/>
  <c r="Q2842" i="8"/>
  <c r="G2842" i="8"/>
  <c r="I2842" i="8" s="1"/>
  <c r="S2840" i="8"/>
  <c r="Q2840" i="8"/>
  <c r="I2840" i="8"/>
  <c r="G2840" i="8"/>
  <c r="S2838" i="8"/>
  <c r="Q2838" i="8"/>
  <c r="G2838" i="8"/>
  <c r="I2838" i="8" s="1"/>
  <c r="S2836" i="8"/>
  <c r="Q2836" i="8"/>
  <c r="I2836" i="8"/>
  <c r="G2836" i="8"/>
  <c r="S2834" i="8"/>
  <c r="Q2834" i="8"/>
  <c r="G2834" i="8"/>
  <c r="I2834" i="8" s="1"/>
  <c r="S2832" i="8"/>
  <c r="Q2832" i="8"/>
  <c r="I2832" i="8"/>
  <c r="G2832" i="8"/>
  <c r="S2830" i="8"/>
  <c r="Q2830" i="8"/>
  <c r="G2830" i="8"/>
  <c r="I2830" i="8" s="1"/>
  <c r="S2828" i="8"/>
  <c r="Q2828" i="8"/>
  <c r="I2828" i="8"/>
  <c r="G2828" i="8"/>
  <c r="S2826" i="8"/>
  <c r="Q2826" i="8"/>
  <c r="G2826" i="8"/>
  <c r="I2826" i="8" s="1"/>
  <c r="S2824" i="8"/>
  <c r="Q2824" i="8"/>
  <c r="I2824" i="8"/>
  <c r="G2824" i="8"/>
  <c r="S2822" i="8"/>
  <c r="Q2822" i="8"/>
  <c r="G2822" i="8"/>
  <c r="I2822" i="8" s="1"/>
  <c r="I2818" i="8"/>
  <c r="G2818" i="8"/>
  <c r="S2816" i="8"/>
  <c r="Q2816" i="8"/>
  <c r="I2816" i="8"/>
  <c r="G2816" i="8"/>
  <c r="Q2814" i="8"/>
  <c r="S2814" i="8" s="1"/>
  <c r="I2814" i="8"/>
  <c r="G2814" i="8"/>
  <c r="S2812" i="8"/>
  <c r="Q2812" i="8"/>
  <c r="I2812" i="8"/>
  <c r="G2812" i="8"/>
  <c r="Q2810" i="8"/>
  <c r="S2810" i="8" s="1"/>
  <c r="I2810" i="8"/>
  <c r="G2810" i="8"/>
  <c r="S2808" i="8"/>
  <c r="Q2808" i="8"/>
  <c r="I2808" i="8"/>
  <c r="G2808" i="8"/>
  <c r="Q2806" i="8"/>
  <c r="S2806" i="8" s="1"/>
  <c r="I2806" i="8"/>
  <c r="G2806" i="8"/>
  <c r="S2804" i="8"/>
  <c r="Q2804" i="8"/>
  <c r="I2804" i="8"/>
  <c r="G2804" i="8"/>
  <c r="Q2802" i="8"/>
  <c r="S2802" i="8" s="1"/>
  <c r="I2802" i="8"/>
  <c r="G2802" i="8"/>
  <c r="S2800" i="8"/>
  <c r="Q2800" i="8"/>
  <c r="I2800" i="8"/>
  <c r="G2800" i="8"/>
  <c r="Q2798" i="8"/>
  <c r="S2798" i="8" s="1"/>
  <c r="I2798" i="8"/>
  <c r="G2798" i="8"/>
  <c r="S2796" i="8"/>
  <c r="Q2796" i="8"/>
  <c r="I2796" i="8"/>
  <c r="G2796" i="8"/>
  <c r="Q2794" i="8"/>
  <c r="S2794" i="8" s="1"/>
  <c r="I2794" i="8"/>
  <c r="G2794" i="8"/>
  <c r="S2792" i="8"/>
  <c r="Q2792" i="8"/>
  <c r="I2792" i="8"/>
  <c r="G2792" i="8"/>
  <c r="Q2790" i="8"/>
  <c r="S2790" i="8" s="1"/>
  <c r="I2790" i="8"/>
  <c r="G2790" i="8"/>
  <c r="S2788" i="8"/>
  <c r="Q2788" i="8"/>
  <c r="I2788" i="8"/>
  <c r="G2788" i="8"/>
  <c r="Q2786" i="8"/>
  <c r="S2786" i="8" s="1"/>
  <c r="I2786" i="8"/>
  <c r="G2786" i="8"/>
  <c r="I2784" i="8"/>
  <c r="G2784" i="8"/>
  <c r="S2782" i="8"/>
  <c r="Q2782" i="8"/>
  <c r="G2782" i="8"/>
  <c r="I2782" i="8" s="1"/>
  <c r="I2780" i="8"/>
  <c r="G2780" i="8"/>
  <c r="S2778" i="8"/>
  <c r="Q2778" i="8"/>
  <c r="I2778" i="8"/>
  <c r="G2778" i="8"/>
  <c r="Q2776" i="8"/>
  <c r="S2776" i="8" s="1"/>
  <c r="I2776" i="8"/>
  <c r="G2776" i="8"/>
  <c r="S2774" i="8"/>
  <c r="Q2774" i="8"/>
  <c r="I2774" i="8"/>
  <c r="G2774" i="8"/>
  <c r="Q2772" i="8"/>
  <c r="S2772" i="8" s="1"/>
  <c r="I2772" i="8"/>
  <c r="G2772" i="8"/>
  <c r="S2770" i="8"/>
  <c r="Q2770" i="8"/>
  <c r="I2770" i="8"/>
  <c r="G2770" i="8"/>
  <c r="Q2768" i="8"/>
  <c r="S2768" i="8" s="1"/>
  <c r="R2860" i="8" s="1"/>
  <c r="Q2945" i="8" s="1"/>
  <c r="I2768" i="8"/>
  <c r="G2768" i="8"/>
  <c r="S2766" i="8"/>
  <c r="Q2766" i="8"/>
  <c r="I2766" i="8"/>
  <c r="G2766" i="8"/>
  <c r="S2756" i="8"/>
  <c r="Q2756" i="8"/>
  <c r="I2756" i="8"/>
  <c r="G2756" i="8"/>
  <c r="S2754" i="8"/>
  <c r="Q2754" i="8"/>
  <c r="G2754" i="8"/>
  <c r="I2754" i="8" s="1"/>
  <c r="S2752" i="8"/>
  <c r="Q2752" i="8"/>
  <c r="I2752" i="8"/>
  <c r="G2752" i="8"/>
  <c r="S2750" i="8"/>
  <c r="Q2750" i="8"/>
  <c r="G2750" i="8"/>
  <c r="I2750" i="8" s="1"/>
  <c r="S2748" i="8"/>
  <c r="Q2748" i="8"/>
  <c r="S2746" i="8"/>
  <c r="Q2746" i="8"/>
  <c r="I2746" i="8"/>
  <c r="G2746" i="8"/>
  <c r="Q2744" i="8"/>
  <c r="S2744" i="8" s="1"/>
  <c r="I2744" i="8"/>
  <c r="G2744" i="8"/>
  <c r="S2742" i="8"/>
  <c r="Q2742" i="8"/>
  <c r="I2742" i="8"/>
  <c r="G2742" i="8"/>
  <c r="Q2740" i="8"/>
  <c r="S2740" i="8" s="1"/>
  <c r="S2738" i="8"/>
  <c r="Q2738" i="8"/>
  <c r="I2738" i="8"/>
  <c r="G2738" i="8"/>
  <c r="S2736" i="8"/>
  <c r="Q2736" i="8"/>
  <c r="G2736" i="8"/>
  <c r="I2736" i="8" s="1"/>
  <c r="S2734" i="8"/>
  <c r="Q2734" i="8"/>
  <c r="S2732" i="8"/>
  <c r="Q2732" i="8"/>
  <c r="I2732" i="8"/>
  <c r="G2732" i="8"/>
  <c r="Q2730" i="8"/>
  <c r="S2730" i="8" s="1"/>
  <c r="I2730" i="8"/>
  <c r="G2730" i="8"/>
  <c r="S2726" i="8"/>
  <c r="Q2726" i="8"/>
  <c r="I2726" i="8"/>
  <c r="G2726" i="8"/>
  <c r="Q2724" i="8"/>
  <c r="S2724" i="8" s="1"/>
  <c r="I2722" i="8"/>
  <c r="G2722" i="8"/>
  <c r="S2720" i="8"/>
  <c r="Q2720" i="8"/>
  <c r="S2718" i="8"/>
  <c r="Q2718" i="8"/>
  <c r="G2718" i="8"/>
  <c r="I2718" i="8" s="1"/>
  <c r="S2716" i="8"/>
  <c r="Q2716" i="8"/>
  <c r="S2712" i="8"/>
  <c r="Q2712" i="8"/>
  <c r="I2712" i="8"/>
  <c r="G2712" i="8"/>
  <c r="Q2710" i="8"/>
  <c r="S2710" i="8" s="1"/>
  <c r="I2710" i="8"/>
  <c r="G2710" i="8"/>
  <c r="S2708" i="8"/>
  <c r="Q2708" i="8"/>
  <c r="I2708" i="8"/>
  <c r="G2708" i="8"/>
  <c r="Q2706" i="8"/>
  <c r="S2706" i="8" s="1"/>
  <c r="I2706" i="8"/>
  <c r="G2706" i="8"/>
  <c r="Q2704" i="8"/>
  <c r="S2704" i="8" s="1"/>
  <c r="S2702" i="8"/>
  <c r="Q2702" i="8"/>
  <c r="G2702" i="8"/>
  <c r="I2702" i="8" s="1"/>
  <c r="I2700" i="8"/>
  <c r="G2700" i="8"/>
  <c r="Q2698" i="8"/>
  <c r="S2698" i="8" s="1"/>
  <c r="I2698" i="8"/>
  <c r="G2698" i="8"/>
  <c r="Q2696" i="8"/>
  <c r="S2696" i="8" s="1"/>
  <c r="I2696" i="8"/>
  <c r="G2696" i="8"/>
  <c r="Q2694" i="8"/>
  <c r="S2694" i="8" s="1"/>
  <c r="I2694" i="8"/>
  <c r="G2694" i="8"/>
  <c r="Q2692" i="8"/>
  <c r="S2692" i="8" s="1"/>
  <c r="I2692" i="8"/>
  <c r="G2692" i="8"/>
  <c r="G2690" i="8"/>
  <c r="I2690" i="8" s="1"/>
  <c r="S2688" i="8"/>
  <c r="Q2688" i="8"/>
  <c r="G2688" i="8"/>
  <c r="I2688" i="8" s="1"/>
  <c r="S2686" i="8"/>
  <c r="Q2686" i="8"/>
  <c r="G2686" i="8"/>
  <c r="I2686" i="8" s="1"/>
  <c r="S2684" i="8"/>
  <c r="Q2684" i="8"/>
  <c r="G2684" i="8"/>
  <c r="I2684" i="8" s="1"/>
  <c r="I2682" i="8"/>
  <c r="G2682" i="8"/>
  <c r="Q2680" i="8"/>
  <c r="S2680" i="8" s="1"/>
  <c r="I2680" i="8"/>
  <c r="G2680" i="8"/>
  <c r="Q2678" i="8"/>
  <c r="S2678" i="8" s="1"/>
  <c r="I2678" i="8"/>
  <c r="G2678" i="8"/>
  <c r="Q2676" i="8"/>
  <c r="S2676" i="8" s="1"/>
  <c r="I2676" i="8"/>
  <c r="G2676" i="8"/>
  <c r="G2674" i="8"/>
  <c r="I2674" i="8" s="1"/>
  <c r="S2672" i="8"/>
  <c r="Q2672" i="8"/>
  <c r="G2672" i="8"/>
  <c r="I2672" i="8" s="1"/>
  <c r="S2670" i="8"/>
  <c r="Q2670" i="8"/>
  <c r="G2670" i="8"/>
  <c r="I2670" i="8" s="1"/>
  <c r="S2668" i="8"/>
  <c r="Q2668" i="8"/>
  <c r="G2668" i="8"/>
  <c r="I2668" i="8" s="1"/>
  <c r="S2666" i="8"/>
  <c r="Q2666" i="8"/>
  <c r="G2666" i="8"/>
  <c r="I2666" i="8" s="1"/>
  <c r="S2664" i="8"/>
  <c r="Q2664" i="8"/>
  <c r="G2664" i="8"/>
  <c r="I2664" i="8" s="1"/>
  <c r="Q2654" i="8"/>
  <c r="S2654" i="8" s="1"/>
  <c r="I2654" i="8"/>
  <c r="G2654" i="8"/>
  <c r="Q2652" i="8"/>
  <c r="S2652" i="8" s="1"/>
  <c r="I2652" i="8"/>
  <c r="G2652" i="8"/>
  <c r="Q2650" i="8"/>
  <c r="S2650" i="8" s="1"/>
  <c r="I2650" i="8"/>
  <c r="G2650" i="8"/>
  <c r="Q2648" i="8"/>
  <c r="S2648" i="8" s="1"/>
  <c r="I2648" i="8"/>
  <c r="G2648" i="8"/>
  <c r="Q2646" i="8"/>
  <c r="S2646" i="8" s="1"/>
  <c r="I2646" i="8"/>
  <c r="G2646" i="8"/>
  <c r="Q2644" i="8"/>
  <c r="S2644" i="8" s="1"/>
  <c r="I2644" i="8"/>
  <c r="G2644" i="8"/>
  <c r="Q2642" i="8"/>
  <c r="S2642" i="8" s="1"/>
  <c r="S2640" i="8"/>
  <c r="Q2640" i="8"/>
  <c r="G2640" i="8"/>
  <c r="I2640" i="8" s="1"/>
  <c r="S2638" i="8"/>
  <c r="Q2638" i="8"/>
  <c r="G2638" i="8"/>
  <c r="I2638" i="8" s="1"/>
  <c r="S2636" i="8"/>
  <c r="Q2636" i="8"/>
  <c r="Q2634" i="8"/>
  <c r="S2634" i="8" s="1"/>
  <c r="I2634" i="8"/>
  <c r="G2634" i="8"/>
  <c r="Q2632" i="8"/>
  <c r="S2632" i="8" s="1"/>
  <c r="I2632" i="8"/>
  <c r="G2632" i="8"/>
  <c r="Q2630" i="8"/>
  <c r="S2630" i="8" s="1"/>
  <c r="I2630" i="8"/>
  <c r="G2630" i="8"/>
  <c r="Q2628" i="8"/>
  <c r="S2628" i="8" s="1"/>
  <c r="I2628" i="8"/>
  <c r="G2628" i="8"/>
  <c r="Q2626" i="8"/>
  <c r="S2626" i="8" s="1"/>
  <c r="I2626" i="8"/>
  <c r="G2626" i="8"/>
  <c r="Q2624" i="8"/>
  <c r="S2624" i="8" s="1"/>
  <c r="I2624" i="8"/>
  <c r="G2624" i="8"/>
  <c r="Q2622" i="8"/>
  <c r="S2622" i="8" s="1"/>
  <c r="I2622" i="8"/>
  <c r="G2622" i="8"/>
  <c r="Q2620" i="8"/>
  <c r="S2620" i="8" s="1"/>
  <c r="I2620" i="8"/>
  <c r="G2620" i="8"/>
  <c r="Q2618" i="8"/>
  <c r="S2618" i="8" s="1"/>
  <c r="I2618" i="8"/>
  <c r="G2618" i="8"/>
  <c r="Q2616" i="8"/>
  <c r="S2616" i="8" s="1"/>
  <c r="I2616" i="8"/>
  <c r="G2616" i="8"/>
  <c r="Q2614" i="8"/>
  <c r="S2614" i="8" s="1"/>
  <c r="I2614" i="8"/>
  <c r="G2614" i="8"/>
  <c r="Q2612" i="8"/>
  <c r="S2612" i="8" s="1"/>
  <c r="I2612" i="8"/>
  <c r="G2612" i="8"/>
  <c r="Q2610" i="8"/>
  <c r="S2610" i="8" s="1"/>
  <c r="I2610" i="8"/>
  <c r="G2610" i="8"/>
  <c r="Q2608" i="8"/>
  <c r="S2608" i="8" s="1"/>
  <c r="G2608" i="8"/>
  <c r="I2608" i="8" s="1"/>
  <c r="Q2606" i="8"/>
  <c r="S2606" i="8" s="1"/>
  <c r="I2606" i="8"/>
  <c r="G2606" i="8"/>
  <c r="G2604" i="8"/>
  <c r="I2604" i="8" s="1"/>
  <c r="S2602" i="8"/>
  <c r="Q2602" i="8"/>
  <c r="G2602" i="8"/>
  <c r="I2602" i="8" s="1"/>
  <c r="S2600" i="8"/>
  <c r="Q2600" i="8"/>
  <c r="G2600" i="8"/>
  <c r="I2600" i="8" s="1"/>
  <c r="S2598" i="8"/>
  <c r="Q2598" i="8"/>
  <c r="G2598" i="8"/>
  <c r="I2598" i="8" s="1"/>
  <c r="S2596" i="8"/>
  <c r="Q2596" i="8"/>
  <c r="G2596" i="8"/>
  <c r="I2596" i="8" s="1"/>
  <c r="S2594" i="8"/>
  <c r="Q2594" i="8"/>
  <c r="G2594" i="8"/>
  <c r="I2594" i="8" s="1"/>
  <c r="S2592" i="8"/>
  <c r="Q2592" i="8"/>
  <c r="G2592" i="8"/>
  <c r="I2592" i="8" s="1"/>
  <c r="Q2590" i="8"/>
  <c r="S2590" i="8" s="1"/>
  <c r="G2590" i="8"/>
  <c r="I2590" i="8" s="1"/>
  <c r="S2588" i="8"/>
  <c r="Q2588" i="8"/>
  <c r="G2588" i="8"/>
  <c r="I2588" i="8" s="1"/>
  <c r="S2586" i="8"/>
  <c r="Q2586" i="8"/>
  <c r="G2586" i="8"/>
  <c r="I2586" i="8" s="1"/>
  <c r="S2584" i="8"/>
  <c r="Q2584" i="8"/>
  <c r="G2584" i="8"/>
  <c r="I2584" i="8" s="1"/>
  <c r="S2582" i="8"/>
  <c r="Q2582" i="8"/>
  <c r="G2582" i="8"/>
  <c r="I2582" i="8" s="1"/>
  <c r="S2580" i="8"/>
  <c r="Q2580" i="8"/>
  <c r="G2580" i="8"/>
  <c r="I2580" i="8" s="1"/>
  <c r="I2578" i="8"/>
  <c r="G2578" i="8"/>
  <c r="G2576" i="8"/>
  <c r="I2576" i="8" s="1"/>
  <c r="S2574" i="8"/>
  <c r="Q2574" i="8"/>
  <c r="G2572" i="8"/>
  <c r="I2572" i="8" s="1"/>
  <c r="Q2570" i="8"/>
  <c r="S2570" i="8" s="1"/>
  <c r="G2570" i="8"/>
  <c r="I2570" i="8" s="1"/>
  <c r="S2568" i="8"/>
  <c r="Q2568" i="8"/>
  <c r="G2568" i="8"/>
  <c r="I2568" i="8" s="1"/>
  <c r="S2566" i="8"/>
  <c r="Q2566" i="8"/>
  <c r="G2566" i="8"/>
  <c r="I2566" i="8" s="1"/>
  <c r="S2564" i="8"/>
  <c r="Q2564" i="8"/>
  <c r="G2564" i="8"/>
  <c r="I2564" i="8" s="1"/>
  <c r="S2562" i="8"/>
  <c r="R2656" i="8" s="1"/>
  <c r="Q2939" i="8" s="1"/>
  <c r="Q2562" i="8"/>
  <c r="G2562" i="8"/>
  <c r="I2562" i="8" s="1"/>
  <c r="Q2552" i="8"/>
  <c r="S2552" i="8" s="1"/>
  <c r="G2552" i="8"/>
  <c r="I2552" i="8" s="1"/>
  <c r="Q2550" i="8"/>
  <c r="S2550" i="8" s="1"/>
  <c r="I2550" i="8"/>
  <c r="G2550" i="8"/>
  <c r="Q2548" i="8"/>
  <c r="S2548" i="8" s="1"/>
  <c r="I2548" i="8"/>
  <c r="G2548" i="8"/>
  <c r="Q2546" i="8"/>
  <c r="S2546" i="8" s="1"/>
  <c r="I2546" i="8"/>
  <c r="G2546" i="8"/>
  <c r="Q2544" i="8"/>
  <c r="S2544" i="8" s="1"/>
  <c r="Q2542" i="8"/>
  <c r="S2542" i="8" s="1"/>
  <c r="G2542" i="8"/>
  <c r="I2542" i="8" s="1"/>
  <c r="S2540" i="8"/>
  <c r="Q2540" i="8"/>
  <c r="G2540" i="8"/>
  <c r="I2540" i="8" s="1"/>
  <c r="S2538" i="8"/>
  <c r="Q2538" i="8"/>
  <c r="G2538" i="8"/>
  <c r="I2538" i="8" s="1"/>
  <c r="I2536" i="8"/>
  <c r="G2536" i="8"/>
  <c r="Q2534" i="8"/>
  <c r="S2534" i="8" s="1"/>
  <c r="G2534" i="8"/>
  <c r="I2534" i="8" s="1"/>
  <c r="Q2532" i="8"/>
  <c r="S2532" i="8" s="1"/>
  <c r="I2532" i="8"/>
  <c r="G2532" i="8"/>
  <c r="G2530" i="8"/>
  <c r="I2530" i="8" s="1"/>
  <c r="S2528" i="8"/>
  <c r="Q2528" i="8"/>
  <c r="G2528" i="8"/>
  <c r="I2528" i="8" s="1"/>
  <c r="S2526" i="8"/>
  <c r="Q2526" i="8"/>
  <c r="G2526" i="8"/>
  <c r="I2526" i="8" s="1"/>
  <c r="Q2524" i="8"/>
  <c r="S2524" i="8" s="1"/>
  <c r="G2524" i="8"/>
  <c r="I2524" i="8" s="1"/>
  <c r="Q2522" i="8"/>
  <c r="S2522" i="8" s="1"/>
  <c r="Q2520" i="8"/>
  <c r="S2520" i="8" s="1"/>
  <c r="I2520" i="8"/>
  <c r="G2520" i="8"/>
  <c r="Q2518" i="8"/>
  <c r="S2518" i="8" s="1"/>
  <c r="I2518" i="8"/>
  <c r="G2518" i="8"/>
  <c r="Q2516" i="8"/>
  <c r="S2516" i="8" s="1"/>
  <c r="G2514" i="8"/>
  <c r="I2514" i="8" s="1"/>
  <c r="Q2512" i="8"/>
  <c r="S2512" i="8" s="1"/>
  <c r="S2510" i="8"/>
  <c r="Q2510" i="8"/>
  <c r="I2510" i="8"/>
  <c r="G2510" i="8"/>
  <c r="Q2508" i="8"/>
  <c r="S2508" i="8" s="1"/>
  <c r="I2508" i="8"/>
  <c r="G2508" i="8"/>
  <c r="S2506" i="8"/>
  <c r="Q2506" i="8"/>
  <c r="I2506" i="8"/>
  <c r="G2506" i="8"/>
  <c r="Q2504" i="8"/>
  <c r="S2504" i="8" s="1"/>
  <c r="I2504" i="8"/>
  <c r="G2504" i="8"/>
  <c r="S2502" i="8"/>
  <c r="Q2502" i="8"/>
  <c r="I2502" i="8"/>
  <c r="G2502" i="8"/>
  <c r="Q2500" i="8"/>
  <c r="S2500" i="8" s="1"/>
  <c r="I2500" i="8"/>
  <c r="G2500" i="8"/>
  <c r="S2498" i="8"/>
  <c r="Q2498" i="8"/>
  <c r="I2498" i="8"/>
  <c r="G2498" i="8"/>
  <c r="Q2496" i="8"/>
  <c r="S2496" i="8" s="1"/>
  <c r="I2496" i="8"/>
  <c r="G2496" i="8"/>
  <c r="S2494" i="8"/>
  <c r="Q2494" i="8"/>
  <c r="I2494" i="8"/>
  <c r="G2494" i="8"/>
  <c r="Q2492" i="8"/>
  <c r="S2492" i="8" s="1"/>
  <c r="I2492" i="8"/>
  <c r="G2492" i="8"/>
  <c r="S2490" i="8"/>
  <c r="Q2490" i="8"/>
  <c r="I2490" i="8"/>
  <c r="G2490" i="8"/>
  <c r="Q2486" i="8"/>
  <c r="S2486" i="8" s="1"/>
  <c r="I2486" i="8"/>
  <c r="G2486" i="8"/>
  <c r="S2484" i="8"/>
  <c r="Q2484" i="8"/>
  <c r="I2484" i="8"/>
  <c r="G2484" i="8"/>
  <c r="Q2482" i="8"/>
  <c r="S2482" i="8" s="1"/>
  <c r="I2482" i="8"/>
  <c r="G2482" i="8"/>
  <c r="I2480" i="8"/>
  <c r="G2480" i="8"/>
  <c r="S2478" i="8"/>
  <c r="Q2478" i="8"/>
  <c r="G2478" i="8"/>
  <c r="I2478" i="8" s="1"/>
  <c r="S2476" i="8"/>
  <c r="Q2476" i="8"/>
  <c r="I2476" i="8"/>
  <c r="G2476" i="8"/>
  <c r="S2474" i="8"/>
  <c r="Q2474" i="8"/>
  <c r="G2474" i="8"/>
  <c r="I2474" i="8" s="1"/>
  <c r="S2472" i="8"/>
  <c r="Q2472" i="8"/>
  <c r="I2472" i="8"/>
  <c r="G2472" i="8"/>
  <c r="S2470" i="8"/>
  <c r="Q2470" i="8"/>
  <c r="G2470" i="8"/>
  <c r="I2470" i="8" s="1"/>
  <c r="S2468" i="8"/>
  <c r="Q2468" i="8"/>
  <c r="S2466" i="8"/>
  <c r="Q2466" i="8"/>
  <c r="I2466" i="8"/>
  <c r="G2466" i="8"/>
  <c r="Q2462" i="8"/>
  <c r="S2462" i="8" s="1"/>
  <c r="I2462" i="8"/>
  <c r="G2462" i="8"/>
  <c r="S2460" i="8"/>
  <c r="Q2460" i="8"/>
  <c r="I2460" i="8"/>
  <c r="G2460" i="8"/>
  <c r="S2450" i="8"/>
  <c r="Q2450" i="8"/>
  <c r="I2450" i="8"/>
  <c r="G2450" i="8"/>
  <c r="S2448" i="8"/>
  <c r="Q2448" i="8"/>
  <c r="G2448" i="8"/>
  <c r="I2448" i="8" s="1"/>
  <c r="S2446" i="8"/>
  <c r="Q2446" i="8"/>
  <c r="I2446" i="8"/>
  <c r="G2446" i="8"/>
  <c r="S2444" i="8"/>
  <c r="Q2444" i="8"/>
  <c r="G2444" i="8"/>
  <c r="I2444" i="8" s="1"/>
  <c r="S2442" i="8"/>
  <c r="Q2442" i="8"/>
  <c r="I2442" i="8"/>
  <c r="G2442" i="8"/>
  <c r="S2440" i="8"/>
  <c r="Q2440" i="8"/>
  <c r="Q2438" i="8"/>
  <c r="S2438" i="8" s="1"/>
  <c r="I2438" i="8"/>
  <c r="G2438" i="8"/>
  <c r="S2436" i="8"/>
  <c r="Q2436" i="8"/>
  <c r="I2436" i="8"/>
  <c r="G2436" i="8"/>
  <c r="Q2434" i="8"/>
  <c r="S2434" i="8" s="1"/>
  <c r="I2434" i="8"/>
  <c r="G2434" i="8"/>
  <c r="I2432" i="8"/>
  <c r="G2432" i="8"/>
  <c r="I2430" i="8"/>
  <c r="G2430" i="8"/>
  <c r="Q2428" i="8"/>
  <c r="S2428" i="8" s="1"/>
  <c r="I2428" i="8"/>
  <c r="G2428" i="8"/>
  <c r="S2426" i="8"/>
  <c r="Q2426" i="8"/>
  <c r="S2424" i="8"/>
  <c r="Q2424" i="8"/>
  <c r="G2424" i="8"/>
  <c r="I2424" i="8" s="1"/>
  <c r="S2422" i="8"/>
  <c r="Q2422" i="8"/>
  <c r="G2422" i="8"/>
  <c r="I2422" i="8" s="1"/>
  <c r="S2420" i="8"/>
  <c r="Q2420" i="8"/>
  <c r="G2420" i="8"/>
  <c r="I2420" i="8" s="1"/>
  <c r="S2418" i="8"/>
  <c r="Q2418" i="8"/>
  <c r="G2418" i="8"/>
  <c r="I2418" i="8" s="1"/>
  <c r="S2416" i="8"/>
  <c r="Q2416" i="8"/>
  <c r="G2416" i="8"/>
  <c r="I2416" i="8" s="1"/>
  <c r="S2414" i="8"/>
  <c r="Q2414" i="8"/>
  <c r="G2414" i="8"/>
  <c r="I2414" i="8" s="1"/>
  <c r="S2412" i="8"/>
  <c r="Q2412" i="8"/>
  <c r="G2412" i="8"/>
  <c r="I2412" i="8" s="1"/>
  <c r="S2410" i="8"/>
  <c r="Q2410" i="8"/>
  <c r="G2410" i="8"/>
  <c r="I2410" i="8" s="1"/>
  <c r="S2408" i="8"/>
  <c r="Q2408" i="8"/>
  <c r="G2408" i="8"/>
  <c r="I2408" i="8" s="1"/>
  <c r="S2406" i="8"/>
  <c r="Q2406" i="8"/>
  <c r="G2406" i="8"/>
  <c r="I2406" i="8" s="1"/>
  <c r="S2404" i="8"/>
  <c r="Q2404" i="8"/>
  <c r="G2404" i="8"/>
  <c r="I2404" i="8" s="1"/>
  <c r="S2402" i="8"/>
  <c r="Q2402" i="8"/>
  <c r="Q2400" i="8"/>
  <c r="S2400" i="8" s="1"/>
  <c r="I2400" i="8"/>
  <c r="G2400" i="8"/>
  <c r="Q2398" i="8"/>
  <c r="S2398" i="8" s="1"/>
  <c r="I2398" i="8"/>
  <c r="G2398" i="8"/>
  <c r="Q2396" i="8"/>
  <c r="S2396" i="8" s="1"/>
  <c r="I2396" i="8"/>
  <c r="G2396" i="8"/>
  <c r="Q2394" i="8"/>
  <c r="S2394" i="8" s="1"/>
  <c r="I2394" i="8"/>
  <c r="G2394" i="8"/>
  <c r="Q2392" i="8"/>
  <c r="S2392" i="8" s="1"/>
  <c r="I2392" i="8"/>
  <c r="G2392" i="8"/>
  <c r="Q2390" i="8"/>
  <c r="S2390" i="8" s="1"/>
  <c r="I2390" i="8"/>
  <c r="G2390" i="8"/>
  <c r="Q2388" i="8"/>
  <c r="S2388" i="8" s="1"/>
  <c r="I2388" i="8"/>
  <c r="G2388" i="8"/>
  <c r="Q2386" i="8"/>
  <c r="S2386" i="8" s="1"/>
  <c r="I2386" i="8"/>
  <c r="G2386" i="8"/>
  <c r="Q2384" i="8"/>
  <c r="S2384" i="8" s="1"/>
  <c r="S2382" i="8"/>
  <c r="Q2382" i="8"/>
  <c r="G2382" i="8"/>
  <c r="I2382" i="8" s="1"/>
  <c r="S2380" i="8"/>
  <c r="Q2380" i="8"/>
  <c r="G2380" i="8"/>
  <c r="I2380" i="8" s="1"/>
  <c r="S2378" i="8"/>
  <c r="Q2378" i="8"/>
  <c r="G2378" i="8"/>
  <c r="I2378" i="8" s="1"/>
  <c r="S2376" i="8"/>
  <c r="Q2376" i="8"/>
  <c r="G2376" i="8"/>
  <c r="I2376" i="8" s="1"/>
  <c r="I2374" i="8"/>
  <c r="G2374" i="8"/>
  <c r="Q2372" i="8"/>
  <c r="S2372" i="8" s="1"/>
  <c r="I2372" i="8"/>
  <c r="G2372" i="8"/>
  <c r="Q2370" i="8"/>
  <c r="S2370" i="8" s="1"/>
  <c r="I2370" i="8"/>
  <c r="G2370" i="8"/>
  <c r="G2368" i="8"/>
  <c r="I2368" i="8" s="1"/>
  <c r="I2366" i="8"/>
  <c r="G2366" i="8"/>
  <c r="Q2364" i="8"/>
  <c r="S2364" i="8" s="1"/>
  <c r="S2362" i="8"/>
  <c r="Q2362" i="8"/>
  <c r="G2362" i="8"/>
  <c r="I2362" i="8" s="1"/>
  <c r="S2360" i="8"/>
  <c r="Q2360" i="8"/>
  <c r="G2360" i="8"/>
  <c r="I2360" i="8" s="1"/>
  <c r="S2358" i="8"/>
  <c r="Q2358" i="8"/>
  <c r="G2358" i="8"/>
  <c r="I2358" i="8" s="1"/>
  <c r="Q2348" i="8"/>
  <c r="S2348" i="8" s="1"/>
  <c r="I2348" i="8"/>
  <c r="G2348" i="8"/>
  <c r="Q2346" i="8"/>
  <c r="S2346" i="8" s="1"/>
  <c r="I2346" i="8"/>
  <c r="G2346" i="8"/>
  <c r="Q2344" i="8"/>
  <c r="S2344" i="8" s="1"/>
  <c r="I2344" i="8"/>
  <c r="G2344" i="8"/>
  <c r="Q2342" i="8"/>
  <c r="S2342" i="8" s="1"/>
  <c r="S2340" i="8"/>
  <c r="Q2340" i="8"/>
  <c r="G2340" i="8"/>
  <c r="I2340" i="8" s="1"/>
  <c r="S2338" i="8"/>
  <c r="Q2338" i="8"/>
  <c r="G2338" i="8"/>
  <c r="I2338" i="8" s="1"/>
  <c r="S2336" i="8"/>
  <c r="Q2336" i="8"/>
  <c r="G2336" i="8"/>
  <c r="I2336" i="8" s="1"/>
  <c r="S2334" i="8"/>
  <c r="Q2334" i="8"/>
  <c r="G2334" i="8"/>
  <c r="I2334" i="8" s="1"/>
  <c r="I2332" i="8"/>
  <c r="G2332" i="8"/>
  <c r="Q2330" i="8"/>
  <c r="S2330" i="8" s="1"/>
  <c r="S2328" i="8"/>
  <c r="Q2328" i="8"/>
  <c r="G2328" i="8"/>
  <c r="I2328" i="8" s="1"/>
  <c r="S2326" i="8"/>
  <c r="Q2326" i="8"/>
  <c r="G2326" i="8"/>
  <c r="I2326" i="8" s="1"/>
  <c r="S2324" i="8"/>
  <c r="Q2324" i="8"/>
  <c r="G2324" i="8"/>
  <c r="I2324" i="8" s="1"/>
  <c r="S2322" i="8"/>
  <c r="Q2322" i="8"/>
  <c r="G2322" i="8"/>
  <c r="I2322" i="8" s="1"/>
  <c r="S2320" i="8"/>
  <c r="Q2320" i="8"/>
  <c r="G2320" i="8"/>
  <c r="I2320" i="8" s="1"/>
  <c r="S2318" i="8"/>
  <c r="Q2318" i="8"/>
  <c r="G2316" i="8"/>
  <c r="I2316" i="8" s="1"/>
  <c r="S2314" i="8"/>
  <c r="Q2314" i="8"/>
  <c r="G2314" i="8"/>
  <c r="I2314" i="8" s="1"/>
  <c r="S2312" i="8"/>
  <c r="Q2312" i="8"/>
  <c r="G2312" i="8"/>
  <c r="I2312" i="8" s="1"/>
  <c r="S2310" i="8"/>
  <c r="Q2310" i="8"/>
  <c r="G2310" i="8"/>
  <c r="I2310" i="8" s="1"/>
  <c r="S2308" i="8"/>
  <c r="Q2308" i="8"/>
  <c r="G2308" i="8"/>
  <c r="I2308" i="8" s="1"/>
  <c r="S2306" i="8"/>
  <c r="Q2306" i="8"/>
  <c r="G2306" i="8"/>
  <c r="I2306" i="8" s="1"/>
  <c r="I2304" i="8"/>
  <c r="G2304" i="8"/>
  <c r="Q2302" i="8"/>
  <c r="S2302" i="8" s="1"/>
  <c r="I2302" i="8"/>
  <c r="G2302" i="8"/>
  <c r="Q2300" i="8"/>
  <c r="S2300" i="8" s="1"/>
  <c r="I2300" i="8"/>
  <c r="G2300" i="8"/>
  <c r="Q2298" i="8"/>
  <c r="S2298" i="8" s="1"/>
  <c r="S2296" i="8"/>
  <c r="Q2296" i="8"/>
  <c r="G2296" i="8"/>
  <c r="I2296" i="8" s="1"/>
  <c r="S2294" i="8"/>
  <c r="Q2294" i="8"/>
  <c r="G2294" i="8"/>
  <c r="I2294" i="8" s="1"/>
  <c r="I2292" i="8"/>
  <c r="G2292" i="8"/>
  <c r="Q2290" i="8"/>
  <c r="S2290" i="8" s="1"/>
  <c r="I2290" i="8"/>
  <c r="G2290" i="8"/>
  <c r="Q2288" i="8"/>
  <c r="S2288" i="8" s="1"/>
  <c r="I2288" i="8"/>
  <c r="G2288" i="8"/>
  <c r="Q2286" i="8"/>
  <c r="S2286" i="8" s="1"/>
  <c r="I2286" i="8"/>
  <c r="G2286" i="8"/>
  <c r="Q2284" i="8"/>
  <c r="S2284" i="8" s="1"/>
  <c r="I2284" i="8"/>
  <c r="G2284" i="8"/>
  <c r="Q2282" i="8"/>
  <c r="S2282" i="8" s="1"/>
  <c r="S2280" i="8"/>
  <c r="Q2280" i="8"/>
  <c r="G2280" i="8"/>
  <c r="I2280" i="8" s="1"/>
  <c r="I2278" i="8"/>
  <c r="G2278" i="8"/>
  <c r="Q2276" i="8"/>
  <c r="S2276" i="8" s="1"/>
  <c r="I2276" i="8"/>
  <c r="G2276" i="8"/>
  <c r="Q2274" i="8"/>
  <c r="S2274" i="8" s="1"/>
  <c r="I2274" i="8"/>
  <c r="G2274" i="8"/>
  <c r="Q2272" i="8"/>
  <c r="S2272" i="8" s="1"/>
  <c r="I2272" i="8"/>
  <c r="G2272" i="8"/>
  <c r="Q2270" i="8"/>
  <c r="S2270" i="8" s="1"/>
  <c r="I2270" i="8"/>
  <c r="G2270" i="8"/>
  <c r="Q2268" i="8"/>
  <c r="S2268" i="8" s="1"/>
  <c r="I2268" i="8"/>
  <c r="G2268" i="8"/>
  <c r="Q2266" i="8"/>
  <c r="S2266" i="8" s="1"/>
  <c r="I2266" i="8"/>
  <c r="G2266" i="8"/>
  <c r="G2264" i="8"/>
  <c r="I2264" i="8" s="1"/>
  <c r="S2262" i="8"/>
  <c r="Q2262" i="8"/>
  <c r="G2262" i="8"/>
  <c r="I2262" i="8" s="1"/>
  <c r="S2260" i="8"/>
  <c r="Q2260" i="8"/>
  <c r="G2260" i="8"/>
  <c r="I2260" i="8" s="1"/>
  <c r="S2258" i="8"/>
  <c r="Q2258" i="8"/>
  <c r="G2258" i="8"/>
  <c r="I2258" i="8" s="1"/>
  <c r="S2256" i="8"/>
  <c r="R2350" i="8" s="1"/>
  <c r="Q2930" i="8" s="1"/>
  <c r="Q2256" i="8"/>
  <c r="G2256" i="8"/>
  <c r="I2256" i="8" s="1"/>
  <c r="Q2246" i="8"/>
  <c r="S2246" i="8" s="1"/>
  <c r="I2246" i="8"/>
  <c r="G2246" i="8"/>
  <c r="Q2244" i="8"/>
  <c r="S2244" i="8" s="1"/>
  <c r="I2244" i="8"/>
  <c r="G2244" i="8"/>
  <c r="Q2242" i="8"/>
  <c r="S2242" i="8" s="1"/>
  <c r="I2242" i="8"/>
  <c r="G2242" i="8"/>
  <c r="Q2240" i="8"/>
  <c r="S2240" i="8" s="1"/>
  <c r="I2240" i="8"/>
  <c r="G2240" i="8"/>
  <c r="Q2238" i="8"/>
  <c r="S2238" i="8" s="1"/>
  <c r="I2238" i="8"/>
  <c r="G2238" i="8"/>
  <c r="Q2236" i="8"/>
  <c r="S2236" i="8" s="1"/>
  <c r="I2236" i="8"/>
  <c r="G2236" i="8"/>
  <c r="Q2234" i="8"/>
  <c r="S2234" i="8" s="1"/>
  <c r="I2234" i="8"/>
  <c r="G2234" i="8"/>
  <c r="Q2232" i="8"/>
  <c r="S2232" i="8" s="1"/>
  <c r="I2232" i="8"/>
  <c r="G2232" i="8"/>
  <c r="Q2230" i="8"/>
  <c r="S2230" i="8" s="1"/>
  <c r="S2228" i="8"/>
  <c r="Q2228" i="8"/>
  <c r="G2228" i="8"/>
  <c r="I2228" i="8" s="1"/>
  <c r="S2226" i="8"/>
  <c r="Q2226" i="8"/>
  <c r="G2226" i="8"/>
  <c r="I2226" i="8" s="1"/>
  <c r="I2224" i="8"/>
  <c r="G2224" i="8"/>
  <c r="Q2222" i="8"/>
  <c r="S2222" i="8" s="1"/>
  <c r="I2222" i="8"/>
  <c r="G2222" i="8"/>
  <c r="Q2220" i="8"/>
  <c r="S2220" i="8" s="1"/>
  <c r="I2220" i="8"/>
  <c r="G2220" i="8"/>
  <c r="Q2218" i="8"/>
  <c r="S2218" i="8" s="1"/>
  <c r="S2216" i="8"/>
  <c r="Q2216" i="8"/>
  <c r="G2216" i="8"/>
  <c r="I2216" i="8" s="1"/>
  <c r="S2214" i="8"/>
  <c r="Q2214" i="8"/>
  <c r="G2214" i="8"/>
  <c r="I2214" i="8" s="1"/>
  <c r="S2212" i="8"/>
  <c r="Q2212" i="8"/>
  <c r="G2212" i="8"/>
  <c r="I2212" i="8" s="1"/>
  <c r="S2210" i="8"/>
  <c r="Q2210" i="8"/>
  <c r="G2210" i="8"/>
  <c r="I2210" i="8" s="1"/>
  <c r="S2208" i="8"/>
  <c r="Q2208" i="8"/>
  <c r="G2208" i="8"/>
  <c r="I2208" i="8" s="1"/>
  <c r="S2206" i="8"/>
  <c r="Q2206" i="8"/>
  <c r="G2206" i="8"/>
  <c r="I2206" i="8" s="1"/>
  <c r="S2204" i="8"/>
  <c r="Q2204" i="8"/>
  <c r="G2204" i="8"/>
  <c r="I2204" i="8" s="1"/>
  <c r="S2202" i="8"/>
  <c r="Q2202" i="8"/>
  <c r="G2202" i="8"/>
  <c r="I2202" i="8" s="1"/>
  <c r="S2200" i="8"/>
  <c r="Q2200" i="8"/>
  <c r="G2200" i="8"/>
  <c r="I2200" i="8" s="1"/>
  <c r="S2198" i="8"/>
  <c r="Q2198" i="8"/>
  <c r="G2196" i="8"/>
  <c r="I2196" i="8" s="1"/>
  <c r="S2194" i="8"/>
  <c r="Q2194" i="8"/>
  <c r="G2194" i="8"/>
  <c r="I2194" i="8" s="1"/>
  <c r="S2192" i="8"/>
  <c r="Q2192" i="8"/>
  <c r="G2192" i="8"/>
  <c r="I2192" i="8" s="1"/>
  <c r="S2190" i="8"/>
  <c r="Q2190" i="8"/>
  <c r="G2190" i="8"/>
  <c r="I2190" i="8" s="1"/>
  <c r="S2188" i="8"/>
  <c r="Q2188" i="8"/>
  <c r="G2188" i="8"/>
  <c r="I2188" i="8" s="1"/>
  <c r="S2186" i="8"/>
  <c r="Q2186" i="8"/>
  <c r="G2186" i="8"/>
  <c r="I2186" i="8" s="1"/>
  <c r="S2184" i="8"/>
  <c r="Q2184" i="8"/>
  <c r="G2184" i="8"/>
  <c r="I2184" i="8" s="1"/>
  <c r="S2182" i="8"/>
  <c r="Q2182" i="8"/>
  <c r="G2182" i="8"/>
  <c r="I2182" i="8" s="1"/>
  <c r="S2180" i="8"/>
  <c r="Q2180" i="8"/>
  <c r="G2180" i="8"/>
  <c r="I2180" i="8" s="1"/>
  <c r="S2178" i="8"/>
  <c r="Q2178" i="8"/>
  <c r="Q2176" i="8"/>
  <c r="S2176" i="8" s="1"/>
  <c r="I2176" i="8"/>
  <c r="G2176" i="8"/>
  <c r="Q2174" i="8"/>
  <c r="S2174" i="8" s="1"/>
  <c r="I2174" i="8"/>
  <c r="G2174" i="8"/>
  <c r="Q2172" i="8"/>
  <c r="S2172" i="8" s="1"/>
  <c r="I2172" i="8"/>
  <c r="G2172" i="8"/>
  <c r="Q2170" i="8"/>
  <c r="S2170" i="8" s="1"/>
  <c r="I2170" i="8"/>
  <c r="G2170" i="8"/>
  <c r="Q2168" i="8"/>
  <c r="S2168" i="8" s="1"/>
  <c r="I2168" i="8"/>
  <c r="G2168" i="8"/>
  <c r="Q2166" i="8"/>
  <c r="S2166" i="8" s="1"/>
  <c r="I2166" i="8"/>
  <c r="G2166" i="8"/>
  <c r="Q2164" i="8"/>
  <c r="S2164" i="8" s="1"/>
  <c r="I2164" i="8"/>
  <c r="G2164" i="8"/>
  <c r="Q2162" i="8"/>
  <c r="S2162" i="8" s="1"/>
  <c r="S2160" i="8"/>
  <c r="Q2160" i="8"/>
  <c r="G2160" i="8"/>
  <c r="I2160" i="8" s="1"/>
  <c r="I2158" i="8"/>
  <c r="G2158" i="8"/>
  <c r="Q2156" i="8"/>
  <c r="S2156" i="8" s="1"/>
  <c r="I2156" i="8"/>
  <c r="G2156" i="8"/>
  <c r="Q2154" i="8"/>
  <c r="S2154" i="8" s="1"/>
  <c r="Q2118" i="8"/>
  <c r="S2118" i="8" s="1"/>
  <c r="I2118" i="8"/>
  <c r="G2118" i="8"/>
  <c r="Q2116" i="8"/>
  <c r="S2116" i="8" s="1"/>
  <c r="G2116" i="8"/>
  <c r="I2116" i="8" s="1"/>
  <c r="Q2114" i="8"/>
  <c r="S2114" i="8" s="1"/>
  <c r="I2114" i="8"/>
  <c r="G2114" i="8"/>
  <c r="Q2112" i="8"/>
  <c r="S2112" i="8" s="1"/>
  <c r="G2112" i="8"/>
  <c r="I2112" i="8" s="1"/>
  <c r="Q2110" i="8"/>
  <c r="S2110" i="8" s="1"/>
  <c r="I2110" i="8"/>
  <c r="G2110" i="8"/>
  <c r="Q2108" i="8"/>
  <c r="S2108" i="8" s="1"/>
  <c r="G2108" i="8"/>
  <c r="I2108" i="8" s="1"/>
  <c r="Q2106" i="8"/>
  <c r="S2106" i="8" s="1"/>
  <c r="I2106" i="8"/>
  <c r="G2106" i="8"/>
  <c r="Q2104" i="8"/>
  <c r="S2104" i="8" s="1"/>
  <c r="G2104" i="8"/>
  <c r="I2104" i="8" s="1"/>
  <c r="Q2102" i="8"/>
  <c r="S2102" i="8" s="1"/>
  <c r="I2102" i="8"/>
  <c r="G2102" i="8"/>
  <c r="Q2100" i="8"/>
  <c r="S2100" i="8" s="1"/>
  <c r="G2100" i="8"/>
  <c r="I2100" i="8" s="1"/>
  <c r="Q2098" i="8"/>
  <c r="S2098" i="8" s="1"/>
  <c r="I2098" i="8"/>
  <c r="G2098" i="8"/>
  <c r="Q2096" i="8"/>
  <c r="S2096" i="8" s="1"/>
  <c r="G2096" i="8"/>
  <c r="I2096" i="8" s="1"/>
  <c r="Q2094" i="8"/>
  <c r="S2094" i="8" s="1"/>
  <c r="I2094" i="8"/>
  <c r="G2094" i="8"/>
  <c r="Q2092" i="8"/>
  <c r="S2092" i="8" s="1"/>
  <c r="G2092" i="8"/>
  <c r="I2092" i="8" s="1"/>
  <c r="Q2090" i="8"/>
  <c r="S2090" i="8" s="1"/>
  <c r="G2090" i="8"/>
  <c r="I2090" i="8" s="1"/>
  <c r="Q2088" i="8"/>
  <c r="S2088" i="8" s="1"/>
  <c r="G2088" i="8"/>
  <c r="I2088" i="8" s="1"/>
  <c r="Q2086" i="8"/>
  <c r="S2086" i="8" s="1"/>
  <c r="G2086" i="8"/>
  <c r="I2086" i="8" s="1"/>
  <c r="Q2084" i="8"/>
  <c r="S2084" i="8" s="1"/>
  <c r="G2084" i="8"/>
  <c r="I2084" i="8" s="1"/>
  <c r="Q2082" i="8"/>
  <c r="S2082" i="8" s="1"/>
  <c r="G2082" i="8"/>
  <c r="I2082" i="8" s="1"/>
  <c r="Q2080" i="8"/>
  <c r="S2080" i="8" s="1"/>
  <c r="G2080" i="8"/>
  <c r="I2080" i="8" s="1"/>
  <c r="Q2078" i="8"/>
  <c r="S2078" i="8" s="1"/>
  <c r="G2078" i="8"/>
  <c r="I2078" i="8" s="1"/>
  <c r="Q2076" i="8"/>
  <c r="S2076" i="8" s="1"/>
  <c r="G2076" i="8"/>
  <c r="I2076" i="8" s="1"/>
  <c r="Q2074" i="8"/>
  <c r="S2074" i="8" s="1"/>
  <c r="G2074" i="8"/>
  <c r="I2074" i="8" s="1"/>
  <c r="Q2072" i="8"/>
  <c r="S2072" i="8" s="1"/>
  <c r="G2072" i="8"/>
  <c r="I2072" i="8" s="1"/>
  <c r="Q2070" i="8"/>
  <c r="S2070" i="8" s="1"/>
  <c r="G2070" i="8"/>
  <c r="I2070" i="8" s="1"/>
  <c r="Q2068" i="8"/>
  <c r="S2068" i="8" s="1"/>
  <c r="G2068" i="8"/>
  <c r="I2068" i="8" s="1"/>
  <c r="Q2066" i="8"/>
  <c r="S2066" i="8" s="1"/>
  <c r="G2066" i="8"/>
  <c r="I2066" i="8" s="1"/>
  <c r="Q2064" i="8"/>
  <c r="S2064" i="8" s="1"/>
  <c r="G2064" i="8"/>
  <c r="I2064" i="8" s="1"/>
  <c r="Q2062" i="8"/>
  <c r="S2062" i="8" s="1"/>
  <c r="G2062" i="8"/>
  <c r="I2062" i="8" s="1"/>
  <c r="Q2060" i="8"/>
  <c r="S2060" i="8" s="1"/>
  <c r="G2060" i="8"/>
  <c r="I2060" i="8" s="1"/>
  <c r="Q2058" i="8"/>
  <c r="S2058" i="8" s="1"/>
  <c r="G2058" i="8"/>
  <c r="I2058" i="8" s="1"/>
  <c r="Q2056" i="8"/>
  <c r="S2056" i="8" s="1"/>
  <c r="G2056" i="8"/>
  <c r="I2056" i="8" s="1"/>
  <c r="Q2054" i="8"/>
  <c r="S2054" i="8" s="1"/>
  <c r="G2054" i="8"/>
  <c r="I2054" i="8" s="1"/>
  <c r="Q2052" i="8"/>
  <c r="S2052" i="8" s="1"/>
  <c r="Q2050" i="8"/>
  <c r="S2050" i="8" s="1"/>
  <c r="Q2042" i="8"/>
  <c r="S2042" i="8" s="1"/>
  <c r="G2042" i="8"/>
  <c r="I2042" i="8" s="1"/>
  <c r="Q2040" i="8"/>
  <c r="S2040" i="8" s="1"/>
  <c r="G2040" i="8"/>
  <c r="I2040" i="8" s="1"/>
  <c r="Q2038" i="8"/>
  <c r="S2038" i="8" s="1"/>
  <c r="G2038" i="8"/>
  <c r="I2038" i="8" s="1"/>
  <c r="G2036" i="8"/>
  <c r="I2036" i="8" s="1"/>
  <c r="G2034" i="8"/>
  <c r="I2034" i="8" s="1"/>
  <c r="Q2032" i="8"/>
  <c r="S2032" i="8" s="1"/>
  <c r="G2032" i="8"/>
  <c r="I2032" i="8" s="1"/>
  <c r="Q2030" i="8"/>
  <c r="S2030" i="8" s="1"/>
  <c r="G2030" i="8"/>
  <c r="I2030" i="8" s="1"/>
  <c r="Q2028" i="8"/>
  <c r="S2028" i="8" s="1"/>
  <c r="G2028" i="8"/>
  <c r="I2028" i="8" s="1"/>
  <c r="Q2026" i="8"/>
  <c r="S2026" i="8" s="1"/>
  <c r="G2026" i="8"/>
  <c r="I2026" i="8" s="1"/>
  <c r="Q2024" i="8"/>
  <c r="S2024" i="8" s="1"/>
  <c r="G2024" i="8"/>
  <c r="I2024" i="8" s="1"/>
  <c r="Q2022" i="8"/>
  <c r="S2022" i="8" s="1"/>
  <c r="G2022" i="8"/>
  <c r="I2022" i="8" s="1"/>
  <c r="Q2020" i="8"/>
  <c r="S2020" i="8" s="1"/>
  <c r="G2020" i="8"/>
  <c r="I2020" i="8" s="1"/>
  <c r="Q2018" i="8"/>
  <c r="S2018" i="8" s="1"/>
  <c r="Q2016" i="8"/>
  <c r="S2016" i="8" s="1"/>
  <c r="Q2014" i="8"/>
  <c r="S2014" i="8" s="1"/>
  <c r="G2014" i="8"/>
  <c r="I2014" i="8" s="1"/>
  <c r="Q2012" i="8"/>
  <c r="S2012" i="8" s="1"/>
  <c r="G2012" i="8"/>
  <c r="I2012" i="8" s="1"/>
  <c r="Q2010" i="8"/>
  <c r="S2010" i="8" s="1"/>
  <c r="G2010" i="8"/>
  <c r="I2010" i="8" s="1"/>
  <c r="Q2008" i="8"/>
  <c r="S2008" i="8" s="1"/>
  <c r="G2008" i="8"/>
  <c r="I2008" i="8" s="1"/>
  <c r="Q2006" i="8"/>
  <c r="S2006" i="8" s="1"/>
  <c r="G2006" i="8"/>
  <c r="I2006" i="8" s="1"/>
  <c r="Q2004" i="8"/>
  <c r="S2004" i="8" s="1"/>
  <c r="G2004" i="8"/>
  <c r="I2004" i="8" s="1"/>
  <c r="Q2002" i="8"/>
  <c r="S2002" i="8" s="1"/>
  <c r="G2002" i="8"/>
  <c r="I2002" i="8" s="1"/>
  <c r="Q2000" i="8"/>
  <c r="S2000" i="8" s="1"/>
  <c r="G2000" i="8"/>
  <c r="I2000" i="8" s="1"/>
  <c r="Q1998" i="8"/>
  <c r="S1998" i="8" s="1"/>
  <c r="G1998" i="8"/>
  <c r="I1998" i="8" s="1"/>
  <c r="Q1996" i="8"/>
  <c r="S1996" i="8" s="1"/>
  <c r="G1996" i="8"/>
  <c r="I1996" i="8" s="1"/>
  <c r="Q1994" i="8"/>
  <c r="S1994" i="8" s="1"/>
  <c r="G1994" i="8"/>
  <c r="I1994" i="8" s="1"/>
  <c r="G1992" i="8"/>
  <c r="I1992" i="8" s="1"/>
  <c r="G1990" i="8"/>
  <c r="I1990" i="8" s="1"/>
  <c r="Q1988" i="8"/>
  <c r="S1988" i="8" s="1"/>
  <c r="G1988" i="8"/>
  <c r="I1988" i="8" s="1"/>
  <c r="Q1986" i="8"/>
  <c r="S1986" i="8" s="1"/>
  <c r="G1986" i="8"/>
  <c r="I1986" i="8" s="1"/>
  <c r="Q1984" i="8"/>
  <c r="S1984" i="8" s="1"/>
  <c r="G1984" i="8"/>
  <c r="I1984" i="8" s="1"/>
  <c r="Q1982" i="8"/>
  <c r="S1982" i="8" s="1"/>
  <c r="G1982" i="8"/>
  <c r="I1982" i="8" s="1"/>
  <c r="Q1980" i="8"/>
  <c r="S1980" i="8" s="1"/>
  <c r="G1980" i="8"/>
  <c r="I1980" i="8" s="1"/>
  <c r="Q1978" i="8"/>
  <c r="S1978" i="8" s="1"/>
  <c r="G1978" i="8"/>
  <c r="I1978" i="8" s="1"/>
  <c r="Q1976" i="8"/>
  <c r="S1976" i="8" s="1"/>
  <c r="G1976" i="8"/>
  <c r="I1976" i="8" s="1"/>
  <c r="Q1974" i="8"/>
  <c r="S1974" i="8" s="1"/>
  <c r="G1974" i="8"/>
  <c r="I1974" i="8" s="1"/>
  <c r="Q1972" i="8"/>
  <c r="S1972" i="8" s="1"/>
  <c r="G1972" i="8"/>
  <c r="I1972" i="8" s="1"/>
  <c r="Q1970" i="8"/>
  <c r="S1970" i="8" s="1"/>
  <c r="Q1968" i="8"/>
  <c r="S1968" i="8" s="1"/>
  <c r="Q1966" i="8"/>
  <c r="S1966" i="8" s="1"/>
  <c r="G1966" i="8"/>
  <c r="I1966" i="8" s="1"/>
  <c r="Q1964" i="8"/>
  <c r="S1964" i="8" s="1"/>
  <c r="G1964" i="8"/>
  <c r="I1964" i="8" s="1"/>
  <c r="Q1962" i="8"/>
  <c r="S1962" i="8" s="1"/>
  <c r="G1962" i="8"/>
  <c r="I1962" i="8" s="1"/>
  <c r="Q1960" i="8"/>
  <c r="S1960" i="8" s="1"/>
  <c r="G1960" i="8"/>
  <c r="I1960" i="8" s="1"/>
  <c r="Q1958" i="8"/>
  <c r="S1958" i="8" s="1"/>
  <c r="G1958" i="8"/>
  <c r="I1958" i="8" s="1"/>
  <c r="Q1956" i="8"/>
  <c r="S1956" i="8" s="1"/>
  <c r="G1956" i="8"/>
  <c r="I1956" i="8" s="1"/>
  <c r="Q1954" i="8"/>
  <c r="S1954" i="8" s="1"/>
  <c r="G1954" i="8"/>
  <c r="I1954" i="8" s="1"/>
  <c r="Q1952" i="8"/>
  <c r="S1952" i="8" s="1"/>
  <c r="G1952" i="8"/>
  <c r="I1952" i="8" s="1"/>
  <c r="Q1950" i="8"/>
  <c r="S1950" i="8" s="1"/>
  <c r="G1950" i="8"/>
  <c r="I1950" i="8" s="1"/>
  <c r="H2044" i="8" s="1"/>
  <c r="G2129" i="8" s="1"/>
  <c r="Q1940" i="8"/>
  <c r="S1940" i="8" s="1"/>
  <c r="G1940" i="8"/>
  <c r="I1940" i="8" s="1"/>
  <c r="Q1938" i="8"/>
  <c r="S1938" i="8" s="1"/>
  <c r="G1938" i="8"/>
  <c r="I1938" i="8" s="1"/>
  <c r="Q1936" i="8"/>
  <c r="S1936" i="8" s="1"/>
  <c r="G1936" i="8"/>
  <c r="I1936" i="8" s="1"/>
  <c r="G1934" i="8"/>
  <c r="I1934" i="8" s="1"/>
  <c r="G1932" i="8"/>
  <c r="I1932" i="8" s="1"/>
  <c r="Q1930" i="8"/>
  <c r="S1930" i="8" s="1"/>
  <c r="G1930" i="8"/>
  <c r="I1930" i="8" s="1"/>
  <c r="Q1928" i="8"/>
  <c r="S1928" i="8" s="1"/>
  <c r="G1928" i="8"/>
  <c r="I1928" i="8" s="1"/>
  <c r="Q1926" i="8"/>
  <c r="S1926" i="8" s="1"/>
  <c r="G1926" i="8"/>
  <c r="I1926" i="8" s="1"/>
  <c r="Q1924" i="8"/>
  <c r="S1924" i="8" s="1"/>
  <c r="G1924" i="8"/>
  <c r="I1924" i="8" s="1"/>
  <c r="G1922" i="8"/>
  <c r="I1922" i="8" s="1"/>
  <c r="G1920" i="8"/>
  <c r="I1920" i="8" s="1"/>
  <c r="Q1918" i="8"/>
  <c r="S1918" i="8" s="1"/>
  <c r="G1918" i="8"/>
  <c r="I1918" i="8" s="1"/>
  <c r="Q1916" i="8"/>
  <c r="S1916" i="8" s="1"/>
  <c r="Q1914" i="8"/>
  <c r="S1914" i="8" s="1"/>
  <c r="Q1912" i="8"/>
  <c r="S1912" i="8" s="1"/>
  <c r="G1912" i="8"/>
  <c r="I1912" i="8" s="1"/>
  <c r="Q1910" i="8"/>
  <c r="S1910" i="8" s="1"/>
  <c r="G1910" i="8"/>
  <c r="I1910" i="8" s="1"/>
  <c r="Q1908" i="8"/>
  <c r="S1908" i="8" s="1"/>
  <c r="G1908" i="8"/>
  <c r="I1908" i="8" s="1"/>
  <c r="Q1906" i="8"/>
  <c r="S1906" i="8" s="1"/>
  <c r="G1906" i="8"/>
  <c r="I1906" i="8" s="1"/>
  <c r="Q1904" i="8"/>
  <c r="S1904" i="8" s="1"/>
  <c r="G1904" i="8"/>
  <c r="I1904" i="8" s="1"/>
  <c r="Q1902" i="8"/>
  <c r="S1902" i="8" s="1"/>
  <c r="G1902" i="8"/>
  <c r="I1902" i="8" s="1"/>
  <c r="Q1900" i="8"/>
  <c r="S1900" i="8" s="1"/>
  <c r="G1900" i="8"/>
  <c r="I1900" i="8" s="1"/>
  <c r="Q1898" i="8"/>
  <c r="S1898" i="8" s="1"/>
  <c r="G1898" i="8"/>
  <c r="I1898" i="8" s="1"/>
  <c r="Q1896" i="8"/>
  <c r="S1896" i="8" s="1"/>
  <c r="G1896" i="8"/>
  <c r="I1896" i="8" s="1"/>
  <c r="Q1894" i="8"/>
  <c r="S1894" i="8" s="1"/>
  <c r="G1894" i="8"/>
  <c r="I1894" i="8" s="1"/>
  <c r="Q1892" i="8"/>
  <c r="S1892" i="8" s="1"/>
  <c r="G1892" i="8"/>
  <c r="I1892" i="8" s="1"/>
  <c r="Q1890" i="8"/>
  <c r="S1890" i="8" s="1"/>
  <c r="G1890" i="8"/>
  <c r="I1890" i="8" s="1"/>
  <c r="Q1888" i="8"/>
  <c r="S1888" i="8" s="1"/>
  <c r="G1888" i="8"/>
  <c r="I1888" i="8" s="1"/>
  <c r="Q1886" i="8"/>
  <c r="S1886" i="8" s="1"/>
  <c r="G1886" i="8"/>
  <c r="I1886" i="8" s="1"/>
  <c r="Q1884" i="8"/>
  <c r="S1884" i="8" s="1"/>
  <c r="G1884" i="8"/>
  <c r="I1884" i="8" s="1"/>
  <c r="Q1882" i="8"/>
  <c r="S1882" i="8" s="1"/>
  <c r="Q1880" i="8"/>
  <c r="S1880" i="8" s="1"/>
  <c r="Q1878" i="8"/>
  <c r="S1878" i="8" s="1"/>
  <c r="G1878" i="8"/>
  <c r="I1878" i="8" s="1"/>
  <c r="Q1876" i="8"/>
  <c r="S1876" i="8" s="1"/>
  <c r="G1876" i="8"/>
  <c r="I1876" i="8" s="1"/>
  <c r="Q1874" i="8"/>
  <c r="S1874" i="8" s="1"/>
  <c r="G1874" i="8"/>
  <c r="I1874" i="8" s="1"/>
  <c r="Q1872" i="8"/>
  <c r="S1872" i="8" s="1"/>
  <c r="G1872" i="8"/>
  <c r="I1872" i="8" s="1"/>
  <c r="G1870" i="8"/>
  <c r="I1870" i="8" s="1"/>
  <c r="G1868" i="8"/>
  <c r="I1868" i="8" s="1"/>
  <c r="Q1866" i="8"/>
  <c r="S1866" i="8" s="1"/>
  <c r="G1866" i="8"/>
  <c r="I1866" i="8" s="1"/>
  <c r="Q1864" i="8"/>
  <c r="S1864" i="8" s="1"/>
  <c r="G1864" i="8"/>
  <c r="I1864" i="8" s="1"/>
  <c r="Q1862" i="8"/>
  <c r="S1862" i="8" s="1"/>
  <c r="G1862" i="8"/>
  <c r="I1862" i="8" s="1"/>
  <c r="Q1860" i="8"/>
  <c r="S1860" i="8" s="1"/>
  <c r="Q1858" i="8"/>
  <c r="S1858" i="8" s="1"/>
  <c r="Q1856" i="8"/>
  <c r="S1856" i="8" s="1"/>
  <c r="G1856" i="8"/>
  <c r="I1856" i="8" s="1"/>
  <c r="Q1854" i="8"/>
  <c r="S1854" i="8" s="1"/>
  <c r="G1854" i="8"/>
  <c r="I1854" i="8" s="1"/>
  <c r="Q1852" i="8"/>
  <c r="S1852" i="8" s="1"/>
  <c r="G1852" i="8"/>
  <c r="I1852" i="8" s="1"/>
  <c r="Q1850" i="8"/>
  <c r="S1850" i="8" s="1"/>
  <c r="G1850" i="8"/>
  <c r="I1850" i="8" s="1"/>
  <c r="H1942" i="8" s="1"/>
  <c r="G2126" i="8" s="1"/>
  <c r="Q1848" i="8"/>
  <c r="S1848" i="8" s="1"/>
  <c r="Q1838" i="8"/>
  <c r="S1838" i="8" s="1"/>
  <c r="G1838" i="8"/>
  <c r="I1838" i="8" s="1"/>
  <c r="Q1836" i="8"/>
  <c r="S1836" i="8" s="1"/>
  <c r="G1836" i="8"/>
  <c r="I1836" i="8" s="1"/>
  <c r="Q1834" i="8"/>
  <c r="S1834" i="8" s="1"/>
  <c r="G1834" i="8"/>
  <c r="I1834" i="8" s="1"/>
  <c r="Q1832" i="8"/>
  <c r="S1832" i="8" s="1"/>
  <c r="G1832" i="8"/>
  <c r="I1832" i="8" s="1"/>
  <c r="Q1830" i="8"/>
  <c r="S1830" i="8" s="1"/>
  <c r="G1830" i="8"/>
  <c r="I1830" i="8" s="1"/>
  <c r="Q1828" i="8"/>
  <c r="S1828" i="8" s="1"/>
  <c r="G1828" i="8"/>
  <c r="I1828" i="8" s="1"/>
  <c r="Q1826" i="8"/>
  <c r="S1826" i="8" s="1"/>
  <c r="G1826" i="8"/>
  <c r="I1826" i="8" s="1"/>
  <c r="Q1824" i="8"/>
  <c r="S1824" i="8" s="1"/>
  <c r="G1824" i="8"/>
  <c r="I1824" i="8" s="1"/>
  <c r="Q1822" i="8"/>
  <c r="S1822" i="8" s="1"/>
  <c r="G1822" i="8"/>
  <c r="I1822" i="8" s="1"/>
  <c r="Q1820" i="8"/>
  <c r="S1820" i="8" s="1"/>
  <c r="G1820" i="8"/>
  <c r="I1820" i="8" s="1"/>
  <c r="Q1818" i="8"/>
  <c r="S1818" i="8" s="1"/>
  <c r="G1818" i="8"/>
  <c r="I1818" i="8" s="1"/>
  <c r="Q1816" i="8"/>
  <c r="S1816" i="8" s="1"/>
  <c r="G1816" i="8"/>
  <c r="I1816" i="8" s="1"/>
  <c r="Q1814" i="8"/>
  <c r="S1814" i="8" s="1"/>
  <c r="G1814" i="8"/>
  <c r="I1814" i="8" s="1"/>
  <c r="Q1812" i="8"/>
  <c r="S1812" i="8" s="1"/>
  <c r="G1812" i="8"/>
  <c r="I1812" i="8" s="1"/>
  <c r="Q1810" i="8"/>
  <c r="S1810" i="8" s="1"/>
  <c r="G1810" i="8"/>
  <c r="I1810" i="8" s="1"/>
  <c r="Q1808" i="8"/>
  <c r="S1808" i="8" s="1"/>
  <c r="G1808" i="8"/>
  <c r="I1808" i="8" s="1"/>
  <c r="Q1806" i="8"/>
  <c r="S1806" i="8" s="1"/>
  <c r="G1806" i="8"/>
  <c r="I1806" i="8" s="1"/>
  <c r="Q1804" i="8"/>
  <c r="S1804" i="8" s="1"/>
  <c r="G1804" i="8"/>
  <c r="I1804" i="8" s="1"/>
  <c r="G1802" i="8"/>
  <c r="I1802" i="8" s="1"/>
  <c r="Q1798" i="8"/>
  <c r="S1798" i="8" s="1"/>
  <c r="Q1796" i="8"/>
  <c r="S1796" i="8" s="1"/>
  <c r="G1796" i="8"/>
  <c r="I1796" i="8" s="1"/>
  <c r="Q1794" i="8"/>
  <c r="S1794" i="8" s="1"/>
  <c r="G1794" i="8"/>
  <c r="I1794" i="8" s="1"/>
  <c r="Q1792" i="8"/>
  <c r="S1792" i="8" s="1"/>
  <c r="G1792" i="8"/>
  <c r="I1792" i="8" s="1"/>
  <c r="Q1790" i="8"/>
  <c r="S1790" i="8" s="1"/>
  <c r="G1790" i="8"/>
  <c r="I1790" i="8" s="1"/>
  <c r="Q1788" i="8"/>
  <c r="S1788" i="8" s="1"/>
  <c r="G1788" i="8"/>
  <c r="I1788" i="8" s="1"/>
  <c r="Q1786" i="8"/>
  <c r="S1786" i="8" s="1"/>
  <c r="G1786" i="8"/>
  <c r="I1786" i="8" s="1"/>
  <c r="Q1784" i="8"/>
  <c r="S1784" i="8" s="1"/>
  <c r="G1784" i="8"/>
  <c r="I1784" i="8" s="1"/>
  <c r="Q1782" i="8"/>
  <c r="S1782" i="8" s="1"/>
  <c r="G1782" i="8"/>
  <c r="I1782" i="8" s="1"/>
  <c r="Q1780" i="8"/>
  <c r="S1780" i="8" s="1"/>
  <c r="G1780" i="8"/>
  <c r="I1780" i="8" s="1"/>
  <c r="Q1778" i="8"/>
  <c r="S1778" i="8" s="1"/>
  <c r="G1778" i="8"/>
  <c r="I1778" i="8" s="1"/>
  <c r="G1776" i="8"/>
  <c r="I1776" i="8" s="1"/>
  <c r="G1774" i="8"/>
  <c r="I1774" i="8" s="1"/>
  <c r="Q1772" i="8"/>
  <c r="S1772" i="8" s="1"/>
  <c r="G1772" i="8"/>
  <c r="I1772" i="8" s="1"/>
  <c r="Q1770" i="8"/>
  <c r="S1770" i="8" s="1"/>
  <c r="G1770" i="8"/>
  <c r="I1770" i="8" s="1"/>
  <c r="Q1768" i="8"/>
  <c r="S1768" i="8" s="1"/>
  <c r="G1768" i="8"/>
  <c r="I1768" i="8" s="1"/>
  <c r="Q1766" i="8"/>
  <c r="S1766" i="8" s="1"/>
  <c r="G1766" i="8"/>
  <c r="I1766" i="8" s="1"/>
  <c r="Q1764" i="8"/>
  <c r="S1764" i="8" s="1"/>
  <c r="G1764" i="8"/>
  <c r="I1764" i="8" s="1"/>
  <c r="Q1762" i="8"/>
  <c r="S1762" i="8" s="1"/>
  <c r="G1762" i="8"/>
  <c r="I1762" i="8" s="1"/>
  <c r="Q1760" i="8"/>
  <c r="S1760" i="8" s="1"/>
  <c r="G1760" i="8"/>
  <c r="I1760" i="8" s="1"/>
  <c r="Q1758" i="8"/>
  <c r="S1758" i="8" s="1"/>
  <c r="Q1756" i="8"/>
  <c r="S1756" i="8" s="1"/>
  <c r="Q1754" i="8"/>
  <c r="S1754" i="8" s="1"/>
  <c r="G1754" i="8"/>
  <c r="I1754" i="8" s="1"/>
  <c r="S1752" i="8"/>
  <c r="Q1752" i="8"/>
  <c r="G1752" i="8"/>
  <c r="I1752" i="8" s="1"/>
  <c r="Q1750" i="8"/>
  <c r="S1750" i="8" s="1"/>
  <c r="G1750" i="8"/>
  <c r="I1750" i="8" s="1"/>
  <c r="Q1748" i="8"/>
  <c r="S1748" i="8" s="1"/>
  <c r="G1748" i="8"/>
  <c r="I1748" i="8" s="1"/>
  <c r="S1746" i="8"/>
  <c r="Q1746" i="8"/>
  <c r="S1701" i="8"/>
  <c r="Q1701" i="8"/>
  <c r="G1701" i="8"/>
  <c r="I1701" i="8" s="1"/>
  <c r="Q1699" i="8"/>
  <c r="S1699" i="8" s="1"/>
  <c r="G1699" i="8"/>
  <c r="I1699" i="8" s="1"/>
  <c r="S1697" i="8"/>
  <c r="Q1697" i="8"/>
  <c r="G1697" i="8"/>
  <c r="I1697" i="8" s="1"/>
  <c r="Q1695" i="8"/>
  <c r="S1695" i="8" s="1"/>
  <c r="G1695" i="8"/>
  <c r="I1695" i="8" s="1"/>
  <c r="S1693" i="8"/>
  <c r="Q1693" i="8"/>
  <c r="G1693" i="8"/>
  <c r="I1693" i="8" s="1"/>
  <c r="Q1691" i="8"/>
  <c r="S1691" i="8" s="1"/>
  <c r="G1691" i="8"/>
  <c r="I1691" i="8" s="1"/>
  <c r="S1689" i="8"/>
  <c r="Q1689" i="8"/>
  <c r="G1689" i="8"/>
  <c r="I1689" i="8" s="1"/>
  <c r="Q1687" i="8"/>
  <c r="S1687" i="8" s="1"/>
  <c r="G1687" i="8"/>
  <c r="I1687" i="8" s="1"/>
  <c r="S1685" i="8"/>
  <c r="Q1685" i="8"/>
  <c r="G1685" i="8"/>
  <c r="I1685" i="8" s="1"/>
  <c r="Q1683" i="8"/>
  <c r="S1683" i="8" s="1"/>
  <c r="G1683" i="8"/>
  <c r="I1683" i="8" s="1"/>
  <c r="S1681" i="8"/>
  <c r="Q1681" i="8"/>
  <c r="G1681" i="8"/>
  <c r="I1681" i="8" s="1"/>
  <c r="Q1679" i="8"/>
  <c r="S1679" i="8" s="1"/>
  <c r="G1679" i="8"/>
  <c r="I1679" i="8" s="1"/>
  <c r="S1677" i="8"/>
  <c r="Q1677" i="8"/>
  <c r="G1677" i="8"/>
  <c r="I1677" i="8" s="1"/>
  <c r="Q1675" i="8"/>
  <c r="S1675" i="8" s="1"/>
  <c r="G1675" i="8"/>
  <c r="I1675" i="8" s="1"/>
  <c r="S1673" i="8"/>
  <c r="Q1673" i="8"/>
  <c r="G1673" i="8"/>
  <c r="I1673" i="8" s="1"/>
  <c r="Q1671" i="8"/>
  <c r="S1671" i="8" s="1"/>
  <c r="G1671" i="8"/>
  <c r="I1671" i="8" s="1"/>
  <c r="S1669" i="8"/>
  <c r="Q1669" i="8"/>
  <c r="G1669" i="8"/>
  <c r="I1669" i="8" s="1"/>
  <c r="Q1667" i="8"/>
  <c r="S1667" i="8" s="1"/>
  <c r="G1667" i="8"/>
  <c r="I1667" i="8" s="1"/>
  <c r="S1665" i="8"/>
  <c r="Q1665" i="8"/>
  <c r="G1665" i="8"/>
  <c r="I1665" i="8" s="1"/>
  <c r="G1663" i="8"/>
  <c r="I1663" i="8" s="1"/>
  <c r="G1661" i="8"/>
  <c r="I1661" i="8" s="1"/>
  <c r="S1659" i="8"/>
  <c r="Q1659" i="8"/>
  <c r="G1659" i="8"/>
  <c r="I1659" i="8" s="1"/>
  <c r="Q1657" i="8"/>
  <c r="S1657" i="8" s="1"/>
  <c r="G1657" i="8"/>
  <c r="I1657" i="8" s="1"/>
  <c r="S1655" i="8"/>
  <c r="Q1655" i="8"/>
  <c r="G1655" i="8"/>
  <c r="I1655" i="8" s="1"/>
  <c r="Q1653" i="8"/>
  <c r="S1653" i="8" s="1"/>
  <c r="G1653" i="8"/>
  <c r="I1653" i="8" s="1"/>
  <c r="S1651" i="8"/>
  <c r="Q1651" i="8"/>
  <c r="G1651" i="8"/>
  <c r="I1651" i="8" s="1"/>
  <c r="Q1649" i="8"/>
  <c r="S1649" i="8" s="1"/>
  <c r="G1649" i="8"/>
  <c r="I1649" i="8" s="1"/>
  <c r="S1647" i="8"/>
  <c r="Q1647" i="8"/>
  <c r="G1647" i="8"/>
  <c r="I1647" i="8" s="1"/>
  <c r="H1703" i="8" s="1"/>
  <c r="G1724" i="8" s="1"/>
  <c r="Q1645" i="8"/>
  <c r="S1645" i="8" s="1"/>
  <c r="G1645" i="8"/>
  <c r="I1645" i="8" s="1"/>
  <c r="Q1635" i="8"/>
  <c r="S1635" i="8" s="1"/>
  <c r="G1635" i="8"/>
  <c r="I1635" i="8" s="1"/>
  <c r="Q1633" i="8"/>
  <c r="S1633" i="8" s="1"/>
  <c r="I1633" i="8"/>
  <c r="G1633" i="8"/>
  <c r="Q1631" i="8"/>
  <c r="S1631" i="8" s="1"/>
  <c r="G1631" i="8"/>
  <c r="I1631" i="8" s="1"/>
  <c r="Q1629" i="8"/>
  <c r="S1629" i="8" s="1"/>
  <c r="I1629" i="8"/>
  <c r="G1629" i="8"/>
  <c r="Q1627" i="8"/>
  <c r="S1627" i="8" s="1"/>
  <c r="G1627" i="8"/>
  <c r="I1627" i="8" s="1"/>
  <c r="Q1625" i="8"/>
  <c r="S1625" i="8" s="1"/>
  <c r="I1625" i="8"/>
  <c r="G1625" i="8"/>
  <c r="Q1623" i="8"/>
  <c r="S1623" i="8" s="1"/>
  <c r="G1623" i="8"/>
  <c r="I1623" i="8" s="1"/>
  <c r="Q1621" i="8"/>
  <c r="S1621" i="8" s="1"/>
  <c r="I1621" i="8"/>
  <c r="G1621" i="8"/>
  <c r="Q1619" i="8"/>
  <c r="S1619" i="8" s="1"/>
  <c r="G1619" i="8"/>
  <c r="I1619" i="8" s="1"/>
  <c r="Q1617" i="8"/>
  <c r="S1617" i="8" s="1"/>
  <c r="I1617" i="8"/>
  <c r="G1617" i="8"/>
  <c r="Q1615" i="8"/>
  <c r="S1615" i="8" s="1"/>
  <c r="G1615" i="8"/>
  <c r="I1615" i="8" s="1"/>
  <c r="Q1613" i="8"/>
  <c r="S1613" i="8" s="1"/>
  <c r="S1611" i="8"/>
  <c r="Q1611" i="8"/>
  <c r="G1611" i="8"/>
  <c r="I1611" i="8" s="1"/>
  <c r="Q1609" i="8"/>
  <c r="S1609" i="8" s="1"/>
  <c r="G1609" i="8"/>
  <c r="I1609" i="8" s="1"/>
  <c r="S1607" i="8"/>
  <c r="Q1607" i="8"/>
  <c r="Q1605" i="8"/>
  <c r="S1605" i="8" s="1"/>
  <c r="G1605" i="8"/>
  <c r="I1605" i="8" s="1"/>
  <c r="Q1603" i="8"/>
  <c r="S1603" i="8" s="1"/>
  <c r="I1603" i="8"/>
  <c r="G1603" i="8"/>
  <c r="Q1601" i="8"/>
  <c r="S1601" i="8" s="1"/>
  <c r="G1601" i="8"/>
  <c r="I1601" i="8" s="1"/>
  <c r="Q1599" i="8"/>
  <c r="S1599" i="8" s="1"/>
  <c r="I1599" i="8"/>
  <c r="G1599" i="8"/>
  <c r="Q1597" i="8"/>
  <c r="S1597" i="8" s="1"/>
  <c r="Q1595" i="8"/>
  <c r="S1595" i="8" s="1"/>
  <c r="G1595" i="8"/>
  <c r="I1595" i="8" s="1"/>
  <c r="S1593" i="8"/>
  <c r="Q1593" i="8"/>
  <c r="G1593" i="8"/>
  <c r="I1593" i="8" s="1"/>
  <c r="Q1591" i="8"/>
  <c r="S1591" i="8" s="1"/>
  <c r="G1591" i="8"/>
  <c r="I1591" i="8" s="1"/>
  <c r="S1589" i="8"/>
  <c r="Q1589" i="8"/>
  <c r="G1589" i="8"/>
  <c r="I1589" i="8" s="1"/>
  <c r="Q1587" i="8"/>
  <c r="S1587" i="8" s="1"/>
  <c r="G1587" i="8"/>
  <c r="I1587" i="8" s="1"/>
  <c r="S1585" i="8"/>
  <c r="Q1585" i="8"/>
  <c r="G1585" i="8"/>
  <c r="I1585" i="8" s="1"/>
  <c r="Q1583" i="8"/>
  <c r="S1583" i="8" s="1"/>
  <c r="G1583" i="8"/>
  <c r="I1583" i="8" s="1"/>
  <c r="S1581" i="8"/>
  <c r="Q1581" i="8"/>
  <c r="G1581" i="8"/>
  <c r="I1581" i="8" s="1"/>
  <c r="G1577" i="8"/>
  <c r="I1577" i="8" s="1"/>
  <c r="Q1575" i="8"/>
  <c r="S1575" i="8" s="1"/>
  <c r="I1575" i="8"/>
  <c r="G1575" i="8"/>
  <c r="G1573" i="8"/>
  <c r="I1573" i="8" s="1"/>
  <c r="Q1571" i="8"/>
  <c r="S1571" i="8" s="1"/>
  <c r="G1571" i="8"/>
  <c r="I1571" i="8" s="1"/>
  <c r="S1569" i="8"/>
  <c r="Q1569" i="8"/>
  <c r="G1569" i="8"/>
  <c r="I1569" i="8" s="1"/>
  <c r="G1567" i="8"/>
  <c r="I1567" i="8" s="1"/>
  <c r="Q1565" i="8"/>
  <c r="S1565" i="8" s="1"/>
  <c r="I1565" i="8"/>
  <c r="G1565" i="8"/>
  <c r="Q1563" i="8"/>
  <c r="S1563" i="8" s="1"/>
  <c r="G1563" i="8"/>
  <c r="I1563" i="8" s="1"/>
  <c r="Q1561" i="8"/>
  <c r="S1561" i="8" s="1"/>
  <c r="I1559" i="8"/>
  <c r="G1559" i="8"/>
  <c r="Q1557" i="8"/>
  <c r="S1557" i="8" s="1"/>
  <c r="G1557" i="8"/>
  <c r="I1557" i="8" s="1"/>
  <c r="Q1555" i="8"/>
  <c r="S1555" i="8" s="1"/>
  <c r="I1555" i="8"/>
  <c r="G1555" i="8"/>
  <c r="G1553" i="8"/>
  <c r="I1553" i="8" s="1"/>
  <c r="G1551" i="8"/>
  <c r="I1551" i="8" s="1"/>
  <c r="Q1549" i="8"/>
  <c r="S1549" i="8" s="1"/>
  <c r="I1549" i="8"/>
  <c r="G1549" i="8"/>
  <c r="Q1547" i="8"/>
  <c r="S1547" i="8" s="1"/>
  <c r="G1547" i="8"/>
  <c r="I1547" i="8" s="1"/>
  <c r="Q1545" i="8"/>
  <c r="S1545" i="8" s="1"/>
  <c r="G1545" i="8"/>
  <c r="I1545" i="8" s="1"/>
  <c r="Q1543" i="8"/>
  <c r="S1543" i="8" s="1"/>
  <c r="Q1533" i="8"/>
  <c r="S1533" i="8" s="1"/>
  <c r="G1533" i="8"/>
  <c r="I1533" i="8" s="1"/>
  <c r="Q1531" i="8"/>
  <c r="S1531" i="8" s="1"/>
  <c r="G1531" i="8"/>
  <c r="I1531" i="8" s="1"/>
  <c r="Q1529" i="8"/>
  <c r="S1529" i="8" s="1"/>
  <c r="G1529" i="8"/>
  <c r="I1529" i="8" s="1"/>
  <c r="Q1527" i="8"/>
  <c r="S1527" i="8" s="1"/>
  <c r="G1527" i="8"/>
  <c r="I1527" i="8" s="1"/>
  <c r="Q1525" i="8"/>
  <c r="S1525" i="8" s="1"/>
  <c r="G1525" i="8"/>
  <c r="I1525" i="8" s="1"/>
  <c r="Q1523" i="8"/>
  <c r="S1523" i="8" s="1"/>
  <c r="G1523" i="8"/>
  <c r="I1523" i="8" s="1"/>
  <c r="Q1521" i="8"/>
  <c r="S1521" i="8" s="1"/>
  <c r="G1521" i="8"/>
  <c r="I1521" i="8" s="1"/>
  <c r="Q1519" i="8"/>
  <c r="S1519" i="8" s="1"/>
  <c r="G1519" i="8"/>
  <c r="I1519" i="8" s="1"/>
  <c r="Q1517" i="8"/>
  <c r="S1517" i="8" s="1"/>
  <c r="G1517" i="8"/>
  <c r="I1517" i="8" s="1"/>
  <c r="Q1515" i="8"/>
  <c r="S1515" i="8" s="1"/>
  <c r="G1515" i="8"/>
  <c r="I1515" i="8" s="1"/>
  <c r="Q1513" i="8"/>
  <c r="S1513" i="8" s="1"/>
  <c r="G1513" i="8"/>
  <c r="I1513" i="8" s="1"/>
  <c r="G1511" i="8"/>
  <c r="I1511" i="8" s="1"/>
  <c r="Q1509" i="8"/>
  <c r="S1509" i="8" s="1"/>
  <c r="G1509" i="8"/>
  <c r="I1509" i="8" s="1"/>
  <c r="Q1507" i="8"/>
  <c r="S1507" i="8" s="1"/>
  <c r="Q1505" i="8"/>
  <c r="S1505" i="8" s="1"/>
  <c r="G1505" i="8"/>
  <c r="I1505" i="8" s="1"/>
  <c r="Q1503" i="8"/>
  <c r="S1503" i="8" s="1"/>
  <c r="G1503" i="8"/>
  <c r="I1503" i="8" s="1"/>
  <c r="Q1501" i="8"/>
  <c r="S1501" i="8" s="1"/>
  <c r="G1501" i="8"/>
  <c r="I1501" i="8" s="1"/>
  <c r="Q1499" i="8"/>
  <c r="S1499" i="8" s="1"/>
  <c r="G1499" i="8"/>
  <c r="I1499" i="8" s="1"/>
  <c r="Q1497" i="8"/>
  <c r="S1497" i="8" s="1"/>
  <c r="G1497" i="8"/>
  <c r="I1497" i="8" s="1"/>
  <c r="Q1495" i="8"/>
  <c r="S1495" i="8" s="1"/>
  <c r="G1495" i="8"/>
  <c r="I1495" i="8" s="1"/>
  <c r="G1493" i="8"/>
  <c r="I1493" i="8" s="1"/>
  <c r="Q1491" i="8"/>
  <c r="S1491" i="8" s="1"/>
  <c r="G1491" i="8"/>
  <c r="I1491" i="8" s="1"/>
  <c r="Q1489" i="8"/>
  <c r="S1489" i="8" s="1"/>
  <c r="G1489" i="8"/>
  <c r="I1489" i="8" s="1"/>
  <c r="Q1487" i="8"/>
  <c r="S1487" i="8" s="1"/>
  <c r="G1487" i="8"/>
  <c r="I1487" i="8" s="1"/>
  <c r="Q1485" i="8"/>
  <c r="S1485" i="8" s="1"/>
  <c r="Q1483" i="8"/>
  <c r="S1483" i="8" s="1"/>
  <c r="G1483" i="8"/>
  <c r="I1483" i="8" s="1"/>
  <c r="Q1481" i="8"/>
  <c r="S1481" i="8" s="1"/>
  <c r="G1481" i="8"/>
  <c r="I1481" i="8" s="1"/>
  <c r="Q1479" i="8"/>
  <c r="S1479" i="8" s="1"/>
  <c r="G1479" i="8"/>
  <c r="I1479" i="8" s="1"/>
  <c r="Q1477" i="8"/>
  <c r="S1477" i="8" s="1"/>
  <c r="G1477" i="8"/>
  <c r="I1477" i="8" s="1"/>
  <c r="G1475" i="8"/>
  <c r="I1475" i="8" s="1"/>
  <c r="Q1473" i="8"/>
  <c r="S1473" i="8" s="1"/>
  <c r="G1473" i="8"/>
  <c r="I1473" i="8" s="1"/>
  <c r="Q1471" i="8"/>
  <c r="S1471" i="8" s="1"/>
  <c r="G1471" i="8"/>
  <c r="I1471" i="8" s="1"/>
  <c r="Q1469" i="8"/>
  <c r="S1469" i="8" s="1"/>
  <c r="G1469" i="8"/>
  <c r="I1469" i="8" s="1"/>
  <c r="Q1467" i="8"/>
  <c r="S1467" i="8" s="1"/>
  <c r="G1467" i="8"/>
  <c r="I1467" i="8" s="1"/>
  <c r="Q1465" i="8"/>
  <c r="S1465" i="8" s="1"/>
  <c r="G1465" i="8"/>
  <c r="I1465" i="8" s="1"/>
  <c r="Q1463" i="8"/>
  <c r="S1463" i="8" s="1"/>
  <c r="Q1461" i="8"/>
  <c r="S1461" i="8" s="1"/>
  <c r="G1461" i="8"/>
  <c r="I1461" i="8" s="1"/>
  <c r="Q1459" i="8"/>
  <c r="S1459" i="8" s="1"/>
  <c r="G1459" i="8"/>
  <c r="I1459" i="8" s="1"/>
  <c r="G1457" i="8"/>
  <c r="I1457" i="8" s="1"/>
  <c r="Q1455" i="8"/>
  <c r="S1455" i="8" s="1"/>
  <c r="G1455" i="8"/>
  <c r="I1455" i="8" s="1"/>
  <c r="Q1453" i="8"/>
  <c r="S1453" i="8" s="1"/>
  <c r="G1453" i="8"/>
  <c r="I1453" i="8" s="1"/>
  <c r="Q1451" i="8"/>
  <c r="S1451" i="8" s="1"/>
  <c r="G1451" i="8"/>
  <c r="I1451" i="8" s="1"/>
  <c r="Q1449" i="8"/>
  <c r="S1449" i="8" s="1"/>
  <c r="G1449" i="8"/>
  <c r="I1449" i="8" s="1"/>
  <c r="Q1447" i="8"/>
  <c r="S1447" i="8" s="1"/>
  <c r="G1447" i="8"/>
  <c r="I1447" i="8" s="1"/>
  <c r="Q1445" i="8"/>
  <c r="S1445" i="8" s="1"/>
  <c r="Q1443" i="8"/>
  <c r="S1443" i="8" s="1"/>
  <c r="G1443" i="8"/>
  <c r="I1443" i="8" s="1"/>
  <c r="Q1441" i="8"/>
  <c r="S1441" i="8" s="1"/>
  <c r="G1441" i="8"/>
  <c r="I1441" i="8" s="1"/>
  <c r="Q1431" i="8"/>
  <c r="S1431" i="8" s="1"/>
  <c r="G1431" i="8"/>
  <c r="I1431" i="8" s="1"/>
  <c r="Q1429" i="8"/>
  <c r="S1429" i="8" s="1"/>
  <c r="G1429" i="8"/>
  <c r="I1429" i="8" s="1"/>
  <c r="Q1427" i="8"/>
  <c r="S1427" i="8" s="1"/>
  <c r="G1427" i="8"/>
  <c r="I1427" i="8" s="1"/>
  <c r="Q1425" i="8"/>
  <c r="S1425" i="8" s="1"/>
  <c r="G1425" i="8"/>
  <c r="I1425" i="8" s="1"/>
  <c r="Q1423" i="8"/>
  <c r="S1423" i="8" s="1"/>
  <c r="G1423" i="8"/>
  <c r="I1423" i="8" s="1"/>
  <c r="Q1421" i="8"/>
  <c r="S1421" i="8" s="1"/>
  <c r="G1421" i="8"/>
  <c r="I1421" i="8" s="1"/>
  <c r="G1417" i="8"/>
  <c r="I1417" i="8" s="1"/>
  <c r="Q1415" i="8"/>
  <c r="S1415" i="8" s="1"/>
  <c r="G1415" i="8"/>
  <c r="I1415" i="8" s="1"/>
  <c r="Q1413" i="8"/>
  <c r="S1413" i="8" s="1"/>
  <c r="G1413" i="8"/>
  <c r="I1413" i="8" s="1"/>
  <c r="Q1411" i="8"/>
  <c r="S1411" i="8" s="1"/>
  <c r="G1409" i="8"/>
  <c r="I1409" i="8" s="1"/>
  <c r="Q1407" i="8"/>
  <c r="S1407" i="8" s="1"/>
  <c r="G1407" i="8"/>
  <c r="I1407" i="8" s="1"/>
  <c r="Q1405" i="8"/>
  <c r="S1405" i="8" s="1"/>
  <c r="G1405" i="8"/>
  <c r="I1405" i="8" s="1"/>
  <c r="Q1403" i="8"/>
  <c r="S1403" i="8" s="1"/>
  <c r="Q1399" i="8"/>
  <c r="S1399" i="8" s="1"/>
  <c r="G1399" i="8"/>
  <c r="I1399" i="8" s="1"/>
  <c r="Q1397" i="8"/>
  <c r="S1397" i="8" s="1"/>
  <c r="G1397" i="8"/>
  <c r="I1397" i="8" s="1"/>
  <c r="Q1395" i="8"/>
  <c r="S1395" i="8" s="1"/>
  <c r="G1395" i="8"/>
  <c r="I1395" i="8" s="1"/>
  <c r="Q1391" i="8"/>
  <c r="S1391" i="8" s="1"/>
  <c r="G1391" i="8"/>
  <c r="I1391" i="8" s="1"/>
  <c r="Q1389" i="8"/>
  <c r="S1389" i="8" s="1"/>
  <c r="G1389" i="8"/>
  <c r="I1389" i="8" s="1"/>
  <c r="Q1387" i="8"/>
  <c r="S1387" i="8" s="1"/>
  <c r="G1387" i="8"/>
  <c r="I1387" i="8" s="1"/>
  <c r="Q1383" i="8"/>
  <c r="S1383" i="8" s="1"/>
  <c r="G1383" i="8"/>
  <c r="I1383" i="8" s="1"/>
  <c r="Q1381" i="8"/>
  <c r="S1381" i="8" s="1"/>
  <c r="G1381" i="8"/>
  <c r="I1381" i="8" s="1"/>
  <c r="Q1379" i="8"/>
  <c r="S1379" i="8" s="1"/>
  <c r="G1379" i="8"/>
  <c r="I1379" i="8" s="1"/>
  <c r="Q1377" i="8"/>
  <c r="S1377" i="8" s="1"/>
  <c r="G1375" i="8"/>
  <c r="I1375" i="8" s="1"/>
  <c r="Q1373" i="8"/>
  <c r="S1373" i="8" s="1"/>
  <c r="G1373" i="8"/>
  <c r="I1373" i="8" s="1"/>
  <c r="Q1371" i="8"/>
  <c r="S1371" i="8" s="1"/>
  <c r="G1371" i="8"/>
  <c r="I1371" i="8" s="1"/>
  <c r="Q1369" i="8"/>
  <c r="S1369" i="8" s="1"/>
  <c r="Q1367" i="8"/>
  <c r="S1367" i="8" s="1"/>
  <c r="Q1365" i="8"/>
  <c r="S1365" i="8" s="1"/>
  <c r="G1365" i="8"/>
  <c r="I1365" i="8" s="1"/>
  <c r="Q1363" i="8"/>
  <c r="S1363" i="8" s="1"/>
  <c r="G1363" i="8"/>
  <c r="I1363" i="8" s="1"/>
  <c r="G1361" i="8"/>
  <c r="I1361" i="8" s="1"/>
  <c r="Q1359" i="8"/>
  <c r="S1359" i="8" s="1"/>
  <c r="G1359" i="8"/>
  <c r="I1359" i="8" s="1"/>
  <c r="Q1357" i="8"/>
  <c r="S1357" i="8" s="1"/>
  <c r="G1357" i="8"/>
  <c r="I1357" i="8" s="1"/>
  <c r="G1355" i="8"/>
  <c r="I1355" i="8" s="1"/>
  <c r="Q1351" i="8"/>
  <c r="S1351" i="8" s="1"/>
  <c r="G1351" i="8"/>
  <c r="I1351" i="8" s="1"/>
  <c r="Q1349" i="8"/>
  <c r="S1349" i="8" s="1"/>
  <c r="G1349" i="8"/>
  <c r="I1349" i="8" s="1"/>
  <c r="Q1347" i="8"/>
  <c r="S1347" i="8" s="1"/>
  <c r="G1347" i="8"/>
  <c r="I1347" i="8" s="1"/>
  <c r="G1345" i="8"/>
  <c r="I1345" i="8" s="1"/>
  <c r="H1433" i="8" s="1"/>
  <c r="G1715" i="8" s="1"/>
  <c r="Q1343" i="8"/>
  <c r="S1343" i="8" s="1"/>
  <c r="G1343" i="8"/>
  <c r="I1343" i="8" s="1"/>
  <c r="Q1341" i="8"/>
  <c r="S1341" i="8" s="1"/>
  <c r="G1341" i="8"/>
  <c r="I1341" i="8" s="1"/>
  <c r="Q1339" i="8"/>
  <c r="S1339" i="8" s="1"/>
  <c r="G1339" i="8"/>
  <c r="I1339" i="8" s="1"/>
  <c r="Q1329" i="8"/>
  <c r="S1329" i="8" s="1"/>
  <c r="G1329" i="8"/>
  <c r="I1329" i="8" s="1"/>
  <c r="Q1327" i="8"/>
  <c r="S1327" i="8" s="1"/>
  <c r="G1327" i="8"/>
  <c r="I1327" i="8" s="1"/>
  <c r="Q1325" i="8"/>
  <c r="S1325" i="8" s="1"/>
  <c r="G1325" i="8"/>
  <c r="I1325" i="8" s="1"/>
  <c r="Q1323" i="8"/>
  <c r="S1323" i="8" s="1"/>
  <c r="G1323" i="8"/>
  <c r="I1323" i="8" s="1"/>
  <c r="Q1321" i="8"/>
  <c r="S1321" i="8" s="1"/>
  <c r="G1321" i="8"/>
  <c r="I1321" i="8" s="1"/>
  <c r="G1319" i="8"/>
  <c r="I1319" i="8" s="1"/>
  <c r="Q1317" i="8"/>
  <c r="S1317" i="8" s="1"/>
  <c r="G1317" i="8"/>
  <c r="I1317" i="8" s="1"/>
  <c r="Q1315" i="8"/>
  <c r="S1315" i="8" s="1"/>
  <c r="G1315" i="8"/>
  <c r="I1315" i="8" s="1"/>
  <c r="Q1313" i="8"/>
  <c r="S1313" i="8" s="1"/>
  <c r="G1313" i="8"/>
  <c r="I1313" i="8" s="1"/>
  <c r="Q1311" i="8"/>
  <c r="S1311" i="8" s="1"/>
  <c r="G1311" i="8"/>
  <c r="I1311" i="8" s="1"/>
  <c r="Q1309" i="8"/>
  <c r="S1309" i="8" s="1"/>
  <c r="G1309" i="8"/>
  <c r="I1309" i="8" s="1"/>
  <c r="Q1307" i="8"/>
  <c r="S1307" i="8" s="1"/>
  <c r="G1307" i="8"/>
  <c r="I1307" i="8" s="1"/>
  <c r="Q1303" i="8"/>
  <c r="S1303" i="8" s="1"/>
  <c r="G1303" i="8"/>
  <c r="I1303" i="8" s="1"/>
  <c r="Q1301" i="8"/>
  <c r="S1301" i="8" s="1"/>
  <c r="G1301" i="8"/>
  <c r="I1301" i="8" s="1"/>
  <c r="Q1299" i="8"/>
  <c r="S1299" i="8" s="1"/>
  <c r="G1299" i="8"/>
  <c r="I1299" i="8" s="1"/>
  <c r="Q1297" i="8"/>
  <c r="S1297" i="8" s="1"/>
  <c r="G1297" i="8"/>
  <c r="I1297" i="8" s="1"/>
  <c r="Q1295" i="8"/>
  <c r="S1295" i="8" s="1"/>
  <c r="G1295" i="8"/>
  <c r="I1295" i="8" s="1"/>
  <c r="Q1293" i="8"/>
  <c r="S1293" i="8" s="1"/>
  <c r="G1293" i="8"/>
  <c r="I1293" i="8" s="1"/>
  <c r="Q1291" i="8"/>
  <c r="S1291" i="8" s="1"/>
  <c r="G1291" i="8"/>
  <c r="I1291" i="8" s="1"/>
  <c r="Q1289" i="8"/>
  <c r="S1289" i="8" s="1"/>
  <c r="G1289" i="8"/>
  <c r="I1289" i="8" s="1"/>
  <c r="Q1287" i="8"/>
  <c r="S1287" i="8" s="1"/>
  <c r="G1287" i="8"/>
  <c r="I1287" i="8" s="1"/>
  <c r="Q1285" i="8"/>
  <c r="S1285" i="8" s="1"/>
  <c r="G1285" i="8"/>
  <c r="I1285" i="8" s="1"/>
  <c r="Q1283" i="8"/>
  <c r="S1283" i="8" s="1"/>
  <c r="G1281" i="8"/>
  <c r="I1281" i="8" s="1"/>
  <c r="Q1279" i="8"/>
  <c r="S1279" i="8" s="1"/>
  <c r="Q1277" i="8"/>
  <c r="S1277" i="8" s="1"/>
  <c r="G1277" i="8"/>
  <c r="I1277" i="8" s="1"/>
  <c r="Q1275" i="8"/>
  <c r="S1275" i="8" s="1"/>
  <c r="G1275" i="8"/>
  <c r="I1275" i="8" s="1"/>
  <c r="Q1273" i="8"/>
  <c r="S1273" i="8" s="1"/>
  <c r="Q1271" i="8"/>
  <c r="S1271" i="8" s="1"/>
  <c r="Q1269" i="8"/>
  <c r="S1269" i="8" s="1"/>
  <c r="G1269" i="8"/>
  <c r="I1269" i="8" s="1"/>
  <c r="G1267" i="8"/>
  <c r="I1267" i="8" s="1"/>
  <c r="Q1265" i="8"/>
  <c r="S1265" i="8" s="1"/>
  <c r="G1265" i="8"/>
  <c r="I1265" i="8" s="1"/>
  <c r="Q1263" i="8"/>
  <c r="S1263" i="8" s="1"/>
  <c r="G1263" i="8"/>
  <c r="I1263" i="8" s="1"/>
  <c r="Q1261" i="8"/>
  <c r="S1261" i="8" s="1"/>
  <c r="Q1259" i="8"/>
  <c r="S1259" i="8" s="1"/>
  <c r="G1259" i="8"/>
  <c r="I1259" i="8" s="1"/>
  <c r="Q1257" i="8"/>
  <c r="S1257" i="8" s="1"/>
  <c r="G1257" i="8"/>
  <c r="I1257" i="8" s="1"/>
  <c r="Q1255" i="8"/>
  <c r="S1255" i="8" s="1"/>
  <c r="G1251" i="8"/>
  <c r="I1251" i="8" s="1"/>
  <c r="Q1249" i="8"/>
  <c r="S1249" i="8" s="1"/>
  <c r="G1249" i="8"/>
  <c r="I1249" i="8" s="1"/>
  <c r="G1247" i="8"/>
  <c r="I1247" i="8" s="1"/>
  <c r="Q1245" i="8"/>
  <c r="S1245" i="8" s="1"/>
  <c r="G1245" i="8"/>
  <c r="I1245" i="8" s="1"/>
  <c r="Q1243" i="8"/>
  <c r="S1243" i="8" s="1"/>
  <c r="G1243" i="8"/>
  <c r="I1243" i="8" s="1"/>
  <c r="G1241" i="8"/>
  <c r="I1241" i="8" s="1"/>
  <c r="Q1239" i="8"/>
  <c r="S1239" i="8" s="1"/>
  <c r="G1239" i="8"/>
  <c r="I1239" i="8" s="1"/>
  <c r="Q1237" i="8"/>
  <c r="S1237" i="8" s="1"/>
  <c r="G1237" i="8"/>
  <c r="I1237" i="8" s="1"/>
  <c r="H1331" i="8" s="1"/>
  <c r="G1712" i="8" s="1"/>
  <c r="Q1227" i="8"/>
  <c r="S1227" i="8" s="1"/>
  <c r="G1227" i="8"/>
  <c r="I1227" i="8" s="1"/>
  <c r="Q1225" i="8"/>
  <c r="S1225" i="8" s="1"/>
  <c r="G1225" i="8"/>
  <c r="I1225" i="8" s="1"/>
  <c r="Q1223" i="8"/>
  <c r="S1223" i="8" s="1"/>
  <c r="G1223" i="8"/>
  <c r="I1223" i="8" s="1"/>
  <c r="Q1221" i="8"/>
  <c r="S1221" i="8" s="1"/>
  <c r="G1221" i="8"/>
  <c r="I1221" i="8" s="1"/>
  <c r="Q1219" i="8"/>
  <c r="S1219" i="8" s="1"/>
  <c r="G1219" i="8"/>
  <c r="I1219" i="8" s="1"/>
  <c r="Q1217" i="8"/>
  <c r="S1217" i="8" s="1"/>
  <c r="G1217" i="8"/>
  <c r="I1217" i="8" s="1"/>
  <c r="G1215" i="8"/>
  <c r="I1215" i="8" s="1"/>
  <c r="Q1213" i="8"/>
  <c r="S1213" i="8" s="1"/>
  <c r="G1213" i="8"/>
  <c r="I1213" i="8" s="1"/>
  <c r="Q1211" i="8"/>
  <c r="S1211" i="8" s="1"/>
  <c r="G1211" i="8"/>
  <c r="I1211" i="8" s="1"/>
  <c r="Q1209" i="8"/>
  <c r="S1209" i="8" s="1"/>
  <c r="G1209" i="8"/>
  <c r="I1209" i="8" s="1"/>
  <c r="G1207" i="8"/>
  <c r="I1207" i="8" s="1"/>
  <c r="Q1205" i="8"/>
  <c r="S1205" i="8" s="1"/>
  <c r="G1205" i="8"/>
  <c r="I1205" i="8" s="1"/>
  <c r="Q1203" i="8"/>
  <c r="S1203" i="8" s="1"/>
  <c r="G1203" i="8"/>
  <c r="I1203" i="8" s="1"/>
  <c r="Q1201" i="8"/>
  <c r="S1201" i="8" s="1"/>
  <c r="G1201" i="8"/>
  <c r="I1201" i="8" s="1"/>
  <c r="Q1199" i="8"/>
  <c r="S1199" i="8" s="1"/>
  <c r="G1199" i="8"/>
  <c r="I1199" i="8" s="1"/>
  <c r="Q1197" i="8"/>
  <c r="S1197" i="8" s="1"/>
  <c r="Q1195" i="8"/>
  <c r="S1195" i="8" s="1"/>
  <c r="G1195" i="8"/>
  <c r="I1195" i="8" s="1"/>
  <c r="Q1193" i="8"/>
  <c r="S1193" i="8" s="1"/>
  <c r="G1193" i="8"/>
  <c r="I1193" i="8" s="1"/>
  <c r="G1191" i="8"/>
  <c r="I1191" i="8" s="1"/>
  <c r="Q1189" i="8"/>
  <c r="S1189" i="8" s="1"/>
  <c r="G1189" i="8"/>
  <c r="I1189" i="8" s="1"/>
  <c r="Q1187" i="8"/>
  <c r="S1187" i="8" s="1"/>
  <c r="G1187" i="8"/>
  <c r="I1187" i="8" s="1"/>
  <c r="Q1185" i="8"/>
  <c r="S1185" i="8" s="1"/>
  <c r="G1185" i="8"/>
  <c r="I1185" i="8" s="1"/>
  <c r="G1183" i="8"/>
  <c r="I1183" i="8" s="1"/>
  <c r="Q1181" i="8"/>
  <c r="S1181" i="8" s="1"/>
  <c r="G1181" i="8"/>
  <c r="I1181" i="8" s="1"/>
  <c r="Q1179" i="8"/>
  <c r="S1179" i="8" s="1"/>
  <c r="Q1177" i="8"/>
  <c r="S1177" i="8" s="1"/>
  <c r="G1177" i="8"/>
  <c r="I1177" i="8" s="1"/>
  <c r="Q1175" i="8"/>
  <c r="S1175" i="8" s="1"/>
  <c r="G1175" i="8"/>
  <c r="I1175" i="8" s="1"/>
  <c r="Q1173" i="8"/>
  <c r="S1173" i="8" s="1"/>
  <c r="G1173" i="8"/>
  <c r="I1173" i="8" s="1"/>
  <c r="Q1171" i="8"/>
  <c r="S1171" i="8" s="1"/>
  <c r="G1171" i="8"/>
  <c r="I1171" i="8" s="1"/>
  <c r="Q1169" i="8"/>
  <c r="S1169" i="8" s="1"/>
  <c r="G1169" i="8"/>
  <c r="I1169" i="8" s="1"/>
  <c r="Q1167" i="8"/>
  <c r="S1167" i="8" s="1"/>
  <c r="G1167" i="8"/>
  <c r="I1167" i="8" s="1"/>
  <c r="Q1165" i="8"/>
  <c r="S1165" i="8" s="1"/>
  <c r="G1165" i="8"/>
  <c r="I1165" i="8" s="1"/>
  <c r="Q1163" i="8"/>
  <c r="S1163" i="8" s="1"/>
  <c r="G1163" i="8"/>
  <c r="I1163" i="8" s="1"/>
  <c r="Q1161" i="8"/>
  <c r="S1161" i="8" s="1"/>
  <c r="Q1159" i="8"/>
  <c r="S1159" i="8" s="1"/>
  <c r="G1159" i="8"/>
  <c r="I1159" i="8" s="1"/>
  <c r="G1157" i="8"/>
  <c r="I1157" i="8" s="1"/>
  <c r="Q1155" i="8"/>
  <c r="S1155" i="8" s="1"/>
  <c r="G1155" i="8"/>
  <c r="I1155" i="8" s="1"/>
  <c r="Q1153" i="8"/>
  <c r="S1153" i="8" s="1"/>
  <c r="G1153" i="8"/>
  <c r="I1153" i="8" s="1"/>
  <c r="Q1151" i="8"/>
  <c r="S1151" i="8" s="1"/>
  <c r="G1151" i="8"/>
  <c r="I1151" i="8" s="1"/>
  <c r="G1149" i="8"/>
  <c r="I1149" i="8" s="1"/>
  <c r="Q1147" i="8"/>
  <c r="S1147" i="8" s="1"/>
  <c r="G1147" i="8"/>
  <c r="I1147" i="8" s="1"/>
  <c r="Q1145" i="8"/>
  <c r="S1145" i="8" s="1"/>
  <c r="G1145" i="8"/>
  <c r="I1145" i="8" s="1"/>
  <c r="Q1143" i="8"/>
  <c r="S1143" i="8" s="1"/>
  <c r="G1143" i="8"/>
  <c r="I1143" i="8" s="1"/>
  <c r="Q1141" i="8"/>
  <c r="S1141" i="8" s="1"/>
  <c r="Q1139" i="8"/>
  <c r="S1139" i="8" s="1"/>
  <c r="Q1137" i="8"/>
  <c r="S1137" i="8" s="1"/>
  <c r="G1137" i="8"/>
  <c r="I1137" i="8" s="1"/>
  <c r="S1135" i="8"/>
  <c r="Q1135" i="8"/>
  <c r="G1135" i="8"/>
  <c r="I1135" i="8" s="1"/>
  <c r="Q1125" i="8"/>
  <c r="S1125" i="8" s="1"/>
  <c r="G1125" i="8"/>
  <c r="I1125" i="8" s="1"/>
  <c r="Q1123" i="8"/>
  <c r="S1123" i="8" s="1"/>
  <c r="G1123" i="8"/>
  <c r="I1123" i="8" s="1"/>
  <c r="S1121" i="8"/>
  <c r="Q1121" i="8"/>
  <c r="G1121" i="8"/>
  <c r="I1121" i="8" s="1"/>
  <c r="S1119" i="8"/>
  <c r="Q1119" i="8"/>
  <c r="G1119" i="8"/>
  <c r="I1119" i="8" s="1"/>
  <c r="S1117" i="8"/>
  <c r="Q1117" i="8"/>
  <c r="G1117" i="8"/>
  <c r="I1117" i="8" s="1"/>
  <c r="S1115" i="8"/>
  <c r="Q1115" i="8"/>
  <c r="G1115" i="8"/>
  <c r="I1115" i="8" s="1"/>
  <c r="S1113" i="8"/>
  <c r="Q1113" i="8"/>
  <c r="G1111" i="8"/>
  <c r="I1111" i="8" s="1"/>
  <c r="S1109" i="8"/>
  <c r="Q1109" i="8"/>
  <c r="G1109" i="8"/>
  <c r="I1109" i="8" s="1"/>
  <c r="S1107" i="8"/>
  <c r="Q1107" i="8"/>
  <c r="G1107" i="8"/>
  <c r="I1107" i="8" s="1"/>
  <c r="S1105" i="8"/>
  <c r="Q1105" i="8"/>
  <c r="Q1103" i="8"/>
  <c r="S1103" i="8" s="1"/>
  <c r="S1101" i="8"/>
  <c r="Q1101" i="8"/>
  <c r="G1101" i="8"/>
  <c r="I1101" i="8" s="1"/>
  <c r="I1099" i="8"/>
  <c r="G1099" i="8"/>
  <c r="Q1097" i="8"/>
  <c r="S1097" i="8" s="1"/>
  <c r="I1097" i="8"/>
  <c r="G1097" i="8"/>
  <c r="Q1095" i="8"/>
  <c r="S1095" i="8" s="1"/>
  <c r="I1093" i="8"/>
  <c r="G1093" i="8"/>
  <c r="Q1091" i="8"/>
  <c r="S1091" i="8" s="1"/>
  <c r="I1091" i="8"/>
  <c r="G1091" i="8"/>
  <c r="Q1089" i="8"/>
  <c r="S1089" i="8" s="1"/>
  <c r="I1089" i="8"/>
  <c r="G1089" i="8"/>
  <c r="G1087" i="8"/>
  <c r="I1087" i="8" s="1"/>
  <c r="S1085" i="8"/>
  <c r="Q1085" i="8"/>
  <c r="Q1083" i="8"/>
  <c r="S1083" i="8" s="1"/>
  <c r="I1083" i="8"/>
  <c r="G1083" i="8"/>
  <c r="Q1081" i="8"/>
  <c r="S1081" i="8" s="1"/>
  <c r="I1081" i="8"/>
  <c r="G1081" i="8"/>
  <c r="G1079" i="8"/>
  <c r="I1079" i="8" s="1"/>
  <c r="S1077" i="8"/>
  <c r="Q1077" i="8"/>
  <c r="G1077" i="8"/>
  <c r="I1077" i="8" s="1"/>
  <c r="S1075" i="8"/>
  <c r="Q1075" i="8"/>
  <c r="G1075" i="8"/>
  <c r="I1075" i="8" s="1"/>
  <c r="I1073" i="8"/>
  <c r="G1073" i="8"/>
  <c r="Q1069" i="8"/>
  <c r="S1069" i="8" s="1"/>
  <c r="I1069" i="8"/>
  <c r="G1069" i="8"/>
  <c r="Q1067" i="8"/>
  <c r="S1067" i="8" s="1"/>
  <c r="I1067" i="8"/>
  <c r="G1067" i="8"/>
  <c r="G1065" i="8"/>
  <c r="I1065" i="8" s="1"/>
  <c r="S1063" i="8"/>
  <c r="Q1063" i="8"/>
  <c r="G1063" i="8"/>
  <c r="I1063" i="8" s="1"/>
  <c r="I1061" i="8"/>
  <c r="G1061" i="8"/>
  <c r="Q1059" i="8"/>
  <c r="S1059" i="8" s="1"/>
  <c r="I1059" i="8"/>
  <c r="G1059" i="8"/>
  <c r="Q1055" i="8"/>
  <c r="S1055" i="8" s="1"/>
  <c r="I1055" i="8"/>
  <c r="G1055" i="8"/>
  <c r="Q1053" i="8"/>
  <c r="S1053" i="8" s="1"/>
  <c r="I1053" i="8"/>
  <c r="G1053" i="8"/>
  <c r="Q1051" i="8"/>
  <c r="S1051" i="8" s="1"/>
  <c r="I1051" i="8"/>
  <c r="G1051" i="8"/>
  <c r="Q1047" i="8"/>
  <c r="S1047" i="8" s="1"/>
  <c r="I1047" i="8"/>
  <c r="G1047" i="8"/>
  <c r="Q1045" i="8"/>
  <c r="S1045" i="8" s="1"/>
  <c r="I1045" i="8"/>
  <c r="G1045" i="8"/>
  <c r="Q1043" i="8"/>
  <c r="S1043" i="8" s="1"/>
  <c r="I1043" i="8"/>
  <c r="G1043" i="8"/>
  <c r="Q1039" i="8"/>
  <c r="S1039" i="8" s="1"/>
  <c r="I1039" i="8"/>
  <c r="G1039" i="8"/>
  <c r="Q1037" i="8"/>
  <c r="S1037" i="8" s="1"/>
  <c r="I1037" i="8"/>
  <c r="G1037" i="8"/>
  <c r="Q1035" i="8"/>
  <c r="S1035" i="8" s="1"/>
  <c r="I1035" i="8"/>
  <c r="G1035" i="8"/>
  <c r="Q1033" i="8"/>
  <c r="S1033" i="8" s="1"/>
  <c r="Q979" i="8"/>
  <c r="S979" i="8" s="1"/>
  <c r="G979" i="8"/>
  <c r="I979" i="8" s="1"/>
  <c r="Q977" i="8"/>
  <c r="S977" i="8" s="1"/>
  <c r="G977" i="8"/>
  <c r="I977" i="8" s="1"/>
  <c r="Q975" i="8"/>
  <c r="S975" i="8" s="1"/>
  <c r="G975" i="8"/>
  <c r="I975" i="8" s="1"/>
  <c r="Q973" i="8"/>
  <c r="S973" i="8" s="1"/>
  <c r="G973" i="8"/>
  <c r="I973" i="8" s="1"/>
  <c r="Q971" i="8"/>
  <c r="S971" i="8" s="1"/>
  <c r="G971" i="8"/>
  <c r="I971" i="8" s="1"/>
  <c r="Q969" i="8"/>
  <c r="S969" i="8" s="1"/>
  <c r="G969" i="8"/>
  <c r="I969" i="8" s="1"/>
  <c r="Q967" i="8"/>
  <c r="S967" i="8" s="1"/>
  <c r="G967" i="8"/>
  <c r="I967" i="8" s="1"/>
  <c r="Q965" i="8"/>
  <c r="S965" i="8" s="1"/>
  <c r="G965" i="8"/>
  <c r="I965" i="8" s="1"/>
  <c r="Q963" i="8"/>
  <c r="S963" i="8" s="1"/>
  <c r="G963" i="8"/>
  <c r="I963" i="8" s="1"/>
  <c r="Q961" i="8"/>
  <c r="S961" i="8" s="1"/>
  <c r="G961" i="8"/>
  <c r="I961" i="8" s="1"/>
  <c r="Q959" i="8"/>
  <c r="S959" i="8" s="1"/>
  <c r="G959" i="8"/>
  <c r="I959" i="8" s="1"/>
  <c r="Q957" i="8"/>
  <c r="S957" i="8" s="1"/>
  <c r="G957" i="8"/>
  <c r="I957" i="8" s="1"/>
  <c r="Q955" i="8"/>
  <c r="S955" i="8" s="1"/>
  <c r="G955" i="8"/>
  <c r="I955" i="8" s="1"/>
  <c r="Q953" i="8"/>
  <c r="S953" i="8" s="1"/>
  <c r="G953" i="8"/>
  <c r="I953" i="8" s="1"/>
  <c r="Q951" i="8"/>
  <c r="S951" i="8" s="1"/>
  <c r="G951" i="8"/>
  <c r="I951" i="8" s="1"/>
  <c r="Q949" i="8"/>
  <c r="S949" i="8" s="1"/>
  <c r="G949" i="8"/>
  <c r="I949" i="8" s="1"/>
  <c r="Q947" i="8"/>
  <c r="S947" i="8" s="1"/>
  <c r="G947" i="8"/>
  <c r="I947" i="8" s="1"/>
  <c r="Q945" i="8"/>
  <c r="S945" i="8" s="1"/>
  <c r="G945" i="8"/>
  <c r="I945" i="8" s="1"/>
  <c r="Q943" i="8"/>
  <c r="S943" i="8" s="1"/>
  <c r="G943" i="8"/>
  <c r="I943" i="8" s="1"/>
  <c r="Q941" i="8"/>
  <c r="S941" i="8" s="1"/>
  <c r="G941" i="8"/>
  <c r="I941" i="8" s="1"/>
  <c r="Q939" i="8"/>
  <c r="S939" i="8" s="1"/>
  <c r="G939" i="8"/>
  <c r="I939" i="8" s="1"/>
  <c r="Q937" i="8"/>
  <c r="S937" i="8" s="1"/>
  <c r="G937" i="8"/>
  <c r="I937" i="8" s="1"/>
  <c r="Q935" i="8"/>
  <c r="S935" i="8" s="1"/>
  <c r="G935" i="8"/>
  <c r="I935" i="8" s="1"/>
  <c r="Q933" i="8"/>
  <c r="S933" i="8" s="1"/>
  <c r="G933" i="8"/>
  <c r="I933" i="8" s="1"/>
  <c r="Q931" i="8"/>
  <c r="S931" i="8" s="1"/>
  <c r="G931" i="8"/>
  <c r="I931" i="8" s="1"/>
  <c r="H981" i="8" s="1"/>
  <c r="G1011" i="8" s="1"/>
  <c r="Q921" i="8"/>
  <c r="S921" i="8" s="1"/>
  <c r="G921" i="8"/>
  <c r="I921" i="8" s="1"/>
  <c r="Q919" i="8"/>
  <c r="S919" i="8" s="1"/>
  <c r="G919" i="8"/>
  <c r="I919" i="8" s="1"/>
  <c r="Q917" i="8"/>
  <c r="S917" i="8" s="1"/>
  <c r="G917" i="8"/>
  <c r="I917" i="8" s="1"/>
  <c r="Q915" i="8"/>
  <c r="S915" i="8" s="1"/>
  <c r="G915" i="8"/>
  <c r="I915" i="8" s="1"/>
  <c r="Q913" i="8"/>
  <c r="S913" i="8" s="1"/>
  <c r="G913" i="8"/>
  <c r="I913" i="8" s="1"/>
  <c r="Q911" i="8"/>
  <c r="S911" i="8" s="1"/>
  <c r="G911" i="8"/>
  <c r="I911" i="8" s="1"/>
  <c r="Q909" i="8"/>
  <c r="S909" i="8" s="1"/>
  <c r="G909" i="8"/>
  <c r="I909" i="8" s="1"/>
  <c r="Q907" i="8"/>
  <c r="S907" i="8" s="1"/>
  <c r="G907" i="8"/>
  <c r="I907" i="8" s="1"/>
  <c r="Q905" i="8"/>
  <c r="S905" i="8" s="1"/>
  <c r="G905" i="8"/>
  <c r="I905" i="8" s="1"/>
  <c r="Q903" i="8"/>
  <c r="S903" i="8" s="1"/>
  <c r="G903" i="8"/>
  <c r="I903" i="8" s="1"/>
  <c r="Q901" i="8"/>
  <c r="S901" i="8" s="1"/>
  <c r="G901" i="8"/>
  <c r="I901" i="8" s="1"/>
  <c r="Q899" i="8"/>
  <c r="S899" i="8" s="1"/>
  <c r="G899" i="8"/>
  <c r="I899" i="8" s="1"/>
  <c r="Q897" i="8"/>
  <c r="S897" i="8" s="1"/>
  <c r="G897" i="8"/>
  <c r="I897" i="8" s="1"/>
  <c r="Q895" i="8"/>
  <c r="S895" i="8" s="1"/>
  <c r="G895" i="8"/>
  <c r="I895" i="8" s="1"/>
  <c r="Q893" i="8"/>
  <c r="S893" i="8" s="1"/>
  <c r="G893" i="8"/>
  <c r="I893" i="8" s="1"/>
  <c r="Q891" i="8"/>
  <c r="S891" i="8" s="1"/>
  <c r="G891" i="8"/>
  <c r="I891" i="8" s="1"/>
  <c r="Q889" i="8"/>
  <c r="S889" i="8" s="1"/>
  <c r="G889" i="8"/>
  <c r="I889" i="8" s="1"/>
  <c r="Q887" i="8"/>
  <c r="S887" i="8" s="1"/>
  <c r="G887" i="8"/>
  <c r="I887" i="8" s="1"/>
  <c r="G885" i="8"/>
  <c r="I885" i="8" s="1"/>
  <c r="G883" i="8"/>
  <c r="I883" i="8" s="1"/>
  <c r="Q881" i="8"/>
  <c r="S881" i="8" s="1"/>
  <c r="G881" i="8"/>
  <c r="I881" i="8" s="1"/>
  <c r="Q879" i="8"/>
  <c r="S879" i="8" s="1"/>
  <c r="G879" i="8"/>
  <c r="I879" i="8" s="1"/>
  <c r="Q877" i="8"/>
  <c r="S877" i="8" s="1"/>
  <c r="G877" i="8"/>
  <c r="I877" i="8" s="1"/>
  <c r="Q875" i="8"/>
  <c r="S875" i="8" s="1"/>
  <c r="G875" i="8"/>
  <c r="I875" i="8" s="1"/>
  <c r="Q873" i="8"/>
  <c r="S873" i="8" s="1"/>
  <c r="G873" i="8"/>
  <c r="I873" i="8" s="1"/>
  <c r="Q871" i="8"/>
  <c r="S871" i="8" s="1"/>
  <c r="G871" i="8"/>
  <c r="I871" i="8" s="1"/>
  <c r="Q869" i="8"/>
  <c r="S869" i="8" s="1"/>
  <c r="G869" i="8"/>
  <c r="I869" i="8" s="1"/>
  <c r="Q867" i="8"/>
  <c r="S867" i="8" s="1"/>
  <c r="G867" i="8"/>
  <c r="I867" i="8" s="1"/>
  <c r="Q865" i="8"/>
  <c r="S865" i="8" s="1"/>
  <c r="G865" i="8"/>
  <c r="I865" i="8" s="1"/>
  <c r="Q863" i="8"/>
  <c r="S863" i="8" s="1"/>
  <c r="G863" i="8"/>
  <c r="I863" i="8" s="1"/>
  <c r="Q861" i="8"/>
  <c r="S861" i="8" s="1"/>
  <c r="G861" i="8"/>
  <c r="I861" i="8" s="1"/>
  <c r="Q859" i="8"/>
  <c r="S859" i="8" s="1"/>
  <c r="G859" i="8"/>
  <c r="I859" i="8" s="1"/>
  <c r="Q857" i="8"/>
  <c r="S857" i="8" s="1"/>
  <c r="G857" i="8"/>
  <c r="I857" i="8" s="1"/>
  <c r="Q855" i="8"/>
  <c r="S855" i="8" s="1"/>
  <c r="G855" i="8"/>
  <c r="I855" i="8" s="1"/>
  <c r="Q853" i="8"/>
  <c r="S853" i="8" s="1"/>
  <c r="G853" i="8"/>
  <c r="I853" i="8" s="1"/>
  <c r="Q851" i="8"/>
  <c r="S851" i="8" s="1"/>
  <c r="G851" i="8"/>
  <c r="I851" i="8" s="1"/>
  <c r="Q849" i="8"/>
  <c r="S849" i="8" s="1"/>
  <c r="G849" i="8"/>
  <c r="I849" i="8" s="1"/>
  <c r="Q847" i="8"/>
  <c r="S847" i="8" s="1"/>
  <c r="G847" i="8"/>
  <c r="I847" i="8" s="1"/>
  <c r="Q845" i="8"/>
  <c r="S845" i="8" s="1"/>
  <c r="G845" i="8"/>
  <c r="I845" i="8" s="1"/>
  <c r="Q843" i="8"/>
  <c r="S843" i="8" s="1"/>
  <c r="G843" i="8"/>
  <c r="I843" i="8" s="1"/>
  <c r="Q841" i="8"/>
  <c r="S841" i="8" s="1"/>
  <c r="G841" i="8"/>
  <c r="I841" i="8" s="1"/>
  <c r="Q839" i="8"/>
  <c r="S839" i="8" s="1"/>
  <c r="G839" i="8"/>
  <c r="I839" i="8" s="1"/>
  <c r="Q837" i="8"/>
  <c r="S837" i="8" s="1"/>
  <c r="G837" i="8"/>
  <c r="I837" i="8" s="1"/>
  <c r="Q835" i="8"/>
  <c r="S835" i="8" s="1"/>
  <c r="G835" i="8"/>
  <c r="I835" i="8" s="1"/>
  <c r="Q833" i="8"/>
  <c r="S833" i="8" s="1"/>
  <c r="G833" i="8"/>
  <c r="I833" i="8" s="1"/>
  <c r="Q831" i="8"/>
  <c r="S831" i="8" s="1"/>
  <c r="G831" i="8"/>
  <c r="I831" i="8" s="1"/>
  <c r="Q829" i="8"/>
  <c r="S829" i="8" s="1"/>
  <c r="G829" i="8"/>
  <c r="I829" i="8" s="1"/>
  <c r="Q819" i="8"/>
  <c r="S819" i="8" s="1"/>
  <c r="G819" i="8"/>
  <c r="I819" i="8" s="1"/>
  <c r="Q817" i="8"/>
  <c r="S817" i="8" s="1"/>
  <c r="G817" i="8"/>
  <c r="I817" i="8" s="1"/>
  <c r="Q815" i="8"/>
  <c r="S815" i="8" s="1"/>
  <c r="G815" i="8"/>
  <c r="I815" i="8" s="1"/>
  <c r="Q813" i="8"/>
  <c r="S813" i="8" s="1"/>
  <c r="G813" i="8"/>
  <c r="I813" i="8" s="1"/>
  <c r="Q811" i="8"/>
  <c r="S811" i="8" s="1"/>
  <c r="G811" i="8"/>
  <c r="I811" i="8" s="1"/>
  <c r="Q809" i="8"/>
  <c r="S809" i="8" s="1"/>
  <c r="G809" i="8"/>
  <c r="I809" i="8" s="1"/>
  <c r="Q807" i="8"/>
  <c r="S807" i="8" s="1"/>
  <c r="G807" i="8"/>
  <c r="I807" i="8" s="1"/>
  <c r="Q805" i="8"/>
  <c r="S805" i="8" s="1"/>
  <c r="G805" i="8"/>
  <c r="I805" i="8" s="1"/>
  <c r="Q803" i="8"/>
  <c r="S803" i="8" s="1"/>
  <c r="G803" i="8"/>
  <c r="I803" i="8" s="1"/>
  <c r="Q801" i="8"/>
  <c r="S801" i="8" s="1"/>
  <c r="G801" i="8"/>
  <c r="I801" i="8" s="1"/>
  <c r="Q799" i="8"/>
  <c r="S799" i="8" s="1"/>
  <c r="G799" i="8"/>
  <c r="I799" i="8" s="1"/>
  <c r="Q797" i="8"/>
  <c r="S797" i="8" s="1"/>
  <c r="G797" i="8"/>
  <c r="I797" i="8" s="1"/>
  <c r="Q795" i="8"/>
  <c r="S795" i="8" s="1"/>
  <c r="G795" i="8"/>
  <c r="I795" i="8" s="1"/>
  <c r="Q793" i="8"/>
  <c r="S793" i="8" s="1"/>
  <c r="Q791" i="8"/>
  <c r="S791" i="8" s="1"/>
  <c r="Q789" i="8"/>
  <c r="S789" i="8" s="1"/>
  <c r="G789" i="8"/>
  <c r="I789" i="8" s="1"/>
  <c r="Q787" i="8"/>
  <c r="S787" i="8" s="1"/>
  <c r="G787" i="8"/>
  <c r="I787" i="8" s="1"/>
  <c r="Q785" i="8"/>
  <c r="S785" i="8" s="1"/>
  <c r="G785" i="8"/>
  <c r="I785" i="8" s="1"/>
  <c r="Q783" i="8"/>
  <c r="S783" i="8" s="1"/>
  <c r="G783" i="8"/>
  <c r="I783" i="8" s="1"/>
  <c r="Q781" i="8"/>
  <c r="S781" i="8" s="1"/>
  <c r="G781" i="8"/>
  <c r="I781" i="8" s="1"/>
  <c r="Q779" i="8"/>
  <c r="S779" i="8" s="1"/>
  <c r="G779" i="8"/>
  <c r="I779" i="8" s="1"/>
  <c r="Q777" i="8"/>
  <c r="S777" i="8" s="1"/>
  <c r="G777" i="8"/>
  <c r="I777" i="8" s="1"/>
  <c r="Q775" i="8"/>
  <c r="S775" i="8" s="1"/>
  <c r="G775" i="8"/>
  <c r="I775" i="8" s="1"/>
  <c r="Q773" i="8"/>
  <c r="S773" i="8" s="1"/>
  <c r="G773" i="8"/>
  <c r="I773" i="8" s="1"/>
  <c r="Q771" i="8"/>
  <c r="S771" i="8" s="1"/>
  <c r="Q769" i="8"/>
  <c r="S769" i="8" s="1"/>
  <c r="G769" i="8"/>
  <c r="I769" i="8" s="1"/>
  <c r="Q767" i="8"/>
  <c r="S767" i="8" s="1"/>
  <c r="G767" i="8"/>
  <c r="I767" i="8" s="1"/>
  <c r="Q765" i="8"/>
  <c r="S765" i="8" s="1"/>
  <c r="G765" i="8"/>
  <c r="I765" i="8" s="1"/>
  <c r="G761" i="8"/>
  <c r="I761" i="8" s="1"/>
  <c r="Q759" i="8"/>
  <c r="S759" i="8" s="1"/>
  <c r="G759" i="8"/>
  <c r="I759" i="8" s="1"/>
  <c r="Q757" i="8"/>
  <c r="S757" i="8" s="1"/>
  <c r="G757" i="8"/>
  <c r="I757" i="8" s="1"/>
  <c r="Q755" i="8"/>
  <c r="S755" i="8" s="1"/>
  <c r="G755" i="8"/>
  <c r="I755" i="8" s="1"/>
  <c r="Q753" i="8"/>
  <c r="S753" i="8" s="1"/>
  <c r="G753" i="8"/>
  <c r="I753" i="8" s="1"/>
  <c r="Q751" i="8"/>
  <c r="S751" i="8" s="1"/>
  <c r="G751" i="8"/>
  <c r="I751" i="8" s="1"/>
  <c r="Q749" i="8"/>
  <c r="S749" i="8" s="1"/>
  <c r="G749" i="8"/>
  <c r="I749" i="8" s="1"/>
  <c r="Q747" i="8"/>
  <c r="S747" i="8" s="1"/>
  <c r="G747" i="8"/>
  <c r="I747" i="8" s="1"/>
  <c r="Q745" i="8"/>
  <c r="S745" i="8" s="1"/>
  <c r="G745" i="8"/>
  <c r="I745" i="8" s="1"/>
  <c r="Q743" i="8"/>
  <c r="S743" i="8" s="1"/>
  <c r="G743" i="8"/>
  <c r="I743" i="8" s="1"/>
  <c r="Q741" i="8"/>
  <c r="S741" i="8" s="1"/>
  <c r="Q739" i="8"/>
  <c r="S739" i="8" s="1"/>
  <c r="G739" i="8"/>
  <c r="I739" i="8" s="1"/>
  <c r="Q737" i="8"/>
  <c r="S737" i="8" s="1"/>
  <c r="G737" i="8"/>
  <c r="I737" i="8" s="1"/>
  <c r="Q735" i="8"/>
  <c r="S735" i="8" s="1"/>
  <c r="G735" i="8"/>
  <c r="I735" i="8" s="1"/>
  <c r="Q733" i="8"/>
  <c r="S733" i="8" s="1"/>
  <c r="G733" i="8"/>
  <c r="I733" i="8" s="1"/>
  <c r="Q731" i="8"/>
  <c r="S731" i="8" s="1"/>
  <c r="G731" i="8"/>
  <c r="I731" i="8" s="1"/>
  <c r="Q729" i="8"/>
  <c r="S729" i="8" s="1"/>
  <c r="Q727" i="8"/>
  <c r="S727" i="8" s="1"/>
  <c r="G727" i="8"/>
  <c r="I727" i="8" s="1"/>
  <c r="Q717" i="8"/>
  <c r="S717" i="8" s="1"/>
  <c r="G717" i="8"/>
  <c r="I717" i="8" s="1"/>
  <c r="Q715" i="8"/>
  <c r="S715" i="8" s="1"/>
  <c r="G715" i="8"/>
  <c r="I715" i="8" s="1"/>
  <c r="Q713" i="8"/>
  <c r="S713" i="8" s="1"/>
  <c r="G713" i="8"/>
  <c r="I713" i="8" s="1"/>
  <c r="G711" i="8"/>
  <c r="I711" i="8" s="1"/>
  <c r="Q709" i="8"/>
  <c r="S709" i="8" s="1"/>
  <c r="G709" i="8"/>
  <c r="I709" i="8" s="1"/>
  <c r="G707" i="8"/>
  <c r="I707" i="8" s="1"/>
  <c r="G705" i="8"/>
  <c r="I705" i="8" s="1"/>
  <c r="Q703" i="8"/>
  <c r="S703" i="8" s="1"/>
  <c r="G703" i="8"/>
  <c r="I703" i="8" s="1"/>
  <c r="Q701" i="8"/>
  <c r="S701" i="8" s="1"/>
  <c r="G701" i="8"/>
  <c r="I701" i="8" s="1"/>
  <c r="Q699" i="8"/>
  <c r="S699" i="8" s="1"/>
  <c r="G699" i="8"/>
  <c r="I699" i="8" s="1"/>
  <c r="Q697" i="8"/>
  <c r="S697" i="8" s="1"/>
  <c r="G697" i="8"/>
  <c r="I697" i="8" s="1"/>
  <c r="Q695" i="8"/>
  <c r="S695" i="8" s="1"/>
  <c r="G695" i="8"/>
  <c r="I695" i="8" s="1"/>
  <c r="Q693" i="8"/>
  <c r="S693" i="8" s="1"/>
  <c r="G693" i="8"/>
  <c r="I693" i="8" s="1"/>
  <c r="Q691" i="8"/>
  <c r="S691" i="8" s="1"/>
  <c r="G691" i="8"/>
  <c r="I691" i="8" s="1"/>
  <c r="Q689" i="8"/>
  <c r="S689" i="8" s="1"/>
  <c r="G689" i="8"/>
  <c r="I689" i="8" s="1"/>
  <c r="Q687" i="8"/>
  <c r="S687" i="8" s="1"/>
  <c r="G687" i="8"/>
  <c r="I687" i="8" s="1"/>
  <c r="Q685" i="8"/>
  <c r="S685" i="8" s="1"/>
  <c r="G685" i="8"/>
  <c r="I685" i="8" s="1"/>
  <c r="Q683" i="8"/>
  <c r="S683" i="8" s="1"/>
  <c r="G683" i="8"/>
  <c r="I683" i="8" s="1"/>
  <c r="Q681" i="8"/>
  <c r="S681" i="8" s="1"/>
  <c r="G681" i="8"/>
  <c r="I681" i="8" s="1"/>
  <c r="Q679" i="8"/>
  <c r="S679" i="8" s="1"/>
  <c r="G679" i="8"/>
  <c r="I679" i="8" s="1"/>
  <c r="Q677" i="8"/>
  <c r="S677" i="8" s="1"/>
  <c r="G677" i="8"/>
  <c r="I677" i="8" s="1"/>
  <c r="Q675" i="8"/>
  <c r="S675" i="8" s="1"/>
  <c r="G675" i="8"/>
  <c r="I675" i="8" s="1"/>
  <c r="Q673" i="8"/>
  <c r="S673" i="8" s="1"/>
  <c r="G673" i="8"/>
  <c r="I673" i="8" s="1"/>
  <c r="Q671" i="8"/>
  <c r="S671" i="8" s="1"/>
  <c r="G671" i="8"/>
  <c r="I671" i="8" s="1"/>
  <c r="Q669" i="8"/>
  <c r="S669" i="8" s="1"/>
  <c r="G669" i="8"/>
  <c r="I669" i="8" s="1"/>
  <c r="Q667" i="8"/>
  <c r="S667" i="8" s="1"/>
  <c r="G667" i="8"/>
  <c r="I667" i="8" s="1"/>
  <c r="Q665" i="8"/>
  <c r="S665" i="8" s="1"/>
  <c r="G665" i="8"/>
  <c r="I665" i="8" s="1"/>
  <c r="Q663" i="8"/>
  <c r="S663" i="8" s="1"/>
  <c r="G663" i="8"/>
  <c r="I663" i="8" s="1"/>
  <c r="Q661" i="8"/>
  <c r="S661" i="8" s="1"/>
  <c r="G661" i="8"/>
  <c r="I661" i="8" s="1"/>
  <c r="Q659" i="8"/>
  <c r="S659" i="8" s="1"/>
  <c r="G659" i="8"/>
  <c r="I659" i="8" s="1"/>
  <c r="Q657" i="8"/>
  <c r="S657" i="8" s="1"/>
  <c r="G657" i="8"/>
  <c r="I657" i="8" s="1"/>
  <c r="Q655" i="8"/>
  <c r="S655" i="8" s="1"/>
  <c r="G655" i="8"/>
  <c r="I655" i="8" s="1"/>
  <c r="Q653" i="8"/>
  <c r="S653" i="8" s="1"/>
  <c r="G653" i="8"/>
  <c r="I653" i="8" s="1"/>
  <c r="Q651" i="8"/>
  <c r="S651" i="8" s="1"/>
  <c r="G651" i="8"/>
  <c r="I651" i="8" s="1"/>
  <c r="Q649" i="8"/>
  <c r="S649" i="8" s="1"/>
  <c r="G649" i="8"/>
  <c r="I649" i="8" s="1"/>
  <c r="Q647" i="8"/>
  <c r="S647" i="8" s="1"/>
  <c r="G647" i="8"/>
  <c r="I647" i="8" s="1"/>
  <c r="Q645" i="8"/>
  <c r="S645" i="8" s="1"/>
  <c r="G645" i="8"/>
  <c r="I645" i="8" s="1"/>
  <c r="Q643" i="8"/>
  <c r="S643" i="8" s="1"/>
  <c r="G643" i="8"/>
  <c r="I643" i="8" s="1"/>
  <c r="Q641" i="8"/>
  <c r="S641" i="8" s="1"/>
  <c r="G641" i="8"/>
  <c r="I641" i="8" s="1"/>
  <c r="Q639" i="8"/>
  <c r="S639" i="8" s="1"/>
  <c r="G639" i="8"/>
  <c r="I639" i="8" s="1"/>
  <c r="Q637" i="8"/>
  <c r="S637" i="8" s="1"/>
  <c r="G637" i="8"/>
  <c r="I637" i="8" s="1"/>
  <c r="G635" i="8"/>
  <c r="I635" i="8" s="1"/>
  <c r="Q633" i="8"/>
  <c r="S633" i="8" s="1"/>
  <c r="Q631" i="8"/>
  <c r="S631" i="8" s="1"/>
  <c r="G631" i="8"/>
  <c r="I631" i="8" s="1"/>
  <c r="Q629" i="8"/>
  <c r="S629" i="8" s="1"/>
  <c r="G629" i="8"/>
  <c r="I629" i="8" s="1"/>
  <c r="Q627" i="8"/>
  <c r="S627" i="8" s="1"/>
  <c r="G627" i="8"/>
  <c r="I627" i="8" s="1"/>
  <c r="Q625" i="8"/>
  <c r="S625" i="8" s="1"/>
  <c r="G625" i="8"/>
  <c r="I625" i="8" s="1"/>
  <c r="Q615" i="8"/>
  <c r="S615" i="8" s="1"/>
  <c r="G615" i="8"/>
  <c r="I615" i="8" s="1"/>
  <c r="Q613" i="8"/>
  <c r="S613" i="8" s="1"/>
  <c r="G613" i="8"/>
  <c r="I613" i="8" s="1"/>
  <c r="Q611" i="8"/>
  <c r="S611" i="8" s="1"/>
  <c r="G611" i="8"/>
  <c r="I611" i="8" s="1"/>
  <c r="Q609" i="8"/>
  <c r="S609" i="8" s="1"/>
  <c r="G609" i="8"/>
  <c r="I609" i="8" s="1"/>
  <c r="Q607" i="8"/>
  <c r="S607" i="8" s="1"/>
  <c r="G607" i="8"/>
  <c r="I607" i="8" s="1"/>
  <c r="Q605" i="8"/>
  <c r="S605" i="8" s="1"/>
  <c r="G605" i="8"/>
  <c r="I605" i="8" s="1"/>
  <c r="Q603" i="8"/>
  <c r="S603" i="8" s="1"/>
  <c r="Q601" i="8"/>
  <c r="S601" i="8" s="1"/>
  <c r="G601" i="8"/>
  <c r="I601" i="8" s="1"/>
  <c r="Q599" i="8"/>
  <c r="S599" i="8" s="1"/>
  <c r="G599" i="8"/>
  <c r="I599" i="8" s="1"/>
  <c r="Q597" i="8"/>
  <c r="S597" i="8" s="1"/>
  <c r="G597" i="8"/>
  <c r="I597" i="8" s="1"/>
  <c r="Q595" i="8"/>
  <c r="S595" i="8" s="1"/>
  <c r="Q593" i="8"/>
  <c r="S593" i="8" s="1"/>
  <c r="G593" i="8"/>
  <c r="I593" i="8" s="1"/>
  <c r="Q591" i="8"/>
  <c r="S591" i="8" s="1"/>
  <c r="G591" i="8"/>
  <c r="I591" i="8" s="1"/>
  <c r="Q589" i="8"/>
  <c r="S589" i="8" s="1"/>
  <c r="G589" i="8"/>
  <c r="I589" i="8" s="1"/>
  <c r="Q587" i="8"/>
  <c r="S587" i="8" s="1"/>
  <c r="G587" i="8"/>
  <c r="I587" i="8" s="1"/>
  <c r="G585" i="8"/>
  <c r="I585" i="8" s="1"/>
  <c r="Q583" i="8"/>
  <c r="S583" i="8" s="1"/>
  <c r="G583" i="8"/>
  <c r="I583" i="8" s="1"/>
  <c r="Q581" i="8"/>
  <c r="S581" i="8" s="1"/>
  <c r="G581" i="8"/>
  <c r="I581" i="8" s="1"/>
  <c r="Q579" i="8"/>
  <c r="S579" i="8" s="1"/>
  <c r="G579" i="8"/>
  <c r="I579" i="8" s="1"/>
  <c r="Q577" i="8"/>
  <c r="S577" i="8" s="1"/>
  <c r="G577" i="8"/>
  <c r="I577" i="8" s="1"/>
  <c r="Q575" i="8"/>
  <c r="S575" i="8" s="1"/>
  <c r="G575" i="8"/>
  <c r="I575" i="8" s="1"/>
  <c r="Q573" i="8"/>
  <c r="S573" i="8" s="1"/>
  <c r="G573" i="8"/>
  <c r="I573" i="8" s="1"/>
  <c r="Q571" i="8"/>
  <c r="S571" i="8" s="1"/>
  <c r="G571" i="8"/>
  <c r="I571" i="8" s="1"/>
  <c r="Q569" i="8"/>
  <c r="S569" i="8" s="1"/>
  <c r="G569" i="8"/>
  <c r="I569" i="8" s="1"/>
  <c r="Q567" i="8"/>
  <c r="S567" i="8" s="1"/>
  <c r="G567" i="8"/>
  <c r="I567" i="8" s="1"/>
  <c r="Q565" i="8"/>
  <c r="S565" i="8" s="1"/>
  <c r="G565" i="8"/>
  <c r="I565" i="8" s="1"/>
  <c r="G563" i="8"/>
  <c r="I563" i="8" s="1"/>
  <c r="Q561" i="8"/>
  <c r="S561" i="8" s="1"/>
  <c r="G561" i="8"/>
  <c r="I561" i="8" s="1"/>
  <c r="Q559" i="8"/>
  <c r="S559" i="8" s="1"/>
  <c r="G559" i="8"/>
  <c r="I559" i="8" s="1"/>
  <c r="Q557" i="8"/>
  <c r="S557" i="8" s="1"/>
  <c r="G557" i="8"/>
  <c r="I557" i="8" s="1"/>
  <c r="Q555" i="8"/>
  <c r="S555" i="8" s="1"/>
  <c r="G555" i="8"/>
  <c r="I555" i="8" s="1"/>
  <c r="Q553" i="8"/>
  <c r="S553" i="8" s="1"/>
  <c r="G553" i="8"/>
  <c r="I553" i="8" s="1"/>
  <c r="Q551" i="8"/>
  <c r="S551" i="8" s="1"/>
  <c r="G551" i="8"/>
  <c r="I551" i="8" s="1"/>
  <c r="Q549" i="8"/>
  <c r="S549" i="8" s="1"/>
  <c r="G549" i="8"/>
  <c r="I549" i="8" s="1"/>
  <c r="Q547" i="8"/>
  <c r="S547" i="8" s="1"/>
  <c r="G547" i="8"/>
  <c r="I547" i="8" s="1"/>
  <c r="Q545" i="8"/>
  <c r="S545" i="8" s="1"/>
  <c r="G545" i="8"/>
  <c r="I545" i="8" s="1"/>
  <c r="Q543" i="8"/>
  <c r="S543" i="8" s="1"/>
  <c r="G543" i="8"/>
  <c r="I543" i="8" s="1"/>
  <c r="G541" i="8"/>
  <c r="I541" i="8" s="1"/>
  <c r="Q539" i="8"/>
  <c r="S539" i="8" s="1"/>
  <c r="G539" i="8"/>
  <c r="I539" i="8" s="1"/>
  <c r="Q537" i="8"/>
  <c r="S537" i="8" s="1"/>
  <c r="G537" i="8"/>
  <c r="I537" i="8" s="1"/>
  <c r="Q535" i="8"/>
  <c r="S535" i="8" s="1"/>
  <c r="G535" i="8"/>
  <c r="I535" i="8" s="1"/>
  <c r="Q533" i="8"/>
  <c r="S533" i="8" s="1"/>
  <c r="G533" i="8"/>
  <c r="I533" i="8" s="1"/>
  <c r="Q531" i="8"/>
  <c r="S531" i="8" s="1"/>
  <c r="G531" i="8"/>
  <c r="I531" i="8" s="1"/>
  <c r="Q529" i="8"/>
  <c r="S529" i="8" s="1"/>
  <c r="G529" i="8"/>
  <c r="I529" i="8" s="1"/>
  <c r="Q527" i="8"/>
  <c r="S527" i="8" s="1"/>
  <c r="Q525" i="8"/>
  <c r="S525" i="8" s="1"/>
  <c r="G525" i="8"/>
  <c r="I525" i="8" s="1"/>
  <c r="Q523" i="8"/>
  <c r="S523" i="8" s="1"/>
  <c r="G523" i="8"/>
  <c r="I523" i="8" s="1"/>
  <c r="Q513" i="8"/>
  <c r="S513" i="8" s="1"/>
  <c r="G513" i="8"/>
  <c r="I513" i="8" s="1"/>
  <c r="Q511" i="8"/>
  <c r="S511" i="8" s="1"/>
  <c r="G511" i="8"/>
  <c r="I511" i="8" s="1"/>
  <c r="Q509" i="8"/>
  <c r="S509" i="8" s="1"/>
  <c r="G509" i="8"/>
  <c r="I509" i="8" s="1"/>
  <c r="Q507" i="8"/>
  <c r="S507" i="8" s="1"/>
  <c r="G507" i="8"/>
  <c r="I507" i="8" s="1"/>
  <c r="G505" i="8"/>
  <c r="I505" i="8" s="1"/>
  <c r="Q503" i="8"/>
  <c r="S503" i="8" s="1"/>
  <c r="Q501" i="8"/>
  <c r="S501" i="8" s="1"/>
  <c r="G501" i="8"/>
  <c r="I501" i="8" s="1"/>
  <c r="Q499" i="8"/>
  <c r="S499" i="8" s="1"/>
  <c r="G499" i="8"/>
  <c r="I499" i="8" s="1"/>
  <c r="G497" i="8"/>
  <c r="I497" i="8" s="1"/>
  <c r="Q495" i="8"/>
  <c r="S495" i="8" s="1"/>
  <c r="G495" i="8"/>
  <c r="I495" i="8" s="1"/>
  <c r="Q493" i="8"/>
  <c r="S493" i="8" s="1"/>
  <c r="G493" i="8"/>
  <c r="I493" i="8" s="1"/>
  <c r="G491" i="8"/>
  <c r="I491" i="8" s="1"/>
  <c r="Q489" i="8"/>
  <c r="S489" i="8" s="1"/>
  <c r="G489" i="8"/>
  <c r="I489" i="8" s="1"/>
  <c r="Q487" i="8"/>
  <c r="S487" i="8" s="1"/>
  <c r="G487" i="8"/>
  <c r="I487" i="8" s="1"/>
  <c r="Q485" i="8"/>
  <c r="S485" i="8" s="1"/>
  <c r="G485" i="8"/>
  <c r="I485" i="8" s="1"/>
  <c r="Q483" i="8"/>
  <c r="S483" i="8" s="1"/>
  <c r="G483" i="8"/>
  <c r="I483" i="8" s="1"/>
  <c r="Q481" i="8"/>
  <c r="S481" i="8" s="1"/>
  <c r="G481" i="8"/>
  <c r="I481" i="8" s="1"/>
  <c r="Q479" i="8"/>
  <c r="S479" i="8" s="1"/>
  <c r="G479" i="8"/>
  <c r="I479" i="8" s="1"/>
  <c r="Q477" i="8"/>
  <c r="S477" i="8" s="1"/>
  <c r="G477" i="8"/>
  <c r="I477" i="8" s="1"/>
  <c r="Q475" i="8"/>
  <c r="S475" i="8" s="1"/>
  <c r="G475" i="8"/>
  <c r="I475" i="8" s="1"/>
  <c r="Q473" i="8"/>
  <c r="S473" i="8" s="1"/>
  <c r="Q471" i="8"/>
  <c r="S471" i="8" s="1"/>
  <c r="G471" i="8"/>
  <c r="I471" i="8" s="1"/>
  <c r="Q469" i="8"/>
  <c r="S469" i="8" s="1"/>
  <c r="G469" i="8"/>
  <c r="I469" i="8" s="1"/>
  <c r="G467" i="8"/>
  <c r="I467" i="8" s="1"/>
  <c r="Q465" i="8"/>
  <c r="S465" i="8" s="1"/>
  <c r="G465" i="8"/>
  <c r="I465" i="8" s="1"/>
  <c r="Q463" i="8"/>
  <c r="S463" i="8" s="1"/>
  <c r="G463" i="8"/>
  <c r="I463" i="8" s="1"/>
  <c r="Q461" i="8"/>
  <c r="S461" i="8" s="1"/>
  <c r="G461" i="8"/>
  <c r="I461" i="8" s="1"/>
  <c r="Q459" i="8"/>
  <c r="S459" i="8" s="1"/>
  <c r="Q457" i="8"/>
  <c r="S457" i="8" s="1"/>
  <c r="Q455" i="8"/>
  <c r="S455" i="8" s="1"/>
  <c r="G455" i="8"/>
  <c r="I455" i="8" s="1"/>
  <c r="Q453" i="8"/>
  <c r="S453" i="8" s="1"/>
  <c r="G453" i="8"/>
  <c r="I453" i="8" s="1"/>
  <c r="Q451" i="8"/>
  <c r="S451" i="8" s="1"/>
  <c r="Q449" i="8"/>
  <c r="S449" i="8" s="1"/>
  <c r="G449" i="8"/>
  <c r="I449" i="8" s="1"/>
  <c r="Q447" i="8"/>
  <c r="S447" i="8" s="1"/>
  <c r="G447" i="8"/>
  <c r="I447" i="8" s="1"/>
  <c r="Q445" i="8"/>
  <c r="S445" i="8" s="1"/>
  <c r="Q443" i="8"/>
  <c r="S443" i="8" s="1"/>
  <c r="G443" i="8"/>
  <c r="I443" i="8" s="1"/>
  <c r="Q439" i="8"/>
  <c r="S439" i="8" s="1"/>
  <c r="G439" i="8"/>
  <c r="I439" i="8" s="1"/>
  <c r="Q437" i="8"/>
  <c r="S437" i="8" s="1"/>
  <c r="G437" i="8"/>
  <c r="I437" i="8" s="1"/>
  <c r="Q435" i="8"/>
  <c r="S435" i="8" s="1"/>
  <c r="G435" i="8"/>
  <c r="I435" i="8" s="1"/>
  <c r="Q433" i="8"/>
  <c r="S433" i="8" s="1"/>
  <c r="G433" i="8"/>
  <c r="I433" i="8" s="1"/>
  <c r="Q431" i="8"/>
  <c r="S431" i="8" s="1"/>
  <c r="Q429" i="8"/>
  <c r="S429" i="8" s="1"/>
  <c r="G429" i="8"/>
  <c r="I429" i="8" s="1"/>
  <c r="Q427" i="8"/>
  <c r="S427" i="8" s="1"/>
  <c r="G427" i="8"/>
  <c r="I427" i="8" s="1"/>
  <c r="Q425" i="8"/>
  <c r="S425" i="8" s="1"/>
  <c r="I425" i="8"/>
  <c r="G425" i="8"/>
  <c r="Q423" i="8"/>
  <c r="S423" i="8" s="1"/>
  <c r="G423" i="8"/>
  <c r="I423" i="8" s="1"/>
  <c r="Q421" i="8"/>
  <c r="S421" i="8" s="1"/>
  <c r="G421" i="8"/>
  <c r="I421" i="8" s="1"/>
  <c r="H515" i="8" s="1"/>
  <c r="G996" i="8" s="1"/>
  <c r="Q411" i="8"/>
  <c r="S411" i="8" s="1"/>
  <c r="G411" i="8"/>
  <c r="I411" i="8" s="1"/>
  <c r="S409" i="8"/>
  <c r="Q409" i="8"/>
  <c r="G409" i="8"/>
  <c r="I409" i="8" s="1"/>
  <c r="Q407" i="8"/>
  <c r="S407" i="8" s="1"/>
  <c r="G407" i="8"/>
  <c r="I407" i="8" s="1"/>
  <c r="Q405" i="8"/>
  <c r="S405" i="8" s="1"/>
  <c r="Q403" i="8"/>
  <c r="S403" i="8" s="1"/>
  <c r="Q401" i="8"/>
  <c r="S401" i="8" s="1"/>
  <c r="G401" i="8"/>
  <c r="I401" i="8" s="1"/>
  <c r="S399" i="8"/>
  <c r="Q399" i="8"/>
  <c r="G399" i="8"/>
  <c r="I399" i="8" s="1"/>
  <c r="Q397" i="8"/>
  <c r="S397" i="8" s="1"/>
  <c r="G397" i="8"/>
  <c r="I397" i="8" s="1"/>
  <c r="S395" i="8"/>
  <c r="Q395" i="8"/>
  <c r="G395" i="8"/>
  <c r="I395" i="8" s="1"/>
  <c r="Q393" i="8"/>
  <c r="S393" i="8" s="1"/>
  <c r="G393" i="8"/>
  <c r="I393" i="8" s="1"/>
  <c r="G391" i="8"/>
  <c r="I391" i="8" s="1"/>
  <c r="Q389" i="8"/>
  <c r="S389" i="8" s="1"/>
  <c r="G389" i="8"/>
  <c r="I389" i="8" s="1"/>
  <c r="Q387" i="8"/>
  <c r="S387" i="8" s="1"/>
  <c r="G387" i="8"/>
  <c r="I387" i="8" s="1"/>
  <c r="G385" i="8"/>
  <c r="I385" i="8" s="1"/>
  <c r="G383" i="8"/>
  <c r="I383" i="8" s="1"/>
  <c r="Q381" i="8"/>
  <c r="S381" i="8" s="1"/>
  <c r="S379" i="8"/>
  <c r="Q379" i="8"/>
  <c r="G379" i="8"/>
  <c r="I379" i="8" s="1"/>
  <c r="Q377" i="8"/>
  <c r="S377" i="8" s="1"/>
  <c r="G377" i="8"/>
  <c r="I377" i="8" s="1"/>
  <c r="Q375" i="8"/>
  <c r="S375" i="8" s="1"/>
  <c r="G375" i="8"/>
  <c r="I375" i="8" s="1"/>
  <c r="G373" i="8"/>
  <c r="I373" i="8" s="1"/>
  <c r="Q371" i="8"/>
  <c r="S371" i="8" s="1"/>
  <c r="I371" i="8"/>
  <c r="G371" i="8"/>
  <c r="Q369" i="8"/>
  <c r="S369" i="8" s="1"/>
  <c r="G369" i="8"/>
  <c r="I369" i="8" s="1"/>
  <c r="G367" i="8"/>
  <c r="I367" i="8" s="1"/>
  <c r="Q365" i="8"/>
  <c r="S365" i="8" s="1"/>
  <c r="Q363" i="8"/>
  <c r="S363" i="8" s="1"/>
  <c r="G363" i="8"/>
  <c r="I363" i="8" s="1"/>
  <c r="Q361" i="8"/>
  <c r="S361" i="8" s="1"/>
  <c r="I361" i="8"/>
  <c r="G361" i="8"/>
  <c r="Q359" i="8"/>
  <c r="S359" i="8" s="1"/>
  <c r="G359" i="8"/>
  <c r="I359" i="8" s="1"/>
  <c r="G357" i="8"/>
  <c r="I357" i="8" s="1"/>
  <c r="S355" i="8"/>
  <c r="Q355" i="8"/>
  <c r="G355" i="8"/>
  <c r="I355" i="8" s="1"/>
  <c r="Q353" i="8"/>
  <c r="S353" i="8" s="1"/>
  <c r="G353" i="8"/>
  <c r="I353" i="8" s="1"/>
  <c r="Q351" i="8"/>
  <c r="S351" i="8" s="1"/>
  <c r="G351" i="8"/>
  <c r="I351" i="8" s="1"/>
  <c r="Q349" i="8"/>
  <c r="S349" i="8" s="1"/>
  <c r="G349" i="8"/>
  <c r="I349" i="8" s="1"/>
  <c r="Q347" i="8"/>
  <c r="S347" i="8" s="1"/>
  <c r="Q345" i="8"/>
  <c r="S345" i="8" s="1"/>
  <c r="Q343" i="8"/>
  <c r="S343" i="8" s="1"/>
  <c r="G343" i="8"/>
  <c r="I343" i="8" s="1"/>
  <c r="I341" i="8"/>
  <c r="G341" i="8"/>
  <c r="Q337" i="8"/>
  <c r="S337" i="8" s="1"/>
  <c r="G337" i="8"/>
  <c r="I337" i="8" s="1"/>
  <c r="Q335" i="8"/>
  <c r="S335" i="8" s="1"/>
  <c r="G335" i="8"/>
  <c r="I335" i="8" s="1"/>
  <c r="G333" i="8"/>
  <c r="I333" i="8" s="1"/>
  <c r="Q331" i="8"/>
  <c r="S331" i="8" s="1"/>
  <c r="G331" i="8"/>
  <c r="I331" i="8" s="1"/>
  <c r="S329" i="8"/>
  <c r="Q329" i="8"/>
  <c r="G329" i="8"/>
  <c r="I329" i="8" s="1"/>
  <c r="Q327" i="8"/>
  <c r="S327" i="8" s="1"/>
  <c r="G327" i="8"/>
  <c r="I327" i="8" s="1"/>
  <c r="Q325" i="8"/>
  <c r="S325" i="8" s="1"/>
  <c r="G325" i="8"/>
  <c r="I325" i="8" s="1"/>
  <c r="Q323" i="8"/>
  <c r="S323" i="8" s="1"/>
  <c r="G323" i="8"/>
  <c r="I323" i="8" s="1"/>
  <c r="S321" i="8"/>
  <c r="Q321" i="8"/>
  <c r="G321" i="8"/>
  <c r="I321" i="8" s="1"/>
  <c r="H413" i="8" s="1"/>
  <c r="G993" i="8" s="1"/>
  <c r="Q319" i="8"/>
  <c r="S319" i="8" s="1"/>
  <c r="S309" i="8"/>
  <c r="Q309" i="8"/>
  <c r="G309" i="8"/>
  <c r="I309" i="8" s="1"/>
  <c r="Q307" i="8"/>
  <c r="S307" i="8" s="1"/>
  <c r="G307" i="8"/>
  <c r="I307" i="8" s="1"/>
  <c r="Q305" i="8"/>
  <c r="S305" i="8" s="1"/>
  <c r="G305" i="8"/>
  <c r="I305" i="8" s="1"/>
  <c r="Q303" i="8"/>
  <c r="S303" i="8" s="1"/>
  <c r="Q301" i="8"/>
  <c r="S301" i="8" s="1"/>
  <c r="G301" i="8"/>
  <c r="I301" i="8" s="1"/>
  <c r="Q299" i="8"/>
  <c r="S299" i="8" s="1"/>
  <c r="G299" i="8"/>
  <c r="I299" i="8" s="1"/>
  <c r="Q297" i="8"/>
  <c r="S297" i="8" s="1"/>
  <c r="I297" i="8"/>
  <c r="G297" i="8"/>
  <c r="Q295" i="8"/>
  <c r="S295" i="8" s="1"/>
  <c r="G295" i="8"/>
  <c r="I295" i="8" s="1"/>
  <c r="Q293" i="8"/>
  <c r="S293" i="8" s="1"/>
  <c r="Q291" i="8"/>
  <c r="S291" i="8" s="1"/>
  <c r="G291" i="8"/>
  <c r="I291" i="8" s="1"/>
  <c r="Q289" i="8"/>
  <c r="S289" i="8" s="1"/>
  <c r="G289" i="8"/>
  <c r="I289" i="8" s="1"/>
  <c r="S287" i="8"/>
  <c r="Q287" i="8"/>
  <c r="Q285" i="8"/>
  <c r="S285" i="8" s="1"/>
  <c r="G285" i="8"/>
  <c r="I285" i="8" s="1"/>
  <c r="Q283" i="8"/>
  <c r="S283" i="8" s="1"/>
  <c r="G283" i="8"/>
  <c r="I283" i="8" s="1"/>
  <c r="Q281" i="8"/>
  <c r="S281" i="8" s="1"/>
  <c r="G281" i="8"/>
  <c r="I281" i="8" s="1"/>
  <c r="Q279" i="8"/>
  <c r="S279" i="8" s="1"/>
  <c r="I279" i="8"/>
  <c r="G279" i="8"/>
  <c r="G277" i="8"/>
  <c r="I277" i="8" s="1"/>
  <c r="Q275" i="8"/>
  <c r="S275" i="8" s="1"/>
  <c r="G275" i="8"/>
  <c r="I275" i="8" s="1"/>
  <c r="S273" i="8"/>
  <c r="Q273" i="8"/>
  <c r="G273" i="8"/>
  <c r="I273" i="8" s="1"/>
  <c r="Q271" i="8"/>
  <c r="S271" i="8" s="1"/>
  <c r="G271" i="8"/>
  <c r="I271" i="8" s="1"/>
  <c r="Q269" i="8"/>
  <c r="S269" i="8" s="1"/>
  <c r="G269" i="8"/>
  <c r="I269" i="8" s="1"/>
  <c r="Q267" i="8"/>
  <c r="S267" i="8" s="1"/>
  <c r="G267" i="8"/>
  <c r="I267" i="8" s="1"/>
  <c r="Q265" i="8"/>
  <c r="S265" i="8" s="1"/>
  <c r="G265" i="8"/>
  <c r="I265" i="8" s="1"/>
  <c r="Q263" i="8"/>
  <c r="S263" i="8" s="1"/>
  <c r="G263" i="8"/>
  <c r="I263" i="8" s="1"/>
  <c r="S261" i="8"/>
  <c r="Q261" i="8"/>
  <c r="G261" i="8"/>
  <c r="I261" i="8" s="1"/>
  <c r="Q257" i="8"/>
  <c r="S257" i="8" s="1"/>
  <c r="G257" i="8"/>
  <c r="I257" i="8" s="1"/>
  <c r="Q255" i="8"/>
  <c r="S255" i="8" s="1"/>
  <c r="G255" i="8"/>
  <c r="I255" i="8" s="1"/>
  <c r="Q253" i="8"/>
  <c r="S253" i="8" s="1"/>
  <c r="Q251" i="8"/>
  <c r="S251" i="8" s="1"/>
  <c r="I251" i="8"/>
  <c r="G251" i="8"/>
  <c r="G249" i="8"/>
  <c r="I249" i="8" s="1"/>
  <c r="G247" i="8"/>
  <c r="I247" i="8" s="1"/>
  <c r="Q245" i="8"/>
  <c r="S245" i="8" s="1"/>
  <c r="G245" i="8"/>
  <c r="I245" i="8" s="1"/>
  <c r="Q243" i="8"/>
  <c r="S243" i="8" s="1"/>
  <c r="G243" i="8"/>
  <c r="I243" i="8" s="1"/>
  <c r="Q241" i="8"/>
  <c r="S241" i="8" s="1"/>
  <c r="I241" i="8"/>
  <c r="G241" i="8"/>
  <c r="Q237" i="8"/>
  <c r="S237" i="8" s="1"/>
  <c r="G237" i="8"/>
  <c r="I237" i="8" s="1"/>
  <c r="Q235" i="8"/>
  <c r="S235" i="8" s="1"/>
  <c r="S233" i="8"/>
  <c r="Q233" i="8"/>
  <c r="G233" i="8"/>
  <c r="I233" i="8" s="1"/>
  <c r="G231" i="8"/>
  <c r="I231" i="8" s="1"/>
  <c r="Q229" i="8"/>
  <c r="S229" i="8" s="1"/>
  <c r="G229" i="8"/>
  <c r="I229" i="8" s="1"/>
  <c r="Q227" i="8"/>
  <c r="S227" i="8" s="1"/>
  <c r="Q225" i="8"/>
  <c r="S225" i="8" s="1"/>
  <c r="G225" i="8"/>
  <c r="I225" i="8" s="1"/>
  <c r="Q223" i="8"/>
  <c r="S223" i="8" s="1"/>
  <c r="G223" i="8"/>
  <c r="I223" i="8" s="1"/>
  <c r="Q221" i="8"/>
  <c r="S221" i="8" s="1"/>
  <c r="G221" i="8"/>
  <c r="I221" i="8" s="1"/>
  <c r="S219" i="8"/>
  <c r="Q219" i="8"/>
  <c r="G219" i="8"/>
  <c r="I219" i="8" s="1"/>
  <c r="Q217" i="8"/>
  <c r="S217" i="8" s="1"/>
  <c r="G217" i="8"/>
  <c r="I217" i="8" s="1"/>
  <c r="Q207" i="8"/>
  <c r="S207" i="8" s="1"/>
  <c r="I207" i="8"/>
  <c r="G207" i="8"/>
  <c r="Q205" i="8"/>
  <c r="S205" i="8" s="1"/>
  <c r="G205" i="8"/>
  <c r="I205" i="8" s="1"/>
  <c r="Q203" i="8"/>
  <c r="S203" i="8" s="1"/>
  <c r="G203" i="8"/>
  <c r="I203" i="8" s="1"/>
  <c r="S201" i="8"/>
  <c r="Q201" i="8"/>
  <c r="G201" i="8"/>
  <c r="I201" i="8" s="1"/>
  <c r="G199" i="8"/>
  <c r="I199" i="8" s="1"/>
  <c r="Q197" i="8"/>
  <c r="S197" i="8" s="1"/>
  <c r="I197" i="8"/>
  <c r="G197" i="8"/>
  <c r="Q195" i="8"/>
  <c r="S195" i="8" s="1"/>
  <c r="G195" i="8"/>
  <c r="I195" i="8" s="1"/>
  <c r="Q193" i="8"/>
  <c r="S193" i="8" s="1"/>
  <c r="I193" i="8"/>
  <c r="G193" i="8"/>
  <c r="Q191" i="8"/>
  <c r="S191" i="8" s="1"/>
  <c r="G189" i="8"/>
  <c r="I189" i="8" s="1"/>
  <c r="Q187" i="8"/>
  <c r="S187" i="8" s="1"/>
  <c r="S185" i="8"/>
  <c r="Q185" i="8"/>
  <c r="G185" i="8"/>
  <c r="I185" i="8" s="1"/>
  <c r="Q183" i="8"/>
  <c r="S183" i="8" s="1"/>
  <c r="G183" i="8"/>
  <c r="I183" i="8" s="1"/>
  <c r="S181" i="8"/>
  <c r="Q181" i="8"/>
  <c r="G181" i="8"/>
  <c r="I181" i="8" s="1"/>
  <c r="Q179" i="8"/>
  <c r="S179" i="8" s="1"/>
  <c r="G179" i="8"/>
  <c r="I179" i="8" s="1"/>
  <c r="S177" i="8"/>
  <c r="Q177" i="8"/>
  <c r="G177" i="8"/>
  <c r="I177" i="8" s="1"/>
  <c r="G175" i="8"/>
  <c r="I175" i="8" s="1"/>
  <c r="Q173" i="8"/>
  <c r="S173" i="8" s="1"/>
  <c r="I173" i="8"/>
  <c r="G173" i="8"/>
  <c r="Q171" i="8"/>
  <c r="S171" i="8" s="1"/>
  <c r="G171" i="8"/>
  <c r="I171" i="8" s="1"/>
  <c r="Q169" i="8"/>
  <c r="S169" i="8" s="1"/>
  <c r="I169" i="8"/>
  <c r="G169" i="8"/>
  <c r="Q167" i="8"/>
  <c r="S167" i="8" s="1"/>
  <c r="Q165" i="8"/>
  <c r="S165" i="8" s="1"/>
  <c r="G165" i="8"/>
  <c r="I165" i="8" s="1"/>
  <c r="S163" i="8"/>
  <c r="Q163" i="8"/>
  <c r="G163" i="8"/>
  <c r="I163" i="8" s="1"/>
  <c r="G161" i="8"/>
  <c r="I161" i="8" s="1"/>
  <c r="Q159" i="8"/>
  <c r="S159" i="8" s="1"/>
  <c r="I159" i="8"/>
  <c r="G159" i="8"/>
  <c r="Q157" i="8"/>
  <c r="S157" i="8" s="1"/>
  <c r="G157" i="8"/>
  <c r="I157" i="8" s="1"/>
  <c r="Q155" i="8"/>
  <c r="S155" i="8" s="1"/>
  <c r="I155" i="8"/>
  <c r="G155" i="8"/>
  <c r="Q153" i="8"/>
  <c r="S153" i="8" s="1"/>
  <c r="G153" i="8"/>
  <c r="I153" i="8" s="1"/>
  <c r="G151" i="8"/>
  <c r="I151" i="8" s="1"/>
  <c r="G149" i="8"/>
  <c r="I149" i="8" s="1"/>
  <c r="Q147" i="8"/>
  <c r="S147" i="8" s="1"/>
  <c r="Q145" i="8"/>
  <c r="S145" i="8" s="1"/>
  <c r="G145" i="8"/>
  <c r="I145" i="8" s="1"/>
  <c r="Q143" i="8"/>
  <c r="S143" i="8" s="1"/>
  <c r="G143" i="8"/>
  <c r="I143" i="8" s="1"/>
  <c r="Q141" i="8"/>
  <c r="S141" i="8" s="1"/>
  <c r="G141" i="8"/>
  <c r="I141" i="8" s="1"/>
  <c r="Q139" i="8"/>
  <c r="S139" i="8" s="1"/>
  <c r="G139" i="8"/>
  <c r="I139" i="8" s="1"/>
  <c r="G137" i="8"/>
  <c r="I137" i="8" s="1"/>
  <c r="Q135" i="8"/>
  <c r="S135" i="8" s="1"/>
  <c r="G135" i="8"/>
  <c r="I135" i="8" s="1"/>
  <c r="Q133" i="8"/>
  <c r="S133" i="8" s="1"/>
  <c r="Q131" i="8"/>
  <c r="S131" i="8" s="1"/>
  <c r="G131" i="8"/>
  <c r="I131" i="8" s="1"/>
  <c r="Q129" i="8"/>
  <c r="S129" i="8" s="1"/>
  <c r="G129" i="8"/>
  <c r="I129" i="8" s="1"/>
  <c r="Q127" i="8"/>
  <c r="S127" i="8" s="1"/>
  <c r="G127" i="8"/>
  <c r="I127" i="8" s="1"/>
  <c r="Q125" i="8"/>
  <c r="S125" i="8" s="1"/>
  <c r="G125" i="8"/>
  <c r="I125" i="8" s="1"/>
  <c r="Q123" i="8"/>
  <c r="S123" i="8" s="1"/>
  <c r="Q121" i="8"/>
  <c r="S121" i="8" s="1"/>
  <c r="G121" i="8"/>
  <c r="I121" i="8" s="1"/>
  <c r="Q119" i="8"/>
  <c r="S119" i="8" s="1"/>
  <c r="G119" i="8"/>
  <c r="I119" i="8" s="1"/>
  <c r="Q117" i="8"/>
  <c r="S117" i="8" s="1"/>
  <c r="G117" i="8"/>
  <c r="I117" i="8" s="1"/>
  <c r="Q115" i="8"/>
  <c r="S115" i="8" s="1"/>
  <c r="R209" i="8" s="1"/>
  <c r="Q987" i="8" s="1"/>
  <c r="G115" i="8"/>
  <c r="I115" i="8" s="1"/>
  <c r="Q105" i="8"/>
  <c r="S105" i="8" s="1"/>
  <c r="G105" i="8"/>
  <c r="I105" i="8" s="1"/>
  <c r="Q103" i="8"/>
  <c r="S103" i="8" s="1"/>
  <c r="G103" i="8"/>
  <c r="I103" i="8" s="1"/>
  <c r="Q101" i="8"/>
  <c r="S101" i="8" s="1"/>
  <c r="G101" i="8"/>
  <c r="I101" i="8" s="1"/>
  <c r="G99" i="8"/>
  <c r="I99" i="8" s="1"/>
  <c r="Q97" i="8"/>
  <c r="S97" i="8" s="1"/>
  <c r="Q95" i="8"/>
  <c r="S95" i="8" s="1"/>
  <c r="G95" i="8"/>
  <c r="I95" i="8" s="1"/>
  <c r="Q93" i="8"/>
  <c r="S93" i="8" s="1"/>
  <c r="G93" i="8"/>
  <c r="I93" i="8" s="1"/>
  <c r="Q91" i="8"/>
  <c r="S91" i="8" s="1"/>
  <c r="G91" i="8"/>
  <c r="I91" i="8" s="1"/>
  <c r="Q89" i="8"/>
  <c r="S89" i="8" s="1"/>
  <c r="G89" i="8"/>
  <c r="I89" i="8" s="1"/>
  <c r="G87" i="8"/>
  <c r="I87" i="8" s="1"/>
  <c r="Q85" i="8"/>
  <c r="S85" i="8" s="1"/>
  <c r="G85" i="8"/>
  <c r="I85" i="8" s="1"/>
  <c r="Q83" i="8"/>
  <c r="S83" i="8" s="1"/>
  <c r="G83" i="8"/>
  <c r="I83" i="8" s="1"/>
  <c r="Q81" i="8"/>
  <c r="S81" i="8" s="1"/>
  <c r="G81" i="8"/>
  <c r="I81" i="8" s="1"/>
  <c r="Q79" i="8"/>
  <c r="S79" i="8" s="1"/>
  <c r="Q77" i="8"/>
  <c r="S77" i="8" s="1"/>
  <c r="G77" i="8"/>
  <c r="I77" i="8" s="1"/>
  <c r="Q75" i="8"/>
  <c r="S75" i="8" s="1"/>
  <c r="G75" i="8"/>
  <c r="I75" i="8" s="1"/>
  <c r="Q73" i="8"/>
  <c r="S73" i="8" s="1"/>
  <c r="G73" i="8"/>
  <c r="I73" i="8" s="1"/>
  <c r="G71" i="8"/>
  <c r="I71" i="8" s="1"/>
  <c r="Q69" i="8"/>
  <c r="S69" i="8" s="1"/>
  <c r="G69" i="8"/>
  <c r="I69" i="8" s="1"/>
  <c r="Q67" i="8"/>
  <c r="S67" i="8" s="1"/>
  <c r="G67" i="8"/>
  <c r="I67" i="8" s="1"/>
  <c r="Q65" i="8"/>
  <c r="S65" i="8" s="1"/>
  <c r="G65" i="8"/>
  <c r="I65" i="8" s="1"/>
  <c r="Q63" i="8"/>
  <c r="S63" i="8" s="1"/>
  <c r="G63" i="8"/>
  <c r="I63" i="8" s="1"/>
  <c r="Q61" i="8"/>
  <c r="S61" i="8" s="1"/>
  <c r="G61" i="8"/>
  <c r="I61" i="8" s="1"/>
  <c r="Q59" i="8"/>
  <c r="S59" i="8" s="1"/>
  <c r="G59" i="8"/>
  <c r="I59" i="8" s="1"/>
  <c r="Q57" i="8"/>
  <c r="S57" i="8" s="1"/>
  <c r="Q55" i="8"/>
  <c r="S55" i="8" s="1"/>
  <c r="G55" i="8"/>
  <c r="I55" i="8" s="1"/>
  <c r="Q53" i="8"/>
  <c r="S53" i="8" s="1"/>
  <c r="G53" i="8"/>
  <c r="I53" i="8" s="1"/>
  <c r="G51" i="8"/>
  <c r="I51" i="8" s="1"/>
  <c r="Q49" i="8"/>
  <c r="S49" i="8" s="1"/>
  <c r="G49" i="8"/>
  <c r="I49" i="8" s="1"/>
  <c r="Q47" i="8"/>
  <c r="S47" i="8" s="1"/>
  <c r="H64" i="6"/>
  <c r="J64" i="6" s="1"/>
  <c r="B64" i="6"/>
  <c r="H63" i="6"/>
  <c r="J63" i="6" s="1"/>
  <c r="B63" i="6"/>
  <c r="H62" i="6"/>
  <c r="J62" i="6" s="1"/>
  <c r="B62" i="6"/>
  <c r="H61" i="6"/>
  <c r="J61" i="6" s="1"/>
  <c r="B61" i="6"/>
  <c r="H60" i="6"/>
  <c r="J60" i="6" s="1"/>
  <c r="B60" i="6"/>
  <c r="H59" i="6"/>
  <c r="J59" i="6" s="1"/>
  <c r="J65" i="6" s="1"/>
  <c r="B59" i="6"/>
  <c r="H53" i="6"/>
  <c r="J53" i="6" s="1"/>
  <c r="B53" i="6"/>
  <c r="H52" i="6"/>
  <c r="J52" i="6" s="1"/>
  <c r="B52" i="6"/>
  <c r="J51" i="6"/>
  <c r="H51" i="6"/>
  <c r="B51" i="6"/>
  <c r="H50" i="6"/>
  <c r="J50" i="6" s="1"/>
  <c r="B50" i="6"/>
  <c r="H49" i="6"/>
  <c r="J49" i="6" s="1"/>
  <c r="B49" i="6"/>
  <c r="H48" i="6"/>
  <c r="J48" i="6" s="1"/>
  <c r="B48" i="6"/>
  <c r="H47" i="6"/>
  <c r="J47" i="6" s="1"/>
  <c r="B47" i="6"/>
  <c r="H46" i="6"/>
  <c r="J46" i="6" s="1"/>
  <c r="B46" i="6"/>
  <c r="H45" i="6"/>
  <c r="J45" i="6" s="1"/>
  <c r="B45" i="6"/>
  <c r="H44" i="6"/>
  <c r="J44" i="6" s="1"/>
  <c r="B44" i="6"/>
  <c r="J43" i="6"/>
  <c r="H43" i="6"/>
  <c r="B43" i="6"/>
  <c r="H42" i="6"/>
  <c r="J42" i="6" s="1"/>
  <c r="B42" i="6"/>
  <c r="H41" i="6"/>
  <c r="J41" i="6" s="1"/>
  <c r="B41" i="6"/>
  <c r="H40" i="6"/>
  <c r="J40" i="6" s="1"/>
  <c r="B40" i="6"/>
  <c r="H39" i="6"/>
  <c r="J39" i="6" s="1"/>
  <c r="B39" i="6"/>
  <c r="H38" i="6"/>
  <c r="J38" i="6" s="1"/>
  <c r="B38" i="6"/>
  <c r="H37" i="6"/>
  <c r="J37" i="6" s="1"/>
  <c r="B37" i="6"/>
  <c r="H36" i="6"/>
  <c r="J36" i="6" s="1"/>
  <c r="B36" i="6"/>
  <c r="J35" i="6"/>
  <c r="H35" i="6"/>
  <c r="B35" i="6"/>
  <c r="H34" i="6"/>
  <c r="J34" i="6" s="1"/>
  <c r="B34" i="6"/>
  <c r="H33" i="6"/>
  <c r="J33" i="6" s="1"/>
  <c r="B33" i="6"/>
  <c r="H32" i="6"/>
  <c r="J32" i="6" s="1"/>
  <c r="B32" i="6"/>
  <c r="H31" i="6"/>
  <c r="J31" i="6" s="1"/>
  <c r="B31" i="6"/>
  <c r="H30" i="6"/>
  <c r="J30" i="6" s="1"/>
  <c r="B30" i="6"/>
  <c r="H29" i="6"/>
  <c r="J29" i="6" s="1"/>
  <c r="B29" i="6"/>
  <c r="J28" i="6"/>
  <c r="H28" i="6"/>
  <c r="B28" i="6"/>
  <c r="J27" i="6"/>
  <c r="H27" i="6"/>
  <c r="B27" i="6"/>
  <c r="H26" i="6"/>
  <c r="J26" i="6" s="1"/>
  <c r="B26" i="6"/>
  <c r="H25" i="6"/>
  <c r="J25" i="6" s="1"/>
  <c r="B25" i="6"/>
  <c r="H24" i="6"/>
  <c r="J24" i="6" s="1"/>
  <c r="B24" i="6"/>
  <c r="H23" i="6"/>
  <c r="J23" i="6" s="1"/>
  <c r="B23" i="6"/>
  <c r="H22" i="6"/>
  <c r="J22" i="6" s="1"/>
  <c r="B22" i="6"/>
  <c r="H21" i="6"/>
  <c r="J21" i="6" s="1"/>
  <c r="B21" i="6"/>
  <c r="J20" i="6"/>
  <c r="H20" i="6"/>
  <c r="B20" i="6"/>
  <c r="H19" i="6"/>
  <c r="J19" i="6" s="1"/>
  <c r="B19" i="6"/>
  <c r="H18" i="6"/>
  <c r="J18" i="6" s="1"/>
  <c r="B18" i="6"/>
  <c r="G6" i="6"/>
  <c r="G4" i="6"/>
  <c r="J54" i="6" l="1"/>
  <c r="L55" i="6" s="1" a="1"/>
  <c r="L55" i="6" s="1"/>
  <c r="R107" i="8"/>
  <c r="Q984" i="8" s="1"/>
  <c r="H107" i="8"/>
  <c r="G984" i="8" s="1"/>
  <c r="H311" i="8"/>
  <c r="G990" i="8" s="1"/>
  <c r="J67" i="6"/>
  <c r="J66" i="6"/>
  <c r="H209" i="8"/>
  <c r="G987" i="8" s="1"/>
  <c r="R821" i="8"/>
  <c r="Q1005" i="8" s="1"/>
  <c r="R413" i="8"/>
  <c r="Q993" i="8" s="1"/>
  <c r="R981" i="8"/>
  <c r="Q1011" i="8" s="1"/>
  <c r="R1127" i="8"/>
  <c r="Q1706" i="8" s="1"/>
  <c r="R515" i="8"/>
  <c r="Q996" i="8" s="1"/>
  <c r="H923" i="8"/>
  <c r="G1008" i="8" s="1"/>
  <c r="H1127" i="8"/>
  <c r="G1706" i="8" s="1"/>
  <c r="R311" i="8"/>
  <c r="Q990" i="8" s="1"/>
  <c r="H617" i="8"/>
  <c r="G999" i="8" s="1"/>
  <c r="H719" i="8"/>
  <c r="G1002" i="8" s="1"/>
  <c r="R923" i="8"/>
  <c r="Q1008" i="8" s="1"/>
  <c r="R617" i="8"/>
  <c r="Q999" i="8" s="1"/>
  <c r="R719" i="8"/>
  <c r="Q1002" i="8" s="1"/>
  <c r="H821" i="8"/>
  <c r="G1005" i="8" s="1"/>
  <c r="R1840" i="8"/>
  <c r="Q2123" i="8" s="1"/>
  <c r="R1637" i="8"/>
  <c r="Q1721" i="8" s="1"/>
  <c r="R1433" i="8"/>
  <c r="Q1715" i="8" s="1"/>
  <c r="H1637" i="8"/>
  <c r="G1721" i="8" s="1"/>
  <c r="R1331" i="8"/>
  <c r="Q1712" i="8" s="1"/>
  <c r="H1535" i="8"/>
  <c r="G1718" i="8" s="1"/>
  <c r="H1229" i="8"/>
  <c r="G1709" i="8" s="1"/>
  <c r="R1535" i="8"/>
  <c r="Q1718" i="8" s="1"/>
  <c r="R2248" i="8"/>
  <c r="Q2927" i="8" s="1"/>
  <c r="R1229" i="8"/>
  <c r="Q1709" i="8" s="1"/>
  <c r="R1703" i="8"/>
  <c r="Q1724" i="8" s="1"/>
  <c r="R1942" i="8"/>
  <c r="Q2126" i="8" s="1"/>
  <c r="R2120" i="8"/>
  <c r="Q2132" i="8" s="1"/>
  <c r="H2248" i="8"/>
  <c r="G2927" i="8" s="1"/>
  <c r="H2554" i="8"/>
  <c r="G2936" i="8" s="1"/>
  <c r="H1840" i="8"/>
  <c r="G2123" i="8" s="1"/>
  <c r="R2044" i="8"/>
  <c r="Q2129" i="8" s="1"/>
  <c r="H2120" i="8"/>
  <c r="G2132" i="8" s="1"/>
  <c r="R2554" i="8"/>
  <c r="Q2936" i="8" s="1"/>
  <c r="H2452" i="8"/>
  <c r="G2933" i="8" s="1"/>
  <c r="R2452" i="8"/>
  <c r="Q2933" i="8" s="1"/>
  <c r="H2350" i="8"/>
  <c r="G2930" i="8" s="1"/>
  <c r="H2758" i="8"/>
  <c r="G2942" i="8" s="1"/>
  <c r="H2860" i="8"/>
  <c r="G2945" i="8" s="1"/>
  <c r="H3370" i="8"/>
  <c r="G4100" i="8" s="1"/>
  <c r="R2758" i="8"/>
  <c r="Q2942" i="8" s="1"/>
  <c r="H3064" i="8"/>
  <c r="G4091" i="8" s="1"/>
  <c r="H3166" i="8"/>
  <c r="G4094" i="8" s="1"/>
  <c r="R2924" i="8"/>
  <c r="Q2948" i="8" s="1"/>
  <c r="R3166" i="8"/>
  <c r="Q4094" i="8" s="1"/>
  <c r="H2656" i="8"/>
  <c r="G2939" i="8" s="1"/>
  <c r="H2924" i="8"/>
  <c r="G2948" i="8" s="1"/>
  <c r="H3676" i="8"/>
  <c r="G4109" i="8" s="1"/>
  <c r="H3268" i="8"/>
  <c r="G4097" i="8" s="1"/>
  <c r="R3676" i="8"/>
  <c r="Q4109" i="8" s="1"/>
  <c r="R3268" i="8"/>
  <c r="Q4097" i="8" s="1"/>
  <c r="R3472" i="8"/>
  <c r="Q4103" i="8" s="1"/>
  <c r="R3574" i="8"/>
  <c r="Q4106" i="8" s="1"/>
  <c r="R3370" i="8"/>
  <c r="Q4100" i="8" s="1"/>
  <c r="R3778" i="8"/>
  <c r="Q4112" i="8" s="1"/>
  <c r="H3880" i="8"/>
  <c r="G4115" i="8" s="1"/>
  <c r="R3880" i="8"/>
  <c r="Q4115" i="8" s="1"/>
  <c r="H3982" i="8"/>
  <c r="G4118" i="8" s="1"/>
  <c r="H4237" i="8"/>
  <c r="G4244" i="8" s="1"/>
  <c r="Q4247" i="8" s="1"/>
  <c r="H3778" i="8"/>
  <c r="G4112" i="8" s="1"/>
  <c r="R3982" i="8"/>
  <c r="Q4118" i="8" s="1"/>
  <c r="H4084" i="8"/>
  <c r="G4121" i="8" s="1"/>
  <c r="Q4124" i="8" l="1"/>
  <c r="Q1727" i="8"/>
  <c r="Q2135" i="8"/>
  <c r="Q2951" i="8"/>
  <c r="Q1014" i="8"/>
  <c r="B55" i="6"/>
  <c r="J55" i="6" l="1"/>
  <c r="J70" i="6" l="1"/>
  <c r="J56" i="6"/>
  <c r="J71"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<sst xmlns="http://schemas.openxmlformats.org/spreadsheetml/2006/main" count="4666" uniqueCount="3403">
  <si>
    <t>NAME:</t>
  </si>
  <si>
    <t>CELLPHONE:</t>
  </si>
  <si>
    <t>AREA:</t>
  </si>
  <si>
    <t>DATE:</t>
  </si>
  <si>
    <t>CODE</t>
  </si>
  <si>
    <t>PRODUCT DESCRIPTION</t>
  </si>
  <si>
    <t>QTY</t>
  </si>
  <si>
    <t>UNIT PRICE</t>
  </si>
  <si>
    <t>TOTAL</t>
  </si>
  <si>
    <t>CONSULTANT</t>
  </si>
  <si>
    <t>Consultant Signature</t>
  </si>
  <si>
    <t>MANAGER</t>
  </si>
  <si>
    <t>DELIVERY MONTH:</t>
  </si>
  <si>
    <t>INVOICE NO:</t>
  </si>
  <si>
    <t>TERMS AND CONDITIONS</t>
  </si>
  <si>
    <t>PLEASE RETAIN THIS INVOICE AS PROOF OF THE GOODS DELIVERED TO YOU. ALL GOODS REMAIN THE PROPERTY OF THE SELLER UNTIL PAID IN FULL.</t>
  </si>
  <si>
    <t>ALL GOODS MUST BE PAID FOR ON OR BEFORE THE DUE DATE BEING THE 4TH OF THE SUBSEQUENT MONTH BY DEPOSITING INTO THE SELLER’S BANK ACCOUNT AND QUOTING THE NAME OF THE BUYER AS REFERENCE.</t>
  </si>
  <si>
    <t>DEFECTIVE GOODS &amp; GOODS UNSUITABLE FOR THE PURPOSE FOR WHICH THEY WERE BOUGHT MAY BE RETURNED &amp; REPLACED/REFUNDED WITHIN 7 DAYS OF DELIVERY PROVIDED THEY ARE STILL IN THEIR ORIGINAL CONDITION &amp; PACKAGING.</t>
  </si>
  <si>
    <t>ALL GOODS NOT PAID FOR BY CUSTOMERS MUST BE RETURNED TO THE SELLER ON WITHIN 7 DAYS OF DELIVERY IN THE ORIGINAL CONDITION AND PACKAGING. THE BUYER ACKNOWLEDGES RECEIPT OF ALL GOODS BY SIGNATURE OF THIS INVOICE.</t>
  </si>
  <si>
    <t>BBH, PUER AND FASHION SALES</t>
  </si>
  <si>
    <t>CONSULTANT ORDER AND INVOICE</t>
  </si>
  <si>
    <t>TOTAL BBH, PUER AND FASHION SALES</t>
  </si>
  <si>
    <t>TOTAL BBH, PUER AND FASHION SALES DISCOUNT</t>
  </si>
  <si>
    <t>TOTAL BBH, PUER AND FASHION SALES TO PAY</t>
  </si>
  <si>
    <t>SALES TOOLS SALES</t>
  </si>
  <si>
    <t>TOTAL SALES TOOL SALES</t>
  </si>
  <si>
    <t>TOTAL SALES TOOLS DISCOUNT</t>
  </si>
  <si>
    <t>TOTAL SALES TOOLS TO PAY</t>
  </si>
  <si>
    <t>TOTAL DISCOUNT</t>
  </si>
  <si>
    <t>TOTAL TO PAY</t>
  </si>
  <si>
    <t xml:space="preserve">THIS FORM IS FOR: </t>
  </si>
  <si>
    <t>SALES MONTH</t>
  </si>
  <si>
    <t xml:space="preserve">INVOICE (SALES) </t>
  </si>
  <si>
    <t>CREDIT NOTE (RETURNS)</t>
  </si>
  <si>
    <t>DATE</t>
  </si>
  <si>
    <t>INVOICE NUMBER</t>
  </si>
  <si>
    <t>SUPPLIED BY:</t>
  </si>
  <si>
    <t>DISTRIBUTOR</t>
  </si>
  <si>
    <t>RECEIVED BY:</t>
  </si>
  <si>
    <t>NAME</t>
  </si>
  <si>
    <t>CELLPHONE</t>
  </si>
  <si>
    <t>ADDRESS</t>
  </si>
  <si>
    <t>EMAIL ADDRESS</t>
  </si>
  <si>
    <t>VAT NUMBER</t>
  </si>
  <si>
    <t>VALID FOR: SELLING 8 FEBRUARY - 7 MARCH 2025 | DELIVERY IN MARCH 2025</t>
  </si>
  <si>
    <t xml:space="preserve">HOW TO ORDER?  BUY ANY DEALS: </t>
  </si>
  <si>
    <t xml:space="preserve">HOW TO ORDER?  BUY 2 OR MORE DEALS : </t>
  </si>
  <si>
    <t>1. Buy any 2 of the same product - by ordering 2 of the same code: Example 7642 x2</t>
  </si>
  <si>
    <t>Buy 2 of the same product - by ordering 2 of the same code: Example 6362 x2</t>
  </si>
  <si>
    <t>2. Buy 2 different variants - by ordering 1 of each code: Example 1323 x1 &amp; 2060 x1</t>
  </si>
  <si>
    <t>Buy 3 of the same product - by ordering 3 of the same code: Example 6362 x3</t>
  </si>
  <si>
    <t>BOTLE BUHLE HOME</t>
  </si>
  <si>
    <t>DESCRIPTION</t>
  </si>
  <si>
    <t>WEEK 1</t>
  </si>
  <si>
    <t>WEEK 2</t>
  </si>
  <si>
    <t>WEEK 3</t>
  </si>
  <si>
    <t>WEEK 4</t>
  </si>
  <si>
    <t>TOTAL QTY</t>
  </si>
  <si>
    <t>PRICE
(ZAR)</t>
  </si>
  <si>
    <t>DINNER RANGES</t>
  </si>
  <si>
    <t>MARIGOLD RANGE</t>
  </si>
  <si>
    <t>CRANBERRY EMBOSSED RANGE</t>
  </si>
  <si>
    <t>Marigold Hi-Ball Tumbler - 6 PC</t>
  </si>
  <si>
    <t>Cranberry Embossed Sugar Pot</t>
  </si>
  <si>
    <t>Marigold Hi-Ball Tumblers 3pc</t>
  </si>
  <si>
    <t>Cranberry Embossed Creamer</t>
  </si>
  <si>
    <t>MIDNIGHT RANGE</t>
  </si>
  <si>
    <t>Cranberry Embossed Coffee/ Teapot 1.5 lt</t>
  </si>
  <si>
    <t>Midnight Platinum Dinner Plates 3pc</t>
  </si>
  <si>
    <t>Cranberry Embossed Coffee/Tea Pot, Sugar Pot &amp; Creamer - 3PC</t>
  </si>
  <si>
    <t>Midnight Platinum Bowls 3pc</t>
  </si>
  <si>
    <t>CRANBERRY RANGE</t>
  </si>
  <si>
    <t>Midnight Platinum Mugs 3pc</t>
  </si>
  <si>
    <t>Cranberry Mugs 3pc</t>
  </si>
  <si>
    <t>2 x 3pc Midnight Platinum Bowls - 6PC</t>
  </si>
  <si>
    <t>Cranberry Creamer</t>
  </si>
  <si>
    <t>2 x 3pc Midnight Platinum Mugs - 6PC</t>
  </si>
  <si>
    <t>Cranberry Sugar Pot</t>
  </si>
  <si>
    <t>Midnight Platinum 2lt Casserole with Lid</t>
  </si>
  <si>
    <t>Cranberry Coffee/Tea Pot - 1.5 lt</t>
  </si>
  <si>
    <t>2 x 3pc Midnight Platinum Dinner Plates- 6PC</t>
  </si>
  <si>
    <t>2 x 3pc Cranberry Mugs - 6PC</t>
  </si>
  <si>
    <t>Midnight Platinum Dinner Plates, Bowls &amp; Mugs - 9PC</t>
  </si>
  <si>
    <t>Cranberry Sugar, Creamer &amp; Coffee/Tea Pot - 3PC</t>
  </si>
  <si>
    <t>Midnight Platinum  2lt Casserole with Lid - 2PC</t>
  </si>
  <si>
    <t>Cranberry Dinner Plates 3pc</t>
  </si>
  <si>
    <t>MIRACLE DINNER RANGE</t>
  </si>
  <si>
    <t>Cranberry Bowls 3pc</t>
  </si>
  <si>
    <t>Miracle Mug 3pc</t>
  </si>
  <si>
    <t>2 x 3pc Cranberry Bowls - 6PC</t>
  </si>
  <si>
    <t>Miracle Dinner Plate 3pc</t>
  </si>
  <si>
    <t>3pc Cranberry Dinner Plates, 3pc Dessert Bowls &amp; 3pc Mugs - 9PC</t>
  </si>
  <si>
    <t>Miracle Bowl 3pc</t>
  </si>
  <si>
    <t>CRANBERRY SQUARE RANGE</t>
  </si>
  <si>
    <t>3pc Miracle Dinner Plate, 3pc Bowl &amp; 3pc Mug - 9PC</t>
  </si>
  <si>
    <t>Cranberry Square Dinner Plates 3pc</t>
  </si>
  <si>
    <t>2 x 3pc Miracle Dinner Plate - 6PC</t>
  </si>
  <si>
    <t>Cranberry Square Mugs 3pc</t>
  </si>
  <si>
    <t>2 x 3pc Miracle Bowl - 6PC</t>
  </si>
  <si>
    <t>2 x 3pc Cranberry Square Dinner Plates - 6PC</t>
  </si>
  <si>
    <t>2 x 3pc Miracle Mug - 6PC</t>
  </si>
  <si>
    <t>2 x 3pc Cranberry Square Mugs - 6PC</t>
  </si>
  <si>
    <t>MISTY TEAL RANGE</t>
  </si>
  <si>
    <t>Cranberry Square Bread Plate 3pc</t>
  </si>
  <si>
    <t>Misty Teal Mugs 3pc</t>
  </si>
  <si>
    <t>Cranberry Square Bowl 3pc</t>
  </si>
  <si>
    <t>Misty Teal Dinner Plates 3pc</t>
  </si>
  <si>
    <t>2 x 3pc Cranberry Square Bread Plates - 6PC</t>
  </si>
  <si>
    <t>Misty Teal Bowls 3pc</t>
  </si>
  <si>
    <t>3pc Cranberry Square Dinner Plates, 3pc Bowls &amp; 3pc Mugs - 9PC</t>
  </si>
  <si>
    <t>2 x 3pc Misty Teal Bowls - 6PC</t>
  </si>
  <si>
    <t>ELLA RANGE</t>
  </si>
  <si>
    <t>3pc Misty Teal Dinner Plates, 3pc Bowls &amp; 3pc Mugs - 9PC</t>
  </si>
  <si>
    <t>Ella Mugs 3pc</t>
  </si>
  <si>
    <t>MUGS</t>
  </si>
  <si>
    <t>Ella Dinner Plates 3pc</t>
  </si>
  <si>
    <t>Moyo Mugs 3pc</t>
  </si>
  <si>
    <t>2 x 3pc Ella Mugs - 6PC</t>
  </si>
  <si>
    <t>Ziva Cranberry Mugs 3pc</t>
  </si>
  <si>
    <t>Ziva Teal Green Mugs 3pc</t>
  </si>
  <si>
    <t>Page 1 of 43</t>
  </si>
  <si>
    <t>SUB TOTAL 1</t>
  </si>
  <si>
    <t>SUB TOTAL 2</t>
  </si>
  <si>
    <t>MUGS (Continue)</t>
  </si>
  <si>
    <t>STELLA RANGE (Continue)</t>
  </si>
  <si>
    <t>2 x 3pc Ziva Cranberry Mugs - 6PC</t>
  </si>
  <si>
    <t>Stella Creamer</t>
  </si>
  <si>
    <t>2 x 3pc Ziva Teal Green Mugs - 6PC</t>
  </si>
  <si>
    <t>Stella Sugar Pot</t>
  </si>
  <si>
    <t>Urban Mug Green 3pc</t>
  </si>
  <si>
    <t>Stella Coffee/Tea Pot - 1.2lt</t>
  </si>
  <si>
    <t>Harmony Mug Pink 3pc</t>
  </si>
  <si>
    <t>Stella Coffee/Tea Pot, Sugar Pot &amp; Creamer - 3PC</t>
  </si>
  <si>
    <t>PEARL TEA RANGE</t>
  </si>
  <si>
    <t>2 x 3pc Stella Cup &amp; Saucers - 6PC</t>
  </si>
  <si>
    <t>Pearl Cake Stand</t>
  </si>
  <si>
    <t>Stella Oval Steak Platter</t>
  </si>
  <si>
    <t>Pearl Coffee/Tea Pot 1.4lt</t>
  </si>
  <si>
    <t>Stella 9" Salad Bowl</t>
  </si>
  <si>
    <t>Pearl Sugar Pot</t>
  </si>
  <si>
    <t>Stella Bread Plates 3pc</t>
  </si>
  <si>
    <t>Pearl Creamer</t>
  </si>
  <si>
    <t>2 x 3pc Stella Bread Plates - 6PC</t>
  </si>
  <si>
    <t>RHAPSODY DINNER RANGE</t>
  </si>
  <si>
    <t>Stella Oval Platter - 2PC</t>
  </si>
  <si>
    <t>Rhapsody Dinner Plates 3pc</t>
  </si>
  <si>
    <t>Stella 9" Salad Bowls - 2PC</t>
  </si>
  <si>
    <t>2 x 3pc Rhapsody Dinner Plates - 6PC</t>
  </si>
  <si>
    <t>VALENCIA CRANBERRY RANGE</t>
  </si>
  <si>
    <t>2 x 3pc Rhapsody Mugs - 6PC</t>
  </si>
  <si>
    <t>Valencia Cranberry Mugs 3pc</t>
  </si>
  <si>
    <t>Rhapsody Teapot, Sugar Pot &amp; Creamer - 3PC</t>
  </si>
  <si>
    <t>Valencia Cranberry Bowls 3pc</t>
  </si>
  <si>
    <t>Rhapsody Oval Platter</t>
  </si>
  <si>
    <t>Valencia Cranberry Dinner Plates 3pc</t>
  </si>
  <si>
    <t>Rhapsody Dinner Set - 20PC</t>
  </si>
  <si>
    <t>2 x 3pc Valencia Cranberry Bowls - 6PC</t>
  </si>
  <si>
    <t>ROSEY PINK RANGE</t>
  </si>
  <si>
    <t>3pc Valencia Cranberry Dinner Plates, 3pc Bowls &amp; 3pc Mugs - 9PC</t>
  </si>
  <si>
    <t>Rosey Pink Dinner Plates 3pc</t>
  </si>
  <si>
    <t>GLASSWARE</t>
  </si>
  <si>
    <t>Rosey Pink Bowls 3pc</t>
  </si>
  <si>
    <t>Rosey Pink Coffee/Tea Pot - 1.4lt</t>
  </si>
  <si>
    <t>Cranberry Embossed Jug</t>
  </si>
  <si>
    <t>Rosey Pink Sugar Pot</t>
  </si>
  <si>
    <t>Cranberry Embossed Hi-Ball Tumblers  - 3PC</t>
  </si>
  <si>
    <t>Rosey Pink Creamer</t>
  </si>
  <si>
    <t>2 x 3pc Cranberry Embossed Hi-Ball Tumblers - 6PC</t>
  </si>
  <si>
    <t>Rosey Pink Coffee/Tea Pot, Sugar Pot &amp; Creamer - 3PC</t>
  </si>
  <si>
    <t>Cranberry Embossed Jugs - 2PC</t>
  </si>
  <si>
    <t>2 x 3pc Rosey Pink Dinner Plates - 6PC</t>
  </si>
  <si>
    <t>CRANBERRY GLASS RANGE</t>
  </si>
  <si>
    <t>2 x 3pc Rosey Pink Bowls - 6PC</t>
  </si>
  <si>
    <t>Cranberry Glass Tea Pot - 1PC</t>
  </si>
  <si>
    <t>9pc Rosey Pink Dinner Set &amp; Get Free 10" Salad Bowl - 10PC</t>
  </si>
  <si>
    <t>Cranberry Glass Mugs 3pc</t>
  </si>
  <si>
    <t>SAHARA RANGE</t>
  </si>
  <si>
    <t>Cranberry Glass Teapot &amp; Mugs - 4PC</t>
  </si>
  <si>
    <t>Sahara Dinner Plates 3pc</t>
  </si>
  <si>
    <t>2 x 3pc Cranberry Glass Mugs - 6PC</t>
  </si>
  <si>
    <t>Sahara Bowls 3pc</t>
  </si>
  <si>
    <t>Cranberry Wine Glasses 3pc</t>
  </si>
  <si>
    <t>Sahara Mugs 3pc</t>
  </si>
  <si>
    <t>2 x 3pc Cranberry Wine Glasses - 6PC</t>
  </si>
  <si>
    <t>2 x 3pc Sahara Bowls - 6PC</t>
  </si>
  <si>
    <t>IRIS RANGE</t>
  </si>
  <si>
    <t>2 x 3pc Sahara Mugs - 6PC</t>
  </si>
  <si>
    <t>Iris Hi-Ball Tumblers 3pc</t>
  </si>
  <si>
    <t>2 x 3pc Sahara Dinner Plates- 6PC</t>
  </si>
  <si>
    <t>Iris Wine Glasses 3pc</t>
  </si>
  <si>
    <t>Sahara Dinner Plates, Bowls &amp; Mugs - 9PC</t>
  </si>
  <si>
    <t>2 x 3pc Iris Hi-Ball Tumblers - 6PC</t>
  </si>
  <si>
    <t>Sahara Bread Plates 3pc</t>
  </si>
  <si>
    <t>Iris Wine Glasses - 6 PC</t>
  </si>
  <si>
    <t>2 x 3pc Sahara Bread Plates - 6PC</t>
  </si>
  <si>
    <t>Iris Champagne Glasses 3pc</t>
  </si>
  <si>
    <t>SQUARE GLASS RANGE</t>
  </si>
  <si>
    <t>Iris Champagne Glasses - 6 PC</t>
  </si>
  <si>
    <t>2 x 4pc Square Mugs - 8PC</t>
  </si>
  <si>
    <t>LEO RANGE</t>
  </si>
  <si>
    <t>STELLA RANGE</t>
  </si>
  <si>
    <t>Leo Beer Mugs 3pc</t>
  </si>
  <si>
    <t>Stella Dinner Plates 3pc</t>
  </si>
  <si>
    <t>2 x 3pc Leo Beer Mug - 6PC</t>
  </si>
  <si>
    <t>Stella Dessert Bowls 3pc</t>
  </si>
  <si>
    <t>Leo Café Latte Mug 3pc</t>
  </si>
  <si>
    <t>Stella Mugs 3pc</t>
  </si>
  <si>
    <t>3pc Leo Beer Mugs &amp; 3pc Café Latte Mugs - 6PC</t>
  </si>
  <si>
    <t>2 x 3pc Stella Mugs - 6PC</t>
  </si>
  <si>
    <t>LUNA GLASS RANGE</t>
  </si>
  <si>
    <t>2 x 3pc Stella Dinner Plates - 6PC</t>
  </si>
  <si>
    <t>Luna Jug with Cranberry Lid</t>
  </si>
  <si>
    <t>2 x 3pc Stella Dessert Bowls - 6PC</t>
  </si>
  <si>
    <t>3pc Luna Hi-Ball Tumblers</t>
  </si>
  <si>
    <t>3pc Stella Dessert Bowls, 3pc Dinner Plates &amp; 3pc Mugs - 9PC</t>
  </si>
  <si>
    <t>Luna Jug with Cranberry Lid &amp; 3pc Hi-Ball Tumblers - 4PC</t>
  </si>
  <si>
    <t>Stella Cup &amp; Saucer 3pc</t>
  </si>
  <si>
    <t>2 x Luna Jug with Cranberry Lid - 2PC</t>
  </si>
  <si>
    <t>Page 2 of 43</t>
  </si>
  <si>
    <t>SUB TOTAL 3</t>
  </si>
  <si>
    <t>SUB TOTAL 4</t>
  </si>
  <si>
    <t>Marigold Jug with Clear Lid 1.5lt</t>
  </si>
  <si>
    <t>Stella Glass Mugs 3pc</t>
  </si>
  <si>
    <t>Marigold 9lt Water Dispenser</t>
  </si>
  <si>
    <t>Stella Hi-Ball Tumblers 3pc</t>
  </si>
  <si>
    <t>Marigold Jug with Clear Lid 1.5lt - 2PC</t>
  </si>
  <si>
    <t>Stella Jug with Black Lid</t>
  </si>
  <si>
    <t>Marigold Jug with Clear Lid 1.5lt &amp; Hi Ball Tumblers 3pc - 4PC</t>
  </si>
  <si>
    <t>Stella Jug with Black Lid &amp; Hi-Ball Tumblers 3pc - 4PC</t>
  </si>
  <si>
    <t>Marigold 9lt Water Dispenser &amp; 3pc Hi-Ball Tumblers - 4PC</t>
  </si>
  <si>
    <t>Stella Glass Tea Pot &amp; Mugs 3pc - 4PC</t>
  </si>
  <si>
    <t>MIRACLE GLASS RANGE</t>
  </si>
  <si>
    <t>2 x 3pc Stella Glass Mugs - 6PC</t>
  </si>
  <si>
    <t>Miracle Glass Hi-Ball Tumblers 3pc</t>
  </si>
  <si>
    <t>Stella Jug with Black Lid - 2PC</t>
  </si>
  <si>
    <t>Miracle Glass Mugs 3pc</t>
  </si>
  <si>
    <t>SUPA RANGE</t>
  </si>
  <si>
    <t>Miracle Glass Mugs 3pc &amp; 3pc Hi-Ball Tumblers - 6PC</t>
  </si>
  <si>
    <t>Supa Tumblers 4pc</t>
  </si>
  <si>
    <t>RETHA RANGE</t>
  </si>
  <si>
    <t>Supa Cranberry Jug 1.5lt</t>
  </si>
  <si>
    <t>Retha Tumblers - 4PC</t>
  </si>
  <si>
    <t>2 x Supa Cranberry Jugs - 2PC</t>
  </si>
  <si>
    <t>ROSEY EMBOSSED RANGE</t>
  </si>
  <si>
    <t>WILLOW GLASS RANGE</t>
  </si>
  <si>
    <t>Rosey Embossed Cranberry Hi-Ball Tumblers 3pc</t>
  </si>
  <si>
    <t>Willow Glass Jug With Cranberry Lid 1.9lt</t>
  </si>
  <si>
    <t>Rosey Embossed Black Hi-Ball Tumblers 3pc</t>
  </si>
  <si>
    <t>Willow Glass Jug with Cranberry Lid 1.9lt - 2PC</t>
  </si>
  <si>
    <t>Rosey Embossed Blue Hi-Ball Tumblers 3pc</t>
  </si>
  <si>
    <t>Willow Jug with Cranberry Lid 1.9lt &amp; 3pc Sienna Cranberry Hi-Ball Tumblers - 4PC</t>
  </si>
  <si>
    <t>2 x 3pc Rosey Embossed Black Hi-Ball Tumblers - 6PC</t>
  </si>
  <si>
    <t>CUTLERY</t>
  </si>
  <si>
    <t>2 x 3pc Rosey Embossed Blue Hi-Ball Tumblers - 6PC</t>
  </si>
  <si>
    <t>CRANBERRY CUTLERY RANGE</t>
  </si>
  <si>
    <t>2 x 3pc Rosey Embossed Cranberry Hi-Ball Tumblers - 6PC</t>
  </si>
  <si>
    <t>2 x 3pc Cranberry Tablespoons - 6PC</t>
  </si>
  <si>
    <t>SIENNA GLASS RANGE</t>
  </si>
  <si>
    <t>2 x 3pc Cranberry Dinner Forks - 6PC</t>
  </si>
  <si>
    <t>Sienna Cranberry Hi-Ball Tumblers 3pc</t>
  </si>
  <si>
    <t>Cranberry Dinner Forks 3pc</t>
  </si>
  <si>
    <t>2 x 3pc Sienna Cranberry Hi-Ball Tumblers - 6PC</t>
  </si>
  <si>
    <t>Cranberry Tablespoons 3pc</t>
  </si>
  <si>
    <t>SPARKLE GLASS RANGE</t>
  </si>
  <si>
    <t>DIAMOND CUTLERY RANGE</t>
  </si>
  <si>
    <t>Sparkle Green Glass Hi-Ball Tumblers 3pc</t>
  </si>
  <si>
    <t>Diamond Tablespoon 3pc</t>
  </si>
  <si>
    <t>Sparkle Cranberry Glass Hi-Ball Tumblers 3pc</t>
  </si>
  <si>
    <t>Diamond Teaspoon 3pc</t>
  </si>
  <si>
    <t>Sparkle Black Glass Hi-Ball Tumblers 3pc</t>
  </si>
  <si>
    <t>Diamond Dinner Knife 3pc</t>
  </si>
  <si>
    <t>Sparkle Blue Glass Hi-Ball Tumblers 3pc</t>
  </si>
  <si>
    <t>Diamond Dinner Fork 3pc</t>
  </si>
  <si>
    <t>Sparkle Jug with Clear Lid 1.6lt</t>
  </si>
  <si>
    <t>2 x 3pc Diamond Dinner Fork - 6PC</t>
  </si>
  <si>
    <t>Sparkle Jug with Clear Lid 1.6lt - 2PC</t>
  </si>
  <si>
    <t>2 x 3pc Diamond Dinner Knife - 6PC</t>
  </si>
  <si>
    <t>2 x 3pc Sparkle Black Glass Hi-Ball Tumblers - 6PC</t>
  </si>
  <si>
    <t>2 x 3pc Diamond Tablespoon - 6PC</t>
  </si>
  <si>
    <t>2 x 3pc Sparkle BULK  Blue Glass Hi-Ball Tumblers - 6PC</t>
  </si>
  <si>
    <t>2 x 3pc Diamond Teaspoon - 6PC</t>
  </si>
  <si>
    <t>2 x 3pc Sparkle Cranberry Glass Hi-Ball Tumblers - 6PC</t>
  </si>
  <si>
    <t>RHAPSODY CUTLERY RANGE</t>
  </si>
  <si>
    <t>2 x 3pc Sparkle Green Glass Hi-Ball Tumblers - 6PC</t>
  </si>
  <si>
    <t>Rhapsody Teaspoon 3pc</t>
  </si>
  <si>
    <t>Sparkle Jug with Clear Lid 1.6lt &amp; 3pc Black Glass Hi-Ball Tumblers - 4PC</t>
  </si>
  <si>
    <t>Rhapsody Dinner Fork 3pc</t>
  </si>
  <si>
    <t>Sparkle Jug with Clear Lid 1.6lt &amp; 3pc Blue Glass Hi-Ball Tumblers - 4PC</t>
  </si>
  <si>
    <t>Rhapsody Tablespoon 3pc</t>
  </si>
  <si>
    <t>Sparkle Jug with Clear Lid 1.6lt &amp; 3pc Green Glass Hi-Ball Tumblers - 4PC</t>
  </si>
  <si>
    <t>Rhapsody Dinner Knife 3pc</t>
  </si>
  <si>
    <t>SPIRAL RANGE</t>
  </si>
  <si>
    <t>2 x 3pc Rhapsody Dinner Fork - 6PC</t>
  </si>
  <si>
    <t>Spiral Glass Bowls 3pc</t>
  </si>
  <si>
    <t>2 x 3pc Rhapsody Dinner Knife - 6PC</t>
  </si>
  <si>
    <t>2 x 3pc Spiral Glass Bowls - 6PC</t>
  </si>
  <si>
    <t>2 x 3pc Rhapsody Tablespoon - 6PC</t>
  </si>
  <si>
    <t>2 x 3pc Rhapsody Teaspoon - 6PC</t>
  </si>
  <si>
    <t>Square Mugs 4pc</t>
  </si>
  <si>
    <t>3pc Rhapsody Cup &amp; Saucer &amp; Get Free 3pc Teaspoon - 6PC</t>
  </si>
  <si>
    <t>Square Hi-Ball Tumblers - 4PC</t>
  </si>
  <si>
    <t>3pc Rhapsody Mugs &amp; Get Free 3pc Teaspoon - 6PC</t>
  </si>
  <si>
    <t>Square Mugs &amp; Tumblers - 2PC</t>
  </si>
  <si>
    <t>3pc Rhapsody Dinner Plates &amp; Get Free 3pc Dinner Fork - 6PC</t>
  </si>
  <si>
    <t>Square Hi-Ball Tumblers - 8PC</t>
  </si>
  <si>
    <t>3pc Rhapsody Bread Plates  &amp; Get Free 3pc Dinner Knife - 6PC</t>
  </si>
  <si>
    <t>3pc Rhapsody Dessert Bowls &amp; Get Free 3pc Tablespoon - 6PC</t>
  </si>
  <si>
    <t>Stella Wine Glasses 3pc</t>
  </si>
  <si>
    <t>2 x 3pc Stella Wine Glasses - 6PC</t>
  </si>
  <si>
    <t>Stella Glass Tea Pot</t>
  </si>
  <si>
    <t>Page 3 of 43</t>
  </si>
  <si>
    <t>SUB TOTAL 5</t>
  </si>
  <si>
    <t>SUB TOTAL 6</t>
  </si>
  <si>
    <t>KNIVES</t>
  </si>
  <si>
    <t>CRANBERRY FOOD PREPARATION (Continue)</t>
  </si>
  <si>
    <t>BONITA KNIFE RANGE</t>
  </si>
  <si>
    <t>Cranberry Whisk</t>
  </si>
  <si>
    <t>Bonita Santoku Knife - 18cm</t>
  </si>
  <si>
    <t>Cranberry Apron</t>
  </si>
  <si>
    <t>Bonita Chef Knife - 20cm</t>
  </si>
  <si>
    <t>Cranberry Potato Masher</t>
  </si>
  <si>
    <t>Bonita Slicer Knife - 20cm</t>
  </si>
  <si>
    <t>Cranberry Serving Spoon</t>
  </si>
  <si>
    <t>Bonita Bread Knife - 20cm</t>
  </si>
  <si>
    <t>Cranberry Tong</t>
  </si>
  <si>
    <t>Bonita Utility Knife - 12.5cm</t>
  </si>
  <si>
    <t>Cranberry Sieve, Whisk &amp; Serving Spoon - 3PC</t>
  </si>
  <si>
    <t>Bonita Paring Knife - 9cm</t>
  </si>
  <si>
    <t>Cranberry Grater, Squeezer &amp; Peeler - 3PC</t>
  </si>
  <si>
    <t>Bonita Chef &amp; Paring Knife  - 2 PC</t>
  </si>
  <si>
    <t>TEAL GREEN FOOD PREPARATION</t>
  </si>
  <si>
    <t>Bonita Chef, Bread, Paring, Santoku, Slicer &amp; Utility Knife - 6PC</t>
  </si>
  <si>
    <t>Teal Green Peeler</t>
  </si>
  <si>
    <t>2 x Bonita Pairing Knife 9cm</t>
  </si>
  <si>
    <t>Teal Green Grater, Squeezer &amp; Peeler - 3PC</t>
  </si>
  <si>
    <t>MILANO RANGE</t>
  </si>
  <si>
    <t>COOKWARE</t>
  </si>
  <si>
    <t>Milano Paring Knife - 9cm</t>
  </si>
  <si>
    <t>ELEGANCE COOKWARE RANGE</t>
  </si>
  <si>
    <t>3 x Milano Paring Knife - 3PC</t>
  </si>
  <si>
    <t>Elegance Saucepan - 1.5lt</t>
  </si>
  <si>
    <t>FOOD PREPARATION</t>
  </si>
  <si>
    <t>Elegance Stewpan - 1.5lt</t>
  </si>
  <si>
    <t>CRANBERRY FOOD PREPARATION</t>
  </si>
  <si>
    <t>Elegance Stewpan - 2.2lt</t>
  </si>
  <si>
    <t>Cranberry Multi-Purpose Microwave Cooker</t>
  </si>
  <si>
    <t>Elegance Stewpan - 3lt</t>
  </si>
  <si>
    <t>Cranberry Pyramid Grater</t>
  </si>
  <si>
    <t>Elegance Stewpan - 5lt</t>
  </si>
  <si>
    <t>Cranberry Mixing Bowl 5pc Set</t>
  </si>
  <si>
    <t>Elegance Frypan - 2.5lt</t>
  </si>
  <si>
    <t>Cranberry Transparent Mixing Bowl Set 5pc</t>
  </si>
  <si>
    <t>Elegance Stewpan - 8lt</t>
  </si>
  <si>
    <t>Cranberry Squeezer</t>
  </si>
  <si>
    <t>FRYPAN</t>
  </si>
  <si>
    <t>5pc Cranberry Transparent Mixing Bowl Set &amp; Whisk - 6PC</t>
  </si>
  <si>
    <t>Cranberry Frypan 20cm</t>
  </si>
  <si>
    <t>2 x Cranberry Squeezer - 2PC</t>
  </si>
  <si>
    <t>Teal Green Frypan 20cm</t>
  </si>
  <si>
    <t>Cranberry Tray, Tong &amp; Picnic Salad Bowl - 3PC</t>
  </si>
  <si>
    <t>Cranberry Frypan 28cm</t>
  </si>
  <si>
    <t>Teal Green Frypan 28cm</t>
  </si>
  <si>
    <t>Teal Multi-Purpose Microwave Cooker</t>
  </si>
  <si>
    <t>GRANDE COOKWARE RANGE</t>
  </si>
  <si>
    <t>Teal Green Shaker Bottle</t>
  </si>
  <si>
    <t>Grande Stewpan - 7lt</t>
  </si>
  <si>
    <t>Teal Green Mixing Bowl 5pc Set</t>
  </si>
  <si>
    <t>Grande Stewpan - 9lt</t>
  </si>
  <si>
    <t>Teal Green Transparent Mixing Bowl Set 5pc</t>
  </si>
  <si>
    <t>ROSE GOLD COOKWARE</t>
  </si>
  <si>
    <t>Teal Green Squeezer</t>
  </si>
  <si>
    <t>Rose Gold Stewpan 9lt</t>
  </si>
  <si>
    <t>Teal Green Shaker &amp; Water Bottle 1lt (NEW) - 2PC</t>
  </si>
  <si>
    <t>Rose Gold Stewpan 7.3lt</t>
  </si>
  <si>
    <t>Teal Green Transparent Mixing Bowl 5pc Set &amp; Grater - 6PC</t>
  </si>
  <si>
    <t>Rose Gold Stewpan 5.8lt</t>
  </si>
  <si>
    <t>TRAYS</t>
  </si>
  <si>
    <t>Rose Gold Stewpan 9lt, 7.5lt &amp; 5.8lt - 3PC</t>
  </si>
  <si>
    <t>Cranberry Ice Tray</t>
  </si>
  <si>
    <t>STORAGE</t>
  </si>
  <si>
    <t>Cranberry Tray</t>
  </si>
  <si>
    <t>CRANBERRY OUTDOOR RANGE</t>
  </si>
  <si>
    <t>2 x Cranberry Ice Trays - 2PC</t>
  </si>
  <si>
    <t>Cranberry Jug Stainless Steel 2.5lt</t>
  </si>
  <si>
    <t>Teal Green Tray</t>
  </si>
  <si>
    <t>Cranberry Jug Stainless Steel 2.5lt &amp; 3pc Mugs - 4PC</t>
  </si>
  <si>
    <t>Cranberry Trays - 2PC</t>
  </si>
  <si>
    <t>CRANBERRY PLASTIC STORAGE CONTAINERS</t>
  </si>
  <si>
    <t>Teal Green Ice Tray</t>
  </si>
  <si>
    <t>Cranberry X-Small Storage Container - 600ml</t>
  </si>
  <si>
    <t>2 x Teal Green Ice Tray - 2PC</t>
  </si>
  <si>
    <t>Cranberry Small Storage Container - 1.1lt</t>
  </si>
  <si>
    <t>2 x Teal Green Tray - 2PC</t>
  </si>
  <si>
    <t>Cranberry Medium Storage Container - 1.75lt</t>
  </si>
  <si>
    <t>Flora Teal Green Tray</t>
  </si>
  <si>
    <t>Cranberry Large Storage Container - 2.25lt</t>
  </si>
  <si>
    <t>Flora Cranberry Tray</t>
  </si>
  <si>
    <t>Cranberry Square Storage Set - 4PC</t>
  </si>
  <si>
    <t>UTENSILS</t>
  </si>
  <si>
    <t>Cranberry Oval Storage Set - 5PC</t>
  </si>
  <si>
    <t>Cranberry 7pc Storage Set</t>
  </si>
  <si>
    <t>Cranberry Can Opener</t>
  </si>
  <si>
    <t>Cranberry Transparent Oval 5pc Storage Set</t>
  </si>
  <si>
    <t>Cranberry Sieve</t>
  </si>
  <si>
    <t>Cranberry Jar 1.7lt</t>
  </si>
  <si>
    <t>Cranberry Peeler</t>
  </si>
  <si>
    <t>5pc Cranberry Oval Storage Set &amp; 3pc Tulip Container Set - 8PC</t>
  </si>
  <si>
    <t>Page 4 of 43</t>
  </si>
  <si>
    <t>SUB TOTAL 7</t>
  </si>
  <si>
    <t>SUB TOTAL 8</t>
  </si>
  <si>
    <t>CRANBERRY PLASTIC STORAGE CONTAINERS (Continue)</t>
  </si>
  <si>
    <t>BROOK TEAL GREEN RANGE</t>
  </si>
  <si>
    <t>5pc Teal Green Oval Storage Set &amp; 3pc Tulip Container Set - 8PC</t>
  </si>
  <si>
    <t>2 x 3pc Brook Picnic Bread Plates - 6PC</t>
  </si>
  <si>
    <t>2 x Cranberry Storage Container &amp; 3pc Tulip Container Set - 5PC</t>
  </si>
  <si>
    <t>2 x 3pc Brook Picnic Dinner Plate - 6PC</t>
  </si>
  <si>
    <t>2 x Cranberry Jar 1.7lt - 2PC</t>
  </si>
  <si>
    <t>Brook Teal Green Bowl with Lid 2250ml</t>
  </si>
  <si>
    <t>4pc Teal Green Square Storage Set &amp; 2pc Lily Microwave Set - 6PC</t>
  </si>
  <si>
    <t>Brook Teal Green Spoon 3pc</t>
  </si>
  <si>
    <t>4pc Cranberry Square Storage Set &amp; 2pc Lily Microwave Set - 6PC</t>
  </si>
  <si>
    <t>Brook Teal Green Bowl with Lid - 2PC</t>
  </si>
  <si>
    <t>GLASS CANISTERS</t>
  </si>
  <si>
    <t>Brook Teal Green Bowl with Lid 950ml</t>
  </si>
  <si>
    <t>Cranberry Glass Canisters 3pc</t>
  </si>
  <si>
    <t>Brook Teal Green Bowl with Lid 1.35lt</t>
  </si>
  <si>
    <t>Dusty Pink Glass Canisters 3pc</t>
  </si>
  <si>
    <t>Brook Teal Green Dessert Bowls 3pc</t>
  </si>
  <si>
    <t>Pearl Glass Canister Set 3pc</t>
  </si>
  <si>
    <t>Brook Teal Green 2.75lt, 1.95lt, 1.2lt &amp; 700ml Insulated Warmer - 4PC</t>
  </si>
  <si>
    <t>Teal Green Glass Cannister Set 3pc</t>
  </si>
  <si>
    <t>2pc Brook Teal Green Bowls, 1.35lt, 2250ml, 950ml Bowls, Spoons &amp; Dessert Bowls - 11PC</t>
  </si>
  <si>
    <t>MULTI-PURPOSE STORAGE CONTAINERS</t>
  </si>
  <si>
    <t>CRANBERRY PICNIC RANGE</t>
  </si>
  <si>
    <t>Teal Green 10lt Multi-Purpose Storage Box</t>
  </si>
  <si>
    <t>Cranberry Picnic Salad Bowls - 2PC</t>
  </si>
  <si>
    <t>TEAL GREEN OUTDOOR RANGE</t>
  </si>
  <si>
    <t>Cranberry Picnic Salad Bowl</t>
  </si>
  <si>
    <t>Teal Green Jug Stainless Steel 2.5lt</t>
  </si>
  <si>
    <t>Cranberry Picnic Dessert Bowls 3pc</t>
  </si>
  <si>
    <t>Teal Green Jug Stainless Steel 2.5lt &amp; 3pc Misty Teal Mugs - 4PC</t>
  </si>
  <si>
    <t>Cranberry Picnic Tumblers 3pc</t>
  </si>
  <si>
    <t>TEAL GREEN PLASTIC STORAGE CONTAINERS</t>
  </si>
  <si>
    <t>Cranberry Picnic Mugs 3pc</t>
  </si>
  <si>
    <t>Teal Green Square Storage Set - 4 PC</t>
  </si>
  <si>
    <t>Cranberry Picnic Wine Glasses 3pc</t>
  </si>
  <si>
    <t>Teal Green Oval Storage Set - 5PC</t>
  </si>
  <si>
    <t>Cranberry Picnic Dinner Plates 3pc</t>
  </si>
  <si>
    <t>PLASTIC RANGE</t>
  </si>
  <si>
    <t>2 x 3pc Cranberry Picnic Dinner Plates - 6PC</t>
  </si>
  <si>
    <t>AVA PLASTIC RANGE</t>
  </si>
  <si>
    <t>Cranberry Picnic Salad &amp; Dessert Bowls - 4PC</t>
  </si>
  <si>
    <t>Ava Blue 1lt Lunch Box</t>
  </si>
  <si>
    <t>Cranberry 7.5LT Bowls - 2PC</t>
  </si>
  <si>
    <t>Ava Pink 1lt Lunch Box</t>
  </si>
  <si>
    <t>Cranberry 1lt Square Lunch Box</t>
  </si>
  <si>
    <t>Ava Peach 1lt Lunch Box</t>
  </si>
  <si>
    <t>Cranberry Picnic - 16PC</t>
  </si>
  <si>
    <t>Ava Teal Green 1lt Lunch Box</t>
  </si>
  <si>
    <t>CRANBERRY PLASTIC RANGE</t>
  </si>
  <si>
    <t>Ava Cranberry 1lt Lunch Box</t>
  </si>
  <si>
    <t>Cranberry Shaker Bottle - 600ml</t>
  </si>
  <si>
    <t>Ava Purple 1lt Lunch Box</t>
  </si>
  <si>
    <t>Cranberry 10lt Bowl with Lid</t>
  </si>
  <si>
    <t>BROOK CRANBERRY RANGE</t>
  </si>
  <si>
    <t>Cranberry 15lt Bowl with Lid</t>
  </si>
  <si>
    <t>Brook Cranberry Dinner Plates 3pc</t>
  </si>
  <si>
    <t>7.5 lt Cranberry Bowl with lid</t>
  </si>
  <si>
    <t>Brook Cranberry Bread Plates 3pc</t>
  </si>
  <si>
    <t>Cranberry Microwave Lid/Food Cover</t>
  </si>
  <si>
    <t>Brook Cranberry Dessert Bowls 3pc</t>
  </si>
  <si>
    <t>Cranberry 7.5lt, 10lt &amp; 15lt Bowls - 3PC</t>
  </si>
  <si>
    <t>Brook Cranberry 2pc Bowl with Lid</t>
  </si>
  <si>
    <t>Cranberry Rectangular Lunch Box</t>
  </si>
  <si>
    <t>Brook Cranberry Bowl with Lid 950ml</t>
  </si>
  <si>
    <t>Cranberry Rectangular Lunch Box - 2PC</t>
  </si>
  <si>
    <t>Brook Cranberry Bowl with Lid 1.35lt</t>
  </si>
  <si>
    <t>Teal Green Lunch Box with Cutlery</t>
  </si>
  <si>
    <t>Brook Cranberry Bowl with Lid 2250ml</t>
  </si>
  <si>
    <t>Cranberry Lunch Box with Cutlery</t>
  </si>
  <si>
    <t>Brook Cranberry Spoon 3pc</t>
  </si>
  <si>
    <t>Cranberry Flora Tray &amp; Microwave Lid 2PC</t>
  </si>
  <si>
    <t>Brook Cranberry Salt &amp; Pepper Set</t>
  </si>
  <si>
    <t>DAISY DEEP PLASTIC RANGE</t>
  </si>
  <si>
    <t>Brook Cranberry Dinner Plates, Bread Plates &amp; Dessert Bowls - 9PC</t>
  </si>
  <si>
    <t>Daisy Deep Teal Green Container Set 3pc</t>
  </si>
  <si>
    <t>2 x 3pc Brook Cranberry Dinner Plates - 6PC</t>
  </si>
  <si>
    <t>Daisy Deep Cranberry Container Set 3pc</t>
  </si>
  <si>
    <t>2 x 3pc Brook Cranberry Dessert Bowls - 6PC</t>
  </si>
  <si>
    <t>DAISY SHALLOW PLASTIC RANGE</t>
  </si>
  <si>
    <t>2 x 3pc Brook Cranberry Bread Plates - 6PC</t>
  </si>
  <si>
    <t>Daisy Shallow Teal Green Container Set 3pc</t>
  </si>
  <si>
    <t>2pc Brook Cranberry Bowls, 1.35lt, 2250ml, 950ml Bowls, 3pc Spoon - 9PC</t>
  </si>
  <si>
    <t>Daisy Shallow Cranberry Container Set 3pc</t>
  </si>
  <si>
    <t>BROOK PICNIC RANGE</t>
  </si>
  <si>
    <t>Daisy Shallow Olive Green Container Set 3pc</t>
  </si>
  <si>
    <t>Brook Picnic Bread Plates 3pc</t>
  </si>
  <si>
    <t>DIAMOND PLASTIC RANGE</t>
  </si>
  <si>
    <t>Brook Picnic Dinner Plates 3pc</t>
  </si>
  <si>
    <t>Diamond Cranberry Container Set 3pc</t>
  </si>
  <si>
    <t>Diamond Teal Green Container Set 3pc</t>
  </si>
  <si>
    <t>3pc Cranberry Diamond &amp; 5pc Tulip Container Set - 8PC</t>
  </si>
  <si>
    <t>Page 5 of 43</t>
  </si>
  <si>
    <t>SUB TOTAL 9</t>
  </si>
  <si>
    <t>SUB TOTAL 10</t>
  </si>
  <si>
    <t>DUSTY PINK PLASTIC RANGE</t>
  </si>
  <si>
    <t>LILY MICROWAVE SET (Continue)</t>
  </si>
  <si>
    <t>Dusty Pink 7.5lt Bowl with Lid</t>
  </si>
  <si>
    <t>2 x 2pc Lily Microwave Set Purple - 4PC</t>
  </si>
  <si>
    <t>Dusty Pink 7.5lt Bowls - 2PC</t>
  </si>
  <si>
    <t>2 x 2pc Lily Microwave Set Teal Green - 4PC</t>
  </si>
  <si>
    <t>KIDDIES PLASTIC RANGE</t>
  </si>
  <si>
    <t>2 x 2pc Lily Microwave Set Cranberry - 4PC</t>
  </si>
  <si>
    <t>Kiddies Doggie Lunch Box - Blue</t>
  </si>
  <si>
    <t>2 x 2pc Lily Microwave Set Blue - 4PC</t>
  </si>
  <si>
    <t>Doggie Lunch Box - Pink</t>
  </si>
  <si>
    <t>Lily Microwave Set Pink 2pc</t>
  </si>
  <si>
    <t>Kiddies Doggie Bottle - Blue</t>
  </si>
  <si>
    <t>2 x 2pc Lily Microwave Set Pink - 4PC</t>
  </si>
  <si>
    <t>Kiddies Doggie Bottle - Pink</t>
  </si>
  <si>
    <t>Lily Microwave Set Olive Green 2pc</t>
  </si>
  <si>
    <t>Pink Doggie Bottle &amp; Lunch Box - 2PC</t>
  </si>
  <si>
    <t>2 x 2pc Lily Microwave Set Olive Green - 4PC</t>
  </si>
  <si>
    <t>Rainbow Lunch Box Pink</t>
  </si>
  <si>
    <t>2pc Lily Olive Green Microwave Set &amp; Water Bottle 500ml - 3PC</t>
  </si>
  <si>
    <t>Tractor Water Bottle Dark Blue</t>
  </si>
  <si>
    <t>TEAL GREEN PICNIC RANGE</t>
  </si>
  <si>
    <t>Tractor Water Bottle Blue</t>
  </si>
  <si>
    <t>Complete Teal Green Picnic Set - 16 PC SET</t>
  </si>
  <si>
    <t>Rainbow Water Bottle Pink</t>
  </si>
  <si>
    <t>Teal Green Picnic Tumblers 3pc</t>
  </si>
  <si>
    <t>Tractor Lunch Box Dark Blue</t>
  </si>
  <si>
    <t>Teal Green Picnic Wine Glasses 3pc</t>
  </si>
  <si>
    <t>Tractor Lunch Box Blue</t>
  </si>
  <si>
    <t>Teal Green Picnic Mugs 3pc</t>
  </si>
  <si>
    <t>Kiddies Penguin Lunch Box Green</t>
  </si>
  <si>
    <t>Teal Green Picnic Salad Bowl</t>
  </si>
  <si>
    <t>Kiddies Penguin Lunch Box Purple</t>
  </si>
  <si>
    <t>Teal Green Picnic Dinner Plates 3pc</t>
  </si>
  <si>
    <t>Kiddies Penguin Bottle Green</t>
  </si>
  <si>
    <t>Teal Green Picnic Dessert Bowls 3pc</t>
  </si>
  <si>
    <t>Kiddies Penguin Bottle Purple</t>
  </si>
  <si>
    <t>2 x 3pc Teal Green Picnic Dinner Plates - 6PC</t>
  </si>
  <si>
    <t>Kiddies Panda Bottle Pink</t>
  </si>
  <si>
    <t>2 x 3pc Picnic Teal Green Tumblers - 6PC</t>
  </si>
  <si>
    <t>Kiddies Panda Bottle Blue</t>
  </si>
  <si>
    <t>Picnic Teal Green Dessert Bowls &amp; Salad Bowl - 4PC</t>
  </si>
  <si>
    <t>Kiddies Panda Lunch Box Blue</t>
  </si>
  <si>
    <t>TEAL GREEN PLASTIC RANGE</t>
  </si>
  <si>
    <t>Kiddies Panda Lunch Box Pink</t>
  </si>
  <si>
    <t>Teal Green 10lt Bowl with Lid</t>
  </si>
  <si>
    <t>Rainbow Pink Lunch Box &amp; Bottle - 2PC</t>
  </si>
  <si>
    <t>Teal Green 7.5lt Bowl with Lid</t>
  </si>
  <si>
    <t>Tractor Dark Blue Lunch Box &amp; Bottle - 2PC</t>
  </si>
  <si>
    <t>Teal Green 15lt Bowl with Lid</t>
  </si>
  <si>
    <t>Tractor Blue Lunch Box &amp; Bottle - 2PC</t>
  </si>
  <si>
    <t>Teal Green 10lt Bowls - 2PC</t>
  </si>
  <si>
    <t>Kiddies Penguin Lunch Box &amp; Bottle Green - 2PC</t>
  </si>
  <si>
    <t>Teal Green 7.5lt Bowls - 2PC</t>
  </si>
  <si>
    <t>Kiddies Panda Bottle Blue - 2PC</t>
  </si>
  <si>
    <t>Teal Green 7.5lt, 10lt &amp; 15lt Bowl - 3PC</t>
  </si>
  <si>
    <t>Kiddies Panda Bottle Pink - 2PC</t>
  </si>
  <si>
    <t>Teal Green 1lt Square Lunch Box</t>
  </si>
  <si>
    <t>Kiddies Penguin Bottle Green - 2PC</t>
  </si>
  <si>
    <t>Teal Green Rectangular Lunch Box</t>
  </si>
  <si>
    <t>Kiddies Penguin Bottle Purple - 2PC</t>
  </si>
  <si>
    <t>Teal Green Rectangular Lunch Box - 2PC</t>
  </si>
  <si>
    <t>Pony Pink 1lt Lunch Box</t>
  </si>
  <si>
    <t>Teal Green Flora Tray &amp; Microwave Lid 2PC</t>
  </si>
  <si>
    <t>Pony Bottle Pink</t>
  </si>
  <si>
    <t>TULIP MICROWAVE RANGE</t>
  </si>
  <si>
    <t>Car Blue 1lt Lunch Box</t>
  </si>
  <si>
    <t>Tulip Cranberry Microwave Mug</t>
  </si>
  <si>
    <t>Car Bottle Blue</t>
  </si>
  <si>
    <t>Tulip Teal Green Microwave Mug</t>
  </si>
  <si>
    <t>Car Blue 1lt Lunch Box &amp; Bottle - 2PC</t>
  </si>
  <si>
    <t>Tulip Teal Green Microwave Bowl</t>
  </si>
  <si>
    <t>Pony Pink 1lt Lunch Box &amp; Bottle - 2PC</t>
  </si>
  <si>
    <t>Tulip Cranberry Microwave Bowl</t>
  </si>
  <si>
    <t>LAVENDER PLASTIC RANGE</t>
  </si>
  <si>
    <t>Tulip Teal Green Microwave Divided Container</t>
  </si>
  <si>
    <t>Lavender 7.5lt Bowl with Lid</t>
  </si>
  <si>
    <t>Tulip Cranberry Microwave Divided Container</t>
  </si>
  <si>
    <t>Lavender 15lt Bowl with Lid</t>
  </si>
  <si>
    <t>Tulip Microwave Mug &amp; Divided Container Teal Green - 2PC</t>
  </si>
  <si>
    <t>Lavender 15lt &amp; 7.5lt Bowl with Lid - 2PC</t>
  </si>
  <si>
    <t>Tulip Microwave Mug &amp; Divided Container Cranberry - 2PC</t>
  </si>
  <si>
    <t>LILY MICROWAVE SET</t>
  </si>
  <si>
    <t>Tulip Purple Microwave Bowl 650ml</t>
  </si>
  <si>
    <t>Lilly Blue Microwave Set &amp; 500ml Water Bottle - 3PC</t>
  </si>
  <si>
    <t>Tulip Purple Microwave Divided Container</t>
  </si>
  <si>
    <t>Lilly Purple Microwave Set &amp; 500ml Water Bottle - 3PC</t>
  </si>
  <si>
    <t>Tulip Purple Microwave Mug</t>
  </si>
  <si>
    <t>Lily Microwave Set Cranberry 2pc</t>
  </si>
  <si>
    <t>Tulip Teal Green Microwave Mug, Bowl 650ml &amp; Water Bottle 500ml - 3PC</t>
  </si>
  <si>
    <t>Lily Microwave Set Purple 2pc</t>
  </si>
  <si>
    <t>Tulip Cranberry Microwave Mug, Bowl 650ml &amp; Water Bottle 500ml - 3PC</t>
  </si>
  <si>
    <t>Lily Microwave Set Teal Green 2pc</t>
  </si>
  <si>
    <t>Teal Green Microwave Lid</t>
  </si>
  <si>
    <t>Lily Microwave Set Blue 2pc</t>
  </si>
  <si>
    <t>Tulip Cranberry Microwave Rectangular Container</t>
  </si>
  <si>
    <t>Page 6 of 43</t>
  </si>
  <si>
    <t>SUB TOTAL 11</t>
  </si>
  <si>
    <t>SUB TOTAL 12</t>
  </si>
  <si>
    <t>TULIP MICROWAVE RANGE (Continue)</t>
  </si>
  <si>
    <t>TULIP RANGE (Continue)</t>
  </si>
  <si>
    <t>Tulip Teal Green Microwave Rectangular Container</t>
  </si>
  <si>
    <t>3pc Tulip Purple Container Set &amp; Water Bottle 500ml - 4PC</t>
  </si>
  <si>
    <t>Tulip Purple Microwave Divided Container &amp; Mug - 2PC</t>
  </si>
  <si>
    <t>3pc Tulip Container Set &amp; Water Bottle 500ml Cranberry - 4PC</t>
  </si>
  <si>
    <t>Cranberry Multi-Purpose Microwave Cooker &amp; Lily 2pc Microwave Set - 3PC</t>
  </si>
  <si>
    <t>3pc Tulip Olive Green Container Set &amp; Water Bottle 500ml - 4PC</t>
  </si>
  <si>
    <t>Teal Green Multi-Purpose Microwave Cooker &amp; Lily 2pc Microwave Set - 3PC</t>
  </si>
  <si>
    <t>2 x 3pc Tulip Olive Green Container Set - 6PC</t>
  </si>
  <si>
    <t>TULIP RANGE</t>
  </si>
  <si>
    <t>2 x 2pc Tulip Olive Green Container Set - 4PC</t>
  </si>
  <si>
    <t>Tulip Container Set Cranberry 3pc</t>
  </si>
  <si>
    <t>WATER BOTTLES</t>
  </si>
  <si>
    <t>Tulip Container Set Dusty Pink 2pc</t>
  </si>
  <si>
    <t>Dusty Pink Water Bottle - 500ml</t>
  </si>
  <si>
    <t>Tulip Container Set Dusty Pink 3pc</t>
  </si>
  <si>
    <t>Dusty Pink Water Bottle - 2lt</t>
  </si>
  <si>
    <t>Tulip Container Set Cranberry 2pc</t>
  </si>
  <si>
    <t>Light Green Water Bottle - 2lt</t>
  </si>
  <si>
    <t>2 x 3pc Tulip Cranberry Container Sets - 6PC</t>
  </si>
  <si>
    <t>Light Blue Water Bottle - 2lt</t>
  </si>
  <si>
    <t>2 x 2pc Tulip Cranberry Container Set - 4PC</t>
  </si>
  <si>
    <t>Cranberry Water Bottle - 500ml</t>
  </si>
  <si>
    <t>Tulip Container Set Teal Green 3pc</t>
  </si>
  <si>
    <t>Cranberry Water Bottle - 2lt</t>
  </si>
  <si>
    <t>Tulip Container Set Teal Green 2pc</t>
  </si>
  <si>
    <t>Purple Water Bottle - 500ml</t>
  </si>
  <si>
    <t>2 x 2pc Tulip Container Sets Dusty Pink - 4PC</t>
  </si>
  <si>
    <t>Blue Water Bottle - 500ml</t>
  </si>
  <si>
    <t>Tulip Container Set Teal Green 6pc</t>
  </si>
  <si>
    <t>Teal Green Water Bottle - 500ml</t>
  </si>
  <si>
    <t>Tulip Container Set Cranberry 6pc</t>
  </si>
  <si>
    <t>Dusty Pink - 2 lt Water Bottles - 2PC</t>
  </si>
  <si>
    <t>Tulip Container Set Dusty Pink 6pc</t>
  </si>
  <si>
    <t>Cranberry Fridge Bottle - 1.6lt</t>
  </si>
  <si>
    <t>Tulip Container Set Peach 3pc</t>
  </si>
  <si>
    <t>Cranberry Fridge Bottle - 1.6lt - 2PC</t>
  </si>
  <si>
    <t>Tulip Container Set Peach 2pc</t>
  </si>
  <si>
    <t>Water Bottle Teal Green 2lt</t>
  </si>
  <si>
    <t>Tulip Container Set Teal Green 5pc</t>
  </si>
  <si>
    <t>Water Bottle Pink 2lt</t>
  </si>
  <si>
    <t>Tulip Container Set Peach 5pc</t>
  </si>
  <si>
    <t>Water Bottle Peach 2lt</t>
  </si>
  <si>
    <t>Tulip Large Container Set 3.6lt &amp; 5.5lt Cranberry 2pc</t>
  </si>
  <si>
    <t>Water Bottle Pink 1lt</t>
  </si>
  <si>
    <t>Tulip Large Container Set 3.6lt &amp; 5.5lt Teal Green 2pc</t>
  </si>
  <si>
    <t>Water Bottle Peach 1lt</t>
  </si>
  <si>
    <t>Tulip Container Set Teal Green 7pc</t>
  </si>
  <si>
    <t>Water Bottle Purple 2lt</t>
  </si>
  <si>
    <t>Tulip Container Set Cranberry 7pc</t>
  </si>
  <si>
    <t>Water Bottle Purple 1lt</t>
  </si>
  <si>
    <t>Tulip Container Set Dusty Pink 7pc</t>
  </si>
  <si>
    <t>Water Bottle Peach 2lt - 2PC</t>
  </si>
  <si>
    <t>Tulip Purple Microwave Mug, Bowl 650ml &amp; Water Bottle 500ml - 3PC</t>
  </si>
  <si>
    <t>Water Bottle Pink 2lt - 2PC</t>
  </si>
  <si>
    <t>Tulip Container Set Purple 2pc</t>
  </si>
  <si>
    <t>Water Bottle Cranberry 1lt (NEW)</t>
  </si>
  <si>
    <t>Tulip Container Set Purple 3pc</t>
  </si>
  <si>
    <t>Water Bottle Teal Green 1lt (NEW)</t>
  </si>
  <si>
    <t>Tulip Container Set Purple 6pc</t>
  </si>
  <si>
    <t>Water Bottle Peach 1lt (NEW)</t>
  </si>
  <si>
    <t>Tulip Container Set Peach 6pc</t>
  </si>
  <si>
    <t>Water Bottle Pink 1lt (NEW)</t>
  </si>
  <si>
    <t>Tulip X-Large Container Set 3.6lt &amp; 5.5lt Peach 2pc</t>
  </si>
  <si>
    <t>Water Bottle Blue 1lt (NEW)</t>
  </si>
  <si>
    <t>Tulip X-Large Container Set 3.6lt &amp; 5.5lt Purple 2pc</t>
  </si>
  <si>
    <t>Water Bottle Purple 1lt (NEW)</t>
  </si>
  <si>
    <t>Tulip X-Large Container Set 3.6lt &amp; 5.5lt Dusty Pink 2pc</t>
  </si>
  <si>
    <t>3 x Water Bottle Purple 1lt - 3PC</t>
  </si>
  <si>
    <t>Tulip Container Set Dusty Pink 5pc</t>
  </si>
  <si>
    <t>3 x Water Bottle Pink 1lt - 3PC</t>
  </si>
  <si>
    <t>Tulip Container Set Purple 5pc</t>
  </si>
  <si>
    <t>3 x Water Bottle Peach 1lt - 3PC</t>
  </si>
  <si>
    <t>2 x 3pc Tulip Container Set Peach - 6PC</t>
  </si>
  <si>
    <t>Water Bottle Olive Green 1lt(NEW)</t>
  </si>
  <si>
    <t>2 x 3pc Tulip Container Set Teal Green - 6PC</t>
  </si>
  <si>
    <t>Water Bottle Olive Green 500ml</t>
  </si>
  <si>
    <t>2 x 3pc Tulip Container Set Purple - 6PC</t>
  </si>
  <si>
    <t>Cranberry Lunch Box with Cutlery &amp; Water Bottle 1lt (NEW) - 2PC</t>
  </si>
  <si>
    <t>2 x 2pc Tulip Container Set  Purple - 4PC</t>
  </si>
  <si>
    <t>Teal Green Lunch Box with Cutlery &amp; Water Bottle 1lt (NEW) - 2PC</t>
  </si>
  <si>
    <t>2 x 2pc Tulip Container Set Teal Green - 4PC</t>
  </si>
  <si>
    <t>WARMER/COOLERS</t>
  </si>
  <si>
    <t>2 x 2pc Tulip Container Set Peach - 4PC</t>
  </si>
  <si>
    <t>BROOK CRANBERRY INSULATED FOOD WARMERS</t>
  </si>
  <si>
    <t>Tulip Container Set Olive Green 6pc</t>
  </si>
  <si>
    <t>Brook Cranberry Insulated Warmer 1.95lt</t>
  </si>
  <si>
    <t>Tulip Container Set Olive Green 5pc</t>
  </si>
  <si>
    <t>BROOK TEAL GREEN INSULATED FOOD WARMERS</t>
  </si>
  <si>
    <t>Tulip Container Set Olive Green 3pc</t>
  </si>
  <si>
    <t>Brook Teal Green 700ml Insulated Warmer</t>
  </si>
  <si>
    <t>Tulip Container Set Olive Green 2pc</t>
  </si>
  <si>
    <t>Brook Teal Green 1.2lt Insulated Warmer</t>
  </si>
  <si>
    <t>3pc Tulip Container Set &amp; Water Bottle 500ml Teal Green - 4PC</t>
  </si>
  <si>
    <t>Brook Teal Green 1.95lt Insulated Warmer</t>
  </si>
  <si>
    <t>Page 7 of 43</t>
  </si>
  <si>
    <t>SUB TOTAL 13</t>
  </si>
  <si>
    <t>SUB TOTAL 14</t>
  </si>
  <si>
    <t>BROOK TEAL GREEN INSULATED FOOD WARMERS (Continue)</t>
  </si>
  <si>
    <t>KLEEN TOUCH (Continue)</t>
  </si>
  <si>
    <t>Brook Teal Green 2.75lt Insulated Warmer</t>
  </si>
  <si>
    <t>Kleen Touch Floor Tile Cleaner Potpourri  - 750ml</t>
  </si>
  <si>
    <t>CRANBERRY INSULATED FOOD WARMERS</t>
  </si>
  <si>
    <t>Kleen Touch All Purpose Cleaner Potpourri - 750ml</t>
  </si>
  <si>
    <t>Cranberry Insulated Food Warmer - 5.5lt</t>
  </si>
  <si>
    <t>Kleen Touch Thick Bleach Lavender 750ml</t>
  </si>
  <si>
    <t>Cranberry Insulated Food Warmer -  3.5lt</t>
  </si>
  <si>
    <t>Kleen Touch Dishwashing Liquid Lemon - 750ml</t>
  </si>
  <si>
    <t>Cranberry Insulated Food Warmer - 7.5lt</t>
  </si>
  <si>
    <t>Kleen Touch Dishwashing Liquid Mint Fresh - 750ml</t>
  </si>
  <si>
    <t>Cranberry Insulated Food Warmer - 1.6lt</t>
  </si>
  <si>
    <t>Kleen Touch All Purpose Cleaner Lavender - 750ml</t>
  </si>
  <si>
    <t>Cranberry Insulated Food Warmer -  2.5lt</t>
  </si>
  <si>
    <t>Kleen Touch Thick Bleach Potpourri 750ml</t>
  </si>
  <si>
    <t>Kleen Touch Bleach Lavender - 750ml</t>
  </si>
  <si>
    <t>Cranberry Warmer/Cooler - 15lt</t>
  </si>
  <si>
    <t>Kleen Touch Pine Gel Citrus - 1lt</t>
  </si>
  <si>
    <t>Cranberry Warmer/Cooler - 20lt</t>
  </si>
  <si>
    <t>Kleen Touch Bleach Potpourri 750ml</t>
  </si>
  <si>
    <t>Cranberry Warmer/Cooler - 10lt</t>
  </si>
  <si>
    <t>Kleen Touch Floor Tile Cleaner Citrus, Lavender, Potpourri &amp; Apple750ml - 4PC</t>
  </si>
  <si>
    <t>Cranberry Warmer/Cooler - 5lt</t>
  </si>
  <si>
    <t>Kleen Touch Toilet Cleaner Pine Fresh &amp; Lavender 750ml - 2PC</t>
  </si>
  <si>
    <t>Cranberry Airpot Flask</t>
  </si>
  <si>
    <t>Kleen Touch Bleach, Lavender &amp; Potpourri 750ml - 3PC</t>
  </si>
  <si>
    <t>Cranberry Warmer/Cooler - 8lt</t>
  </si>
  <si>
    <t>Kleen Touch Thick Bleach Sea Breeze, Lavender &amp; Potpourri 750ml - 3PC</t>
  </si>
  <si>
    <t>Cranberry Warmer/Cooler - 25lt</t>
  </si>
  <si>
    <t>Kleen Touch Pine Gel &amp; Citrus 1lt - 2PC</t>
  </si>
  <si>
    <t>Cranberry 5lt Cooler/Warmer &amp; Get Free Tulip 2pc X-Large Container Set - 3PC</t>
  </si>
  <si>
    <t>Kleen Touch Dishwashing Liquid Lemon Refill 750ml</t>
  </si>
  <si>
    <t>Cranberry 15lt Cooler/Warmer Bucket &amp; Airpot Flask - 2PC</t>
  </si>
  <si>
    <t>2 x Kleen Touch Dishwashing Liquid Lemon Refill 750ml - 2PC</t>
  </si>
  <si>
    <t>Cranberry 12.5lt Cooler/Warmer Bucket with Handle</t>
  </si>
  <si>
    <t>CLEARANCE</t>
  </si>
  <si>
    <t>Marigold 1.6lt Insulated Food Warmer</t>
  </si>
  <si>
    <t>Bamboo 2.5lt Casserole Bowl with Lid</t>
  </si>
  <si>
    <t>Marigold 3.5lt Insulated Food Warmer &amp; Free Runner Placemats Set - 5PC</t>
  </si>
  <si>
    <t>Dusty Pink Large Round Microwave Container - 3lt</t>
  </si>
  <si>
    <t>Marigold 2.5lt Insulated Food Warmer &amp; Free Runner Placemats Set - 5PC</t>
  </si>
  <si>
    <t>Dusty Pink Medium Round Microwave Container - 1.5lt</t>
  </si>
  <si>
    <t>Dusty Pink Large Rectangular Microwave Container - 2lt</t>
  </si>
  <si>
    <t>Teal Green Warmer/Cooler - 20lt</t>
  </si>
  <si>
    <t>Light Blue Water Bottle - 1lt</t>
  </si>
  <si>
    <t>Teal Green Warmer/Cooler - 5lt</t>
  </si>
  <si>
    <t>Light Green Water Bottle - 1lt</t>
  </si>
  <si>
    <t>Teal Green Warmer/Cooler - 8lt</t>
  </si>
  <si>
    <t>Light Purple Water Bottle - 2lt</t>
  </si>
  <si>
    <t>Teal Green Warmer/Cooler - 15lt</t>
  </si>
  <si>
    <t>Dusty Pink Shaker Bottle - 600ml</t>
  </si>
  <si>
    <t>Teal Green Warmer/Cooler - 10lt</t>
  </si>
  <si>
    <t>Forest Green Bowls - 4PC</t>
  </si>
  <si>
    <t>Teal Green Airpot Flask</t>
  </si>
  <si>
    <t>Forest Green Hi-Ball Tumblers - 4PC</t>
  </si>
  <si>
    <t>Teal Green 5lt Cooler/Warmer &amp; Get Free Tulip 2pc X-Large Container Set - 3PC</t>
  </si>
  <si>
    <t>Tulip Purple Container Set - 2PC</t>
  </si>
  <si>
    <t>Teal Green 15lt Cooler/Warmer Bucket &amp; Airpot Flask - 2PC</t>
  </si>
  <si>
    <t>Tulip Green Container Set - 2PC</t>
  </si>
  <si>
    <t>Teal Green 12.5lt Cooler/Warmer Bucket with Handle</t>
  </si>
  <si>
    <t>Cranberry Casserole Bowl with Lid - 1lt</t>
  </si>
  <si>
    <t>HOUSEHOLD CLEANING</t>
  </si>
  <si>
    <t>Cranberry Casserole Bowl with Lid  - 1.5lt</t>
  </si>
  <si>
    <t>KLEEN TOUCH</t>
  </si>
  <si>
    <t>Cranberry Casserole Bowl with Lid - 2.5lt</t>
  </si>
  <si>
    <t>Kleen Touch Dishwashing Liquid - Citrus - 750ml</t>
  </si>
  <si>
    <t>Rosey Pink Mugs 3pc</t>
  </si>
  <si>
    <t>Kleen Touch All Purpose Cleaner - Lemon Zest - 750ml</t>
  </si>
  <si>
    <t>Victory Mugs - 4PC</t>
  </si>
  <si>
    <t>Kleen Touch Thick Bleach - 750ml</t>
  </si>
  <si>
    <t>Cranberry Water Bottle - 1lt</t>
  </si>
  <si>
    <t>Kleen Touch Bleach - 750ml</t>
  </si>
  <si>
    <t>Cranberry Steak Platter</t>
  </si>
  <si>
    <t>Kleen Touch Pine Gel - 1lt</t>
  </si>
  <si>
    <t>Moyo 1lt Casserole Bowl with Lid</t>
  </si>
  <si>
    <t>Kleen Touch Multi-Surface Cleaner - 750ml</t>
  </si>
  <si>
    <t>Cranberry Medium Round Microwave Container - 1.5lt</t>
  </si>
  <si>
    <t>Kleen Touch Floor Tile Cleaner Lavender - 750ml</t>
  </si>
  <si>
    <t>Supreme Bottle Opener</t>
  </si>
  <si>
    <t>Kleen Touch Floor Tile Cleaner Citrus - 750ml</t>
  </si>
  <si>
    <t>Cranberry Small Rectangular Microwave Container - 450ml</t>
  </si>
  <si>
    <t>Kleen Touch Oven &amp; Grill Cleaner Citrus - 500ml</t>
  </si>
  <si>
    <t>Cranberry Small Round Microwave Container - 500 ml</t>
  </si>
  <si>
    <t>Multi-Surface Cleaner Citrus - 2PC</t>
  </si>
  <si>
    <t>Cranberry Large Rectangular Microwave Container - 2Lt</t>
  </si>
  <si>
    <t>Kleen Touch Toilet Cleane Pine Fresh  - 750ml</t>
  </si>
  <si>
    <t>Cranberry Large Round Microwave Container - 3lt</t>
  </si>
  <si>
    <t>Kleen Touch Toilet Cleaner Lavender - 750ml</t>
  </si>
  <si>
    <t>Grande Stewpan - 5lt</t>
  </si>
  <si>
    <t>Kleen Touch Floor Tile Cleaner Apple - 750ml</t>
  </si>
  <si>
    <t>Grande Stewpan - 13lt</t>
  </si>
  <si>
    <t>Page 8 of 43</t>
  </si>
  <si>
    <t>SUB TOTAL 15</t>
  </si>
  <si>
    <t>SUB TOTAL 16</t>
  </si>
  <si>
    <t>CLEARANCE (Continue)</t>
  </si>
  <si>
    <t>Cranberry Silicone Slotted Spoon</t>
  </si>
  <si>
    <t>2 x 3pc Placemats Gold &amp; Get 1 For Free - 9PC</t>
  </si>
  <si>
    <t>Marina Blue Glass Bowls - 4PC</t>
  </si>
  <si>
    <t>2 x 3pc Diamond Wine Glasses - 6PC</t>
  </si>
  <si>
    <t>Marina Blue Glass Hi-Ball - 4PC</t>
  </si>
  <si>
    <t>Cranberry Double Lunch Box</t>
  </si>
  <si>
    <t>Marina Blue Large Rectangular Microwave Container - 3lt</t>
  </si>
  <si>
    <t>Teal Green Double Lunch Box</t>
  </si>
  <si>
    <t>Marina Blue Large Round Microwave Container - 3lt</t>
  </si>
  <si>
    <t>Teal Green Water Bottle - 1lt</t>
  </si>
  <si>
    <t>Marina Blue Medium Round Microwave Container - 1.5lt</t>
  </si>
  <si>
    <t>2 x 3pc Zara Tumblers - 6PC</t>
  </si>
  <si>
    <t>3 Placemats - Gold</t>
  </si>
  <si>
    <t>Pony Lunch Box - Pink</t>
  </si>
  <si>
    <t>3 Placemats - Silver</t>
  </si>
  <si>
    <t>Car Lunch Box - Blue</t>
  </si>
  <si>
    <t>Cranberry Divided Microwave Lunch Box - 1.4lt</t>
  </si>
  <si>
    <t>Car Lunch Box - Light Blue</t>
  </si>
  <si>
    <t>Marina Blue Divided Microwave Lunch Box - 1.4lt</t>
  </si>
  <si>
    <t>Safari Small Bottle Pink - 300ml</t>
  </si>
  <si>
    <t>Swirl Dinner Fork 3pc</t>
  </si>
  <si>
    <t>Safari Small Bottle Green - 300ml</t>
  </si>
  <si>
    <t>Swirl Dinner Knife 3pc</t>
  </si>
  <si>
    <t>Safari Large Bottle Green - 450ml</t>
  </si>
  <si>
    <t>Swirl Table Spoon 3pc</t>
  </si>
  <si>
    <t>Safari Large Bottle Blue - 450ml</t>
  </si>
  <si>
    <t>2 x 3pc Swirl Dinner Forks - 6PC</t>
  </si>
  <si>
    <t>Safari Small Bottle Blue - 300ml</t>
  </si>
  <si>
    <t>2 x 3pc Swirl Dinner Knives - 6PC</t>
  </si>
  <si>
    <t>Rosey Pink Bread Plates 3pc</t>
  </si>
  <si>
    <t>Tulip Container Set Pink 2pc</t>
  </si>
  <si>
    <t>Astronaut Water Bottle</t>
  </si>
  <si>
    <t>Blossom Pink Mug 3pc</t>
  </si>
  <si>
    <t>Heart Water Bottle</t>
  </si>
  <si>
    <t>Zoo Water Bottle Yellow</t>
  </si>
  <si>
    <t>Astronaut Lunch Box</t>
  </si>
  <si>
    <t>Dino Water Bottle Green</t>
  </si>
  <si>
    <t>Heart Lunch Box</t>
  </si>
  <si>
    <t>Dinosaur Lunch Box - Green</t>
  </si>
  <si>
    <t>Lavender 10lt Bowl with Lid</t>
  </si>
  <si>
    <t>Dinosaur Lunch Box - Purple</t>
  </si>
  <si>
    <t>Dusty Pink 15lt Bowl with Lid</t>
  </si>
  <si>
    <t>Speckle Purple Mugs 3pc</t>
  </si>
  <si>
    <t>Pearl Sugar Spoon 3pc</t>
  </si>
  <si>
    <t>Spiral Glass Tumblers 3pc</t>
  </si>
  <si>
    <t>Pearl Cup &amp; Saucer 3pc</t>
  </si>
  <si>
    <t>School Lunch Box - Red</t>
  </si>
  <si>
    <t>Pearl Hi-Ball Tumblers 3pc</t>
  </si>
  <si>
    <t>Kiddies Alphabet Lunch Box - Red</t>
  </si>
  <si>
    <t>Water Bottle Blue 1lt</t>
  </si>
  <si>
    <t>White Scissor</t>
  </si>
  <si>
    <t>Cranberry Container Set - 8PC</t>
  </si>
  <si>
    <t>White Whisk</t>
  </si>
  <si>
    <t>Teal Green 8pc Container Set</t>
  </si>
  <si>
    <t>Tulip Container Set Blue 3pc</t>
  </si>
  <si>
    <t>SUPER SPECIALS</t>
  </si>
  <si>
    <t>Tulip Container Set Pink 3pc</t>
  </si>
  <si>
    <t>Rosey Pink Casserole Bowl With Lid - 1.5lt</t>
  </si>
  <si>
    <t>Lilly Cranberry Microwave Set &amp; 500ml Water Bottle - 3PC</t>
  </si>
  <si>
    <t>Cranberry - 3.5lt</t>
  </si>
  <si>
    <t>Lilly Green Microwave Set &amp; 500ml Water Bottle - 3PC</t>
  </si>
  <si>
    <t>Cranberry - 2.5lt</t>
  </si>
  <si>
    <t>Retha Tumbler - 8PC</t>
  </si>
  <si>
    <t>Milano Slicer Knife - 20cm</t>
  </si>
  <si>
    <t>Supa Tumblers - 8 PC</t>
  </si>
  <si>
    <t>Milano Bread Knife - 20cm</t>
  </si>
  <si>
    <t>Cranberry Grater</t>
  </si>
  <si>
    <t>Milano Chef Knife - 20cm</t>
  </si>
  <si>
    <t>2 x 3pc Cranberry Dinner Plates - 6PC</t>
  </si>
  <si>
    <t>Safari Feeding Set Blue - 5PC</t>
  </si>
  <si>
    <t>2 x 3pc Moyo Mugs - 6PC</t>
  </si>
  <si>
    <t>Safari Feeding Set Pink - 5PC</t>
  </si>
  <si>
    <t>Supa Jug with Cranberry Lid &amp; 4pc Supa Tumblers - 5PC</t>
  </si>
  <si>
    <t>Safari Feeding Set Green - 5PC</t>
  </si>
  <si>
    <t>Cranberry 10lt Bowls - 2PC</t>
  </si>
  <si>
    <t>Diamond Wine Glass 3pc</t>
  </si>
  <si>
    <t>Blue Doggie Bottle &amp; Lunch Box - 2PC</t>
  </si>
  <si>
    <t>Diamond Tumblers 3pc</t>
  </si>
  <si>
    <t>Cranberry Picnic Mugs, Tumblers &amp; Wine Glasses - 9PC</t>
  </si>
  <si>
    <t>Rosey Embossed Wine Glasses 3pc</t>
  </si>
  <si>
    <t>Cranberry 10lt Multi-Purpose Storage Box</t>
  </si>
  <si>
    <t>2 x 3pc Diamond Tumblers - 6PC</t>
  </si>
  <si>
    <t>Kiddies Panda Lunch Box &amp; Bottle Pink - 2PC</t>
  </si>
  <si>
    <t>2 x 3pc Rosey Embossed Wine Glasses - 6PC</t>
  </si>
  <si>
    <t>Cranberry Embossed Jug &amp; 3pc Hi-Ball Tumblers - 4PC</t>
  </si>
  <si>
    <t>Placemats Silver Buy 2 Get 1 For Free - 9PC</t>
  </si>
  <si>
    <t>Picnic Teal Green Mugs, Wine Glasses &amp; Tumblers - 9PC</t>
  </si>
  <si>
    <t>Venice Hi-Ball Tumblers 3pc</t>
  </si>
  <si>
    <t>2 x 3pc Valencia Cranberry Mugs - 6PC</t>
  </si>
  <si>
    <t>Zara Hi-Ball Tumblers 3pc</t>
  </si>
  <si>
    <t>2 x 3pc Misty Teal Mugs - 6PC</t>
  </si>
  <si>
    <t>Zara Jug With Lid - 1.5lt</t>
  </si>
  <si>
    <t>Tulip Container Set Cranberry 5pc</t>
  </si>
  <si>
    <t>Page 9 of 43</t>
  </si>
  <si>
    <t>SUB TOTAL 17</t>
  </si>
  <si>
    <t>SUB TOTAL 18</t>
  </si>
  <si>
    <t>SUPER SPECIALS (Continue)</t>
  </si>
  <si>
    <t>Teal Green Grater</t>
  </si>
  <si>
    <t>2 x Tulip Cranberry Microwave Mug - 2PC</t>
  </si>
  <si>
    <t>2 x 3pc Ella Dinner Plates - 6PC</t>
  </si>
  <si>
    <t>2 x Tulip Teal Green Microwave Mug - 2PC</t>
  </si>
  <si>
    <t>2 x 3pc Stella Hi-Ball Tumblers - 6PC</t>
  </si>
  <si>
    <t>2 x Tulip Teal Green Microwave Divided Container - 2PC</t>
  </si>
  <si>
    <t>2 x Tulip Cranberry Microwave Divided Container - 2PC</t>
  </si>
  <si>
    <t>2 x Tulip Purple Microwave Divided Container - 2PC</t>
  </si>
  <si>
    <t>2 x 3pc Leo Café Latte Mug - 6PC</t>
  </si>
  <si>
    <t>Purple Ava Lunch Box &amp; Water Bottle 1lt - 2PC</t>
  </si>
  <si>
    <t>2 x 3pc Misty Teal Dinner Plates - 6PC</t>
  </si>
  <si>
    <t>2 x 3pc Miracle Glass Hi-Ball Tumblers - 6PC</t>
  </si>
  <si>
    <t>2 x 3pc Miracle Glass Mugs - 6PC</t>
  </si>
  <si>
    <t>2 x 3pc Luna Hi-Ball Tumblers - 6PC</t>
  </si>
  <si>
    <t>Peach Ava Lunch Box &amp; Water Bottle 1lt - 2PC</t>
  </si>
  <si>
    <t>Blue Ava Lunch Box &amp; Water Bottle 1lt - 2PC</t>
  </si>
  <si>
    <t>Pink Ava Lunch Box &amp; Water Bottle 1lt - 2PC</t>
  </si>
  <si>
    <t>Teal Green Ava Lunch Box &amp; Water Bottle 1lt - 2PC</t>
  </si>
  <si>
    <t>Cranberry Ava Lunch Box &amp; Water Bottle 1lt - 2PC</t>
  </si>
  <si>
    <t>2 x 3pc Harmony Mug Pink - 6PC</t>
  </si>
  <si>
    <t>2 x 3pc Urban Mug Green - 6PC</t>
  </si>
  <si>
    <t>Kleen Touch APC Lemon Zest, Lavender &amp; Potpourri 750ml - 3PC</t>
  </si>
  <si>
    <t>Kleen Touch DWL Citrus, Mint Fresh &amp; Lemon 750ml - 3PC</t>
  </si>
  <si>
    <t>Olive Green 10lt Multi-Purpose Storage Box</t>
  </si>
  <si>
    <t>2 x 3pc Valencia Cranberry Dinner Plates - 6PC</t>
  </si>
  <si>
    <t>Cranberry Shaker &amp; Water Bottle 1lt (NEW) - 2PC</t>
  </si>
  <si>
    <t>2 x Tulip Cranberry Microwave Bowl 650ml - 2PC</t>
  </si>
  <si>
    <t>2 x Tulip Teal Green Microwave Bowl 650ml - 2PC</t>
  </si>
  <si>
    <t>2 x Tulip Purple Microwave Bowl 650ml - 2PC</t>
  </si>
  <si>
    <t>2 x Tulip Purple Microwave Mug - 2PC</t>
  </si>
  <si>
    <t>SUB TOTAL 19</t>
  </si>
  <si>
    <t>SUB TOTAL 20</t>
  </si>
  <si>
    <t>GROSS TOTAL</t>
  </si>
  <si>
    <t>SIGNATURE - DISTRIBUTOR/ MANAGER</t>
  </si>
  <si>
    <t>SIGNATURE - MANAGER / CONSULTANT</t>
  </si>
  <si>
    <t>Page 10 of 43</t>
  </si>
  <si>
    <t>BOTLE BUHLE DÉCOR</t>
  </si>
  <si>
    <t>BLANKETS</t>
  </si>
  <si>
    <t>MICROFIBRE CURTAINS</t>
  </si>
  <si>
    <t>DOMINO BLANKET</t>
  </si>
  <si>
    <t>Curtains 2pk Microfibre Grey Taped</t>
  </si>
  <si>
    <t>Domino Blanket Purple</t>
  </si>
  <si>
    <t>Curtains 2pk Microfibre Dusty Pink Taped</t>
  </si>
  <si>
    <t>Domino Blanket Pink</t>
  </si>
  <si>
    <t>Curtains 2pk Microfibre Maroon Taped</t>
  </si>
  <si>
    <t>Domino Blanket Blue</t>
  </si>
  <si>
    <t>Curtains 2pk Microfibre Navy Blue Taped</t>
  </si>
  <si>
    <t>EMBOSSED MILANO BLANKETS</t>
  </si>
  <si>
    <t>MULTI PIN CURTAINS</t>
  </si>
  <si>
    <t>Embossed Milano Blanket Olive</t>
  </si>
  <si>
    <t>Curtain Multi Pin Stripe Sheer White</t>
  </si>
  <si>
    <t>Embossed Milano Blanket Grey</t>
  </si>
  <si>
    <t>Curtain Multi Pin Stripe Sheer Cream</t>
  </si>
  <si>
    <t>Embossed Milano Blanket Cerise</t>
  </si>
  <si>
    <t>Curtain Multi Pin Stripe Sheer Grey</t>
  </si>
  <si>
    <t>EMBOSSED PRISM BLANKETS</t>
  </si>
  <si>
    <t>OLIVIA CURTAINS</t>
  </si>
  <si>
    <t>Embossed Prism Blanket Maroon</t>
  </si>
  <si>
    <t>Curtain Olivia Charcoal Blockout</t>
  </si>
  <si>
    <t>Embossed Prism Blanket Navy Blue</t>
  </si>
  <si>
    <t>Curtain Olivia Navy Blue Blockout</t>
  </si>
  <si>
    <t>Embossed Prism Blanket Dusty Pink</t>
  </si>
  <si>
    <t>Curtain Olivia Brown Blockout</t>
  </si>
  <si>
    <t>EMBOSSED SAHARA BLANKETS</t>
  </si>
  <si>
    <t>OSCAR CURTAINS</t>
  </si>
  <si>
    <t>Embossed Sahara Blanket Silver</t>
  </si>
  <si>
    <t>Curtain Oscar Jacquard Blush</t>
  </si>
  <si>
    <t>Embossed Sahara Blanket Mint</t>
  </si>
  <si>
    <t>SCRIBBLE CURTAINS</t>
  </si>
  <si>
    <t>Embossed Sahara Blanket Lavender</t>
  </si>
  <si>
    <t>Curtain Scribble Baby Pink</t>
  </si>
  <si>
    <t>Embossed Sahara Blanket Blossom</t>
  </si>
  <si>
    <t>TEXTURE SHEER CURTAINS</t>
  </si>
  <si>
    <t>Embossed Sahara Blanket Blue</t>
  </si>
  <si>
    <t>Curtain Textured Sheer Voile White</t>
  </si>
  <si>
    <t>Embossed Sahara Blanket Beige</t>
  </si>
  <si>
    <t>Curtain Textured Sheer Voile Taupe</t>
  </si>
  <si>
    <t>EMBOSSED SCROLL BLANKET</t>
  </si>
  <si>
    <t>INNER SETS</t>
  </si>
  <si>
    <t>Embossed Scroll Maroon Blanket</t>
  </si>
  <si>
    <t>HOLLOW FIBRE INNERS</t>
  </si>
  <si>
    <t>Embossed Scroll Navy Blue Blanket</t>
  </si>
  <si>
    <t>Hollow Fibre Standard Pillow Inners 2pk</t>
  </si>
  <si>
    <t>Embossed Scroll Dusty Pink Blanket</t>
  </si>
  <si>
    <t>Hollow Fibre Continental Pillow Inners 2pk</t>
  </si>
  <si>
    <t>Embossed Scroll Maroon Blanket &amp; 5pc Cranberry Tulip Container Set</t>
  </si>
  <si>
    <t>MICROFIBRE DUVET INNERS</t>
  </si>
  <si>
    <t>Embossed Scroll Dusty Pink Blanket &amp; 5pc Dusty Pink Tulip Container Set</t>
  </si>
  <si>
    <t>Microfibre Double Duvet Inner</t>
  </si>
  <si>
    <t>Embossed Scroll Navy Blue Blanket &amp; 5pc Teal Green Tulip Container Set</t>
  </si>
  <si>
    <t>Microfibre Queen Duvet Inner</t>
  </si>
  <si>
    <t>FLORAL EMBOSSED BLANKETS</t>
  </si>
  <si>
    <t>Microfibre King Duvet Inner</t>
  </si>
  <si>
    <t>Floral Embossed 2kg Mink Blue Blanket</t>
  </si>
  <si>
    <t>MICROFIBRE PILLOW INNERS</t>
  </si>
  <si>
    <t>Floral Embossed 2kg Mink Dusty Pink Blanket</t>
  </si>
  <si>
    <t>Microfibre Standard Pillow Inner</t>
  </si>
  <si>
    <t>Floral Embossed 2kg Mink Grey Blanket</t>
  </si>
  <si>
    <t>Microfibre Continental Pillow Inner</t>
  </si>
  <si>
    <t>Floral Embossed 2kg Mink Purple Blanket</t>
  </si>
  <si>
    <t>QUILTED PILLOW INNERS</t>
  </si>
  <si>
    <t>SWIRL BLANKET</t>
  </si>
  <si>
    <t>Standard Pillow Inner</t>
  </si>
  <si>
    <t>Swirl Blanket Grey</t>
  </si>
  <si>
    <t>Continental Pillow Inner</t>
  </si>
  <si>
    <t>Swirl Blanket Maroon</t>
  </si>
  <si>
    <t>SATIN STRIPE WHITE INNERS</t>
  </si>
  <si>
    <t>Swirl Blanket Green</t>
  </si>
  <si>
    <t>CURTAINS</t>
  </si>
  <si>
    <t>BRIC WOVEN CURTAINS</t>
  </si>
  <si>
    <t>Double Duvet Inner</t>
  </si>
  <si>
    <t>Curtain Bric Woven Charcoal Partial Blockout</t>
  </si>
  <si>
    <t>Queen Duvet Inner</t>
  </si>
  <si>
    <t>Curtain Bric Woven Silver Partial Blockout</t>
  </si>
  <si>
    <t>King Duvet Inner</t>
  </si>
  <si>
    <t>Curtain Bric Woven Natural Partial Blockout</t>
  </si>
  <si>
    <t>WATERPROOF QUILTED MATTRESS PROTECTORS</t>
  </si>
  <si>
    <t>CAFÉ CURTAINS</t>
  </si>
  <si>
    <t>Pillow Protectors</t>
  </si>
  <si>
    <t>Café Short Curtain Dark Grey</t>
  </si>
  <si>
    <t>Double Mattress Protector</t>
  </si>
  <si>
    <t>Cafe Short Curtain Bella Sheer Embroidered</t>
  </si>
  <si>
    <t>Queen Mattress Protector</t>
  </si>
  <si>
    <t>Cafe Short Curtain Light Blue</t>
  </si>
  <si>
    <t>King Mattress Protector</t>
  </si>
  <si>
    <t>Page 11 of 43</t>
  </si>
  <si>
    <t>ZIG ZAG QUILT INNERS</t>
  </si>
  <si>
    <t>ELEGANT DUVET SET</t>
  </si>
  <si>
    <t>Zig Zag Quilted Standard Pillow Inner</t>
  </si>
  <si>
    <t>Elegant Dusty Rose Double Duvet Set</t>
  </si>
  <si>
    <t>Zig Zag Quilted Continental Pillow Inner</t>
  </si>
  <si>
    <t>Elegant Dusty Rose Queen Duvet Set</t>
  </si>
  <si>
    <t>DUVETS SETS</t>
  </si>
  <si>
    <t>Elegant Dusty Rose King Duvet Set</t>
  </si>
  <si>
    <t>ALEXA FERN DUVET SET</t>
  </si>
  <si>
    <t>Elegant Grey Double Duvet Set</t>
  </si>
  <si>
    <t>Alexa Fern Grey Double Duvet Set</t>
  </si>
  <si>
    <t>Elegant Grey Queen Duvet Set</t>
  </si>
  <si>
    <t>Alexa Fern Grey Queen Duvet Set</t>
  </si>
  <si>
    <t>Elegant Grey King Duvet Set</t>
  </si>
  <si>
    <t>Alexa Fern Grey King Duvet Set</t>
  </si>
  <si>
    <t>Elegant Grey Conti Pillowcases 2pc</t>
  </si>
  <si>
    <t>Alexa Fern Maroon Double Duvet Set</t>
  </si>
  <si>
    <t>GRAND WHITE DUVET COVER SET</t>
  </si>
  <si>
    <t>Alexa Fern Maroon Queen Duvet Set</t>
  </si>
  <si>
    <t>Grand White Pintuck Double Duvet Cover set</t>
  </si>
  <si>
    <t>Alexa Fern Maroon King Duvet Set</t>
  </si>
  <si>
    <t>Grand White Pintuck - 2 Standard Pillowcases</t>
  </si>
  <si>
    <t>Alexa Fern Blue Double Duvet Set</t>
  </si>
  <si>
    <t>Grand White Contenental Pillow Cases - 2PC</t>
  </si>
  <si>
    <t>Alexa Fern Blue Queen Duvet Set</t>
  </si>
  <si>
    <t>HERITAGE DUVET SET</t>
  </si>
  <si>
    <t>Alexa Fern Blue King Duvet Set</t>
  </si>
  <si>
    <t>Heritage Green Double Duvet Set</t>
  </si>
  <si>
    <t>CAIRO DUVET SET</t>
  </si>
  <si>
    <t>Heritage Green Queen Duvet Set</t>
  </si>
  <si>
    <t>Cairo Grey Double Duvet Set</t>
  </si>
  <si>
    <t>Heritage Grey Double Duvet Set</t>
  </si>
  <si>
    <t>Cairo Grey Queen Duvet Set</t>
  </si>
  <si>
    <t>Heritage Green King Duvet Set</t>
  </si>
  <si>
    <t>Cairo Grey King Duvet Set</t>
  </si>
  <si>
    <t>Heritage Pink Double Duvet Set</t>
  </si>
  <si>
    <t>Cairo Grey Conti Pillowcases 2pc</t>
  </si>
  <si>
    <t>Heritage Pink Queen Duvet Set</t>
  </si>
  <si>
    <t>Cairo Maroon Double Duvet Set</t>
  </si>
  <si>
    <t>Heritage Grey Queen Duvet Set</t>
  </si>
  <si>
    <t>Cairo Maroon Queen Duvet Set</t>
  </si>
  <si>
    <t>Heritage Pink King Duvet Set</t>
  </si>
  <si>
    <t>Cairo Maroon King Duvet Set</t>
  </si>
  <si>
    <t>Heritage Grey King Duvet Set</t>
  </si>
  <si>
    <t>Cairo Maroon Conti Pillowcases 2pc</t>
  </si>
  <si>
    <t>Heritage Blue Double Duvet Set</t>
  </si>
  <si>
    <t>CUBIC DUVET SET</t>
  </si>
  <si>
    <t>Heritage Blue Queen Duvet Set</t>
  </si>
  <si>
    <t>Cubic Blue Double Duvet Set</t>
  </si>
  <si>
    <t>Heritage Blue King Duvet Set</t>
  </si>
  <si>
    <t>Cubic Blue Queen Duvet Set</t>
  </si>
  <si>
    <t>NAOMI FLORAL DUVET SET</t>
  </si>
  <si>
    <t>Cubic Blue King Duvet Set</t>
  </si>
  <si>
    <t>Naomi Floral Double Duvet Set</t>
  </si>
  <si>
    <t>Cubic Blue Conti Pillowcases 2pc</t>
  </si>
  <si>
    <t>Naomi Floral Queen Duvet Set</t>
  </si>
  <si>
    <t>Cubic Sage Double Duvet Set</t>
  </si>
  <si>
    <t>Naomi Floral King Duvet Set</t>
  </si>
  <si>
    <t>Cubic Sage Queen Duvet Set</t>
  </si>
  <si>
    <t>OWEN EMBOSSED DUVET SET</t>
  </si>
  <si>
    <t>Cubic Sage King Duvet Set</t>
  </si>
  <si>
    <t>Owen Embossed White Double Duvet Set</t>
  </si>
  <si>
    <t>Cubic Sage Conti Pillowcases 2pc</t>
  </si>
  <si>
    <t>Owen Embossed White Queen Duvet Set</t>
  </si>
  <si>
    <t>DUAL DUVET SET</t>
  </si>
  <si>
    <t>Owen Embossed White King Duvet Set</t>
  </si>
  <si>
    <t>Dual Light Pink Double Duvet Set</t>
  </si>
  <si>
    <t>Owen Embossed Grey Double Duvet Set</t>
  </si>
  <si>
    <t>Dual Light Pink Queen Duvet Set</t>
  </si>
  <si>
    <t>Owen Embossed Grey Queen Duvet Set</t>
  </si>
  <si>
    <t>Dual Light Pink King Duvet Set</t>
  </si>
  <si>
    <t>Owen Embossed Grey King Duvet Set</t>
  </si>
  <si>
    <t>Dual Light Blue Double Duvet Set</t>
  </si>
  <si>
    <t>Owen Embossed Grey Conti Pillowcases 2pc</t>
  </si>
  <si>
    <t>Dual Light Blue Queen Duvet Set</t>
  </si>
  <si>
    <t>STACEY FLORAL DUVET SET</t>
  </si>
  <si>
    <t>Dual Light Blue King Duvet Set</t>
  </si>
  <si>
    <t>Stacey Floral Double Duvet Set</t>
  </si>
  <si>
    <t>Dual Light Peach Double Duvet Set</t>
  </si>
  <si>
    <t>Stacey Floral Queen Duvet Set</t>
  </si>
  <si>
    <t>Dual Light Peach Queen Duvet Set</t>
  </si>
  <si>
    <t>Stacey Floral King Duvet Set</t>
  </si>
  <si>
    <t>Dual Light Peach King Duvet Set</t>
  </si>
  <si>
    <t>TWO-TONE DUVET COVER SET</t>
  </si>
  <si>
    <t>Dual Light Purple Double Duvet Set</t>
  </si>
  <si>
    <t>Two-Tone Geo Rose Queen Duvet Set</t>
  </si>
  <si>
    <t>Dual Light Purple Queen Duvet Set</t>
  </si>
  <si>
    <t>Two-Tone Geo Rose King Duvet Set</t>
  </si>
  <si>
    <t>Dual Light Purple King Duvet Set</t>
  </si>
  <si>
    <t>Two-Tone Geo Forest Queen Duvet Set</t>
  </si>
  <si>
    <t>Two-Tone Geo Forest King Duvet Set</t>
  </si>
  <si>
    <t>Page 12 of 43</t>
  </si>
  <si>
    <t>ZIG ZAG EMBOSSED DUVET SET</t>
  </si>
  <si>
    <t>ZARA BLUE COMFORTER SET</t>
  </si>
  <si>
    <t>Zig Zag Embossed Purple Double Duvet Set</t>
  </si>
  <si>
    <t>Zara Blue Queen Comforter Set 7pc</t>
  </si>
  <si>
    <t>Zig Zag Embossed Purple Queen Duvet Set</t>
  </si>
  <si>
    <t>Zara Blue King Comforter Set 7pc</t>
  </si>
  <si>
    <t>Zig Zag Embossed Purple King Duvet Set</t>
  </si>
  <si>
    <t>ZARA PINK COMFORTER SET</t>
  </si>
  <si>
    <t>Zig Zag Embossed Purple Conti Pillowcases 2pc</t>
  </si>
  <si>
    <t>Zara Pink Queen Comforter Set 7pc</t>
  </si>
  <si>
    <t>Zig Zag Embossed Blue Double Duvet Set</t>
  </si>
  <si>
    <t>Zara Pink King Comforter Set 7pc</t>
  </si>
  <si>
    <t>Zig Zag Embossed Blue Queen Duvet Set</t>
  </si>
  <si>
    <t>ZOEY ZIG ZAG COMFORTER SET</t>
  </si>
  <si>
    <t>Zig Zag Embossed Blue King Duvet Set</t>
  </si>
  <si>
    <t>Zoey Zig Zag King Comforter Set 7pc</t>
  </si>
  <si>
    <t>Zig Zag Embossed Blue Conti Pillowcases 2pc</t>
  </si>
  <si>
    <t>BLAVETS</t>
  </si>
  <si>
    <t>PROTECTORS</t>
  </si>
  <si>
    <t>DARK GREY BLAVET SET</t>
  </si>
  <si>
    <t>JACQUARD QUILT SET</t>
  </si>
  <si>
    <t>Blavet Double Dark Grey</t>
  </si>
  <si>
    <t>Jacquard Cream Queen/King Quilt Set</t>
  </si>
  <si>
    <t>Blavet Queen Dark Grey</t>
  </si>
  <si>
    <t>Jacquard Blue Queen/King Quilt Set</t>
  </si>
  <si>
    <t>Blavet King Dark Grey</t>
  </si>
  <si>
    <t>Blavet Super King Dark Grey</t>
  </si>
  <si>
    <t>Double Mattress Protector Waterproof</t>
  </si>
  <si>
    <t>Blavet Dark Grey Pillowcases - 2PC</t>
  </si>
  <si>
    <t>Queen Mattress Protector Waterproof</t>
  </si>
  <si>
    <t>Blavet Dark Grey Conti Pillowcases - 2PC</t>
  </si>
  <si>
    <t>King Mattress Protector Waterproof</t>
  </si>
  <si>
    <t>DARK PURPLE BLAVET SET</t>
  </si>
  <si>
    <t>Std Pillow Protector Waterproof - 2PC</t>
  </si>
  <si>
    <t>Blavet Double Dark Purple</t>
  </si>
  <si>
    <t>COMFORTER SETS</t>
  </si>
  <si>
    <t>Blavet Queen Dark Purple</t>
  </si>
  <si>
    <t>KELSEY COMFORTER SET</t>
  </si>
  <si>
    <t>Blavet King Dark Purple</t>
  </si>
  <si>
    <t>Kelsey Diamond Queen Comforter Set 7pc</t>
  </si>
  <si>
    <t>Blavet Super King Dark Purple</t>
  </si>
  <si>
    <t>Kelsey Diamond King Comforter Set 7pc</t>
  </si>
  <si>
    <t>Blavet Dark Purple Pillowcases 2pc</t>
  </si>
  <si>
    <t>MILA FLORAL COMFORTER SET</t>
  </si>
  <si>
    <t>Blavet Dark Purple Continental Pillowcases 2pc</t>
  </si>
  <si>
    <t>Mila Floral King Comforter Set 7pc</t>
  </si>
  <si>
    <t>EMBOSSED LEILA BLAVET SET</t>
  </si>
  <si>
    <t>TATUM LEAVES COMFORTER SETS</t>
  </si>
  <si>
    <t>Embossed Leila Blavet Maroon Double</t>
  </si>
  <si>
    <t>Tatum Leaves Grey Double Comforter Set</t>
  </si>
  <si>
    <t>Embossed Leila Blavet Maroon Queen</t>
  </si>
  <si>
    <t>Tatum Leaves Grey Queen Comforter Set</t>
  </si>
  <si>
    <t>Embossed Leila Blavet Maroon King</t>
  </si>
  <si>
    <t>Tatum Leaves Grey King Comforter Set</t>
  </si>
  <si>
    <t>Embossed Leila Blavet Maroon Super King</t>
  </si>
  <si>
    <t>Tatum Leaves Grey Super King Comforter Set</t>
  </si>
  <si>
    <t>Embossed Leila Blavet Maroon Standard Pillowcase 2pc</t>
  </si>
  <si>
    <t>Tatum Leaves Grey Continental Pillowcases 2pc</t>
  </si>
  <si>
    <t>Embossed Leila Blavet Maroon Conti Pillowcases 2pc</t>
  </si>
  <si>
    <t>Tatum Leaves Cream Double Comforter Set</t>
  </si>
  <si>
    <t>Embossed Leila Blavet Teal Green Double</t>
  </si>
  <si>
    <t>Tatum Leaves Cream Queen Comforter Set</t>
  </si>
  <si>
    <t>Embossed Leila Blavet Teal Green Queen</t>
  </si>
  <si>
    <t>Tatum Leaves Cream King Comforter Set</t>
  </si>
  <si>
    <t>Embossed Leila Blavet Teal Green Super King</t>
  </si>
  <si>
    <t>Tatum Leaves Cream Super King Comforter Set</t>
  </si>
  <si>
    <t>Embossed Leila Blavet Teal Green King</t>
  </si>
  <si>
    <t>Tatum Leaves Cream Continental Pillowcases 2pc</t>
  </si>
  <si>
    <t>Embossed Leila Blavet Teal Green Conti Pillowcase 2pc</t>
  </si>
  <si>
    <t>TROPICAL COMFORTER SET</t>
  </si>
  <si>
    <t>GREEN BLAVET SET</t>
  </si>
  <si>
    <t>Tropical Lilac Double Comforter Set</t>
  </si>
  <si>
    <t>Blavet Double Green</t>
  </si>
  <si>
    <t>Tropical Lilac Queen Comforter Set</t>
  </si>
  <si>
    <t>Blavet Queen Green</t>
  </si>
  <si>
    <t>Tropical Lilac King Comforter Set</t>
  </si>
  <si>
    <t>Blavet King Green</t>
  </si>
  <si>
    <t>Tropical Lilac Super King Comforter Set</t>
  </si>
  <si>
    <t>Blavet Super King Green</t>
  </si>
  <si>
    <t>Tropical Lilac Continental Pillowcases 2pc</t>
  </si>
  <si>
    <t>Blavet Green Pillowcases 2pc</t>
  </si>
  <si>
    <t>Tropical Blue Double Comforter Set</t>
  </si>
  <si>
    <t>Blavet Green Conti Pillowcases - 2PC</t>
  </si>
  <si>
    <t>Tropical Blue Queen Comforter Set</t>
  </si>
  <si>
    <t>SECRET GARDENS BLAVET SET</t>
  </si>
  <si>
    <t>Tropical Blue King Comforter Set</t>
  </si>
  <si>
    <t>Secret Garden Blavet Teal Double</t>
  </si>
  <si>
    <t>Tropical Blue Super King Comforter Set</t>
  </si>
  <si>
    <t>Secret Garden Blavet Teal Queen</t>
  </si>
  <si>
    <t>Tropical Blue Continental Pillowcases 2pc</t>
  </si>
  <si>
    <t>Secret Garden Blavet Teal King</t>
  </si>
  <si>
    <t>Secret Garden Blavet Teal Super King</t>
  </si>
  <si>
    <t>Secret Garden Blavet Teal Std Pillowcases 2pc</t>
  </si>
  <si>
    <t>Page 13 of 43</t>
  </si>
  <si>
    <t>SECRET GARDENS BLAVET SET (Continue)</t>
  </si>
  <si>
    <t>VERA GREY BEDSPREAD</t>
  </si>
  <si>
    <t>Secret Garden Blavet Teal Conti Pillowcases 2pc</t>
  </si>
  <si>
    <t>Vera Grey Double Bedspread Set</t>
  </si>
  <si>
    <t>Secret Garden Blavet Pink Double</t>
  </si>
  <si>
    <t>Vera Grey Queen Bedspread Set</t>
  </si>
  <si>
    <t>Secret Garden Blavet Pink Queen</t>
  </si>
  <si>
    <t>Vera Grey King Bedspread Set</t>
  </si>
  <si>
    <t>Secret Garden Blavet Pink King</t>
  </si>
  <si>
    <t>WHITE BEDSPREAD</t>
  </si>
  <si>
    <t>Secret Garden Blavet Pink Super King</t>
  </si>
  <si>
    <t>Bedspread White Double Set</t>
  </si>
  <si>
    <t>Secret Garden Blavet Pink Std Pillowcases 2pc</t>
  </si>
  <si>
    <t>Bedspread White Queen Set</t>
  </si>
  <si>
    <t>Secret Garden Blavet Pink Conti Pillowcases 2pc</t>
  </si>
  <si>
    <t>Bedspread White King Set</t>
  </si>
  <si>
    <t>WHITE BLAVET SET</t>
  </si>
  <si>
    <t>QUILTS</t>
  </si>
  <si>
    <t>Blavet Double White</t>
  </si>
  <si>
    <t>GARDENIA QUILT SET</t>
  </si>
  <si>
    <t>Blavet Queen White</t>
  </si>
  <si>
    <t>Gardenia Turquoise Queen Quilt Set</t>
  </si>
  <si>
    <t>Blavet King White</t>
  </si>
  <si>
    <t>Gardenia Turquoise King Quilt Set</t>
  </si>
  <si>
    <t>Blavet Super King White</t>
  </si>
  <si>
    <t>QUADRO QUILT SET</t>
  </si>
  <si>
    <t>Blavet White Pillowcases 2pc</t>
  </si>
  <si>
    <t>Quadro Plum Queen Quilt Set</t>
  </si>
  <si>
    <t>Blavet White Continental Pillowcases 2pc</t>
  </si>
  <si>
    <t>Quadro Plum King Quilt Set</t>
  </si>
  <si>
    <t>BED WRAPS</t>
  </si>
  <si>
    <t>Quadro Plum Continental Pillowcases Quilt 2pc</t>
  </si>
  <si>
    <t>DARK GREY BED WRAP</t>
  </si>
  <si>
    <t>Quadro Green Queen Quilt Set</t>
  </si>
  <si>
    <t>Dark Grey Double Bed Wrap</t>
  </si>
  <si>
    <t>Quadro Green King Quilt Set</t>
  </si>
  <si>
    <t>Dark Grey Queen Bed Wrap</t>
  </si>
  <si>
    <t>Quadro Green Continental Pillowcases Quilt 2pc</t>
  </si>
  <si>
    <t>Dark Grey King Bed Wrap</t>
  </si>
  <si>
    <t>SAHARA QUILT SET</t>
  </si>
  <si>
    <t>DUSTY PINK BED WRAP</t>
  </si>
  <si>
    <t>Sahara Dusty Pink Queen Quilt Set</t>
  </si>
  <si>
    <t>Dusty Pink Double Bed Wrap</t>
  </si>
  <si>
    <t>Sahara Dusty Pink King Quilt Set</t>
  </si>
  <si>
    <t>Dusty Pink Queen Bed Wrap</t>
  </si>
  <si>
    <t>Sahara Dark Grey Queen Quilt Set</t>
  </si>
  <si>
    <t>Dusty Pink King Bed Wrap</t>
  </si>
  <si>
    <t>Sahara Dark Grey King Quilt Set</t>
  </si>
  <si>
    <t>MAROON BED WRAP</t>
  </si>
  <si>
    <t>WATERFALL BEIGE QUILT SET</t>
  </si>
  <si>
    <t>Maroon Double Bed Wrap</t>
  </si>
  <si>
    <t>Waterfall Beige Quilt Set - Queen</t>
  </si>
  <si>
    <t>Maroon Queen Bed Wrap</t>
  </si>
  <si>
    <t>Waterfall Beige King Quilt Set</t>
  </si>
  <si>
    <t>Maroon King Bed Wrap</t>
  </si>
  <si>
    <t>Waterfall Beige Continental Pillowcases - 2PC</t>
  </si>
  <si>
    <t>NAVY BLUE BED WRAP</t>
  </si>
  <si>
    <t>WATERFALL GREEN QUILT SET</t>
  </si>
  <si>
    <t>Navy Blue Double Bed Wrap</t>
  </si>
  <si>
    <t>Waterfall Green Queen Quilt Set</t>
  </si>
  <si>
    <t>Navy Blue Queen Bed Wrap</t>
  </si>
  <si>
    <t>Waterfall Green King Quilt Set</t>
  </si>
  <si>
    <t>Navy Blue King Bed Wrap</t>
  </si>
  <si>
    <t>Waterfall Green Continental Pillowcases - 2PC</t>
  </si>
  <si>
    <t>BEDSPREADS</t>
  </si>
  <si>
    <t>WATERFALL ROSE QUILT SET</t>
  </si>
  <si>
    <t>BEIGE BEDSPREAD</t>
  </si>
  <si>
    <t>Waterfall Rose Queen Quilt Set</t>
  </si>
  <si>
    <t>Bedspread Beige Double Set</t>
  </si>
  <si>
    <t>Waterfall Rose King Quilt Set</t>
  </si>
  <si>
    <t>Bedspread Beige Queen Set</t>
  </si>
  <si>
    <t>Waterfall Rose Continental Pillowcases - 2PC</t>
  </si>
  <si>
    <t>Bedspread Beige King Set</t>
  </si>
  <si>
    <t>WATERFALL WHITE QUILT SET</t>
  </si>
  <si>
    <t>VERA CREAM BEDSPREAD</t>
  </si>
  <si>
    <t>Waterfall White Queen Quilt Set</t>
  </si>
  <si>
    <t>Vera Cream Double Bedspread Set</t>
  </si>
  <si>
    <t>Waterfall White King Quilt Set</t>
  </si>
  <si>
    <t>Vera Cream Queen Bedspread Set</t>
  </si>
  <si>
    <t>Waterfall White Continental Pillowcases - 2PC</t>
  </si>
  <si>
    <t>Vera Cream King Bedspread Set</t>
  </si>
  <si>
    <t>BASIC LINEN</t>
  </si>
  <si>
    <t>VERA DUSTY PINK BEDSPREAD</t>
  </si>
  <si>
    <t>BLUE BASIC LINEN</t>
  </si>
  <si>
    <t>Vera Dusty Pink Double Bedspread Set</t>
  </si>
  <si>
    <t>Blue Double Fitted Sheet &amp; Nightfrill in One</t>
  </si>
  <si>
    <t>Vera Dusty Pink Queen Bedspread Set</t>
  </si>
  <si>
    <t>Blue Queen Fitted Sheet &amp; Nightfrill in One</t>
  </si>
  <si>
    <t>Vera Dusty Pink King Bedspread Set</t>
  </si>
  <si>
    <t>Blue King Fitted Sheet &amp; Nightfrill in One</t>
  </si>
  <si>
    <t>Blue Standard Pillowcases 2pc</t>
  </si>
  <si>
    <t>Blue Continental Pillowcases 2pc</t>
  </si>
  <si>
    <t>Blue Double Fitted Sheet</t>
  </si>
  <si>
    <t>Page 14 of 43</t>
  </si>
  <si>
    <t>BLUE BASIC LINEN (Continue)</t>
  </si>
  <si>
    <t>GREY BASIC LINEN</t>
  </si>
  <si>
    <t>Blue Queen Fitted Sheet</t>
  </si>
  <si>
    <t>Grey Double Fitted Sheet &amp; Nightfrill in One</t>
  </si>
  <si>
    <t>Blue King Fitted Sheet</t>
  </si>
  <si>
    <t>Grey Queen Fitted Sheet &amp; Nightfrill in One</t>
  </si>
  <si>
    <t>CREAM BASIC LINEN</t>
  </si>
  <si>
    <t>Grey King Fitted Sheet &amp; Nightfrill in One</t>
  </si>
  <si>
    <t>Cream Double Fitted Sheet &amp; Nightfrill in One</t>
  </si>
  <si>
    <t>Grey Standard Pillowcases 2pc</t>
  </si>
  <si>
    <t>Cream Queen Fitted Sheet &amp; Nightfrill in One</t>
  </si>
  <si>
    <t>Grey Continental Pillowcases 2pc</t>
  </si>
  <si>
    <t>Cream King Fitted Sheet &amp; Nightfrill in One</t>
  </si>
  <si>
    <t>Grey Double Fitted Sheet</t>
  </si>
  <si>
    <t>Cream Standard Pillowcases 2pc</t>
  </si>
  <si>
    <t>Grey Queen Fitted Sheet</t>
  </si>
  <si>
    <t>Cream Continental Pillowcases 2pc</t>
  </si>
  <si>
    <t>Grey King Fitted Sheet</t>
  </si>
  <si>
    <t>Cream Double Fitted Sheet</t>
  </si>
  <si>
    <t>LIGHT BLUE BASIC LINEN</t>
  </si>
  <si>
    <t>Cream Queen Fitted Sheet</t>
  </si>
  <si>
    <t>Continental Pillowcases - 2PC</t>
  </si>
  <si>
    <t>Cream King Fitted Sheet</t>
  </si>
  <si>
    <t>Standard Pillowcases - 2PC</t>
  </si>
  <si>
    <t>DARK BLUE BASIC LINEN</t>
  </si>
  <si>
    <t>Double Fitted Sheet</t>
  </si>
  <si>
    <t>Queen Fitted Sheet</t>
  </si>
  <si>
    <t>King Fitted Sheet</t>
  </si>
  <si>
    <t>Double Fitted Sheet &amp; Nightfrill in One</t>
  </si>
  <si>
    <t>Queen Fitted Sheet &amp; Nightfrill in One</t>
  </si>
  <si>
    <t>King Fitted Sheet &amp; Nightfrill in One</t>
  </si>
  <si>
    <t>LIGHT CREAM BASIC LINEN</t>
  </si>
  <si>
    <t>Queen Flat Sheet</t>
  </si>
  <si>
    <t>King Flat Sheet</t>
  </si>
  <si>
    <t>DARK GREY BASIC LINEN</t>
  </si>
  <si>
    <t>MAROON BASIC LINEN</t>
  </si>
  <si>
    <t>DUSTY PINK BASIC LINEN</t>
  </si>
  <si>
    <t>WHITE BASIC LINEN</t>
  </si>
  <si>
    <t>Page 15 of 43</t>
  </si>
  <si>
    <t>BATHROOM</t>
  </si>
  <si>
    <t>SWING BINS</t>
  </si>
  <si>
    <t>CLASSIC BATH SHEETS</t>
  </si>
  <si>
    <t>Dusty Pink - 5lt</t>
  </si>
  <si>
    <t>Classic Cotton Bath Sheet White</t>
  </si>
  <si>
    <t>Silver - 5lt</t>
  </si>
  <si>
    <t>Classic Cotton Bath Sheet Grey</t>
  </si>
  <si>
    <t>Smokey Blue - 5lt</t>
  </si>
  <si>
    <t>Classic Cotton Bath Sheet Cream</t>
  </si>
  <si>
    <t>Cranberry - 5lt</t>
  </si>
  <si>
    <t>Classic Cotton Bath Sheet Burgundy</t>
  </si>
  <si>
    <t>SCATTERS</t>
  </si>
  <si>
    <t>Classic Cotton Bath Sheet Pink</t>
  </si>
  <si>
    <t>LATTICE SCATTERS</t>
  </si>
  <si>
    <t>Classic Cotton Bath Sheet Purple</t>
  </si>
  <si>
    <t>50 X 50cm - Light Pink</t>
  </si>
  <si>
    <t>Classic Cotton Bath Sheet Navy</t>
  </si>
  <si>
    <t>50 X 50cm - Maroon</t>
  </si>
  <si>
    <t>Classic Cotton Bath Sheet Green</t>
  </si>
  <si>
    <t>LINEAR SCATTERS</t>
  </si>
  <si>
    <t>CLASSIC BATH TOWELS</t>
  </si>
  <si>
    <t>50 X 50cm - Silver</t>
  </si>
  <si>
    <t>Classic Cotton Bath Towel White</t>
  </si>
  <si>
    <t>Classic Cotton Bath Towel Cream</t>
  </si>
  <si>
    <t>40 X 60cm - Silver</t>
  </si>
  <si>
    <t>Classic Cotton Bath Towel Grey</t>
  </si>
  <si>
    <t>RIBBED SCATTERS</t>
  </si>
  <si>
    <t>Classic Cotton Bath Towel Pink</t>
  </si>
  <si>
    <t>Classic Cotton Bath Towel Purple</t>
  </si>
  <si>
    <t>Classic Cotton Bath Towel Green</t>
  </si>
  <si>
    <t>RUFFLED SCATTERS</t>
  </si>
  <si>
    <t>Classic Cotton Bath Towel Navy</t>
  </si>
  <si>
    <t>50 X 50cm - Blue</t>
  </si>
  <si>
    <t>Classic Cotton Bath Towel Burgundy</t>
  </si>
  <si>
    <t>CLASSIC HAND TOWELS</t>
  </si>
  <si>
    <t>Classic Cotton Hand Towel White</t>
  </si>
  <si>
    <t>Bedspread Pastel Pink Queen Set</t>
  </si>
  <si>
    <t>Classic Cotton Hand Towel Grey</t>
  </si>
  <si>
    <t>Bedspread Pastel Pink King Set</t>
  </si>
  <si>
    <t>Classic Cotton Hand Towel Cream</t>
  </si>
  <si>
    <t>Bedspread Pastel Blue Queen Set</t>
  </si>
  <si>
    <t>Classic Cotton Hand Towel Pink</t>
  </si>
  <si>
    <t>Bedspread Pastel Blue King Set</t>
  </si>
  <si>
    <t>Classic Cotton Hand Towel Burgundy</t>
  </si>
  <si>
    <t>Bedspread Pastel Green King Set</t>
  </si>
  <si>
    <t>Classic Cotton Hand Towel Purple</t>
  </si>
  <si>
    <t>Dual Charcoal &amp; Green Queen Comforter Set</t>
  </si>
  <si>
    <t>Classic Cotton Hand Towel Navy</t>
  </si>
  <si>
    <t>Dual Charcoal &amp; Green King Comforter Set</t>
  </si>
  <si>
    <t>Classic Cotton Hand Towel Green</t>
  </si>
  <si>
    <t>Vase Amber Tall Glass</t>
  </si>
  <si>
    <t>LAUNDRY BASKETS</t>
  </si>
  <si>
    <t>Amber Short Glass</t>
  </si>
  <si>
    <t>Floral Laundry Basket - Smokey Blue</t>
  </si>
  <si>
    <t>Willow Pastel Purple King Quilt Set</t>
  </si>
  <si>
    <t>Floral Laundry Basket - Silver</t>
  </si>
  <si>
    <t>Willow Pastel Purple Conti Pillowcases - 2PC</t>
  </si>
  <si>
    <t>Floral Laundry Basket - Dusty Pink</t>
  </si>
  <si>
    <t>Brooke Dusty Pink Double Duvet Set</t>
  </si>
  <si>
    <t>Floral Laundry Basket - Cranberry</t>
  </si>
  <si>
    <t>Brooke Dusty Pink Queen Duvet Set</t>
  </si>
  <si>
    <t>LIFT BIN</t>
  </si>
  <si>
    <t>Brooke White Double Duvet Set</t>
  </si>
  <si>
    <t>Lift Bin - Cranberry 12lt</t>
  </si>
  <si>
    <t>Embossed Regal Burgundy Queen Blavet</t>
  </si>
  <si>
    <t>Lift Bin - Olive 12lt</t>
  </si>
  <si>
    <t>Embossed Regal Burgundy King Blavet</t>
  </si>
  <si>
    <t>STORAGE BASKETS</t>
  </si>
  <si>
    <t>Embossed Regal Burgundy Blavet Continental Pillowcases - 2PC</t>
  </si>
  <si>
    <t>Basket - Smokey Blue</t>
  </si>
  <si>
    <t>Embossed Regal Silver Double Blavet</t>
  </si>
  <si>
    <t>Basket - Dusty Pink</t>
  </si>
  <si>
    <t>Embossed Regal Silver Queen Blavet</t>
  </si>
  <si>
    <t>Basket - Silver</t>
  </si>
  <si>
    <t>Embossed Regal Silver Blavet Continental Pillowcases - 2PC</t>
  </si>
  <si>
    <t>Basket - Cranberry</t>
  </si>
  <si>
    <t>Deluxe Bath Mat - 50 X 80 cm - Sand</t>
  </si>
  <si>
    <t>Basket - Olive 5lt</t>
  </si>
  <si>
    <t>Deluxe Bath Mat - 50 X 80 cm - White</t>
  </si>
  <si>
    <t>Basket - Olive 15lt</t>
  </si>
  <si>
    <t>Emma Blue King Duvet Set</t>
  </si>
  <si>
    <t>Basket - Olive 25lt</t>
  </si>
  <si>
    <t>Emma Green King Duvet Set</t>
  </si>
  <si>
    <t>Storage Basket Denim Blue 5lt</t>
  </si>
  <si>
    <t>Sienna Blue Queen Comforter Set</t>
  </si>
  <si>
    <t>Storage Basket Denim Blue 15lt</t>
  </si>
  <si>
    <t>Sienna Blue Floral King Comforter Set</t>
  </si>
  <si>
    <t>Storage Basket Denim Blue 25lt</t>
  </si>
  <si>
    <t>Velvet Midnight Blue Queen Quilt Set</t>
  </si>
  <si>
    <t>Velvet Midnight Blue King Quilt Set</t>
  </si>
  <si>
    <t>Page 16 of 43</t>
  </si>
  <si>
    <t>Velvet Valley King Duvet Set</t>
  </si>
  <si>
    <t>Gardenia White King Quilt Set</t>
  </si>
  <si>
    <t>Ombre Blue King Comforter Set</t>
  </si>
  <si>
    <t>Bedspread Charcoal King Set</t>
  </si>
  <si>
    <t>Duke Queen Comforter Set</t>
  </si>
  <si>
    <t>Rose Pink King Fitted Sheet &amp; Nightfrill in One</t>
  </si>
  <si>
    <t>Duke King Comforter Set</t>
  </si>
  <si>
    <t>Cable Tieback - Navy</t>
  </si>
  <si>
    <t>Empire Photo Frame 4x6''</t>
  </si>
  <si>
    <t>Rose Pink King Fitted Sheet</t>
  </si>
  <si>
    <t>Embossed Pyramid Blanket  - Grey</t>
  </si>
  <si>
    <t>Cafe Short Curtain Salmon</t>
  </si>
  <si>
    <t>Jewel Embossed Dark Purple Conti Pillowcases 2pc</t>
  </si>
  <si>
    <t>Sherpa Light Grey Blanket</t>
  </si>
  <si>
    <t>Bath Towel White</t>
  </si>
  <si>
    <t>Bath Towel Grey</t>
  </si>
  <si>
    <t>Hand Towel White</t>
  </si>
  <si>
    <t>Embossed Fern Blanket Olive</t>
  </si>
  <si>
    <t>Curtain Bella Embroidered Voile</t>
  </si>
  <si>
    <t>Embossed Fern Blanket Cream</t>
  </si>
  <si>
    <t>Galaxy Grey King Quilt Set</t>
  </si>
  <si>
    <t>Embossed Fern Blanket Lavender Grey</t>
  </si>
  <si>
    <t>Rainbow Navy Blue Queen Quilt Set</t>
  </si>
  <si>
    <t>Lexi Navy Blue Queen/King Quilt Set</t>
  </si>
  <si>
    <t>Rainbow Navy Blue King Quilt Set</t>
  </si>
  <si>
    <t>Lexi Maroon Queen/King Quilt Set</t>
  </si>
  <si>
    <t>Rainbow Gold Conti Pillowcases 2pc</t>
  </si>
  <si>
    <t>Lexi Purple Queen/King Quilt Set</t>
  </si>
  <si>
    <t>Galaxy Cream Queen Quilt Set</t>
  </si>
  <si>
    <t>Lexi Grey Queen/King Quilt Set</t>
  </si>
  <si>
    <t>Galaxy Maroon King Quilt Set</t>
  </si>
  <si>
    <t>Rainbow Dusty Pink King Quilt Set</t>
  </si>
  <si>
    <t>Std Pillow Protector - 2PC</t>
  </si>
  <si>
    <t>Vera Maroon King Bedspread Set</t>
  </si>
  <si>
    <t>Valley Blanket Light Blue</t>
  </si>
  <si>
    <t>Valley Blanket Cream</t>
  </si>
  <si>
    <t>Satin Stripe Light Pink Double Duvet Inner</t>
  </si>
  <si>
    <t>Satin Stripe Light Pink Queen Duvet Inner</t>
  </si>
  <si>
    <t>Satin Stripe Light Pink King Duvet Inner</t>
  </si>
  <si>
    <t>Satin Stripe Light Pink Continental Pillow Inner</t>
  </si>
  <si>
    <t>Satin Stripe Light Pink Standard Pillow Inner</t>
  </si>
  <si>
    <t>Gardenia White Queen Quilt Set</t>
  </si>
  <si>
    <t>Page 17 of 43</t>
  </si>
  <si>
    <t>ORIJINS</t>
  </si>
  <si>
    <t>ACCESSORIES</t>
  </si>
  <si>
    <t>BODY RELIEF (Continue)</t>
  </si>
  <si>
    <t>Vein Health Leg Crème - 100ml</t>
  </si>
  <si>
    <t>Weekly Pill Organizer</t>
  </si>
  <si>
    <t>Buy 2 Body Relief Calamine Balms</t>
  </si>
  <si>
    <t>Handbag Pill Box</t>
  </si>
  <si>
    <t>Buy 2 Rapid Relief Gels</t>
  </si>
  <si>
    <t>Buy 2 Handbag Pill Box</t>
  </si>
  <si>
    <t>Buy 2 Insect Repellent Sprays</t>
  </si>
  <si>
    <t>Buy 2 Weekly Pill Organizer</t>
  </si>
  <si>
    <t>Buy 2 Body Relief Germ Control Soaps</t>
  </si>
  <si>
    <t>BABBBIEZ</t>
  </si>
  <si>
    <t>Buy 2 Body Relief Wound Care Jelly</t>
  </si>
  <si>
    <t>Buy 2 African Potato Cream</t>
  </si>
  <si>
    <t>Buy 2 Babbbiez Baby Soap</t>
  </si>
  <si>
    <t>Buy 2 Body Relief Pain Ease Patches 4's</t>
  </si>
  <si>
    <t>Buy 2 Babbbiez Aqueous Creams</t>
  </si>
  <si>
    <t>Buy Both Herbal Steam Rub &amp; Muscle Soak Salts</t>
  </si>
  <si>
    <t>Babbbiez Aqueous Cream - 250ml</t>
  </si>
  <si>
    <t>Buy Both Body Relief Pain Ease Roll On 50ml &amp; Muscle Soak Salts 350g</t>
  </si>
  <si>
    <t>Babbbiez Bum Cream - 250ml</t>
  </si>
  <si>
    <t>Buy 3 Herbal Steam Rub 50ml</t>
  </si>
  <si>
    <t>Babbbiez Baby Oil - 200ml</t>
  </si>
  <si>
    <t>Buy 3 African Potato Soap 100g</t>
  </si>
  <si>
    <t>Babbbiez Baby Jelly - 250ml</t>
  </si>
  <si>
    <t>Buy 3 Body Relief Muscle Soak Salts 350g</t>
  </si>
  <si>
    <t>Babbbiez Baby Soap - 100G</t>
  </si>
  <si>
    <t>Buy 3 Body Relief Germ Control Soap 100g</t>
  </si>
  <si>
    <t>Babbbiez Organic Tea - 20'S</t>
  </si>
  <si>
    <t>BODY SLIM</t>
  </si>
  <si>
    <t>Babbbiez Decongestant Rub - 50g</t>
  </si>
  <si>
    <t>Babbbiez Head-To-Toe Wash - 500ml</t>
  </si>
  <si>
    <t>Buy 2 Body Slim Fat Burner Capsules 30's</t>
  </si>
  <si>
    <t>Buy 2 Babbbiez Bum Cream</t>
  </si>
  <si>
    <t>3 Day Kick Start - 9 Effervescent Tablets</t>
  </si>
  <si>
    <t>Sleep Eaze Chest Rub - 50 g</t>
  </si>
  <si>
    <t>Fat Blocker - 30 Capsules</t>
  </si>
  <si>
    <t>Buy 2 Baby Jellys</t>
  </si>
  <si>
    <t>Tummy Trim Tonic - 100ml</t>
  </si>
  <si>
    <t>Buy 2 Head-to-Toe Washes</t>
  </si>
  <si>
    <t>Fat Burner - 30 Capsules</t>
  </si>
  <si>
    <t>Buy 2 Babbbiez Baby Oil</t>
  </si>
  <si>
    <t>Flat Tummy Tea - 20 Teabags</t>
  </si>
  <si>
    <t>Buy 2 Babbbiez Decongestant Rub</t>
  </si>
  <si>
    <t>Sugar Detox - 30 Chewable Tablets</t>
  </si>
  <si>
    <t>Buy 2 Sleep Eaze Chest Rub</t>
  </si>
  <si>
    <t>Buy 2 Tummy Trim Tonics</t>
  </si>
  <si>
    <t>Buy 3 Babbbiez Organic Rooibos and Chamomile Tea 20's</t>
  </si>
  <si>
    <t>Buy 2 Body Slim 3 Day Kick Start Effervescents</t>
  </si>
  <si>
    <t>Buy 3 Babbbiez Soap 100g</t>
  </si>
  <si>
    <t>Buy 2 Sugar Detox Chewable Tablets</t>
  </si>
  <si>
    <t>BODY RELIEF</t>
  </si>
  <si>
    <t>Buy 2 Body Slim Fat Blocker Capsules 30's</t>
  </si>
  <si>
    <t>FÉMME TOUCH</t>
  </si>
  <si>
    <t>Pain Ease Muscle Salts - 350g</t>
  </si>
  <si>
    <t>African Potato Cream - 125ml</t>
  </si>
  <si>
    <t>Yoni Steam Herbs - 60g</t>
  </si>
  <si>
    <t>African Potato Soap - 100G</t>
  </si>
  <si>
    <t>Yoni Soap</t>
  </si>
  <si>
    <t>Buy 2 Soothing Aloe Gel</t>
  </si>
  <si>
    <t>Period Pain Crème</t>
  </si>
  <si>
    <t>Herbal Steam Rub - 50ml</t>
  </si>
  <si>
    <t>Buy 2 Femme Touch Period Pain Crème</t>
  </si>
  <si>
    <t>Herbal Steam Rub - 100ml</t>
  </si>
  <si>
    <t>Femme Touch Yoni Oil 60ml</t>
  </si>
  <si>
    <t>Pain Ease Capsicum Roll-on - 50ml</t>
  </si>
  <si>
    <t>Femme Touch Yoni Spray 100ml</t>
  </si>
  <si>
    <t>Pain Ease Patches - 4 Patches</t>
  </si>
  <si>
    <t>Buy 2 Femme Touch Yoni Oil 60ml</t>
  </si>
  <si>
    <t>Herbal Nasal Inhaler - 2g</t>
  </si>
  <si>
    <t>Buy 2 Femme Touch Yoni Spray 100ml</t>
  </si>
  <si>
    <t>Calamine Balm - 50g</t>
  </si>
  <si>
    <t>Buy 2 Femme Touch Yoni Tea 20's</t>
  </si>
  <si>
    <t>Buy 2 African Potato Soaps</t>
  </si>
  <si>
    <t>Buy Both Femme Touch Yoni Tea 20's &amp; Yoni Soap 100g</t>
  </si>
  <si>
    <t>Wound Care Jelly - 125ml</t>
  </si>
  <si>
    <t>Buy Both Femme Touch Yoni Tea 20's &amp; Yoni Oil 60ml</t>
  </si>
  <si>
    <t>Germ Control Soap - 100G</t>
  </si>
  <si>
    <t>Buy Both Femme Touch Yoni Tea 20's &amp; Yoni Spray 100ml</t>
  </si>
  <si>
    <t>Insect Repellent Spray - 100ml</t>
  </si>
  <si>
    <t>Buy Both Femme Touch Yoni Tea 20's &amp; Period Pain Crème 50g</t>
  </si>
  <si>
    <t>Soothing Aloe Gel - 200ml</t>
  </si>
  <si>
    <t>Buy Both Femme Touch Yoni Soap 100g &amp; Yoni Steam Herbs 60g</t>
  </si>
  <si>
    <t>Rapid Relief Gel - 50ml</t>
  </si>
  <si>
    <t>Buy 2 Herbal Steam Rub 100ml</t>
  </si>
  <si>
    <t>Buy 2 Body Relief Muscle Soaks</t>
  </si>
  <si>
    <t>Buy Both Muscle Soak Salts &amp; Rapid Relief Gel</t>
  </si>
  <si>
    <t>Page 18 of 43</t>
  </si>
  <si>
    <t>FIZZIES</t>
  </si>
  <si>
    <t>NATURAL REMEDIES (Continue)</t>
  </si>
  <si>
    <t>From The Earth Liquid Iron - 250ml</t>
  </si>
  <si>
    <t>Colds &amp; Flu Fizzy Effervescent 10's</t>
  </si>
  <si>
    <t>Viral Protect Tonic - 100ml</t>
  </si>
  <si>
    <t>Cramp Relief Fizzy Effervescent 10's</t>
  </si>
  <si>
    <t>Cranberry Effervescent Granules - 100g</t>
  </si>
  <si>
    <t>Buy 2 Cramp Relief Fizzy Effervescent 10's</t>
  </si>
  <si>
    <t>Buy 2 Mist Alba Laxative Liquids</t>
  </si>
  <si>
    <t>Buy 2 Colds &amp; Flu Fizzy Effervescent 10's</t>
  </si>
  <si>
    <t>Sinus Relief - 30 Capsules</t>
  </si>
  <si>
    <t>FROM THE SEA</t>
  </si>
  <si>
    <t>Bangalala X-Tra Strength - 30 Capsules</t>
  </si>
  <si>
    <t>Buy 2 Cranberry Effervescent Granules</t>
  </si>
  <si>
    <t>From the Sea Liquid - 250ml</t>
  </si>
  <si>
    <t>Buy 2 The Power of 2-in-1 Tonic</t>
  </si>
  <si>
    <t>From the Sea Liquid - 500ml</t>
  </si>
  <si>
    <t>Buy 2 Herbal Cough Syrup</t>
  </si>
  <si>
    <t>Saline Nasal Spray - 30ml</t>
  </si>
  <si>
    <t>Buy Herbal Nasal Inhaler</t>
  </si>
  <si>
    <t>Oral Care Salts - 120g</t>
  </si>
  <si>
    <t>NATUREDENT DENTAL</t>
  </si>
  <si>
    <t>Soap - 100g</t>
  </si>
  <si>
    <t>Buy 2 From The Sea Soaps</t>
  </si>
  <si>
    <t>Buy 2 Active Care Toothpastes</t>
  </si>
  <si>
    <t>Buy 2 From The Sea Liquids 250 ml's</t>
  </si>
  <si>
    <t>Activated Charcoal Toothpaste - 100ml</t>
  </si>
  <si>
    <t>Buy 2 From The Sea Oral Care Salts</t>
  </si>
  <si>
    <t>Moringa Toothpaste - 100ml</t>
  </si>
  <si>
    <t>Buy 2 From The Sea Saline Nasal Spray</t>
  </si>
  <si>
    <t>Toothache Drops - 20ml</t>
  </si>
  <si>
    <t>KIBBBIEZ</t>
  </si>
  <si>
    <t>Tea Tree Oil Mouthwash - 200ml</t>
  </si>
  <si>
    <t>Aloe Toothpaste - 100ml</t>
  </si>
  <si>
    <t>Buy 2 Kibbbiez Cough Syrup</t>
  </si>
  <si>
    <t>Activated Charcoal Mouthwash - 500ml</t>
  </si>
  <si>
    <t>Buy 2 Bee Smart Omega Oil Syrups</t>
  </si>
  <si>
    <t>Toothbrush - Green</t>
  </si>
  <si>
    <t>Bee Strong Nutritional Chews - 60 Chews</t>
  </si>
  <si>
    <t>Toothbrush - Blue</t>
  </si>
  <si>
    <t>Bee Strong Nutritional Syrup - 200ml</t>
  </si>
  <si>
    <t>Toothbrush - Purple</t>
  </si>
  <si>
    <t>Bee Smart Omega Oil Syrup - 200ml</t>
  </si>
  <si>
    <t>Toothbrush - Orange</t>
  </si>
  <si>
    <t>Bee Healthy Cough Syrup - 200ml</t>
  </si>
  <si>
    <t>Active Care Toothpaste - 100ml</t>
  </si>
  <si>
    <t>Kibbbiez Toothbrush - Pink</t>
  </si>
  <si>
    <t>Buy 2 Charcoal Mouthwashes</t>
  </si>
  <si>
    <t>Kibbbiez Toothbrush - Blue</t>
  </si>
  <si>
    <t>Buy 2 Tea Tree Oil Mouthwashes</t>
  </si>
  <si>
    <t>Buy 2 Kibbbiez Nutritional Syrup</t>
  </si>
  <si>
    <t>Buy 2 NatureDent Toothache Drops 20ml</t>
  </si>
  <si>
    <t>Buy 2 Bee Strong Nutritional Chew</t>
  </si>
  <si>
    <t>Buy 2 Toothbruses - Blue</t>
  </si>
  <si>
    <t>Kibbbiez Toothpaste Icecream 50ml</t>
  </si>
  <si>
    <t>Buy 2 Toothbruses - Green</t>
  </si>
  <si>
    <t>Kibbbiez Toothpaste Bubblegum 50ml</t>
  </si>
  <si>
    <t>Buy 2 Toothbruses - Orange</t>
  </si>
  <si>
    <t>Kibbbiez Toothpaste Mint 50ml</t>
  </si>
  <si>
    <t>Buy 2 Toothbruses - Purple</t>
  </si>
  <si>
    <t>Femme Touch Yoni Tea 20's</t>
  </si>
  <si>
    <t>Buy 2 PH Balancing Alkaline Powder</t>
  </si>
  <si>
    <t>Buy Both Kibbbiez Toothbrush Blue &amp; Pink</t>
  </si>
  <si>
    <t>NatureDent Gum Protection Toothpaste 100ml</t>
  </si>
  <si>
    <t>NATURAL REMEDIES</t>
  </si>
  <si>
    <t>NatureDent Purple Whitening Toothpaste 100ml</t>
  </si>
  <si>
    <t>Buy Both Charcoal Toothpaste &amp; Gum Protection Toothpaste</t>
  </si>
  <si>
    <t>Digestive Bitters Tonic - 100ml</t>
  </si>
  <si>
    <t>Buy Both Charcoal Toothpaste &amp; Purple Whitening Toothpaste</t>
  </si>
  <si>
    <t>Antacid Heartburn Relief - 100ml</t>
  </si>
  <si>
    <t>NUTRIFY</t>
  </si>
  <si>
    <t>Mist Alba Laxative - 100ml</t>
  </si>
  <si>
    <t>Aloe &amp; Moringa Complete - 1 Lt</t>
  </si>
  <si>
    <t>3-in-1 Superfood Vanilla 500G</t>
  </si>
  <si>
    <t>Buchu &amp; Baobab Complete - 1 Lt</t>
  </si>
  <si>
    <t>3in1 Superfood Banana 500G</t>
  </si>
  <si>
    <t>The Power of 2-in-1 Tonic - 100ml</t>
  </si>
  <si>
    <t>Buy 2 Nutrify 3-in-1 Superfood - Vanilla</t>
  </si>
  <si>
    <t>Muscle &amp; Joint Health - 60 Capsules</t>
  </si>
  <si>
    <t>Buy 2 Nutrify 3-in-1 Superfood - Banana</t>
  </si>
  <si>
    <t>Buy 2 Digestive Bitters Tonics</t>
  </si>
  <si>
    <t>SUPPORT LIQUIDS</t>
  </si>
  <si>
    <t>Buy 2 Bangalala X-TRA Strength Capsules</t>
  </si>
  <si>
    <t>Buy 2 From The Earth Liquid Iron</t>
  </si>
  <si>
    <t>Prostate Support Liquid - 500ml</t>
  </si>
  <si>
    <t>Herbal Cough Syrup - 200ml</t>
  </si>
  <si>
    <t>Blood Support Liquid - 500ml</t>
  </si>
  <si>
    <t>Ph Balancing Alkaline Powder - 225g</t>
  </si>
  <si>
    <t>Stress Support Liquid - 500ml</t>
  </si>
  <si>
    <t>Page 19 of 43</t>
  </si>
  <si>
    <t>SUPPORT LIQUIDS (Continue)</t>
  </si>
  <si>
    <t>TONICS (Continue)</t>
  </si>
  <si>
    <t>Brain Support Liquid - 500ml</t>
  </si>
  <si>
    <t>Tonic #13 - Soothing (Digestive) - 100ml</t>
  </si>
  <si>
    <t>Natural Defence Support Liquid - 500ml</t>
  </si>
  <si>
    <t>Tonic #14 - Super Tonic - 100ml</t>
  </si>
  <si>
    <t>Menopause Support Liquid - 500ml</t>
  </si>
  <si>
    <t>Tonic #15 - Eyes - 100ml</t>
  </si>
  <si>
    <t>Buy 2 Brain Support Liquid</t>
  </si>
  <si>
    <t>Tonic #16 - Alkaline - 100ml</t>
  </si>
  <si>
    <t>Buy 2 Stress Support Liquid 500ml</t>
  </si>
  <si>
    <t>Tonic #17 - Tonsils - 100ml</t>
  </si>
  <si>
    <t>Buy 2 Prostate Support Liquid 500ml</t>
  </si>
  <si>
    <t>Tonic #18 - Headache - 100ml</t>
  </si>
  <si>
    <t>Buy 2 Blood Support Liquid 500ml</t>
  </si>
  <si>
    <t>Tonic #19 - Period Pain - 100ml</t>
  </si>
  <si>
    <t>Buy 2 Menopause Support Liquid 500ml</t>
  </si>
  <si>
    <t>Tonic #20 - Natural Antibiotic - 100ml</t>
  </si>
  <si>
    <t>Buy 2 Natural Defence Support Liquid</t>
  </si>
  <si>
    <t>Tonic #21 - Piles - 100ml</t>
  </si>
  <si>
    <t>TEAS</t>
  </si>
  <si>
    <t>Tonic #22 - Fibriods &amp; Cysts - 100ml</t>
  </si>
  <si>
    <t>Tonic #23 - Varicose Veins - 100ml</t>
  </si>
  <si>
    <t>Kidney &amp; Bladder Tea - 20 Teabags</t>
  </si>
  <si>
    <t>Buy 2 Tonic #4 - Female Tonics</t>
  </si>
  <si>
    <t>Stomach Tea - 20 Teabags</t>
  </si>
  <si>
    <t>Buy 2 Tonic #16 - Alkaline Tonics</t>
  </si>
  <si>
    <t>Colds &amp; Flu Tea - 20 Teabags</t>
  </si>
  <si>
    <t>Buy 2 Fibroids &amp; Cysts Tonics</t>
  </si>
  <si>
    <t>Energy Tea - 20 Teabags</t>
  </si>
  <si>
    <t>Tonic #24 - Pain Ease - 100ml</t>
  </si>
  <si>
    <t>Diabetes Support Tea - 20 Teabags</t>
  </si>
  <si>
    <t>Buy 2 Tonic #13 - Soothing (Digestive)</t>
  </si>
  <si>
    <t>Rest &amp; Relax Tea - 20 Teabags</t>
  </si>
  <si>
    <t>Buy 2 Tonic #9 - Male</t>
  </si>
  <si>
    <t>Constipation Tea - 20 Teabags</t>
  </si>
  <si>
    <t>Buy 2 Tonic #12 - Skin</t>
  </si>
  <si>
    <t>Body Detox Tea - 20 Teabags</t>
  </si>
  <si>
    <t>Buy 2 Tonic #19 -Period Pain</t>
  </si>
  <si>
    <t>Arthritis Support Tea - 20 Teabags</t>
  </si>
  <si>
    <t>Buy 3 Viral Protect Tonic 100ml</t>
  </si>
  <si>
    <t>Blood Pressure Tea - 20 Teabags</t>
  </si>
  <si>
    <t>VITAMINS</t>
  </si>
  <si>
    <t>Allergy Tea - 20 Teabags</t>
  </si>
  <si>
    <t>Nausea  - 20 Teabags</t>
  </si>
  <si>
    <t>Essentials Flaxseed Omega PLUS Capsules</t>
  </si>
  <si>
    <t>Cancer Bush Tea - 20 Teabags</t>
  </si>
  <si>
    <t>Collagen - 60 Capsules</t>
  </si>
  <si>
    <t>Buy 2 Nausea/Babalas Teas</t>
  </si>
  <si>
    <t>Arthro Support - 30 Tablets</t>
  </si>
  <si>
    <t>Fertility Teas - 20 Teabags</t>
  </si>
  <si>
    <t>Diabetes Support - 30 Capsules</t>
  </si>
  <si>
    <t>Buy 2 Stomach Teas</t>
  </si>
  <si>
    <t>Eye Vitamin Plus - 30 Capsules</t>
  </si>
  <si>
    <t>Buy 2 Colds &amp; Flu Tea</t>
  </si>
  <si>
    <t>B-Complex PLUS - 30 Capsules</t>
  </si>
  <si>
    <t>Buy 2 Energy Teas</t>
  </si>
  <si>
    <t>Multi Vitamin &amp; Mineral PLUS - 30 Capsules</t>
  </si>
  <si>
    <t>Buy 2 Cancer Bush Tea</t>
  </si>
  <si>
    <t>Vitamin D3 &amp; Zinc PLUS Capsules 30's</t>
  </si>
  <si>
    <t>Buy 2 Rest &amp; Relax Tea</t>
  </si>
  <si>
    <t>Fertility Support For Her - 30 Capsules</t>
  </si>
  <si>
    <t>Orijins Eye Tea 20's</t>
  </si>
  <si>
    <t>Hair, Skin &amp; Nail Food - 60 Capsules</t>
  </si>
  <si>
    <t>Buy 3 Energy Tea 20's</t>
  </si>
  <si>
    <t>Buy 2 Sinus Relief Capsules</t>
  </si>
  <si>
    <t>TONICS</t>
  </si>
  <si>
    <t>Buy 2 Muscle &amp; Joint Health Capsules</t>
  </si>
  <si>
    <t>Essentials Calmag PLUS Tablets 60's</t>
  </si>
  <si>
    <t>Tonic #1 - Blood Circulation - 100ml</t>
  </si>
  <si>
    <t>Buy 2 Essentials Hair, Skin &amp; Nail Food Capsules</t>
  </si>
  <si>
    <t>Tonic #2 - Detox - 100ml</t>
  </si>
  <si>
    <t>Vitamin C PLUS Capsules 30's</t>
  </si>
  <si>
    <t>Tonic #3 - Ear, Nose &amp; Throat - 100ml</t>
  </si>
  <si>
    <t>Buy 2 Essentials Flaxseed Omega PLUS Capsules 30's</t>
  </si>
  <si>
    <t>Tonic #4 - Female - 100ml</t>
  </si>
  <si>
    <t>Buy 2 Fertility Support For Her Capsules 30's &amp; get Handbag Pill Box FREE</t>
  </si>
  <si>
    <t>Tonic #5 - Heart - 100ml</t>
  </si>
  <si>
    <t>Buy 2 Multi Vitamin &amp; Mineral PLUS Capsules 30's &amp; get Handbag Pill Box FREE</t>
  </si>
  <si>
    <t>Tonic #6 - Immune - 100ml</t>
  </si>
  <si>
    <t>Buy 2 Vitamin C PLUS Capsules 30's &amp; get Handbg Pill Box FREE</t>
  </si>
  <si>
    <t>Tonic #7 - Kidney &amp; Bladder - 100ml</t>
  </si>
  <si>
    <t>Buy 2 Vitamin D3 &amp; Zinc PLUS Capsules 30's &amp; get Handbg Pill Box FREE</t>
  </si>
  <si>
    <t>Tonic #8 - Lungs (Respiratory) 100ml</t>
  </si>
  <si>
    <t>WINTER SUPPORT POWDER</t>
  </si>
  <si>
    <t>Tonic #9 - Male - 100ml</t>
  </si>
  <si>
    <t>Tonic #10 - Muscle &amp; Joints - 100ml</t>
  </si>
  <si>
    <t>Buy 2 Winter Support Powder</t>
  </si>
  <si>
    <t>Tonic #11 - Nerve &amp; Brain - 100ml</t>
  </si>
  <si>
    <t>Winter Support Powder - 8 Sachets</t>
  </si>
  <si>
    <t>Tonic #12 - Skin - 100ml</t>
  </si>
  <si>
    <t>Page 20 of 43</t>
  </si>
  <si>
    <t>Buy Both African Potato Cream &amp; Soap</t>
  </si>
  <si>
    <t>Buy 2 Moringa Toothpaste</t>
  </si>
  <si>
    <t>Buy 3 Femme Touch Yoni Soap</t>
  </si>
  <si>
    <t>Buy 2 Aloe Toothpastes</t>
  </si>
  <si>
    <t>Buy 2 Activated Charcoal Toothpaste</t>
  </si>
  <si>
    <t>Buy 2 Tonic #7 - Kidney &amp; Bladder 100ml</t>
  </si>
  <si>
    <t>Buy 2 Tonic #10 - Muscle &amp; Joint Tonics</t>
  </si>
  <si>
    <t>Buy 2 Tonic #1 - Blood Circulation</t>
  </si>
  <si>
    <t>Buy 2 Flat Tummy Teas</t>
  </si>
  <si>
    <t>Buy 2  Tonic #14 - Super Tonic</t>
  </si>
  <si>
    <t>Buy 2 Body Relief Pain Ease Roll-on</t>
  </si>
  <si>
    <t>Buy 2 From The Sea Liquid - 500ml</t>
  </si>
  <si>
    <t>Buy 3 Femme Touch Yoni Steam Herbs 60g</t>
  </si>
  <si>
    <t>Buy 2 NatureDent Gum Protection Toothpaste 100ml</t>
  </si>
  <si>
    <t>Buy 2 Kibbbiez Toothpaste Icecream 50ml</t>
  </si>
  <si>
    <t>Buy 2 Kibbbiez Toothpaste Bubblegum 50ml</t>
  </si>
  <si>
    <t>Buy 2 Kibbbiez Toothpaste Mint 50ml</t>
  </si>
  <si>
    <t>Buy 2 NatureDent Purple Whitening Toothpaste 100ml</t>
  </si>
  <si>
    <t>Buy 3 Tonic #11 - Nerve &amp; Brain 100ml</t>
  </si>
  <si>
    <t>Buy 3 Tonic #15 - Eyes 100ml</t>
  </si>
  <si>
    <t>Buy 3 Kidney &amp; Bladder Tea 20's</t>
  </si>
  <si>
    <t>Buy 3 Blood Pressure Tea 20's</t>
  </si>
  <si>
    <t>Buy 3 Antacid Heartburn Relief 100ml</t>
  </si>
  <si>
    <t>Buy 2 Eye Health Tea 20's</t>
  </si>
  <si>
    <t>Page 21 of 43</t>
  </si>
  <si>
    <t>PUER BEAUTY</t>
  </si>
  <si>
    <t>FRAGRANCE</t>
  </si>
  <si>
    <t>APEX (Continue)</t>
  </si>
  <si>
    <t>ADVANCE FRAGRANCE</t>
  </si>
  <si>
    <t>Power Deo Spray - 150ml</t>
  </si>
  <si>
    <t>Eau De Toilette - 70ml</t>
  </si>
  <si>
    <t>Buy Both Apex Fierce Perfume 30ml &amp; Deodorant Body Spray 150ml</t>
  </si>
  <si>
    <t>Roll-on - 50ml</t>
  </si>
  <si>
    <t>ASANTÉ</t>
  </si>
  <si>
    <t>Deodorant Body Spray - 150ml</t>
  </si>
  <si>
    <t>Dreams  Eau De Parfum - 30ml</t>
  </si>
  <si>
    <t>AFRICAN TWILIGHT</t>
  </si>
  <si>
    <t>Original Eau De Parfum - 30ml</t>
  </si>
  <si>
    <t>Woman Eau De Parfum - 50ml</t>
  </si>
  <si>
    <t>Blossom Eau De Parfum - 30ml</t>
  </si>
  <si>
    <t>Man Eau De Parfum - 50ml</t>
  </si>
  <si>
    <t>Breeze Eau De Parfum - 30ml</t>
  </si>
  <si>
    <t>Woman Perfumed Body Spray - 90ml</t>
  </si>
  <si>
    <t>Original Perfumed Body Spray - 90ml</t>
  </si>
  <si>
    <t>Woman Roll-on - 50ml</t>
  </si>
  <si>
    <t>Blossom Perfumed Body Spray - 90ml</t>
  </si>
  <si>
    <t>Man Roll-on - 50ml</t>
  </si>
  <si>
    <t>Breeze Perfumed Body Spray - 90ml</t>
  </si>
  <si>
    <t>Man Deodorant Body Spray - 150ml</t>
  </si>
  <si>
    <t>Blossom Roll-on - 50ml</t>
  </si>
  <si>
    <t>African Twilight Man Limited Edition Body Lotion - 250ml</t>
  </si>
  <si>
    <t>Breeze Roll-on - 50ml</t>
  </si>
  <si>
    <t>AFRICAN TWILIGHT INTENSE</t>
  </si>
  <si>
    <t>Original Roll-on - 50ml</t>
  </si>
  <si>
    <t>Dream Perfumed Body Spray - 90ml</t>
  </si>
  <si>
    <t>Dreams Roll-on - 50ml</t>
  </si>
  <si>
    <t>Wish Eau De Parfum - 30ml</t>
  </si>
  <si>
    <t>Woman Body Lotion - 150ml</t>
  </si>
  <si>
    <t>Asante Wish Roll-On 50ml</t>
  </si>
  <si>
    <t>Asante Wish Perfumed Body Spray 90ml</t>
  </si>
  <si>
    <t>Buy All 3 Asante Dreams Perfume, Roll-On &amp; Perfumed Body Spray</t>
  </si>
  <si>
    <t>Asante Hand and Body Lotion 150ml</t>
  </si>
  <si>
    <t>Buy All 3 Woman Roll-on, Body Spray &amp; Lotion</t>
  </si>
  <si>
    <t>Buy 2 Asante Hand and Body Lotion 150ml</t>
  </si>
  <si>
    <t>Buy Both African Twilight Intense Man Perfume &amp; Roll-on</t>
  </si>
  <si>
    <t>B. FRAGRANCE</t>
  </si>
  <si>
    <t>AFRICAN TWILIGHT OUD</t>
  </si>
  <si>
    <t>B. for Her Eau De Parfum - 50ml</t>
  </si>
  <si>
    <t>African Twilight Oud Man Perfume 50ml</t>
  </si>
  <si>
    <t>B. for Her Perfumed Body Spray - 90ml</t>
  </si>
  <si>
    <t>African Twilight Oud Woman Perfumed Body Spray 90ml</t>
  </si>
  <si>
    <t>B. for Her Roll-On - 50ml</t>
  </si>
  <si>
    <t>African Twilight Oud Woman Roll-On 50ml</t>
  </si>
  <si>
    <t>B. for Her Hand and Body Lotion - 150ml</t>
  </si>
  <si>
    <t>African Twilight Oud Woman Perfume 50ml</t>
  </si>
  <si>
    <t>B. for Him Eau De Parfum 50ml</t>
  </si>
  <si>
    <t>African Twilight Oud Man Roll-On 50ml</t>
  </si>
  <si>
    <t>B. for Him Deodorant Body Spray - 150ml</t>
  </si>
  <si>
    <t>African Twilight Oud Man Deodorant Spray 150ml</t>
  </si>
  <si>
    <t>B. for Him Roll-on - 50ml</t>
  </si>
  <si>
    <t>African Twilight Oud Woman Hand &amp; Body Lotion 150ml</t>
  </si>
  <si>
    <t>B. for Her Purse Spray - 18ml</t>
  </si>
  <si>
    <t>Buy Both African Twilight Oud Woman Perfumed Body Spray &amp; Roll-on</t>
  </si>
  <si>
    <t>B. for Him Bonus-Size Deodorant Body Spray 250ml</t>
  </si>
  <si>
    <t>Buy Both African Twilight Oud Man Deodorant Body Spray &amp; Roll-on</t>
  </si>
  <si>
    <t>Buy Both B. for Her Perfumed Body Spray &amp; Body Lotion</t>
  </si>
  <si>
    <t>AMARA</t>
  </si>
  <si>
    <t>Buy B. For Him Eau De Parfum &amp; get another Free</t>
  </si>
  <si>
    <t>Amara Eau De Parfum - 50ml</t>
  </si>
  <si>
    <t>Buy B. For Her Eau De Parfum &amp; get another Free</t>
  </si>
  <si>
    <t>Amara Perfumed Body Spray - 90ml</t>
  </si>
  <si>
    <t>Buy B. for Him Deo Body Spray &amp; Get Deo Body Spray Free</t>
  </si>
  <si>
    <t>Amara Roll-On - 50ml</t>
  </si>
  <si>
    <t>DIVINA &amp; DIVINO</t>
  </si>
  <si>
    <t>Amara Hand &amp; Body Lotion - 150ml</t>
  </si>
  <si>
    <t>Divina Hand &amp; Body Lotion - 150ml</t>
  </si>
  <si>
    <t>Buy All 3 Perfume, Roll-on &amp; Body Spray</t>
  </si>
  <si>
    <t>Divina Roll-on - 50ml</t>
  </si>
  <si>
    <t>APEX</t>
  </si>
  <si>
    <t>Divino Roll-on - 50ml</t>
  </si>
  <si>
    <t>Stealth Eau De Parfum - 30ml</t>
  </si>
  <si>
    <t>Divina Perfumed Body Spray - 90ml</t>
  </si>
  <si>
    <t>Fierce Eau De Parfum - 30ml</t>
  </si>
  <si>
    <t>Divino Deodorant Body Spray - 150ml</t>
  </si>
  <si>
    <t>Power Eau De Parfum - 30ml</t>
  </si>
  <si>
    <t>Buy 2 Divina Perfumed Body Sprays</t>
  </si>
  <si>
    <t>Stealth Roll-on - 50ml</t>
  </si>
  <si>
    <t>Divina Eau De Parfum - 50ml</t>
  </si>
  <si>
    <t>Stealth Deodorant Body Spray - 150ml</t>
  </si>
  <si>
    <t>Divino Eau De Parfum - 50ml</t>
  </si>
  <si>
    <t>Fierce Roll-on - 50ml</t>
  </si>
  <si>
    <t>Divino Limited Edition Body Lotion - 250ml</t>
  </si>
  <si>
    <t>Fierce Deodorant Body Spray - 150ml</t>
  </si>
  <si>
    <t>Buy Both Divino Deodorant Spray 150ml &amp; Lotion 250ml</t>
  </si>
  <si>
    <t>Power Roll-on - 50ml</t>
  </si>
  <si>
    <t>Page 22 of 43</t>
  </si>
  <si>
    <t>DIVINA &amp; DIVINO FOREVER</t>
  </si>
  <si>
    <t>INSPIRED BY DEODORANT BODY SPRAY FOR HIM (Continue)</t>
  </si>
  <si>
    <t>Divina Forever Eau De Parfum - 50ml</t>
  </si>
  <si>
    <t>Diesel Plus - 150ml</t>
  </si>
  <si>
    <t>Divino Forever Eau De Parfum - 50ml</t>
  </si>
  <si>
    <t>Dunhill Desire Blue - 150ml</t>
  </si>
  <si>
    <t>Divina Forever Roll-on - 50ml</t>
  </si>
  <si>
    <t>Invictus Male Deodorant Spray 150ml</t>
  </si>
  <si>
    <t>Divina Forever Perfumed Body Spray - 90ml</t>
  </si>
  <si>
    <t>Sauvage Male Deodorant Spray 150ml</t>
  </si>
  <si>
    <t>Divina Forever Hand &amp; Body Lotion - 150ml</t>
  </si>
  <si>
    <t>INSPIRED BY PERFUME FOR HER</t>
  </si>
  <si>
    <t>Divino Forever Roll-on - 50ml</t>
  </si>
  <si>
    <t>Lady Million - 30ml</t>
  </si>
  <si>
    <t>Divino Forever Deodorant Body Spray - 150ml</t>
  </si>
  <si>
    <t>Red Door - 30ml</t>
  </si>
  <si>
    <t>Divino Ltd Edition Body Lotion 250ml</t>
  </si>
  <si>
    <t>Angel - 30ml</t>
  </si>
  <si>
    <t>Divino Forever Bonus-Size Deodorant Body Spray 250ml</t>
  </si>
  <si>
    <t>Opium 30ml</t>
  </si>
  <si>
    <t>Buy All 3 Divina Forever Perfume, Perfumed Body Spray &amp; Body Lotion</t>
  </si>
  <si>
    <t>Gucci Rush - 30ml</t>
  </si>
  <si>
    <t>Buy Both Divino Forever Perfume 50ml &amp; Body Lotion 250ml</t>
  </si>
  <si>
    <t>Alien 30ml</t>
  </si>
  <si>
    <t>Buy All 3 Divino Forever Perfume, Body Lotion &amp; Bonus-size Deodorant Spray</t>
  </si>
  <si>
    <t>INSPIRED BY PERFUME FOR HIM</t>
  </si>
  <si>
    <t>Buy All 3 Divina Forever Perfume, Hand and Body Lotion &amp; Roll-on</t>
  </si>
  <si>
    <t>1 Million - 30ml</t>
  </si>
  <si>
    <t>DIVINA &amp; DIVINO PASSIONÉ</t>
  </si>
  <si>
    <t>Boss Original - 30ml</t>
  </si>
  <si>
    <t>Divina Passioné Hand &amp; Body Lotion - 150ml</t>
  </si>
  <si>
    <t>Aramis 900 - 30ml</t>
  </si>
  <si>
    <t>Divina Passioné Perfumed Body Spray - 90ml</t>
  </si>
  <si>
    <t>Diesel Plus - 30ml</t>
  </si>
  <si>
    <t>Divina Passioné Roll-on - 50ml</t>
  </si>
  <si>
    <t>Dunhill Desire Blue - 30ml</t>
  </si>
  <si>
    <t>Divino Passioné Deo Spray - 150ml</t>
  </si>
  <si>
    <t>Eros 30ml</t>
  </si>
  <si>
    <t>Divino Passioné Roll-on - 50ml</t>
  </si>
  <si>
    <t>INSPIRED BY PERFUMED BODY SPRAY FOR HER</t>
  </si>
  <si>
    <t>Divina Passioné Eau De Parfum - 50ml</t>
  </si>
  <si>
    <t>Lady Million - 90ml</t>
  </si>
  <si>
    <t>Divino Passioné Perfume - 50ml</t>
  </si>
  <si>
    <t>Red Door - 90ml</t>
  </si>
  <si>
    <t>DUAL EXPRESSION</t>
  </si>
  <si>
    <t>Hypnotic Poison - 90ml</t>
  </si>
  <si>
    <t>For Her Eau De Parfum - 100ml</t>
  </si>
  <si>
    <t>Gucci Rush - 90ml</t>
  </si>
  <si>
    <t>For Him Eau De Parfum - 100ml</t>
  </si>
  <si>
    <t>Angel - 90ml</t>
  </si>
  <si>
    <t>For Her Roll-on - 50ml</t>
  </si>
  <si>
    <t>INSPIRED BY ROLL-ON FOR HER</t>
  </si>
  <si>
    <t>For Her Perfumed Body Spray - 90ml</t>
  </si>
  <si>
    <t>Lady Million - 50ml</t>
  </si>
  <si>
    <t>For Her Hand &amp; Body Lotion - 150ml</t>
  </si>
  <si>
    <t>Red Door - 50ml</t>
  </si>
  <si>
    <t>For Him Roll-on - 50ml</t>
  </si>
  <si>
    <t>Hypnotic Poison - 50ml</t>
  </si>
  <si>
    <t>For Him Deodorant Body Spray - 150ml</t>
  </si>
  <si>
    <t>Angel - 50ml</t>
  </si>
  <si>
    <t>Buy All 3 Dual Expression for Her Lotion, Roll-on &amp; Body Spray</t>
  </si>
  <si>
    <t>Gucci Rush - 50ml</t>
  </si>
  <si>
    <t>Buy Both for Him Roll-on &amp; Deodorant Spray</t>
  </si>
  <si>
    <t>INSPIRED BY ROLL-ON FOR HIM</t>
  </si>
  <si>
    <t>INSPIRED BY BODY LOTION FOR HER</t>
  </si>
  <si>
    <t>1 Million - 50ml</t>
  </si>
  <si>
    <t>Lady Million - 250ml</t>
  </si>
  <si>
    <t>Boss Original - 50ml</t>
  </si>
  <si>
    <t>Red Door - 250ml</t>
  </si>
  <si>
    <t>Aramis 900 - 50ml</t>
  </si>
  <si>
    <t>Hypnotic Poison - 250ml</t>
  </si>
  <si>
    <t>Diesel Plus - 50ml</t>
  </si>
  <si>
    <t>Angel - 250ml</t>
  </si>
  <si>
    <t>Dunhill Desire Blue - 50ml</t>
  </si>
  <si>
    <t>Gucci Rush - 250ml</t>
  </si>
  <si>
    <t>Invictus Male Roll-On 50ml</t>
  </si>
  <si>
    <t>INSPIRED BY BODY LOTION FOR HIM</t>
  </si>
  <si>
    <t>Sauvage Male Roll-On 50ml</t>
  </si>
  <si>
    <t>1 Million - 250ml</t>
  </si>
  <si>
    <t>LOVE LANGUAGE</t>
  </si>
  <si>
    <t>Boss Original - 250ml</t>
  </si>
  <si>
    <t>Freedom Perfume - 50ml</t>
  </si>
  <si>
    <t>Aramis 900 - 250ml</t>
  </si>
  <si>
    <t>Revolution Eau De Parfum - 50ml</t>
  </si>
  <si>
    <t>Diesel Plus - 250ml</t>
  </si>
  <si>
    <t>Addiction Eau De Parfum - 50ml</t>
  </si>
  <si>
    <t>Dunhill Desire Blue - 250ml</t>
  </si>
  <si>
    <t>Buy All 3 Love Language Perfumes 50ml</t>
  </si>
  <si>
    <t>INSPIRED BY DEODORANT BODY SPRAY FOR HIM</t>
  </si>
  <si>
    <t>Revolution Roll-on - 50ml</t>
  </si>
  <si>
    <t>1 Million - 150ml</t>
  </si>
  <si>
    <t>Revolution Perfumed Body Spray - 90ml</t>
  </si>
  <si>
    <t>Aramis 900 - 150ml</t>
  </si>
  <si>
    <t>Addiction Roll-on - 50ml</t>
  </si>
  <si>
    <t>Boss Original - 150ml</t>
  </si>
  <si>
    <t>Addiction Perfumed Body Spray - 90ml</t>
  </si>
  <si>
    <t>Page 23 of 43</t>
  </si>
  <si>
    <t>LOVE LANGUAGE (Continue)</t>
  </si>
  <si>
    <t>YOU INSPIRE ME</t>
  </si>
  <si>
    <t>Freedom Roll-on - 50ml</t>
  </si>
  <si>
    <t>Eau De Parfum - 50ml</t>
  </si>
  <si>
    <t>Freedom Perfumed Body Spray - 90ml</t>
  </si>
  <si>
    <t>Buy Both Love Language Freedom Perfume &amp; Love Language Addiction Perfume</t>
  </si>
  <si>
    <t>Perfumed Body Spray - 90ml</t>
  </si>
  <si>
    <t>PARADISIA</t>
  </si>
  <si>
    <t>Hand &amp; Body Lotion - 150ml</t>
  </si>
  <si>
    <t>Paradisia For Him Eau De Parfum - 100ml</t>
  </si>
  <si>
    <t>HAIR CARE</t>
  </si>
  <si>
    <t>Paradisia For Him Roll-on - 50ml</t>
  </si>
  <si>
    <t>Paradisia For Him Deodorant Body Spray - 150ml</t>
  </si>
  <si>
    <t>Hair By Puer Wig Stand</t>
  </si>
  <si>
    <t>Paradisia For Her Hand &amp; Body Lotion - 150ml</t>
  </si>
  <si>
    <t>Puer Detangling Comb</t>
  </si>
  <si>
    <t>Paradisia For Her Roll-on - 50ml</t>
  </si>
  <si>
    <t>NATUFRO</t>
  </si>
  <si>
    <t>Paradisia For Her Perfumed Body Spray - 90ml</t>
  </si>
  <si>
    <t>Natufro Hair Food - 125ml</t>
  </si>
  <si>
    <t>Paradisia For Her Eau De Parfum - 50ml</t>
  </si>
  <si>
    <t>Natufro 2-In-1 Shampoo And Conditioner - 250ml</t>
  </si>
  <si>
    <t>Paradisia Ltd Edition Body Lotion - 250ml</t>
  </si>
  <si>
    <t>Natufro Waterless Shampoo - 250ml</t>
  </si>
  <si>
    <t>Buy Both Paradisia Hand and Body Lotion For Him 250ml &amp; For Her 150ml</t>
  </si>
  <si>
    <t>Natufro Protective Relief - 100ml</t>
  </si>
  <si>
    <t>PUER MAN</t>
  </si>
  <si>
    <t>Natufro Hair Butter - 250ml</t>
  </si>
  <si>
    <t>Roll-on 50ml</t>
  </si>
  <si>
    <t>Natufro Detangling Hair Spray - 200ml</t>
  </si>
  <si>
    <t>Deodorant Body Spray 150ml</t>
  </si>
  <si>
    <t>Natufro Black Edge Control Gel - 100ml</t>
  </si>
  <si>
    <t>Eau De Parfum - 75ml</t>
  </si>
  <si>
    <t>Natufro Braid Spray - 250ml</t>
  </si>
  <si>
    <t>Puer Man Sport Perfume 75ml</t>
  </si>
  <si>
    <t>Natufro Hair Growth Oil - 100ml</t>
  </si>
  <si>
    <t>Puer Man Sport Roll-on Antiperspirant 50ml</t>
  </si>
  <si>
    <t>Buy Both 2-in-1 Shampoo &amp; Conditioner and Detangling Spray</t>
  </si>
  <si>
    <t>Puer Man Sport Deodorant Spray 150ml</t>
  </si>
  <si>
    <t>Oil Sheen Spray - 85ml</t>
  </si>
  <si>
    <t>Puer Man Sport Body Lotion 250ml</t>
  </si>
  <si>
    <t>Buy All 3 Detangling Spray, 2-in-1 Shampoo &amp; Cond &amp; Hair Food</t>
  </si>
  <si>
    <t>Buy All 3 Puer Man Sport Perfume, Deodorant Body Spray &amp; Body Lotion</t>
  </si>
  <si>
    <t>Natufro Clear Edge Control Gel - 100ml</t>
  </si>
  <si>
    <t>UNRIVALLED</t>
  </si>
  <si>
    <t>Puer Hair Satin Cap</t>
  </si>
  <si>
    <t>Champion Eau De Toilette - 60ml</t>
  </si>
  <si>
    <t>Puer Edge Brush</t>
  </si>
  <si>
    <t>Adventurer Eau De Toilette - 60ml</t>
  </si>
  <si>
    <t>Buy Both Buy Both 2in1 Shampoo &amp; Conditioner and Hair Food</t>
  </si>
  <si>
    <t>Adventurer Deodorant Body Spray - 150ml</t>
  </si>
  <si>
    <t>Buy Both Clear Edge Gel &amp; Edge Brush</t>
  </si>
  <si>
    <t>Thrill Seeker Roll-on 50ml</t>
  </si>
  <si>
    <t>Natufro Anti-Breakage Hair Food - 125ml</t>
  </si>
  <si>
    <t>Champion Deodorant Body Spray - 150ml</t>
  </si>
  <si>
    <t>Natufro Anti-Breakage Hair Oil - 100ml</t>
  </si>
  <si>
    <t>Adventurer Roll-on - 50ml</t>
  </si>
  <si>
    <t>Natufro Anti-Dandruff Hair Oil Moisturiser - 200ml</t>
  </si>
  <si>
    <t>Thrill Seeker Deodorant Body Spray - 150ml</t>
  </si>
  <si>
    <t>Buy All 3 Anti- Dandruff Hair Food, Hair Oil &amp; Oil Moisturiser</t>
  </si>
  <si>
    <t>Champion Roll-on - 50ml</t>
  </si>
  <si>
    <t>Natufro Anti-Dandruff Hair Oil - 100ml</t>
  </si>
  <si>
    <t>Thrill-Seeker Eau De Toilette - 60ml</t>
  </si>
  <si>
    <t>Natufro Anti-Dandruff Hair Food - 125ml</t>
  </si>
  <si>
    <t>Buy All 3 Unrivalled Champion Perfume, Roll On &amp; Deodorant Spray</t>
  </si>
  <si>
    <t>Buy All 3 Protective Relief, Waterless Shampoo &amp; Oil Sheen Spray</t>
  </si>
  <si>
    <t>Buy Both Unrivalled Thrill-Seeker Perfume &amp; Deo Spray</t>
  </si>
  <si>
    <t>Buy Both Black Edge Control Gel &amp; Edge Brush</t>
  </si>
  <si>
    <t>URBAN VYBZ</t>
  </si>
  <si>
    <t>Natufro Anti-Dandruff Conditioner 250ml</t>
  </si>
  <si>
    <t>Urban Vybz For Her Roll-On 50ml</t>
  </si>
  <si>
    <t>Natufro Anti-Dandruff Shampoo 250ml</t>
  </si>
  <si>
    <t>Urban Vybz For Her Perfumed Body Spray 90ml</t>
  </si>
  <si>
    <t>MAKEUP</t>
  </si>
  <si>
    <t>Urban Vybz For Him Roll-On 50ml</t>
  </si>
  <si>
    <t>FOR ME ACCESSORIES</t>
  </si>
  <si>
    <t>Urban Vybz For Him Deodorant Body Spray 150ml</t>
  </si>
  <si>
    <t>Buy Both Cranberry Crush Press On Nail &amp; Lash Set</t>
  </si>
  <si>
    <t>Buy Both Urban Vybz For Her Roll-on &amp; Perfumed Body Spray 90ml</t>
  </si>
  <si>
    <t>For Me Powder Brush</t>
  </si>
  <si>
    <t>Buy Both Urban Vybz For Him Roll-on &amp; Deodorant Body Spray 150ml</t>
  </si>
  <si>
    <t>For Me Foundation Brush</t>
  </si>
  <si>
    <t>YOU COMPLETE ME</t>
  </si>
  <si>
    <t>For Me Eyeshadow Brush</t>
  </si>
  <si>
    <t>For Me Eyeliner Blending Brush</t>
  </si>
  <si>
    <t>For Me Angled Brush</t>
  </si>
  <si>
    <t>Buy Both You Complete Me Roll-On 50ml &amp; Hand and Body Lotion 150ml</t>
  </si>
  <si>
    <t>Page 24 of 43</t>
  </si>
  <si>
    <t>FOR ME BANANA POWDER</t>
  </si>
  <si>
    <t>FOR ME LIP CRAYON (Continue)</t>
  </si>
  <si>
    <t>Powder Medium - 30g</t>
  </si>
  <si>
    <t>Dusty Pink - 2.7g</t>
  </si>
  <si>
    <t>Powder Dark - 30g</t>
  </si>
  <si>
    <t>Violet - 2.7g</t>
  </si>
  <si>
    <t>FOR ME BRONZING POWDER</t>
  </si>
  <si>
    <t>FOR ME LIP GLOSS</t>
  </si>
  <si>
    <t>Bronzing Powder - 9g</t>
  </si>
  <si>
    <t>Red - 4ml</t>
  </si>
  <si>
    <t>FOR ME BROWS</t>
  </si>
  <si>
    <t>Hot Pink - 4ml</t>
  </si>
  <si>
    <t>Buy 2 Brow Microblading Pen- Dark Brown</t>
  </si>
  <si>
    <t>Purple - 4ml</t>
  </si>
  <si>
    <t>Browliner Pencil Black - 1.5g</t>
  </si>
  <si>
    <t>Nude - 4ml</t>
  </si>
  <si>
    <t>Browliner Pencil Dark Brown - 1.5g</t>
  </si>
  <si>
    <t>Clear - 4ml</t>
  </si>
  <si>
    <t>Microblading Pen Dark Brown - 1.2ml</t>
  </si>
  <si>
    <t>Brown - 4ml</t>
  </si>
  <si>
    <t>Retractable Brow Pen Dark Brown - 1.5g</t>
  </si>
  <si>
    <t>Violet - 4ml</t>
  </si>
  <si>
    <t>Retractable Brow Pen Black - 1.5g</t>
  </si>
  <si>
    <t>FOR ME LIP LINER PENCILS</t>
  </si>
  <si>
    <t>Ultra Shape Brow Kit</t>
  </si>
  <si>
    <t>Red - 1.5g</t>
  </si>
  <si>
    <t>Buy Both For Me BrowLiner Pencil Dark Brown &amp; Lengthening Mascara Black</t>
  </si>
  <si>
    <t>Brown - 1.5g</t>
  </si>
  <si>
    <t>Buy Both BrowLiner Pencil Dark Brown &amp; Volume Mascara Waterproof Black</t>
  </si>
  <si>
    <t>Purple - 1.5g</t>
  </si>
  <si>
    <t>FOR ME CREAM TO POWDER</t>
  </si>
  <si>
    <t>FOR ME LIQUID FOUNDATION</t>
  </si>
  <si>
    <t>Cinnamon - 15g</t>
  </si>
  <si>
    <t>Cinnamon - 50ml</t>
  </si>
  <si>
    <t>Warm Sands - 15g</t>
  </si>
  <si>
    <t>Sands - 50ml</t>
  </si>
  <si>
    <t>Honey - 15g</t>
  </si>
  <si>
    <t>Honey - 50ml</t>
  </si>
  <si>
    <t>Toffee - 15g</t>
  </si>
  <si>
    <t>Caramel - 50ml</t>
  </si>
  <si>
    <t>Chestnut - 15g</t>
  </si>
  <si>
    <t>Toffee - 50ml</t>
  </si>
  <si>
    <t>Nutmeg - 15g</t>
  </si>
  <si>
    <t>Chestnut - 50ml</t>
  </si>
  <si>
    <t>Bronze - 15g</t>
  </si>
  <si>
    <t>Nutmeg - 50ml</t>
  </si>
  <si>
    <t>Hazelnut - 15g</t>
  </si>
  <si>
    <t>Bronze - 50ml</t>
  </si>
  <si>
    <t>Deep Caramel - 15g</t>
  </si>
  <si>
    <t>Hazelnut - 50ml</t>
  </si>
  <si>
    <t>Cocoa - 15g</t>
  </si>
  <si>
    <t>Deep Caramel - 50ml</t>
  </si>
  <si>
    <t>Mocha - 15g</t>
  </si>
  <si>
    <t>Cocoa - 50ml</t>
  </si>
  <si>
    <t>FOR ME EYELASHES</t>
  </si>
  <si>
    <t>Mocha - 50ml</t>
  </si>
  <si>
    <t>Dramatic Eyelashes</t>
  </si>
  <si>
    <t>FOR ME LIQUID LIPS MATTE</t>
  </si>
  <si>
    <t>FOR ME EYELINER</t>
  </si>
  <si>
    <t>For Me Liquid Lips - Showstopper - 10ml</t>
  </si>
  <si>
    <t>Gel Eyeliner Pencil Black - 1.5g</t>
  </si>
  <si>
    <t>For Me Liquid Lips - Savage - 10ml</t>
  </si>
  <si>
    <t>Liquid Eyeliner Black - 1.2ml</t>
  </si>
  <si>
    <t>For Me Liquid Lips - Life Of The Party - 10ml</t>
  </si>
  <si>
    <t>FOR ME EYESHADOW PALETTES</t>
  </si>
  <si>
    <t>For Me Liquid Lips - Flirt - 10ml</t>
  </si>
  <si>
    <t>Golden Rose</t>
  </si>
  <si>
    <t>For Me Liquid Lips - Temptress - 10ml</t>
  </si>
  <si>
    <t>Smokey Horizon</t>
  </si>
  <si>
    <t>For Me Liquid Lips - Matte Rebel - 10ml</t>
  </si>
  <si>
    <t>Desert Dusk</t>
  </si>
  <si>
    <t>For Me Liquid Lips - Icon - 10ml</t>
  </si>
  <si>
    <t>For Me Eyeshadow Golden Sandstone Quad</t>
  </si>
  <si>
    <t>FOR ME MASCARA</t>
  </si>
  <si>
    <t>For Me Eyeshadow Sunset Dreams Quad</t>
  </si>
  <si>
    <t>Lengthening Mascara Black - 12ml</t>
  </si>
  <si>
    <t>Buy All 3 Brow Palette, Golden Rose Quad &amp; Eyelashes Dramatic 001</t>
  </si>
  <si>
    <t>Volume Mascara Black - 12ml</t>
  </si>
  <si>
    <t>Buy All 3 Brow Palette, Golden Sandstone Quad &amp; Eyelashes Dramatic 001</t>
  </si>
  <si>
    <t>FOR ME MATTE LIPSTICK</t>
  </si>
  <si>
    <t>Buy All 3 Brow Palette, Desert Dusk Quad &amp; Eyelashes Dramatic 001</t>
  </si>
  <si>
    <t>Rouge - 3g</t>
  </si>
  <si>
    <t>Buy All 3 Brow Palette, Sunset Dreams Quad &amp; Eyelashes Dramatic 001</t>
  </si>
  <si>
    <t>Forbidden Fuchsia - 3g</t>
  </si>
  <si>
    <t>Buy All 3 Golden Rose Quad, Volume Mascara &amp; Liquid Lips Matte Temptress</t>
  </si>
  <si>
    <t>Vibrant Purple - 3g</t>
  </si>
  <si>
    <t>FOR ME LIP CRAYON</t>
  </si>
  <si>
    <t>Sunkissed - 3g</t>
  </si>
  <si>
    <t>Dark Orchid - 2.7g</t>
  </si>
  <si>
    <t>Petal Pink - 3g</t>
  </si>
  <si>
    <t>Crayon Iconic - 2.7g</t>
  </si>
  <si>
    <t>Addicted To Red - 2.7g</t>
  </si>
  <si>
    <t>Melted Chocolate - 2.7g</t>
  </si>
  <si>
    <t>Page 25 of 43</t>
  </si>
  <si>
    <t>FOR ME MOISTURISING LIPSTICK</t>
  </si>
  <si>
    <t>FOR ME PRESSED POWDER (Continue)</t>
  </si>
  <si>
    <t>Super Red - 5.5g</t>
  </si>
  <si>
    <t>Bronze - 10g</t>
  </si>
  <si>
    <t>Sassy Pink - 5.5g</t>
  </si>
  <si>
    <t>Hazelnut - 10g</t>
  </si>
  <si>
    <t>Berry Crush - 5.5g</t>
  </si>
  <si>
    <t>Deep Caramel - 10g</t>
  </si>
  <si>
    <t>Spiced Cocoa - 5.5g</t>
  </si>
  <si>
    <t>Cocoa - 10g</t>
  </si>
  <si>
    <t>Dusky Nude - 5.5g</t>
  </si>
  <si>
    <t>Mocha - 10g</t>
  </si>
  <si>
    <t>Purple Daze - 5.5g</t>
  </si>
  <si>
    <t>FOR ME SETTING SPRAY</t>
  </si>
  <si>
    <t>FOR ME NAIL POLISH</t>
  </si>
  <si>
    <t>Setting Spray Matte - 60ml</t>
  </si>
  <si>
    <t>Power Pink - 13g</t>
  </si>
  <si>
    <t>FACE CARE</t>
  </si>
  <si>
    <t>Flamingo - 13g</t>
  </si>
  <si>
    <t>PUER CARE</t>
  </si>
  <si>
    <t>Cherry Kiss - 13g</t>
  </si>
  <si>
    <t>Oil Control Vanishing Face Cream - 100ml</t>
  </si>
  <si>
    <t>Lady Bug - 13g</t>
  </si>
  <si>
    <t>Even Tone Radiant Face Cream - 100ml</t>
  </si>
  <si>
    <t>A Dream Come Blue - 13g</t>
  </si>
  <si>
    <t>Refreshing Face Cream - 100 ml</t>
  </si>
  <si>
    <t>Blushing Romance - 13g</t>
  </si>
  <si>
    <t>Lemon Face Cream - 50ml</t>
  </si>
  <si>
    <t>Drama Queen - 13g</t>
  </si>
  <si>
    <t>Lemon Toning Lotion - 150ml</t>
  </si>
  <si>
    <t>Gold Rush - 13g</t>
  </si>
  <si>
    <t>Moisturising Coconut Face Cream - 100ml</t>
  </si>
  <si>
    <t>Strawberry Shake - 13g</t>
  </si>
  <si>
    <t>Buy 2 Puer Care Refreshing Face Cream with Aloe 100ml</t>
  </si>
  <si>
    <t>Sea Foam - 13g</t>
  </si>
  <si>
    <t>Buy 2 Puer Care Even Tone Radiant Face Cream With Grapefruit 100ml</t>
  </si>
  <si>
    <t>Island Breeze - 13g</t>
  </si>
  <si>
    <t>Buy 2 Puer Care Moisturising Face Cream With Coconut 100ml</t>
  </si>
  <si>
    <t>Tropical Sunset - 13g</t>
  </si>
  <si>
    <t>Buy 2 Puer Care Vanishing Face Cream With Lemon 100ml</t>
  </si>
  <si>
    <t>Do You Lilac It - 13g</t>
  </si>
  <si>
    <t>Buy Both Puer Care Lemon Exfoliating Soap 100g &amp; Face Cream 50ml</t>
  </si>
  <si>
    <t>Pink Sequins - 13g</t>
  </si>
  <si>
    <t>Buy 3 Puer Care Lemon Exfoliating Soap 100g</t>
  </si>
  <si>
    <t>Pinky Promise - 13g</t>
  </si>
  <si>
    <t>PUER CARE ADVANCE</t>
  </si>
  <si>
    <t>A Touch of Teal - 13g</t>
  </si>
  <si>
    <t>Pimple Control Cleanser - 10ml</t>
  </si>
  <si>
    <t>Squeeze Me - 13g</t>
  </si>
  <si>
    <t>Pimple Control Face Scrub - 75ml</t>
  </si>
  <si>
    <t>Bumblebee - 13g</t>
  </si>
  <si>
    <t>Pimple Control Clay Mask - 75ml</t>
  </si>
  <si>
    <t>Electric Orchid - 13g</t>
  </si>
  <si>
    <t>Purifying Charcoal Facial Soap - 150g</t>
  </si>
  <si>
    <t>A Little Frosting - 13g</t>
  </si>
  <si>
    <t>Purifying Charcoal 3-in-1 Facial Cleanser - 100ml</t>
  </si>
  <si>
    <t>Minute Past Midnight - 13g</t>
  </si>
  <si>
    <t>Purifying Charcoal Facial Moisturizer - 50ml</t>
  </si>
  <si>
    <t>Glamorous - 13g</t>
  </si>
  <si>
    <t>Buy Both Charcoal Soap &amp; Charcoal Moisturizer</t>
  </si>
  <si>
    <t>Top Coat - 13g</t>
  </si>
  <si>
    <t>Pimple Control Patch - 36's</t>
  </si>
  <si>
    <t>Buy Both For Me Nail Polish A Dream Come Blue 10g &amp; Island Breeze 10g</t>
  </si>
  <si>
    <t>Pimple control Face Serum - 30ml</t>
  </si>
  <si>
    <t>Buy Both For Me Nail Polish Minute Past Midnight 10g &amp; Do You Lilac It 10g</t>
  </si>
  <si>
    <t>Pimple control Face Cream - 50ml</t>
  </si>
  <si>
    <t>Buy Both For Me Nail Polish Strawberry Shake 10g &amp; Power Pink 10g</t>
  </si>
  <si>
    <t>Brightening Vitamin C Face Clay Mask - 75ml</t>
  </si>
  <si>
    <t>Buy Both For Me Nail Polish A Little Frosting 10g &amp; A Dream Come Blue 10g</t>
  </si>
  <si>
    <t>Brightening Vitamin C Face Scrub - 75ml</t>
  </si>
  <si>
    <t>Buy Both For Me Nail Polish Minute Past Midnight 10g &amp; Gold Rush 10g</t>
  </si>
  <si>
    <t>Brightening Vitamin C Facial Cleanser - 100ml</t>
  </si>
  <si>
    <t>Buy Both For Me Nail Polish Pink Sequins 10g &amp; Pinky Promise 10g</t>
  </si>
  <si>
    <t>Brightening Vitamin C Face Cream - 50ml</t>
  </si>
  <si>
    <t>Buy Both For Me Nail Polish Tropical Sunset 10g &amp; Bumblebee 10g</t>
  </si>
  <si>
    <t>Brightening Vitamin C Face Serum - 30ml</t>
  </si>
  <si>
    <t>FOR ME PRESS-ON NAILS</t>
  </si>
  <si>
    <t>Brightening Vitamin C Facial Toner - 100ml</t>
  </si>
  <si>
    <t>Geometric Blush Press-On Nails</t>
  </si>
  <si>
    <t>Glowing Turmeric Face Serum 30ml</t>
  </si>
  <si>
    <t>Sunset Press On-Nails</t>
  </si>
  <si>
    <t>Glowing Turmeric Face Cream 50ml</t>
  </si>
  <si>
    <t>FOR ME PRESSED POWDER</t>
  </si>
  <si>
    <t>Glowing Turmeric Facial Cleanser 100ml</t>
  </si>
  <si>
    <t>Cinnamon - 10g</t>
  </si>
  <si>
    <t>Purifying Charcoal Face Serum - 30ml</t>
  </si>
  <si>
    <t>Warm Sands - 10g</t>
  </si>
  <si>
    <t>Purifying Charcoal Face Clay Mask - 75ml</t>
  </si>
  <si>
    <t>Honey - 10g</t>
  </si>
  <si>
    <t>All 3 Pimple Control Cleanser &amp; Face Cream</t>
  </si>
  <si>
    <t>Toffee - 10g</t>
  </si>
  <si>
    <t>Buy Both Puer Care Advance Glowing Turmeric Face Cream &amp; Face Serum</t>
  </si>
  <si>
    <t>Chestnut - 10g</t>
  </si>
  <si>
    <t>Buy Both Puer Care Advance Purifying Charcoal Face Cream &amp; Face Serum</t>
  </si>
  <si>
    <t>Nutmeg - 10g</t>
  </si>
  <si>
    <t>Puer Care Advance Soothing African Potato Face Serum 30ml</t>
  </si>
  <si>
    <t>Page 26 of 43</t>
  </si>
  <si>
    <t>PUER CARE ADVANCE (Continue)</t>
  </si>
  <si>
    <t>HARMONY LIP BALM</t>
  </si>
  <si>
    <t>Puer Care Advance Soothing African Potato 3 in 1 Cleanser 100ml</t>
  </si>
  <si>
    <t>Lip Balm - Strawberry</t>
  </si>
  <si>
    <t>Puer Care Advance Soothing African Potato Face Cream 50ml</t>
  </si>
  <si>
    <t>Lip Balm - Cherry</t>
  </si>
  <si>
    <t>Buy Both Puer Care Advance Brightening Vit C Facial Cleanser &amp; Face Cream</t>
  </si>
  <si>
    <t>Lip Balm - Grape</t>
  </si>
  <si>
    <t>Buy Both Glowing Turmeric C Facial Cleanser &amp; Face Serum</t>
  </si>
  <si>
    <t>Lip Balm - Mint</t>
  </si>
  <si>
    <t>Buy Both Brightening Vit C Facial Cleanser &amp; Face Serum</t>
  </si>
  <si>
    <t>Lip Balm - Coconut</t>
  </si>
  <si>
    <t>Buy Both Soothing African Potato Facial Cleanser &amp; Face Serum</t>
  </si>
  <si>
    <t>HARMONY LIP JELLY</t>
  </si>
  <si>
    <t>Buy Both Soothing African Potato Face Cream &amp; Face Serum</t>
  </si>
  <si>
    <t>Harmony Cherry Lip Jelly - 10ml</t>
  </si>
  <si>
    <t>Buy Both Pimple Control Face Scrub 75ml &amp; Face Serum 30ml</t>
  </si>
  <si>
    <t>Harmony Original Lip Jelly - 10ml</t>
  </si>
  <si>
    <t>Buy Both Puer Care Advance Brightening Vitamin C Face Serum &amp; Face Scrub</t>
  </si>
  <si>
    <t>Harmony Blueberry Blast Lip Jelly - 10ml</t>
  </si>
  <si>
    <t>Buy Both Glowing Turmeric Face Cream &amp; Turmeric Soap</t>
  </si>
  <si>
    <t>HARMONY LOVELY MARULA</t>
  </si>
  <si>
    <t>Puer Care Advance Soothing African Potato Facial Soap 100g</t>
  </si>
  <si>
    <t>Lovely Marula Spritzer - 150ml</t>
  </si>
  <si>
    <t>Buy BothPuer Care Creamy Facial Soap &amp; Brightening Vitamin C Facial Toner</t>
  </si>
  <si>
    <t>Lovely Marula Hand Cream 50ml</t>
  </si>
  <si>
    <t>Buy Both Creamy Facial Soap &amp; Pimple Control Face Cream</t>
  </si>
  <si>
    <t>Buy 2 Harmony Lovely Marula Hand Cream</t>
  </si>
  <si>
    <t>Buy Both Purifying Charcoal Facial Soap &amp; Coconut Facial Clay Mask</t>
  </si>
  <si>
    <t>HARMONY SHIMMER LOTION</t>
  </si>
  <si>
    <t>Buy Both Creamy Facial Soap &amp; Brightening Vitamin C Face Cream</t>
  </si>
  <si>
    <t>Lovely Marula Shimmer Lotion 200ml</t>
  </si>
  <si>
    <t>Buy Both Purifying Charcoal Facial Soap 150g &amp; Aloe Facial Clay Mask 75ml</t>
  </si>
  <si>
    <t>Dazzling Baobab Shimmer Lotion - 200ml</t>
  </si>
  <si>
    <t>Buy Both Purifying Charcoal Facial Soap &amp; Aloe Exfoliating Face Scrub</t>
  </si>
  <si>
    <t>Buy 2 Harmony Dazzling Baobab Shimmer Lotion 200ml</t>
  </si>
  <si>
    <t>Buy Both Purifying Charcoal Facial Soap 150g &amp; Papaya Facial Clay Mask 75ml</t>
  </si>
  <si>
    <t>Buy 2 Harmony Lovely Marula Shimmer Lotion 200ml</t>
  </si>
  <si>
    <t>Buy Both Purifying Charcoal Facial Soap 150g &amp; Papaya Face Scrub 75ml</t>
  </si>
  <si>
    <t>HARMONY SPRITZERS</t>
  </si>
  <si>
    <t>Buy Both Purifying Charcoal Facial Soap 150g &amp; Coconut Face Scrub 75ml</t>
  </si>
  <si>
    <t>Sweet Day Dream Spritzer - 150ml</t>
  </si>
  <si>
    <t>PUER TISSUE OIL</t>
  </si>
  <si>
    <t>Midnight Bloom Spritzer - 150ml</t>
  </si>
  <si>
    <t>Cleanser - 100ml</t>
  </si>
  <si>
    <t>Buy 2 Harmony Spritzer Midnight Bloom  150ml</t>
  </si>
  <si>
    <t>Facial Treatment - 30ml</t>
  </si>
  <si>
    <t>Buy 2 Harmony Spritzer Sweet Day Dream 150ml</t>
  </si>
  <si>
    <t>Day Cream - 50ml</t>
  </si>
  <si>
    <t>Buy 2 Puer Harmony Dazzling Baobab Spritzer 150ml</t>
  </si>
  <si>
    <t>All 3 Tissue Oil Cleanser, Day Cream &amp; Lip Treatment</t>
  </si>
  <si>
    <t>Buy 2 Puer Harmony Lovely Marula Spritzer 150ml</t>
  </si>
  <si>
    <t>BODY CARE</t>
  </si>
  <si>
    <t>HARMONY TROPICAL HIBISCUS</t>
  </si>
  <si>
    <t>Tropical Hibiscus Spritzer - 150ml</t>
  </si>
  <si>
    <t>Puer Foot File</t>
  </si>
  <si>
    <t>Tropical Hibiscus Bubble Bath - 1lt</t>
  </si>
  <si>
    <t>HARMONY BLOSSOM</t>
  </si>
  <si>
    <t>Buy Both Spritzer &amp; Bubble Bath Tropical Hibiscus</t>
  </si>
  <si>
    <t>Buy Both Spritzer &amp; Bubble Bath Jasmin Blossom</t>
  </si>
  <si>
    <t>HARMONY WINTER VIOLET</t>
  </si>
  <si>
    <t>HARMONY BODY BUTTER</t>
  </si>
  <si>
    <t>Winter Velvet Body Butter - 250ml</t>
  </si>
  <si>
    <t>Buy 2 Harmony  Dazzling Baobab Hand Cream</t>
  </si>
  <si>
    <t>Buy 2 Harmony Winter Violet Body Butter</t>
  </si>
  <si>
    <t>HARMONY COSY CASHMERE</t>
  </si>
  <si>
    <t>Cosy Cashmere Body Butter - 250ml</t>
  </si>
  <si>
    <t>Lemon Nourishing Body Cream - 500ml</t>
  </si>
  <si>
    <t>Buy 2 Harmony Cosy Cashmere Body Butter</t>
  </si>
  <si>
    <t>Cocoa Butter Nourishing Body Cream - 500ml</t>
  </si>
  <si>
    <t>HARMONY DAZZLING BAOBAB</t>
  </si>
  <si>
    <t>Musk Nourishing Body  Cream - 500ml</t>
  </si>
  <si>
    <t>Dazzling Baobab Spritzer - 150ml</t>
  </si>
  <si>
    <t>Lemon Oil Control Exfoliating Soap - 100g</t>
  </si>
  <si>
    <t>Dazzling Baobab Hand Cream - 50ml</t>
  </si>
  <si>
    <t>Face Cream - 50ml</t>
  </si>
  <si>
    <t>HARMONY FOREST FRUITS</t>
  </si>
  <si>
    <t>Facial Soap - 100g</t>
  </si>
  <si>
    <t>Forest Fruits Spritzer - 150ml</t>
  </si>
  <si>
    <t>Toning Lotion - 150ml</t>
  </si>
  <si>
    <t>Forest Fruit Bubble Bath - 1lt</t>
  </si>
  <si>
    <t>Bath Soap - 150g</t>
  </si>
  <si>
    <t>Buy Both Spritzer &amp; Bubble Bath Forest Fruit</t>
  </si>
  <si>
    <t>Original Petroleum Jelly - 250ml</t>
  </si>
  <si>
    <t>HARMONY JASMINE BLOSSOM</t>
  </si>
  <si>
    <t>Creamy Facial Soap - 100g</t>
  </si>
  <si>
    <t>Jasmine Blossom Spritzer - 150ml</t>
  </si>
  <si>
    <t>Refreshing Toner - 100ml</t>
  </si>
  <si>
    <t>Jasmine Blossom Bubble Bath - 1lt</t>
  </si>
  <si>
    <t>Lemon Petroleum Jelly - 250ml</t>
  </si>
  <si>
    <t>Pomegranate Body Cream - 500ml</t>
  </si>
  <si>
    <t>Buy 2 Puer Care Pomegranate Body Cream 500ml</t>
  </si>
  <si>
    <t>Page 27 of 43</t>
  </si>
  <si>
    <t>PUER CARE (Continue)</t>
  </si>
  <si>
    <t>PUER JOY (Continue)</t>
  </si>
  <si>
    <t>Lemon Hand Cream - 50 ml</t>
  </si>
  <si>
    <t>Refreshing Foot Spray - 100ml</t>
  </si>
  <si>
    <t>Pomegranate Hand Cream - 50 ml</t>
  </si>
  <si>
    <t>Intense Heel Treatment - 100ml</t>
  </si>
  <si>
    <t>Puer Care Cocoa Butter Hand Cream 50ml</t>
  </si>
  <si>
    <t>Puer Heel Socks</t>
  </si>
  <si>
    <t>Puer Care Musk Hand Cream - 50ml</t>
  </si>
  <si>
    <t>Puer Joy Callus &amp; Corn Cream 75ml</t>
  </si>
  <si>
    <t>Puer Care Lemon Body Lotion - 200ml</t>
  </si>
  <si>
    <t>Buy All 3 Callus &amp; Corn Cream, Intense Heel Treatment &amp; Silicone Heel Socks</t>
  </si>
  <si>
    <t>Puer Care Pomegranate Body Lotion - 200ml</t>
  </si>
  <si>
    <t>Buy Both Puer Joy Intense Heel Treatment &amp; Callus &amp; Corn Cream</t>
  </si>
  <si>
    <t>Puer Care Cocoa Butter Body Lotion - 200ml</t>
  </si>
  <si>
    <t>Buy All 4 Intense Heel Treatment, Callus &amp; Corn Cream, Silicone Heel Socks &amp; Foot File</t>
  </si>
  <si>
    <t>Puer Care Musk Body Lotion - 200ml</t>
  </si>
  <si>
    <t>PUER SUN</t>
  </si>
  <si>
    <t>Puer Care Body Back Scrubber</t>
  </si>
  <si>
    <t>Sun Lotion Spf 50 - 200ml</t>
  </si>
  <si>
    <t>Puer Care Original Roll-On 50ml</t>
  </si>
  <si>
    <t>Buy All 3 Lemon Body Cream, Hand Cream &amp; Body Lotion</t>
  </si>
  <si>
    <t>Tissue Oil Body - 100ml</t>
  </si>
  <si>
    <t>Buy Both Puer Care Lemon Body Cream 500ml &amp; Lemon Hand Cream</t>
  </si>
  <si>
    <t>Body Lotion - 200ml</t>
  </si>
  <si>
    <t>Buy Both Original Roll-ons</t>
  </si>
  <si>
    <t>Lip Treatment - 15ml</t>
  </si>
  <si>
    <t>Puer Care Aloe Vera Tissue Oil 100ml</t>
  </si>
  <si>
    <t>Exfoliating Soap - 150g</t>
  </si>
  <si>
    <t>Puer Care Pomegranate Tissue Oil 100ml</t>
  </si>
  <si>
    <t>Hand &amp; Nail Treatment Cream - 50ml</t>
  </si>
  <si>
    <t>Puer Care Cocoa Butter Tissue Oil 100ml</t>
  </si>
  <si>
    <t>Intense Moisture Gel - 100ml</t>
  </si>
  <si>
    <t>Puer Care Rose Tissue Oil 100ml</t>
  </si>
  <si>
    <t>Bath &amp; Body Salts - 250ml</t>
  </si>
  <si>
    <t>Puer Care Marula Tissue Oil 100ml</t>
  </si>
  <si>
    <t>Buy 2 Tissue Oil Intense Moisture Gel</t>
  </si>
  <si>
    <t>Puer Care Lemon Tissue Oil 100ml</t>
  </si>
  <si>
    <t>Body Oil - 60ml</t>
  </si>
  <si>
    <t>Puer Care Marula Body Cream 500ml</t>
  </si>
  <si>
    <t>Body Cream - 250ml</t>
  </si>
  <si>
    <t>Buy 2 Puer Care Bath Soap 150g</t>
  </si>
  <si>
    <t>Cream Scrub - 150ml</t>
  </si>
  <si>
    <t>Puer Care Pomegranate Body Soap 150g</t>
  </si>
  <si>
    <t>Buy Both Tissue Oil Exfoliating Body Soap &amp; Body Back Scrubber</t>
  </si>
  <si>
    <t>Puer Care Marula Body Soap 150g</t>
  </si>
  <si>
    <t>Buy All 3 Exfoliating Body Soap, Body Lotion &amp; Body Back Scrubber</t>
  </si>
  <si>
    <t>Puer Care Lemon Body Soap 150g</t>
  </si>
  <si>
    <t>Puer Tissue Oil Pet Jelly 250ml</t>
  </si>
  <si>
    <t>Buy Both Lemon Body Soap &amp; Lemon Body Cream</t>
  </si>
  <si>
    <t>Buy 2 Puer Tissue Oil Pet Jelly 250ml</t>
  </si>
  <si>
    <t>Buy 2 Puer Care Advance  Hair Removal Lotion</t>
  </si>
  <si>
    <t>Buy All 3 Tissue Oil Body Oil 60ml, Pet Jelly 250ml &amp; Lip Treatment</t>
  </si>
  <si>
    <t>Buy 3 Puer Care Lemon Petroleum Jelly 250ml</t>
  </si>
  <si>
    <t>Puer Care Advance Camphor Cream - 500ml</t>
  </si>
  <si>
    <t>Golden Splendour Shimmer Spray - 100ml</t>
  </si>
  <si>
    <t>Puer Care Advance Petroleum Jelly - 250ml</t>
  </si>
  <si>
    <t>Golden Splendour Body Lotion - 200ml</t>
  </si>
  <si>
    <t>Buy Both Camphor Cream &amp; Camphor Petroleum Jelly</t>
  </si>
  <si>
    <t>Golden Splendour Spritzer - 150ml</t>
  </si>
  <si>
    <t>Hand Cream with Turmeric &amp; Vitamin C - 50ml</t>
  </si>
  <si>
    <t>Foot Salt - 50ml</t>
  </si>
  <si>
    <t>Body Oil with Turmeric &amp; Vitamin C - 60ml</t>
  </si>
  <si>
    <t>Amara Purse Spray - 18ml</t>
  </si>
  <si>
    <t>Body Cream with Turmeric &amp; Vitamin C - 350ml</t>
  </si>
  <si>
    <t>Divina Purse Spray - 18ml</t>
  </si>
  <si>
    <t>Puer Care Advance Intense Moisture Cream 500ml</t>
  </si>
  <si>
    <t>Puer Facial Headband</t>
  </si>
  <si>
    <t>Buy Both Advance Brightening Body Cream &amp; Hand Cream</t>
  </si>
  <si>
    <t>Puer Care Makeup Cloth</t>
  </si>
  <si>
    <t>Buy Both Intense Moisture Cream &amp; Original Petroleum Jelly</t>
  </si>
  <si>
    <t>Puer 7pc Mani/Pedi Set</t>
  </si>
  <si>
    <t>Buy Both Brightening Hand Cream &amp; Body Oil with Turmeric &amp; Vit C</t>
  </si>
  <si>
    <t>Puer Care Advance Turmeric Soap 150g</t>
  </si>
  <si>
    <t>Beauty Blender Egg</t>
  </si>
  <si>
    <t>Buy 2 Puer Care Advance Turmeric Soap 150g</t>
  </si>
  <si>
    <t>Glowing Turmeric Face Scrub 75ml</t>
  </si>
  <si>
    <t>PUER JOY</t>
  </si>
  <si>
    <t>Glowing Turmeric Face Clay Mask 75ml</t>
  </si>
  <si>
    <t>Foot Scrub - 50ml</t>
  </si>
  <si>
    <t>Paradisia For Him Bonus-Size Deo Body Spray 250ml</t>
  </si>
  <si>
    <t>Heel Balm - 100ml</t>
  </si>
  <si>
    <t>Divina Limited Edition Body Butter 250ml</t>
  </si>
  <si>
    <t>Foot Powder -100g</t>
  </si>
  <si>
    <t>B. for Her Ltd Edition Body Butter 250ml</t>
  </si>
  <si>
    <t>Foot Exfoliating Scrub - 75ml</t>
  </si>
  <si>
    <t>Paradisia For Her Ltd Edition Body Butter 250ml</t>
  </si>
  <si>
    <t>Restoring Foot Soak - 125ml</t>
  </si>
  <si>
    <t>Cooling Foot &amp; Leg Gel - 100ml</t>
  </si>
  <si>
    <t>Page 28 of 43</t>
  </si>
  <si>
    <t>Buy Both Inspired By Lady Million Perfume 30ml &amp; Roll-on 50ml</t>
  </si>
  <si>
    <t>Buy Both Inspired By Red Door Perfume 30ml &amp; Roll-on 50ml</t>
  </si>
  <si>
    <t>Buy Both Inspired By Angel Perfume 30ml &amp; Roll-on 50ml</t>
  </si>
  <si>
    <t>Buy Both Inspired By 1 Million Perfume 30ml &amp; Roll-on 50ml</t>
  </si>
  <si>
    <t>Buy Both Inspired By Boss Original Perfume 30ml &amp; Roll-on 50ml</t>
  </si>
  <si>
    <t>Buy Both Inspired By Aramis 900 Perfume 30ml &amp; Roll-on 50ml</t>
  </si>
  <si>
    <t>Buy Both Inspired By Diesel Plus Perfume 30ml &amp; Roll-on 50ml</t>
  </si>
  <si>
    <t>Buy Both Inspired By Gucci Rush Perfume 30ml &amp; Roll-on 50ml</t>
  </si>
  <si>
    <t>Buy Both Inspired By Dunhill Desire Blue Perfume 30ml &amp; Roll-on 50ml</t>
  </si>
  <si>
    <t>Aqueous Nourishing Body Cream - 500ml</t>
  </si>
  <si>
    <t>Buy 2 Tissue Oil Body Lotions</t>
  </si>
  <si>
    <t>Buy 2 Hair Growth Oil</t>
  </si>
  <si>
    <t>Buy 2 Tissue Oil Body Oil - 60ml</t>
  </si>
  <si>
    <t>Buy 3 Puer Care Lemon Body Cream</t>
  </si>
  <si>
    <t>Buy 2 Natufro Anti-Breakage Hair Oils</t>
  </si>
  <si>
    <t>Buy 2 Anti-Dandruff Hair Oil</t>
  </si>
  <si>
    <t>Urban Vybz For Her Eau De Parfum 50ml</t>
  </si>
  <si>
    <t>Urban Vybz For Him Eau De Parfum 50ml</t>
  </si>
  <si>
    <t>Buy 2 Asante Wish Perfume</t>
  </si>
  <si>
    <t>Buy All 3 Purifying Charcoal Facial Soap, Face Serum &amp; Face Cream</t>
  </si>
  <si>
    <t>Buy All 3 Soothing African Potato Face Cream, Face Serum &amp; Facial Cleanser</t>
  </si>
  <si>
    <t>Buy Both African Twilight Oud Man and Woman Perfume</t>
  </si>
  <si>
    <t>Puer Care Advance Hair Removal Lotion 100ml</t>
  </si>
  <si>
    <t>Puer Care Glycerine 100ml</t>
  </si>
  <si>
    <t>Buy 3 Puer Care Musk Body Cream 500ml</t>
  </si>
  <si>
    <t>Buy All 3 Puer Care Advance Turmeric Soap, Face Serum &amp; Face Cream</t>
  </si>
  <si>
    <t>Page 29 of 43</t>
  </si>
  <si>
    <t>PUER FASHION</t>
  </si>
  <si>
    <t>HANDBAGS</t>
  </si>
  <si>
    <t>DESTINY RANGE (Continue)</t>
  </si>
  <si>
    <t>ALICE FLORAL RANGE</t>
  </si>
  <si>
    <t>Vanity Bag Destiny Crosshatch Black</t>
  </si>
  <si>
    <t>Alice Floral Weekender Black/ Floral</t>
  </si>
  <si>
    <t>Vanity Bag Destiny Crosshatch Ivory</t>
  </si>
  <si>
    <t>Alice Floral Tote Black/ Floral</t>
  </si>
  <si>
    <t>ELLE RANGE</t>
  </si>
  <si>
    <t>Vanity Bag Alice Black/Floral</t>
  </si>
  <si>
    <t>Elle Woven Detail Tote Black</t>
  </si>
  <si>
    <t>Cosmetic Bag Alice Floral Black/ Floral</t>
  </si>
  <si>
    <t>Elle Multi Print Tote Pink/Multi</t>
  </si>
  <si>
    <t>Alice Floral Weekender Pink Floral</t>
  </si>
  <si>
    <t>Elle 2 Tone Tote Camel/ Tan</t>
  </si>
  <si>
    <t>Alice Weekender Black</t>
  </si>
  <si>
    <t>Elle Tote Teal Multi</t>
  </si>
  <si>
    <t>Vanity Bag Alice Black</t>
  </si>
  <si>
    <t>EVELYN RANGE</t>
  </si>
  <si>
    <t>Cosmetic Bag Alice Black</t>
  </si>
  <si>
    <t>Evelyn Canvas Weekender Dusty Pink/ Brown</t>
  </si>
  <si>
    <t>CAROL CROC RANGE</t>
  </si>
  <si>
    <t>Evelyn Canvas Backpack Dusty Pink/ Brown</t>
  </si>
  <si>
    <t>Carol Croc Pocket Satchel Black</t>
  </si>
  <si>
    <t>Evelyn Canvas Messenger Dusty Pink/ Brown</t>
  </si>
  <si>
    <t>Carol Croc Pocket Satchel Camel</t>
  </si>
  <si>
    <t>Cosmetic Bag Evelyn Dusty Pink/ Brown</t>
  </si>
  <si>
    <t>Carol Croc Pocket Clutch Black</t>
  </si>
  <si>
    <t>Evelyn Canvas Backpack Dusty Pink/Brown</t>
  </si>
  <si>
    <t>COURTNEY RANGE</t>
  </si>
  <si>
    <t>Toiletry Bag Evelyn Canvas Black</t>
  </si>
  <si>
    <t>Travel Toiletry Bag - Green</t>
  </si>
  <si>
    <t>HELEN RANGE</t>
  </si>
  <si>
    <t>Travel Toiletry Bag - Red</t>
  </si>
  <si>
    <t>Helen Crossbody Cream Tan</t>
  </si>
  <si>
    <t>Travel Toiletry Bag - Black</t>
  </si>
  <si>
    <t>Helen Zip Around Cream Tan</t>
  </si>
  <si>
    <t>Courtney Weekender Black</t>
  </si>
  <si>
    <t>Helen Dome Weekender Cream Tan</t>
  </si>
  <si>
    <t>Courtney Colourblock Weekender Camel</t>
  </si>
  <si>
    <t>Helen 2 Tone Tote Cream Tan</t>
  </si>
  <si>
    <t>Courtney Satchel Black</t>
  </si>
  <si>
    <t>JULIE CROC RANGE</t>
  </si>
  <si>
    <t>Courtney Colourblock Satchel Camel</t>
  </si>
  <si>
    <t>Julie Croc And Plain Satchel Black</t>
  </si>
  <si>
    <t>Courtney Clutch Crossbody Black</t>
  </si>
  <si>
    <t>Julie Croc And Plain Dome Satchel Black</t>
  </si>
  <si>
    <t>Courtney Colourblock Clutch Crossbody Camel</t>
  </si>
  <si>
    <t>Julie Croc And Plain Zip Around Black</t>
  </si>
  <si>
    <t>Purse Courtney Clutch Black</t>
  </si>
  <si>
    <t>Julie Croc And Plain Dome Satchel Green</t>
  </si>
  <si>
    <t>Purse Courtney Colourblock Clutch Camel</t>
  </si>
  <si>
    <t>Julie Croc And Plain Crossbody Green</t>
  </si>
  <si>
    <t>Vanity Bag Courtney Black</t>
  </si>
  <si>
    <t>Julie Croc And Plain Zip Around Green</t>
  </si>
  <si>
    <t>Vanity Bag Courtney Colourblock Camel</t>
  </si>
  <si>
    <t>Julie Croc And Plain Satchel Green</t>
  </si>
  <si>
    <t>CRISSY ROUCHED CLUTCH RANGE</t>
  </si>
  <si>
    <t>KATIE PRINTED HOLIDAY RANGE</t>
  </si>
  <si>
    <t>Crissy Rouched Clutch Crossbody Black</t>
  </si>
  <si>
    <t>Katie Printed Holiday Bag Black Cream</t>
  </si>
  <si>
    <t>Crissy Rouched Clutch Crossbody Pink</t>
  </si>
  <si>
    <t>Katie Printed Holiday Bag Blue Cream</t>
  </si>
  <si>
    <t>Crissy Rouched Clutch Crossbody Blue</t>
  </si>
  <si>
    <t>Katie Printed Holiday Bag Green Cream</t>
  </si>
  <si>
    <t>DESTINY RANGE</t>
  </si>
  <si>
    <t>KAYA PRINTED NYLON RANGE</t>
  </si>
  <si>
    <t>Destiny Animal Print Toiletry Bag  - Black/ Leopard</t>
  </si>
  <si>
    <t>Kaya Printed Nylon Backpack Black/ Print</t>
  </si>
  <si>
    <t>Destiny Animal Print Brush and Pencil Cosmetic Bag - Black/ Leopard</t>
  </si>
  <si>
    <t>KAYLEY CROSSHATCH RANGE</t>
  </si>
  <si>
    <t>Destiny Animal Print Zip Around Purse - Black/ Leopard</t>
  </si>
  <si>
    <t>Kayley Crosshatch Satchel Black</t>
  </si>
  <si>
    <t>Destiny Crosshatch Weekender Bag - Black</t>
  </si>
  <si>
    <t>Kayley Crosshatch Satchel Ivory</t>
  </si>
  <si>
    <t>Destiny Crosshatch Satchel - Black</t>
  </si>
  <si>
    <t>Kayley Crosshatch Shoulder Black</t>
  </si>
  <si>
    <t>Destiny Crosshatch Toiletry Bag - Black</t>
  </si>
  <si>
    <t>Kayley Crosshatch Shoulder Ivory</t>
  </si>
  <si>
    <t>Destiny Crosshatch Brush and Pencil Cosmetic Bag - Black</t>
  </si>
  <si>
    <t>Kayley Crosshatch Crossbody Black</t>
  </si>
  <si>
    <t>Destiny Crosshatch Cosmetic Bag - Black</t>
  </si>
  <si>
    <t>Kayley Crosshatch Crossbody Ivory</t>
  </si>
  <si>
    <t>Destiny Crosshatch Zip Around Purse - Black</t>
  </si>
  <si>
    <t>Kayley Crosshatch Clutch Black</t>
  </si>
  <si>
    <t>Destiny Printed Strap Crossbody - Black</t>
  </si>
  <si>
    <t>Kayley Crosshatch Clutch Ivory</t>
  </si>
  <si>
    <t>Destiny Crosshatch Weekender Ivory</t>
  </si>
  <si>
    <t>KIDS BACKPACKS</t>
  </si>
  <si>
    <t>Destiny Crosshatch Satchel Ivory</t>
  </si>
  <si>
    <t>Dino Print Backpack Green</t>
  </si>
  <si>
    <t>Destiny Crosshatch Crossbody Black</t>
  </si>
  <si>
    <t>Panda Print Backpack Pink</t>
  </si>
  <si>
    <t>Destiny Crosshatch Crossbody Ivory</t>
  </si>
  <si>
    <t>Dino Print Lunch Bag Green</t>
  </si>
  <si>
    <t>Purse Destiny Crosshatch Zip Around Ivory</t>
  </si>
  <si>
    <t>Panda Print Lunch Bag Pink</t>
  </si>
  <si>
    <t>Page 30 of 43</t>
  </si>
  <si>
    <t>KIDS BACKPACKS (Continue)</t>
  </si>
  <si>
    <t>MANDY MIDDLE STITCH RANGE (Continue)</t>
  </si>
  <si>
    <t>Panda Print Lunch Bag Blue</t>
  </si>
  <si>
    <t>Maddy Middle Stitch Zip Around Green</t>
  </si>
  <si>
    <t>Panda Print Backpack Blue</t>
  </si>
  <si>
    <t>MINDY RANGE</t>
  </si>
  <si>
    <t>KIM NYLON RANGE</t>
  </si>
  <si>
    <t>Mindy Medium Zip Around White</t>
  </si>
  <si>
    <t>Kim Nylon Crossbody Black</t>
  </si>
  <si>
    <t>Mindy Large Zip Around Black</t>
  </si>
  <si>
    <t>Kim Nylon Messenger Burgundy</t>
  </si>
  <si>
    <t>Mindy Large Zip Around White</t>
  </si>
  <si>
    <t>Kim Nylon Messenger Camel</t>
  </si>
  <si>
    <t>PUER</t>
  </si>
  <si>
    <t>Kim Nylon Messenger Olive</t>
  </si>
  <si>
    <t>Puer Two Tone Backpack Beige Charcoal</t>
  </si>
  <si>
    <t>Kim Nylon Foldable Shopper Black</t>
  </si>
  <si>
    <t>Puer Two Tone Backpack Beige Green</t>
  </si>
  <si>
    <t>Kim Nylon Foldable Shopper Burgundy</t>
  </si>
  <si>
    <t>Puer Two Tone Backpack Beige Pink</t>
  </si>
  <si>
    <t>Kim Nylon Foldable Shopper Camel</t>
  </si>
  <si>
    <t>Puer Front Pocket Backpack Stone</t>
  </si>
  <si>
    <t>Kim Nylon Foldable Shopper Olive</t>
  </si>
  <si>
    <t>Puer Front Pocket Lilac</t>
  </si>
  <si>
    <t>KYLIE RANGE</t>
  </si>
  <si>
    <t>Puer Front Pocket Coral</t>
  </si>
  <si>
    <t>Front Zip Pocket Crossbody - Olive</t>
  </si>
  <si>
    <t>Puer Front Pocket Black</t>
  </si>
  <si>
    <t>Kylie Front Zip Pocket Crossbody Rust</t>
  </si>
  <si>
    <t>Puer Front Pocket Navy</t>
  </si>
  <si>
    <t>Kylie Front Zip Pocket Crossbody Light Grey</t>
  </si>
  <si>
    <t>Puer Top Handle Backpack Black Beige</t>
  </si>
  <si>
    <t>LINDSEY RANGE</t>
  </si>
  <si>
    <t>Puer Top Handle Backpack Sage Beige</t>
  </si>
  <si>
    <t>Lindsey Weekender Camel</t>
  </si>
  <si>
    <t>Puer Top Handle Backpack Stone Beige</t>
  </si>
  <si>
    <t>Lindsey Weekender Black</t>
  </si>
  <si>
    <t>RITA RANGE</t>
  </si>
  <si>
    <t>Lindsey Weekender Ivory</t>
  </si>
  <si>
    <t>Rita Tote Camel</t>
  </si>
  <si>
    <t>Lindsey Large Laptop Tote Camel</t>
  </si>
  <si>
    <t>Rita Satchel Black</t>
  </si>
  <si>
    <t>Lindsey Large Laptop Tote Black</t>
  </si>
  <si>
    <t>Rita Satchel Camel</t>
  </si>
  <si>
    <t>Lindsey Large Laptop Tote Ivory</t>
  </si>
  <si>
    <t>SALLY RANGE</t>
  </si>
  <si>
    <t>Lindsey Tote Camel</t>
  </si>
  <si>
    <t>Sally Rose Gold Detail Zip Around Black</t>
  </si>
  <si>
    <t>Lindsey Tote Black</t>
  </si>
  <si>
    <t>Sally Rose Gold Detail Zip Around Dusty Pink</t>
  </si>
  <si>
    <t>Lindsey Tote Ivory</t>
  </si>
  <si>
    <t>HANDBAG ACCESSORIES</t>
  </si>
  <si>
    <t>Lindsey Bowling Camel</t>
  </si>
  <si>
    <t>HOOK MARBLE RANGE</t>
  </si>
  <si>
    <t>Lindsey Bowling Black</t>
  </si>
  <si>
    <t>Hook Marble Foldable Pink</t>
  </si>
  <si>
    <t>Lindsey Bowling Ivory</t>
  </si>
  <si>
    <t>Hook Marble Foldable Green</t>
  </si>
  <si>
    <t>Lindsey Crossbody Camel</t>
  </si>
  <si>
    <t>ORGANISER</t>
  </si>
  <si>
    <t>Lindsey Crossbody Black</t>
  </si>
  <si>
    <t>Jenny Organiser - Black</t>
  </si>
  <si>
    <t>Lindsey Crossbody Ivory</t>
  </si>
  <si>
    <t>Jenna Organiser - Black</t>
  </si>
  <si>
    <t>Lindsey Clutch Camel</t>
  </si>
  <si>
    <t>SHOES</t>
  </si>
  <si>
    <t>Lindsey Clutch Black</t>
  </si>
  <si>
    <t>CORA SLIDE SANDALS</t>
  </si>
  <si>
    <t>Lindsey Clutch Ivory</t>
  </si>
  <si>
    <t>Black - Size 3</t>
  </si>
  <si>
    <t>Lindsey Small Flap Camel</t>
  </si>
  <si>
    <t>Black - Size 4</t>
  </si>
  <si>
    <t>Lindsey Small Flap Black</t>
  </si>
  <si>
    <t>Black - Size 5</t>
  </si>
  <si>
    <t>Lindsey Small Flap Ivory</t>
  </si>
  <si>
    <t>Black - Size 6</t>
  </si>
  <si>
    <t>LORI RANGE</t>
  </si>
  <si>
    <t>Black - Size 7</t>
  </si>
  <si>
    <t>Vanity Bag Lori Gift Set Black White</t>
  </si>
  <si>
    <t>Black - Size 8</t>
  </si>
  <si>
    <t>MANDY MIDDLE STITCH RANGE</t>
  </si>
  <si>
    <t>Gold - Size 3</t>
  </si>
  <si>
    <t>Maddy Middle Stitch Tote Black</t>
  </si>
  <si>
    <t>Gold - Size 4</t>
  </si>
  <si>
    <t>Maddy Middle Stitch Tote Green</t>
  </si>
  <si>
    <t>Gold - Size 5</t>
  </si>
  <si>
    <t>Maddy Middle Stitch Dome Satchel Black</t>
  </si>
  <si>
    <t>Gold - Size 6</t>
  </si>
  <si>
    <t>Maddy Middle Stitch Dome Satchel Green</t>
  </si>
  <si>
    <t>Gold - Size 7</t>
  </si>
  <si>
    <t>Maddy Middle Stitch Crossbody Black</t>
  </si>
  <si>
    <t>Gold - Size 8</t>
  </si>
  <si>
    <t>Maddy Middle Stitch Crossbody Green</t>
  </si>
  <si>
    <t>Maddy Middle Stitch Zip Around Black</t>
  </si>
  <si>
    <t>Page 31 of 43</t>
  </si>
  <si>
    <t>DEBBIE GOLD CHAIN TRIM LOW BLOCK HEEL</t>
  </si>
  <si>
    <t>ESTELLE CLASSIC COMFORT WEDGE (Continue)</t>
  </si>
  <si>
    <t>FLORA COMFORT MID HEEL</t>
  </si>
  <si>
    <t>Dark Brown - Size 3</t>
  </si>
  <si>
    <t>Dark Brown - Size 4</t>
  </si>
  <si>
    <t>Dark Brown - Size 5</t>
  </si>
  <si>
    <t>Dark Brown - Size 6</t>
  </si>
  <si>
    <t>Dark Brown - Size 7</t>
  </si>
  <si>
    <t>Dark Brown - Size 8</t>
  </si>
  <si>
    <t>Beige - Size 3</t>
  </si>
  <si>
    <t>EMMA COMFORT SLIDES</t>
  </si>
  <si>
    <t>Beige - Size 4</t>
  </si>
  <si>
    <t>Beige - Size 5</t>
  </si>
  <si>
    <t>Beige - Size 6</t>
  </si>
  <si>
    <t>Beige - Size 7</t>
  </si>
  <si>
    <t>Beige - Size 8</t>
  </si>
  <si>
    <t>GEORGE FORMAL BROGUE DERBY LACE UP</t>
  </si>
  <si>
    <t>Black - Size 10</t>
  </si>
  <si>
    <t>Tan - Size 3</t>
  </si>
  <si>
    <t>Black - Size 11</t>
  </si>
  <si>
    <t>Tan - Size 4</t>
  </si>
  <si>
    <t>Tan - Size 10</t>
  </si>
  <si>
    <t>Tan - Size 5</t>
  </si>
  <si>
    <t>Tan - Size 11</t>
  </si>
  <si>
    <t>Tan - Size 6</t>
  </si>
  <si>
    <t>Tan - Size 12</t>
  </si>
  <si>
    <t>Tan - Size 7</t>
  </si>
  <si>
    <t>GRACE COMFORT LOW HEEL COURT</t>
  </si>
  <si>
    <t>Tan - Size 8</t>
  </si>
  <si>
    <t>Biege - Size 3</t>
  </si>
  <si>
    <t>ERICA BLOCK HEELS</t>
  </si>
  <si>
    <t>Biege - Size 4</t>
  </si>
  <si>
    <t>Biege - Size 5</t>
  </si>
  <si>
    <t>Biege - Size 6</t>
  </si>
  <si>
    <t>JESSIE BOW KITTEN HEELS</t>
  </si>
  <si>
    <t>Red - Size 3</t>
  </si>
  <si>
    <t>Red - Size 4</t>
  </si>
  <si>
    <t>Red - Size 5</t>
  </si>
  <si>
    <t>ESTELLE CLASSIC COMFORT WEDGE</t>
  </si>
  <si>
    <t>Red - Size 6</t>
  </si>
  <si>
    <t>Camel - Size 3</t>
  </si>
  <si>
    <t>Red - Size 7</t>
  </si>
  <si>
    <t>Camel - Size 4</t>
  </si>
  <si>
    <t>Red - Size 8</t>
  </si>
  <si>
    <t>Camel - Size 5</t>
  </si>
  <si>
    <t>KEVIN LOW - TOP SNEAKER</t>
  </si>
  <si>
    <t>Camel - Size 6</t>
  </si>
  <si>
    <t>Olive - Size 10</t>
  </si>
  <si>
    <t>Camel - Size 7</t>
  </si>
  <si>
    <t>Olive - Size 11</t>
  </si>
  <si>
    <t>Camel - Size 8</t>
  </si>
  <si>
    <t>White - Size 10</t>
  </si>
  <si>
    <t>White - Size 11</t>
  </si>
  <si>
    <t>Page 32 of 43</t>
  </si>
  <si>
    <t>LUCAS CASUAL</t>
  </si>
  <si>
    <t>PRESTON FORMAL TEXTURED</t>
  </si>
  <si>
    <t>Black - Size 9</t>
  </si>
  <si>
    <t>Cognac - Size 7</t>
  </si>
  <si>
    <t>Cognac - Size 9</t>
  </si>
  <si>
    <t>Cognac - Size 10</t>
  </si>
  <si>
    <t>Cognac - Size 11</t>
  </si>
  <si>
    <t>Black - Size 12</t>
  </si>
  <si>
    <t>Cognac - Size 12</t>
  </si>
  <si>
    <t>Tan - Size 9</t>
  </si>
  <si>
    <t>TINA GOLD CHAIN PUMPS</t>
  </si>
  <si>
    <t>MATTHEW FORMAL LOAFER</t>
  </si>
  <si>
    <t>Ivory - Size 3</t>
  </si>
  <si>
    <t>Ivory - Size 4</t>
  </si>
  <si>
    <t>Ivory - Size 5</t>
  </si>
  <si>
    <t>Ivory - Size 6</t>
  </si>
  <si>
    <t>Ivory - Size 7</t>
  </si>
  <si>
    <t>Ivory - Size 8</t>
  </si>
  <si>
    <t>SCARVES &amp; WRAPS</t>
  </si>
  <si>
    <t>SCARVES</t>
  </si>
  <si>
    <t>PAIGE DOUBLE BUCKLE SLIDES</t>
  </si>
  <si>
    <t>Pashmina with Tassels - Natural</t>
  </si>
  <si>
    <t>Multi Print Small Neck Brown Orange</t>
  </si>
  <si>
    <t>WRAPS &amp; KIMONOS</t>
  </si>
  <si>
    <t>Abstract Print Kimono Dress - White</t>
  </si>
  <si>
    <t>Abstract Line Print Mid Kimono Dress - Print Pink</t>
  </si>
  <si>
    <t>ABSTRACT PRINT SCARVES</t>
  </si>
  <si>
    <t>Silver - Size 3</t>
  </si>
  <si>
    <t>Abstract Print Small Neck Lilac Multi</t>
  </si>
  <si>
    <t>Silver - Size 4</t>
  </si>
  <si>
    <t>Abstract Print Small Neck Multi</t>
  </si>
  <si>
    <t>Silver - Size 5</t>
  </si>
  <si>
    <t>HATS</t>
  </si>
  <si>
    <t>Silver - Size 6</t>
  </si>
  <si>
    <t>Straw Ombre Open Top Widebrim - Black</t>
  </si>
  <si>
    <t>Silver - Size 7</t>
  </si>
  <si>
    <t>Straw Ombre Open Top Widebrim - Navy</t>
  </si>
  <si>
    <t>Silver - Size 8</t>
  </si>
  <si>
    <t>Straw Ombre Open Top Widebrim - Olive</t>
  </si>
  <si>
    <t>Hat Straw Link Trim Visor Black</t>
  </si>
  <si>
    <t>Chain Trim Widebrim Black</t>
  </si>
  <si>
    <t>Chain Trim Widebrim Natural</t>
  </si>
  <si>
    <t>Chain Trim Widebrim Natural Navy</t>
  </si>
  <si>
    <t>Peak Cap Black</t>
  </si>
  <si>
    <t>Peak Cap Lilac</t>
  </si>
  <si>
    <t>Peak Cap Pink</t>
  </si>
  <si>
    <t>Felt Boater with Square Link Trim Black</t>
  </si>
  <si>
    <t>Felt Boater with Square Link Trim Tan</t>
  </si>
  <si>
    <t>Page 33 of 43</t>
  </si>
  <si>
    <t>HATS (Continue)</t>
  </si>
  <si>
    <t>GIFT SETS (Continue)</t>
  </si>
  <si>
    <t>Felt Cloche with Plate Link Trim Black</t>
  </si>
  <si>
    <t>Necklace And Earrings Square Pearl Set - Gold</t>
  </si>
  <si>
    <t>Felt Cloche with Plate Link Trim Navy</t>
  </si>
  <si>
    <t>Rosanne Diamante Mesh &amp; Jewelery Gift set</t>
  </si>
  <si>
    <t>Felt Cloche with Plate Link Trim Camel</t>
  </si>
  <si>
    <t>Ariel Diamante and Jewellery Gift Set Rose Gold</t>
  </si>
  <si>
    <t>Felt Panama with Round Band Trim Black</t>
  </si>
  <si>
    <t>MEN'S GIFT SETS</t>
  </si>
  <si>
    <t>Felt Panama with Round Band Trim Burgundy</t>
  </si>
  <si>
    <t>Watch Armani &amp; Wallet Gift Set Tan</t>
  </si>
  <si>
    <t>Felt Panama with Round Band Trim Olive</t>
  </si>
  <si>
    <t>MEN'S WATCHES</t>
  </si>
  <si>
    <t>Felt Poorboy Cap Black</t>
  </si>
  <si>
    <t>Seth Touch Screen Digital Watch - Black</t>
  </si>
  <si>
    <t>Felt Poorboy Cap Burgundy</t>
  </si>
  <si>
    <t>NECKLACES</t>
  </si>
  <si>
    <t>Felt Poorboy Cap Cream</t>
  </si>
  <si>
    <t>Twist Layered - Gold</t>
  </si>
  <si>
    <t>Felt Poorboy Cap Rust</t>
  </si>
  <si>
    <t>3 Layered Necklace - Gold</t>
  </si>
  <si>
    <t>MULTI PRINT SCARVES</t>
  </si>
  <si>
    <t>WATCHES</t>
  </si>
  <si>
    <t>Multi Print Small Neck Green Multi</t>
  </si>
  <si>
    <t>Bella Diamante Rose Gold</t>
  </si>
  <si>
    <t>Maya Pu Strap White - Rose Gold</t>
  </si>
  <si>
    <t>Multi Shape Small Neck Black Cream</t>
  </si>
  <si>
    <t>Camilla Link Gold</t>
  </si>
  <si>
    <t>Monochrome Print Small Neck Black White</t>
  </si>
  <si>
    <t>Watch Marilyn Silicone Strap - Black</t>
  </si>
  <si>
    <t>Swirl Print Small Neck Navy Cream</t>
  </si>
  <si>
    <t>Watch Marilyn Silicone Strap - White</t>
  </si>
  <si>
    <t>SUNGLASSES</t>
  </si>
  <si>
    <t>Watch Hannah Strap - Light Brown</t>
  </si>
  <si>
    <t>Kristy Browline - Black Gold</t>
  </si>
  <si>
    <t>Watch Hannah Strap - Black</t>
  </si>
  <si>
    <t>Ross Wayfare - Side Trim Black</t>
  </si>
  <si>
    <t>Watch Ivy Diamante Link Rose - Gold</t>
  </si>
  <si>
    <t>Viola Gold Trim - Black</t>
  </si>
  <si>
    <t>Isabella Diamante Link Rose Gold</t>
  </si>
  <si>
    <t>Melinda Black</t>
  </si>
  <si>
    <t>Mereese Link Strap Silver</t>
  </si>
  <si>
    <t>Mika Frameless Champagne Gold</t>
  </si>
  <si>
    <t>Mereese Link Strap Rose Gold</t>
  </si>
  <si>
    <t>Mika Frameless Blue Silver</t>
  </si>
  <si>
    <t>Kyra Marble White</t>
  </si>
  <si>
    <t>UMBRELLAS</t>
  </si>
  <si>
    <t>Destiny Interchangeable Strap Multi</t>
  </si>
  <si>
    <t>Umbrella Auto Open Black</t>
  </si>
  <si>
    <t>Justine Diamante Link Rose Gold/Silver</t>
  </si>
  <si>
    <t>Umbrella Auto Open Purple/ Floral</t>
  </si>
  <si>
    <t>Shelby Strap Black/Gold</t>
  </si>
  <si>
    <t>Umbrella Auto Open Wine</t>
  </si>
  <si>
    <t>READING GLASSES</t>
  </si>
  <si>
    <t>JEWELLERY</t>
  </si>
  <si>
    <t>ALEXA GLOSS READING GLASSES</t>
  </si>
  <si>
    <t>BRACELET</t>
  </si>
  <si>
    <t>Black Size 0</t>
  </si>
  <si>
    <t>Bracelet Round Chain - Gold</t>
  </si>
  <si>
    <t>Black Size +1</t>
  </si>
  <si>
    <t>Bracelet Link - Gold</t>
  </si>
  <si>
    <t>Black Size +1.5</t>
  </si>
  <si>
    <t>Bracelet Chain Link - Gold</t>
  </si>
  <si>
    <t>Black Size +2</t>
  </si>
  <si>
    <t>EARRINGS</t>
  </si>
  <si>
    <t>Black Size +2.5</t>
  </si>
  <si>
    <t>Rail Large Hoops - Gold</t>
  </si>
  <si>
    <t>Black Size +3</t>
  </si>
  <si>
    <t>Hoop Layered - Gold</t>
  </si>
  <si>
    <t>Black Size +3.5</t>
  </si>
  <si>
    <t>Square Drop - Gold</t>
  </si>
  <si>
    <t>Purple Size 0</t>
  </si>
  <si>
    <t>Pointy Marble - Gold Black</t>
  </si>
  <si>
    <t>Purple Size +1</t>
  </si>
  <si>
    <t>Round Tortoise Shell - Gold Brown</t>
  </si>
  <si>
    <t>Purple Size +1.5</t>
  </si>
  <si>
    <t>Tassel Gold</t>
  </si>
  <si>
    <t>Purple Size +2</t>
  </si>
  <si>
    <t>Med Hoop Gold</t>
  </si>
  <si>
    <t>Purple Size +2.5</t>
  </si>
  <si>
    <t>Tear Drop Gold</t>
  </si>
  <si>
    <t>Purple Size +3</t>
  </si>
  <si>
    <t>Abstract Multi Pack Gold</t>
  </si>
  <si>
    <t>Purple Size +3.5</t>
  </si>
  <si>
    <t>Dainty Multi Pack Gold</t>
  </si>
  <si>
    <t>CRYSTAL READING GLASSES</t>
  </si>
  <si>
    <t>GIFT SETS</t>
  </si>
  <si>
    <t>Black +1</t>
  </si>
  <si>
    <t>Tisha Link Chain &amp; Diamante Bracelet Gift Set - Rose Gold</t>
  </si>
  <si>
    <t>Black +1.5</t>
  </si>
  <si>
    <t>Watch Denise Watch and Bracelet Gift Set - Rose Gold</t>
  </si>
  <si>
    <t>Black +2</t>
  </si>
  <si>
    <t>Necklace And Earrings Pearl Layered Pendant Set - Gold</t>
  </si>
  <si>
    <t>Black +2.5</t>
  </si>
  <si>
    <t>Page 34 of 43</t>
  </si>
  <si>
    <t>CRYSTAL READING GLASSES (Continue)</t>
  </si>
  <si>
    <t>SAHARA OMBRE READING GLASSES</t>
  </si>
  <si>
    <t>Black +3</t>
  </si>
  <si>
    <t>Sahara Black Ombre Size 0</t>
  </si>
  <si>
    <t>Black +3.5</t>
  </si>
  <si>
    <t>Sahara Black Ombre Size +1</t>
  </si>
  <si>
    <t>Purple +1</t>
  </si>
  <si>
    <t>Sahara Black Ombre Size +1.5</t>
  </si>
  <si>
    <t>Purple +1.5</t>
  </si>
  <si>
    <t>Sahara Black Ombre Size +2</t>
  </si>
  <si>
    <t>Purple +2</t>
  </si>
  <si>
    <t>Sahara Black Ombre Size +2.5</t>
  </si>
  <si>
    <t>Purple +2.5</t>
  </si>
  <si>
    <t>Sahara Black Ombre Size +3</t>
  </si>
  <si>
    <t>Purple +3</t>
  </si>
  <si>
    <t>Sahara Black Ombre Size +3.5</t>
  </si>
  <si>
    <t>Purple +3.5</t>
  </si>
  <si>
    <t>SAHARA READING GLASSES</t>
  </si>
  <si>
    <t>Crystal Black Size 0</t>
  </si>
  <si>
    <t>Two-Toned Cranberry +1</t>
  </si>
  <si>
    <t>Crystal Purple Size 0</t>
  </si>
  <si>
    <t>Two-Toned Cranberry +1.5</t>
  </si>
  <si>
    <t>JAYDA OMBRE READING GLASSES</t>
  </si>
  <si>
    <t>Two-Toned Cranberry +2</t>
  </si>
  <si>
    <t>Cranberry Size 0</t>
  </si>
  <si>
    <t>Two-Toned Cranberry +2.5</t>
  </si>
  <si>
    <t>Cranberry Size +1</t>
  </si>
  <si>
    <t>Two-Toned Purple +3</t>
  </si>
  <si>
    <t>Cranberry Size +1.5</t>
  </si>
  <si>
    <t>Two-Toned Cranberry +3.5</t>
  </si>
  <si>
    <t>Cranberry Size +2</t>
  </si>
  <si>
    <t>Two-Toned Purple 0</t>
  </si>
  <si>
    <t>Cranberry Size +2.5</t>
  </si>
  <si>
    <t>UNDERWEAR</t>
  </si>
  <si>
    <t>Cranberry Size +3</t>
  </si>
  <si>
    <t>LACE &amp; MESH BRAZILLIAN PANTIES</t>
  </si>
  <si>
    <t>Cranberry Size +3.5</t>
  </si>
  <si>
    <t>Brazillian Lace and Mesh Black Size Small</t>
  </si>
  <si>
    <t>KERRY CAT EYE READING GLASSES</t>
  </si>
  <si>
    <t>Brazillian Lace and Mesh Black Size Medium</t>
  </si>
  <si>
    <t>Brazillian Lace and Mesh Black Size Large</t>
  </si>
  <si>
    <t>Brazillian Lace and Mesh Black Size X-Large</t>
  </si>
  <si>
    <t>Brazillian Lace and Mesh Black Size 2X-Large</t>
  </si>
  <si>
    <t>Brazillian Lace and Mesh Red Size Small</t>
  </si>
  <si>
    <t>Brazillian Lace and Mesh Red Size Medium</t>
  </si>
  <si>
    <t>Brazillian Lace and Mesh Red Size Large</t>
  </si>
  <si>
    <t>Brazillian Lace and Mesh Red Size X-Large</t>
  </si>
  <si>
    <t>Blue Size 0</t>
  </si>
  <si>
    <t>Brazillian Lace and Mesh Red Size 2X-Large</t>
  </si>
  <si>
    <t>Blue Size +1</t>
  </si>
  <si>
    <t>Brazilian Lace and Mesh Red Size X-Small</t>
  </si>
  <si>
    <t>Blue Size +1.5</t>
  </si>
  <si>
    <t>Brazillian Lace and Mesh Black X-Small</t>
  </si>
  <si>
    <t>Blue Size +2</t>
  </si>
  <si>
    <t>LACE &amp; MESH T-SHIRT BRA</t>
  </si>
  <si>
    <t>Blue Size +2.5</t>
  </si>
  <si>
    <t>Lace and Mesh T- Shirt Black Size 32A</t>
  </si>
  <si>
    <t>Blue Size +3</t>
  </si>
  <si>
    <t>Lace and Mesh T- Shirt Black Size 32B</t>
  </si>
  <si>
    <t>Blue Size +3.5</t>
  </si>
  <si>
    <t>Lace and Mesh T- Shirt Black Size 34B</t>
  </si>
  <si>
    <t>RUBY READING GLASSES</t>
  </si>
  <si>
    <t>Lace and Mesh T- Shirt Black Size 34C</t>
  </si>
  <si>
    <t>Ruby Black +1</t>
  </si>
  <si>
    <t>Lace and Mesh T- Shirt Black Size 34D</t>
  </si>
  <si>
    <t>Ruby Black +1.5</t>
  </si>
  <si>
    <t>Lace and Mesh T- Shirt Black Size 36B</t>
  </si>
  <si>
    <t>Ruby Black +2</t>
  </si>
  <si>
    <t>Lace and Mesh T- Shirt Black Size 36C</t>
  </si>
  <si>
    <t>Ruby Black +2.5</t>
  </si>
  <si>
    <t>Lace and Mesh T- Shirt Black Size 36D</t>
  </si>
  <si>
    <t>Ruby Black +3</t>
  </si>
  <si>
    <t>Lace and Mesh T- Shirt Black Size 38B</t>
  </si>
  <si>
    <t>Ruby Black +3.5</t>
  </si>
  <si>
    <t>Lace and Mesh T- Shirt Black Size 38C</t>
  </si>
  <si>
    <t>RUBY TORTOISE SHELL READING GLASSES</t>
  </si>
  <si>
    <t>Lace and Mesh T- Shirt Black Size 38D</t>
  </si>
  <si>
    <t>Ruby Tortoise Shell +1</t>
  </si>
  <si>
    <t>Lace and Mesh T- Shirt Black Size 40C</t>
  </si>
  <si>
    <t>Ruby Tortoise Shell +1.5</t>
  </si>
  <si>
    <t>Lace and Mesh T- Shirt Black Size 40D</t>
  </si>
  <si>
    <t>Ruby Tortoise Shell +2</t>
  </si>
  <si>
    <t>Lace and Mesh T- Shirt Red Size 32A</t>
  </si>
  <si>
    <t>Ruby Tortoise Shell +2.5</t>
  </si>
  <si>
    <t>Lace and Mesh T- Shirt Red Size 32B</t>
  </si>
  <si>
    <t>Ruby Tortoise Shell +3</t>
  </si>
  <si>
    <t>Lace and Mesh T- Shirt Red Size 34B</t>
  </si>
  <si>
    <t>Ruby Tortoise Shell +3.5</t>
  </si>
  <si>
    <t>Lace and Mesh T- Shirt Red Size 34C</t>
  </si>
  <si>
    <t>Page 35 of 43</t>
  </si>
  <si>
    <t>LACE &amp; MESH T-SHIRT BRA (Continue)</t>
  </si>
  <si>
    <t>PLAIN T-SHIRT BRA (Continue)</t>
  </si>
  <si>
    <t>Lace and Mesh T- Shirt Red Size 34D</t>
  </si>
  <si>
    <t>Black and Mocha 34B</t>
  </si>
  <si>
    <t>Lace and Mesh T- Shirt Red Size 36B</t>
  </si>
  <si>
    <t>Black and Mocha 34C</t>
  </si>
  <si>
    <t>Lace and Mesh T- Shirt Red Size 36D</t>
  </si>
  <si>
    <t>Black and Mocha 34D</t>
  </si>
  <si>
    <t>Lace and Mesh T- Shirt Red Size 38B</t>
  </si>
  <si>
    <t>Black and Mocha 36B</t>
  </si>
  <si>
    <t>Lace and Mesh T- Shirt Red Size 38C</t>
  </si>
  <si>
    <t>Black and Mocha 36C</t>
  </si>
  <si>
    <t>Lace and Mesh T- Shirt Red Size 38D</t>
  </si>
  <si>
    <t>Black and Mocha 36D</t>
  </si>
  <si>
    <t>Lace and Mesh T- Shirt Red Size 40C</t>
  </si>
  <si>
    <t>Black and Mocha 38B</t>
  </si>
  <si>
    <t>Lace and Mesh T- Shirt Red Size 40D</t>
  </si>
  <si>
    <t>Black and Mocha 38C</t>
  </si>
  <si>
    <t>Lace and Mesh T- Shirt Red size 36C</t>
  </si>
  <si>
    <t>Black and Mocha 38D</t>
  </si>
  <si>
    <t>MID THIGH SHORTS</t>
  </si>
  <si>
    <t>Plus Size Black and Mocha 42C</t>
  </si>
  <si>
    <t>Puer Figuer Mid-Thigh Shorts Black Medium</t>
  </si>
  <si>
    <t>Plus Size Black and Mocha 40D</t>
  </si>
  <si>
    <t>Puer Figuer Mid-Thigh Shorts Black Large</t>
  </si>
  <si>
    <t>Plus Size Black and Mocha 42D</t>
  </si>
  <si>
    <t>Puer Figuer Mid-Thigh Shorts Black X- Large</t>
  </si>
  <si>
    <t>Plus Size Black and Mocha 40DD</t>
  </si>
  <si>
    <t>Puer Figuer Mid-Thigh Shorts Black 2X- Large</t>
  </si>
  <si>
    <t>Plus Size Black and Mocha 42DD</t>
  </si>
  <si>
    <t>Puer Figuer Mid-Thigh Shorts Black 3X- Large</t>
  </si>
  <si>
    <t>2 Pack T- Shirt Pink and Grey Size 32A</t>
  </si>
  <si>
    <t>Puer Figuer Mid-Thigh Shorts Black Small</t>
  </si>
  <si>
    <t>2 Pack T- Shirt Pink and Grey Size 32B</t>
  </si>
  <si>
    <t>Puer Figure Mid- Thigh Shorts Mocha Latte Small</t>
  </si>
  <si>
    <t>2 Pack T- Shirt Pink and Grey Size 34A</t>
  </si>
  <si>
    <t>Puer Figure Mid- Thigh Shorts Mocha Latte Medium</t>
  </si>
  <si>
    <t>2 Pack T- Shirt Pink and Grey Size 34B</t>
  </si>
  <si>
    <t>Puer Figure Mid- Thigh Shorts Mocha Latte Large</t>
  </si>
  <si>
    <t>2 Pack T- Shirt Pink and Grey Size 34C</t>
  </si>
  <si>
    <t>Puer Figure Mid- Thigh Shorts Mocha Latte X-Large</t>
  </si>
  <si>
    <t>2 Pack T- Shirt Pink and Grey Size 34D</t>
  </si>
  <si>
    <t>Puer Figure Mid- Thigh Shorts Mocha Latte 3X-Large</t>
  </si>
  <si>
    <t>2 Pack T- Shirt Pink and Grey Size 36B</t>
  </si>
  <si>
    <t>Mid- Thigh Shorts Mocha Latte - 2X-Large</t>
  </si>
  <si>
    <t>2 Pack T- Shirt Pink and Grey Size 36C</t>
  </si>
  <si>
    <t>NYLON BIKINI</t>
  </si>
  <si>
    <t>2 Pack T- Shirt Pink and Grey Size 36D</t>
  </si>
  <si>
    <t>Black and Mocha LRG</t>
  </si>
  <si>
    <t>2 Pack T- Shirt Pink and Grey Size 38B</t>
  </si>
  <si>
    <t>Black and Mocha 2XL</t>
  </si>
  <si>
    <t>2 Pack T- Shirt Pink and Grey Size 38C</t>
  </si>
  <si>
    <t>NYLON BOYLEG</t>
  </si>
  <si>
    <t>2 Pack T- Shirt Pink and Grey Size 38D</t>
  </si>
  <si>
    <t>Black and Mocha SML</t>
  </si>
  <si>
    <t>SATIN &amp; LACE CROSSOVER BRA</t>
  </si>
  <si>
    <t>Black and Mocha MED</t>
  </si>
  <si>
    <t>Satin and Lace Black 38D</t>
  </si>
  <si>
    <t>Satin and Lace Black 40C</t>
  </si>
  <si>
    <t>Black and Mocha XLG</t>
  </si>
  <si>
    <t>Satin and Lace Black 40D</t>
  </si>
  <si>
    <t>Satin and Lace Black 40DD</t>
  </si>
  <si>
    <t>2 Pack Boyleg Pink and Grey Size Small</t>
  </si>
  <si>
    <t>Satin and Lace Black 42B</t>
  </si>
  <si>
    <t>2 Pack Boyleg Pink and Grey Size Medium</t>
  </si>
  <si>
    <t>Satin and Lace Black 42C</t>
  </si>
  <si>
    <t>2 Pack Boyleg Pink and Grey Size Large</t>
  </si>
  <si>
    <t>Satin and Lace Black 42D</t>
  </si>
  <si>
    <t>2 Pack Boyleg Pink and Grey Size X-Large</t>
  </si>
  <si>
    <t>Satin and Lace Black 42DD</t>
  </si>
  <si>
    <t>2 Pack Boyleg Pink and Grey Size 2X-Large</t>
  </si>
  <si>
    <t>Satin and Lace Black 44D</t>
  </si>
  <si>
    <t>NYLON LACE TRIM BIKINI</t>
  </si>
  <si>
    <t>Satin and Lace Black 44DD</t>
  </si>
  <si>
    <t>2 Pack Bikini Lace Trim Black and Pink Size Small</t>
  </si>
  <si>
    <t>Satin and Lace Beige 38D</t>
  </si>
  <si>
    <t>2 Pack Bikini Lace Trim Black and Pink Size Medium</t>
  </si>
  <si>
    <t>Satin and Lace Beige 40C</t>
  </si>
  <si>
    <t>2 Pack Bikini Lace Trim Black and Pink Size Large</t>
  </si>
  <si>
    <t>Satin and Lace Beige 40D</t>
  </si>
  <si>
    <t>2 Pack Bikini Lace Trim Black and Pink Size X-Large</t>
  </si>
  <si>
    <t>Satin and Lace Beige 40DD</t>
  </si>
  <si>
    <t>2 Pack Bikini Lace Trim Black and Pink Size 2X-Large</t>
  </si>
  <si>
    <t>Satin and Lace Beige 42B</t>
  </si>
  <si>
    <t>2 Pack Bikini Lace Trim Black and Pink Size X-Small</t>
  </si>
  <si>
    <t>Satin and Lace Beige 42C</t>
  </si>
  <si>
    <t>PLAIN T-SHIRT BRA</t>
  </si>
  <si>
    <t>Satin and Lace Beige 42D</t>
  </si>
  <si>
    <t>Black and Mocha 32A</t>
  </si>
  <si>
    <t>Satin and Lace Beige 42DD</t>
  </si>
  <si>
    <t>Black and Mocha 32B</t>
  </si>
  <si>
    <t>Satin and Lace Beige 44D</t>
  </si>
  <si>
    <t>Black and Mocha 34A</t>
  </si>
  <si>
    <t>Satin and Lace Beige 44DD</t>
  </si>
  <si>
    <t>Page 36 of 43</t>
  </si>
  <si>
    <t>SATIN CROSSOVER BRA</t>
  </si>
  <si>
    <t>WAIST TRAINERS</t>
  </si>
  <si>
    <t>Satin Black - 36B</t>
  </si>
  <si>
    <t>Black - Small</t>
  </si>
  <si>
    <t>Satin Black - 36C</t>
  </si>
  <si>
    <t>Black - Medium</t>
  </si>
  <si>
    <t>Satin Black - 36D</t>
  </si>
  <si>
    <t>Black - Large</t>
  </si>
  <si>
    <t>Satin Black - 36DD</t>
  </si>
  <si>
    <t>Black - X Large</t>
  </si>
  <si>
    <t>Satin Black - 38B</t>
  </si>
  <si>
    <t>Black - 2X Large</t>
  </si>
  <si>
    <t>Satin Black - 38C</t>
  </si>
  <si>
    <t>Black - 3X Large</t>
  </si>
  <si>
    <t>Satin Black - 38D</t>
  </si>
  <si>
    <t>Black - 4X Large</t>
  </si>
  <si>
    <t>Satin Black - 38DD</t>
  </si>
  <si>
    <t>Black - 5X Large</t>
  </si>
  <si>
    <t>Satin Black - 40B</t>
  </si>
  <si>
    <t>Black - 6X Large</t>
  </si>
  <si>
    <t>Satin Black - 40C</t>
  </si>
  <si>
    <t>MEN'S BAGS</t>
  </si>
  <si>
    <t>Satin Black - 40D</t>
  </si>
  <si>
    <t>ALPHA MEN'S RANGE</t>
  </si>
  <si>
    <t>Satin Black - 40DD</t>
  </si>
  <si>
    <t>Alpha Weekender Bag - Black</t>
  </si>
  <si>
    <t>Satin Black - 42B</t>
  </si>
  <si>
    <t>Alpha Backpack - Black</t>
  </si>
  <si>
    <t>Satin Black - 42C</t>
  </si>
  <si>
    <t>Alpha Mens Wallet Without Coin Pocket - Black</t>
  </si>
  <si>
    <t>Satin Black - 42D</t>
  </si>
  <si>
    <t>BRENT RANGE</t>
  </si>
  <si>
    <t>Satin Black - 42DD</t>
  </si>
  <si>
    <t>Brent Weekender Black</t>
  </si>
  <si>
    <t>Satin Black - 44B</t>
  </si>
  <si>
    <t>Brent Backpack Olive</t>
  </si>
  <si>
    <t>Satin Black - 44C</t>
  </si>
  <si>
    <t>Brent Backpack Black</t>
  </si>
  <si>
    <t>Satin Black - 44D</t>
  </si>
  <si>
    <t>Brent Weekender Olive</t>
  </si>
  <si>
    <t>Satin Black - 44DD</t>
  </si>
  <si>
    <t>Brent Chest bag Olive</t>
  </si>
  <si>
    <t>Satin Beige - 36B</t>
  </si>
  <si>
    <t>Brent Chest bag Black</t>
  </si>
  <si>
    <t>Satin Beige - 36C</t>
  </si>
  <si>
    <t>Brent Messenger Olive</t>
  </si>
  <si>
    <t>Satin Beige - 36D</t>
  </si>
  <si>
    <t>Brent Messenger Black</t>
  </si>
  <si>
    <t>Satin Beige - 36DD</t>
  </si>
  <si>
    <t>DUSTIN MEN'S RANGE</t>
  </si>
  <si>
    <t>Satin Beige - 38C</t>
  </si>
  <si>
    <t>Dustin Weekender Black</t>
  </si>
  <si>
    <t>Satin Beige - 38B</t>
  </si>
  <si>
    <t>Dustin Backpack Black</t>
  </si>
  <si>
    <t>Satin Beige - 38D</t>
  </si>
  <si>
    <t>Dustin Messenger Black</t>
  </si>
  <si>
    <t>Satin Beige - 38DD</t>
  </si>
  <si>
    <t>Dustin With Coin Pocket Black</t>
  </si>
  <si>
    <t>Satin Beige - 40B</t>
  </si>
  <si>
    <t>Dustin Weekender Brown</t>
  </si>
  <si>
    <t>Satin Beige - 40C</t>
  </si>
  <si>
    <t>Dustin Backpack Brown</t>
  </si>
  <si>
    <t>Satin Beige - 40D</t>
  </si>
  <si>
    <t>Dustin Messenger Brown</t>
  </si>
  <si>
    <t>Satin Beige - 40Dd</t>
  </si>
  <si>
    <t>Dustin With Coin Pocket Brown</t>
  </si>
  <si>
    <t>Satin Beige - 42B</t>
  </si>
  <si>
    <t>EVEREST MEN'S RANGE</t>
  </si>
  <si>
    <t>Satin Beige - 42C</t>
  </si>
  <si>
    <t>Canvas &amp; PU Weekender - Navy Brown</t>
  </si>
  <si>
    <t>Satin Beige - 42D</t>
  </si>
  <si>
    <t>Canvas &amp; PU Toiletry Bag Everest - Navy Brown</t>
  </si>
  <si>
    <t>Satin Beige - 42DD</t>
  </si>
  <si>
    <t>Mens Bag Everest Canvas Backpack Charcoal</t>
  </si>
  <si>
    <t>Satin Beige - 44B</t>
  </si>
  <si>
    <t>Mens Lunch Bag Everest Canvas Charcoal</t>
  </si>
  <si>
    <t>Satin Beige - 44C</t>
  </si>
  <si>
    <t>Mens Bag Everest Canvas Messenger Charcoal</t>
  </si>
  <si>
    <t>Satin Beige - 44D</t>
  </si>
  <si>
    <t>Everest Canvas Weekender Black</t>
  </si>
  <si>
    <t>Satin Beige - 44DD</t>
  </si>
  <si>
    <t>Everest Canvas Backpack Black</t>
  </si>
  <si>
    <t>WAIST TRAINER TEXTURED</t>
  </si>
  <si>
    <t>Everest Canvas Messenger Black</t>
  </si>
  <si>
    <t>Waist Trainer Textured - Black - Small</t>
  </si>
  <si>
    <t>Mens Toiletry Bag Everest Canvas Black</t>
  </si>
  <si>
    <t>Waist Trainer Textured - Black - Medium</t>
  </si>
  <si>
    <t>Everest Canvas Backpack Navy Brown</t>
  </si>
  <si>
    <t>Waist Trainer Textured - Black - X-Large</t>
  </si>
  <si>
    <t>Everest Canvas Messenger Navy Brown</t>
  </si>
  <si>
    <t>Waist Trainer Textured - Black - 2X-Large</t>
  </si>
  <si>
    <t>Waist Trainer Textured - Black - 3X-Large</t>
  </si>
  <si>
    <t>Page 37 of 43</t>
  </si>
  <si>
    <t>JARED RANGE</t>
  </si>
  <si>
    <t>MEN'S HATS (Continue)</t>
  </si>
  <si>
    <t>Jared Weekender Brown</t>
  </si>
  <si>
    <t>Hat Mens PM Peak Cap Burgundy</t>
  </si>
  <si>
    <t>Jared Backpack Brown</t>
  </si>
  <si>
    <t>Hat Mens PM Peak Cap Grey</t>
  </si>
  <si>
    <t>Jared Toiletry Bag Brown</t>
  </si>
  <si>
    <t>MEN'S SUNGLASSES</t>
  </si>
  <si>
    <t>Jared Messenger Brown</t>
  </si>
  <si>
    <t>Troy - Black</t>
  </si>
  <si>
    <t>KAYLIN RANGE</t>
  </si>
  <si>
    <t>Troy - Tan</t>
  </si>
  <si>
    <t>Kaylin Canvas Detail Weekender Black</t>
  </si>
  <si>
    <t>Ray Classic - Black</t>
  </si>
  <si>
    <t>Kaylin Canvas Detail Backpack Black</t>
  </si>
  <si>
    <t>Colby Wayfare Side Trim - Black</t>
  </si>
  <si>
    <t>Kaylin Canvas Detail Messenger Black</t>
  </si>
  <si>
    <t>Marcus Square Black</t>
  </si>
  <si>
    <t>KELVIN CROC AND PLAIN</t>
  </si>
  <si>
    <t>Lewis Wayfare Navy</t>
  </si>
  <si>
    <t>Wallet Kelvin Croc and Plain Without Coin Pocket Black</t>
  </si>
  <si>
    <t>Lamar Aviator Black</t>
  </si>
  <si>
    <t>TRISTAN RANGE</t>
  </si>
  <si>
    <t>Evan Wayfare Black</t>
  </si>
  <si>
    <t>PU Backpack - Black Teal</t>
  </si>
  <si>
    <t>Hunter Aviator Black</t>
  </si>
  <si>
    <t>Tristan Weekender Black/ Burgundy</t>
  </si>
  <si>
    <t>Grayson Square Green</t>
  </si>
  <si>
    <t>Tristan Backpack Black/ Burgundy</t>
  </si>
  <si>
    <t>Kendrick Browline Black</t>
  </si>
  <si>
    <t>Tristan Messenger Black/ Burgundy</t>
  </si>
  <si>
    <t>Mens Toiletry Bag Tristan Black/ Burgundy</t>
  </si>
  <si>
    <t>Mike Interchangeable Strap Set Navy &amp; Tan</t>
  </si>
  <si>
    <t>WADE MEN'S RANGE</t>
  </si>
  <si>
    <t>Damon Link Strap - Gunmetal</t>
  </si>
  <si>
    <t>Wade Canvas Gym Charcoal</t>
  </si>
  <si>
    <t>Charles Gold "His" Link Watch</t>
  </si>
  <si>
    <t>Wade Canvas Backpack Charcoal</t>
  </si>
  <si>
    <t>Gavin Link Strap Silver/ Gold</t>
  </si>
  <si>
    <t>Wade Canvas Messenger Charcoal</t>
  </si>
  <si>
    <t>Tyson Croc Strap Black</t>
  </si>
  <si>
    <t>Mens Toiletry Bag Wade Canvas Charcoal</t>
  </si>
  <si>
    <t>Nick Mesh Strap Gold</t>
  </si>
  <si>
    <t>MEN'S ACCESSORIES</t>
  </si>
  <si>
    <t>Nick Mesh Strap Black</t>
  </si>
  <si>
    <t>Mens Matteo Link Silver/Gold</t>
  </si>
  <si>
    <t>Jared with Coin Pocket Brown</t>
  </si>
  <si>
    <t>Jared Card Holder Brown</t>
  </si>
  <si>
    <t>Tristan With Coin Pocket Black/ Burgundy</t>
  </si>
  <si>
    <t>Tristan Card Holder Black/ Burgundy</t>
  </si>
  <si>
    <t>Kaylin with Coin Pocket Black</t>
  </si>
  <si>
    <t>MEN'S READING GLASSES</t>
  </si>
  <si>
    <t>Kaylin Card Holder Black</t>
  </si>
  <si>
    <t>CLARK SQUARE READING GLASSES</t>
  </si>
  <si>
    <t>Clark Square Black Size 0</t>
  </si>
  <si>
    <t>Armani &amp; Wallet Gift Set Black</t>
  </si>
  <si>
    <t>Clark Square Black Size +1</t>
  </si>
  <si>
    <t>Craig &amp; Reversible Belt Gift Set Tan/Black</t>
  </si>
  <si>
    <t>Clark Square Black Size +1.5</t>
  </si>
  <si>
    <t>MEN'S HATS</t>
  </si>
  <si>
    <t>Clark Square Black Size +2</t>
  </si>
  <si>
    <t>Buckle Flat Cap - Tan</t>
  </si>
  <si>
    <t>Clark Square Black Size +2.5</t>
  </si>
  <si>
    <t>Men's Matt Peak Cap - Black</t>
  </si>
  <si>
    <t>Clark Square Black Size +3</t>
  </si>
  <si>
    <t>Men's Matt Peak Cap - Green</t>
  </si>
  <si>
    <t>Clark Square Black Size +3.5</t>
  </si>
  <si>
    <t>Men's Matt Peak Cap - Rust</t>
  </si>
  <si>
    <t>Clark Square Blue Size 0</t>
  </si>
  <si>
    <t>Mens Buckle Trim Flat Cap - Black</t>
  </si>
  <si>
    <t>Clark Square Blue Size +1</t>
  </si>
  <si>
    <t>Mens Buckle Trim Flat Cap - Grey</t>
  </si>
  <si>
    <t>Clark Square Blue Size +1.5</t>
  </si>
  <si>
    <t>Mens Cap With Peak Trim - Black</t>
  </si>
  <si>
    <t>Clark Square Blue Size +2</t>
  </si>
  <si>
    <t>Mens Cap With Peak Trim - Olive</t>
  </si>
  <si>
    <t>Clark Square Blue Size +2.5</t>
  </si>
  <si>
    <t>Mens Cap With Peak Trim - Camel</t>
  </si>
  <si>
    <t>Clark Square Blue Size +3</t>
  </si>
  <si>
    <t>Crinkle Camp Bucket Black</t>
  </si>
  <si>
    <t>Clark Square Blue Size +3.5</t>
  </si>
  <si>
    <t>Crinkle Camp Bucket Charcoal</t>
  </si>
  <si>
    <t>DAVID READING GLASSES</t>
  </si>
  <si>
    <t>Crinkle Camp Bucket Tan</t>
  </si>
  <si>
    <t>Dark Blue Size +1</t>
  </si>
  <si>
    <t>Crinkle Camp Bucket Olive</t>
  </si>
  <si>
    <t>Dark Blue Size 1.5</t>
  </si>
  <si>
    <t>Hat Mens PM Peak Cap Black</t>
  </si>
  <si>
    <t>Dark Blue Size +2</t>
  </si>
  <si>
    <t>Hat Mens PM Peak Cap Blue</t>
  </si>
  <si>
    <t>Dark Blue Size +2.5</t>
  </si>
  <si>
    <t>Page 38 of 43</t>
  </si>
  <si>
    <t>DAVID READING GLASSES (Continue)</t>
  </si>
  <si>
    <t>Dark Blue Size +3</t>
  </si>
  <si>
    <t>Dark Blue Size +3.5</t>
  </si>
  <si>
    <t>Champagne Beige -  Medium</t>
  </si>
  <si>
    <t>Lace Shaper Brief Panties Champagne Beige -  Small</t>
  </si>
  <si>
    <t>Lace Shaper Brief Panties Black - Small</t>
  </si>
  <si>
    <t>Scarf Mens Stripe - Burgundy</t>
  </si>
  <si>
    <t>Scarf Mens Stripe Multi - Black Grey</t>
  </si>
  <si>
    <t>Scarf Mens Stripe Multi - Blue Grey</t>
  </si>
  <si>
    <t>JONAS MATT READING GLASSES</t>
  </si>
  <si>
    <t>Lara Zip Around Purse - Yellow</t>
  </si>
  <si>
    <t>Macy Bag - Silver</t>
  </si>
  <si>
    <t>Macy Bag - Gold</t>
  </si>
  <si>
    <t>Carla Embossed Print Flats - White - Size 3</t>
  </si>
  <si>
    <t>Carla Embossed Print Flats - White - Size 4</t>
  </si>
  <si>
    <t>Carla Embossed Print Flats - White - Size 5</t>
  </si>
  <si>
    <t>Carla Embossed Print Flats - White - Size 6</t>
  </si>
  <si>
    <t>KENNETH READING GLASSES</t>
  </si>
  <si>
    <t>Carla Embossed Print Flats - White - Size 7</t>
  </si>
  <si>
    <t>Carla Embossed Print Flats - White - Size 8</t>
  </si>
  <si>
    <t>Black Size - 3</t>
  </si>
  <si>
    <t>Black Size - 4</t>
  </si>
  <si>
    <t>Black Size - 6</t>
  </si>
  <si>
    <t>Black Size - 8</t>
  </si>
  <si>
    <t>Waist Bag - Mint</t>
  </si>
  <si>
    <t>KIERON SQUARE READING GLASSES</t>
  </si>
  <si>
    <t>Jordan Aviator - Black</t>
  </si>
  <si>
    <t>Brown +1</t>
  </si>
  <si>
    <t>Cosmetic Bag - Green</t>
  </si>
  <si>
    <t>Brown +2.5</t>
  </si>
  <si>
    <t>Black Multi +2.5</t>
  </si>
  <si>
    <t>MARLIN READING GLASSES</t>
  </si>
  <si>
    <t>Drake Tinted Aviator - Black</t>
  </si>
  <si>
    <t>Blue +1</t>
  </si>
  <si>
    <t>Camel Size 3</t>
  </si>
  <si>
    <t>Blue +1.5</t>
  </si>
  <si>
    <t>Camel Size 4</t>
  </si>
  <si>
    <t>Blue +2</t>
  </si>
  <si>
    <t>Camel Size 5</t>
  </si>
  <si>
    <t>Blue +2.5</t>
  </si>
  <si>
    <t>Camel Size 6</t>
  </si>
  <si>
    <t>Blue +3</t>
  </si>
  <si>
    <t>Camel Size 7</t>
  </si>
  <si>
    <t>Blue +3.5</t>
  </si>
  <si>
    <t>Camel Size 8</t>
  </si>
  <si>
    <t>Marlin Black +1</t>
  </si>
  <si>
    <t>Marlin Black +1.5</t>
  </si>
  <si>
    <t>Marlin Black +2</t>
  </si>
  <si>
    <t>Marlin Black +2,5</t>
  </si>
  <si>
    <t>Marlin Black +3</t>
  </si>
  <si>
    <t>Marlin Black +3.5</t>
  </si>
  <si>
    <t>MORGAN ROUND BROWLINE READING GLASSES</t>
  </si>
  <si>
    <t>Norah Comfort Pumps - Camel - Size 3</t>
  </si>
  <si>
    <t>Norah Comfort Pumps - Camel - Size 4</t>
  </si>
  <si>
    <t>Norah Comfort Pumps - Camel - Size 5</t>
  </si>
  <si>
    <t>Norah Comfort Pumps - Camel - Size 6</t>
  </si>
  <si>
    <t>Norah Comfort Pumps - Camel - Size 7</t>
  </si>
  <si>
    <t>Norah Comfort Pumps - Camel - Size 8</t>
  </si>
  <si>
    <t>Page 39 of 43</t>
  </si>
  <si>
    <t>Fur Trim Animal Print Wrap - Black Green</t>
  </si>
  <si>
    <t>Fur Trim Circle Print Wrap - Camel Brown</t>
  </si>
  <si>
    <t>Faux Fur Scarf with Loop - Black</t>
  </si>
  <si>
    <t>Faux Fur Scarf with Loop - Natural</t>
  </si>
  <si>
    <t>Faux Fur Scarf with Loop - Dusty Pink</t>
  </si>
  <si>
    <t>Tortoise Shell/ Black Size +3</t>
  </si>
  <si>
    <t>Tortoise Shell/ Black Size +3.5</t>
  </si>
  <si>
    <t>Tortoise Shell/ Blue Size +3</t>
  </si>
  <si>
    <t>Tortoise Shell/ Blue Size +3.5</t>
  </si>
  <si>
    <t>Tortoise Shell/ Two Tone - Black</t>
  </si>
  <si>
    <t>Jude Square Black</t>
  </si>
  <si>
    <t>Rita Crossbody Pink</t>
  </si>
  <si>
    <t>Miranda - Champaign</t>
  </si>
  <si>
    <t>Canvas Bag - Blue</t>
  </si>
  <si>
    <t>Canvas Bag - Turquise</t>
  </si>
  <si>
    <t>Canvas Bag - Natural</t>
  </si>
  <si>
    <t>Niala Crossbody Camel</t>
  </si>
  <si>
    <t>Niala Crossbody Navy</t>
  </si>
  <si>
    <t>Niala Crossbody Black</t>
  </si>
  <si>
    <t>Lunch Bag Evelyn Canvas  Dusty Pink/ Brown</t>
  </si>
  <si>
    <t>Verona Lined Shopper Black</t>
  </si>
  <si>
    <t>Verona Lined Shopper Camel</t>
  </si>
  <si>
    <t>Verona Lined Shopper Cranberry</t>
  </si>
  <si>
    <t>Verona Lined Shopper Navy</t>
  </si>
  <si>
    <t>Niala Crossbody Blue</t>
  </si>
  <si>
    <t>Niala Crossbody Light Grey</t>
  </si>
  <si>
    <t>Niala Crossbody Dusty Pink</t>
  </si>
  <si>
    <t>Verona Lined Shopper Light Grey</t>
  </si>
  <si>
    <t>Verona Lined Shopper Ivory</t>
  </si>
  <si>
    <t>Verona Lined Shopper Dusty Pink</t>
  </si>
  <si>
    <t>Canvas Holiday Bag Black Gold</t>
  </si>
  <si>
    <t>Everest Canvas Black</t>
  </si>
  <si>
    <t>Puer Backpack Navy</t>
  </si>
  <si>
    <t>Puer Backpack Army Green</t>
  </si>
  <si>
    <t>Puer Backpack Lilac</t>
  </si>
  <si>
    <t>Bag Everest Canvas Navy Brown</t>
  </si>
  <si>
    <t>Puer Backpack Black</t>
  </si>
  <si>
    <t>Puer Backpack Burgundy</t>
  </si>
  <si>
    <t>Kim Nylon Weekender Black</t>
  </si>
  <si>
    <t>Kim Nylon Weekender Burgundy</t>
  </si>
  <si>
    <t>Kim Nylon Weekender Camel</t>
  </si>
  <si>
    <t>Kim Nylon Weekender Olive</t>
  </si>
  <si>
    <t>Page 40 of 43</t>
  </si>
  <si>
    <t>SUB TOTAL 21</t>
  </si>
  <si>
    <t>SUB TOTAL 22</t>
  </si>
  <si>
    <t>Total's Page:</t>
  </si>
  <si>
    <t>Page 41 of 43</t>
  </si>
  <si>
    <t>SALES TOOLS</t>
  </si>
  <si>
    <t>CLOTHING</t>
  </si>
  <si>
    <t>CLOTHING (Continue)</t>
  </si>
  <si>
    <t>Sweater Maroon - Medium</t>
  </si>
  <si>
    <t>Maroon Beanie</t>
  </si>
  <si>
    <t>Sweater Maroon - Large</t>
  </si>
  <si>
    <t>Maroon Cap</t>
  </si>
  <si>
    <t>Sweater Maroon - X-Large</t>
  </si>
  <si>
    <t>Recruiting T-Shirt - Small</t>
  </si>
  <si>
    <t>Sweater Maroon - XX-Large</t>
  </si>
  <si>
    <t>Recruiting T-Shirt - Medium</t>
  </si>
  <si>
    <t>Sweater Maroon - XXX-Large</t>
  </si>
  <si>
    <t>Recruiting T-Shirt - Large</t>
  </si>
  <si>
    <t>Recruiting T-Shirt - X-Large</t>
  </si>
  <si>
    <t>Recruiting T-Shirt - XX-Large</t>
  </si>
  <si>
    <t>Fitted Table Cloth</t>
  </si>
  <si>
    <t>Recruiting T-Shirt - XXX-Large</t>
  </si>
  <si>
    <t>Folding Umbrella</t>
  </si>
  <si>
    <t>Round Hat</t>
  </si>
  <si>
    <t>BBB Water Still</t>
  </si>
  <si>
    <t>Bucket Hat</t>
  </si>
  <si>
    <t>Gazebo</t>
  </si>
  <si>
    <t>Burgundy Golf Shirt - X-Small</t>
  </si>
  <si>
    <t>Golf Umbrella</t>
  </si>
  <si>
    <t>Burgundy Golf Shirt - Small</t>
  </si>
  <si>
    <t>Camping Chair</t>
  </si>
  <si>
    <t>Burgundy Golf Shirt - Medium</t>
  </si>
  <si>
    <t>Thermal Mug</t>
  </si>
  <si>
    <t>Burgundy Golf Shirt - Large</t>
  </si>
  <si>
    <t>Branded Chair Cover</t>
  </si>
  <si>
    <t>Burgundy Golf Shirt - X-Large</t>
  </si>
  <si>
    <t>Vacuum Flask 1lt Maroon</t>
  </si>
  <si>
    <t>Burgundy Golf Shirt - XX-Large</t>
  </si>
  <si>
    <t>BAGS</t>
  </si>
  <si>
    <t>Burgundy Golf Shirt - XXX-Large</t>
  </si>
  <si>
    <t>Maroon Body Warmer - Small</t>
  </si>
  <si>
    <t>Branded Plastic Bags - Medium</t>
  </si>
  <si>
    <t>Maroon Body Warmer - Medium</t>
  </si>
  <si>
    <t>Branded Plastic Bags - Large</t>
  </si>
  <si>
    <t>Maroon Body Warmer - Large</t>
  </si>
  <si>
    <t>Shopping Bag</t>
  </si>
  <si>
    <t>Maroon Body Warmer - XX-Large</t>
  </si>
  <si>
    <t>Small Empty Kit Bag</t>
  </si>
  <si>
    <t>Maroon Puffer Jacket - Small</t>
  </si>
  <si>
    <t>BBB Lunch Bag</t>
  </si>
  <si>
    <t>Maroon Puffer Jacket - Large</t>
  </si>
  <si>
    <t>Thermal Shopper Bag</t>
  </si>
  <si>
    <t>Maroon Puffer Jacket - X-Large</t>
  </si>
  <si>
    <t>Luggage Carry-on Trolley Burgundy</t>
  </si>
  <si>
    <t>Maroon Puffer Jacket - XX-Large</t>
  </si>
  <si>
    <t>Burgundy Vanity Bag</t>
  </si>
  <si>
    <t>Maroon Puffer Jacket - XXX-Large</t>
  </si>
  <si>
    <t>Burgundy Luggage Carry-On Suitcase</t>
  </si>
  <si>
    <t>Burgundy Printed T-Shirt - Small</t>
  </si>
  <si>
    <t>BUSINESS DOCUMENTS &amp; STATIONERY</t>
  </si>
  <si>
    <t>Burgundy Printed T-Shirt - Medium</t>
  </si>
  <si>
    <t>Burgundy Printed T-Shirt - Large</t>
  </si>
  <si>
    <t>Branded Pen</t>
  </si>
  <si>
    <t>Burgundy Printed T-Shirt - X-Large</t>
  </si>
  <si>
    <t>Branded Buff Tape</t>
  </si>
  <si>
    <t>Burgundy Printed T-Shirt - XX-Large</t>
  </si>
  <si>
    <t>Consultant Badges</t>
  </si>
  <si>
    <t>Burgundy Printed T-Shirt - XXX-Large</t>
  </si>
  <si>
    <t>Diary 2024</t>
  </si>
  <si>
    <t>Hoodie Zip Jacket  - Small</t>
  </si>
  <si>
    <t>BBB Order &amp; Invoice Book</t>
  </si>
  <si>
    <t>Hoodie Zip Jacket  - Medium</t>
  </si>
  <si>
    <t>BBB Payment Invoice Book</t>
  </si>
  <si>
    <t>Hoodie Zip Jacket  - Large</t>
  </si>
  <si>
    <t>BUSINESS KITS AND HOME SAMPLE KITS</t>
  </si>
  <si>
    <t>Hoodie Zip Jacket  - X-Large</t>
  </si>
  <si>
    <t>Hoodie Zip Jacket  - XX-Large</t>
  </si>
  <si>
    <t>Basic Business Kit</t>
  </si>
  <si>
    <t>Hoodie Zip Jacket  - XXX-Large</t>
  </si>
  <si>
    <t>Full Business Kit</t>
  </si>
  <si>
    <t>Maroon Polar Fleece Jacket - Small</t>
  </si>
  <si>
    <t>Basic Sample Kit</t>
  </si>
  <si>
    <t>Maroon Polar Fleece Jacket - Medium</t>
  </si>
  <si>
    <t>Full Sample Kit</t>
  </si>
  <si>
    <t>Maroon Polar Fleece Jacket - Large</t>
  </si>
  <si>
    <t>Maroon Polar Fleece Jacket - X-Large</t>
  </si>
  <si>
    <t>Maroon Polar Fleece Jacket - XX-Large</t>
  </si>
  <si>
    <t>Maroon Polar Fleece Jacket - XXX-Large</t>
  </si>
  <si>
    <t>Maroon Polar Fleece Jacket - XXXX-Large</t>
  </si>
  <si>
    <t>Sweater Maroon - Small</t>
  </si>
  <si>
    <t>Page 42 of 43</t>
  </si>
  <si>
    <t>Page 43 of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</si>
</sst>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R-1C09]* #,##0.00_-;\-[$R-1C09]* #,##0.00_-;_-[$R-1C09]* &quot;-&quot;??_-;_-@_-"/>
    <numFmt numFmtId="165" formatCode="[$-1C09]dd\ mmmm\ yyyy;@"/>
    <numFmt numFmtId="166" formatCode="_(* #\ ###\ ##0_);_(* \(#\ ##0\);_(* &quot;&quot;??_);_(@_)"/>
    <numFmt numFmtId="167" formatCode="_-[$P-832]* #,##0.00_-;\-[$P-832]* #,##0.00_-;_-[$P-832]* &quot;-&quot;??_-;_-@_-"/>
  </numFmts>
  <fonts count="21"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24"/>
      <color theme="1"/>
      <name val="Calibri"/>
      <family val="2"/>
      <scheme val="minor"/>
    </font>
    <font>
      <sz val="10"/>
      <color rgb="FF000000"/>
      <name val="Times New Roman"/>
      <family val="1"/>
    </font>
    <font>
      <b/>
      <sz val="12"/>
      <color theme="0"/>
      <name val="Calibri"/>
      <family val="2"/>
      <scheme val="minor"/>
    </font>
    <font>
      <b/>
      <u/>
      <sz val="10"/>
      <color rgb="FF000000"/>
      <name val="Calibri"/>
      <family val="2"/>
    </font>
    <font>
      <b/>
      <sz val="8"/>
      <color rgb="FF000000"/>
      <name val="Calibri"/>
      <family val="2"/>
    </font>
    <font>
      <sz val="8"/>
      <color rgb="FF000000"/>
      <name val="Calibri"/>
      <family val="2"/>
    </font>
    <font>
      <b/>
      <sz val="72"/>
      <name val="Century Gothic"/>
      <family val="2"/>
    </font>
    <font>
      <sz val="36"/>
      <name val="Century Gothic"/>
      <family val="2"/>
    </font>
    <font>
      <sz val="40"/>
      <name val="Century Gothic"/>
      <family val="2"/>
    </font>
    <font>
      <b/>
      <sz val="48"/>
      <name val="Century Gothic"/>
      <family val="2"/>
    </font>
    <font>
      <b/>
      <sz val="40"/>
      <name val="Century Gothic"/>
      <family val="2"/>
    </font>
    <font>
      <b/>
      <sz val="28"/>
      <name val="Century Gothic"/>
      <family val="2"/>
    </font>
    <font>
      <b/>
      <sz val="48"/>
      <color rgb="FFFFFFFF"/>
      <name val="Century Gothic"/>
      <family val="2"/>
    </font>
    <font>
      <sz val="34"/>
      <name val="Century Gothic"/>
      <family val="2"/>
    </font>
    <font>
      <sz val="44"/>
      <name val="Century Gothic"/>
      <family val="2"/>
    </font>
    <font>
      <sz val="48"/>
      <name val="Century Gothic"/>
      <family val="2"/>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rgb="FFF2F2F2"/>
      </patternFill>
    </fill>
    <fill>
      <patternFill patternType="solid">
        <fgColor rgb="FFD9D9D9"/>
        <bgColor rgb="FF000000"/>
      </patternFill>
    </fill>
    <fill>
      <patternFill patternType="solid">
        <fgColor theme="0"/>
        <bgColor indexed="64"/>
      </patternFill>
    </fill>
    <fill>
      <patternFill patternType="solid">
        <fgColor rgb="FFE8E8E8"/>
      </patternFill>
    </fill>
    <fill>
      <patternFill patternType="solid">
        <fgColor rgb="FFD9D9D9"/>
      </patternFill>
    </fill>
    <fill>
      <patternFill patternType="solid">
        <fgColor rgb="FFA6A6A6"/>
      </patternFill>
    </fill>
    <fill>
      <patternFill patternType="solid"/>
    </fill>
    <fill>
      <patternFill patternType="solid">
        <fgColor rgb="FFFFFF00"/>
      </patternFill>
    </fill>
  </fills>
  <borders count="3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dotted">
        <color auto="1"/>
      </bottom>
      <diagonal/>
    </border>
    <border>
      <left/>
      <right/>
      <top/>
      <bottom style="dotted">
        <color auto="1"/>
      </bottom>
      <diagonal/>
    </border>
    <border>
      <left/>
      <right style="thick">
        <color auto="1"/>
      </right>
      <top/>
      <bottom style="dotted">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0" fontId="6" fillId="0" borderId="0"/>
  </cellStyleXfs>
  <cellXfs count="141">
    <xf numFmtId="0" fontId="0" fillId="0" borderId="0" xfId="0"/>
    <xf numFmtId="0" fontId="0" fillId="0" borderId="6" xfId="0" applyBorder="1"/>
    <xf numFmtId="0" fontId="0" fillId="0" borderId="7" xfId="0" applyBorder="1"/>
    <xf numFmtId="0" fontId="0" fillId="0" borderId="8" xfId="0" applyBorder="1"/>
    <xf numFmtId="0" fontId="0" fillId="0" borderId="9" xfId="0" applyBorder="1"/>
    <xf numFmtId="0" fontId="2" fillId="0" borderId="0" xfId="0" applyFont="1"/>
    <xf numFmtId="0" fontId="0" fillId="0" borderId="11" xfId="0" applyBorder="1" applyProtection="1">
      <protection locked="0"/>
    </xf>
    <xf numFmtId="0" fontId="1" fillId="3" borderId="0" xfId="0" applyFont="1" applyFill="1" applyAlignment="1">
      <alignment horizontal="center" vertical="center"/>
    </xf>
    <xf numFmtId="0" fontId="0" fillId="0" borderId="13" xfId="0" applyBorder="1" applyAlignment="1" applyProtection="1">
      <alignment horizontal="left"/>
      <protection locked="0"/>
    </xf>
    <xf numFmtId="0" fontId="0" fillId="0" borderId="11" xfId="0" applyBorder="1"/>
    <xf numFmtId="0" fontId="0" fillId="0" borderId="12" xfId="0" applyBorder="1"/>
    <xf numFmtId="0" fontId="2" fillId="0" borderId="6" xfId="0" applyFont="1" applyBorder="1"/>
    <xf numFmtId="0" fontId="0" fillId="0" borderId="15" xfId="0" applyBorder="1"/>
    <xf numFmtId="0" fontId="0" fillId="0" borderId="2" xfId="0" applyBorder="1"/>
    <xf numFmtId="0" fontId="0" fillId="0" borderId="15" xfId="0" quotePrefix="1" applyBorder="1"/>
    <xf numFmtId="164" fontId="3" fillId="0" borderId="0" xfId="0" applyNumberFormat="1" applyFont="1" applyAlignment="1" applyProtection="1">
      <alignment horizontal="center"/>
      <protection locked="0"/>
    </xf>
    <xf numFmtId="0" fontId="2" fillId="7" borderId="0" xfId="0" applyFont="1" applyFill="1" applyAlignment="1">
      <alignment horizontal="center" vertical="center" wrapText="1"/>
    </xf>
    <xf numFmtId="0" fontId="0" fillId="0" borderId="20" xfId="0" applyBorder="1"/>
    <xf numFmtId="0" fontId="0" fillId="0" borderId="21" xfId="0" applyBorder="1"/>
    <xf numFmtId="0" fontId="0" fillId="0" borderId="27" xfId="0" applyBorder="1"/>
    <xf numFmtId="0" fontId="0" fillId="0" borderId="28" xfId="0" applyBorder="1"/>
    <xf numFmtId="0" fontId="0" fillId="0" borderId="29" xfId="0" applyBorder="1"/>
    <xf numFmtId="0" fontId="12" fillId="0" borderId="0" xfId="0" applyFont="1" applyAlignment="1">
      <alignment horizontal="left" vertical="center"/>
    </xf>
    <xf numFmtId="0" fontId="0" fillId="0" borderId="16" xfId="0" applyBorder="1"/>
    <xf numFmtId="0" fontId="20" fillId="0" borderId="0" xfId="0" applyFont="1" applyAlignment="1">
      <alignment horizontal="center" vertical="center"/>
    </xf>
    <xf numFmtId="0" fontId="0" fillId="0" borderId="8" xfId="0" applyBorder="1" applyProtection="1">
      <protection locked="0"/>
    </xf>
    <xf numFmtId="0" fontId="0" fillId="0" borderId="9" xfId="0" applyBorder="1" applyProtection="1">
      <protection locked="0"/>
    </xf>
    <xf numFmtId="0" fontId="0" fillId="0" borderId="15" xfId="0" quotePrefix="1" applyBorder="1" applyProtection="1">
      <protection locked="0"/>
    </xf>
    <xf numFmtId="0" fontId="0" fillId="0" borderId="15" xfId="0" applyBorder="1" applyProtection="1">
      <protection locked="0"/>
    </xf>
    <xf numFmtId="0" fontId="0" fillId="0" borderId="2" xfId="0" applyBorder="1" applyProtection="1">
      <protection locked="0"/>
    </xf>
    <xf numFmtId="0" fontId="0" fillId="0" borderId="13" xfId="0" applyBorder="1" applyAlignment="1">
      <alignment horizontal="left"/>
    </xf>
    <xf numFmtId="164" fontId="3" fillId="0" borderId="0" xfId="0" applyNumberFormat="1" applyFont="1" applyAlignment="1">
      <alignment horizontal="center"/>
    </xf>
    <xf numFmtId="166" fontId="0" fillId="0" borderId="14" xfId="0" applyNumberFormat="1" applyBorder="1" applyAlignment="1">
      <alignment horizontal="center"/>
    </xf>
    <xf numFmtId="166" fontId="0" fillId="0" borderId="10" xfId="0" applyNumberFormat="1" applyBorder="1" applyAlignment="1">
      <alignment horizontal="center"/>
    </xf>
    <xf numFmtId="166" fontId="0" fillId="0" borderId="13"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4" borderId="14"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0" fillId="0" borderId="14"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9" fontId="3" fillId="0" borderId="14" xfId="0" applyNumberFormat="1" applyFont="1" applyBorder="1" applyAlignment="1">
      <alignment horizontal="right"/>
    </xf>
    <xf numFmtId="0" fontId="3" fillId="0" borderId="10" xfId="0" applyFont="1" applyBorder="1" applyAlignment="1">
      <alignment horizontal="right"/>
    </xf>
    <xf numFmtId="0" fontId="3" fillId="0" borderId="13" xfId="0" applyFont="1" applyBorder="1" applyAlignment="1">
      <alignment horizontal="right"/>
    </xf>
    <xf numFmtId="0" fontId="7" fillId="3" borderId="0" xfId="0" applyFont="1" applyFill="1" applyAlignment="1">
      <alignment horizontal="center" vertical="center"/>
    </xf>
    <xf numFmtId="0" fontId="1" fillId="3" borderId="16" xfId="0" applyFont="1" applyFill="1" applyBorder="1" applyAlignment="1">
      <alignment horizontal="center" vertical="center"/>
    </xf>
    <xf numFmtId="0" fontId="8" fillId="0" borderId="0" xfId="1" applyFont="1" applyAlignment="1">
      <alignment horizontal="center" vertical="center"/>
    </xf>
    <xf numFmtId="0" fontId="9" fillId="6" borderId="6" xfId="1" applyFont="1" applyFill="1" applyBorder="1" applyAlignment="1">
      <alignment horizontal="center" vertical="center" wrapText="1" shrinkToFit="1"/>
    </xf>
    <xf numFmtId="0" fontId="9" fillId="6" borderId="0" xfId="1" applyFont="1" applyFill="1" applyAlignment="1">
      <alignment horizontal="center" vertical="center" wrapText="1" shrinkToFit="1"/>
    </xf>
    <xf numFmtId="0" fontId="10" fillId="6" borderId="6" xfId="1" applyFont="1" applyFill="1" applyBorder="1" applyAlignment="1">
      <alignment horizontal="center" vertical="center" wrapText="1" shrinkToFit="1"/>
    </xf>
    <xf numFmtId="0" fontId="10" fillId="6" borderId="0" xfId="1" applyFont="1" applyFill="1" applyAlignment="1">
      <alignment horizontal="center" vertical="center" wrapText="1" shrinkToFit="1"/>
    </xf>
    <xf numFmtId="0" fontId="4" fillId="0" borderId="0" xfId="0" applyFont="1" applyAlignment="1">
      <alignment horizontal="center"/>
    </xf>
    <xf numFmtId="0" fontId="0" fillId="0" borderId="0" xfId="0" applyAlignment="1">
      <alignment horizontal="center"/>
    </xf>
    <xf numFmtId="0" fontId="3" fillId="0" borderId="14" xfId="0" applyFont="1" applyBorder="1" applyAlignment="1">
      <alignment horizontal="right"/>
    </xf>
    <xf numFmtId="0" fontId="5" fillId="0" borderId="0" xfId="0" applyFont="1" applyAlignment="1">
      <alignment horizontal="center"/>
    </xf>
    <xf numFmtId="0" fontId="2" fillId="2" borderId="3" xfId="0" applyFont="1" applyFill="1" applyBorder="1" applyAlignment="1">
      <alignment horizontal="left"/>
    </xf>
    <xf numFmtId="0" fontId="2" fillId="2" borderId="4" xfId="0" applyFont="1" applyFill="1" applyBorder="1" applyAlignment="1">
      <alignment horizontal="left"/>
    </xf>
    <xf numFmtId="0" fontId="2" fillId="2" borderId="5" xfId="0" applyFont="1" applyFill="1" applyBorder="1" applyAlignment="1">
      <alignment horizontal="left"/>
    </xf>
    <xf numFmtId="165" fontId="0" fillId="0" borderId="1" xfId="0" applyNumberFormat="1" applyBorder="1" applyAlignment="1">
      <alignment horizontal="center"/>
    </xf>
    <xf numFmtId="165" fontId="0" fillId="0" borderId="15" xfId="0" applyNumberFormat="1" applyBorder="1" applyAlignment="1">
      <alignment horizontal="center"/>
    </xf>
    <xf numFmtId="165" fontId="0" fillId="0" borderId="2" xfId="0" applyNumberFormat="1" applyBorder="1" applyAlignment="1">
      <alignment horizontal="center"/>
    </xf>
    <xf numFmtId="17" fontId="0" fillId="0" borderId="1" xfId="0" applyNumberFormat="1" applyBorder="1" applyAlignment="1" applyProtection="1">
      <alignment horizontal="center"/>
      <protection locked="0"/>
    </xf>
    <xf numFmtId="0" fontId="0" fillId="0" borderId="15" xfId="0" applyBorder="1" applyAlignment="1" applyProtection="1">
      <alignment horizontal="center"/>
      <protection locked="0"/>
    </xf>
    <xf numFmtId="0" fontId="0" fillId="0" borderId="2" xfId="0" applyBorder="1" applyAlignment="1" applyProtection="1">
      <alignment horizontal="center"/>
      <protection locked="0"/>
    </xf>
    <xf numFmtId="0" fontId="2" fillId="0" borderId="1"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12" fillId="0" borderId="0" xfId="0" applyFont="1" applyAlignment="1">
      <alignment horizontal="right" vertical="center" wrapText="1" shrinkToFit="1"/>
    </xf>
    <xf numFmtId="0" fontId="0" fillId="0" borderId="0" xfId="0"/>
    <xf numFmtId="166" fontId="12" fillId="0" borderId="32" xfId="0" applyNumberFormat="1" applyFont="1" applyBorder="1" applyAlignment="1">
      <alignment horizontal="right" vertical="center" wrapText="1" shrinkToFit="1"/>
    </xf>
    <xf numFmtId="0" fontId="0" fillId="0" borderId="33" xfId="0" applyBorder="1"/>
    <xf numFmtId="0" fontId="0" fillId="0" borderId="34" xfId="0" applyBorder="1"/>
    <xf numFmtId="0" fontId="0" fillId="0" borderId="35" xfId="0" applyBorder="1"/>
    <xf numFmtId="0" fontId="0" fillId="0" borderId="16" xfId="0" applyBorder="1"/>
    <xf numFmtId="0" fontId="0" fillId="0" borderId="36" xfId="0" applyBorder="1"/>
    <xf numFmtId="0" fontId="20" fillId="0" borderId="0" xfId="0" applyFont="1" applyAlignment="1">
      <alignment horizontal="right" vertical="center" wrapText="1" shrinkToFit="1"/>
    </xf>
    <xf numFmtId="166" fontId="20" fillId="0" borderId="32" xfId="0" applyNumberFormat="1" applyFont="1" applyBorder="1" applyAlignment="1">
      <alignment horizontal="right" vertical="center" wrapText="1" shrinkToFit="1"/>
    </xf>
    <xf numFmtId="0" fontId="20" fillId="0" borderId="0" xfId="0" applyFont="1" applyAlignment="1">
      <alignment horizontal="left" vertical="center" wrapText="1" shrinkToFit="1"/>
    </xf>
    <xf numFmtId="166" fontId="20" fillId="0" borderId="30" xfId="0" applyNumberFormat="1" applyFont="1" applyBorder="1" applyAlignment="1">
      <alignment horizontal="right" vertical="center" wrapText="1" shrinkToFit="1"/>
    </xf>
    <xf numFmtId="0" fontId="0" fillId="0" borderId="31" xfId="0" applyBorder="1"/>
    <xf numFmtId="0" fontId="12" fillId="12" borderId="32" xfId="0" applyFont="1" applyFill="1" applyBorder="1" applyAlignment="1">
      <alignment horizontal="right" vertical="center" wrapText="1" shrinkToFit="1"/>
    </xf>
    <xf numFmtId="166" fontId="20" fillId="12" borderId="32" xfId="0" applyNumberFormat="1" applyFont="1" applyFill="1" applyBorder="1" applyAlignment="1">
      <alignment horizontal="right" vertical="center" wrapText="1" shrinkToFit="1"/>
    </xf>
    <xf numFmtId="0" fontId="11" fillId="9" borderId="0" xfId="0" applyFont="1" applyFill="1" applyAlignment="1">
      <alignment horizontal="center" vertical="center" wrapText="1" shrinkToFit="1"/>
    </xf>
    <xf numFmtId="0" fontId="18" fillId="0" borderId="30" xfId="0" applyFont="1" applyBorder="1" applyAlignment="1">
      <alignment horizontal="right" vertical="center" wrapText="1" shrinkToFit="1"/>
    </xf>
    <xf numFmtId="166" fontId="12" fillId="0" borderId="30" xfId="0" applyNumberFormat="1" applyFont="1" applyBorder="1" applyAlignment="1">
      <alignment horizontal="right" vertical="center" wrapText="1" shrinkToFit="1"/>
    </xf>
    <xf numFmtId="0" fontId="19" fillId="0" borderId="30" xfId="0" applyFont="1" applyBorder="1" applyAlignment="1">
      <alignment horizontal="right" vertical="center" wrapText="1" shrinkToFit="1"/>
    </xf>
    <xf numFmtId="166" fontId="18" fillId="5" borderId="30" xfId="0" applyNumberFormat="1" applyFont="1" applyFill="1" applyBorder="1" applyAlignment="1" applyProtection="1">
      <alignment horizontal="right" vertical="center" wrapText="1" shrinkToFit="1"/>
      <protection locked="0"/>
    </xf>
    <xf numFmtId="0" fontId="12" fillId="0" borderId="30" xfId="0" applyFont="1" applyBorder="1" applyAlignment="1">
      <alignment horizontal="center" vertical="center" wrapText="1" shrinkToFit="1"/>
    </xf>
    <xf numFmtId="0" fontId="12" fillId="0" borderId="30" xfId="0" applyFont="1" applyBorder="1" applyAlignment="1">
      <alignment horizontal="left" vertical="center" wrapText="1" shrinkToFit="1"/>
    </xf>
    <xf numFmtId="0" fontId="14" fillId="11" borderId="0" xfId="0" applyFont="1" applyFill="1" applyAlignment="1">
      <alignment horizontal="left" vertical="center" wrapText="1" shrinkToFit="1"/>
    </xf>
    <xf numFmtId="0" fontId="17" fillId="11" borderId="0" xfId="0" applyFont="1" applyFill="1" applyAlignment="1">
      <alignment horizontal="left" vertical="center" wrapText="1" shrinkToFit="1"/>
    </xf>
    <xf numFmtId="0" fontId="14" fillId="9" borderId="0" xfId="0" applyFont="1" applyFill="1" applyAlignment="1">
      <alignment horizontal="center" vertical="center" wrapText="1" shrinkToFit="1"/>
    </xf>
    <xf numFmtId="0" fontId="16" fillId="10" borderId="30" xfId="0" applyFont="1" applyFill="1" applyBorder="1" applyAlignment="1">
      <alignment horizontal="center" vertical="center" wrapText="1" shrinkToFit="1"/>
    </xf>
    <xf numFmtId="0" fontId="14" fillId="10" borderId="30" xfId="0" applyFont="1" applyFill="1" applyBorder="1" applyAlignment="1">
      <alignment horizontal="center" vertical="center" wrapText="1" shrinkToFit="1"/>
    </xf>
    <xf numFmtId="0" fontId="12" fillId="0" borderId="20" xfId="0" applyFont="1" applyBorder="1" applyAlignment="1">
      <alignment horizontal="center" vertical="center" wrapText="1" shrinkToFit="1"/>
    </xf>
    <xf numFmtId="0" fontId="0" fillId="0" borderId="21" xfId="0" applyBorder="1"/>
    <xf numFmtId="0" fontId="0" fillId="0" borderId="20" xfId="0" applyBorder="1"/>
    <xf numFmtId="0" fontId="0" fillId="0" borderId="27" xfId="0" applyBorder="1"/>
    <xf numFmtId="0" fontId="0" fillId="0" borderId="28" xfId="0" applyBorder="1"/>
    <xf numFmtId="0" fontId="0" fillId="0" borderId="29" xfId="0" applyBorder="1"/>
    <xf numFmtId="0" fontId="13" fillId="0" borderId="20" xfId="0" applyFont="1" applyBorder="1" applyAlignment="1">
      <alignment horizontal="left" vertical="center" wrapText="1" shrinkToFit="1"/>
    </xf>
    <xf numFmtId="0" fontId="12" fillId="5" borderId="0" xfId="0" applyFont="1" applyFill="1" applyAlignment="1" applyProtection="1">
      <alignment horizontal="left" vertical="center" wrapText="1" shrinkToFit="1"/>
      <protection locked="0"/>
    </xf>
    <xf numFmtId="0" fontId="14" fillId="5" borderId="0" xfId="0" applyFont="1" applyFill="1" applyAlignment="1">
      <alignment horizontal="center" vertical="center" wrapText="1" shrinkToFit="1"/>
    </xf>
    <xf numFmtId="0" fontId="15" fillId="8" borderId="17" xfId="0" applyFont="1" applyFill="1" applyBorder="1" applyAlignment="1">
      <alignment horizontal="center" vertical="center" wrapText="1" shrinkToFit="1"/>
    </xf>
    <xf numFmtId="0" fontId="0" fillId="0" borderId="18" xfId="0" applyBorder="1"/>
    <xf numFmtId="0" fontId="0" fillId="0" borderId="19" xfId="0" applyBorder="1"/>
    <xf numFmtId="0" fontId="0" fillId="0" borderId="22" xfId="0" applyBorder="1"/>
    <xf numFmtId="0" fontId="0" fillId="0" borderId="23" xfId="0" applyBorder="1"/>
    <xf numFmtId="0" fontId="0" fillId="0" borderId="24" xfId="0" applyBorder="1"/>
    <xf numFmtId="0" fontId="13" fillId="5" borderId="25" xfId="0" applyFont="1" applyFill="1" applyBorder="1" applyAlignment="1" applyProtection="1">
      <alignment horizontal="left" vertical="center" wrapText="1" shrinkToFit="1"/>
      <protection locked="0"/>
    </xf>
    <xf numFmtId="0" fontId="0" fillId="0" borderId="26" xfId="0" applyBorder="1"/>
    <xf numFmtId="0" fontId="13" fillId="0" borderId="18" xfId="0" applyFont="1" applyBorder="1" applyAlignment="1">
      <alignment horizontal="left" vertical="center" wrapText="1" shrinkToFit="1"/>
    </xf>
    <xf numFmtId="0" fontId="12" fillId="0" borderId="20" xfId="0" applyFont="1" applyBorder="1" applyAlignment="1">
      <alignment horizontal="left" vertical="center" wrapText="1" shrinkToFit="1"/>
    </xf>
    <xf numFmtId="0" fontId="11" fillId="0" borderId="17" xfId="0" applyFont="1" applyBorder="1" applyAlignment="1">
      <alignment horizontal="center" vertical="center" wrapText="1" shrinkToFit="1"/>
    </xf>
    <xf numFmtId="0" fontId="12" fillId="5" borderId="25" xfId="0" applyFont="1" applyFill="1" applyBorder="1" applyAlignment="1" applyProtection="1">
      <alignment horizontal="left" vertical="center" wrapText="1" shrinkToFit="1"/>
      <protection locked="0"/>
    </xf>
    <xf numFmtId="0" fontId="12" fillId="0" borderId="17" xfId="0" applyFont="1" applyBorder="1" applyAlignment="1">
      <alignment horizontal="left" vertical="center" wrapText="1" shrinkToFit="1"/>
    </xf>
    <xf numFmtId="0" fontId="12" fillId="5" borderId="18" xfId="0" applyFont="1" applyFill="1" applyBorder="1" applyAlignment="1" applyProtection="1">
      <alignment horizontal="left" vertical="center" wrapText="1" shrinkToFit="1"/>
      <protection locked="0"/>
    </xf>
    <xf numFmtId="0" fontId="13" fillId="0" borderId="0" xfId="0" applyFont="1" applyAlignment="1">
      <alignment horizontal="left" vertical="center" wrapText="1" shrinkToFit="1"/>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164" fontId="3" fillId="0" borderId="14" xfId="0" applyNumberFormat="1" applyFont="1" applyBorder="1" applyAlignment="1" applyProtection="1">
      <alignment horizontal="center"/>
      <protection locked="0"/>
    </xf>
    <xf numFmtId="164" fontId="3" fillId="0" borderId="13" xfId="0" applyNumberFormat="1" applyFont="1" applyBorder="1" applyAlignment="1" applyProtection="1">
      <alignment horizontal="center"/>
      <protection locked="0"/>
    </xf>
    <xf numFmtId="164" fontId="0" fillId="0" borderId="14" xfId="0" applyNumberFormat="1" applyBorder="1" applyAlignment="1" applyProtection="1">
      <alignment horizontal="center"/>
      <protection locked="0"/>
    </xf>
    <xf numFmtId="164" fontId="0" fillId="0" borderId="13" xfId="0" applyNumberFormat="1" applyBorder="1" applyAlignment="1" applyProtection="1">
      <alignment horizontal="center"/>
      <protection locked="0"/>
    </xf>
    <xf numFmtId="17" fontId="0" fillId="0" borderId="1" xfId="0" applyNumberFormat="1" applyBorder="1" applyAlignment="1">
      <alignment horizontal="center"/>
    </xf>
    <xf numFmtId="0" fontId="0" fillId="0" borderId="15" xfId="0" applyBorder="1" applyAlignment="1">
      <alignment horizontal="center"/>
    </xf>
    <xf numFmtId="0" fontId="0" fillId="0" borderId="2" xfId="0" applyBorder="1" applyAlignment="1">
      <alignment horizontal="center"/>
    </xf>
    <xf numFmtId="167" fontId="0" fillId="0" borderId="14" xfId="0" applyNumberFormat="1" applyBorder="1" applyAlignment="1">
      <alignment horizontal="center"/>
    </xf>
    <xf numFmtId="167" fontId="0" fillId="0" borderId="13" xfId="0" applyNumberFormat="1" applyBorder="1" applyAlignment="1">
      <alignment horizontal="center"/>
    </xf>
    <xf numFmtId="167" fontId="3" fillId="0" borderId="14" xfId="0" applyNumberFormat="1" applyFont="1" applyBorder="1" applyAlignment="1">
      <alignment horizontal="center"/>
    </xf>
    <xf numFmtId="167" fontId="3" fillId="0" borderId="13" xfId="0" applyNumberFormat="1" applyFont="1" applyBorder="1" applyAlignment="1">
      <alignment horizontal="center"/>
    </xf>
  </cellXfs>
  <cellStyles count="2">
    <cellStyle name="Normal" xfId="0" builtinId="0"/>
    <cellStyle name="Normal 2" xfId="1" xr:uid="{2245279E-EF9E-4F81-9D1E-DB64292A84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FADE7830-8BA6-4625-BB30-446215C04541}"/>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7015400" cy="4171950"/>
    <xdr:pic>
      <xdr:nvPicPr>
        <xdr:cNvPr id="2" name="Image 1" descr="Picture">
          <a:extLst>
            <a:ext uri="{FF2B5EF4-FFF2-40B4-BE49-F238E27FC236}">
              <a16:creationId xmlns:a16="http://schemas.microsoft.com/office/drawing/2014/main" id="{E98B1E57-CB97-4031-920C-EC9FC3A65F2C}"/>
            </a:ext>
          </a:extLst>
        </xdr:cNvPr>
        <xdr:cNvPicPr/>
      </xdr:nvPicPr>
      <xdr:blipFill>
        <a:blip xmlns:r="http://schemas.openxmlformats.org/officeDocument/2006/relationships" r:embed="rId1" cstate="print"/>
        <a:stretch>
          <a:fillRect/>
        </a:stretch>
      </xdr:blipFill>
      <xdr:spPr>
        <a:xfrm>
          <a:off x="0" y="0"/>
          <a:ext cx="47015400" cy="4171950"/>
        </a:xfrm>
        <a:prstGeom prst="rect">
          <a:avLst/>
        </a:prstGeom>
      </xdr:spPr>
    </xdr:pic>
    <xdr:clientData/>
  </xdr:oneCellAnchor>
  <xdr:oneCellAnchor>
    <xdr:from>
      <xdr:col>0</xdr:col>
      <xdr:colOff>0</xdr:colOff>
      <xdr:row>1022</xdr:row>
      <xdr:rowOff>0</xdr:rowOff>
    </xdr:from>
    <xdr:ext cx="47015400" cy="2000250"/>
    <xdr:pic>
      <xdr:nvPicPr>
        <xdr:cNvPr id="3" name="Image 2" descr="Picture">
          <a:extLst>
            <a:ext uri="{FF2B5EF4-FFF2-40B4-BE49-F238E27FC236}">
              <a16:creationId xmlns:a16="http://schemas.microsoft.com/office/drawing/2014/main" id="{5B061718-3A6D-48B0-9F5D-397236DFCDEE}"/>
            </a:ext>
          </a:extLst>
        </xdr:cNvPr>
        <xdr:cNvPicPr/>
      </xdr:nvPicPr>
      <xdr:blipFill>
        <a:blip xmlns:r="http://schemas.openxmlformats.org/officeDocument/2006/relationships" r:embed="rId2" cstate="print"/>
        <a:stretch>
          <a:fillRect/>
        </a:stretch>
      </xdr:blipFill>
      <xdr:spPr>
        <a:xfrm>
          <a:off x="0" y="635279400"/>
          <a:ext cx="47015400" cy="2000250"/>
        </a:xfrm>
        <a:prstGeom prst="rect">
          <a:avLst/>
        </a:prstGeom>
      </xdr:spPr>
    </xdr:pic>
    <xdr:clientData/>
  </xdr:oneCellAnchor>
  <xdr:oneCellAnchor>
    <xdr:from>
      <xdr:col>0</xdr:col>
      <xdr:colOff>0</xdr:colOff>
      <xdr:row>1735</xdr:row>
      <xdr:rowOff>0</xdr:rowOff>
    </xdr:from>
    <xdr:ext cx="47015400" cy="2000250"/>
    <xdr:pic>
      <xdr:nvPicPr>
        <xdr:cNvPr id="4" name="Image 3" descr="Picture">
          <a:extLst>
            <a:ext uri="{FF2B5EF4-FFF2-40B4-BE49-F238E27FC236}">
              <a16:creationId xmlns:a16="http://schemas.microsoft.com/office/drawing/2014/main" id="{7418223E-BA34-4506-AAB2-04BC03F409FA}"/>
            </a:ext>
          </a:extLst>
        </xdr:cNvPr>
        <xdr:cNvPicPr/>
      </xdr:nvPicPr>
      <xdr:blipFill>
        <a:blip xmlns:r="http://schemas.openxmlformats.org/officeDocument/2006/relationships" r:embed="rId2" cstate="print"/>
        <a:stretch>
          <a:fillRect/>
        </a:stretch>
      </xdr:blipFill>
      <xdr:spPr>
        <a:xfrm>
          <a:off x="0" y="1080790320"/>
          <a:ext cx="47015400" cy="2000250"/>
        </a:xfrm>
        <a:prstGeom prst="rect">
          <a:avLst/>
        </a:prstGeom>
      </xdr:spPr>
    </xdr:pic>
    <xdr:clientData/>
  </xdr:oneCellAnchor>
  <xdr:oneCellAnchor>
    <xdr:from>
      <xdr:col>0</xdr:col>
      <xdr:colOff>0</xdr:colOff>
      <xdr:row>2143</xdr:row>
      <xdr:rowOff>0</xdr:rowOff>
    </xdr:from>
    <xdr:ext cx="47015400" cy="2000250"/>
    <xdr:pic>
      <xdr:nvPicPr>
        <xdr:cNvPr id="5" name="Image 4" descr="Picture">
          <a:extLst>
            <a:ext uri="{FF2B5EF4-FFF2-40B4-BE49-F238E27FC236}">
              <a16:creationId xmlns:a16="http://schemas.microsoft.com/office/drawing/2014/main" id="{AB3FC60A-68B4-407F-A4B8-502E1CD884BC}"/>
            </a:ext>
          </a:extLst>
        </xdr:cNvPr>
        <xdr:cNvPicPr/>
      </xdr:nvPicPr>
      <xdr:blipFill>
        <a:blip xmlns:r="http://schemas.openxmlformats.org/officeDocument/2006/relationships" r:embed="rId2" cstate="print"/>
        <a:stretch>
          <a:fillRect/>
        </a:stretch>
      </xdr:blipFill>
      <xdr:spPr>
        <a:xfrm>
          <a:off x="0" y="1335725040"/>
          <a:ext cx="47015400" cy="2000250"/>
        </a:xfrm>
        <a:prstGeom prst="rect">
          <a:avLst/>
        </a:prstGeom>
      </xdr:spPr>
    </xdr:pic>
    <xdr:clientData/>
  </xdr:oneCellAnchor>
  <xdr:oneCellAnchor>
    <xdr:from>
      <xdr:col>0</xdr:col>
      <xdr:colOff>0</xdr:colOff>
      <xdr:row>2959</xdr:row>
      <xdr:rowOff>0</xdr:rowOff>
    </xdr:from>
    <xdr:ext cx="47015400" cy="2000250"/>
    <xdr:pic>
      <xdr:nvPicPr>
        <xdr:cNvPr id="6" name="Image 5" descr="Picture">
          <a:extLst>
            <a:ext uri="{FF2B5EF4-FFF2-40B4-BE49-F238E27FC236}">
              <a16:creationId xmlns:a16="http://schemas.microsoft.com/office/drawing/2014/main" id="{7568A352-87F0-4F74-A5F5-5CC0805B2DE1}"/>
            </a:ext>
          </a:extLst>
        </xdr:cNvPr>
        <xdr:cNvPicPr/>
      </xdr:nvPicPr>
      <xdr:blipFill>
        <a:blip xmlns:r="http://schemas.openxmlformats.org/officeDocument/2006/relationships" r:embed="rId2" cstate="print"/>
        <a:stretch>
          <a:fillRect/>
        </a:stretch>
      </xdr:blipFill>
      <xdr:spPr>
        <a:xfrm>
          <a:off x="0" y="1845594480"/>
          <a:ext cx="47015400" cy="2000250"/>
        </a:xfrm>
        <a:prstGeom prst="rect">
          <a:avLst/>
        </a:prstGeom>
      </xdr:spPr>
    </xdr:pic>
    <xdr:clientData/>
  </xdr:oneCellAnchor>
  <xdr:oneCellAnchor>
    <xdr:from>
      <xdr:col>0</xdr:col>
      <xdr:colOff>0</xdr:colOff>
      <xdr:row>4132</xdr:row>
      <xdr:rowOff>0</xdr:rowOff>
    </xdr:from>
    <xdr:ext cx="47015400" cy="2000250"/>
    <xdr:pic>
      <xdr:nvPicPr>
        <xdr:cNvPr id="7" name="Image 6" descr="Picture">
          <a:extLst>
            <a:ext uri="{FF2B5EF4-FFF2-40B4-BE49-F238E27FC236}">
              <a16:creationId xmlns:a16="http://schemas.microsoft.com/office/drawing/2014/main" id="{1218AE04-CEFE-4D63-A4D2-D77AABBBC2C3}"/>
            </a:ext>
          </a:extLst>
        </xdr:cNvPr>
        <xdr:cNvPicPr/>
      </xdr:nvPicPr>
      <xdr:blipFill>
        <a:blip xmlns:r="http://schemas.openxmlformats.org/officeDocument/2006/relationships" r:embed="rId2" cstate="print"/>
        <a:stretch>
          <a:fillRect/>
        </a:stretch>
      </xdr:blipFill>
      <xdr:spPr>
        <a:xfrm>
          <a:off x="0" y="2578531800"/>
          <a:ext cx="47015400" cy="2000250"/>
        </a:xfrm>
        <a:prstGeom prst="rect">
          <a:avLst/>
        </a:prstGeom>
      </xdr:spPr>
    </xdr:pic>
    <xdr:clientData/>
  </xdr:oneCellAnchor>
  <xdr:oneCellAnchor>
    <xdr:from>
      <xdr:col>0</xdr:col>
      <xdr:colOff>0</xdr:colOff>
      <xdr:row>4255</xdr:row>
      <xdr:rowOff>0</xdr:rowOff>
    </xdr:from>
    <xdr:ext cx="47015400" cy="2000250"/>
    <xdr:pic>
      <xdr:nvPicPr>
        <xdr:cNvPr id="8" name="Image 7" descr="Picture">
          <a:extLst>
            <a:ext uri="{FF2B5EF4-FFF2-40B4-BE49-F238E27FC236}">
              <a16:creationId xmlns:a16="http://schemas.microsoft.com/office/drawing/2014/main" id="{56BA51CF-8148-47A1-9082-657913C60025}"/>
            </a:ext>
          </a:extLst>
        </xdr:cNvPr>
        <xdr:cNvPicPr/>
      </xdr:nvPicPr>
      <xdr:blipFill>
        <a:blip xmlns:r="http://schemas.openxmlformats.org/officeDocument/2006/relationships" r:embed="rId2" cstate="print"/>
        <a:stretch>
          <a:fillRect/>
        </a:stretch>
      </xdr:blipFill>
      <xdr:spPr>
        <a:xfrm>
          <a:off x="0" y="2655387120"/>
          <a:ext cx="47015400" cy="20002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BEBA2E2E-2625-44E4-BFBF-031C2791D2F8}"/>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34CD9-1065-437B-AA20-21B2323CA387}">
  <sheetPr codeName="Sheet2"/>
  <dimension ref="A2:L77"/>
  <sheetViews>
    <sheetView tabSelected="1" zoomScaleNormal="100" workbookViewId="0">
      <selection activeCell="R53" sqref="R53"/>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3" max="13" width="8.88671875" customWidth="1"/>
    <col min="14" max="14" width="9" customWidth="1"/>
    <col min="15" max="15" width="8.88671875" customWidth="1"/>
  </cols>
  <sheetData>
    <row r="2" spans="1:11" ht="31.2" x14ac:dyDescent="0.6">
      <c r="D2" s="60" t="s">
        <v>20</v>
      </c>
      <c r="E2" s="60"/>
      <c r="F2" s="60"/>
      <c r="G2" s="60"/>
      <c r="H2" s="60"/>
      <c r="I2" s="60"/>
      <c r="J2" s="60"/>
      <c r="K2" s="60"/>
    </row>
    <row r="3" spans="1:11" ht="15" thickBot="1" x14ac:dyDescent="0.35"/>
    <row r="4" spans="1:11" ht="24" customHeight="1" thickBot="1" x14ac:dyDescent="0.35">
      <c r="F4" s="5" t="s">
        <v>3</v>
      </c>
      <c r="G4" s="64">
        <f ca="1">TODAY()</f>
        <v>45796</v>
      </c>
      <c r="H4" s="65"/>
      <c r="I4" s="66"/>
    </row>
    <row r="5" spans="1:11" ht="24" customHeight="1" thickBot="1" x14ac:dyDescent="0.35">
      <c r="F5" s="5" t="s">
        <v>12</v>
      </c>
      <c r="G5" s="67"/>
      <c r="H5" s="68"/>
      <c r="I5" s="69"/>
    </row>
    <row r="6" spans="1:11" ht="24" customHeight="1" thickBot="1" x14ac:dyDescent="0.35">
      <c r="F6" s="5" t="s">
        <v>13</v>
      </c>
      <c r="G6" s="70">
        <f ca="1">(NOW())*100000</f>
        <v>4579636185.7523146</v>
      </c>
      <c r="H6" s="71"/>
      <c r="I6" s="72"/>
    </row>
    <row r="7" spans="1:11" ht="3.6" customHeight="1" thickBot="1" x14ac:dyDescent="0.35"/>
    <row r="8" spans="1:11" x14ac:dyDescent="0.3">
      <c r="A8" s="61" t="s">
        <v>9</v>
      </c>
      <c r="B8" s="62"/>
      <c r="C8" s="62"/>
      <c r="D8" s="63"/>
      <c r="F8" s="61" t="s">
        <v>11</v>
      </c>
      <c r="G8" s="62"/>
      <c r="H8" s="62"/>
      <c r="I8" s="62"/>
      <c r="J8" s="62"/>
      <c r="K8" s="63"/>
    </row>
    <row r="9" spans="1:11" x14ac:dyDescent="0.3">
      <c r="A9" s="1"/>
      <c r="D9" s="10"/>
      <c r="F9" s="1"/>
      <c r="K9" s="10"/>
    </row>
    <row r="10" spans="1:11" ht="24" customHeight="1" thickBot="1" x14ac:dyDescent="0.35">
      <c r="A10" s="11" t="s">
        <v>0</v>
      </c>
      <c r="B10" s="25"/>
      <c r="C10" s="25"/>
      <c r="D10" s="26"/>
      <c r="F10" s="11" t="s">
        <v>0</v>
      </c>
      <c r="G10" s="25"/>
      <c r="H10" s="25"/>
      <c r="I10" s="25"/>
      <c r="J10" s="25"/>
      <c r="K10" s="26"/>
    </row>
    <row r="11" spans="1:11" ht="24" customHeight="1" thickBot="1" x14ac:dyDescent="0.35">
      <c r="A11" s="11" t="s">
        <v>1</v>
      </c>
      <c r="B11" s="27"/>
      <c r="C11" s="28"/>
      <c r="D11" s="29"/>
      <c r="F11" s="11" t="s">
        <v>1</v>
      </c>
      <c r="G11" s="27"/>
      <c r="H11" s="28"/>
      <c r="I11" s="28"/>
      <c r="J11" s="28"/>
      <c r="K11" s="29"/>
    </row>
    <row r="12" spans="1:11" ht="24" customHeight="1" thickBot="1" x14ac:dyDescent="0.35">
      <c r="A12" s="11" t="s">
        <v>2</v>
      </c>
      <c r="B12" s="28"/>
      <c r="C12" s="28"/>
      <c r="D12" s="29"/>
      <c r="F12" s="11" t="s">
        <v>2</v>
      </c>
      <c r="G12" s="28"/>
      <c r="H12" s="28"/>
      <c r="I12" s="28"/>
      <c r="J12" s="28"/>
      <c r="K12" s="29"/>
    </row>
    <row r="13" spans="1:11" ht="24" customHeight="1" thickBot="1" x14ac:dyDescent="0.35">
      <c r="A13" s="11"/>
      <c r="B13" s="28"/>
      <c r="C13" s="28"/>
      <c r="D13" s="29"/>
      <c r="F13" s="1"/>
      <c r="G13" s="28"/>
      <c r="H13" s="28"/>
      <c r="I13" s="28"/>
      <c r="J13" s="28"/>
      <c r="K13" s="29"/>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0" t="s">
        <v>19</v>
      </c>
      <c r="B16" s="50"/>
      <c r="C16" s="50"/>
      <c r="D16" s="50"/>
      <c r="E16" s="50"/>
      <c r="F16" s="50"/>
      <c r="G16" s="50"/>
      <c r="H16" s="50"/>
      <c r="I16" s="50"/>
      <c r="J16" s="50"/>
      <c r="K16" s="50"/>
    </row>
    <row r="17" spans="1:11" ht="19.95" customHeight="1" x14ac:dyDescent="0.3">
      <c r="A17" s="7" t="s">
        <v>4</v>
      </c>
      <c r="B17" s="51" t="s">
        <v>5</v>
      </c>
      <c r="C17" s="51"/>
      <c r="D17" s="51"/>
      <c r="E17" s="51"/>
      <c r="F17" s="51"/>
      <c r="G17" s="7" t="s">
        <v>6</v>
      </c>
      <c r="H17" s="51" t="s">
        <v>7</v>
      </c>
      <c r="I17" s="51"/>
      <c r="J17" s="51" t="s">
        <v>8</v>
      </c>
      <c r="K17" s="51"/>
    </row>
    <row r="18" spans="1:11" ht="19.95" customHeight="1" x14ac:dyDescent="0.3">
      <c r="A18" s="8"/>
      <c r="B18" s="32">
        <f>_xlfn.XLOOKUP(A18,'Weekly Reporting'!A:A,'Weekly Reporting'!B:B,_xlfn.XLOOKUP(A18,'Weekly Reporting'!K:K,'Weekly Reporting'!L:L,"NOTFOUND"))</f>
        <v>0</v>
      </c>
      <c r="C18" s="33"/>
      <c r="D18" s="33"/>
      <c r="E18" s="33"/>
      <c r="F18" s="34"/>
      <c r="G18" s="6"/>
      <c r="H18" s="137">
        <f>_xlfn.XLOOKUP(A18,'Weekly Reporting'!A:A,'Weekly Reporting'!H:H,_xlfn.XLOOKUP(A18,'Weekly Reporting'!K:K,'Weekly Reporting'!R:R,"NOTFOUND"))</f>
        <v>0</v>
      </c>
      <c r="I18" s="138"/>
      <c r="J18" s="137">
        <f>IFERROR(G18*H18,"")</f>
        <v>0</v>
      </c>
      <c r="K18" s="138"/>
    </row>
    <row r="19" spans="1:11" ht="19.95" customHeight="1" x14ac:dyDescent="0.3">
      <c r="A19" s="8"/>
      <c r="B19" s="32">
        <f>_xlfn.XLOOKUP(A19,'Weekly Reporting'!A:A,'Weekly Reporting'!B:B,_xlfn.XLOOKUP(A19,'Weekly Reporting'!K:K,'Weekly Reporting'!L:L,"NOTFOUND"))</f>
        <v>0</v>
      </c>
      <c r="C19" s="33"/>
      <c r="D19" s="33"/>
      <c r="E19" s="33"/>
      <c r="F19" s="34"/>
      <c r="G19" s="6"/>
      <c r="H19" s="137">
        <f>_xlfn.XLOOKUP(A19,'Weekly Reporting'!A:A,'Weekly Reporting'!H:H,_xlfn.XLOOKUP(A19,'Weekly Reporting'!K:K,'Weekly Reporting'!R:R,"NOTFOUND"))</f>
        <v>0</v>
      </c>
      <c r="I19" s="138"/>
      <c r="J19" s="137">
        <f t="shared" ref="J19:J53" si="0">IFERROR(G19*H19,"")</f>
        <v>0</v>
      </c>
      <c r="K19" s="138"/>
    </row>
    <row r="20" spans="1:11" ht="19.95" customHeight="1" x14ac:dyDescent="0.3">
      <c r="A20" s="8"/>
      <c r="B20" s="32">
        <f>_xlfn.XLOOKUP(A20,'Weekly Reporting'!A:A,'Weekly Reporting'!B:B,_xlfn.XLOOKUP(A20,'Weekly Reporting'!K:K,'Weekly Reporting'!L:L,"NOTFOUND"))</f>
        <v>0</v>
      </c>
      <c r="C20" s="33"/>
      <c r="D20" s="33"/>
      <c r="E20" s="33"/>
      <c r="F20" s="34"/>
      <c r="G20" s="6"/>
      <c r="H20" s="137">
        <f>_xlfn.XLOOKUP(A20,'Weekly Reporting'!A:A,'Weekly Reporting'!H:H,_xlfn.XLOOKUP(A20,'Weekly Reporting'!K:K,'Weekly Reporting'!R:R,"NOTFOUND"))</f>
        <v>0</v>
      </c>
      <c r="I20" s="138"/>
      <c r="J20" s="137">
        <f t="shared" si="0"/>
        <v>0</v>
      </c>
      <c r="K20" s="138"/>
    </row>
    <row r="21" spans="1:11" ht="19.95" customHeight="1" x14ac:dyDescent="0.3">
      <c r="A21" s="8"/>
      <c r="B21" s="32">
        <f>_xlfn.XLOOKUP(A21,'Weekly Reporting'!A:A,'Weekly Reporting'!B:B,_xlfn.XLOOKUP(A21,'Weekly Reporting'!K:K,'Weekly Reporting'!L:L,"NOTFOUND"))</f>
        <v>0</v>
      </c>
      <c r="C21" s="33"/>
      <c r="D21" s="33"/>
      <c r="E21" s="33"/>
      <c r="F21" s="34"/>
      <c r="G21" s="6"/>
      <c r="H21" s="137">
        <f>_xlfn.XLOOKUP(A21,'Weekly Reporting'!A:A,'Weekly Reporting'!H:H,_xlfn.XLOOKUP(A21,'Weekly Reporting'!K:K,'Weekly Reporting'!R:R,"NOTFOUND"))</f>
        <v>0</v>
      </c>
      <c r="I21" s="138"/>
      <c r="J21" s="137">
        <f t="shared" si="0"/>
        <v>0</v>
      </c>
      <c r="K21" s="138"/>
    </row>
    <row r="22" spans="1:11" ht="19.95" customHeight="1" x14ac:dyDescent="0.3">
      <c r="A22" s="8"/>
      <c r="B22" s="32">
        <f>_xlfn.XLOOKUP(A22,'Weekly Reporting'!A:A,'Weekly Reporting'!B:B,_xlfn.XLOOKUP(A22,'Weekly Reporting'!K:K,'Weekly Reporting'!L:L,"NOTFOUND"))</f>
        <v>0</v>
      </c>
      <c r="C22" s="33"/>
      <c r="D22" s="33"/>
      <c r="E22" s="33"/>
      <c r="F22" s="34"/>
      <c r="G22" s="6"/>
      <c r="H22" s="137">
        <f>_xlfn.XLOOKUP(A22,'Weekly Reporting'!A:A,'Weekly Reporting'!H:H,_xlfn.XLOOKUP(A22,'Weekly Reporting'!K:K,'Weekly Reporting'!R:R,"NOTFOUND"))</f>
        <v>0</v>
      </c>
      <c r="I22" s="138"/>
      <c r="J22" s="137">
        <f t="shared" si="0"/>
        <v>0</v>
      </c>
      <c r="K22" s="138"/>
    </row>
    <row r="23" spans="1:11" ht="19.95" customHeight="1" x14ac:dyDescent="0.3">
      <c r="A23" s="8"/>
      <c r="B23" s="32">
        <f>_xlfn.XLOOKUP(A23,'Weekly Reporting'!A:A,'Weekly Reporting'!B:B,_xlfn.XLOOKUP(A23,'Weekly Reporting'!K:K,'Weekly Reporting'!L:L,"NOTFOUND"))</f>
        <v>0</v>
      </c>
      <c r="C23" s="33"/>
      <c r="D23" s="33"/>
      <c r="E23" s="33"/>
      <c r="F23" s="34"/>
      <c r="G23" s="6"/>
      <c r="H23" s="137">
        <f>_xlfn.XLOOKUP(A23,'Weekly Reporting'!A:A,'Weekly Reporting'!H:H,_xlfn.XLOOKUP(A23,'Weekly Reporting'!K:K,'Weekly Reporting'!R:R,"NOTFOUND"))</f>
        <v>0</v>
      </c>
      <c r="I23" s="138"/>
      <c r="J23" s="137">
        <f t="shared" ref="J23:J26" si="1">IFERROR(G23*H23,"")</f>
        <v>0</v>
      </c>
      <c r="K23" s="138"/>
    </row>
    <row r="24" spans="1:11" ht="19.95" customHeight="1" x14ac:dyDescent="0.3">
      <c r="A24" s="8"/>
      <c r="B24" s="32">
        <f>_xlfn.XLOOKUP(A24,'Weekly Reporting'!A:A,'Weekly Reporting'!B:B,_xlfn.XLOOKUP(A24,'Weekly Reporting'!K:K,'Weekly Reporting'!L:L,"NOTFOUND"))</f>
        <v>0</v>
      </c>
      <c r="C24" s="33"/>
      <c r="D24" s="33"/>
      <c r="E24" s="33"/>
      <c r="F24" s="34"/>
      <c r="G24" s="6"/>
      <c r="H24" s="137">
        <f>_xlfn.XLOOKUP(A24,'Weekly Reporting'!A:A,'Weekly Reporting'!H:H,_xlfn.XLOOKUP(A24,'Weekly Reporting'!K:K,'Weekly Reporting'!R:R,"NOTFOUND"))</f>
        <v>0</v>
      </c>
      <c r="I24" s="138"/>
      <c r="J24" s="137">
        <f t="shared" si="1"/>
        <v>0</v>
      </c>
      <c r="K24" s="138"/>
    </row>
    <row r="25" spans="1:11" ht="19.95" customHeight="1" x14ac:dyDescent="0.3">
      <c r="A25" s="8"/>
      <c r="B25" s="32">
        <f>_xlfn.XLOOKUP(A25,'Weekly Reporting'!A:A,'Weekly Reporting'!B:B,_xlfn.XLOOKUP(A25,'Weekly Reporting'!K:K,'Weekly Reporting'!L:L,"NOTFOUND"))</f>
        <v>0</v>
      </c>
      <c r="C25" s="33"/>
      <c r="D25" s="33"/>
      <c r="E25" s="33"/>
      <c r="F25" s="34"/>
      <c r="G25" s="6"/>
      <c r="H25" s="137">
        <f>_xlfn.XLOOKUP(A25,'Weekly Reporting'!A:A,'Weekly Reporting'!H:H,_xlfn.XLOOKUP(A25,'Weekly Reporting'!K:K,'Weekly Reporting'!R:R,"NOTFOUND"))</f>
        <v>0</v>
      </c>
      <c r="I25" s="138"/>
      <c r="J25" s="137">
        <f t="shared" si="1"/>
        <v>0</v>
      </c>
      <c r="K25" s="138"/>
    </row>
    <row r="26" spans="1:11" ht="19.95" customHeight="1" x14ac:dyDescent="0.3">
      <c r="A26" s="8"/>
      <c r="B26" s="32">
        <f>_xlfn.XLOOKUP(A26,'Weekly Reporting'!A:A,'Weekly Reporting'!B:B,_xlfn.XLOOKUP(A26,'Weekly Reporting'!K:K,'Weekly Reporting'!L:L,"NOTFOUND"))</f>
        <v>0</v>
      </c>
      <c r="C26" s="33"/>
      <c r="D26" s="33"/>
      <c r="E26" s="33"/>
      <c r="F26" s="34"/>
      <c r="G26" s="6"/>
      <c r="H26" s="137">
        <f>_xlfn.XLOOKUP(A26,'Weekly Reporting'!A:A,'Weekly Reporting'!H:H,_xlfn.XLOOKUP(A26,'Weekly Reporting'!K:K,'Weekly Reporting'!R:R,"NOTFOUND"))</f>
        <v>0</v>
      </c>
      <c r="I26" s="138"/>
      <c r="J26" s="137">
        <f t="shared" si="1"/>
        <v>0</v>
      </c>
      <c r="K26" s="138"/>
    </row>
    <row r="27" spans="1:11" ht="19.95" customHeight="1" x14ac:dyDescent="0.3">
      <c r="A27" s="8"/>
      <c r="B27" s="32">
        <f>_xlfn.XLOOKUP(A27,'Weekly Reporting'!A:A,'Weekly Reporting'!B:B,_xlfn.XLOOKUP(A27,'Weekly Reporting'!K:K,'Weekly Reporting'!L:L,"NOTFOUND"))</f>
        <v>0</v>
      </c>
      <c r="C27" s="33"/>
      <c r="D27" s="33"/>
      <c r="E27" s="33"/>
      <c r="F27" s="34"/>
      <c r="G27" s="6"/>
      <c r="H27" s="137">
        <f>_xlfn.XLOOKUP(A27,'Weekly Reporting'!A:A,'Weekly Reporting'!H:H,_xlfn.XLOOKUP(A27,'Weekly Reporting'!K:K,'Weekly Reporting'!R:R,"NOTFOUND"))</f>
        <v>0</v>
      </c>
      <c r="I27" s="138"/>
      <c r="J27" s="137">
        <f t="shared" ref="J27:J37" si="2">IFERROR(G27*H27,"")</f>
        <v>0</v>
      </c>
      <c r="K27" s="138"/>
    </row>
    <row r="28" spans="1:11" ht="19.95" customHeight="1" x14ac:dyDescent="0.3">
      <c r="A28" s="8"/>
      <c r="B28" s="32">
        <f>_xlfn.XLOOKUP(A28,'Weekly Reporting'!A:A,'Weekly Reporting'!B:B,_xlfn.XLOOKUP(A28,'Weekly Reporting'!K:K,'Weekly Reporting'!L:L,"NOTFOUND"))</f>
        <v>0</v>
      </c>
      <c r="C28" s="33"/>
      <c r="D28" s="33"/>
      <c r="E28" s="33"/>
      <c r="F28" s="34"/>
      <c r="G28" s="6"/>
      <c r="H28" s="137">
        <f>_xlfn.XLOOKUP(A28,'Weekly Reporting'!A:A,'Weekly Reporting'!H:H,_xlfn.XLOOKUP(A28,'Weekly Reporting'!K:K,'Weekly Reporting'!R:R,"NOTFOUND"))</f>
        <v>0</v>
      </c>
      <c r="I28" s="138"/>
      <c r="J28" s="137">
        <f t="shared" si="2"/>
        <v>0</v>
      </c>
      <c r="K28" s="138"/>
    </row>
    <row r="29" spans="1:11" ht="19.95" customHeight="1" x14ac:dyDescent="0.3">
      <c r="A29" s="8"/>
      <c r="B29" s="32">
        <f>_xlfn.XLOOKUP(A29,'Weekly Reporting'!A:A,'Weekly Reporting'!B:B,_xlfn.XLOOKUP(A29,'Weekly Reporting'!K:K,'Weekly Reporting'!L:L,"NOTFOUND"))</f>
        <v>0</v>
      </c>
      <c r="C29" s="33"/>
      <c r="D29" s="33"/>
      <c r="E29" s="33"/>
      <c r="F29" s="34"/>
      <c r="G29" s="6"/>
      <c r="H29" s="137">
        <f>_xlfn.XLOOKUP(A29,'Weekly Reporting'!A:A,'Weekly Reporting'!H:H,_xlfn.XLOOKUP(A29,'Weekly Reporting'!K:K,'Weekly Reporting'!R:R,"NOTFOUND"))</f>
        <v>0</v>
      </c>
      <c r="I29" s="138"/>
      <c r="J29" s="137">
        <f t="shared" si="2"/>
        <v>0</v>
      </c>
      <c r="K29" s="138"/>
    </row>
    <row r="30" spans="1:11" ht="19.95" customHeight="1" x14ac:dyDescent="0.3">
      <c r="A30" s="8"/>
      <c r="B30" s="32">
        <f>_xlfn.XLOOKUP(A30,'Weekly Reporting'!A:A,'Weekly Reporting'!B:B,_xlfn.XLOOKUP(A30,'Weekly Reporting'!K:K,'Weekly Reporting'!L:L,"NOTFOUND"))</f>
        <v>0</v>
      </c>
      <c r="C30" s="33"/>
      <c r="D30" s="33"/>
      <c r="E30" s="33"/>
      <c r="F30" s="34"/>
      <c r="G30" s="6"/>
      <c r="H30" s="137">
        <f>_xlfn.XLOOKUP(A30,'Weekly Reporting'!A:A,'Weekly Reporting'!H:H,_xlfn.XLOOKUP(A30,'Weekly Reporting'!K:K,'Weekly Reporting'!R:R,"NOTFOUND"))</f>
        <v>0</v>
      </c>
      <c r="I30" s="138"/>
      <c r="J30" s="137">
        <f t="shared" si="2"/>
        <v>0</v>
      </c>
      <c r="K30" s="138"/>
    </row>
    <row r="31" spans="1:11" ht="19.95" customHeight="1" x14ac:dyDescent="0.3">
      <c r="A31" s="8"/>
      <c r="B31" s="32">
        <f>_xlfn.XLOOKUP(A31,'Weekly Reporting'!A:A,'Weekly Reporting'!B:B,_xlfn.XLOOKUP(A31,'Weekly Reporting'!K:K,'Weekly Reporting'!L:L,"NOTFOUND"))</f>
        <v>0</v>
      </c>
      <c r="C31" s="33"/>
      <c r="D31" s="33"/>
      <c r="E31" s="33"/>
      <c r="F31" s="34"/>
      <c r="G31" s="6"/>
      <c r="H31" s="137">
        <f>_xlfn.XLOOKUP(A31,'Weekly Reporting'!A:A,'Weekly Reporting'!H:H,_xlfn.XLOOKUP(A31,'Weekly Reporting'!K:K,'Weekly Reporting'!R:R,"NOTFOUND"))</f>
        <v>0</v>
      </c>
      <c r="I31" s="138"/>
      <c r="J31" s="137">
        <f t="shared" si="2"/>
        <v>0</v>
      </c>
      <c r="K31" s="138"/>
    </row>
    <row r="32" spans="1:11" ht="19.95" customHeight="1" x14ac:dyDescent="0.3">
      <c r="A32" s="8"/>
      <c r="B32" s="32">
        <f>_xlfn.XLOOKUP(A32,'Weekly Reporting'!A:A,'Weekly Reporting'!B:B,_xlfn.XLOOKUP(A32,'Weekly Reporting'!K:K,'Weekly Reporting'!L:L,"NOTFOUND"))</f>
        <v>0</v>
      </c>
      <c r="C32" s="33"/>
      <c r="D32" s="33"/>
      <c r="E32" s="33"/>
      <c r="F32" s="34"/>
      <c r="G32" s="6"/>
      <c r="H32" s="137">
        <f>_xlfn.XLOOKUP(A32,'Weekly Reporting'!A:A,'Weekly Reporting'!H:H,_xlfn.XLOOKUP(A32,'Weekly Reporting'!K:K,'Weekly Reporting'!R:R,"NOTFOUND"))</f>
        <v>0</v>
      </c>
      <c r="I32" s="138"/>
      <c r="J32" s="137">
        <f t="shared" si="2"/>
        <v>0</v>
      </c>
      <c r="K32" s="138"/>
    </row>
    <row r="33" spans="1:11" ht="19.95" customHeight="1" x14ac:dyDescent="0.3">
      <c r="A33" s="8"/>
      <c r="B33" s="32">
        <f>_xlfn.XLOOKUP(A33,'Weekly Reporting'!A:A,'Weekly Reporting'!B:B,_xlfn.XLOOKUP(A33,'Weekly Reporting'!K:K,'Weekly Reporting'!L:L,"NOTFOUND"))</f>
        <v>0</v>
      </c>
      <c r="C33" s="33"/>
      <c r="D33" s="33"/>
      <c r="E33" s="33"/>
      <c r="F33" s="34"/>
      <c r="G33" s="6"/>
      <c r="H33" s="137">
        <f>_xlfn.XLOOKUP(A33,'Weekly Reporting'!A:A,'Weekly Reporting'!H:H,_xlfn.XLOOKUP(A33,'Weekly Reporting'!K:K,'Weekly Reporting'!R:R,"NOTFOUND"))</f>
        <v>0</v>
      </c>
      <c r="I33" s="138"/>
      <c r="J33" s="137">
        <f t="shared" si="2"/>
        <v>0</v>
      </c>
      <c r="K33" s="138"/>
    </row>
    <row r="34" spans="1:11" ht="19.95" customHeight="1" x14ac:dyDescent="0.3">
      <c r="A34" s="8"/>
      <c r="B34" s="32">
        <f>_xlfn.XLOOKUP(A34,'Weekly Reporting'!A:A,'Weekly Reporting'!B:B,_xlfn.XLOOKUP(A34,'Weekly Reporting'!K:K,'Weekly Reporting'!L:L,"NOTFOUND"))</f>
        <v>0</v>
      </c>
      <c r="C34" s="33"/>
      <c r="D34" s="33"/>
      <c r="E34" s="33"/>
      <c r="F34" s="34"/>
      <c r="G34" s="6"/>
      <c r="H34" s="137">
        <f>_xlfn.XLOOKUP(A34,'Weekly Reporting'!A:A,'Weekly Reporting'!H:H,_xlfn.XLOOKUP(A34,'Weekly Reporting'!K:K,'Weekly Reporting'!R:R,"NOTFOUND"))</f>
        <v>0</v>
      </c>
      <c r="I34" s="138"/>
      <c r="J34" s="137">
        <f t="shared" si="2"/>
        <v>0</v>
      </c>
      <c r="K34" s="138"/>
    </row>
    <row r="35" spans="1:11" ht="19.95" customHeight="1" x14ac:dyDescent="0.3">
      <c r="A35" s="8"/>
      <c r="B35" s="32">
        <f>_xlfn.XLOOKUP(A35,'Weekly Reporting'!A:A,'Weekly Reporting'!B:B,_xlfn.XLOOKUP(A35,'Weekly Reporting'!K:K,'Weekly Reporting'!L:L,"NOTFOUND"))</f>
        <v>0</v>
      </c>
      <c r="C35" s="33"/>
      <c r="D35" s="33"/>
      <c r="E35" s="33"/>
      <c r="F35" s="34"/>
      <c r="G35" s="6"/>
      <c r="H35" s="137">
        <f>_xlfn.XLOOKUP(A35,'Weekly Reporting'!A:A,'Weekly Reporting'!H:H,_xlfn.XLOOKUP(A35,'Weekly Reporting'!K:K,'Weekly Reporting'!R:R,"NOTFOUND"))</f>
        <v>0</v>
      </c>
      <c r="I35" s="138"/>
      <c r="J35" s="137">
        <f t="shared" si="2"/>
        <v>0</v>
      </c>
      <c r="K35" s="138"/>
    </row>
    <row r="36" spans="1:11" ht="19.95" customHeight="1" x14ac:dyDescent="0.3">
      <c r="A36" s="8"/>
      <c r="B36" s="32">
        <f>_xlfn.XLOOKUP(A36,'Weekly Reporting'!A:A,'Weekly Reporting'!B:B,_xlfn.XLOOKUP(A36,'Weekly Reporting'!K:K,'Weekly Reporting'!L:L,"NOTFOUND"))</f>
        <v>0</v>
      </c>
      <c r="C36" s="33"/>
      <c r="D36" s="33"/>
      <c r="E36" s="33"/>
      <c r="F36" s="34"/>
      <c r="G36" s="6"/>
      <c r="H36" s="137">
        <f>_xlfn.XLOOKUP(A36,'Weekly Reporting'!A:A,'Weekly Reporting'!H:H,_xlfn.XLOOKUP(A36,'Weekly Reporting'!K:K,'Weekly Reporting'!R:R,"NOTFOUND"))</f>
        <v>0</v>
      </c>
      <c r="I36" s="138"/>
      <c r="J36" s="137">
        <f t="shared" si="2"/>
        <v>0</v>
      </c>
      <c r="K36" s="138"/>
    </row>
    <row r="37" spans="1:11" ht="19.95" customHeight="1" x14ac:dyDescent="0.3">
      <c r="A37" s="8"/>
      <c r="B37" s="32">
        <f>_xlfn.XLOOKUP(A37,'Weekly Reporting'!A:A,'Weekly Reporting'!B:B,_xlfn.XLOOKUP(A37,'Weekly Reporting'!K:K,'Weekly Reporting'!L:L,"NOTFOUND"))</f>
        <v>0</v>
      </c>
      <c r="C37" s="33"/>
      <c r="D37" s="33"/>
      <c r="E37" s="33"/>
      <c r="F37" s="34"/>
      <c r="G37" s="6"/>
      <c r="H37" s="137">
        <f>_xlfn.XLOOKUP(A37,'Weekly Reporting'!A:A,'Weekly Reporting'!H:H,_xlfn.XLOOKUP(A37,'Weekly Reporting'!K:K,'Weekly Reporting'!R:R,"NOTFOUND"))</f>
        <v>0</v>
      </c>
      <c r="I37" s="138"/>
      <c r="J37" s="137">
        <f t="shared" si="2"/>
        <v>0</v>
      </c>
      <c r="K37" s="138"/>
    </row>
    <row r="38" spans="1:11" ht="19.95" customHeight="1" x14ac:dyDescent="0.3">
      <c r="A38" s="8"/>
      <c r="B38" s="32">
        <f>_xlfn.XLOOKUP(A38,'Weekly Reporting'!A:A,'Weekly Reporting'!B:B,_xlfn.XLOOKUP(A38,'Weekly Reporting'!K:K,'Weekly Reporting'!L:L,"NOTFOUND"))</f>
        <v>0</v>
      </c>
      <c r="C38" s="33"/>
      <c r="D38" s="33"/>
      <c r="E38" s="33"/>
      <c r="F38" s="34"/>
      <c r="G38" s="6"/>
      <c r="H38" s="137">
        <f>_xlfn.XLOOKUP(A38,'Weekly Reporting'!A:A,'Weekly Reporting'!H:H,_xlfn.XLOOKUP(A38,'Weekly Reporting'!K:K,'Weekly Reporting'!R:R,"NOTFOUND"))</f>
        <v>0</v>
      </c>
      <c r="I38" s="138"/>
      <c r="J38" s="137">
        <f t="shared" si="0"/>
        <v>0</v>
      </c>
      <c r="K38" s="138"/>
    </row>
    <row r="39" spans="1:11" ht="19.95" customHeight="1" x14ac:dyDescent="0.3">
      <c r="A39" s="8"/>
      <c r="B39" s="32">
        <f>_xlfn.XLOOKUP(A39,'Weekly Reporting'!A:A,'Weekly Reporting'!B:B,_xlfn.XLOOKUP(A39,'Weekly Reporting'!K:K,'Weekly Reporting'!L:L,"NOTFOUND"))</f>
        <v>0</v>
      </c>
      <c r="C39" s="33"/>
      <c r="D39" s="33"/>
      <c r="E39" s="33"/>
      <c r="F39" s="34"/>
      <c r="G39" s="6"/>
      <c r="H39" s="137">
        <f>_xlfn.XLOOKUP(A39,'Weekly Reporting'!A:A,'Weekly Reporting'!H:H,_xlfn.XLOOKUP(A39,'Weekly Reporting'!K:K,'Weekly Reporting'!R:R,"NOTFOUND"))</f>
        <v>0</v>
      </c>
      <c r="I39" s="138"/>
      <c r="J39" s="137">
        <f t="shared" si="0"/>
        <v>0</v>
      </c>
      <c r="K39" s="138"/>
    </row>
    <row r="40" spans="1:11" ht="19.95" customHeight="1" x14ac:dyDescent="0.3">
      <c r="A40" s="8"/>
      <c r="B40" s="32">
        <f>_xlfn.XLOOKUP(A40,'Weekly Reporting'!A:A,'Weekly Reporting'!B:B,_xlfn.XLOOKUP(A40,'Weekly Reporting'!K:K,'Weekly Reporting'!L:L,"NOTFOUND"))</f>
        <v>0</v>
      </c>
      <c r="C40" s="33"/>
      <c r="D40" s="33"/>
      <c r="E40" s="33"/>
      <c r="F40" s="34"/>
      <c r="G40" s="6"/>
      <c r="H40" s="137">
        <f>_xlfn.XLOOKUP(A40,'Weekly Reporting'!A:A,'Weekly Reporting'!H:H,_xlfn.XLOOKUP(A40,'Weekly Reporting'!K:K,'Weekly Reporting'!R:R,"NOTFOUND"))</f>
        <v>0</v>
      </c>
      <c r="I40" s="138"/>
      <c r="J40" s="137">
        <f t="shared" ref="J40:J46" si="3">IFERROR(G40*H40,"")</f>
        <v>0</v>
      </c>
      <c r="K40" s="138"/>
    </row>
    <row r="41" spans="1:11" ht="19.95" customHeight="1" x14ac:dyDescent="0.3">
      <c r="A41" s="8"/>
      <c r="B41" s="32">
        <f>_xlfn.XLOOKUP(A41,'Weekly Reporting'!A:A,'Weekly Reporting'!B:B,_xlfn.XLOOKUP(A41,'Weekly Reporting'!K:K,'Weekly Reporting'!L:L,"NOTFOUND"))</f>
        <v>0</v>
      </c>
      <c r="C41" s="33"/>
      <c r="D41" s="33"/>
      <c r="E41" s="33"/>
      <c r="F41" s="34"/>
      <c r="G41" s="6"/>
      <c r="H41" s="137">
        <f>_xlfn.XLOOKUP(A41,'Weekly Reporting'!A:A,'Weekly Reporting'!H:H,_xlfn.XLOOKUP(A41,'Weekly Reporting'!K:K,'Weekly Reporting'!R:R,"NOTFOUND"))</f>
        <v>0</v>
      </c>
      <c r="I41" s="138"/>
      <c r="J41" s="137">
        <f t="shared" si="3"/>
        <v>0</v>
      </c>
      <c r="K41" s="138"/>
    </row>
    <row r="42" spans="1:11" ht="19.95" customHeight="1" x14ac:dyDescent="0.3">
      <c r="A42" s="8"/>
      <c r="B42" s="32">
        <f>_xlfn.XLOOKUP(A42,'Weekly Reporting'!A:A,'Weekly Reporting'!B:B,_xlfn.XLOOKUP(A42,'Weekly Reporting'!K:K,'Weekly Reporting'!L:L,"NOTFOUND"))</f>
        <v>0</v>
      </c>
      <c r="C42" s="33"/>
      <c r="D42" s="33"/>
      <c r="E42" s="33"/>
      <c r="F42" s="34"/>
      <c r="G42" s="6"/>
      <c r="H42" s="137">
        <f>_xlfn.XLOOKUP(A42,'Weekly Reporting'!A:A,'Weekly Reporting'!H:H,_xlfn.XLOOKUP(A42,'Weekly Reporting'!K:K,'Weekly Reporting'!R:R,"NOTFOUND"))</f>
        <v>0</v>
      </c>
      <c r="I42" s="138"/>
      <c r="J42" s="137">
        <f t="shared" si="3"/>
        <v>0</v>
      </c>
      <c r="K42" s="138"/>
    </row>
    <row r="43" spans="1:11" ht="19.95" customHeight="1" x14ac:dyDescent="0.3">
      <c r="A43" s="8"/>
      <c r="B43" s="32">
        <f>_xlfn.XLOOKUP(A43,'Weekly Reporting'!A:A,'Weekly Reporting'!B:B,_xlfn.XLOOKUP(A43,'Weekly Reporting'!K:K,'Weekly Reporting'!L:L,"NOTFOUND"))</f>
        <v>0</v>
      </c>
      <c r="C43" s="33"/>
      <c r="D43" s="33"/>
      <c r="E43" s="33"/>
      <c r="F43" s="34"/>
      <c r="G43" s="6"/>
      <c r="H43" s="137">
        <f>_xlfn.XLOOKUP(A43,'Weekly Reporting'!A:A,'Weekly Reporting'!H:H,_xlfn.XLOOKUP(A43,'Weekly Reporting'!K:K,'Weekly Reporting'!R:R,"NOTFOUND"))</f>
        <v>0</v>
      </c>
      <c r="I43" s="138"/>
      <c r="J43" s="137">
        <f t="shared" si="3"/>
        <v>0</v>
      </c>
      <c r="K43" s="138"/>
    </row>
    <row r="44" spans="1:11" ht="19.95" customHeight="1" x14ac:dyDescent="0.3">
      <c r="A44" s="8"/>
      <c r="B44" s="32">
        <f>_xlfn.XLOOKUP(A44,'Weekly Reporting'!A:A,'Weekly Reporting'!B:B,_xlfn.XLOOKUP(A44,'Weekly Reporting'!K:K,'Weekly Reporting'!L:L,"NOTFOUND"))</f>
        <v>0</v>
      </c>
      <c r="C44" s="33"/>
      <c r="D44" s="33"/>
      <c r="E44" s="33"/>
      <c r="F44" s="34"/>
      <c r="G44" s="6"/>
      <c r="H44" s="137">
        <f>_xlfn.XLOOKUP(A44,'Weekly Reporting'!A:A,'Weekly Reporting'!H:H,_xlfn.XLOOKUP(A44,'Weekly Reporting'!K:K,'Weekly Reporting'!R:R,"NOTFOUND"))</f>
        <v>0</v>
      </c>
      <c r="I44" s="138"/>
      <c r="J44" s="137">
        <f t="shared" si="3"/>
        <v>0</v>
      </c>
      <c r="K44" s="138"/>
    </row>
    <row r="45" spans="1:11" ht="19.95" customHeight="1" x14ac:dyDescent="0.3">
      <c r="A45" s="8"/>
      <c r="B45" s="32">
        <f>_xlfn.XLOOKUP(A45,'Weekly Reporting'!A:A,'Weekly Reporting'!B:B,_xlfn.XLOOKUP(A45,'Weekly Reporting'!K:K,'Weekly Reporting'!L:L,"NOTFOUND"))</f>
        <v>0</v>
      </c>
      <c r="C45" s="33"/>
      <c r="D45" s="33"/>
      <c r="E45" s="33"/>
      <c r="F45" s="34"/>
      <c r="G45" s="6"/>
      <c r="H45" s="137">
        <f>_xlfn.XLOOKUP(A45,'Weekly Reporting'!A:A,'Weekly Reporting'!H:H,_xlfn.XLOOKUP(A45,'Weekly Reporting'!K:K,'Weekly Reporting'!R:R,"NOTFOUND"))</f>
        <v>0</v>
      </c>
      <c r="I45" s="138"/>
      <c r="J45" s="137">
        <f t="shared" si="3"/>
        <v>0</v>
      </c>
      <c r="K45" s="138"/>
    </row>
    <row r="46" spans="1:11" ht="19.95" customHeight="1" x14ac:dyDescent="0.3">
      <c r="A46" s="8"/>
      <c r="B46" s="32">
        <f>_xlfn.XLOOKUP(A46,'Weekly Reporting'!A:A,'Weekly Reporting'!B:B,_xlfn.XLOOKUP(A46,'Weekly Reporting'!K:K,'Weekly Reporting'!L:L,"NOTFOUND"))</f>
        <v>0</v>
      </c>
      <c r="C46" s="33"/>
      <c r="D46" s="33"/>
      <c r="E46" s="33"/>
      <c r="F46" s="34"/>
      <c r="G46" s="6"/>
      <c r="H46" s="137">
        <f>_xlfn.XLOOKUP(A46,'Weekly Reporting'!A:A,'Weekly Reporting'!H:H,_xlfn.XLOOKUP(A46,'Weekly Reporting'!K:K,'Weekly Reporting'!R:R,"NOTFOUND"))</f>
        <v>0</v>
      </c>
      <c r="I46" s="138"/>
      <c r="J46" s="137">
        <f t="shared" si="3"/>
        <v>0</v>
      </c>
      <c r="K46" s="138"/>
    </row>
    <row r="47" spans="1:11" ht="19.95" customHeight="1" x14ac:dyDescent="0.3">
      <c r="A47" s="8"/>
      <c r="B47" s="32">
        <f>_xlfn.XLOOKUP(A47,'Weekly Reporting'!A:A,'Weekly Reporting'!B:B,_xlfn.XLOOKUP(A47,'Weekly Reporting'!K:K,'Weekly Reporting'!L:L,"NOTFOUND"))</f>
        <v>0</v>
      </c>
      <c r="C47" s="33"/>
      <c r="D47" s="33"/>
      <c r="E47" s="33"/>
      <c r="F47" s="34"/>
      <c r="G47" s="6"/>
      <c r="H47" s="137">
        <f>_xlfn.XLOOKUP(A47,'Weekly Reporting'!A:A,'Weekly Reporting'!H:H,_xlfn.XLOOKUP(A47,'Weekly Reporting'!K:K,'Weekly Reporting'!R:R,"NOTFOUND"))</f>
        <v>0</v>
      </c>
      <c r="I47" s="138"/>
      <c r="J47" s="137">
        <f t="shared" si="0"/>
        <v>0</v>
      </c>
      <c r="K47" s="138"/>
    </row>
    <row r="48" spans="1:11" ht="19.95" customHeight="1" x14ac:dyDescent="0.3">
      <c r="A48" s="8"/>
      <c r="B48" s="32">
        <f>_xlfn.XLOOKUP(A48,'Weekly Reporting'!A:A,'Weekly Reporting'!B:B,_xlfn.XLOOKUP(A48,'Weekly Reporting'!K:K,'Weekly Reporting'!L:L,"NOTFOUND"))</f>
        <v>0</v>
      </c>
      <c r="C48" s="33"/>
      <c r="D48" s="33"/>
      <c r="E48" s="33"/>
      <c r="F48" s="34"/>
      <c r="G48" s="6"/>
      <c r="H48" s="137">
        <f>_xlfn.XLOOKUP(A48,'Weekly Reporting'!A:A,'Weekly Reporting'!H:H,_xlfn.XLOOKUP(A48,'Weekly Reporting'!K:K,'Weekly Reporting'!R:R,"NOTFOUND"))</f>
        <v>0</v>
      </c>
      <c r="I48" s="138"/>
      <c r="J48" s="137">
        <f t="shared" si="0"/>
        <v>0</v>
      </c>
      <c r="K48" s="138"/>
    </row>
    <row r="49" spans="1:12" ht="19.95" customHeight="1" x14ac:dyDescent="0.3">
      <c r="A49" s="8"/>
      <c r="B49" s="32">
        <f>_xlfn.XLOOKUP(A49,'Weekly Reporting'!A:A,'Weekly Reporting'!B:B,_xlfn.XLOOKUP(A49,'Weekly Reporting'!K:K,'Weekly Reporting'!L:L,"NOTFOUND"))</f>
        <v>0</v>
      </c>
      <c r="C49" s="33"/>
      <c r="D49" s="33"/>
      <c r="E49" s="33"/>
      <c r="F49" s="34"/>
      <c r="G49" s="6"/>
      <c r="H49" s="137">
        <f>_xlfn.XLOOKUP(A49,'Weekly Reporting'!A:A,'Weekly Reporting'!H:H,_xlfn.XLOOKUP(A49,'Weekly Reporting'!K:K,'Weekly Reporting'!R:R,"NOTFOUND"))</f>
        <v>0</v>
      </c>
      <c r="I49" s="138"/>
      <c r="J49" s="137">
        <f t="shared" si="0"/>
        <v>0</v>
      </c>
      <c r="K49" s="138"/>
    </row>
    <row r="50" spans="1:12" ht="19.95" customHeight="1" x14ac:dyDescent="0.3">
      <c r="A50" s="8"/>
      <c r="B50" s="32">
        <f>_xlfn.XLOOKUP(A50,'Weekly Reporting'!A:A,'Weekly Reporting'!B:B,_xlfn.XLOOKUP(A50,'Weekly Reporting'!K:K,'Weekly Reporting'!L:L,"NOTFOUND"))</f>
        <v>0</v>
      </c>
      <c r="C50" s="33"/>
      <c r="D50" s="33"/>
      <c r="E50" s="33"/>
      <c r="F50" s="34"/>
      <c r="G50" s="6"/>
      <c r="H50" s="137">
        <f>_xlfn.XLOOKUP(A50,'Weekly Reporting'!A:A,'Weekly Reporting'!H:H,_xlfn.XLOOKUP(A50,'Weekly Reporting'!K:K,'Weekly Reporting'!R:R,"NOTFOUND"))</f>
        <v>0</v>
      </c>
      <c r="I50" s="138"/>
      <c r="J50" s="137">
        <f t="shared" si="0"/>
        <v>0</v>
      </c>
      <c r="K50" s="138"/>
    </row>
    <row r="51" spans="1:12" ht="19.95" customHeight="1" x14ac:dyDescent="0.3">
      <c r="A51" s="8"/>
      <c r="B51" s="32">
        <f>_xlfn.XLOOKUP(A51,'Weekly Reporting'!A:A,'Weekly Reporting'!B:B,_xlfn.XLOOKUP(A51,'Weekly Reporting'!K:K,'Weekly Reporting'!L:L,"NOTFOUND"))</f>
        <v>0</v>
      </c>
      <c r="C51" s="33"/>
      <c r="D51" s="33"/>
      <c r="E51" s="33"/>
      <c r="F51" s="34"/>
      <c r="G51" s="6"/>
      <c r="H51" s="137">
        <f>_xlfn.XLOOKUP(A51,'Weekly Reporting'!A:A,'Weekly Reporting'!H:H,_xlfn.XLOOKUP(A51,'Weekly Reporting'!K:K,'Weekly Reporting'!R:R,"NOTFOUND"))</f>
        <v>0</v>
      </c>
      <c r="I51" s="138"/>
      <c r="J51" s="137">
        <f t="shared" si="0"/>
        <v>0</v>
      </c>
      <c r="K51" s="138"/>
    </row>
    <row r="52" spans="1:12" ht="19.95" customHeight="1" x14ac:dyDescent="0.3">
      <c r="A52" s="8"/>
      <c r="B52" s="32">
        <f>_xlfn.XLOOKUP(A52,'Weekly Reporting'!A:A,'Weekly Reporting'!B:B,_xlfn.XLOOKUP(A52,'Weekly Reporting'!K:K,'Weekly Reporting'!L:L,"NOTFOUND"))</f>
        <v>0</v>
      </c>
      <c r="C52" s="33"/>
      <c r="D52" s="33"/>
      <c r="E52" s="33"/>
      <c r="F52" s="34"/>
      <c r="G52" s="6"/>
      <c r="H52" s="137">
        <f>_xlfn.XLOOKUP(A52,'Weekly Reporting'!A:A,'Weekly Reporting'!H:H,_xlfn.XLOOKUP(A52,'Weekly Reporting'!K:K,'Weekly Reporting'!R:R,"NOTFOUND"))</f>
        <v>0</v>
      </c>
      <c r="I52" s="138"/>
      <c r="J52" s="137">
        <f t="shared" si="0"/>
        <v>0</v>
      </c>
      <c r="K52" s="138"/>
    </row>
    <row r="53" spans="1:12" ht="19.95" customHeight="1" x14ac:dyDescent="0.3">
      <c r="A53" s="8"/>
      <c r="B53" s="32">
        <f>_xlfn.XLOOKUP(A53,'Weekly Reporting'!A:A,'Weekly Reporting'!B:B,_xlfn.XLOOKUP(A53,'Weekly Reporting'!K:K,'Weekly Reporting'!L:L,"NOTFOUND"))</f>
        <v>0</v>
      </c>
      <c r="C53" s="33"/>
      <c r="D53" s="33"/>
      <c r="E53" s="33"/>
      <c r="F53" s="34"/>
      <c r="G53" s="6"/>
      <c r="H53" s="137">
        <f>_xlfn.XLOOKUP(A53,'Weekly Reporting'!A:A,'Weekly Reporting'!H:H,_xlfn.XLOOKUP(A53,'Weekly Reporting'!K:K,'Weekly Reporting'!R:R,"NOTFOUND"))</f>
        <v>0</v>
      </c>
      <c r="I53" s="138"/>
      <c r="J53" s="137">
        <f t="shared" si="0"/>
        <v>0</v>
      </c>
      <c r="K53" s="138"/>
    </row>
    <row r="54" spans="1:12" ht="30" customHeight="1" x14ac:dyDescent="0.4">
      <c r="A54" s="9"/>
      <c r="B54" s="44"/>
      <c r="C54" s="45"/>
      <c r="D54" s="45"/>
      <c r="E54" s="45"/>
      <c r="F54" s="46"/>
      <c r="G54" s="41" t="s">
        <v>21</v>
      </c>
      <c r="H54" s="42"/>
      <c r="I54" s="43"/>
      <c r="J54" s="139">
        <f>SUM(J18:K53)</f>
        <v>0</v>
      </c>
      <c r="K54" s="140"/>
    </row>
    <row r="55" spans="1:12" ht="30" customHeight="1" x14ac:dyDescent="0.4">
      <c r="A55" s="9"/>
      <c r="B55" s="59" t="str">
        <f>L55</f>
        <v>17%</v>
      </c>
      <c r="C55" s="48"/>
      <c r="D55" s="48"/>
      <c r="E55" s="48"/>
      <c r="F55" s="49"/>
      <c r="G55" s="41" t="s">
        <v>22</v>
      </c>
      <c r="H55" s="42"/>
      <c r="I55" s="43"/>
      <c r="J55" s="139">
        <f>J54*L55</f>
        <v>0</v>
      </c>
      <c r="K55" s="140"/>
      <c r="L55" t="str" cm="1">
        <f t="array" ref="L55">_xlfn.IFS(J54&lt;800,"17%",J54&lt;1600,"23%",J54&gt;=1600,"27%")</f>
        <v>17%</v>
      </c>
    </row>
    <row r="56" spans="1:12" ht="30" customHeight="1" x14ac:dyDescent="0.4">
      <c r="A56" s="9"/>
      <c r="B56" s="44"/>
      <c r="C56" s="45"/>
      <c r="D56" s="45"/>
      <c r="E56" s="45"/>
      <c r="F56" s="46"/>
      <c r="G56" s="41" t="s">
        <v>23</v>
      </c>
      <c r="H56" s="42"/>
      <c r="I56" s="43"/>
      <c r="J56" s="139">
        <f>J54-J55</f>
        <v>0</v>
      </c>
      <c r="K56" s="140"/>
    </row>
    <row r="57" spans="1:12" ht="19.95" customHeight="1" x14ac:dyDescent="0.3">
      <c r="A57" s="50" t="s">
        <v>24</v>
      </c>
      <c r="B57" s="50"/>
      <c r="C57" s="50"/>
      <c r="D57" s="50"/>
      <c r="E57" s="50"/>
      <c r="F57" s="50"/>
      <c r="G57" s="50"/>
      <c r="H57" s="50"/>
      <c r="I57" s="50"/>
      <c r="J57" s="50"/>
      <c r="K57" s="50"/>
    </row>
    <row r="58" spans="1:12" ht="19.95" customHeight="1" x14ac:dyDescent="0.3">
      <c r="A58" s="7" t="s">
        <v>4</v>
      </c>
      <c r="B58" s="51" t="s">
        <v>5</v>
      </c>
      <c r="C58" s="51"/>
      <c r="D58" s="51"/>
      <c r="E58" s="51"/>
      <c r="F58" s="51"/>
      <c r="G58" s="7" t="s">
        <v>6</v>
      </c>
      <c r="H58" s="51" t="s">
        <v>7</v>
      </c>
      <c r="I58" s="51"/>
      <c r="J58" s="51" t="s">
        <v>8</v>
      </c>
      <c r="K58" s="51"/>
    </row>
    <row r="59" spans="1:12" ht="19.95" customHeight="1" x14ac:dyDescent="0.3">
      <c r="A59" s="8"/>
      <c r="B59" s="32">
        <f>_xlfn.XLOOKUP(A59,'Weekly Reporting'!A:A,'Weekly Reporting'!B:B,_xlfn.XLOOKUP(A59,'Weekly Reporting'!K:K,'Weekly Reporting'!L:L,"NOTFOUND"))</f>
        <v>0</v>
      </c>
      <c r="C59" s="33"/>
      <c r="D59" s="33"/>
      <c r="E59" s="33"/>
      <c r="F59" s="34"/>
      <c r="G59" s="6"/>
      <c r="H59" s="137">
        <f>_xlfn.XLOOKUP(A59,'Weekly Reporting'!A:A,'Weekly Reporting'!H:H,_xlfn.XLOOKUP(A59,'Weekly Reporting'!K:K,'Weekly Reporting'!R:R,"NOTFOUND"))</f>
        <v>0</v>
      </c>
      <c r="I59" s="138"/>
      <c r="J59" s="137">
        <f t="shared" ref="J59:J64" si="4">IFERROR(G59*H59,"")</f>
        <v>0</v>
      </c>
      <c r="K59" s="138"/>
    </row>
    <row r="60" spans="1:12" ht="19.95" customHeight="1" x14ac:dyDescent="0.3">
      <c r="A60" s="8"/>
      <c r="B60" s="32">
        <f>_xlfn.XLOOKUP(A60,'Weekly Reporting'!A:A,'Weekly Reporting'!B:B,_xlfn.XLOOKUP(A60,'Weekly Reporting'!K:K,'Weekly Reporting'!L:L,"NOTFOUND"))</f>
        <v>0</v>
      </c>
      <c r="C60" s="33"/>
      <c r="D60" s="33"/>
      <c r="E60" s="33"/>
      <c r="F60" s="34"/>
      <c r="G60" s="6"/>
      <c r="H60" s="137">
        <f>_xlfn.XLOOKUP(A60,'Weekly Reporting'!A:A,'Weekly Reporting'!H:H,_xlfn.XLOOKUP(A60,'Weekly Reporting'!K:K,'Weekly Reporting'!R:R,"NOTFOUND"))</f>
        <v>0</v>
      </c>
      <c r="I60" s="138"/>
      <c r="J60" s="137">
        <f t="shared" si="4"/>
        <v>0</v>
      </c>
      <c r="K60" s="138"/>
    </row>
    <row r="61" spans="1:12" ht="19.95" customHeight="1" x14ac:dyDescent="0.3">
      <c r="A61" s="8"/>
      <c r="B61" s="32">
        <f>_xlfn.XLOOKUP(A61,'Weekly Reporting'!A:A,'Weekly Reporting'!B:B,_xlfn.XLOOKUP(A61,'Weekly Reporting'!K:K,'Weekly Reporting'!L:L,"NOTFOUND"))</f>
        <v>0</v>
      </c>
      <c r="C61" s="33"/>
      <c r="D61" s="33"/>
      <c r="E61" s="33"/>
      <c r="F61" s="34"/>
      <c r="G61" s="6"/>
      <c r="H61" s="137">
        <f>_xlfn.XLOOKUP(A61,'Weekly Reporting'!A:A,'Weekly Reporting'!H:H,_xlfn.XLOOKUP(A61,'Weekly Reporting'!K:K,'Weekly Reporting'!R:R,"NOTFOUND"))</f>
        <v>0</v>
      </c>
      <c r="I61" s="138"/>
      <c r="J61" s="137">
        <f t="shared" si="4"/>
        <v>0</v>
      </c>
      <c r="K61" s="138"/>
    </row>
    <row r="62" spans="1:12" ht="19.95" customHeight="1" x14ac:dyDescent="0.3">
      <c r="A62" s="8"/>
      <c r="B62" s="32">
        <f>_xlfn.XLOOKUP(A62,'Weekly Reporting'!A:A,'Weekly Reporting'!B:B,_xlfn.XLOOKUP(A62,'Weekly Reporting'!K:K,'Weekly Reporting'!L:L,"NOTFOUND"))</f>
        <v>0</v>
      </c>
      <c r="C62" s="33"/>
      <c r="D62" s="33"/>
      <c r="E62" s="33"/>
      <c r="F62" s="34"/>
      <c r="G62" s="6"/>
      <c r="H62" s="137">
        <f>_xlfn.XLOOKUP(A62,'Weekly Reporting'!A:A,'Weekly Reporting'!H:H,_xlfn.XLOOKUP(A62,'Weekly Reporting'!K:K,'Weekly Reporting'!R:R,"NOTFOUND"))</f>
        <v>0</v>
      </c>
      <c r="I62" s="138"/>
      <c r="J62" s="137">
        <f t="shared" si="4"/>
        <v>0</v>
      </c>
      <c r="K62" s="138"/>
    </row>
    <row r="63" spans="1:12" ht="19.95" customHeight="1" x14ac:dyDescent="0.3">
      <c r="A63" s="8"/>
      <c r="B63" s="32">
        <f>_xlfn.XLOOKUP(A63,'Weekly Reporting'!A:A,'Weekly Reporting'!B:B,_xlfn.XLOOKUP(A63,'Weekly Reporting'!K:K,'Weekly Reporting'!L:L,"NOTFOUND"))</f>
        <v>0</v>
      </c>
      <c r="C63" s="33"/>
      <c r="D63" s="33"/>
      <c r="E63" s="33"/>
      <c r="F63" s="34"/>
      <c r="G63" s="6"/>
      <c r="H63" s="137">
        <f>_xlfn.XLOOKUP(A63,'Weekly Reporting'!A:A,'Weekly Reporting'!H:H,_xlfn.XLOOKUP(A63,'Weekly Reporting'!K:K,'Weekly Reporting'!R:R,"NOTFOUND"))</f>
        <v>0</v>
      </c>
      <c r="I63" s="138"/>
      <c r="J63" s="137">
        <f t="shared" si="4"/>
        <v>0</v>
      </c>
      <c r="K63" s="138"/>
    </row>
    <row r="64" spans="1:12" ht="19.95" customHeight="1" x14ac:dyDescent="0.3">
      <c r="A64" s="8"/>
      <c r="B64" s="32">
        <f>_xlfn.XLOOKUP(A64,'Weekly Reporting'!A:A,'Weekly Reporting'!B:B,_xlfn.XLOOKUP(A64,'Weekly Reporting'!K:K,'Weekly Reporting'!L:L,"NOTFOUND"))</f>
        <v>0</v>
      </c>
      <c r="C64" s="33"/>
      <c r="D64" s="33"/>
      <c r="E64" s="33"/>
      <c r="F64" s="34"/>
      <c r="G64" s="6"/>
      <c r="H64" s="137">
        <f>_xlfn.XLOOKUP(A64,'Weekly Reporting'!A:A,'Weekly Reporting'!H:H,_xlfn.XLOOKUP(A64,'Weekly Reporting'!K:K,'Weekly Reporting'!R:R,"NOTFOUND"))</f>
        <v>0</v>
      </c>
      <c r="I64" s="138"/>
      <c r="J64" s="137">
        <f t="shared" si="4"/>
        <v>0</v>
      </c>
      <c r="K64" s="138"/>
    </row>
    <row r="65" spans="1:11" ht="30" customHeight="1" x14ac:dyDescent="0.4">
      <c r="A65" s="30"/>
      <c r="B65" s="44"/>
      <c r="C65" s="45"/>
      <c r="D65" s="45"/>
      <c r="E65" s="45"/>
      <c r="F65" s="46"/>
      <c r="G65" s="41" t="s">
        <v>25</v>
      </c>
      <c r="H65" s="42"/>
      <c r="I65" s="43"/>
      <c r="J65" s="139">
        <f>SUM(J59:K64)</f>
        <v>0</v>
      </c>
      <c r="K65" s="140"/>
    </row>
    <row r="66" spans="1:11" ht="30" customHeight="1" x14ac:dyDescent="0.4">
      <c r="A66" s="30"/>
      <c r="B66" s="47">
        <v>0.1</v>
      </c>
      <c r="C66" s="48"/>
      <c r="D66" s="48"/>
      <c r="E66" s="48"/>
      <c r="F66" s="49"/>
      <c r="G66" s="41" t="s">
        <v>26</v>
      </c>
      <c r="H66" s="42"/>
      <c r="I66" s="43"/>
      <c r="J66" s="139">
        <f>J65*10%</f>
        <v>0</v>
      </c>
      <c r="K66" s="140"/>
    </row>
    <row r="67" spans="1:11" ht="30" customHeight="1" x14ac:dyDescent="0.4">
      <c r="A67" s="30"/>
      <c r="B67" s="44"/>
      <c r="C67" s="45"/>
      <c r="D67" s="45"/>
      <c r="E67" s="45"/>
      <c r="F67" s="46"/>
      <c r="G67" s="41" t="s">
        <v>27</v>
      </c>
      <c r="H67" s="42"/>
      <c r="I67" s="43"/>
      <c r="J67" s="139">
        <f>J65-J66</f>
        <v>0</v>
      </c>
      <c r="K67" s="140"/>
    </row>
    <row r="68" spans="1:11" ht="5.4" customHeight="1" x14ac:dyDescent="0.4">
      <c r="G68" s="16"/>
      <c r="H68" s="16"/>
      <c r="I68" s="16"/>
      <c r="J68" s="31"/>
      <c r="K68" s="31"/>
    </row>
    <row r="69" spans="1:11" ht="30" customHeight="1" thickBot="1" x14ac:dyDescent="0.45">
      <c r="G69" s="16"/>
      <c r="H69" s="16"/>
      <c r="I69" s="16"/>
      <c r="J69" s="31"/>
      <c r="K69" s="31"/>
    </row>
    <row r="70" spans="1:11" ht="24" customHeight="1" x14ac:dyDescent="0.4">
      <c r="A70" s="35"/>
      <c r="B70" s="36"/>
      <c r="C70" s="36"/>
      <c r="D70" s="36"/>
      <c r="E70" s="37"/>
      <c r="G70" s="41" t="s">
        <v>28</v>
      </c>
      <c r="H70" s="42"/>
      <c r="I70" s="43"/>
      <c r="J70" s="139">
        <f>J55+J66</f>
        <v>0</v>
      </c>
      <c r="K70" s="140"/>
    </row>
    <row r="71" spans="1:11" ht="24" customHeight="1" thickBot="1" x14ac:dyDescent="0.45">
      <c r="A71" s="38"/>
      <c r="B71" s="39"/>
      <c r="C71" s="39"/>
      <c r="D71" s="39"/>
      <c r="E71" s="40"/>
      <c r="G71" s="41" t="s">
        <v>29</v>
      </c>
      <c r="H71" s="42"/>
      <c r="I71" s="43"/>
      <c r="J71" s="139">
        <f>J56+J67</f>
        <v>0</v>
      </c>
      <c r="K71" s="140"/>
    </row>
    <row r="72" spans="1:11" ht="18" x14ac:dyDescent="0.35">
      <c r="A72" s="57" t="s">
        <v>10</v>
      </c>
      <c r="B72" s="57"/>
      <c r="C72" s="57"/>
      <c r="D72" s="57"/>
      <c r="E72" s="57"/>
      <c r="G72" s="58"/>
      <c r="H72" s="58"/>
      <c r="I72" s="58"/>
      <c r="J72" s="58"/>
      <c r="K72" s="58"/>
    </row>
    <row r="73" spans="1:11" ht="18" customHeight="1" x14ac:dyDescent="0.3">
      <c r="A73" s="52" t="s">
        <v>14</v>
      </c>
      <c r="B73" s="52"/>
      <c r="C73" s="52"/>
      <c r="D73" s="52"/>
      <c r="E73" s="52"/>
      <c r="F73" s="52"/>
      <c r="G73" s="52"/>
      <c r="H73" s="52"/>
      <c r="I73" s="52"/>
      <c r="J73" s="52"/>
      <c r="K73" s="52"/>
    </row>
    <row r="74" spans="1:11" ht="10.050000000000001" customHeight="1" x14ac:dyDescent="0.3">
      <c r="A74" s="53" t="s">
        <v>15</v>
      </c>
      <c r="B74" s="54"/>
      <c r="C74" s="54"/>
      <c r="D74" s="54"/>
      <c r="E74" s="54"/>
      <c r="F74" s="54"/>
      <c r="G74" s="54"/>
      <c r="H74" s="54"/>
      <c r="I74" s="54"/>
      <c r="J74" s="54"/>
      <c r="K74" s="54"/>
    </row>
    <row r="75" spans="1:11" ht="10.050000000000001" customHeight="1" x14ac:dyDescent="0.3">
      <c r="A75" s="55" t="s">
        <v>16</v>
      </c>
      <c r="B75" s="56"/>
      <c r="C75" s="56"/>
      <c r="D75" s="56"/>
      <c r="E75" s="56"/>
      <c r="F75" s="56"/>
      <c r="G75" s="56"/>
      <c r="H75" s="56"/>
      <c r="I75" s="56"/>
      <c r="J75" s="56"/>
      <c r="K75" s="56"/>
    </row>
    <row r="76" spans="1:11" ht="19.95" customHeight="1" x14ac:dyDescent="0.3">
      <c r="A76" s="55" t="s">
        <v>17</v>
      </c>
      <c r="B76" s="56"/>
      <c r="C76" s="56"/>
      <c r="D76" s="56"/>
      <c r="E76" s="56"/>
      <c r="F76" s="56"/>
      <c r="G76" s="56"/>
      <c r="H76" s="56"/>
      <c r="I76" s="56"/>
      <c r="J76" s="56"/>
      <c r="K76" s="56"/>
    </row>
    <row r="77" spans="1:11" ht="19.95" customHeight="1" x14ac:dyDescent="0.3">
      <c r="A77" s="55" t="s">
        <v>18</v>
      </c>
      <c r="B77" s="56"/>
      <c r="C77" s="56"/>
      <c r="D77" s="56"/>
      <c r="E77" s="56"/>
      <c r="F77" s="56"/>
      <c r="G77" s="56"/>
      <c r="H77" s="56"/>
      <c r="I77" s="56"/>
      <c r="J77" s="56"/>
      <c r="K77" s="56"/>
    </row>
  </sheetData>
  <mergeCells count="170">
    <mergeCell ref="B26:F26"/>
    <mergeCell ref="H26:I26"/>
    <mergeCell ref="J26:K26"/>
    <mergeCell ref="B23:F23"/>
    <mergeCell ref="H23:I23"/>
    <mergeCell ref="J23:K23"/>
    <mergeCell ref="B24:F24"/>
    <mergeCell ref="H24:I24"/>
    <mergeCell ref="J24:K24"/>
    <mergeCell ref="B25:F25"/>
    <mergeCell ref="H25:I25"/>
    <mergeCell ref="J25:K25"/>
    <mergeCell ref="B35:F35"/>
    <mergeCell ref="H35:I35"/>
    <mergeCell ref="J35:K35"/>
    <mergeCell ref="B36:F36"/>
    <mergeCell ref="H36:I36"/>
    <mergeCell ref="J36:K36"/>
    <mergeCell ref="B37:F37"/>
    <mergeCell ref="H37:I37"/>
    <mergeCell ref="J37:K37"/>
    <mergeCell ref="B32:F32"/>
    <mergeCell ref="H32:I32"/>
    <mergeCell ref="J32:K32"/>
    <mergeCell ref="B33:F33"/>
    <mergeCell ref="H33:I33"/>
    <mergeCell ref="J33:K33"/>
    <mergeCell ref="B34:F34"/>
    <mergeCell ref="H34:I34"/>
    <mergeCell ref="J34:K34"/>
    <mergeCell ref="B29:F29"/>
    <mergeCell ref="H29:I29"/>
    <mergeCell ref="J29:K29"/>
    <mergeCell ref="B30:F30"/>
    <mergeCell ref="H30:I30"/>
    <mergeCell ref="J30:K30"/>
    <mergeCell ref="B31:F31"/>
    <mergeCell ref="H31:I31"/>
    <mergeCell ref="J31:K31"/>
    <mergeCell ref="D2:K2"/>
    <mergeCell ref="A8:D8"/>
    <mergeCell ref="F8:K8"/>
    <mergeCell ref="G4:I4"/>
    <mergeCell ref="G5:I5"/>
    <mergeCell ref="G6:I6"/>
    <mergeCell ref="G54:I54"/>
    <mergeCell ref="J54:K54"/>
    <mergeCell ref="B40:F40"/>
    <mergeCell ref="H40:I40"/>
    <mergeCell ref="J40:K40"/>
    <mergeCell ref="B41:F41"/>
    <mergeCell ref="H41:I41"/>
    <mergeCell ref="J41:K41"/>
    <mergeCell ref="B42:F42"/>
    <mergeCell ref="H42:I42"/>
    <mergeCell ref="J42:K42"/>
    <mergeCell ref="B43:F43"/>
    <mergeCell ref="H43:I43"/>
    <mergeCell ref="J43:K43"/>
    <mergeCell ref="B44:F44"/>
    <mergeCell ref="H44:I44"/>
    <mergeCell ref="J44:K44"/>
    <mergeCell ref="B45:F45"/>
    <mergeCell ref="B55:F55"/>
    <mergeCell ref="J55:K55"/>
    <mergeCell ref="J56:K56"/>
    <mergeCell ref="B56:F56"/>
    <mergeCell ref="H59:I59"/>
    <mergeCell ref="J59:K59"/>
    <mergeCell ref="H60:I60"/>
    <mergeCell ref="J60:K60"/>
    <mergeCell ref="B60:F60"/>
    <mergeCell ref="H58:I58"/>
    <mergeCell ref="J58:K58"/>
    <mergeCell ref="B58:F58"/>
    <mergeCell ref="H52:I52"/>
    <mergeCell ref="J52:K52"/>
    <mergeCell ref="H53:I53"/>
    <mergeCell ref="J53:K53"/>
    <mergeCell ref="B52:F52"/>
    <mergeCell ref="B53:F53"/>
    <mergeCell ref="H49:I49"/>
    <mergeCell ref="J49:K49"/>
    <mergeCell ref="H50:I50"/>
    <mergeCell ref="J50:K50"/>
    <mergeCell ref="B49:F49"/>
    <mergeCell ref="J21:K21"/>
    <mergeCell ref="H38:I38"/>
    <mergeCell ref="J38:K38"/>
    <mergeCell ref="B21:F21"/>
    <mergeCell ref="B38:F38"/>
    <mergeCell ref="H39:I39"/>
    <mergeCell ref="J39:K39"/>
    <mergeCell ref="H51:I51"/>
    <mergeCell ref="J51:K51"/>
    <mergeCell ref="B39:F39"/>
    <mergeCell ref="B51:F51"/>
    <mergeCell ref="B47:F47"/>
    <mergeCell ref="B48:F48"/>
    <mergeCell ref="H45:I45"/>
    <mergeCell ref="J45:K45"/>
    <mergeCell ref="B46:F46"/>
    <mergeCell ref="H46:I46"/>
    <mergeCell ref="J46:K46"/>
    <mergeCell ref="B27:F27"/>
    <mergeCell ref="H27:I27"/>
    <mergeCell ref="J27:K27"/>
    <mergeCell ref="B28:F28"/>
    <mergeCell ref="H28:I28"/>
    <mergeCell ref="J28:K28"/>
    <mergeCell ref="A73:K73"/>
    <mergeCell ref="A74:K74"/>
    <mergeCell ref="A75:K75"/>
    <mergeCell ref="A76:K76"/>
    <mergeCell ref="A77:K77"/>
    <mergeCell ref="B63:F63"/>
    <mergeCell ref="H63:I63"/>
    <mergeCell ref="J63:K63"/>
    <mergeCell ref="B64:F64"/>
    <mergeCell ref="H64:I64"/>
    <mergeCell ref="A72:E72"/>
    <mergeCell ref="G72:K72"/>
    <mergeCell ref="A16:K16"/>
    <mergeCell ref="G55:I55"/>
    <mergeCell ref="G56:I56"/>
    <mergeCell ref="A57:K57"/>
    <mergeCell ref="B22:F22"/>
    <mergeCell ref="H22:I22"/>
    <mergeCell ref="J22:K22"/>
    <mergeCell ref="H47:I47"/>
    <mergeCell ref="H48:I48"/>
    <mergeCell ref="J47:K47"/>
    <mergeCell ref="J48:K48"/>
    <mergeCell ref="H17:I17"/>
    <mergeCell ref="J17:K17"/>
    <mergeCell ref="H18:I18"/>
    <mergeCell ref="J18:K18"/>
    <mergeCell ref="B17:F17"/>
    <mergeCell ref="B18:F18"/>
    <mergeCell ref="H19:I19"/>
    <mergeCell ref="J19:K19"/>
    <mergeCell ref="H20:I20"/>
    <mergeCell ref="J20:K20"/>
    <mergeCell ref="B19:F19"/>
    <mergeCell ref="B20:F20"/>
    <mergeCell ref="H21:I21"/>
    <mergeCell ref="B61:F61"/>
    <mergeCell ref="H61:I61"/>
    <mergeCell ref="J61:K61"/>
    <mergeCell ref="B50:F50"/>
    <mergeCell ref="H62:I62"/>
    <mergeCell ref="J62:K62"/>
    <mergeCell ref="B62:F62"/>
    <mergeCell ref="A70:E71"/>
    <mergeCell ref="G71:I71"/>
    <mergeCell ref="J71:K71"/>
    <mergeCell ref="B65:F65"/>
    <mergeCell ref="B66:F66"/>
    <mergeCell ref="B67:F67"/>
    <mergeCell ref="G66:I66"/>
    <mergeCell ref="J66:K66"/>
    <mergeCell ref="G67:I67"/>
    <mergeCell ref="J67:K67"/>
    <mergeCell ref="G70:I70"/>
    <mergeCell ref="J70:K70"/>
    <mergeCell ref="J64:K64"/>
    <mergeCell ref="G65:I65"/>
    <mergeCell ref="J65:K65"/>
    <mergeCell ref="B59:F59"/>
    <mergeCell ref="B54:F54"/>
  </mergeCells>
  <pageMargins left="0.7" right="0.7" top="0.75" bottom="0.75" header="0.3" footer="0.3"/>
  <pageSetup paperSize="9"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E0CC1-45D4-4300-BF32-BEAE22AC348C}">
  <dimension ref="A1:S4259"/>
  <sheetViews>
    <sheetView topLeftCell="A50" zoomScale="25" zoomScaleNormal="25" workbookViewId="0">
      <selection activeCell="V38" sqref="V38"/>
    </sheetView>
  </sheetViews>
  <sheetFormatPr defaultRowHeight="14.4" x14ac:dyDescent="0.3"/>
  <cols>
    <col min="1" max="1" width="25.44140625" customWidth="1"/>
    <col min="2" max="2" width="128.44140625" customWidth="1"/>
    <col min="3" max="6" width="19" customWidth="1"/>
    <col min="7" max="7" width="25.109375" customWidth="1"/>
    <col min="8" max="8" width="28.44140625" customWidth="1"/>
    <col min="9" max="9" width="43" customWidth="1"/>
    <col min="10" max="10" width="1" customWidth="1"/>
    <col min="11" max="11" width="25.44140625" customWidth="1"/>
    <col min="12" max="12" width="128.44140625" customWidth="1"/>
    <col min="13" max="16" width="19" customWidth="1"/>
    <col min="17" max="17" width="25.109375" customWidth="1"/>
    <col min="18" max="18" width="28.44140625" customWidth="1"/>
    <col min="19" max="19" width="43" customWidth="1"/>
    <col min="20" max="26" width="20" customWidth="1"/>
  </cols>
  <sheetData>
    <row r="1" spans="1:19" ht="33.6" customHeight="1" x14ac:dyDescent="0.3"/>
    <row r="2" spans="1:19" ht="33.6" customHeight="1" x14ac:dyDescent="0.3"/>
    <row r="3" spans="1:19" ht="33.6" customHeight="1" x14ac:dyDescent="0.3"/>
    <row r="4" spans="1:19" ht="33.6" customHeight="1" x14ac:dyDescent="0.3"/>
    <row r="5" spans="1:19" ht="33.6" customHeight="1" x14ac:dyDescent="0.3"/>
    <row r="6" spans="1:19" ht="33.6" customHeight="1" x14ac:dyDescent="0.3"/>
    <row r="7" spans="1:19" ht="33.6" customHeight="1" x14ac:dyDescent="0.3"/>
    <row r="8" spans="1:19" ht="33.6" customHeight="1" x14ac:dyDescent="0.3"/>
    <row r="9" spans="1:19" ht="33.6" customHeight="1" x14ac:dyDescent="0.3"/>
    <row r="10" spans="1:19" ht="33.6" customHeight="1" thickBot="1" x14ac:dyDescent="0.35"/>
    <row r="11" spans="1:19" ht="33.6" customHeight="1" thickTop="1" x14ac:dyDescent="0.3">
      <c r="A11" s="119" t="s">
        <v>30</v>
      </c>
      <c r="B11" s="110"/>
      <c r="C11" s="110"/>
      <c r="D11" s="110"/>
      <c r="E11" s="110"/>
      <c r="F11" s="110"/>
      <c r="G11" s="110"/>
      <c r="H11" s="110"/>
      <c r="I11" s="111"/>
      <c r="K11" s="121" t="s">
        <v>31</v>
      </c>
      <c r="L11" s="110"/>
      <c r="M11" s="122"/>
      <c r="N11" s="110"/>
      <c r="O11" s="110"/>
      <c r="P11" s="110"/>
      <c r="Q11" s="110"/>
      <c r="R11" s="110"/>
      <c r="S11" s="111"/>
    </row>
    <row r="12" spans="1:19" ht="49.65" customHeight="1" thickBot="1" x14ac:dyDescent="0.35">
      <c r="A12" s="102"/>
      <c r="B12" s="74"/>
      <c r="C12" s="74"/>
      <c r="D12" s="74"/>
      <c r="E12" s="74"/>
      <c r="F12" s="74"/>
      <c r="G12" s="74"/>
      <c r="H12" s="74"/>
      <c r="I12" s="101"/>
      <c r="K12" s="112"/>
      <c r="L12" s="113"/>
      <c r="M12" s="113"/>
      <c r="N12" s="113"/>
      <c r="O12" s="113"/>
      <c r="P12" s="113"/>
      <c r="Q12" s="113"/>
      <c r="R12" s="113"/>
      <c r="S12" s="114"/>
    </row>
    <row r="13" spans="1:19" ht="49.65" customHeight="1" thickTop="1" x14ac:dyDescent="0.3">
      <c r="A13" s="120"/>
      <c r="B13" s="123" t="s">
        <v>32</v>
      </c>
      <c r="C13" s="120"/>
      <c r="D13" s="123" t="s">
        <v>33</v>
      </c>
      <c r="E13" s="74"/>
      <c r="F13" s="74"/>
      <c r="G13" s="74"/>
      <c r="H13" s="74"/>
      <c r="I13" s="101"/>
      <c r="K13" s="118" t="s">
        <v>34</v>
      </c>
      <c r="L13" s="74"/>
      <c r="M13" s="107"/>
      <c r="N13" s="74"/>
      <c r="O13" s="74"/>
      <c r="P13" s="74"/>
      <c r="Q13" s="74"/>
      <c r="R13" s="74"/>
      <c r="S13" s="101"/>
    </row>
    <row r="14" spans="1:19" ht="49.65" customHeight="1" thickBot="1" x14ac:dyDescent="0.35">
      <c r="A14" s="116"/>
      <c r="B14" s="74"/>
      <c r="C14" s="116"/>
      <c r="D14" s="74"/>
      <c r="E14" s="74"/>
      <c r="F14" s="74"/>
      <c r="G14" s="74"/>
      <c r="H14" s="74"/>
      <c r="I14" s="101"/>
      <c r="K14" s="112"/>
      <c r="L14" s="113"/>
      <c r="M14" s="113"/>
      <c r="N14" s="113"/>
      <c r="O14" s="113"/>
      <c r="P14" s="113"/>
      <c r="Q14" s="113"/>
      <c r="R14" s="113"/>
      <c r="S14" s="114"/>
    </row>
    <row r="15" spans="1:19" ht="49.65" customHeight="1" thickTop="1" x14ac:dyDescent="0.3">
      <c r="A15" s="17"/>
      <c r="I15" s="18"/>
      <c r="K15" s="118" t="s">
        <v>35</v>
      </c>
      <c r="L15" s="74"/>
      <c r="M15" s="107"/>
      <c r="N15" s="74"/>
      <c r="O15" s="74"/>
      <c r="P15" s="74"/>
      <c r="Q15" s="74"/>
      <c r="R15" s="74"/>
      <c r="S15" s="101"/>
    </row>
    <row r="16" spans="1:19" ht="49.65" customHeight="1" thickBot="1" x14ac:dyDescent="0.35">
      <c r="A16" s="19"/>
      <c r="B16" s="20"/>
      <c r="C16" s="20"/>
      <c r="D16" s="20"/>
      <c r="E16" s="20"/>
      <c r="F16" s="20"/>
      <c r="G16" s="20"/>
      <c r="H16" s="20"/>
      <c r="I16" s="21"/>
      <c r="K16" s="103"/>
      <c r="L16" s="104"/>
      <c r="M16" s="104"/>
      <c r="N16" s="104"/>
      <c r="O16" s="104"/>
      <c r="P16" s="104"/>
      <c r="Q16" s="104"/>
      <c r="R16" s="104"/>
      <c r="S16" s="105"/>
    </row>
    <row r="17" spans="1:19" ht="5.0999999999999996" customHeight="1" thickTop="1" x14ac:dyDescent="0.3"/>
    <row r="18" spans="1:19" ht="5.0999999999999996" customHeight="1" thickBot="1" x14ac:dyDescent="0.35"/>
    <row r="19" spans="1:19" ht="49.65" customHeight="1" thickTop="1" x14ac:dyDescent="0.3">
      <c r="A19" s="119" t="s">
        <v>36</v>
      </c>
      <c r="B19" s="110"/>
      <c r="C19" s="120"/>
      <c r="D19" s="117" t="s">
        <v>37</v>
      </c>
      <c r="E19" s="110"/>
      <c r="F19" s="110"/>
      <c r="G19" s="115"/>
      <c r="H19" s="117" t="s">
        <v>11</v>
      </c>
      <c r="I19" s="111"/>
      <c r="K19" s="119" t="s">
        <v>38</v>
      </c>
      <c r="L19" s="110"/>
      <c r="M19" s="115"/>
      <c r="N19" s="117" t="s">
        <v>11</v>
      </c>
      <c r="O19" s="110"/>
      <c r="P19" s="110"/>
      <c r="Q19" s="115"/>
      <c r="R19" s="117" t="s">
        <v>9</v>
      </c>
      <c r="S19" s="111"/>
    </row>
    <row r="20" spans="1:19" ht="49.65" customHeight="1" thickBot="1" x14ac:dyDescent="0.35">
      <c r="A20" s="102"/>
      <c r="B20" s="74"/>
      <c r="C20" s="116"/>
      <c r="D20" s="74"/>
      <c r="E20" s="74"/>
      <c r="F20" s="74"/>
      <c r="G20" s="116"/>
      <c r="H20" s="74"/>
      <c r="I20" s="101"/>
      <c r="K20" s="102"/>
      <c r="L20" s="74"/>
      <c r="M20" s="116"/>
      <c r="N20" s="74"/>
      <c r="O20" s="74"/>
      <c r="P20" s="74"/>
      <c r="Q20" s="116"/>
      <c r="R20" s="74"/>
      <c r="S20" s="101"/>
    </row>
    <row r="21" spans="1:19" ht="49.65" customHeight="1" thickTop="1" x14ac:dyDescent="0.3">
      <c r="A21" s="106" t="s">
        <v>39</v>
      </c>
      <c r="B21" s="74"/>
      <c r="C21" s="107"/>
      <c r="D21" s="74"/>
      <c r="E21" s="74"/>
      <c r="F21" s="74"/>
      <c r="G21" s="74"/>
      <c r="H21" s="74"/>
      <c r="I21" s="101"/>
      <c r="K21" s="106" t="s">
        <v>39</v>
      </c>
      <c r="L21" s="74"/>
      <c r="M21" s="107"/>
      <c r="N21" s="74"/>
      <c r="O21" s="74"/>
      <c r="P21" s="74"/>
      <c r="Q21" s="74"/>
      <c r="R21" s="74"/>
      <c r="S21" s="101"/>
    </row>
    <row r="22" spans="1:19" ht="49.65" customHeight="1" x14ac:dyDescent="0.3">
      <c r="A22" s="112"/>
      <c r="B22" s="113"/>
      <c r="C22" s="113"/>
      <c r="D22" s="113"/>
      <c r="E22" s="113"/>
      <c r="F22" s="113"/>
      <c r="G22" s="113"/>
      <c r="H22" s="113"/>
      <c r="I22" s="114"/>
      <c r="K22" s="112"/>
      <c r="L22" s="113"/>
      <c r="M22" s="113"/>
      <c r="N22" s="113"/>
      <c r="O22" s="113"/>
      <c r="P22" s="113"/>
      <c r="Q22" s="113"/>
      <c r="R22" s="113"/>
      <c r="S22" s="114"/>
    </row>
    <row r="23" spans="1:19" ht="49.65" customHeight="1" x14ac:dyDescent="0.3">
      <c r="A23" s="106" t="s">
        <v>40</v>
      </c>
      <c r="B23" s="74"/>
      <c r="C23" s="107"/>
      <c r="D23" s="74"/>
      <c r="E23" s="74"/>
      <c r="F23" s="74"/>
      <c r="G23" s="74"/>
      <c r="H23" s="74"/>
      <c r="I23" s="101"/>
      <c r="K23" s="106" t="s">
        <v>40</v>
      </c>
      <c r="L23" s="74"/>
      <c r="M23" s="107"/>
      <c r="N23" s="74"/>
      <c r="O23" s="74"/>
      <c r="P23" s="74"/>
      <c r="Q23" s="74"/>
      <c r="R23" s="74"/>
      <c r="S23" s="101"/>
    </row>
    <row r="24" spans="1:19" ht="49.65" customHeight="1" x14ac:dyDescent="0.3">
      <c r="A24" s="112"/>
      <c r="B24" s="113"/>
      <c r="C24" s="113"/>
      <c r="D24" s="113"/>
      <c r="E24" s="113"/>
      <c r="F24" s="113"/>
      <c r="G24" s="113"/>
      <c r="H24" s="113"/>
      <c r="I24" s="114"/>
      <c r="K24" s="112"/>
      <c r="L24" s="113"/>
      <c r="M24" s="113"/>
      <c r="N24" s="113"/>
      <c r="O24" s="113"/>
      <c r="P24" s="113"/>
      <c r="Q24" s="113"/>
      <c r="R24" s="113"/>
      <c r="S24" s="114"/>
    </row>
    <row r="25" spans="1:19" ht="49.65" customHeight="1" x14ac:dyDescent="0.3">
      <c r="A25" s="106" t="s">
        <v>41</v>
      </c>
      <c r="B25" s="74"/>
      <c r="C25" s="107"/>
      <c r="D25" s="74"/>
      <c r="E25" s="74"/>
      <c r="F25" s="74"/>
      <c r="G25" s="74"/>
      <c r="H25" s="74"/>
      <c r="I25" s="101"/>
      <c r="K25" s="106" t="s">
        <v>41</v>
      </c>
      <c r="L25" s="74"/>
      <c r="M25" s="107"/>
      <c r="N25" s="74"/>
      <c r="O25" s="74"/>
      <c r="P25" s="74"/>
      <c r="Q25" s="74"/>
      <c r="R25" s="74"/>
      <c r="S25" s="101"/>
    </row>
    <row r="26" spans="1:19" ht="49.65" customHeight="1" x14ac:dyDescent="0.3">
      <c r="A26" s="112"/>
      <c r="B26" s="113"/>
      <c r="C26" s="113"/>
      <c r="D26" s="113"/>
      <c r="E26" s="113"/>
      <c r="F26" s="113"/>
      <c r="G26" s="113"/>
      <c r="H26" s="113"/>
      <c r="I26" s="114"/>
      <c r="K26" s="112"/>
      <c r="L26" s="113"/>
      <c r="M26" s="113"/>
      <c r="N26" s="113"/>
      <c r="O26" s="113"/>
      <c r="P26" s="113"/>
      <c r="Q26" s="113"/>
      <c r="R26" s="113"/>
      <c r="S26" s="114"/>
    </row>
    <row r="27" spans="1:19" ht="49.65" customHeight="1" x14ac:dyDescent="0.3">
      <c r="A27" s="106"/>
      <c r="B27" s="74"/>
      <c r="C27" s="107"/>
      <c r="D27" s="74"/>
      <c r="E27" s="74"/>
      <c r="F27" s="74"/>
      <c r="G27" s="74"/>
      <c r="H27" s="74"/>
      <c r="I27" s="101"/>
      <c r="K27" s="106"/>
      <c r="L27" s="74"/>
      <c r="M27" s="107"/>
      <c r="N27" s="74"/>
      <c r="O27" s="74"/>
      <c r="P27" s="74"/>
      <c r="Q27" s="74"/>
      <c r="R27" s="74"/>
      <c r="S27" s="101"/>
    </row>
    <row r="28" spans="1:19" ht="49.65" customHeight="1" x14ac:dyDescent="0.3">
      <c r="A28" s="112"/>
      <c r="B28" s="113"/>
      <c r="C28" s="113"/>
      <c r="D28" s="113"/>
      <c r="E28" s="113"/>
      <c r="F28" s="113"/>
      <c r="G28" s="113"/>
      <c r="H28" s="113"/>
      <c r="I28" s="114"/>
      <c r="K28" s="112"/>
      <c r="L28" s="113"/>
      <c r="M28" s="113"/>
      <c r="N28" s="113"/>
      <c r="O28" s="113"/>
      <c r="P28" s="113"/>
      <c r="Q28" s="113"/>
      <c r="R28" s="113"/>
      <c r="S28" s="114"/>
    </row>
    <row r="29" spans="1:19" ht="49.65" customHeight="1" x14ac:dyDescent="0.3">
      <c r="A29" s="106" t="s">
        <v>42</v>
      </c>
      <c r="B29" s="74"/>
      <c r="C29" s="107"/>
      <c r="D29" s="74"/>
      <c r="E29" s="74"/>
      <c r="F29" s="74"/>
      <c r="G29" s="74"/>
      <c r="H29" s="74"/>
      <c r="I29" s="101"/>
      <c r="K29" s="106" t="s">
        <v>42</v>
      </c>
      <c r="L29" s="74"/>
      <c r="M29" s="107"/>
      <c r="N29" s="74"/>
      <c r="O29" s="74"/>
      <c r="P29" s="74"/>
      <c r="Q29" s="74"/>
      <c r="R29" s="74"/>
      <c r="S29" s="101"/>
    </row>
    <row r="30" spans="1:19" ht="49.65" customHeight="1" x14ac:dyDescent="0.3">
      <c r="A30" s="112"/>
      <c r="B30" s="113"/>
      <c r="C30" s="113"/>
      <c r="D30" s="113"/>
      <c r="E30" s="113"/>
      <c r="F30" s="113"/>
      <c r="G30" s="113"/>
      <c r="H30" s="113"/>
      <c r="I30" s="114"/>
      <c r="K30" s="112"/>
      <c r="L30" s="113"/>
      <c r="M30" s="113"/>
      <c r="N30" s="113"/>
      <c r="O30" s="113"/>
      <c r="P30" s="113"/>
      <c r="Q30" s="113"/>
      <c r="R30" s="113"/>
      <c r="S30" s="114"/>
    </row>
    <row r="31" spans="1:19" ht="49.65" customHeight="1" x14ac:dyDescent="0.3">
      <c r="A31" s="106" t="s">
        <v>43</v>
      </c>
      <c r="B31" s="74"/>
      <c r="C31" s="107"/>
      <c r="D31" s="74"/>
      <c r="E31" s="74"/>
      <c r="F31" s="74"/>
      <c r="G31" s="74"/>
      <c r="H31" s="74"/>
      <c r="I31" s="101"/>
      <c r="K31" s="106" t="s">
        <v>43</v>
      </c>
      <c r="L31" s="74"/>
      <c r="M31" s="107"/>
      <c r="N31" s="74"/>
      <c r="O31" s="74"/>
      <c r="P31" s="74"/>
      <c r="Q31" s="74"/>
      <c r="R31" s="74"/>
      <c r="S31" s="101"/>
    </row>
    <row r="32" spans="1:19" ht="49.65" customHeight="1" thickBot="1" x14ac:dyDescent="0.35">
      <c r="A32" s="103"/>
      <c r="B32" s="104"/>
      <c r="C32" s="104"/>
      <c r="D32" s="104"/>
      <c r="E32" s="104"/>
      <c r="F32" s="104"/>
      <c r="G32" s="104"/>
      <c r="H32" s="104"/>
      <c r="I32" s="105"/>
      <c r="K32" s="103"/>
      <c r="L32" s="104"/>
      <c r="M32" s="104"/>
      <c r="N32" s="104"/>
      <c r="O32" s="104"/>
      <c r="P32" s="104"/>
      <c r="Q32" s="104"/>
      <c r="R32" s="104"/>
      <c r="S32" s="105"/>
    </row>
    <row r="33" spans="1:19" ht="49.65" customHeight="1" thickTop="1" x14ac:dyDescent="0.3">
      <c r="A33" s="108" t="s">
        <v>44</v>
      </c>
      <c r="B33" s="74"/>
      <c r="C33" s="74"/>
      <c r="D33" s="74"/>
      <c r="E33" s="74"/>
      <c r="F33" s="74"/>
      <c r="G33" s="74"/>
      <c r="H33" s="74"/>
      <c r="I33" s="74"/>
      <c r="J33" s="74"/>
      <c r="K33" s="74"/>
      <c r="L33" s="74"/>
      <c r="M33" s="74"/>
      <c r="N33" s="74"/>
      <c r="O33" s="74"/>
      <c r="P33" s="74"/>
      <c r="Q33" s="74"/>
      <c r="R33" s="74"/>
      <c r="S33" s="74"/>
    </row>
    <row r="34" spans="1:19" ht="49.65" customHeight="1" thickBot="1" x14ac:dyDescent="0.35">
      <c r="A34" s="74"/>
      <c r="B34" s="74"/>
      <c r="C34" s="74"/>
      <c r="D34" s="74"/>
      <c r="E34" s="74"/>
      <c r="F34" s="74"/>
      <c r="G34" s="74"/>
      <c r="H34" s="74"/>
      <c r="I34" s="74"/>
      <c r="J34" s="74"/>
      <c r="K34" s="74"/>
      <c r="L34" s="74"/>
      <c r="M34" s="74"/>
      <c r="N34" s="74"/>
      <c r="O34" s="74"/>
      <c r="P34" s="74"/>
      <c r="Q34" s="74"/>
      <c r="R34" s="74"/>
      <c r="S34" s="74"/>
    </row>
    <row r="35" spans="1:19" ht="49.65" customHeight="1" thickTop="1" x14ac:dyDescent="0.3">
      <c r="A35" s="109" t="s">
        <v>45</v>
      </c>
      <c r="B35" s="110"/>
      <c r="C35" s="110"/>
      <c r="D35" s="110"/>
      <c r="E35" s="110"/>
      <c r="F35" s="110"/>
      <c r="G35" s="110"/>
      <c r="H35" s="110"/>
      <c r="I35" s="111"/>
      <c r="K35" s="109" t="s">
        <v>46</v>
      </c>
      <c r="L35" s="110"/>
      <c r="M35" s="110"/>
      <c r="N35" s="110"/>
      <c r="O35" s="110"/>
      <c r="P35" s="110"/>
      <c r="Q35" s="110"/>
      <c r="R35" s="110"/>
      <c r="S35" s="111"/>
    </row>
    <row r="36" spans="1:19" ht="49.65" customHeight="1" x14ac:dyDescent="0.3">
      <c r="A36" s="102"/>
      <c r="B36" s="74"/>
      <c r="C36" s="74"/>
      <c r="D36" s="74"/>
      <c r="E36" s="74"/>
      <c r="F36" s="74"/>
      <c r="G36" s="74"/>
      <c r="H36" s="74"/>
      <c r="I36" s="101"/>
      <c r="K36" s="102"/>
      <c r="L36" s="74"/>
      <c r="M36" s="74"/>
      <c r="N36" s="74"/>
      <c r="O36" s="74"/>
      <c r="P36" s="74"/>
      <c r="Q36" s="74"/>
      <c r="R36" s="74"/>
      <c r="S36" s="101"/>
    </row>
    <row r="37" spans="1:19" ht="49.65" customHeight="1" x14ac:dyDescent="0.3">
      <c r="A37" s="100" t="s">
        <v>47</v>
      </c>
      <c r="B37" s="74"/>
      <c r="C37" s="74"/>
      <c r="D37" s="74"/>
      <c r="E37" s="74"/>
      <c r="F37" s="74"/>
      <c r="G37" s="74"/>
      <c r="H37" s="74"/>
      <c r="I37" s="101"/>
      <c r="K37" s="100" t="s">
        <v>48</v>
      </c>
      <c r="L37" s="74"/>
      <c r="M37" s="74"/>
      <c r="N37" s="74"/>
      <c r="O37" s="74"/>
      <c r="P37" s="74"/>
      <c r="Q37" s="74"/>
      <c r="R37" s="74"/>
      <c r="S37" s="101"/>
    </row>
    <row r="38" spans="1:19" ht="49.65" customHeight="1" x14ac:dyDescent="0.3">
      <c r="A38" s="102"/>
      <c r="B38" s="74"/>
      <c r="C38" s="74"/>
      <c r="D38" s="74"/>
      <c r="E38" s="74"/>
      <c r="F38" s="74"/>
      <c r="G38" s="74"/>
      <c r="H38" s="74"/>
      <c r="I38" s="101"/>
      <c r="K38" s="102"/>
      <c r="L38" s="74"/>
      <c r="M38" s="74"/>
      <c r="N38" s="74"/>
      <c r="O38" s="74"/>
      <c r="P38" s="74"/>
      <c r="Q38" s="74"/>
      <c r="R38" s="74"/>
      <c r="S38" s="101"/>
    </row>
    <row r="39" spans="1:19" ht="49.65" customHeight="1" x14ac:dyDescent="0.3">
      <c r="A39" s="100" t="s">
        <v>49</v>
      </c>
      <c r="B39" s="74"/>
      <c r="C39" s="74"/>
      <c r="D39" s="74"/>
      <c r="E39" s="74"/>
      <c r="F39" s="74"/>
      <c r="G39" s="74"/>
      <c r="H39" s="74"/>
      <c r="I39" s="101"/>
      <c r="K39" s="100" t="s">
        <v>50</v>
      </c>
      <c r="L39" s="74"/>
      <c r="M39" s="74"/>
      <c r="N39" s="74"/>
      <c r="O39" s="74"/>
      <c r="P39" s="74"/>
      <c r="Q39" s="74"/>
      <c r="R39" s="74"/>
      <c r="S39" s="101"/>
    </row>
    <row r="40" spans="1:19" ht="49.65" customHeight="1" thickBot="1" x14ac:dyDescent="0.35">
      <c r="A40" s="103"/>
      <c r="B40" s="104"/>
      <c r="C40" s="104"/>
      <c r="D40" s="104"/>
      <c r="E40" s="104"/>
      <c r="F40" s="104"/>
      <c r="G40" s="104"/>
      <c r="H40" s="104"/>
      <c r="I40" s="105"/>
      <c r="K40" s="103"/>
      <c r="L40" s="104"/>
      <c r="M40" s="104"/>
      <c r="N40" s="104"/>
      <c r="O40" s="104"/>
      <c r="P40" s="104"/>
      <c r="Q40" s="104"/>
      <c r="R40" s="104"/>
      <c r="S40" s="105"/>
    </row>
    <row r="41" spans="1:19" ht="49.65" customHeight="1" thickTop="1" x14ac:dyDescent="0.3">
      <c r="A41" s="88" t="s">
        <v>51</v>
      </c>
      <c r="B41" s="74"/>
      <c r="C41" s="74"/>
      <c r="D41" s="74"/>
      <c r="E41" s="74"/>
      <c r="F41" s="74"/>
      <c r="G41" s="74"/>
      <c r="H41" s="74"/>
      <c r="I41" s="74"/>
      <c r="J41" s="74"/>
      <c r="K41" s="74"/>
      <c r="L41" s="74"/>
      <c r="M41" s="74"/>
      <c r="N41" s="74"/>
      <c r="O41" s="74"/>
      <c r="P41" s="74"/>
      <c r="Q41" s="74"/>
      <c r="R41" s="74"/>
      <c r="S41" s="74"/>
    </row>
    <row r="42" spans="1:19" ht="49.65" customHeight="1" x14ac:dyDescent="0.3">
      <c r="A42" s="74"/>
      <c r="B42" s="74"/>
      <c r="C42" s="74"/>
      <c r="D42" s="74"/>
      <c r="E42" s="74"/>
      <c r="F42" s="74"/>
      <c r="G42" s="74"/>
      <c r="H42" s="74"/>
      <c r="I42" s="74"/>
      <c r="J42" s="74"/>
      <c r="K42" s="74"/>
      <c r="L42" s="74"/>
      <c r="M42" s="74"/>
      <c r="N42" s="74"/>
      <c r="O42" s="74"/>
      <c r="P42" s="74"/>
      <c r="Q42" s="74"/>
      <c r="R42" s="74"/>
      <c r="S42" s="74"/>
    </row>
    <row r="43" spans="1:19" ht="49.65" customHeight="1" x14ac:dyDescent="0.3">
      <c r="A43" s="98" t="s">
        <v>4</v>
      </c>
      <c r="B43" s="99" t="s">
        <v>52</v>
      </c>
      <c r="C43" s="98" t="s">
        <v>53</v>
      </c>
      <c r="D43" s="98" t="s">
        <v>54</v>
      </c>
      <c r="E43" s="98" t="s">
        <v>55</v>
      </c>
      <c r="F43" s="98" t="s">
        <v>56</v>
      </c>
      <c r="G43" s="98" t="s">
        <v>57</v>
      </c>
      <c r="H43" s="98" t="s">
        <v>58</v>
      </c>
      <c r="I43" s="99" t="s">
        <v>8</v>
      </c>
      <c r="K43" s="98" t="s">
        <v>4</v>
      </c>
      <c r="L43" s="99" t="s">
        <v>52</v>
      </c>
      <c r="M43" s="98" t="s">
        <v>53</v>
      </c>
      <c r="N43" s="98" t="s">
        <v>54</v>
      </c>
      <c r="O43" s="98" t="s">
        <v>55</v>
      </c>
      <c r="P43" s="98" t="s">
        <v>56</v>
      </c>
      <c r="Q43" s="98" t="s">
        <v>57</v>
      </c>
      <c r="R43" s="98" t="s">
        <v>58</v>
      </c>
      <c r="S43" s="99" t="s">
        <v>8</v>
      </c>
    </row>
    <row r="44" spans="1:19" ht="49.65" customHeight="1" x14ac:dyDescent="0.3">
      <c r="A44" s="85"/>
      <c r="B44" s="85"/>
      <c r="C44" s="85"/>
      <c r="D44" s="85"/>
      <c r="E44" s="85"/>
      <c r="F44" s="85"/>
      <c r="G44" s="85"/>
      <c r="H44" s="85"/>
      <c r="I44" s="85"/>
      <c r="K44" s="85"/>
      <c r="L44" s="85"/>
      <c r="M44" s="85"/>
      <c r="N44" s="85"/>
      <c r="O44" s="85"/>
      <c r="P44" s="85"/>
      <c r="Q44" s="85"/>
      <c r="R44" s="85"/>
      <c r="S44" s="85"/>
    </row>
    <row r="45" spans="1:19" ht="49.65" customHeight="1" x14ac:dyDescent="0.3">
      <c r="A45" s="97" t="s">
        <v>59</v>
      </c>
      <c r="B45" s="74"/>
      <c r="C45" s="74"/>
      <c r="D45" s="74"/>
      <c r="E45" s="74"/>
      <c r="F45" s="74"/>
      <c r="G45" s="74"/>
      <c r="H45" s="74"/>
      <c r="I45" s="74"/>
      <c r="K45" s="95"/>
      <c r="L45" s="96" t="s">
        <v>60</v>
      </c>
      <c r="M45" s="74"/>
      <c r="N45" s="74"/>
      <c r="O45" s="74"/>
      <c r="P45" s="74"/>
      <c r="Q45" s="74"/>
      <c r="R45" s="74"/>
      <c r="S45" s="74"/>
    </row>
    <row r="46" spans="1:19" ht="49.65" customHeight="1" x14ac:dyDescent="0.3">
      <c r="A46" s="74"/>
      <c r="B46" s="74"/>
      <c r="C46" s="74"/>
      <c r="D46" s="74"/>
      <c r="E46" s="74"/>
      <c r="F46" s="74"/>
      <c r="G46" s="74"/>
      <c r="H46" s="74"/>
      <c r="I46" s="74"/>
      <c r="K46" s="74"/>
      <c r="L46" s="74"/>
      <c r="M46" s="74"/>
      <c r="N46" s="74"/>
      <c r="O46" s="74"/>
      <c r="P46" s="74"/>
      <c r="Q46" s="74"/>
      <c r="R46" s="74"/>
      <c r="S46" s="74"/>
    </row>
    <row r="47" spans="1:19" ht="49.65" customHeight="1" x14ac:dyDescent="0.3">
      <c r="A47" s="95"/>
      <c r="B47" s="96" t="s">
        <v>61</v>
      </c>
      <c r="C47" s="74"/>
      <c r="D47" s="74"/>
      <c r="E47" s="74"/>
      <c r="F47" s="74"/>
      <c r="G47" s="74"/>
      <c r="H47" s="74"/>
      <c r="I47" s="74"/>
      <c r="K47" s="93">
        <v>7951</v>
      </c>
      <c r="L47" s="94" t="s">
        <v>62</v>
      </c>
      <c r="M47" s="92"/>
      <c r="N47" s="92"/>
      <c r="O47" s="92"/>
      <c r="P47" s="92"/>
      <c r="Q47" s="90">
        <f>+M47+N47+O47+P47</f>
        <v>0</v>
      </c>
      <c r="R47" s="91">
        <v>269</v>
      </c>
      <c r="S47" s="84">
        <f>+Q47*R47</f>
        <v>0</v>
      </c>
    </row>
    <row r="48" spans="1:19" ht="49.65" customHeight="1" x14ac:dyDescent="0.3">
      <c r="A48" s="74"/>
      <c r="B48" s="74"/>
      <c r="C48" s="74"/>
      <c r="D48" s="74"/>
      <c r="E48" s="74"/>
      <c r="F48" s="74"/>
      <c r="G48" s="74"/>
      <c r="H48" s="74"/>
      <c r="I48" s="74"/>
      <c r="K48" s="85"/>
      <c r="L48" s="85"/>
      <c r="M48" s="85"/>
      <c r="N48" s="85"/>
      <c r="O48" s="85"/>
      <c r="P48" s="85"/>
      <c r="Q48" s="85"/>
      <c r="R48" s="85"/>
      <c r="S48" s="85"/>
    </row>
    <row r="49" spans="1:19" ht="49.65" customHeight="1" x14ac:dyDescent="0.3">
      <c r="A49" s="93">
        <v>10532</v>
      </c>
      <c r="B49" s="94" t="s">
        <v>63</v>
      </c>
      <c r="C49" s="92"/>
      <c r="D49" s="92"/>
      <c r="E49" s="92"/>
      <c r="F49" s="92"/>
      <c r="G49" s="90">
        <f>+C49+D49+E49+F49</f>
        <v>0</v>
      </c>
      <c r="H49" s="91">
        <v>99</v>
      </c>
      <c r="I49" s="84">
        <f>+G49*H49</f>
        <v>0</v>
      </c>
      <c r="K49" s="93">
        <v>10753</v>
      </c>
      <c r="L49" s="94" t="s">
        <v>64</v>
      </c>
      <c r="M49" s="92"/>
      <c r="N49" s="92"/>
      <c r="O49" s="92"/>
      <c r="P49" s="92"/>
      <c r="Q49" s="90">
        <f>+M49+N49+O49+P49</f>
        <v>0</v>
      </c>
      <c r="R49" s="91">
        <v>159</v>
      </c>
      <c r="S49" s="84">
        <f>+Q49*R49</f>
        <v>0</v>
      </c>
    </row>
    <row r="50" spans="1:19" ht="49.65" customHeight="1" x14ac:dyDescent="0.3">
      <c r="A50" s="85"/>
      <c r="B50" s="85"/>
      <c r="C50" s="85"/>
      <c r="D50" s="85"/>
      <c r="E50" s="85"/>
      <c r="F50" s="85"/>
      <c r="G50" s="85"/>
      <c r="H50" s="85"/>
      <c r="I50" s="85"/>
      <c r="K50" s="85"/>
      <c r="L50" s="85"/>
      <c r="M50" s="85"/>
      <c r="N50" s="85"/>
      <c r="O50" s="85"/>
      <c r="P50" s="85"/>
      <c r="Q50" s="85"/>
      <c r="R50" s="85"/>
      <c r="S50" s="85"/>
    </row>
    <row r="51" spans="1:19" ht="49.65" customHeight="1" x14ac:dyDescent="0.3">
      <c r="A51" s="93">
        <v>10533</v>
      </c>
      <c r="B51" s="94" t="s">
        <v>65</v>
      </c>
      <c r="C51" s="92"/>
      <c r="D51" s="92"/>
      <c r="E51" s="92"/>
      <c r="F51" s="92"/>
      <c r="G51" s="90">
        <f>+C51+D51+E51+F51</f>
        <v>0</v>
      </c>
      <c r="H51" s="91">
        <v>99</v>
      </c>
      <c r="I51" s="84">
        <f>+G51*H51</f>
        <v>0</v>
      </c>
      <c r="K51" s="95"/>
      <c r="L51" s="96" t="s">
        <v>66</v>
      </c>
      <c r="M51" s="74"/>
      <c r="N51" s="74"/>
      <c r="O51" s="74"/>
      <c r="P51" s="74"/>
      <c r="Q51" s="74"/>
      <c r="R51" s="74"/>
      <c r="S51" s="74"/>
    </row>
    <row r="52" spans="1:19" ht="49.65" customHeight="1" x14ac:dyDescent="0.3">
      <c r="A52" s="85"/>
      <c r="B52" s="85"/>
      <c r="C52" s="85"/>
      <c r="D52" s="85"/>
      <c r="E52" s="85"/>
      <c r="F52" s="85"/>
      <c r="G52" s="85"/>
      <c r="H52" s="85"/>
      <c r="I52" s="85"/>
      <c r="K52" s="74"/>
      <c r="L52" s="74"/>
      <c r="M52" s="74"/>
      <c r="N52" s="74"/>
      <c r="O52" s="74"/>
      <c r="P52" s="74"/>
      <c r="Q52" s="74"/>
      <c r="R52" s="74"/>
      <c r="S52" s="74"/>
    </row>
    <row r="53" spans="1:19" ht="49.65" customHeight="1" x14ac:dyDescent="0.3">
      <c r="A53" s="93">
        <v>10534</v>
      </c>
      <c r="B53" s="94" t="s">
        <v>67</v>
      </c>
      <c r="C53" s="92"/>
      <c r="D53" s="92"/>
      <c r="E53" s="92"/>
      <c r="F53" s="92"/>
      <c r="G53" s="90">
        <f>+C53+D53+E53+F53</f>
        <v>0</v>
      </c>
      <c r="H53" s="91">
        <v>259</v>
      </c>
      <c r="I53" s="84">
        <f>+G53*H53</f>
        <v>0</v>
      </c>
      <c r="K53" s="93">
        <v>11365</v>
      </c>
      <c r="L53" s="94" t="s">
        <v>68</v>
      </c>
      <c r="M53" s="92"/>
      <c r="N53" s="92"/>
      <c r="O53" s="92"/>
      <c r="P53" s="92"/>
      <c r="Q53" s="90">
        <f>+M53+N53+O53+P53</f>
        <v>0</v>
      </c>
      <c r="R53" s="91">
        <v>349</v>
      </c>
      <c r="S53" s="84">
        <f>+Q53*R53</f>
        <v>0</v>
      </c>
    </row>
    <row r="54" spans="1:19" ht="49.65" customHeight="1" x14ac:dyDescent="0.3">
      <c r="A54" s="85"/>
      <c r="B54" s="85"/>
      <c r="C54" s="85"/>
      <c r="D54" s="85"/>
      <c r="E54" s="85"/>
      <c r="F54" s="85"/>
      <c r="G54" s="85"/>
      <c r="H54" s="85"/>
      <c r="I54" s="85"/>
      <c r="K54" s="85"/>
      <c r="L54" s="85"/>
      <c r="M54" s="85"/>
      <c r="N54" s="85"/>
      <c r="O54" s="85"/>
      <c r="P54" s="85"/>
      <c r="Q54" s="85"/>
      <c r="R54" s="85"/>
      <c r="S54" s="85"/>
    </row>
    <row r="55" spans="1:19" ht="49.65" customHeight="1" x14ac:dyDescent="0.3">
      <c r="A55" s="93">
        <v>10589</v>
      </c>
      <c r="B55" s="94" t="s">
        <v>69</v>
      </c>
      <c r="C55" s="92"/>
      <c r="D55" s="92"/>
      <c r="E55" s="92"/>
      <c r="F55" s="92"/>
      <c r="G55" s="90">
        <f>+C55+D55+E55+F55</f>
        <v>0</v>
      </c>
      <c r="H55" s="91">
        <v>399</v>
      </c>
      <c r="I55" s="84">
        <f>+G55*H55</f>
        <v>0</v>
      </c>
      <c r="K55" s="93">
        <v>11378</v>
      </c>
      <c r="L55" s="94" t="s">
        <v>70</v>
      </c>
      <c r="M55" s="92"/>
      <c r="N55" s="92"/>
      <c r="O55" s="92"/>
      <c r="P55" s="92"/>
      <c r="Q55" s="90">
        <f>+M55+N55+O55+P55</f>
        <v>0</v>
      </c>
      <c r="R55" s="91">
        <v>249</v>
      </c>
      <c r="S55" s="84">
        <f>+Q55*R55</f>
        <v>0</v>
      </c>
    </row>
    <row r="56" spans="1:19" ht="49.65" customHeight="1" x14ac:dyDescent="0.3">
      <c r="A56" s="85"/>
      <c r="B56" s="85"/>
      <c r="C56" s="85"/>
      <c r="D56" s="85"/>
      <c r="E56" s="85"/>
      <c r="F56" s="85"/>
      <c r="G56" s="85"/>
      <c r="H56" s="85"/>
      <c r="I56" s="85"/>
      <c r="K56" s="85"/>
      <c r="L56" s="85"/>
      <c r="M56" s="85"/>
      <c r="N56" s="85"/>
      <c r="O56" s="85"/>
      <c r="P56" s="85"/>
      <c r="Q56" s="85"/>
      <c r="R56" s="85"/>
      <c r="S56" s="85"/>
    </row>
    <row r="57" spans="1:19" ht="49.65" customHeight="1" x14ac:dyDescent="0.3">
      <c r="A57" s="95"/>
      <c r="B57" s="96" t="s">
        <v>71</v>
      </c>
      <c r="C57" s="74"/>
      <c r="D57" s="74"/>
      <c r="E57" s="74"/>
      <c r="F57" s="74"/>
      <c r="G57" s="74"/>
      <c r="H57" s="74"/>
      <c r="I57" s="74"/>
      <c r="K57" s="93">
        <v>11380</v>
      </c>
      <c r="L57" s="94" t="s">
        <v>72</v>
      </c>
      <c r="M57" s="92"/>
      <c r="N57" s="92"/>
      <c r="O57" s="92"/>
      <c r="P57" s="92"/>
      <c r="Q57" s="90">
        <f>+M57+N57+O57+P57</f>
        <v>0</v>
      </c>
      <c r="R57" s="91">
        <v>189</v>
      </c>
      <c r="S57" s="84">
        <f>+Q57*R57</f>
        <v>0</v>
      </c>
    </row>
    <row r="58" spans="1:19" ht="49.65" customHeight="1" x14ac:dyDescent="0.3">
      <c r="A58" s="74"/>
      <c r="B58" s="74"/>
      <c r="C58" s="74"/>
      <c r="D58" s="74"/>
      <c r="E58" s="74"/>
      <c r="F58" s="74"/>
      <c r="G58" s="74"/>
      <c r="H58" s="74"/>
      <c r="I58" s="74"/>
      <c r="K58" s="85"/>
      <c r="L58" s="85"/>
      <c r="M58" s="85"/>
      <c r="N58" s="85"/>
      <c r="O58" s="85"/>
      <c r="P58" s="85"/>
      <c r="Q58" s="85"/>
      <c r="R58" s="85"/>
      <c r="S58" s="85"/>
    </row>
    <row r="59" spans="1:19" ht="49.65" customHeight="1" x14ac:dyDescent="0.3">
      <c r="A59" s="93">
        <v>2948</v>
      </c>
      <c r="B59" s="94" t="s">
        <v>73</v>
      </c>
      <c r="C59" s="92"/>
      <c r="D59" s="92"/>
      <c r="E59" s="92"/>
      <c r="F59" s="92"/>
      <c r="G59" s="90">
        <f>+C59+D59+E59+F59</f>
        <v>0</v>
      </c>
      <c r="H59" s="91">
        <v>179</v>
      </c>
      <c r="I59" s="84">
        <f>+G59*H59</f>
        <v>0</v>
      </c>
      <c r="K59" s="93">
        <v>11857</v>
      </c>
      <c r="L59" s="94" t="s">
        <v>74</v>
      </c>
      <c r="M59" s="92"/>
      <c r="N59" s="92"/>
      <c r="O59" s="92"/>
      <c r="P59" s="92"/>
      <c r="Q59" s="90">
        <f>+M59+N59+O59+P59</f>
        <v>0</v>
      </c>
      <c r="R59" s="91">
        <v>449</v>
      </c>
      <c r="S59" s="84">
        <f>+Q59*R59</f>
        <v>0</v>
      </c>
    </row>
    <row r="60" spans="1:19" ht="49.65" customHeight="1" x14ac:dyDescent="0.3">
      <c r="A60" s="85"/>
      <c r="B60" s="85"/>
      <c r="C60" s="85"/>
      <c r="D60" s="85"/>
      <c r="E60" s="85"/>
      <c r="F60" s="85"/>
      <c r="G60" s="85"/>
      <c r="H60" s="85"/>
      <c r="I60" s="85"/>
      <c r="K60" s="85"/>
      <c r="L60" s="85"/>
      <c r="M60" s="85"/>
      <c r="N60" s="85"/>
      <c r="O60" s="85"/>
      <c r="P60" s="85"/>
      <c r="Q60" s="85"/>
      <c r="R60" s="85"/>
      <c r="S60" s="85"/>
    </row>
    <row r="61" spans="1:19" ht="49.65" customHeight="1" x14ac:dyDescent="0.3">
      <c r="A61" s="93">
        <v>3578</v>
      </c>
      <c r="B61" s="94" t="s">
        <v>75</v>
      </c>
      <c r="C61" s="92"/>
      <c r="D61" s="92"/>
      <c r="E61" s="92"/>
      <c r="F61" s="92"/>
      <c r="G61" s="90">
        <f>+C61+D61+E61+F61</f>
        <v>0</v>
      </c>
      <c r="H61" s="91">
        <v>109</v>
      </c>
      <c r="I61" s="84">
        <f>+G61*H61</f>
        <v>0</v>
      </c>
      <c r="K61" s="93">
        <v>11858</v>
      </c>
      <c r="L61" s="94" t="s">
        <v>76</v>
      </c>
      <c r="M61" s="92"/>
      <c r="N61" s="92"/>
      <c r="O61" s="92"/>
      <c r="P61" s="92"/>
      <c r="Q61" s="90">
        <f>+M61+N61+O61+P61</f>
        <v>0</v>
      </c>
      <c r="R61" s="91">
        <v>349</v>
      </c>
      <c r="S61" s="84">
        <f>+Q61*R61</f>
        <v>0</v>
      </c>
    </row>
    <row r="62" spans="1:19" ht="49.65" customHeight="1" x14ac:dyDescent="0.3">
      <c r="A62" s="85"/>
      <c r="B62" s="85"/>
      <c r="C62" s="85"/>
      <c r="D62" s="85"/>
      <c r="E62" s="85"/>
      <c r="F62" s="85"/>
      <c r="G62" s="85"/>
      <c r="H62" s="85"/>
      <c r="I62" s="85"/>
      <c r="K62" s="85"/>
      <c r="L62" s="85"/>
      <c r="M62" s="85"/>
      <c r="N62" s="85"/>
      <c r="O62" s="85"/>
      <c r="P62" s="85"/>
      <c r="Q62" s="85"/>
      <c r="R62" s="85"/>
      <c r="S62" s="85"/>
    </row>
    <row r="63" spans="1:19" ht="49.65" customHeight="1" x14ac:dyDescent="0.3">
      <c r="A63" s="93">
        <v>3579</v>
      </c>
      <c r="B63" s="94" t="s">
        <v>77</v>
      </c>
      <c r="C63" s="92"/>
      <c r="D63" s="92"/>
      <c r="E63" s="92"/>
      <c r="F63" s="92"/>
      <c r="G63" s="90">
        <f>+C63+D63+E63+F63</f>
        <v>0</v>
      </c>
      <c r="H63" s="91">
        <v>119</v>
      </c>
      <c r="I63" s="84">
        <f>+G63*H63</f>
        <v>0</v>
      </c>
      <c r="K63" s="93">
        <v>11902</v>
      </c>
      <c r="L63" s="94" t="s">
        <v>78</v>
      </c>
      <c r="M63" s="92"/>
      <c r="N63" s="92"/>
      <c r="O63" s="92"/>
      <c r="P63" s="92"/>
      <c r="Q63" s="90">
        <f>+M63+N63+O63+P63</f>
        <v>0</v>
      </c>
      <c r="R63" s="91">
        <v>499</v>
      </c>
      <c r="S63" s="84">
        <f>+Q63*R63</f>
        <v>0</v>
      </c>
    </row>
    <row r="64" spans="1:19" ht="49.65" customHeight="1" x14ac:dyDescent="0.3">
      <c r="A64" s="85"/>
      <c r="B64" s="85"/>
      <c r="C64" s="85"/>
      <c r="D64" s="85"/>
      <c r="E64" s="85"/>
      <c r="F64" s="85"/>
      <c r="G64" s="85"/>
      <c r="H64" s="85"/>
      <c r="I64" s="85"/>
      <c r="K64" s="85"/>
      <c r="L64" s="85"/>
      <c r="M64" s="85"/>
      <c r="N64" s="85"/>
      <c r="O64" s="85"/>
      <c r="P64" s="85"/>
      <c r="Q64" s="85"/>
      <c r="R64" s="85"/>
      <c r="S64" s="85"/>
    </row>
    <row r="65" spans="1:19" ht="49.65" customHeight="1" x14ac:dyDescent="0.3">
      <c r="A65" s="93">
        <v>4335</v>
      </c>
      <c r="B65" s="94" t="s">
        <v>79</v>
      </c>
      <c r="C65" s="92"/>
      <c r="D65" s="92"/>
      <c r="E65" s="92"/>
      <c r="F65" s="92"/>
      <c r="G65" s="90">
        <f>+C65+D65+E65+F65</f>
        <v>0</v>
      </c>
      <c r="H65" s="91">
        <v>299</v>
      </c>
      <c r="I65" s="84">
        <f>+G65*H65</f>
        <v>0</v>
      </c>
      <c r="K65" s="93">
        <v>12274</v>
      </c>
      <c r="L65" s="94" t="s">
        <v>80</v>
      </c>
      <c r="M65" s="92"/>
      <c r="N65" s="92"/>
      <c r="O65" s="92"/>
      <c r="P65" s="92"/>
      <c r="Q65" s="90">
        <f>+M65+N65+O65+P65</f>
        <v>0</v>
      </c>
      <c r="R65" s="91">
        <v>629</v>
      </c>
      <c r="S65" s="84">
        <f>+Q65*R65</f>
        <v>0</v>
      </c>
    </row>
    <row r="66" spans="1:19" ht="49.65" customHeight="1" x14ac:dyDescent="0.3">
      <c r="A66" s="85"/>
      <c r="B66" s="85"/>
      <c r="C66" s="85"/>
      <c r="D66" s="85"/>
      <c r="E66" s="85"/>
      <c r="F66" s="85"/>
      <c r="G66" s="85"/>
      <c r="H66" s="85"/>
      <c r="I66" s="85"/>
      <c r="K66" s="85"/>
      <c r="L66" s="85"/>
      <c r="M66" s="85"/>
      <c r="N66" s="85"/>
      <c r="O66" s="85"/>
      <c r="P66" s="85"/>
      <c r="Q66" s="85"/>
      <c r="R66" s="85"/>
      <c r="S66" s="85"/>
    </row>
    <row r="67" spans="1:19" ht="49.65" customHeight="1" x14ac:dyDescent="0.3">
      <c r="A67" s="93">
        <v>4549</v>
      </c>
      <c r="B67" s="94" t="s">
        <v>81</v>
      </c>
      <c r="C67" s="92"/>
      <c r="D67" s="92"/>
      <c r="E67" s="92"/>
      <c r="F67" s="92"/>
      <c r="G67" s="90">
        <f>+C67+D67+E67+F67</f>
        <v>0</v>
      </c>
      <c r="H67" s="91">
        <v>329</v>
      </c>
      <c r="I67" s="84">
        <f>+G67*H67</f>
        <v>0</v>
      </c>
      <c r="K67" s="93">
        <v>12281</v>
      </c>
      <c r="L67" s="94" t="s">
        <v>82</v>
      </c>
      <c r="M67" s="92"/>
      <c r="N67" s="92"/>
      <c r="O67" s="92"/>
      <c r="P67" s="92"/>
      <c r="Q67" s="90">
        <f>+M67+N67+O67+P67</f>
        <v>0</v>
      </c>
      <c r="R67" s="91">
        <v>699</v>
      </c>
      <c r="S67" s="84">
        <f>+Q67*R67</f>
        <v>0</v>
      </c>
    </row>
    <row r="68" spans="1:19" ht="49.65" customHeight="1" x14ac:dyDescent="0.3">
      <c r="A68" s="85"/>
      <c r="B68" s="85"/>
      <c r="C68" s="85"/>
      <c r="D68" s="85"/>
      <c r="E68" s="85"/>
      <c r="F68" s="85"/>
      <c r="G68" s="85"/>
      <c r="H68" s="85"/>
      <c r="I68" s="85"/>
      <c r="K68" s="85"/>
      <c r="L68" s="85"/>
      <c r="M68" s="85"/>
      <c r="N68" s="85"/>
      <c r="O68" s="85"/>
      <c r="P68" s="85"/>
      <c r="Q68" s="85"/>
      <c r="R68" s="85"/>
      <c r="S68" s="85"/>
    </row>
    <row r="69" spans="1:19" ht="49.65" customHeight="1" x14ac:dyDescent="0.3">
      <c r="A69" s="93">
        <v>4650</v>
      </c>
      <c r="B69" s="94" t="s">
        <v>83</v>
      </c>
      <c r="C69" s="92"/>
      <c r="D69" s="92"/>
      <c r="E69" s="92"/>
      <c r="F69" s="92"/>
      <c r="G69" s="90">
        <f>+C69+D69+E69+F69</f>
        <v>0</v>
      </c>
      <c r="H69" s="91">
        <v>429</v>
      </c>
      <c r="I69" s="84">
        <f>+G69*H69</f>
        <v>0</v>
      </c>
      <c r="K69" s="93">
        <v>12915</v>
      </c>
      <c r="L69" s="94" t="s">
        <v>84</v>
      </c>
      <c r="M69" s="92"/>
      <c r="N69" s="92"/>
      <c r="O69" s="92"/>
      <c r="P69" s="92"/>
      <c r="Q69" s="90">
        <f>+M69+N69+O69+P69</f>
        <v>0</v>
      </c>
      <c r="R69" s="91">
        <v>799</v>
      </c>
      <c r="S69" s="84">
        <f>+Q69*R69</f>
        <v>0</v>
      </c>
    </row>
    <row r="70" spans="1:19" ht="49.65" customHeight="1" x14ac:dyDescent="0.3">
      <c r="A70" s="85"/>
      <c r="B70" s="85"/>
      <c r="C70" s="85"/>
      <c r="D70" s="85"/>
      <c r="E70" s="85"/>
      <c r="F70" s="85"/>
      <c r="G70" s="85"/>
      <c r="H70" s="85"/>
      <c r="I70" s="85"/>
      <c r="K70" s="85"/>
      <c r="L70" s="85"/>
      <c r="M70" s="85"/>
      <c r="N70" s="85"/>
      <c r="O70" s="85"/>
      <c r="P70" s="85"/>
      <c r="Q70" s="85"/>
      <c r="R70" s="85"/>
      <c r="S70" s="85"/>
    </row>
    <row r="71" spans="1:19" ht="49.65" customHeight="1" x14ac:dyDescent="0.3">
      <c r="A71" s="93">
        <v>4936</v>
      </c>
      <c r="B71" s="94" t="s">
        <v>85</v>
      </c>
      <c r="C71" s="92"/>
      <c r="D71" s="92"/>
      <c r="E71" s="92"/>
      <c r="F71" s="92"/>
      <c r="G71" s="90">
        <f>+C71+D71+E71+F71</f>
        <v>0</v>
      </c>
      <c r="H71" s="91">
        <v>299</v>
      </c>
      <c r="I71" s="84">
        <f>+G71*H71</f>
        <v>0</v>
      </c>
      <c r="K71" s="95"/>
      <c r="L71" s="96" t="s">
        <v>86</v>
      </c>
      <c r="M71" s="74"/>
      <c r="N71" s="74"/>
      <c r="O71" s="74"/>
      <c r="P71" s="74"/>
      <c r="Q71" s="74"/>
      <c r="R71" s="74"/>
      <c r="S71" s="74"/>
    </row>
    <row r="72" spans="1:19" ht="49.65" customHeight="1" x14ac:dyDescent="0.3">
      <c r="A72" s="85"/>
      <c r="B72" s="85"/>
      <c r="C72" s="85"/>
      <c r="D72" s="85"/>
      <c r="E72" s="85"/>
      <c r="F72" s="85"/>
      <c r="G72" s="85"/>
      <c r="H72" s="85"/>
      <c r="I72" s="85"/>
      <c r="K72" s="74"/>
      <c r="L72" s="74"/>
      <c r="M72" s="74"/>
      <c r="N72" s="74"/>
      <c r="O72" s="74"/>
      <c r="P72" s="74"/>
      <c r="Q72" s="74"/>
      <c r="R72" s="74"/>
      <c r="S72" s="74"/>
    </row>
    <row r="73" spans="1:19" ht="49.65" customHeight="1" x14ac:dyDescent="0.3">
      <c r="A73" s="93">
        <v>6057</v>
      </c>
      <c r="B73" s="94" t="s">
        <v>87</v>
      </c>
      <c r="C73" s="92"/>
      <c r="D73" s="92"/>
      <c r="E73" s="92"/>
      <c r="F73" s="92"/>
      <c r="G73" s="90">
        <f>+C73+D73+E73+F73</f>
        <v>0</v>
      </c>
      <c r="H73" s="91">
        <v>249</v>
      </c>
      <c r="I73" s="84">
        <f>+G73*H73</f>
        <v>0</v>
      </c>
      <c r="K73" s="93">
        <v>13374</v>
      </c>
      <c r="L73" s="94" t="s">
        <v>88</v>
      </c>
      <c r="M73" s="92"/>
      <c r="N73" s="92"/>
      <c r="O73" s="92"/>
      <c r="P73" s="92"/>
      <c r="Q73" s="90">
        <f>+M73+N73+O73+P73</f>
        <v>0</v>
      </c>
      <c r="R73" s="91">
        <v>199</v>
      </c>
      <c r="S73" s="84">
        <f>+Q73*R73</f>
        <v>0</v>
      </c>
    </row>
    <row r="74" spans="1:19" ht="49.65" customHeight="1" x14ac:dyDescent="0.3">
      <c r="A74" s="85"/>
      <c r="B74" s="85"/>
      <c r="C74" s="85"/>
      <c r="D74" s="85"/>
      <c r="E74" s="85"/>
      <c r="F74" s="85"/>
      <c r="G74" s="85"/>
      <c r="H74" s="85"/>
      <c r="I74" s="85"/>
      <c r="K74" s="85"/>
      <c r="L74" s="85"/>
      <c r="M74" s="85"/>
      <c r="N74" s="85"/>
      <c r="O74" s="85"/>
      <c r="P74" s="85"/>
      <c r="Q74" s="85"/>
      <c r="R74" s="85"/>
      <c r="S74" s="85"/>
    </row>
    <row r="75" spans="1:19" ht="49.65" customHeight="1" x14ac:dyDescent="0.3">
      <c r="A75" s="93">
        <v>8709</v>
      </c>
      <c r="B75" s="94" t="s">
        <v>89</v>
      </c>
      <c r="C75" s="92"/>
      <c r="D75" s="92"/>
      <c r="E75" s="92"/>
      <c r="F75" s="92"/>
      <c r="G75" s="90">
        <f>+C75+D75+E75+F75</f>
        <v>0</v>
      </c>
      <c r="H75" s="91">
        <v>449</v>
      </c>
      <c r="I75" s="84">
        <f>+G75*H75</f>
        <v>0</v>
      </c>
      <c r="K75" s="93">
        <v>13375</v>
      </c>
      <c r="L75" s="94" t="s">
        <v>90</v>
      </c>
      <c r="M75" s="92"/>
      <c r="N75" s="92"/>
      <c r="O75" s="92"/>
      <c r="P75" s="92"/>
      <c r="Q75" s="90">
        <f>+M75+N75+O75+P75</f>
        <v>0</v>
      </c>
      <c r="R75" s="91">
        <v>329</v>
      </c>
      <c r="S75" s="84">
        <f>+Q75*R75</f>
        <v>0</v>
      </c>
    </row>
    <row r="76" spans="1:19" ht="49.65" customHeight="1" x14ac:dyDescent="0.3">
      <c r="A76" s="85"/>
      <c r="B76" s="85"/>
      <c r="C76" s="85"/>
      <c r="D76" s="85"/>
      <c r="E76" s="85"/>
      <c r="F76" s="85"/>
      <c r="G76" s="85"/>
      <c r="H76" s="85"/>
      <c r="I76" s="85"/>
      <c r="K76" s="85"/>
      <c r="L76" s="85"/>
      <c r="M76" s="85"/>
      <c r="N76" s="85"/>
      <c r="O76" s="85"/>
      <c r="P76" s="85"/>
      <c r="Q76" s="85"/>
      <c r="R76" s="85"/>
      <c r="S76" s="85"/>
    </row>
    <row r="77" spans="1:19" ht="49.65" customHeight="1" x14ac:dyDescent="0.3">
      <c r="A77" s="93">
        <v>15185</v>
      </c>
      <c r="B77" s="94" t="s">
        <v>91</v>
      </c>
      <c r="C77" s="92"/>
      <c r="D77" s="92"/>
      <c r="E77" s="92"/>
      <c r="F77" s="92"/>
      <c r="G77" s="90">
        <f>+C77+D77+E77+F77</f>
        <v>0</v>
      </c>
      <c r="H77" s="91">
        <v>599</v>
      </c>
      <c r="I77" s="84">
        <f>+G77*H77</f>
        <v>0</v>
      </c>
      <c r="K77" s="93">
        <v>13376</v>
      </c>
      <c r="L77" s="94" t="s">
        <v>92</v>
      </c>
      <c r="M77" s="92"/>
      <c r="N77" s="92"/>
      <c r="O77" s="92"/>
      <c r="P77" s="92"/>
      <c r="Q77" s="90">
        <f>+M77+N77+O77+P77</f>
        <v>0</v>
      </c>
      <c r="R77" s="91">
        <v>249</v>
      </c>
      <c r="S77" s="84">
        <f>+Q77*R77</f>
        <v>0</v>
      </c>
    </row>
    <row r="78" spans="1:19" ht="49.65" customHeight="1" x14ac:dyDescent="0.3">
      <c r="A78" s="85"/>
      <c r="B78" s="85"/>
      <c r="C78" s="85"/>
      <c r="D78" s="85"/>
      <c r="E78" s="85"/>
      <c r="F78" s="85"/>
      <c r="G78" s="85"/>
      <c r="H78" s="85"/>
      <c r="I78" s="85"/>
      <c r="K78" s="85"/>
      <c r="L78" s="85"/>
      <c r="M78" s="85"/>
      <c r="N78" s="85"/>
      <c r="O78" s="85"/>
      <c r="P78" s="85"/>
      <c r="Q78" s="85"/>
      <c r="R78" s="85"/>
      <c r="S78" s="85"/>
    </row>
    <row r="79" spans="1:19" ht="49.65" customHeight="1" x14ac:dyDescent="0.3">
      <c r="A79" s="95"/>
      <c r="B79" s="96" t="s">
        <v>93</v>
      </c>
      <c r="C79" s="74"/>
      <c r="D79" s="74"/>
      <c r="E79" s="74"/>
      <c r="F79" s="74"/>
      <c r="G79" s="74"/>
      <c r="H79" s="74"/>
      <c r="I79" s="74"/>
      <c r="K79" s="93">
        <v>13835</v>
      </c>
      <c r="L79" s="94" t="s">
        <v>94</v>
      </c>
      <c r="M79" s="92"/>
      <c r="N79" s="92"/>
      <c r="O79" s="92"/>
      <c r="P79" s="92"/>
      <c r="Q79" s="90">
        <f>+M79+N79+O79+P79</f>
        <v>0</v>
      </c>
      <c r="R79" s="91">
        <v>699</v>
      </c>
      <c r="S79" s="84">
        <f>+Q79*R79</f>
        <v>0</v>
      </c>
    </row>
    <row r="80" spans="1:19" ht="49.65" customHeight="1" x14ac:dyDescent="0.3">
      <c r="A80" s="74"/>
      <c r="B80" s="74"/>
      <c r="C80" s="74"/>
      <c r="D80" s="74"/>
      <c r="E80" s="74"/>
      <c r="F80" s="74"/>
      <c r="G80" s="74"/>
      <c r="H80" s="74"/>
      <c r="I80" s="74"/>
      <c r="K80" s="85"/>
      <c r="L80" s="85"/>
      <c r="M80" s="85"/>
      <c r="N80" s="85"/>
      <c r="O80" s="85"/>
      <c r="P80" s="85"/>
      <c r="Q80" s="85"/>
      <c r="R80" s="85"/>
      <c r="S80" s="85"/>
    </row>
    <row r="81" spans="1:19" ht="49.65" customHeight="1" x14ac:dyDescent="0.3">
      <c r="A81" s="93">
        <v>11918</v>
      </c>
      <c r="B81" s="94" t="s">
        <v>95</v>
      </c>
      <c r="C81" s="92"/>
      <c r="D81" s="92"/>
      <c r="E81" s="92"/>
      <c r="F81" s="92"/>
      <c r="G81" s="90">
        <f>+C81+D81+E81+F81</f>
        <v>0</v>
      </c>
      <c r="H81" s="91">
        <v>349</v>
      </c>
      <c r="I81" s="84">
        <f>+G81*H81</f>
        <v>0</v>
      </c>
      <c r="K81" s="93">
        <v>13836</v>
      </c>
      <c r="L81" s="94" t="s">
        <v>96</v>
      </c>
      <c r="M81" s="92"/>
      <c r="N81" s="92"/>
      <c r="O81" s="92"/>
      <c r="P81" s="92"/>
      <c r="Q81" s="90">
        <f>+M81+N81+O81+P81</f>
        <v>0</v>
      </c>
      <c r="R81" s="91">
        <v>599</v>
      </c>
      <c r="S81" s="84">
        <f>+Q81*R81</f>
        <v>0</v>
      </c>
    </row>
    <row r="82" spans="1:19" ht="49.65" customHeight="1" x14ac:dyDescent="0.3">
      <c r="A82" s="85"/>
      <c r="B82" s="85"/>
      <c r="C82" s="85"/>
      <c r="D82" s="85"/>
      <c r="E82" s="85"/>
      <c r="F82" s="85"/>
      <c r="G82" s="85"/>
      <c r="H82" s="85"/>
      <c r="I82" s="85"/>
      <c r="K82" s="85"/>
      <c r="L82" s="85"/>
      <c r="M82" s="85"/>
      <c r="N82" s="85"/>
      <c r="O82" s="85"/>
      <c r="P82" s="85"/>
      <c r="Q82" s="85"/>
      <c r="R82" s="85"/>
      <c r="S82" s="85"/>
    </row>
    <row r="83" spans="1:19" ht="49.65" customHeight="1" x14ac:dyDescent="0.3">
      <c r="A83" s="93">
        <v>11919</v>
      </c>
      <c r="B83" s="94" t="s">
        <v>97</v>
      </c>
      <c r="C83" s="92"/>
      <c r="D83" s="92"/>
      <c r="E83" s="92"/>
      <c r="F83" s="92"/>
      <c r="G83" s="90">
        <f>+C83+D83+E83+F83</f>
        <v>0</v>
      </c>
      <c r="H83" s="91">
        <v>189</v>
      </c>
      <c r="I83" s="84">
        <f>+G83*H83</f>
        <v>0</v>
      </c>
      <c r="K83" s="93">
        <v>13837</v>
      </c>
      <c r="L83" s="94" t="s">
        <v>98</v>
      </c>
      <c r="M83" s="92"/>
      <c r="N83" s="92"/>
      <c r="O83" s="92"/>
      <c r="P83" s="92"/>
      <c r="Q83" s="90">
        <f>+M83+N83+O83+P83</f>
        <v>0</v>
      </c>
      <c r="R83" s="91">
        <v>449</v>
      </c>
      <c r="S83" s="84">
        <f>+Q83*R83</f>
        <v>0</v>
      </c>
    </row>
    <row r="84" spans="1:19" ht="49.65" customHeight="1" x14ac:dyDescent="0.3">
      <c r="A84" s="85"/>
      <c r="B84" s="85"/>
      <c r="C84" s="85"/>
      <c r="D84" s="85"/>
      <c r="E84" s="85"/>
      <c r="F84" s="85"/>
      <c r="G84" s="85"/>
      <c r="H84" s="85"/>
      <c r="I84" s="85"/>
      <c r="K84" s="85"/>
      <c r="L84" s="85"/>
      <c r="M84" s="85"/>
      <c r="N84" s="85"/>
      <c r="O84" s="85"/>
      <c r="P84" s="85"/>
      <c r="Q84" s="85"/>
      <c r="R84" s="85"/>
      <c r="S84" s="85"/>
    </row>
    <row r="85" spans="1:19" ht="49.65" customHeight="1" x14ac:dyDescent="0.3">
      <c r="A85" s="93">
        <v>12350</v>
      </c>
      <c r="B85" s="94" t="s">
        <v>99</v>
      </c>
      <c r="C85" s="92"/>
      <c r="D85" s="92"/>
      <c r="E85" s="92"/>
      <c r="F85" s="92"/>
      <c r="G85" s="90">
        <f>+C85+D85+E85+F85</f>
        <v>0</v>
      </c>
      <c r="H85" s="91">
        <v>629</v>
      </c>
      <c r="I85" s="84">
        <f>+G85*H85</f>
        <v>0</v>
      </c>
      <c r="K85" s="93">
        <v>13838</v>
      </c>
      <c r="L85" s="94" t="s">
        <v>100</v>
      </c>
      <c r="M85" s="92"/>
      <c r="N85" s="92"/>
      <c r="O85" s="92"/>
      <c r="P85" s="92"/>
      <c r="Q85" s="90">
        <f>+M85+N85+O85+P85</f>
        <v>0</v>
      </c>
      <c r="R85" s="91">
        <v>369</v>
      </c>
      <c r="S85" s="84">
        <f>+Q85*R85</f>
        <v>0</v>
      </c>
    </row>
    <row r="86" spans="1:19" ht="49.65" customHeight="1" x14ac:dyDescent="0.3">
      <c r="A86" s="85"/>
      <c r="B86" s="85"/>
      <c r="C86" s="85"/>
      <c r="D86" s="85"/>
      <c r="E86" s="85"/>
      <c r="F86" s="85"/>
      <c r="G86" s="85"/>
      <c r="H86" s="85"/>
      <c r="I86" s="85"/>
      <c r="K86" s="85"/>
      <c r="L86" s="85"/>
      <c r="M86" s="85"/>
      <c r="N86" s="85"/>
      <c r="O86" s="85"/>
      <c r="P86" s="85"/>
      <c r="Q86" s="85"/>
      <c r="R86" s="85"/>
      <c r="S86" s="85"/>
    </row>
    <row r="87" spans="1:19" ht="49.65" customHeight="1" x14ac:dyDescent="0.3">
      <c r="A87" s="93">
        <v>12351</v>
      </c>
      <c r="B87" s="94" t="s">
        <v>101</v>
      </c>
      <c r="C87" s="92"/>
      <c r="D87" s="92"/>
      <c r="E87" s="92"/>
      <c r="F87" s="92"/>
      <c r="G87" s="90">
        <f>+C87+D87+E87+F87</f>
        <v>0</v>
      </c>
      <c r="H87" s="91">
        <v>349</v>
      </c>
      <c r="I87" s="84">
        <f>+G87*H87</f>
        <v>0</v>
      </c>
      <c r="K87" s="95"/>
      <c r="L87" s="96" t="s">
        <v>102</v>
      </c>
      <c r="M87" s="74"/>
      <c r="N87" s="74"/>
      <c r="O87" s="74"/>
      <c r="P87" s="74"/>
      <c r="Q87" s="74"/>
      <c r="R87" s="74"/>
      <c r="S87" s="74"/>
    </row>
    <row r="88" spans="1:19" ht="49.65" customHeight="1" x14ac:dyDescent="0.3">
      <c r="A88" s="85"/>
      <c r="B88" s="85"/>
      <c r="C88" s="85"/>
      <c r="D88" s="85"/>
      <c r="E88" s="85"/>
      <c r="F88" s="85"/>
      <c r="G88" s="85"/>
      <c r="H88" s="85"/>
      <c r="I88" s="85"/>
      <c r="K88" s="74"/>
      <c r="L88" s="74"/>
      <c r="M88" s="74"/>
      <c r="N88" s="74"/>
      <c r="O88" s="74"/>
      <c r="P88" s="74"/>
      <c r="Q88" s="74"/>
      <c r="R88" s="74"/>
      <c r="S88" s="74"/>
    </row>
    <row r="89" spans="1:19" ht="49.65" customHeight="1" x14ac:dyDescent="0.3">
      <c r="A89" s="93">
        <v>13377</v>
      </c>
      <c r="B89" s="94" t="s">
        <v>103</v>
      </c>
      <c r="C89" s="92"/>
      <c r="D89" s="92"/>
      <c r="E89" s="92"/>
      <c r="F89" s="92"/>
      <c r="G89" s="90">
        <f>+C89+D89+E89+F89</f>
        <v>0</v>
      </c>
      <c r="H89" s="91">
        <v>239</v>
      </c>
      <c r="I89" s="84">
        <f>+G89*H89</f>
        <v>0</v>
      </c>
      <c r="K89" s="93">
        <v>11833</v>
      </c>
      <c r="L89" s="94" t="s">
        <v>104</v>
      </c>
      <c r="M89" s="92"/>
      <c r="N89" s="92"/>
      <c r="O89" s="92"/>
      <c r="P89" s="92"/>
      <c r="Q89" s="90">
        <f>+M89+N89+O89+P89</f>
        <v>0</v>
      </c>
      <c r="R89" s="91">
        <v>189</v>
      </c>
      <c r="S89" s="84">
        <f>+Q89*R89</f>
        <v>0</v>
      </c>
    </row>
    <row r="90" spans="1:19" ht="49.65" customHeight="1" x14ac:dyDescent="0.3">
      <c r="A90" s="85"/>
      <c r="B90" s="85"/>
      <c r="C90" s="85"/>
      <c r="D90" s="85"/>
      <c r="E90" s="85"/>
      <c r="F90" s="85"/>
      <c r="G90" s="85"/>
      <c r="H90" s="85"/>
      <c r="I90" s="85"/>
      <c r="K90" s="85"/>
      <c r="L90" s="85"/>
      <c r="M90" s="85"/>
      <c r="N90" s="85"/>
      <c r="O90" s="85"/>
      <c r="P90" s="85"/>
      <c r="Q90" s="85"/>
      <c r="R90" s="85"/>
      <c r="S90" s="85"/>
    </row>
    <row r="91" spans="1:19" ht="49.65" customHeight="1" x14ac:dyDescent="0.3">
      <c r="A91" s="93">
        <v>13378</v>
      </c>
      <c r="B91" s="94" t="s">
        <v>105</v>
      </c>
      <c r="C91" s="92"/>
      <c r="D91" s="92"/>
      <c r="E91" s="92"/>
      <c r="F91" s="92"/>
      <c r="G91" s="90">
        <f>+C91+D91+E91+F91</f>
        <v>0</v>
      </c>
      <c r="H91" s="91">
        <v>259</v>
      </c>
      <c r="I91" s="84">
        <f>+G91*H91</f>
        <v>0</v>
      </c>
      <c r="K91" s="93">
        <v>13210</v>
      </c>
      <c r="L91" s="94" t="s">
        <v>106</v>
      </c>
      <c r="M91" s="92"/>
      <c r="N91" s="92"/>
      <c r="O91" s="92"/>
      <c r="P91" s="92"/>
      <c r="Q91" s="90">
        <f>+M91+N91+O91+P91</f>
        <v>0</v>
      </c>
      <c r="R91" s="91">
        <v>329</v>
      </c>
      <c r="S91" s="84">
        <f>+Q91*R91</f>
        <v>0</v>
      </c>
    </row>
    <row r="92" spans="1:19" ht="49.65" customHeight="1" x14ac:dyDescent="0.3">
      <c r="A92" s="85"/>
      <c r="B92" s="85"/>
      <c r="C92" s="85"/>
      <c r="D92" s="85"/>
      <c r="E92" s="85"/>
      <c r="F92" s="85"/>
      <c r="G92" s="85"/>
      <c r="H92" s="85"/>
      <c r="I92" s="85"/>
      <c r="K92" s="85"/>
      <c r="L92" s="85"/>
      <c r="M92" s="85"/>
      <c r="N92" s="85"/>
      <c r="O92" s="85"/>
      <c r="P92" s="85"/>
      <c r="Q92" s="85"/>
      <c r="R92" s="85"/>
      <c r="S92" s="85"/>
    </row>
    <row r="93" spans="1:19" ht="49.65" customHeight="1" x14ac:dyDescent="0.3">
      <c r="A93" s="93">
        <v>14324</v>
      </c>
      <c r="B93" s="94" t="s">
        <v>107</v>
      </c>
      <c r="C93" s="92"/>
      <c r="D93" s="92"/>
      <c r="E93" s="92"/>
      <c r="F93" s="92"/>
      <c r="G93" s="90">
        <f>+C93+D93+E93+F93</f>
        <v>0</v>
      </c>
      <c r="H93" s="91">
        <v>409</v>
      </c>
      <c r="I93" s="84">
        <f>+G93*H93</f>
        <v>0</v>
      </c>
      <c r="K93" s="93">
        <v>13682</v>
      </c>
      <c r="L93" s="94" t="s">
        <v>108</v>
      </c>
      <c r="M93" s="92"/>
      <c r="N93" s="92"/>
      <c r="O93" s="92"/>
      <c r="P93" s="92"/>
      <c r="Q93" s="90">
        <f>+M93+N93+O93+P93</f>
        <v>0</v>
      </c>
      <c r="R93" s="91">
        <v>249</v>
      </c>
      <c r="S93" s="84">
        <f>+Q93*R93</f>
        <v>0</v>
      </c>
    </row>
    <row r="94" spans="1:19" ht="49.65" customHeight="1" x14ac:dyDescent="0.3">
      <c r="A94" s="85"/>
      <c r="B94" s="85"/>
      <c r="C94" s="85"/>
      <c r="D94" s="85"/>
      <c r="E94" s="85"/>
      <c r="F94" s="85"/>
      <c r="G94" s="85"/>
      <c r="H94" s="85"/>
      <c r="I94" s="85"/>
      <c r="K94" s="85"/>
      <c r="L94" s="85"/>
      <c r="M94" s="85"/>
      <c r="N94" s="85"/>
      <c r="O94" s="85"/>
      <c r="P94" s="85"/>
      <c r="Q94" s="85"/>
      <c r="R94" s="85"/>
      <c r="S94" s="85"/>
    </row>
    <row r="95" spans="1:19" ht="49.65" customHeight="1" x14ac:dyDescent="0.3">
      <c r="A95" s="93">
        <v>15397</v>
      </c>
      <c r="B95" s="94" t="s">
        <v>109</v>
      </c>
      <c r="C95" s="92"/>
      <c r="D95" s="92"/>
      <c r="E95" s="92"/>
      <c r="F95" s="92"/>
      <c r="G95" s="90">
        <f>+C95+D95+E95+F95</f>
        <v>0</v>
      </c>
      <c r="H95" s="91">
        <v>749</v>
      </c>
      <c r="I95" s="84">
        <f>+G95*H95</f>
        <v>0</v>
      </c>
      <c r="K95" s="93">
        <v>14493</v>
      </c>
      <c r="L95" s="94" t="s">
        <v>110</v>
      </c>
      <c r="M95" s="92"/>
      <c r="N95" s="92"/>
      <c r="O95" s="92"/>
      <c r="P95" s="92"/>
      <c r="Q95" s="90">
        <f>+M95+N95+O95+P95</f>
        <v>0</v>
      </c>
      <c r="R95" s="91">
        <v>449</v>
      </c>
      <c r="S95" s="84">
        <f>+Q95*R95</f>
        <v>0</v>
      </c>
    </row>
    <row r="96" spans="1:19" ht="49.65" customHeight="1" x14ac:dyDescent="0.3">
      <c r="A96" s="85"/>
      <c r="B96" s="85"/>
      <c r="C96" s="85"/>
      <c r="D96" s="85"/>
      <c r="E96" s="85"/>
      <c r="F96" s="85"/>
      <c r="G96" s="85"/>
      <c r="H96" s="85"/>
      <c r="I96" s="85"/>
      <c r="K96" s="85"/>
      <c r="L96" s="85"/>
      <c r="M96" s="85"/>
      <c r="N96" s="85"/>
      <c r="O96" s="85"/>
      <c r="P96" s="85"/>
      <c r="Q96" s="85"/>
      <c r="R96" s="85"/>
      <c r="S96" s="85"/>
    </row>
    <row r="97" spans="1:19" ht="49.65" customHeight="1" x14ac:dyDescent="0.3">
      <c r="A97" s="95"/>
      <c r="B97" s="96" t="s">
        <v>111</v>
      </c>
      <c r="C97" s="74"/>
      <c r="D97" s="74"/>
      <c r="E97" s="74"/>
      <c r="F97" s="74"/>
      <c r="G97" s="74"/>
      <c r="H97" s="74"/>
      <c r="I97" s="74"/>
      <c r="K97" s="93">
        <v>14496</v>
      </c>
      <c r="L97" s="94" t="s">
        <v>112</v>
      </c>
      <c r="M97" s="92"/>
      <c r="N97" s="92"/>
      <c r="O97" s="92"/>
      <c r="P97" s="92"/>
      <c r="Q97" s="90">
        <f>+M97+N97+O97+P97</f>
        <v>0</v>
      </c>
      <c r="R97" s="91">
        <v>649</v>
      </c>
      <c r="S97" s="84">
        <f>+Q97*R97</f>
        <v>0</v>
      </c>
    </row>
    <row r="98" spans="1:19" ht="49.65" customHeight="1" x14ac:dyDescent="0.3">
      <c r="A98" s="74"/>
      <c r="B98" s="74"/>
      <c r="C98" s="74"/>
      <c r="D98" s="74"/>
      <c r="E98" s="74"/>
      <c r="F98" s="74"/>
      <c r="G98" s="74"/>
      <c r="H98" s="74"/>
      <c r="I98" s="74"/>
      <c r="K98" s="85"/>
      <c r="L98" s="85"/>
      <c r="M98" s="85"/>
      <c r="N98" s="85"/>
      <c r="O98" s="85"/>
      <c r="P98" s="85"/>
      <c r="Q98" s="85"/>
      <c r="R98" s="85"/>
      <c r="S98" s="85"/>
    </row>
    <row r="99" spans="1:19" ht="49.65" customHeight="1" x14ac:dyDescent="0.3">
      <c r="A99" s="93">
        <v>11687</v>
      </c>
      <c r="B99" s="94" t="s">
        <v>113</v>
      </c>
      <c r="C99" s="92"/>
      <c r="D99" s="92"/>
      <c r="E99" s="92"/>
      <c r="F99" s="92"/>
      <c r="G99" s="90">
        <f>+C99+D99+E99+F99</f>
        <v>0</v>
      </c>
      <c r="H99" s="91">
        <v>189</v>
      </c>
      <c r="I99" s="84">
        <f>+G99*H99</f>
        <v>0</v>
      </c>
      <c r="K99" s="95"/>
      <c r="L99" s="96" t="s">
        <v>114</v>
      </c>
      <c r="M99" s="74"/>
      <c r="N99" s="74"/>
      <c r="O99" s="74"/>
      <c r="P99" s="74"/>
      <c r="Q99" s="74"/>
      <c r="R99" s="74"/>
      <c r="S99" s="74"/>
    </row>
    <row r="100" spans="1:19" ht="49.65" customHeight="1" x14ac:dyDescent="0.3">
      <c r="A100" s="85"/>
      <c r="B100" s="85"/>
      <c r="C100" s="85"/>
      <c r="D100" s="85"/>
      <c r="E100" s="85"/>
      <c r="F100" s="85"/>
      <c r="G100" s="85"/>
      <c r="H100" s="85"/>
      <c r="I100" s="85"/>
      <c r="K100" s="74"/>
      <c r="L100" s="74"/>
      <c r="M100" s="74"/>
      <c r="N100" s="74"/>
      <c r="O100" s="74"/>
      <c r="P100" s="74"/>
      <c r="Q100" s="74"/>
      <c r="R100" s="74"/>
      <c r="S100" s="74"/>
    </row>
    <row r="101" spans="1:19" ht="49.65" customHeight="1" x14ac:dyDescent="0.3">
      <c r="A101" s="93">
        <v>11688</v>
      </c>
      <c r="B101" s="94" t="s">
        <v>115</v>
      </c>
      <c r="C101" s="92"/>
      <c r="D101" s="92"/>
      <c r="E101" s="92"/>
      <c r="F101" s="92"/>
      <c r="G101" s="90">
        <f>+C101+D101+E101+F101</f>
        <v>0</v>
      </c>
      <c r="H101" s="91">
        <v>329</v>
      </c>
      <c r="I101" s="84">
        <f>+G101*H101</f>
        <v>0</v>
      </c>
      <c r="K101" s="93">
        <v>2931</v>
      </c>
      <c r="L101" s="94" t="s">
        <v>116</v>
      </c>
      <c r="M101" s="92"/>
      <c r="N101" s="92"/>
      <c r="O101" s="92"/>
      <c r="P101" s="92"/>
      <c r="Q101" s="90">
        <f>+M101+N101+O101+P101</f>
        <v>0</v>
      </c>
      <c r="R101" s="91">
        <v>189</v>
      </c>
      <c r="S101" s="84">
        <f>+Q101*R101</f>
        <v>0</v>
      </c>
    </row>
    <row r="102" spans="1:19" ht="49.65" customHeight="1" x14ac:dyDescent="0.3">
      <c r="A102" s="85"/>
      <c r="B102" s="85"/>
      <c r="C102" s="85"/>
      <c r="D102" s="85"/>
      <c r="E102" s="85"/>
      <c r="F102" s="85"/>
      <c r="G102" s="85"/>
      <c r="H102" s="85"/>
      <c r="I102" s="85"/>
      <c r="K102" s="85"/>
      <c r="L102" s="85"/>
      <c r="M102" s="85"/>
      <c r="N102" s="85"/>
      <c r="O102" s="85"/>
      <c r="P102" s="85"/>
      <c r="Q102" s="85"/>
      <c r="R102" s="85"/>
      <c r="S102" s="85"/>
    </row>
    <row r="103" spans="1:19" ht="49.65" customHeight="1" x14ac:dyDescent="0.3">
      <c r="A103" s="93">
        <v>12911</v>
      </c>
      <c r="B103" s="94" t="s">
        <v>117</v>
      </c>
      <c r="C103" s="92"/>
      <c r="D103" s="92"/>
      <c r="E103" s="92"/>
      <c r="F103" s="92"/>
      <c r="G103" s="90">
        <f>+C103+D103+E103+F103</f>
        <v>0</v>
      </c>
      <c r="H103" s="91">
        <v>329</v>
      </c>
      <c r="I103" s="84">
        <f>+G103*H103</f>
        <v>0</v>
      </c>
      <c r="K103" s="93">
        <v>12271</v>
      </c>
      <c r="L103" s="94" t="s">
        <v>118</v>
      </c>
      <c r="M103" s="92"/>
      <c r="N103" s="92"/>
      <c r="O103" s="92"/>
      <c r="P103" s="92"/>
      <c r="Q103" s="90">
        <f>+M103+N103+O103+P103</f>
        <v>0</v>
      </c>
      <c r="R103" s="91">
        <v>169</v>
      </c>
      <c r="S103" s="84">
        <f>+Q103*R103</f>
        <v>0</v>
      </c>
    </row>
    <row r="104" spans="1:19" ht="49.65" customHeight="1" x14ac:dyDescent="0.3">
      <c r="A104" s="85"/>
      <c r="B104" s="85"/>
      <c r="C104" s="85"/>
      <c r="D104" s="85"/>
      <c r="E104" s="85"/>
      <c r="F104" s="85"/>
      <c r="G104" s="85"/>
      <c r="H104" s="85"/>
      <c r="I104" s="85"/>
      <c r="K104" s="85"/>
      <c r="L104" s="85"/>
      <c r="M104" s="85"/>
      <c r="N104" s="85"/>
      <c r="O104" s="85"/>
      <c r="P104" s="85"/>
      <c r="Q104" s="85"/>
      <c r="R104" s="85"/>
      <c r="S104" s="85"/>
    </row>
    <row r="105" spans="1:19" ht="49.65" customHeight="1" x14ac:dyDescent="0.3">
      <c r="A105" s="93"/>
      <c r="B105" s="94"/>
      <c r="C105" s="89"/>
      <c r="D105" s="89"/>
      <c r="E105" s="89"/>
      <c r="F105" s="89"/>
      <c r="G105" s="90">
        <f>+C105+D105+E105+F105</f>
        <v>0</v>
      </c>
      <c r="H105" s="91"/>
      <c r="I105" s="84">
        <f>+G105*H105</f>
        <v>0</v>
      </c>
      <c r="K105" s="93">
        <v>12272</v>
      </c>
      <c r="L105" s="94" t="s">
        <v>119</v>
      </c>
      <c r="M105" s="92"/>
      <c r="N105" s="92"/>
      <c r="O105" s="92"/>
      <c r="P105" s="92"/>
      <c r="Q105" s="90">
        <f>+M105+N105+O105+P105</f>
        <v>0</v>
      </c>
      <c r="R105" s="91">
        <v>169</v>
      </c>
      <c r="S105" s="84">
        <f>+Q105*R105</f>
        <v>0</v>
      </c>
    </row>
    <row r="106" spans="1:19" ht="49.65" customHeight="1" x14ac:dyDescent="0.3">
      <c r="A106" s="85"/>
      <c r="B106" s="85"/>
      <c r="C106" s="85"/>
      <c r="D106" s="85"/>
      <c r="E106" s="85"/>
      <c r="F106" s="85"/>
      <c r="G106" s="85"/>
      <c r="H106" s="85"/>
      <c r="I106" s="85"/>
      <c r="K106" s="85"/>
      <c r="L106" s="85"/>
      <c r="M106" s="85"/>
      <c r="N106" s="85"/>
      <c r="O106" s="85"/>
      <c r="P106" s="85"/>
      <c r="Q106" s="85"/>
      <c r="R106" s="85"/>
      <c r="S106" s="85"/>
    </row>
    <row r="107" spans="1:19" ht="49.65" customHeight="1" x14ac:dyDescent="0.3">
      <c r="A107" s="22" t="s">
        <v>120</v>
      </c>
      <c r="D107" s="86" t="s">
        <v>121</v>
      </c>
      <c r="E107" s="76"/>
      <c r="F107" s="76"/>
      <c r="G107" s="77"/>
      <c r="H107" s="87">
        <f>SUM(I45:I106)</f>
        <v>0</v>
      </c>
      <c r="I107" s="77"/>
      <c r="N107" s="86" t="s">
        <v>122</v>
      </c>
      <c r="O107" s="76"/>
      <c r="P107" s="76"/>
      <c r="Q107" s="77"/>
      <c r="R107" s="87">
        <f>SUM(S45:S106)</f>
        <v>0</v>
      </c>
      <c r="S107" s="77"/>
    </row>
    <row r="108" spans="1:19" ht="49.65" customHeight="1" x14ac:dyDescent="0.3">
      <c r="D108" s="78"/>
      <c r="E108" s="79"/>
      <c r="F108" s="79"/>
      <c r="G108" s="80"/>
      <c r="H108" s="78"/>
      <c r="I108" s="80"/>
      <c r="N108" s="78"/>
      <c r="O108" s="79"/>
      <c r="P108" s="79"/>
      <c r="Q108" s="80"/>
      <c r="R108" s="78"/>
      <c r="S108" s="80"/>
    </row>
    <row r="109" spans="1:19" ht="49.65" customHeight="1" x14ac:dyDescent="0.3">
      <c r="A109" s="88" t="s">
        <v>51</v>
      </c>
      <c r="B109" s="74"/>
      <c r="C109" s="74"/>
      <c r="D109" s="74"/>
      <c r="E109" s="74"/>
      <c r="F109" s="74"/>
      <c r="G109" s="74"/>
      <c r="H109" s="74"/>
      <c r="I109" s="74"/>
      <c r="J109" s="74"/>
      <c r="K109" s="74"/>
      <c r="L109" s="74"/>
      <c r="M109" s="74"/>
      <c r="N109" s="74"/>
      <c r="O109" s="74"/>
      <c r="P109" s="74"/>
      <c r="Q109" s="74"/>
      <c r="R109" s="74"/>
      <c r="S109" s="74"/>
    </row>
    <row r="110" spans="1:19" ht="49.65" customHeight="1" x14ac:dyDescent="0.3">
      <c r="A110" s="74"/>
      <c r="B110" s="74"/>
      <c r="C110" s="74"/>
      <c r="D110" s="74"/>
      <c r="E110" s="74"/>
      <c r="F110" s="74"/>
      <c r="G110" s="74"/>
      <c r="H110" s="74"/>
      <c r="I110" s="74"/>
      <c r="J110" s="74"/>
      <c r="K110" s="74"/>
      <c r="L110" s="74"/>
      <c r="M110" s="74"/>
      <c r="N110" s="74"/>
      <c r="O110" s="74"/>
      <c r="P110" s="74"/>
      <c r="Q110" s="74"/>
      <c r="R110" s="74"/>
      <c r="S110" s="74"/>
    </row>
    <row r="111" spans="1:19" ht="49.65" customHeight="1" x14ac:dyDescent="0.3">
      <c r="A111" s="98" t="s">
        <v>4</v>
      </c>
      <c r="B111" s="99" t="s">
        <v>52</v>
      </c>
      <c r="C111" s="98" t="s">
        <v>53</v>
      </c>
      <c r="D111" s="98" t="s">
        <v>54</v>
      </c>
      <c r="E111" s="98" t="s">
        <v>55</v>
      </c>
      <c r="F111" s="98" t="s">
        <v>56</v>
      </c>
      <c r="G111" s="98" t="s">
        <v>57</v>
      </c>
      <c r="H111" s="98" t="s">
        <v>58</v>
      </c>
      <c r="I111" s="99" t="s">
        <v>8</v>
      </c>
      <c r="K111" s="98" t="s">
        <v>4</v>
      </c>
      <c r="L111" s="99" t="s">
        <v>52</v>
      </c>
      <c r="M111" s="98" t="s">
        <v>53</v>
      </c>
      <c r="N111" s="98" t="s">
        <v>54</v>
      </c>
      <c r="O111" s="98" t="s">
        <v>55</v>
      </c>
      <c r="P111" s="98" t="s">
        <v>56</v>
      </c>
      <c r="Q111" s="98" t="s">
        <v>57</v>
      </c>
      <c r="R111" s="98" t="s">
        <v>58</v>
      </c>
      <c r="S111" s="99" t="s">
        <v>8</v>
      </c>
    </row>
    <row r="112" spans="1:19" ht="49.65" customHeight="1" x14ac:dyDescent="0.3">
      <c r="A112" s="85"/>
      <c r="B112" s="85"/>
      <c r="C112" s="85"/>
      <c r="D112" s="85"/>
      <c r="E112" s="85"/>
      <c r="F112" s="85"/>
      <c r="G112" s="85"/>
      <c r="H112" s="85"/>
      <c r="I112" s="85"/>
      <c r="K112" s="85"/>
      <c r="L112" s="85"/>
      <c r="M112" s="85"/>
      <c r="N112" s="85"/>
      <c r="O112" s="85"/>
      <c r="P112" s="85"/>
      <c r="Q112" s="85"/>
      <c r="R112" s="85"/>
      <c r="S112" s="85"/>
    </row>
    <row r="113" spans="1:19" ht="49.65" customHeight="1" x14ac:dyDescent="0.3">
      <c r="A113" s="95"/>
      <c r="B113" s="96" t="s">
        <v>123</v>
      </c>
      <c r="C113" s="74"/>
      <c r="D113" s="74"/>
      <c r="E113" s="74"/>
      <c r="F113" s="74"/>
      <c r="G113" s="74"/>
      <c r="H113" s="74"/>
      <c r="I113" s="74"/>
      <c r="K113" s="95"/>
      <c r="L113" s="96" t="s">
        <v>124</v>
      </c>
      <c r="M113" s="74"/>
      <c r="N113" s="74"/>
      <c r="O113" s="74"/>
      <c r="P113" s="74"/>
      <c r="Q113" s="74"/>
      <c r="R113" s="74"/>
      <c r="S113" s="74"/>
    </row>
    <row r="114" spans="1:19" ht="49.65" customHeight="1" x14ac:dyDescent="0.3">
      <c r="A114" s="74"/>
      <c r="B114" s="74"/>
      <c r="C114" s="74"/>
      <c r="D114" s="74"/>
      <c r="E114" s="74"/>
      <c r="F114" s="74"/>
      <c r="G114" s="74"/>
      <c r="H114" s="74"/>
      <c r="I114" s="74"/>
      <c r="K114" s="74"/>
      <c r="L114" s="74"/>
      <c r="M114" s="74"/>
      <c r="N114" s="74"/>
      <c r="O114" s="74"/>
      <c r="P114" s="74"/>
      <c r="Q114" s="74"/>
      <c r="R114" s="74"/>
      <c r="S114" s="74"/>
    </row>
    <row r="115" spans="1:19" ht="49.65" customHeight="1" x14ac:dyDescent="0.3">
      <c r="A115" s="93">
        <v>12926</v>
      </c>
      <c r="B115" s="94" t="s">
        <v>125</v>
      </c>
      <c r="C115" s="92"/>
      <c r="D115" s="92"/>
      <c r="E115" s="92"/>
      <c r="F115" s="92"/>
      <c r="G115" s="90">
        <f>+C115+D115+E115+F115</f>
        <v>0</v>
      </c>
      <c r="H115" s="91">
        <v>299</v>
      </c>
      <c r="I115" s="84">
        <f>+G115*H115</f>
        <v>0</v>
      </c>
      <c r="K115" s="93">
        <v>10366</v>
      </c>
      <c r="L115" s="94" t="s">
        <v>126</v>
      </c>
      <c r="M115" s="92"/>
      <c r="N115" s="92"/>
      <c r="O115" s="92"/>
      <c r="P115" s="92"/>
      <c r="Q115" s="90">
        <f>+M115+N115+O115+P115</f>
        <v>0</v>
      </c>
      <c r="R115" s="91">
        <v>109</v>
      </c>
      <c r="S115" s="84">
        <f>+Q115*R115</f>
        <v>0</v>
      </c>
    </row>
    <row r="116" spans="1:19" ht="49.65" customHeight="1" x14ac:dyDescent="0.3">
      <c r="A116" s="85"/>
      <c r="B116" s="85"/>
      <c r="C116" s="85"/>
      <c r="D116" s="85"/>
      <c r="E116" s="85"/>
      <c r="F116" s="85"/>
      <c r="G116" s="85"/>
      <c r="H116" s="85"/>
      <c r="I116" s="85"/>
      <c r="K116" s="85"/>
      <c r="L116" s="85"/>
      <c r="M116" s="85"/>
      <c r="N116" s="85"/>
      <c r="O116" s="85"/>
      <c r="P116" s="85"/>
      <c r="Q116" s="85"/>
      <c r="R116" s="85"/>
      <c r="S116" s="85"/>
    </row>
    <row r="117" spans="1:19" ht="49.65" customHeight="1" x14ac:dyDescent="0.3">
      <c r="A117" s="93">
        <v>12927</v>
      </c>
      <c r="B117" s="94" t="s">
        <v>127</v>
      </c>
      <c r="C117" s="92"/>
      <c r="D117" s="92"/>
      <c r="E117" s="92"/>
      <c r="F117" s="92"/>
      <c r="G117" s="90">
        <f>+C117+D117+E117+F117</f>
        <v>0</v>
      </c>
      <c r="H117" s="91">
        <v>299</v>
      </c>
      <c r="I117" s="84">
        <f>+G117*H117</f>
        <v>0</v>
      </c>
      <c r="K117" s="93">
        <v>10367</v>
      </c>
      <c r="L117" s="94" t="s">
        <v>128</v>
      </c>
      <c r="M117" s="92"/>
      <c r="N117" s="92"/>
      <c r="O117" s="92"/>
      <c r="P117" s="92"/>
      <c r="Q117" s="90">
        <f>+M117+N117+O117+P117</f>
        <v>0</v>
      </c>
      <c r="R117" s="91">
        <v>119</v>
      </c>
      <c r="S117" s="84">
        <f>+Q117*R117</f>
        <v>0</v>
      </c>
    </row>
    <row r="118" spans="1:19" ht="49.65" customHeight="1" x14ac:dyDescent="0.3">
      <c r="A118" s="85"/>
      <c r="B118" s="85"/>
      <c r="C118" s="85"/>
      <c r="D118" s="85"/>
      <c r="E118" s="85"/>
      <c r="F118" s="85"/>
      <c r="G118" s="85"/>
      <c r="H118" s="85"/>
      <c r="I118" s="85"/>
      <c r="K118" s="85"/>
      <c r="L118" s="85"/>
      <c r="M118" s="85"/>
      <c r="N118" s="85"/>
      <c r="O118" s="85"/>
      <c r="P118" s="85"/>
      <c r="Q118" s="85"/>
      <c r="R118" s="85"/>
      <c r="S118" s="85"/>
    </row>
    <row r="119" spans="1:19" ht="49.65" customHeight="1" x14ac:dyDescent="0.3">
      <c r="A119" s="93">
        <v>13901</v>
      </c>
      <c r="B119" s="94" t="s">
        <v>129</v>
      </c>
      <c r="C119" s="92"/>
      <c r="D119" s="92"/>
      <c r="E119" s="92"/>
      <c r="F119" s="92"/>
      <c r="G119" s="90">
        <f>+C119+D119+E119+F119</f>
        <v>0</v>
      </c>
      <c r="H119" s="91">
        <v>115</v>
      </c>
      <c r="I119" s="84">
        <f>+G119*H119</f>
        <v>0</v>
      </c>
      <c r="K119" s="93">
        <v>10368</v>
      </c>
      <c r="L119" s="94" t="s">
        <v>130</v>
      </c>
      <c r="M119" s="92"/>
      <c r="N119" s="92"/>
      <c r="O119" s="92"/>
      <c r="P119" s="92"/>
      <c r="Q119" s="90">
        <f>+M119+N119+O119+P119</f>
        <v>0</v>
      </c>
      <c r="R119" s="91">
        <v>299</v>
      </c>
      <c r="S119" s="84">
        <f>+Q119*R119</f>
        <v>0</v>
      </c>
    </row>
    <row r="120" spans="1:19" ht="49.65" customHeight="1" x14ac:dyDescent="0.3">
      <c r="A120" s="85"/>
      <c r="B120" s="85"/>
      <c r="C120" s="85"/>
      <c r="D120" s="85"/>
      <c r="E120" s="85"/>
      <c r="F120" s="85"/>
      <c r="G120" s="85"/>
      <c r="H120" s="85"/>
      <c r="I120" s="85"/>
      <c r="K120" s="85"/>
      <c r="L120" s="85"/>
      <c r="M120" s="85"/>
      <c r="N120" s="85"/>
      <c r="O120" s="85"/>
      <c r="P120" s="85"/>
      <c r="Q120" s="85"/>
      <c r="R120" s="85"/>
      <c r="S120" s="85"/>
    </row>
    <row r="121" spans="1:19" ht="49.65" customHeight="1" x14ac:dyDescent="0.3">
      <c r="A121" s="93">
        <v>13902</v>
      </c>
      <c r="B121" s="94" t="s">
        <v>131</v>
      </c>
      <c r="C121" s="92"/>
      <c r="D121" s="92"/>
      <c r="E121" s="92"/>
      <c r="F121" s="92"/>
      <c r="G121" s="90">
        <f>+C121+D121+E121+F121</f>
        <v>0</v>
      </c>
      <c r="H121" s="91">
        <v>115</v>
      </c>
      <c r="I121" s="84">
        <f>+G121*H121</f>
        <v>0</v>
      </c>
      <c r="K121" s="93">
        <v>10440</v>
      </c>
      <c r="L121" s="94" t="s">
        <v>132</v>
      </c>
      <c r="M121" s="92"/>
      <c r="N121" s="92"/>
      <c r="O121" s="92"/>
      <c r="P121" s="92"/>
      <c r="Q121" s="90">
        <f>+M121+N121+O121+P121</f>
        <v>0</v>
      </c>
      <c r="R121" s="91">
        <v>429</v>
      </c>
      <c r="S121" s="84">
        <f>+Q121*R121</f>
        <v>0</v>
      </c>
    </row>
    <row r="122" spans="1:19" ht="49.65" customHeight="1" x14ac:dyDescent="0.3">
      <c r="A122" s="85"/>
      <c r="B122" s="85"/>
      <c r="C122" s="85"/>
      <c r="D122" s="85"/>
      <c r="E122" s="85"/>
      <c r="F122" s="85"/>
      <c r="G122" s="85"/>
      <c r="H122" s="85"/>
      <c r="I122" s="85"/>
      <c r="K122" s="85"/>
      <c r="L122" s="85"/>
      <c r="M122" s="85"/>
      <c r="N122" s="85"/>
      <c r="O122" s="85"/>
      <c r="P122" s="85"/>
      <c r="Q122" s="85"/>
      <c r="R122" s="85"/>
      <c r="S122" s="85"/>
    </row>
    <row r="123" spans="1:19" ht="49.65" customHeight="1" x14ac:dyDescent="0.3">
      <c r="A123" s="95"/>
      <c r="B123" s="96" t="s">
        <v>133</v>
      </c>
      <c r="C123" s="74"/>
      <c r="D123" s="74"/>
      <c r="E123" s="74"/>
      <c r="F123" s="74"/>
      <c r="G123" s="74"/>
      <c r="H123" s="74"/>
      <c r="I123" s="74"/>
      <c r="K123" s="93">
        <v>10443</v>
      </c>
      <c r="L123" s="94" t="s">
        <v>134</v>
      </c>
      <c r="M123" s="92"/>
      <c r="N123" s="92"/>
      <c r="O123" s="92"/>
      <c r="P123" s="92"/>
      <c r="Q123" s="90">
        <f>+M123+N123+O123+P123</f>
        <v>0</v>
      </c>
      <c r="R123" s="91">
        <v>449</v>
      </c>
      <c r="S123" s="84">
        <f>+Q123*R123</f>
        <v>0</v>
      </c>
    </row>
    <row r="124" spans="1:19" ht="49.65" customHeight="1" x14ac:dyDescent="0.3">
      <c r="A124" s="74"/>
      <c r="B124" s="74"/>
      <c r="C124" s="74"/>
      <c r="D124" s="74"/>
      <c r="E124" s="74"/>
      <c r="F124" s="74"/>
      <c r="G124" s="74"/>
      <c r="H124" s="74"/>
      <c r="I124" s="74"/>
      <c r="K124" s="85"/>
      <c r="L124" s="85"/>
      <c r="M124" s="85"/>
      <c r="N124" s="85"/>
      <c r="O124" s="85"/>
      <c r="P124" s="85"/>
      <c r="Q124" s="85"/>
      <c r="R124" s="85"/>
      <c r="S124" s="85"/>
    </row>
    <row r="125" spans="1:19" ht="49.65" customHeight="1" x14ac:dyDescent="0.3">
      <c r="A125" s="93">
        <v>11172</v>
      </c>
      <c r="B125" s="94" t="s">
        <v>135</v>
      </c>
      <c r="C125" s="92"/>
      <c r="D125" s="92"/>
      <c r="E125" s="92"/>
      <c r="F125" s="92"/>
      <c r="G125" s="90">
        <f>+C125+D125+E125+F125</f>
        <v>0</v>
      </c>
      <c r="H125" s="91">
        <v>599</v>
      </c>
      <c r="I125" s="84">
        <f>+G125*H125</f>
        <v>0</v>
      </c>
      <c r="K125" s="93">
        <v>11173</v>
      </c>
      <c r="L125" s="94" t="s">
        <v>136</v>
      </c>
      <c r="M125" s="92"/>
      <c r="N125" s="92"/>
      <c r="O125" s="92"/>
      <c r="P125" s="92"/>
      <c r="Q125" s="90">
        <f>+M125+N125+O125+P125</f>
        <v>0</v>
      </c>
      <c r="R125" s="91">
        <v>239</v>
      </c>
      <c r="S125" s="84">
        <f>+Q125*R125</f>
        <v>0</v>
      </c>
    </row>
    <row r="126" spans="1:19" ht="49.65" customHeight="1" x14ac:dyDescent="0.3">
      <c r="A126" s="85"/>
      <c r="B126" s="85"/>
      <c r="C126" s="85"/>
      <c r="D126" s="85"/>
      <c r="E126" s="85"/>
      <c r="F126" s="85"/>
      <c r="G126" s="85"/>
      <c r="H126" s="85"/>
      <c r="I126" s="85"/>
      <c r="K126" s="85"/>
      <c r="L126" s="85"/>
      <c r="M126" s="85"/>
      <c r="N126" s="85"/>
      <c r="O126" s="85"/>
      <c r="P126" s="85"/>
      <c r="Q126" s="85"/>
      <c r="R126" s="85"/>
      <c r="S126" s="85"/>
    </row>
    <row r="127" spans="1:19" ht="49.65" customHeight="1" x14ac:dyDescent="0.3">
      <c r="A127" s="93">
        <v>11321</v>
      </c>
      <c r="B127" s="94" t="s">
        <v>137</v>
      </c>
      <c r="C127" s="92"/>
      <c r="D127" s="92"/>
      <c r="E127" s="92"/>
      <c r="F127" s="92"/>
      <c r="G127" s="90">
        <f>+C127+D127+E127+F127</f>
        <v>0</v>
      </c>
      <c r="H127" s="91">
        <v>279</v>
      </c>
      <c r="I127" s="84">
        <f>+G127*H127</f>
        <v>0</v>
      </c>
      <c r="K127" s="93">
        <v>11174</v>
      </c>
      <c r="L127" s="94" t="s">
        <v>138</v>
      </c>
      <c r="M127" s="92"/>
      <c r="N127" s="92"/>
      <c r="O127" s="92"/>
      <c r="P127" s="92"/>
      <c r="Q127" s="90">
        <f>+M127+N127+O127+P127</f>
        <v>0</v>
      </c>
      <c r="R127" s="91">
        <v>119</v>
      </c>
      <c r="S127" s="84">
        <f>+Q127*R127</f>
        <v>0</v>
      </c>
    </row>
    <row r="128" spans="1:19" ht="49.65" customHeight="1" x14ac:dyDescent="0.3">
      <c r="A128" s="85"/>
      <c r="B128" s="85"/>
      <c r="C128" s="85"/>
      <c r="D128" s="85"/>
      <c r="E128" s="85"/>
      <c r="F128" s="85"/>
      <c r="G128" s="85"/>
      <c r="H128" s="85"/>
      <c r="I128" s="85"/>
      <c r="K128" s="85"/>
      <c r="L128" s="85"/>
      <c r="M128" s="85"/>
      <c r="N128" s="85"/>
      <c r="O128" s="85"/>
      <c r="P128" s="85"/>
      <c r="Q128" s="85"/>
      <c r="R128" s="85"/>
      <c r="S128" s="85"/>
    </row>
    <row r="129" spans="1:19" ht="49.65" customHeight="1" x14ac:dyDescent="0.3">
      <c r="A129" s="93">
        <v>11322</v>
      </c>
      <c r="B129" s="94" t="s">
        <v>139</v>
      </c>
      <c r="C129" s="92"/>
      <c r="D129" s="92"/>
      <c r="E129" s="92"/>
      <c r="F129" s="92"/>
      <c r="G129" s="90">
        <f>+C129+D129+E129+F129</f>
        <v>0</v>
      </c>
      <c r="H129" s="91">
        <v>109</v>
      </c>
      <c r="I129" s="84">
        <f>+G129*H129</f>
        <v>0</v>
      </c>
      <c r="K129" s="93">
        <v>11175</v>
      </c>
      <c r="L129" s="94" t="s">
        <v>140</v>
      </c>
      <c r="M129" s="92"/>
      <c r="N129" s="92"/>
      <c r="O129" s="92"/>
      <c r="P129" s="92"/>
      <c r="Q129" s="90">
        <f>+M129+N129+O129+P129</f>
        <v>0</v>
      </c>
      <c r="R129" s="91">
        <v>229</v>
      </c>
      <c r="S129" s="84">
        <f>+Q129*R129</f>
        <v>0</v>
      </c>
    </row>
    <row r="130" spans="1:19" ht="49.65" customHeight="1" x14ac:dyDescent="0.3">
      <c r="A130" s="85"/>
      <c r="B130" s="85"/>
      <c r="C130" s="85"/>
      <c r="D130" s="85"/>
      <c r="E130" s="85"/>
      <c r="F130" s="85"/>
      <c r="G130" s="85"/>
      <c r="H130" s="85"/>
      <c r="I130" s="85"/>
      <c r="K130" s="85"/>
      <c r="L130" s="85"/>
      <c r="M130" s="85"/>
      <c r="N130" s="85"/>
      <c r="O130" s="85"/>
      <c r="P130" s="85"/>
      <c r="Q130" s="85"/>
      <c r="R130" s="85"/>
      <c r="S130" s="85"/>
    </row>
    <row r="131" spans="1:19" ht="49.65" customHeight="1" x14ac:dyDescent="0.3">
      <c r="A131" s="93">
        <v>11323</v>
      </c>
      <c r="B131" s="94" t="s">
        <v>141</v>
      </c>
      <c r="C131" s="92"/>
      <c r="D131" s="92"/>
      <c r="E131" s="92"/>
      <c r="F131" s="92"/>
      <c r="G131" s="90">
        <f>+C131+D131+E131+F131</f>
        <v>0</v>
      </c>
      <c r="H131" s="91">
        <v>99</v>
      </c>
      <c r="I131" s="84">
        <f>+G131*H131</f>
        <v>0</v>
      </c>
      <c r="K131" s="93">
        <v>11856</v>
      </c>
      <c r="L131" s="94" t="s">
        <v>142</v>
      </c>
      <c r="M131" s="92"/>
      <c r="N131" s="92"/>
      <c r="O131" s="92"/>
      <c r="P131" s="92"/>
      <c r="Q131" s="90">
        <f>+M131+N131+O131+P131</f>
        <v>0</v>
      </c>
      <c r="R131" s="91">
        <v>399</v>
      </c>
      <c r="S131" s="84">
        <f>+Q131*R131</f>
        <v>0</v>
      </c>
    </row>
    <row r="132" spans="1:19" ht="49.65" customHeight="1" x14ac:dyDescent="0.3">
      <c r="A132" s="85"/>
      <c r="B132" s="85"/>
      <c r="C132" s="85"/>
      <c r="D132" s="85"/>
      <c r="E132" s="85"/>
      <c r="F132" s="85"/>
      <c r="G132" s="85"/>
      <c r="H132" s="85"/>
      <c r="I132" s="85"/>
      <c r="K132" s="85"/>
      <c r="L132" s="85"/>
      <c r="M132" s="85"/>
      <c r="N132" s="85"/>
      <c r="O132" s="85"/>
      <c r="P132" s="85"/>
      <c r="Q132" s="85"/>
      <c r="R132" s="85"/>
      <c r="S132" s="85"/>
    </row>
    <row r="133" spans="1:19" ht="49.65" customHeight="1" x14ac:dyDescent="0.3">
      <c r="A133" s="95"/>
      <c r="B133" s="96" t="s">
        <v>143</v>
      </c>
      <c r="C133" s="74"/>
      <c r="D133" s="74"/>
      <c r="E133" s="74"/>
      <c r="F133" s="74"/>
      <c r="G133" s="74"/>
      <c r="H133" s="74"/>
      <c r="I133" s="74"/>
      <c r="K133" s="93">
        <v>11866</v>
      </c>
      <c r="L133" s="94" t="s">
        <v>144</v>
      </c>
      <c r="M133" s="92"/>
      <c r="N133" s="92"/>
      <c r="O133" s="92"/>
      <c r="P133" s="92"/>
      <c r="Q133" s="90">
        <f>+M133+N133+O133+P133</f>
        <v>0</v>
      </c>
      <c r="R133" s="91">
        <v>449</v>
      </c>
      <c r="S133" s="84">
        <f>+Q133*R133</f>
        <v>0</v>
      </c>
    </row>
    <row r="134" spans="1:19" ht="49.65" customHeight="1" x14ac:dyDescent="0.3">
      <c r="A134" s="74"/>
      <c r="B134" s="74"/>
      <c r="C134" s="74"/>
      <c r="D134" s="74"/>
      <c r="E134" s="74"/>
      <c r="F134" s="74"/>
      <c r="G134" s="74"/>
      <c r="H134" s="74"/>
      <c r="I134" s="74"/>
      <c r="K134" s="85"/>
      <c r="L134" s="85"/>
      <c r="M134" s="85"/>
      <c r="N134" s="85"/>
      <c r="O134" s="85"/>
      <c r="P134" s="85"/>
      <c r="Q134" s="85"/>
      <c r="R134" s="85"/>
      <c r="S134" s="85"/>
    </row>
    <row r="135" spans="1:19" ht="49.65" customHeight="1" x14ac:dyDescent="0.3">
      <c r="A135" s="93">
        <v>10430</v>
      </c>
      <c r="B135" s="94" t="s">
        <v>145</v>
      </c>
      <c r="C135" s="92"/>
      <c r="D135" s="92"/>
      <c r="E135" s="92"/>
      <c r="F135" s="92"/>
      <c r="G135" s="90">
        <f>+C135+D135+E135+F135</f>
        <v>0</v>
      </c>
      <c r="H135" s="91">
        <v>315</v>
      </c>
      <c r="I135" s="84">
        <f>+G135*H135</f>
        <v>0</v>
      </c>
      <c r="K135" s="93">
        <v>11867</v>
      </c>
      <c r="L135" s="94" t="s">
        <v>146</v>
      </c>
      <c r="M135" s="92"/>
      <c r="N135" s="92"/>
      <c r="O135" s="92"/>
      <c r="P135" s="92"/>
      <c r="Q135" s="90">
        <f>+M135+N135+O135+P135</f>
        <v>0</v>
      </c>
      <c r="R135" s="91">
        <v>219</v>
      </c>
      <c r="S135" s="84">
        <f>+Q135*R135</f>
        <v>0</v>
      </c>
    </row>
    <row r="136" spans="1:19" ht="49.65" customHeight="1" x14ac:dyDescent="0.3">
      <c r="A136" s="85"/>
      <c r="B136" s="85"/>
      <c r="C136" s="85"/>
      <c r="D136" s="85"/>
      <c r="E136" s="85"/>
      <c r="F136" s="85"/>
      <c r="G136" s="85"/>
      <c r="H136" s="85"/>
      <c r="I136" s="85"/>
      <c r="K136" s="85"/>
      <c r="L136" s="85"/>
      <c r="M136" s="85"/>
      <c r="N136" s="85"/>
      <c r="O136" s="85"/>
      <c r="P136" s="85"/>
      <c r="Q136" s="85"/>
      <c r="R136" s="85"/>
      <c r="S136" s="85"/>
    </row>
    <row r="137" spans="1:19" ht="49.65" customHeight="1" x14ac:dyDescent="0.3">
      <c r="A137" s="93">
        <v>10582</v>
      </c>
      <c r="B137" s="94" t="s">
        <v>147</v>
      </c>
      <c r="C137" s="92"/>
      <c r="D137" s="92"/>
      <c r="E137" s="92"/>
      <c r="F137" s="92"/>
      <c r="G137" s="90">
        <f>+C137+D137+E137+F137</f>
        <v>0</v>
      </c>
      <c r="H137" s="91">
        <v>599</v>
      </c>
      <c r="I137" s="84">
        <f>+G137*H137</f>
        <v>0</v>
      </c>
      <c r="K137" s="95"/>
      <c r="L137" s="96" t="s">
        <v>148</v>
      </c>
      <c r="M137" s="74"/>
      <c r="N137" s="74"/>
      <c r="O137" s="74"/>
      <c r="P137" s="74"/>
      <c r="Q137" s="74"/>
      <c r="R137" s="74"/>
      <c r="S137" s="74"/>
    </row>
    <row r="138" spans="1:19" ht="49.65" customHeight="1" x14ac:dyDescent="0.3">
      <c r="A138" s="85"/>
      <c r="B138" s="85"/>
      <c r="C138" s="85"/>
      <c r="D138" s="85"/>
      <c r="E138" s="85"/>
      <c r="F138" s="85"/>
      <c r="G138" s="85"/>
      <c r="H138" s="85"/>
      <c r="I138" s="85"/>
      <c r="K138" s="74"/>
      <c r="L138" s="74"/>
      <c r="M138" s="74"/>
      <c r="N138" s="74"/>
      <c r="O138" s="74"/>
      <c r="P138" s="74"/>
      <c r="Q138" s="74"/>
      <c r="R138" s="74"/>
      <c r="S138" s="74"/>
    </row>
    <row r="139" spans="1:19" ht="49.65" customHeight="1" x14ac:dyDescent="0.3">
      <c r="A139" s="93">
        <v>10584</v>
      </c>
      <c r="B139" s="94" t="s">
        <v>149</v>
      </c>
      <c r="C139" s="92"/>
      <c r="D139" s="92"/>
      <c r="E139" s="92"/>
      <c r="F139" s="92"/>
      <c r="G139" s="90">
        <f>+C139+D139+E139+F139</f>
        <v>0</v>
      </c>
      <c r="H139" s="91">
        <v>359</v>
      </c>
      <c r="I139" s="84">
        <f>+G139*H139</f>
        <v>0</v>
      </c>
      <c r="K139" s="93">
        <v>11832</v>
      </c>
      <c r="L139" s="94" t="s">
        <v>150</v>
      </c>
      <c r="M139" s="92"/>
      <c r="N139" s="92"/>
      <c r="O139" s="92"/>
      <c r="P139" s="92"/>
      <c r="Q139" s="90">
        <f>+M139+N139+O139+P139</f>
        <v>0</v>
      </c>
      <c r="R139" s="91">
        <v>189</v>
      </c>
      <c r="S139" s="84">
        <f>+Q139*R139</f>
        <v>0</v>
      </c>
    </row>
    <row r="140" spans="1:19" ht="49.65" customHeight="1" x14ac:dyDescent="0.3">
      <c r="A140" s="85"/>
      <c r="B140" s="85"/>
      <c r="C140" s="85"/>
      <c r="D140" s="85"/>
      <c r="E140" s="85"/>
      <c r="F140" s="85"/>
      <c r="G140" s="85"/>
      <c r="H140" s="85"/>
      <c r="I140" s="85"/>
      <c r="K140" s="85"/>
      <c r="L140" s="85"/>
      <c r="M140" s="85"/>
      <c r="N140" s="85"/>
      <c r="O140" s="85"/>
      <c r="P140" s="85"/>
      <c r="Q140" s="85"/>
      <c r="R140" s="85"/>
      <c r="S140" s="85"/>
    </row>
    <row r="141" spans="1:19" ht="49.65" customHeight="1" x14ac:dyDescent="0.3">
      <c r="A141" s="93">
        <v>10932</v>
      </c>
      <c r="B141" s="94" t="s">
        <v>151</v>
      </c>
      <c r="C141" s="92"/>
      <c r="D141" s="92"/>
      <c r="E141" s="92"/>
      <c r="F141" s="92"/>
      <c r="G141" s="90">
        <f>+C141+D141+E141+F141</f>
        <v>0</v>
      </c>
      <c r="H141" s="91">
        <v>399</v>
      </c>
      <c r="I141" s="84">
        <f>+G141*H141</f>
        <v>0</v>
      </c>
      <c r="K141" s="93">
        <v>13681</v>
      </c>
      <c r="L141" s="94" t="s">
        <v>152</v>
      </c>
      <c r="M141" s="92"/>
      <c r="N141" s="92"/>
      <c r="O141" s="92"/>
      <c r="P141" s="92"/>
      <c r="Q141" s="90">
        <f>+M141+N141+O141+P141</f>
        <v>0</v>
      </c>
      <c r="R141" s="91">
        <v>249</v>
      </c>
      <c r="S141" s="84">
        <f>+Q141*R141</f>
        <v>0</v>
      </c>
    </row>
    <row r="142" spans="1:19" ht="49.65" customHeight="1" x14ac:dyDescent="0.3">
      <c r="A142" s="85"/>
      <c r="B142" s="85"/>
      <c r="C142" s="85"/>
      <c r="D142" s="85"/>
      <c r="E142" s="85"/>
      <c r="F142" s="85"/>
      <c r="G142" s="85"/>
      <c r="H142" s="85"/>
      <c r="I142" s="85"/>
      <c r="K142" s="85"/>
      <c r="L142" s="85"/>
      <c r="M142" s="85"/>
      <c r="N142" s="85"/>
      <c r="O142" s="85"/>
      <c r="P142" s="85"/>
      <c r="Q142" s="85"/>
      <c r="R142" s="85"/>
      <c r="S142" s="85"/>
    </row>
    <row r="143" spans="1:19" ht="49.65" customHeight="1" x14ac:dyDescent="0.3">
      <c r="A143" s="93">
        <v>11373</v>
      </c>
      <c r="B143" s="94" t="s">
        <v>153</v>
      </c>
      <c r="C143" s="92"/>
      <c r="D143" s="92"/>
      <c r="E143" s="92"/>
      <c r="F143" s="92"/>
      <c r="G143" s="90">
        <f>+C143+D143+E143+F143</f>
        <v>0</v>
      </c>
      <c r="H143" s="91">
        <v>239</v>
      </c>
      <c r="I143" s="84">
        <f>+G143*H143</f>
        <v>0</v>
      </c>
      <c r="K143" s="93">
        <v>13715</v>
      </c>
      <c r="L143" s="94" t="s">
        <v>154</v>
      </c>
      <c r="M143" s="92"/>
      <c r="N143" s="92"/>
      <c r="O143" s="92"/>
      <c r="P143" s="92"/>
      <c r="Q143" s="90">
        <f>+M143+N143+O143+P143</f>
        <v>0</v>
      </c>
      <c r="R143" s="91">
        <v>329</v>
      </c>
      <c r="S143" s="84">
        <f>+Q143*R143</f>
        <v>0</v>
      </c>
    </row>
    <row r="144" spans="1:19" ht="49.65" customHeight="1" x14ac:dyDescent="0.3">
      <c r="A144" s="85"/>
      <c r="B144" s="85"/>
      <c r="C144" s="85"/>
      <c r="D144" s="85"/>
      <c r="E144" s="85"/>
      <c r="F144" s="85"/>
      <c r="G144" s="85"/>
      <c r="H144" s="85"/>
      <c r="I144" s="85"/>
      <c r="K144" s="85"/>
      <c r="L144" s="85"/>
      <c r="M144" s="85"/>
      <c r="N144" s="85"/>
      <c r="O144" s="85"/>
      <c r="P144" s="85"/>
      <c r="Q144" s="85"/>
      <c r="R144" s="85"/>
      <c r="S144" s="85"/>
    </row>
    <row r="145" spans="1:19" ht="49.65" customHeight="1" x14ac:dyDescent="0.3">
      <c r="A145" s="93">
        <v>15290</v>
      </c>
      <c r="B145" s="94" t="s">
        <v>155</v>
      </c>
      <c r="C145" s="92"/>
      <c r="D145" s="92"/>
      <c r="E145" s="92"/>
      <c r="F145" s="92"/>
      <c r="G145" s="90">
        <f>+C145+D145+E145+F145</f>
        <v>0</v>
      </c>
      <c r="H145" s="91">
        <v>1799</v>
      </c>
      <c r="I145" s="84">
        <f>+G145*H145</f>
        <v>0</v>
      </c>
      <c r="K145" s="93">
        <v>14327</v>
      </c>
      <c r="L145" s="94" t="s">
        <v>156</v>
      </c>
      <c r="M145" s="92"/>
      <c r="N145" s="92"/>
      <c r="O145" s="92"/>
      <c r="P145" s="92"/>
      <c r="Q145" s="90">
        <f>+M145+N145+O145+P145</f>
        <v>0</v>
      </c>
      <c r="R145" s="91">
        <v>449</v>
      </c>
      <c r="S145" s="84">
        <f>+Q145*R145</f>
        <v>0</v>
      </c>
    </row>
    <row r="146" spans="1:19" ht="49.65" customHeight="1" x14ac:dyDescent="0.3">
      <c r="A146" s="85"/>
      <c r="B146" s="85"/>
      <c r="C146" s="85"/>
      <c r="D146" s="85"/>
      <c r="E146" s="85"/>
      <c r="F146" s="85"/>
      <c r="G146" s="85"/>
      <c r="H146" s="85"/>
      <c r="I146" s="85"/>
      <c r="K146" s="85"/>
      <c r="L146" s="85"/>
      <c r="M146" s="85"/>
      <c r="N146" s="85"/>
      <c r="O146" s="85"/>
      <c r="P146" s="85"/>
      <c r="Q146" s="85"/>
      <c r="R146" s="85"/>
      <c r="S146" s="85"/>
    </row>
    <row r="147" spans="1:19" ht="49.65" customHeight="1" x14ac:dyDescent="0.3">
      <c r="A147" s="95"/>
      <c r="B147" s="96" t="s">
        <v>157</v>
      </c>
      <c r="C147" s="74"/>
      <c r="D147" s="74"/>
      <c r="E147" s="74"/>
      <c r="F147" s="74"/>
      <c r="G147" s="74"/>
      <c r="H147" s="74"/>
      <c r="I147" s="74"/>
      <c r="K147" s="93">
        <v>14738</v>
      </c>
      <c r="L147" s="94" t="s">
        <v>158</v>
      </c>
      <c r="M147" s="92"/>
      <c r="N147" s="92"/>
      <c r="O147" s="92"/>
      <c r="P147" s="92"/>
      <c r="Q147" s="90">
        <f>+M147+N147+O147+P147</f>
        <v>0</v>
      </c>
      <c r="R147" s="91">
        <v>649</v>
      </c>
      <c r="S147" s="84">
        <f>+Q147*R147</f>
        <v>0</v>
      </c>
    </row>
    <row r="148" spans="1:19" ht="49.65" customHeight="1" x14ac:dyDescent="0.3">
      <c r="A148" s="74"/>
      <c r="B148" s="74"/>
      <c r="C148" s="74"/>
      <c r="D148" s="74"/>
      <c r="E148" s="74"/>
      <c r="F148" s="74"/>
      <c r="G148" s="74"/>
      <c r="H148" s="74"/>
      <c r="I148" s="74"/>
      <c r="K148" s="85"/>
      <c r="L148" s="85"/>
      <c r="M148" s="85"/>
      <c r="N148" s="85"/>
      <c r="O148" s="85"/>
      <c r="P148" s="85"/>
      <c r="Q148" s="85"/>
      <c r="R148" s="85"/>
      <c r="S148" s="85"/>
    </row>
    <row r="149" spans="1:19" ht="49.65" customHeight="1" x14ac:dyDescent="0.3">
      <c r="A149" s="93">
        <v>6916</v>
      </c>
      <c r="B149" s="94" t="s">
        <v>159</v>
      </c>
      <c r="C149" s="92"/>
      <c r="D149" s="92"/>
      <c r="E149" s="92"/>
      <c r="F149" s="92"/>
      <c r="G149" s="90">
        <f>+C149+D149+E149+F149</f>
        <v>0</v>
      </c>
      <c r="H149" s="91">
        <v>315</v>
      </c>
      <c r="I149" s="84">
        <f>+G149*H149</f>
        <v>0</v>
      </c>
      <c r="K149" s="97" t="s">
        <v>160</v>
      </c>
      <c r="L149" s="74"/>
      <c r="M149" s="74"/>
      <c r="N149" s="74"/>
      <c r="O149" s="74"/>
      <c r="P149" s="74"/>
      <c r="Q149" s="74"/>
      <c r="R149" s="74"/>
      <c r="S149" s="74"/>
    </row>
    <row r="150" spans="1:19" ht="49.65" customHeight="1" x14ac:dyDescent="0.3">
      <c r="A150" s="85"/>
      <c r="B150" s="85"/>
      <c r="C150" s="85"/>
      <c r="D150" s="85"/>
      <c r="E150" s="85"/>
      <c r="F150" s="85"/>
      <c r="G150" s="85"/>
      <c r="H150" s="85"/>
      <c r="I150" s="85"/>
      <c r="K150" s="74"/>
      <c r="L150" s="74"/>
      <c r="M150" s="74"/>
      <c r="N150" s="74"/>
      <c r="O150" s="74"/>
      <c r="P150" s="74"/>
      <c r="Q150" s="74"/>
      <c r="R150" s="74"/>
      <c r="S150" s="74"/>
    </row>
    <row r="151" spans="1:19" ht="49.65" customHeight="1" x14ac:dyDescent="0.3">
      <c r="A151" s="93">
        <v>6917</v>
      </c>
      <c r="B151" s="94" t="s">
        <v>161</v>
      </c>
      <c r="C151" s="92"/>
      <c r="D151" s="92"/>
      <c r="E151" s="92"/>
      <c r="F151" s="92"/>
      <c r="G151" s="90">
        <f>+C151+D151+E151+F151</f>
        <v>0</v>
      </c>
      <c r="H151" s="91">
        <v>225</v>
      </c>
      <c r="I151" s="84">
        <f>+G151*H151</f>
        <v>0</v>
      </c>
      <c r="K151" s="95"/>
      <c r="L151" s="96" t="s">
        <v>61</v>
      </c>
      <c r="M151" s="74"/>
      <c r="N151" s="74"/>
      <c r="O151" s="74"/>
      <c r="P151" s="74"/>
      <c r="Q151" s="74"/>
      <c r="R151" s="74"/>
      <c r="S151" s="74"/>
    </row>
    <row r="152" spans="1:19" ht="49.65" customHeight="1" x14ac:dyDescent="0.3">
      <c r="A152" s="85"/>
      <c r="B152" s="85"/>
      <c r="C152" s="85"/>
      <c r="D152" s="85"/>
      <c r="E152" s="85"/>
      <c r="F152" s="85"/>
      <c r="G152" s="85"/>
      <c r="H152" s="85"/>
      <c r="I152" s="85"/>
      <c r="K152" s="74"/>
      <c r="L152" s="74"/>
      <c r="M152" s="74"/>
      <c r="N152" s="74"/>
      <c r="O152" s="74"/>
      <c r="P152" s="74"/>
      <c r="Q152" s="74"/>
      <c r="R152" s="74"/>
      <c r="S152" s="74"/>
    </row>
    <row r="153" spans="1:19" ht="49.65" customHeight="1" x14ac:dyDescent="0.3">
      <c r="A153" s="93">
        <v>9487</v>
      </c>
      <c r="B153" s="94" t="s">
        <v>162</v>
      </c>
      <c r="C153" s="92"/>
      <c r="D153" s="92"/>
      <c r="E153" s="92"/>
      <c r="F153" s="92"/>
      <c r="G153" s="90">
        <f>+C153+D153+E153+F153</f>
        <v>0</v>
      </c>
      <c r="H153" s="91">
        <v>299</v>
      </c>
      <c r="I153" s="84">
        <f>+G153*H153</f>
        <v>0</v>
      </c>
      <c r="K153" s="93">
        <v>11216</v>
      </c>
      <c r="L153" s="94" t="s">
        <v>163</v>
      </c>
      <c r="M153" s="92"/>
      <c r="N153" s="92"/>
      <c r="O153" s="92"/>
      <c r="P153" s="92"/>
      <c r="Q153" s="90">
        <f>+M153+N153+O153+P153</f>
        <v>0</v>
      </c>
      <c r="R153" s="91">
        <v>149</v>
      </c>
      <c r="S153" s="84">
        <f>+Q153*R153</f>
        <v>0</v>
      </c>
    </row>
    <row r="154" spans="1:19" ht="49.65" customHeight="1" x14ac:dyDescent="0.3">
      <c r="A154" s="85"/>
      <c r="B154" s="85"/>
      <c r="C154" s="85"/>
      <c r="D154" s="85"/>
      <c r="E154" s="85"/>
      <c r="F154" s="85"/>
      <c r="G154" s="85"/>
      <c r="H154" s="85"/>
      <c r="I154" s="85"/>
      <c r="K154" s="85"/>
      <c r="L154" s="85"/>
      <c r="M154" s="85"/>
      <c r="N154" s="85"/>
      <c r="O154" s="85"/>
      <c r="P154" s="85"/>
      <c r="Q154" s="85"/>
      <c r="R154" s="85"/>
      <c r="S154" s="85"/>
    </row>
    <row r="155" spans="1:19" ht="49.65" customHeight="1" x14ac:dyDescent="0.3">
      <c r="A155" s="93">
        <v>9488</v>
      </c>
      <c r="B155" s="94" t="s">
        <v>164</v>
      </c>
      <c r="C155" s="92"/>
      <c r="D155" s="92"/>
      <c r="E155" s="92"/>
      <c r="F155" s="92"/>
      <c r="G155" s="90">
        <f>+C155+D155+E155+F155</f>
        <v>0</v>
      </c>
      <c r="H155" s="91">
        <v>119</v>
      </c>
      <c r="I155" s="84">
        <f>+G155*H155</f>
        <v>0</v>
      </c>
      <c r="K155" s="93">
        <v>11217</v>
      </c>
      <c r="L155" s="94" t="s">
        <v>165</v>
      </c>
      <c r="M155" s="92"/>
      <c r="N155" s="92"/>
      <c r="O155" s="92"/>
      <c r="P155" s="92"/>
      <c r="Q155" s="90">
        <f>+M155+N155+O155+P155</f>
        <v>0</v>
      </c>
      <c r="R155" s="91">
        <v>129</v>
      </c>
      <c r="S155" s="84">
        <f>+Q155*R155</f>
        <v>0</v>
      </c>
    </row>
    <row r="156" spans="1:19" ht="49.65" customHeight="1" x14ac:dyDescent="0.3">
      <c r="A156" s="85"/>
      <c r="B156" s="85"/>
      <c r="C156" s="85"/>
      <c r="D156" s="85"/>
      <c r="E156" s="85"/>
      <c r="F156" s="85"/>
      <c r="G156" s="85"/>
      <c r="H156" s="85"/>
      <c r="I156" s="85"/>
      <c r="K156" s="85"/>
      <c r="L156" s="85"/>
      <c r="M156" s="85"/>
      <c r="N156" s="85"/>
      <c r="O156" s="85"/>
      <c r="P156" s="85"/>
      <c r="Q156" s="85"/>
      <c r="R156" s="85"/>
      <c r="S156" s="85"/>
    </row>
    <row r="157" spans="1:19" ht="49.65" customHeight="1" x14ac:dyDescent="0.3">
      <c r="A157" s="93">
        <v>9489</v>
      </c>
      <c r="B157" s="94" t="s">
        <v>166</v>
      </c>
      <c r="C157" s="92"/>
      <c r="D157" s="92"/>
      <c r="E157" s="92"/>
      <c r="F157" s="92"/>
      <c r="G157" s="90">
        <f>+C157+D157+E157+F157</f>
        <v>0</v>
      </c>
      <c r="H157" s="91">
        <v>109</v>
      </c>
      <c r="I157" s="84">
        <f>+G157*H157</f>
        <v>0</v>
      </c>
      <c r="K157" s="93">
        <v>11678</v>
      </c>
      <c r="L157" s="94" t="s">
        <v>167</v>
      </c>
      <c r="M157" s="92"/>
      <c r="N157" s="92"/>
      <c r="O157" s="92"/>
      <c r="P157" s="92"/>
      <c r="Q157" s="90">
        <f>+M157+N157+O157+P157</f>
        <v>0</v>
      </c>
      <c r="R157" s="91">
        <v>229</v>
      </c>
      <c r="S157" s="84">
        <f>+Q157*R157</f>
        <v>0</v>
      </c>
    </row>
    <row r="158" spans="1:19" ht="49.65" customHeight="1" x14ac:dyDescent="0.3">
      <c r="A158" s="85"/>
      <c r="B158" s="85"/>
      <c r="C158" s="85"/>
      <c r="D158" s="85"/>
      <c r="E158" s="85"/>
      <c r="F158" s="85"/>
      <c r="G158" s="85"/>
      <c r="H158" s="85"/>
      <c r="I158" s="85"/>
      <c r="K158" s="85"/>
      <c r="L158" s="85"/>
      <c r="M158" s="85"/>
      <c r="N158" s="85"/>
      <c r="O158" s="85"/>
      <c r="P158" s="85"/>
      <c r="Q158" s="85"/>
      <c r="R158" s="85"/>
      <c r="S158" s="85"/>
    </row>
    <row r="159" spans="1:19" ht="49.65" customHeight="1" x14ac:dyDescent="0.3">
      <c r="A159" s="93">
        <v>9618</v>
      </c>
      <c r="B159" s="94" t="s">
        <v>168</v>
      </c>
      <c r="C159" s="92"/>
      <c r="D159" s="92"/>
      <c r="E159" s="92"/>
      <c r="F159" s="92"/>
      <c r="G159" s="90">
        <f>+C159+D159+E159+F159</f>
        <v>0</v>
      </c>
      <c r="H159" s="91">
        <v>399</v>
      </c>
      <c r="I159" s="84">
        <f>+G159*H159</f>
        <v>0</v>
      </c>
      <c r="K159" s="93">
        <v>11679</v>
      </c>
      <c r="L159" s="94" t="s">
        <v>169</v>
      </c>
      <c r="M159" s="92"/>
      <c r="N159" s="92"/>
      <c r="O159" s="92"/>
      <c r="P159" s="92"/>
      <c r="Q159" s="90">
        <f>+M159+N159+O159+P159</f>
        <v>0</v>
      </c>
      <c r="R159" s="91">
        <v>249</v>
      </c>
      <c r="S159" s="84">
        <f>+Q159*R159</f>
        <v>0</v>
      </c>
    </row>
    <row r="160" spans="1:19" ht="49.65" customHeight="1" x14ac:dyDescent="0.3">
      <c r="A160" s="85"/>
      <c r="B160" s="85"/>
      <c r="C160" s="85"/>
      <c r="D160" s="85"/>
      <c r="E160" s="85"/>
      <c r="F160" s="85"/>
      <c r="G160" s="85"/>
      <c r="H160" s="85"/>
      <c r="I160" s="85"/>
      <c r="K160" s="85"/>
      <c r="L160" s="85"/>
      <c r="M160" s="85"/>
      <c r="N160" s="85"/>
      <c r="O160" s="85"/>
      <c r="P160" s="85"/>
      <c r="Q160" s="85"/>
      <c r="R160" s="85"/>
      <c r="S160" s="85"/>
    </row>
    <row r="161" spans="1:19" ht="49.65" customHeight="1" x14ac:dyDescent="0.3">
      <c r="A161" s="93">
        <v>10058</v>
      </c>
      <c r="B161" s="94" t="s">
        <v>170</v>
      </c>
      <c r="C161" s="92"/>
      <c r="D161" s="92"/>
      <c r="E161" s="92"/>
      <c r="F161" s="92"/>
      <c r="G161" s="90">
        <f>+C161+D161+E161+F161</f>
        <v>0</v>
      </c>
      <c r="H161" s="91">
        <v>599</v>
      </c>
      <c r="I161" s="84">
        <f>+G161*H161</f>
        <v>0</v>
      </c>
      <c r="K161" s="95"/>
      <c r="L161" s="96" t="s">
        <v>171</v>
      </c>
      <c r="M161" s="74"/>
      <c r="N161" s="74"/>
      <c r="O161" s="74"/>
      <c r="P161" s="74"/>
      <c r="Q161" s="74"/>
      <c r="R161" s="74"/>
      <c r="S161" s="74"/>
    </row>
    <row r="162" spans="1:19" ht="49.65" customHeight="1" x14ac:dyDescent="0.3">
      <c r="A162" s="85"/>
      <c r="B162" s="85"/>
      <c r="C162" s="85"/>
      <c r="D162" s="85"/>
      <c r="E162" s="85"/>
      <c r="F162" s="85"/>
      <c r="G162" s="85"/>
      <c r="H162" s="85"/>
      <c r="I162" s="85"/>
      <c r="K162" s="74"/>
      <c r="L162" s="74"/>
      <c r="M162" s="74"/>
      <c r="N162" s="74"/>
      <c r="O162" s="74"/>
      <c r="P162" s="74"/>
      <c r="Q162" s="74"/>
      <c r="R162" s="74"/>
      <c r="S162" s="74"/>
    </row>
    <row r="163" spans="1:19" ht="49.65" customHeight="1" x14ac:dyDescent="0.3">
      <c r="A163" s="93">
        <v>10071</v>
      </c>
      <c r="B163" s="94" t="s">
        <v>172</v>
      </c>
      <c r="C163" s="92"/>
      <c r="D163" s="92"/>
      <c r="E163" s="92"/>
      <c r="F163" s="92"/>
      <c r="G163" s="90">
        <f>+C163+D163+E163+F163</f>
        <v>0</v>
      </c>
      <c r="H163" s="91">
        <v>419</v>
      </c>
      <c r="I163" s="84">
        <f>+G163*H163</f>
        <v>0</v>
      </c>
      <c r="K163" s="93">
        <v>7625</v>
      </c>
      <c r="L163" s="94" t="s">
        <v>173</v>
      </c>
      <c r="M163" s="92"/>
      <c r="N163" s="92"/>
      <c r="O163" s="92"/>
      <c r="P163" s="92"/>
      <c r="Q163" s="90">
        <f>+M163+N163+O163+P163</f>
        <v>0</v>
      </c>
      <c r="R163" s="91">
        <v>199</v>
      </c>
      <c r="S163" s="84">
        <f>+Q163*R163</f>
        <v>0</v>
      </c>
    </row>
    <row r="164" spans="1:19" ht="49.65" customHeight="1" x14ac:dyDescent="0.3">
      <c r="A164" s="85"/>
      <c r="B164" s="85"/>
      <c r="C164" s="85"/>
      <c r="D164" s="85"/>
      <c r="E164" s="85"/>
      <c r="F164" s="85"/>
      <c r="G164" s="85"/>
      <c r="H164" s="85"/>
      <c r="I164" s="85"/>
      <c r="K164" s="85"/>
      <c r="L164" s="85"/>
      <c r="M164" s="85"/>
      <c r="N164" s="85"/>
      <c r="O164" s="85"/>
      <c r="P164" s="85"/>
      <c r="Q164" s="85"/>
      <c r="R164" s="85"/>
      <c r="S164" s="85"/>
    </row>
    <row r="165" spans="1:19" ht="49.65" customHeight="1" x14ac:dyDescent="0.3">
      <c r="A165" s="93">
        <v>15296</v>
      </c>
      <c r="B165" s="94" t="s">
        <v>174</v>
      </c>
      <c r="C165" s="92"/>
      <c r="D165" s="92"/>
      <c r="E165" s="92"/>
      <c r="F165" s="92"/>
      <c r="G165" s="90">
        <f>+C165+D165+E165+F165</f>
        <v>0</v>
      </c>
      <c r="H165" s="91">
        <v>799</v>
      </c>
      <c r="I165" s="84">
        <f>+G165*H165</f>
        <v>0</v>
      </c>
      <c r="K165" s="93">
        <v>7626</v>
      </c>
      <c r="L165" s="94" t="s">
        <v>175</v>
      </c>
      <c r="M165" s="92"/>
      <c r="N165" s="92"/>
      <c r="O165" s="92"/>
      <c r="P165" s="92"/>
      <c r="Q165" s="90">
        <f>+M165+N165+O165+P165</f>
        <v>0</v>
      </c>
      <c r="R165" s="91">
        <v>179</v>
      </c>
      <c r="S165" s="84">
        <f>+Q165*R165</f>
        <v>0</v>
      </c>
    </row>
    <row r="166" spans="1:19" ht="49.65" customHeight="1" x14ac:dyDescent="0.3">
      <c r="A166" s="85"/>
      <c r="B166" s="85"/>
      <c r="C166" s="85"/>
      <c r="D166" s="85"/>
      <c r="E166" s="85"/>
      <c r="F166" s="85"/>
      <c r="G166" s="85"/>
      <c r="H166" s="85"/>
      <c r="I166" s="85"/>
      <c r="K166" s="85"/>
      <c r="L166" s="85"/>
      <c r="M166" s="85"/>
      <c r="N166" s="85"/>
      <c r="O166" s="85"/>
      <c r="P166" s="85"/>
      <c r="Q166" s="85"/>
      <c r="R166" s="85"/>
      <c r="S166" s="85"/>
    </row>
    <row r="167" spans="1:19" ht="49.65" customHeight="1" x14ac:dyDescent="0.3">
      <c r="A167" s="95"/>
      <c r="B167" s="96" t="s">
        <v>176</v>
      </c>
      <c r="C167" s="74"/>
      <c r="D167" s="74"/>
      <c r="E167" s="74"/>
      <c r="F167" s="74"/>
      <c r="G167" s="74"/>
      <c r="H167" s="74"/>
      <c r="I167" s="74"/>
      <c r="K167" s="93">
        <v>8301</v>
      </c>
      <c r="L167" s="94" t="s">
        <v>177</v>
      </c>
      <c r="M167" s="92"/>
      <c r="N167" s="92"/>
      <c r="O167" s="92"/>
      <c r="P167" s="92"/>
      <c r="Q167" s="90">
        <f>+M167+N167+O167+P167</f>
        <v>0</v>
      </c>
      <c r="R167" s="91">
        <v>319</v>
      </c>
      <c r="S167" s="84">
        <f>+Q167*R167</f>
        <v>0</v>
      </c>
    </row>
    <row r="168" spans="1:19" ht="49.65" customHeight="1" x14ac:dyDescent="0.3">
      <c r="A168" s="74"/>
      <c r="B168" s="74"/>
      <c r="C168" s="74"/>
      <c r="D168" s="74"/>
      <c r="E168" s="74"/>
      <c r="F168" s="74"/>
      <c r="G168" s="74"/>
      <c r="H168" s="74"/>
      <c r="I168" s="74"/>
      <c r="K168" s="85"/>
      <c r="L168" s="85"/>
      <c r="M168" s="85"/>
      <c r="N168" s="85"/>
      <c r="O168" s="85"/>
      <c r="P168" s="85"/>
      <c r="Q168" s="85"/>
      <c r="R168" s="85"/>
      <c r="S168" s="85"/>
    </row>
    <row r="169" spans="1:19" ht="49.65" customHeight="1" x14ac:dyDescent="0.3">
      <c r="A169" s="93">
        <v>11364</v>
      </c>
      <c r="B169" s="94" t="s">
        <v>178</v>
      </c>
      <c r="C169" s="92"/>
      <c r="D169" s="92"/>
      <c r="E169" s="92"/>
      <c r="F169" s="92"/>
      <c r="G169" s="90">
        <f>+C169+D169+E169+F169</f>
        <v>0</v>
      </c>
      <c r="H169" s="91">
        <v>349</v>
      </c>
      <c r="I169" s="84">
        <f>+G169*H169</f>
        <v>0</v>
      </c>
      <c r="K169" s="93">
        <v>10057</v>
      </c>
      <c r="L169" s="94" t="s">
        <v>179</v>
      </c>
      <c r="M169" s="92"/>
      <c r="N169" s="92"/>
      <c r="O169" s="92"/>
      <c r="P169" s="92"/>
      <c r="Q169" s="90">
        <f>+M169+N169+O169+P169</f>
        <v>0</v>
      </c>
      <c r="R169" s="91">
        <v>319</v>
      </c>
      <c r="S169" s="84">
        <f>+Q169*R169</f>
        <v>0</v>
      </c>
    </row>
    <row r="170" spans="1:19" ht="49.65" customHeight="1" x14ac:dyDescent="0.3">
      <c r="A170" s="85"/>
      <c r="B170" s="85"/>
      <c r="C170" s="85"/>
      <c r="D170" s="85"/>
      <c r="E170" s="85"/>
      <c r="F170" s="85"/>
      <c r="G170" s="85"/>
      <c r="H170" s="85"/>
      <c r="I170" s="85"/>
      <c r="K170" s="85"/>
      <c r="L170" s="85"/>
      <c r="M170" s="85"/>
      <c r="N170" s="85"/>
      <c r="O170" s="85"/>
      <c r="P170" s="85"/>
      <c r="Q170" s="85"/>
      <c r="R170" s="85"/>
      <c r="S170" s="85"/>
    </row>
    <row r="171" spans="1:19" ht="49.65" customHeight="1" x14ac:dyDescent="0.3">
      <c r="A171" s="93">
        <v>11379</v>
      </c>
      <c r="B171" s="94" t="s">
        <v>180</v>
      </c>
      <c r="C171" s="92"/>
      <c r="D171" s="92"/>
      <c r="E171" s="92"/>
      <c r="F171" s="92"/>
      <c r="G171" s="90">
        <f>+C171+D171+E171+F171</f>
        <v>0</v>
      </c>
      <c r="H171" s="91">
        <v>249</v>
      </c>
      <c r="I171" s="84">
        <f>+G171*H171</f>
        <v>0</v>
      </c>
      <c r="K171" s="93">
        <v>10289</v>
      </c>
      <c r="L171" s="94" t="s">
        <v>181</v>
      </c>
      <c r="M171" s="92"/>
      <c r="N171" s="92"/>
      <c r="O171" s="92"/>
      <c r="P171" s="92"/>
      <c r="Q171" s="90">
        <f>+M171+N171+O171+P171</f>
        <v>0</v>
      </c>
      <c r="R171" s="91">
        <v>189</v>
      </c>
      <c r="S171" s="84">
        <f>+Q171*R171</f>
        <v>0</v>
      </c>
    </row>
    <row r="172" spans="1:19" ht="49.65" customHeight="1" x14ac:dyDescent="0.3">
      <c r="A172" s="85"/>
      <c r="B172" s="85"/>
      <c r="C172" s="85"/>
      <c r="D172" s="85"/>
      <c r="E172" s="85"/>
      <c r="F172" s="85"/>
      <c r="G172" s="85"/>
      <c r="H172" s="85"/>
      <c r="I172" s="85"/>
      <c r="K172" s="85"/>
      <c r="L172" s="85"/>
      <c r="M172" s="85"/>
      <c r="N172" s="85"/>
      <c r="O172" s="85"/>
      <c r="P172" s="85"/>
      <c r="Q172" s="85"/>
      <c r="R172" s="85"/>
      <c r="S172" s="85"/>
    </row>
    <row r="173" spans="1:19" ht="49.65" customHeight="1" x14ac:dyDescent="0.3">
      <c r="A173" s="93">
        <v>11381</v>
      </c>
      <c r="B173" s="94" t="s">
        <v>182</v>
      </c>
      <c r="C173" s="92"/>
      <c r="D173" s="92"/>
      <c r="E173" s="92"/>
      <c r="F173" s="92"/>
      <c r="G173" s="90">
        <f>+C173+D173+E173+F173</f>
        <v>0</v>
      </c>
      <c r="H173" s="91">
        <v>199</v>
      </c>
      <c r="I173" s="84">
        <f>+G173*H173</f>
        <v>0</v>
      </c>
      <c r="K173" s="93">
        <v>10590</v>
      </c>
      <c r="L173" s="94" t="s">
        <v>183</v>
      </c>
      <c r="M173" s="92"/>
      <c r="N173" s="92"/>
      <c r="O173" s="92"/>
      <c r="P173" s="92"/>
      <c r="Q173" s="90">
        <f>+M173+N173+O173+P173</f>
        <v>0</v>
      </c>
      <c r="R173" s="91">
        <v>349</v>
      </c>
      <c r="S173" s="84">
        <f>+Q173*R173</f>
        <v>0</v>
      </c>
    </row>
    <row r="174" spans="1:19" ht="49.65" customHeight="1" x14ac:dyDescent="0.3">
      <c r="A174" s="85"/>
      <c r="B174" s="85"/>
      <c r="C174" s="85"/>
      <c r="D174" s="85"/>
      <c r="E174" s="85"/>
      <c r="F174" s="85"/>
      <c r="G174" s="85"/>
      <c r="H174" s="85"/>
      <c r="I174" s="85"/>
      <c r="K174" s="85"/>
      <c r="L174" s="85"/>
      <c r="M174" s="85"/>
      <c r="N174" s="85"/>
      <c r="O174" s="85"/>
      <c r="P174" s="85"/>
      <c r="Q174" s="85"/>
      <c r="R174" s="85"/>
      <c r="S174" s="85"/>
    </row>
    <row r="175" spans="1:19" ht="49.65" customHeight="1" x14ac:dyDescent="0.3">
      <c r="A175" s="93">
        <v>11859</v>
      </c>
      <c r="B175" s="94" t="s">
        <v>184</v>
      </c>
      <c r="C175" s="92"/>
      <c r="D175" s="92"/>
      <c r="E175" s="92"/>
      <c r="F175" s="92"/>
      <c r="G175" s="90">
        <f>+C175+D175+E175+F175</f>
        <v>0</v>
      </c>
      <c r="H175" s="91">
        <v>449</v>
      </c>
      <c r="I175" s="84">
        <f>+G175*H175</f>
        <v>0</v>
      </c>
      <c r="K175" s="95"/>
      <c r="L175" s="96" t="s">
        <v>185</v>
      </c>
      <c r="M175" s="74"/>
      <c r="N175" s="74"/>
      <c r="O175" s="74"/>
      <c r="P175" s="74"/>
      <c r="Q175" s="74"/>
      <c r="R175" s="74"/>
      <c r="S175" s="74"/>
    </row>
    <row r="176" spans="1:19" ht="49.65" customHeight="1" x14ac:dyDescent="0.3">
      <c r="A176" s="85"/>
      <c r="B176" s="85"/>
      <c r="C176" s="85"/>
      <c r="D176" s="85"/>
      <c r="E176" s="85"/>
      <c r="F176" s="85"/>
      <c r="G176" s="85"/>
      <c r="H176" s="85"/>
      <c r="I176" s="85"/>
      <c r="K176" s="74"/>
      <c r="L176" s="74"/>
      <c r="M176" s="74"/>
      <c r="N176" s="74"/>
      <c r="O176" s="74"/>
      <c r="P176" s="74"/>
      <c r="Q176" s="74"/>
      <c r="R176" s="74"/>
      <c r="S176" s="74"/>
    </row>
    <row r="177" spans="1:19" ht="49.65" customHeight="1" x14ac:dyDescent="0.3">
      <c r="A177" s="93">
        <v>11860</v>
      </c>
      <c r="B177" s="94" t="s">
        <v>186</v>
      </c>
      <c r="C177" s="92"/>
      <c r="D177" s="92"/>
      <c r="E177" s="92"/>
      <c r="F177" s="92"/>
      <c r="G177" s="90">
        <f>+C177+D177+E177+F177</f>
        <v>0</v>
      </c>
      <c r="H177" s="91">
        <v>359</v>
      </c>
      <c r="I177" s="84">
        <f>+G177*H177</f>
        <v>0</v>
      </c>
      <c r="K177" s="93">
        <v>4495</v>
      </c>
      <c r="L177" s="94" t="s">
        <v>187</v>
      </c>
      <c r="M177" s="92"/>
      <c r="N177" s="92"/>
      <c r="O177" s="92"/>
      <c r="P177" s="92"/>
      <c r="Q177" s="90">
        <f>+M177+N177+O177+P177</f>
        <v>0</v>
      </c>
      <c r="R177" s="91">
        <v>109</v>
      </c>
      <c r="S177" s="84">
        <f>+Q177*R177</f>
        <v>0</v>
      </c>
    </row>
    <row r="178" spans="1:19" ht="49.65" customHeight="1" x14ac:dyDescent="0.3">
      <c r="A178" s="85"/>
      <c r="B178" s="85"/>
      <c r="C178" s="85"/>
      <c r="D178" s="85"/>
      <c r="E178" s="85"/>
      <c r="F178" s="85"/>
      <c r="G178" s="85"/>
      <c r="H178" s="85"/>
      <c r="I178" s="85"/>
      <c r="K178" s="85"/>
      <c r="L178" s="85"/>
      <c r="M178" s="85"/>
      <c r="N178" s="85"/>
      <c r="O178" s="85"/>
      <c r="P178" s="85"/>
      <c r="Q178" s="85"/>
      <c r="R178" s="85"/>
      <c r="S178" s="85"/>
    </row>
    <row r="179" spans="1:19" ht="49.65" customHeight="1" x14ac:dyDescent="0.3">
      <c r="A179" s="93">
        <v>12273</v>
      </c>
      <c r="B179" s="94" t="s">
        <v>188</v>
      </c>
      <c r="C179" s="92"/>
      <c r="D179" s="92"/>
      <c r="E179" s="92"/>
      <c r="F179" s="92"/>
      <c r="G179" s="90">
        <f>+C179+D179+E179+F179</f>
        <v>0</v>
      </c>
      <c r="H179" s="91">
        <v>629</v>
      </c>
      <c r="I179" s="84">
        <f>+G179*H179</f>
        <v>0</v>
      </c>
      <c r="K179" s="93">
        <v>4496</v>
      </c>
      <c r="L179" s="94" t="s">
        <v>189</v>
      </c>
      <c r="M179" s="92"/>
      <c r="N179" s="92"/>
      <c r="O179" s="92"/>
      <c r="P179" s="92"/>
      <c r="Q179" s="90">
        <f>+M179+N179+O179+P179</f>
        <v>0</v>
      </c>
      <c r="R179" s="91">
        <v>129</v>
      </c>
      <c r="S179" s="84">
        <f>+Q179*R179</f>
        <v>0</v>
      </c>
    </row>
    <row r="180" spans="1:19" ht="49.65" customHeight="1" x14ac:dyDescent="0.3">
      <c r="A180" s="85"/>
      <c r="B180" s="85"/>
      <c r="C180" s="85"/>
      <c r="D180" s="85"/>
      <c r="E180" s="85"/>
      <c r="F180" s="85"/>
      <c r="G180" s="85"/>
      <c r="H180" s="85"/>
      <c r="I180" s="85"/>
      <c r="K180" s="85"/>
      <c r="L180" s="85"/>
      <c r="M180" s="85"/>
      <c r="N180" s="85"/>
      <c r="O180" s="85"/>
      <c r="P180" s="85"/>
      <c r="Q180" s="85"/>
      <c r="R180" s="85"/>
      <c r="S180" s="85"/>
    </row>
    <row r="181" spans="1:19" ht="49.65" customHeight="1" x14ac:dyDescent="0.3">
      <c r="A181" s="93">
        <v>12282</v>
      </c>
      <c r="B181" s="94" t="s">
        <v>190</v>
      </c>
      <c r="C181" s="92"/>
      <c r="D181" s="92"/>
      <c r="E181" s="92"/>
      <c r="F181" s="92"/>
      <c r="G181" s="90">
        <f>+C181+D181+E181+F181</f>
        <v>0</v>
      </c>
      <c r="H181" s="91">
        <v>699</v>
      </c>
      <c r="I181" s="84">
        <f>+G181*H181</f>
        <v>0</v>
      </c>
      <c r="K181" s="93">
        <v>4896</v>
      </c>
      <c r="L181" s="94" t="s">
        <v>191</v>
      </c>
      <c r="M181" s="92"/>
      <c r="N181" s="92"/>
      <c r="O181" s="92"/>
      <c r="P181" s="92"/>
      <c r="Q181" s="90">
        <f>+M181+N181+O181+P181</f>
        <v>0</v>
      </c>
      <c r="R181" s="91">
        <v>169</v>
      </c>
      <c r="S181" s="84">
        <f>+Q181*R181</f>
        <v>0</v>
      </c>
    </row>
    <row r="182" spans="1:19" ht="49.65" customHeight="1" x14ac:dyDescent="0.3">
      <c r="A182" s="85"/>
      <c r="B182" s="85"/>
      <c r="C182" s="85"/>
      <c r="D182" s="85"/>
      <c r="E182" s="85"/>
      <c r="F182" s="85"/>
      <c r="G182" s="85"/>
      <c r="H182" s="85"/>
      <c r="I182" s="85"/>
      <c r="K182" s="85"/>
      <c r="L182" s="85"/>
      <c r="M182" s="85"/>
      <c r="N182" s="85"/>
      <c r="O182" s="85"/>
      <c r="P182" s="85"/>
      <c r="Q182" s="85"/>
      <c r="R182" s="85"/>
      <c r="S182" s="85"/>
    </row>
    <row r="183" spans="1:19" ht="49.65" customHeight="1" x14ac:dyDescent="0.3">
      <c r="A183" s="93">
        <v>13557</v>
      </c>
      <c r="B183" s="94" t="s">
        <v>192</v>
      </c>
      <c r="C183" s="92"/>
      <c r="D183" s="92"/>
      <c r="E183" s="92"/>
      <c r="F183" s="92"/>
      <c r="G183" s="90">
        <f>+C183+D183+E183+F183</f>
        <v>0</v>
      </c>
      <c r="H183" s="91">
        <v>249</v>
      </c>
      <c r="I183" s="84">
        <f>+G183*H183</f>
        <v>0</v>
      </c>
      <c r="K183" s="93">
        <v>4914</v>
      </c>
      <c r="L183" s="94" t="s">
        <v>193</v>
      </c>
      <c r="M183" s="92"/>
      <c r="N183" s="92"/>
      <c r="O183" s="92"/>
      <c r="P183" s="92"/>
      <c r="Q183" s="90">
        <f>+M183+N183+O183+P183</f>
        <v>0</v>
      </c>
      <c r="R183" s="91">
        <v>199</v>
      </c>
      <c r="S183" s="84">
        <f>+Q183*R183</f>
        <v>0</v>
      </c>
    </row>
    <row r="184" spans="1:19" ht="49.65" customHeight="1" x14ac:dyDescent="0.3">
      <c r="A184" s="85"/>
      <c r="B184" s="85"/>
      <c r="C184" s="85"/>
      <c r="D184" s="85"/>
      <c r="E184" s="85"/>
      <c r="F184" s="85"/>
      <c r="G184" s="85"/>
      <c r="H184" s="85"/>
      <c r="I184" s="85"/>
      <c r="K184" s="85"/>
      <c r="L184" s="85"/>
      <c r="M184" s="85"/>
      <c r="N184" s="85"/>
      <c r="O184" s="85"/>
      <c r="P184" s="85"/>
      <c r="Q184" s="85"/>
      <c r="R184" s="85"/>
      <c r="S184" s="85"/>
    </row>
    <row r="185" spans="1:19" ht="49.65" customHeight="1" x14ac:dyDescent="0.3">
      <c r="A185" s="93">
        <v>14492</v>
      </c>
      <c r="B185" s="94" t="s">
        <v>194</v>
      </c>
      <c r="C185" s="92"/>
      <c r="D185" s="92"/>
      <c r="E185" s="92"/>
      <c r="F185" s="92"/>
      <c r="G185" s="90">
        <f>+C185+D185+E185+F185</f>
        <v>0</v>
      </c>
      <c r="H185" s="91">
        <v>429</v>
      </c>
      <c r="I185" s="84">
        <f>+G185*H185</f>
        <v>0</v>
      </c>
      <c r="K185" s="93">
        <v>5337</v>
      </c>
      <c r="L185" s="94" t="s">
        <v>195</v>
      </c>
      <c r="M185" s="92"/>
      <c r="N185" s="92"/>
      <c r="O185" s="92"/>
      <c r="P185" s="92"/>
      <c r="Q185" s="90">
        <f>+M185+N185+O185+P185</f>
        <v>0</v>
      </c>
      <c r="R185" s="91">
        <v>129</v>
      </c>
      <c r="S185" s="84">
        <f>+Q185*R185</f>
        <v>0</v>
      </c>
    </row>
    <row r="186" spans="1:19" ht="49.65" customHeight="1" x14ac:dyDescent="0.3">
      <c r="A186" s="85"/>
      <c r="B186" s="85"/>
      <c r="C186" s="85"/>
      <c r="D186" s="85"/>
      <c r="E186" s="85"/>
      <c r="F186" s="85"/>
      <c r="G186" s="85"/>
      <c r="H186" s="85"/>
      <c r="I186" s="85"/>
      <c r="K186" s="85"/>
      <c r="L186" s="85"/>
      <c r="M186" s="85"/>
      <c r="N186" s="85"/>
      <c r="O186" s="85"/>
      <c r="P186" s="85"/>
      <c r="Q186" s="85"/>
      <c r="R186" s="85"/>
      <c r="S186" s="85"/>
    </row>
    <row r="187" spans="1:19" ht="49.65" customHeight="1" x14ac:dyDescent="0.3">
      <c r="A187" s="95"/>
      <c r="B187" s="96" t="s">
        <v>196</v>
      </c>
      <c r="C187" s="74"/>
      <c r="D187" s="74"/>
      <c r="E187" s="74"/>
      <c r="F187" s="74"/>
      <c r="G187" s="74"/>
      <c r="H187" s="74"/>
      <c r="I187" s="74"/>
      <c r="K187" s="93">
        <v>6112</v>
      </c>
      <c r="L187" s="94" t="s">
        <v>197</v>
      </c>
      <c r="M187" s="92"/>
      <c r="N187" s="92"/>
      <c r="O187" s="92"/>
      <c r="P187" s="92"/>
      <c r="Q187" s="90">
        <f>+M187+N187+O187+P187</f>
        <v>0</v>
      </c>
      <c r="R187" s="91">
        <v>199</v>
      </c>
      <c r="S187" s="84">
        <f>+Q187*R187</f>
        <v>0</v>
      </c>
    </row>
    <row r="188" spans="1:19" ht="49.65" customHeight="1" x14ac:dyDescent="0.3">
      <c r="A188" s="74"/>
      <c r="B188" s="74"/>
      <c r="C188" s="74"/>
      <c r="D188" s="74"/>
      <c r="E188" s="74"/>
      <c r="F188" s="74"/>
      <c r="G188" s="74"/>
      <c r="H188" s="74"/>
      <c r="I188" s="74"/>
      <c r="K188" s="85"/>
      <c r="L188" s="85"/>
      <c r="M188" s="85"/>
      <c r="N188" s="85"/>
      <c r="O188" s="85"/>
      <c r="P188" s="85"/>
      <c r="Q188" s="85"/>
      <c r="R188" s="85"/>
      <c r="S188" s="85"/>
    </row>
    <row r="189" spans="1:19" ht="49.65" customHeight="1" x14ac:dyDescent="0.3">
      <c r="A189" s="93">
        <v>6108</v>
      </c>
      <c r="B189" s="94" t="s">
        <v>198</v>
      </c>
      <c r="C189" s="92"/>
      <c r="D189" s="92"/>
      <c r="E189" s="92"/>
      <c r="F189" s="92"/>
      <c r="G189" s="90">
        <f>+C189+D189+E189+F189</f>
        <v>0</v>
      </c>
      <c r="H189" s="91">
        <v>279</v>
      </c>
      <c r="I189" s="84">
        <f>+G189*H189</f>
        <v>0</v>
      </c>
      <c r="K189" s="95"/>
      <c r="L189" s="96" t="s">
        <v>199</v>
      </c>
      <c r="M189" s="74"/>
      <c r="N189" s="74"/>
      <c r="O189" s="74"/>
      <c r="P189" s="74"/>
      <c r="Q189" s="74"/>
      <c r="R189" s="74"/>
      <c r="S189" s="74"/>
    </row>
    <row r="190" spans="1:19" ht="49.65" customHeight="1" x14ac:dyDescent="0.3">
      <c r="A190" s="85"/>
      <c r="B190" s="85"/>
      <c r="C190" s="85"/>
      <c r="D190" s="85"/>
      <c r="E190" s="85"/>
      <c r="F190" s="85"/>
      <c r="G190" s="85"/>
      <c r="H190" s="85"/>
      <c r="I190" s="85"/>
      <c r="K190" s="74"/>
      <c r="L190" s="74"/>
      <c r="M190" s="74"/>
      <c r="N190" s="74"/>
      <c r="O190" s="74"/>
      <c r="P190" s="74"/>
      <c r="Q190" s="74"/>
      <c r="R190" s="74"/>
      <c r="S190" s="74"/>
    </row>
    <row r="191" spans="1:19" ht="49.65" customHeight="1" x14ac:dyDescent="0.3">
      <c r="A191" s="95"/>
      <c r="B191" s="96" t="s">
        <v>200</v>
      </c>
      <c r="C191" s="74"/>
      <c r="D191" s="74"/>
      <c r="E191" s="74"/>
      <c r="F191" s="74"/>
      <c r="G191" s="74"/>
      <c r="H191" s="74"/>
      <c r="I191" s="74"/>
      <c r="K191" s="93">
        <v>12100</v>
      </c>
      <c r="L191" s="94" t="s">
        <v>201</v>
      </c>
      <c r="M191" s="92"/>
      <c r="N191" s="92"/>
      <c r="O191" s="92"/>
      <c r="P191" s="92"/>
      <c r="Q191" s="90">
        <f>+M191+N191+O191+P191</f>
        <v>0</v>
      </c>
      <c r="R191" s="91">
        <v>159</v>
      </c>
      <c r="S191" s="84">
        <f>+Q191*R191</f>
        <v>0</v>
      </c>
    </row>
    <row r="192" spans="1:19" ht="49.65" customHeight="1" x14ac:dyDescent="0.3">
      <c r="A192" s="74"/>
      <c r="B192" s="74"/>
      <c r="C192" s="74"/>
      <c r="D192" s="74"/>
      <c r="E192" s="74"/>
      <c r="F192" s="74"/>
      <c r="G192" s="74"/>
      <c r="H192" s="74"/>
      <c r="I192" s="74"/>
      <c r="K192" s="85"/>
      <c r="L192" s="85"/>
      <c r="M192" s="85"/>
      <c r="N192" s="85"/>
      <c r="O192" s="85"/>
      <c r="P192" s="85"/>
      <c r="Q192" s="85"/>
      <c r="R192" s="85"/>
      <c r="S192" s="85"/>
    </row>
    <row r="193" spans="1:19" ht="49.65" customHeight="1" x14ac:dyDescent="0.3">
      <c r="A193" s="93">
        <v>10158</v>
      </c>
      <c r="B193" s="94" t="s">
        <v>202</v>
      </c>
      <c r="C193" s="92"/>
      <c r="D193" s="92"/>
      <c r="E193" s="92"/>
      <c r="F193" s="92"/>
      <c r="G193" s="90">
        <f>+C193+D193+E193+F193</f>
        <v>0</v>
      </c>
      <c r="H193" s="91">
        <v>329</v>
      </c>
      <c r="I193" s="84">
        <f>+G193*H193</f>
        <v>0</v>
      </c>
      <c r="K193" s="93">
        <v>12916</v>
      </c>
      <c r="L193" s="94" t="s">
        <v>203</v>
      </c>
      <c r="M193" s="92"/>
      <c r="N193" s="92"/>
      <c r="O193" s="92"/>
      <c r="P193" s="92"/>
      <c r="Q193" s="90">
        <f>+M193+N193+O193+P193</f>
        <v>0</v>
      </c>
      <c r="R193" s="91">
        <v>269</v>
      </c>
      <c r="S193" s="84">
        <f>+Q193*R193</f>
        <v>0</v>
      </c>
    </row>
    <row r="194" spans="1:19" ht="49.65" customHeight="1" x14ac:dyDescent="0.3">
      <c r="A194" s="85"/>
      <c r="B194" s="85"/>
      <c r="C194" s="85"/>
      <c r="D194" s="85"/>
      <c r="E194" s="85"/>
      <c r="F194" s="85"/>
      <c r="G194" s="85"/>
      <c r="H194" s="85"/>
      <c r="I194" s="85"/>
      <c r="K194" s="85"/>
      <c r="L194" s="85"/>
      <c r="M194" s="85"/>
      <c r="N194" s="85"/>
      <c r="O194" s="85"/>
      <c r="P194" s="85"/>
      <c r="Q194" s="85"/>
      <c r="R194" s="85"/>
      <c r="S194" s="85"/>
    </row>
    <row r="195" spans="1:19" ht="49.65" customHeight="1" x14ac:dyDescent="0.3">
      <c r="A195" s="93">
        <v>10159</v>
      </c>
      <c r="B195" s="94" t="s">
        <v>204</v>
      </c>
      <c r="C195" s="92"/>
      <c r="D195" s="92"/>
      <c r="E195" s="92"/>
      <c r="F195" s="92"/>
      <c r="G195" s="90">
        <f>+C195+D195+E195+F195</f>
        <v>0</v>
      </c>
      <c r="H195" s="91">
        <v>249</v>
      </c>
      <c r="I195" s="84">
        <f>+G195*H195</f>
        <v>0</v>
      </c>
      <c r="K195" s="93">
        <v>13029</v>
      </c>
      <c r="L195" s="94" t="s">
        <v>205</v>
      </c>
      <c r="M195" s="92"/>
      <c r="N195" s="92"/>
      <c r="O195" s="92"/>
      <c r="P195" s="92"/>
      <c r="Q195" s="90">
        <f>+M195+N195+O195+P195</f>
        <v>0</v>
      </c>
      <c r="R195" s="91">
        <v>149</v>
      </c>
      <c r="S195" s="84">
        <f>+Q195*R195</f>
        <v>0</v>
      </c>
    </row>
    <row r="196" spans="1:19" ht="49.65" customHeight="1" x14ac:dyDescent="0.3">
      <c r="A196" s="85"/>
      <c r="B196" s="85"/>
      <c r="C196" s="85"/>
      <c r="D196" s="85"/>
      <c r="E196" s="85"/>
      <c r="F196" s="85"/>
      <c r="G196" s="85"/>
      <c r="H196" s="85"/>
      <c r="I196" s="85"/>
      <c r="K196" s="85"/>
      <c r="L196" s="85"/>
      <c r="M196" s="85"/>
      <c r="N196" s="85"/>
      <c r="O196" s="85"/>
      <c r="P196" s="85"/>
      <c r="Q196" s="85"/>
      <c r="R196" s="85"/>
      <c r="S196" s="85"/>
    </row>
    <row r="197" spans="1:19" ht="49.65" customHeight="1" x14ac:dyDescent="0.3">
      <c r="A197" s="93">
        <v>10160</v>
      </c>
      <c r="B197" s="94" t="s">
        <v>206</v>
      </c>
      <c r="C197" s="92"/>
      <c r="D197" s="92"/>
      <c r="E197" s="92"/>
      <c r="F197" s="92"/>
      <c r="G197" s="90">
        <f>+C197+D197+E197+F197</f>
        <v>0</v>
      </c>
      <c r="H197" s="91">
        <v>189</v>
      </c>
      <c r="I197" s="84">
        <f>+G197*H197</f>
        <v>0</v>
      </c>
      <c r="K197" s="93">
        <v>15081</v>
      </c>
      <c r="L197" s="94" t="s">
        <v>207</v>
      </c>
      <c r="M197" s="92"/>
      <c r="N197" s="92"/>
      <c r="O197" s="92"/>
      <c r="P197" s="92"/>
      <c r="Q197" s="90">
        <f>+M197+N197+O197+P197</f>
        <v>0</v>
      </c>
      <c r="R197" s="91">
        <v>269</v>
      </c>
      <c r="S197" s="84">
        <f>+Q197*R197</f>
        <v>0</v>
      </c>
    </row>
    <row r="198" spans="1:19" ht="49.65" customHeight="1" x14ac:dyDescent="0.3">
      <c r="A198" s="85"/>
      <c r="B198" s="85"/>
      <c r="C198" s="85"/>
      <c r="D198" s="85"/>
      <c r="E198" s="85"/>
      <c r="F198" s="85"/>
      <c r="G198" s="85"/>
      <c r="H198" s="85"/>
      <c r="I198" s="85"/>
      <c r="K198" s="85"/>
      <c r="L198" s="85"/>
      <c r="M198" s="85"/>
      <c r="N198" s="85"/>
      <c r="O198" s="85"/>
      <c r="P198" s="85"/>
      <c r="Q198" s="85"/>
      <c r="R198" s="85"/>
      <c r="S198" s="85"/>
    </row>
    <row r="199" spans="1:19" ht="49.65" customHeight="1" x14ac:dyDescent="0.3">
      <c r="A199" s="93">
        <v>10276</v>
      </c>
      <c r="B199" s="94" t="s">
        <v>208</v>
      </c>
      <c r="C199" s="92"/>
      <c r="D199" s="92"/>
      <c r="E199" s="92"/>
      <c r="F199" s="92"/>
      <c r="G199" s="90">
        <f>+C199+D199+E199+F199</f>
        <v>0</v>
      </c>
      <c r="H199" s="91">
        <v>349</v>
      </c>
      <c r="I199" s="84">
        <f>+G199*H199</f>
        <v>0</v>
      </c>
      <c r="K199" s="95"/>
      <c r="L199" s="96" t="s">
        <v>209</v>
      </c>
      <c r="M199" s="74"/>
      <c r="N199" s="74"/>
      <c r="O199" s="74"/>
      <c r="P199" s="74"/>
      <c r="Q199" s="74"/>
      <c r="R199" s="74"/>
      <c r="S199" s="74"/>
    </row>
    <row r="200" spans="1:19" ht="49.65" customHeight="1" x14ac:dyDescent="0.3">
      <c r="A200" s="85"/>
      <c r="B200" s="85"/>
      <c r="C200" s="85"/>
      <c r="D200" s="85"/>
      <c r="E200" s="85"/>
      <c r="F200" s="85"/>
      <c r="G200" s="85"/>
      <c r="H200" s="85"/>
      <c r="I200" s="85"/>
      <c r="K200" s="74"/>
      <c r="L200" s="74"/>
      <c r="M200" s="74"/>
      <c r="N200" s="74"/>
      <c r="O200" s="74"/>
      <c r="P200" s="74"/>
      <c r="Q200" s="74"/>
      <c r="R200" s="74"/>
      <c r="S200" s="74"/>
    </row>
    <row r="201" spans="1:19" ht="49.65" customHeight="1" x14ac:dyDescent="0.3">
      <c r="A201" s="93">
        <v>10277</v>
      </c>
      <c r="B201" s="94" t="s">
        <v>210</v>
      </c>
      <c r="C201" s="92"/>
      <c r="D201" s="92"/>
      <c r="E201" s="92"/>
      <c r="F201" s="92"/>
      <c r="G201" s="90">
        <f>+C201+D201+E201+F201</f>
        <v>0</v>
      </c>
      <c r="H201" s="91">
        <v>599</v>
      </c>
      <c r="I201" s="84">
        <f>+G201*H201</f>
        <v>0</v>
      </c>
      <c r="K201" s="93">
        <v>13499</v>
      </c>
      <c r="L201" s="94" t="s">
        <v>211</v>
      </c>
      <c r="M201" s="92"/>
      <c r="N201" s="92"/>
      <c r="O201" s="92"/>
      <c r="P201" s="92"/>
      <c r="Q201" s="90">
        <f>+M201+N201+O201+P201</f>
        <v>0</v>
      </c>
      <c r="R201" s="91">
        <v>129</v>
      </c>
      <c r="S201" s="84">
        <f>+Q201*R201</f>
        <v>0</v>
      </c>
    </row>
    <row r="202" spans="1:19" ht="49.65" customHeight="1" x14ac:dyDescent="0.3">
      <c r="A202" s="85"/>
      <c r="B202" s="85"/>
      <c r="C202" s="85"/>
      <c r="D202" s="85"/>
      <c r="E202" s="85"/>
      <c r="F202" s="85"/>
      <c r="G202" s="85"/>
      <c r="H202" s="85"/>
      <c r="I202" s="85"/>
      <c r="K202" s="85"/>
      <c r="L202" s="85"/>
      <c r="M202" s="85"/>
      <c r="N202" s="85"/>
      <c r="O202" s="85"/>
      <c r="P202" s="85"/>
      <c r="Q202" s="85"/>
      <c r="R202" s="85"/>
      <c r="S202" s="85"/>
    </row>
    <row r="203" spans="1:19" ht="49.65" customHeight="1" x14ac:dyDescent="0.3">
      <c r="A203" s="93">
        <v>10278</v>
      </c>
      <c r="B203" s="94" t="s">
        <v>212</v>
      </c>
      <c r="C203" s="92"/>
      <c r="D203" s="92"/>
      <c r="E203" s="92"/>
      <c r="F203" s="92"/>
      <c r="G203" s="90">
        <f>+C203+D203+E203+F203</f>
        <v>0</v>
      </c>
      <c r="H203" s="91">
        <v>449</v>
      </c>
      <c r="I203" s="84">
        <f>+G203*H203</f>
        <v>0</v>
      </c>
      <c r="K203" s="93">
        <v>13500</v>
      </c>
      <c r="L203" s="94" t="s">
        <v>213</v>
      </c>
      <c r="M203" s="92"/>
      <c r="N203" s="92"/>
      <c r="O203" s="92"/>
      <c r="P203" s="92"/>
      <c r="Q203" s="90">
        <f>+M203+N203+O203+P203</f>
        <v>0</v>
      </c>
      <c r="R203" s="91">
        <v>89</v>
      </c>
      <c r="S203" s="84">
        <f>+Q203*R203</f>
        <v>0</v>
      </c>
    </row>
    <row r="204" spans="1:19" ht="49.65" customHeight="1" x14ac:dyDescent="0.3">
      <c r="A204" s="85"/>
      <c r="B204" s="85"/>
      <c r="C204" s="85"/>
      <c r="D204" s="85"/>
      <c r="E204" s="85"/>
      <c r="F204" s="85"/>
      <c r="G204" s="85"/>
      <c r="H204" s="85"/>
      <c r="I204" s="85"/>
      <c r="K204" s="85"/>
      <c r="L204" s="85"/>
      <c r="M204" s="85"/>
      <c r="N204" s="85"/>
      <c r="O204" s="85"/>
      <c r="P204" s="85"/>
      <c r="Q204" s="85"/>
      <c r="R204" s="85"/>
      <c r="S204" s="85"/>
    </row>
    <row r="205" spans="1:19" ht="49.65" customHeight="1" x14ac:dyDescent="0.3">
      <c r="A205" s="93">
        <v>10279</v>
      </c>
      <c r="B205" s="94" t="s">
        <v>214</v>
      </c>
      <c r="C205" s="92"/>
      <c r="D205" s="92"/>
      <c r="E205" s="92"/>
      <c r="F205" s="92"/>
      <c r="G205" s="90">
        <f>+C205+D205+E205+F205</f>
        <v>0</v>
      </c>
      <c r="H205" s="91">
        <v>649</v>
      </c>
      <c r="I205" s="84">
        <f>+G205*H205</f>
        <v>0</v>
      </c>
      <c r="K205" s="93">
        <v>13832</v>
      </c>
      <c r="L205" s="94" t="s">
        <v>215</v>
      </c>
      <c r="M205" s="92"/>
      <c r="N205" s="92"/>
      <c r="O205" s="92"/>
      <c r="P205" s="92"/>
      <c r="Q205" s="90">
        <f>+M205+N205+O205+P205</f>
        <v>0</v>
      </c>
      <c r="R205" s="91">
        <v>209</v>
      </c>
      <c r="S205" s="84">
        <f>+Q205*R205</f>
        <v>0</v>
      </c>
    </row>
    <row r="206" spans="1:19" ht="49.65" customHeight="1" x14ac:dyDescent="0.3">
      <c r="A206" s="85"/>
      <c r="B206" s="85"/>
      <c r="C206" s="85"/>
      <c r="D206" s="85"/>
      <c r="E206" s="85"/>
      <c r="F206" s="85"/>
      <c r="G206" s="85"/>
      <c r="H206" s="85"/>
      <c r="I206" s="85"/>
      <c r="K206" s="85"/>
      <c r="L206" s="85"/>
      <c r="M206" s="85"/>
      <c r="N206" s="85"/>
      <c r="O206" s="85"/>
      <c r="P206" s="85"/>
      <c r="Q206" s="85"/>
      <c r="R206" s="85"/>
      <c r="S206" s="85"/>
    </row>
    <row r="207" spans="1:19" ht="49.65" customHeight="1" x14ac:dyDescent="0.3">
      <c r="A207" s="93">
        <v>10365</v>
      </c>
      <c r="B207" s="94" t="s">
        <v>216</v>
      </c>
      <c r="C207" s="92"/>
      <c r="D207" s="92"/>
      <c r="E207" s="92"/>
      <c r="F207" s="92"/>
      <c r="G207" s="90">
        <f>+C207+D207+E207+F207</f>
        <v>0</v>
      </c>
      <c r="H207" s="91">
        <v>289</v>
      </c>
      <c r="I207" s="84">
        <f>+G207*H207</f>
        <v>0</v>
      </c>
      <c r="K207" s="93">
        <v>13833</v>
      </c>
      <c r="L207" s="94" t="s">
        <v>217</v>
      </c>
      <c r="M207" s="92"/>
      <c r="N207" s="92"/>
      <c r="O207" s="92"/>
      <c r="P207" s="92"/>
      <c r="Q207" s="90">
        <f>+M207+N207+O207+P207</f>
        <v>0</v>
      </c>
      <c r="R207" s="91">
        <v>239</v>
      </c>
      <c r="S207" s="84">
        <f>+Q207*R207</f>
        <v>0</v>
      </c>
    </row>
    <row r="208" spans="1:19" ht="49.65" customHeight="1" x14ac:dyDescent="0.3">
      <c r="A208" s="85"/>
      <c r="B208" s="85"/>
      <c r="C208" s="85"/>
      <c r="D208" s="85"/>
      <c r="E208" s="85"/>
      <c r="F208" s="85"/>
      <c r="G208" s="85"/>
      <c r="H208" s="85"/>
      <c r="I208" s="85"/>
      <c r="K208" s="85"/>
      <c r="L208" s="85"/>
      <c r="M208" s="85"/>
      <c r="N208" s="85"/>
      <c r="O208" s="85"/>
      <c r="P208" s="85"/>
      <c r="Q208" s="85"/>
      <c r="R208" s="85"/>
      <c r="S208" s="85"/>
    </row>
    <row r="209" spans="1:19" ht="49.65" customHeight="1" x14ac:dyDescent="0.3">
      <c r="A209" s="22" t="s">
        <v>218</v>
      </c>
      <c r="D209" s="86" t="s">
        <v>219</v>
      </c>
      <c r="E209" s="76"/>
      <c r="F209" s="76"/>
      <c r="G209" s="77"/>
      <c r="H209" s="87">
        <f>SUM(I113:I208)</f>
        <v>0</v>
      </c>
      <c r="I209" s="77"/>
      <c r="N209" s="86" t="s">
        <v>220</v>
      </c>
      <c r="O209" s="76"/>
      <c r="P209" s="76"/>
      <c r="Q209" s="77"/>
      <c r="R209" s="87">
        <f>SUM(S113:S208)</f>
        <v>0</v>
      </c>
      <c r="S209" s="77"/>
    </row>
    <row r="210" spans="1:19" ht="49.65" customHeight="1" x14ac:dyDescent="0.3">
      <c r="D210" s="78"/>
      <c r="E210" s="79"/>
      <c r="F210" s="79"/>
      <c r="G210" s="80"/>
      <c r="H210" s="78"/>
      <c r="I210" s="80"/>
      <c r="N210" s="78"/>
      <c r="O210" s="79"/>
      <c r="P210" s="79"/>
      <c r="Q210" s="80"/>
      <c r="R210" s="78"/>
      <c r="S210" s="80"/>
    </row>
    <row r="211" spans="1:19" ht="49.65" customHeight="1" x14ac:dyDescent="0.3">
      <c r="A211" s="88" t="s">
        <v>51</v>
      </c>
      <c r="B211" s="74"/>
      <c r="C211" s="74"/>
      <c r="D211" s="74"/>
      <c r="E211" s="74"/>
      <c r="F211" s="74"/>
      <c r="G211" s="74"/>
      <c r="H211" s="74"/>
      <c r="I211" s="74"/>
      <c r="J211" s="74"/>
      <c r="K211" s="74"/>
      <c r="L211" s="74"/>
      <c r="M211" s="74"/>
      <c r="N211" s="74"/>
      <c r="O211" s="74"/>
      <c r="P211" s="74"/>
      <c r="Q211" s="74"/>
      <c r="R211" s="74"/>
      <c r="S211" s="74"/>
    </row>
    <row r="212" spans="1:19" ht="49.65" customHeight="1" x14ac:dyDescent="0.3">
      <c r="A212" s="74"/>
      <c r="B212" s="74"/>
      <c r="C212" s="74"/>
      <c r="D212" s="74"/>
      <c r="E212" s="74"/>
      <c r="F212" s="74"/>
      <c r="G212" s="74"/>
      <c r="H212" s="74"/>
      <c r="I212" s="74"/>
      <c r="J212" s="74"/>
      <c r="K212" s="74"/>
      <c r="L212" s="74"/>
      <c r="M212" s="74"/>
      <c r="N212" s="74"/>
      <c r="O212" s="74"/>
      <c r="P212" s="74"/>
      <c r="Q212" s="74"/>
      <c r="R212" s="74"/>
      <c r="S212" s="74"/>
    </row>
    <row r="213" spans="1:19" ht="49.65" customHeight="1" x14ac:dyDescent="0.3">
      <c r="A213" s="98" t="s">
        <v>4</v>
      </c>
      <c r="B213" s="99" t="s">
        <v>52</v>
      </c>
      <c r="C213" s="98" t="s">
        <v>53</v>
      </c>
      <c r="D213" s="98" t="s">
        <v>54</v>
      </c>
      <c r="E213" s="98" t="s">
        <v>55</v>
      </c>
      <c r="F213" s="98" t="s">
        <v>56</v>
      </c>
      <c r="G213" s="98" t="s">
        <v>57</v>
      </c>
      <c r="H213" s="98" t="s">
        <v>58</v>
      </c>
      <c r="I213" s="99" t="s">
        <v>8</v>
      </c>
      <c r="K213" s="98" t="s">
        <v>4</v>
      </c>
      <c r="L213" s="99" t="s">
        <v>52</v>
      </c>
      <c r="M213" s="98" t="s">
        <v>53</v>
      </c>
      <c r="N213" s="98" t="s">
        <v>54</v>
      </c>
      <c r="O213" s="98" t="s">
        <v>55</v>
      </c>
      <c r="P213" s="98" t="s">
        <v>56</v>
      </c>
      <c r="Q213" s="98" t="s">
        <v>57</v>
      </c>
      <c r="R213" s="98" t="s">
        <v>58</v>
      </c>
      <c r="S213" s="99" t="s">
        <v>8</v>
      </c>
    </row>
    <row r="214" spans="1:19" ht="49.65" customHeight="1" x14ac:dyDescent="0.3">
      <c r="A214" s="85"/>
      <c r="B214" s="85"/>
      <c r="C214" s="85"/>
      <c r="D214" s="85"/>
      <c r="E214" s="85"/>
      <c r="F214" s="85"/>
      <c r="G214" s="85"/>
      <c r="H214" s="85"/>
      <c r="I214" s="85"/>
      <c r="K214" s="85"/>
      <c r="L214" s="85"/>
      <c r="M214" s="85"/>
      <c r="N214" s="85"/>
      <c r="O214" s="85"/>
      <c r="P214" s="85"/>
      <c r="Q214" s="85"/>
      <c r="R214" s="85"/>
      <c r="S214" s="85"/>
    </row>
    <row r="215" spans="1:19" ht="49.65" customHeight="1" x14ac:dyDescent="0.3">
      <c r="A215" s="95"/>
      <c r="B215" s="96" t="s">
        <v>60</v>
      </c>
      <c r="C215" s="74"/>
      <c r="D215" s="74"/>
      <c r="E215" s="74"/>
      <c r="F215" s="74"/>
      <c r="G215" s="74"/>
      <c r="H215" s="74"/>
      <c r="I215" s="74"/>
      <c r="K215" s="95"/>
      <c r="L215" s="96" t="s">
        <v>124</v>
      </c>
      <c r="M215" s="74"/>
      <c r="N215" s="74"/>
      <c r="O215" s="74"/>
      <c r="P215" s="74"/>
      <c r="Q215" s="74"/>
      <c r="R215" s="74"/>
      <c r="S215" s="74"/>
    </row>
    <row r="216" spans="1:19" ht="49.65" customHeight="1" x14ac:dyDescent="0.3">
      <c r="A216" s="74"/>
      <c r="B216" s="74"/>
      <c r="C216" s="74"/>
      <c r="D216" s="74"/>
      <c r="E216" s="74"/>
      <c r="F216" s="74"/>
      <c r="G216" s="74"/>
      <c r="H216" s="74"/>
      <c r="I216" s="74"/>
      <c r="K216" s="74"/>
      <c r="L216" s="74"/>
      <c r="M216" s="74"/>
      <c r="N216" s="74"/>
      <c r="O216" s="74"/>
      <c r="P216" s="74"/>
      <c r="Q216" s="74"/>
      <c r="R216" s="74"/>
      <c r="S216" s="74"/>
    </row>
    <row r="217" spans="1:19" ht="49.65" customHeight="1" x14ac:dyDescent="0.3">
      <c r="A217" s="93">
        <v>12342</v>
      </c>
      <c r="B217" s="94" t="s">
        <v>221</v>
      </c>
      <c r="C217" s="92"/>
      <c r="D217" s="92"/>
      <c r="E217" s="92"/>
      <c r="F217" s="92"/>
      <c r="G217" s="90">
        <f>+C217+D217+E217+F217</f>
        <v>0</v>
      </c>
      <c r="H217" s="91">
        <v>159</v>
      </c>
      <c r="I217" s="84">
        <f>+G217*H217</f>
        <v>0</v>
      </c>
      <c r="K217" s="93">
        <v>11368</v>
      </c>
      <c r="L217" s="94" t="s">
        <v>222</v>
      </c>
      <c r="M217" s="92"/>
      <c r="N217" s="92"/>
      <c r="O217" s="92"/>
      <c r="P217" s="92"/>
      <c r="Q217" s="90">
        <f>+M217+N217+O217+P217</f>
        <v>0</v>
      </c>
      <c r="R217" s="91">
        <v>179</v>
      </c>
      <c r="S217" s="84">
        <f>+Q217*R217</f>
        <v>0</v>
      </c>
    </row>
    <row r="218" spans="1:19" ht="49.65" customHeight="1" x14ac:dyDescent="0.3">
      <c r="A218" s="85"/>
      <c r="B218" s="85"/>
      <c r="C218" s="85"/>
      <c r="D218" s="85"/>
      <c r="E218" s="85"/>
      <c r="F218" s="85"/>
      <c r="G218" s="85"/>
      <c r="H218" s="85"/>
      <c r="I218" s="85"/>
      <c r="K218" s="85"/>
      <c r="L218" s="85"/>
      <c r="M218" s="85"/>
      <c r="N218" s="85"/>
      <c r="O218" s="85"/>
      <c r="P218" s="85"/>
      <c r="Q218" s="85"/>
      <c r="R218" s="85"/>
      <c r="S218" s="85"/>
    </row>
    <row r="219" spans="1:19" ht="49.65" customHeight="1" x14ac:dyDescent="0.3">
      <c r="A219" s="93">
        <v>12867</v>
      </c>
      <c r="B219" s="94" t="s">
        <v>223</v>
      </c>
      <c r="C219" s="92"/>
      <c r="D219" s="92"/>
      <c r="E219" s="92"/>
      <c r="F219" s="92"/>
      <c r="G219" s="90">
        <f>+C219+D219+E219+F219</f>
        <v>0</v>
      </c>
      <c r="H219" s="91">
        <v>699</v>
      </c>
      <c r="I219" s="84">
        <f>+G219*H219</f>
        <v>0</v>
      </c>
      <c r="K219" s="93">
        <v>11834</v>
      </c>
      <c r="L219" s="94" t="s">
        <v>224</v>
      </c>
      <c r="M219" s="92"/>
      <c r="N219" s="92"/>
      <c r="O219" s="92"/>
      <c r="P219" s="92"/>
      <c r="Q219" s="90">
        <f>+M219+N219+O219+P219</f>
        <v>0</v>
      </c>
      <c r="R219" s="91">
        <v>109</v>
      </c>
      <c r="S219" s="84">
        <f>+Q219*R219</f>
        <v>0</v>
      </c>
    </row>
    <row r="220" spans="1:19" ht="49.65" customHeight="1" x14ac:dyDescent="0.3">
      <c r="A220" s="85"/>
      <c r="B220" s="85"/>
      <c r="C220" s="85"/>
      <c r="D220" s="85"/>
      <c r="E220" s="85"/>
      <c r="F220" s="85"/>
      <c r="G220" s="85"/>
      <c r="H220" s="85"/>
      <c r="I220" s="85"/>
      <c r="K220" s="85"/>
      <c r="L220" s="85"/>
      <c r="M220" s="85"/>
      <c r="N220" s="85"/>
      <c r="O220" s="85"/>
      <c r="P220" s="85"/>
      <c r="Q220" s="85"/>
      <c r="R220" s="85"/>
      <c r="S220" s="85"/>
    </row>
    <row r="221" spans="1:19" ht="49.65" customHeight="1" x14ac:dyDescent="0.3">
      <c r="A221" s="93">
        <v>12922</v>
      </c>
      <c r="B221" s="94" t="s">
        <v>225</v>
      </c>
      <c r="C221" s="92"/>
      <c r="D221" s="92"/>
      <c r="E221" s="92"/>
      <c r="F221" s="92"/>
      <c r="G221" s="90">
        <f>+C221+D221+E221+F221</f>
        <v>0</v>
      </c>
      <c r="H221" s="91">
        <v>269</v>
      </c>
      <c r="I221" s="84">
        <f>+G221*H221</f>
        <v>0</v>
      </c>
      <c r="K221" s="93">
        <v>11835</v>
      </c>
      <c r="L221" s="94" t="s">
        <v>226</v>
      </c>
      <c r="M221" s="92"/>
      <c r="N221" s="92"/>
      <c r="O221" s="92"/>
      <c r="P221" s="92"/>
      <c r="Q221" s="90">
        <f>+M221+N221+O221+P221</f>
        <v>0</v>
      </c>
      <c r="R221" s="91">
        <v>139</v>
      </c>
      <c r="S221" s="84">
        <f>+Q221*R221</f>
        <v>0</v>
      </c>
    </row>
    <row r="222" spans="1:19" ht="49.65" customHeight="1" x14ac:dyDescent="0.3">
      <c r="A222" s="85"/>
      <c r="B222" s="85"/>
      <c r="C222" s="85"/>
      <c r="D222" s="85"/>
      <c r="E222" s="85"/>
      <c r="F222" s="85"/>
      <c r="G222" s="85"/>
      <c r="H222" s="85"/>
      <c r="I222" s="85"/>
      <c r="K222" s="85"/>
      <c r="L222" s="85"/>
      <c r="M222" s="85"/>
      <c r="N222" s="85"/>
      <c r="O222" s="85"/>
      <c r="P222" s="85"/>
      <c r="Q222" s="85"/>
      <c r="R222" s="85"/>
      <c r="S222" s="85"/>
    </row>
    <row r="223" spans="1:19" ht="49.65" customHeight="1" x14ac:dyDescent="0.3">
      <c r="A223" s="93">
        <v>12923</v>
      </c>
      <c r="B223" s="94" t="s">
        <v>227</v>
      </c>
      <c r="C223" s="92"/>
      <c r="D223" s="92"/>
      <c r="E223" s="92"/>
      <c r="F223" s="92"/>
      <c r="G223" s="90">
        <f>+C223+D223+E223+F223</f>
        <v>0</v>
      </c>
      <c r="H223" s="91">
        <v>289</v>
      </c>
      <c r="I223" s="84">
        <f>+G223*H223</f>
        <v>0</v>
      </c>
      <c r="K223" s="93">
        <v>12912</v>
      </c>
      <c r="L223" s="94" t="s">
        <v>228</v>
      </c>
      <c r="M223" s="92"/>
      <c r="N223" s="92"/>
      <c r="O223" s="92"/>
      <c r="P223" s="92"/>
      <c r="Q223" s="90">
        <f>+M223+N223+O223+P223</f>
        <v>0</v>
      </c>
      <c r="R223" s="91">
        <v>219</v>
      </c>
      <c r="S223" s="84">
        <f>+Q223*R223</f>
        <v>0</v>
      </c>
    </row>
    <row r="224" spans="1:19" ht="49.65" customHeight="1" x14ac:dyDescent="0.3">
      <c r="A224" s="85"/>
      <c r="B224" s="85"/>
      <c r="C224" s="85"/>
      <c r="D224" s="85"/>
      <c r="E224" s="85"/>
      <c r="F224" s="85"/>
      <c r="G224" s="85"/>
      <c r="H224" s="85"/>
      <c r="I224" s="85"/>
      <c r="K224" s="85"/>
      <c r="L224" s="85"/>
      <c r="M224" s="85"/>
      <c r="N224" s="85"/>
      <c r="O224" s="85"/>
      <c r="P224" s="85"/>
      <c r="Q224" s="85"/>
      <c r="R224" s="85"/>
      <c r="S224" s="85"/>
    </row>
    <row r="225" spans="1:19" ht="49.65" customHeight="1" x14ac:dyDescent="0.3">
      <c r="A225" s="93">
        <v>13603</v>
      </c>
      <c r="B225" s="94" t="s">
        <v>229</v>
      </c>
      <c r="C225" s="92"/>
      <c r="D225" s="92"/>
      <c r="E225" s="92"/>
      <c r="F225" s="92"/>
      <c r="G225" s="90">
        <f>+C225+D225+E225+F225</f>
        <v>0</v>
      </c>
      <c r="H225" s="91">
        <v>799</v>
      </c>
      <c r="I225" s="84">
        <f>+G225*H225</f>
        <v>0</v>
      </c>
      <c r="K225" s="93">
        <v>12914</v>
      </c>
      <c r="L225" s="94" t="s">
        <v>230</v>
      </c>
      <c r="M225" s="92"/>
      <c r="N225" s="92"/>
      <c r="O225" s="92"/>
      <c r="P225" s="92"/>
      <c r="Q225" s="90">
        <f>+M225+N225+O225+P225</f>
        <v>0</v>
      </c>
      <c r="R225" s="91">
        <v>319</v>
      </c>
      <c r="S225" s="84">
        <f>+Q225*R225</f>
        <v>0</v>
      </c>
    </row>
    <row r="226" spans="1:19" ht="49.65" customHeight="1" x14ac:dyDescent="0.3">
      <c r="A226" s="85"/>
      <c r="B226" s="85"/>
      <c r="C226" s="85"/>
      <c r="D226" s="85"/>
      <c r="E226" s="85"/>
      <c r="F226" s="85"/>
      <c r="G226" s="85"/>
      <c r="H226" s="85"/>
      <c r="I226" s="85"/>
      <c r="K226" s="85"/>
      <c r="L226" s="85"/>
      <c r="M226" s="85"/>
      <c r="N226" s="85"/>
      <c r="O226" s="85"/>
      <c r="P226" s="85"/>
      <c r="Q226" s="85"/>
      <c r="R226" s="85"/>
      <c r="S226" s="85"/>
    </row>
    <row r="227" spans="1:19" ht="49.65" customHeight="1" x14ac:dyDescent="0.3">
      <c r="A227" s="95"/>
      <c r="B227" s="96" t="s">
        <v>231</v>
      </c>
      <c r="C227" s="74"/>
      <c r="D227" s="74"/>
      <c r="E227" s="74"/>
      <c r="F227" s="74"/>
      <c r="G227" s="74"/>
      <c r="H227" s="74"/>
      <c r="I227" s="74"/>
      <c r="K227" s="93">
        <v>13231</v>
      </c>
      <c r="L227" s="94" t="s">
        <v>232</v>
      </c>
      <c r="M227" s="92"/>
      <c r="N227" s="92"/>
      <c r="O227" s="92"/>
      <c r="P227" s="92"/>
      <c r="Q227" s="90">
        <f>+M227+N227+O227+P227</f>
        <v>0</v>
      </c>
      <c r="R227" s="91">
        <v>319</v>
      </c>
      <c r="S227" s="84">
        <f>+Q227*R227</f>
        <v>0</v>
      </c>
    </row>
    <row r="228" spans="1:19" ht="49.65" customHeight="1" x14ac:dyDescent="0.3">
      <c r="A228" s="74"/>
      <c r="B228" s="74"/>
      <c r="C228" s="74"/>
      <c r="D228" s="74"/>
      <c r="E228" s="74"/>
      <c r="F228" s="74"/>
      <c r="G228" s="74"/>
      <c r="H228" s="74"/>
      <c r="I228" s="74"/>
      <c r="K228" s="85"/>
      <c r="L228" s="85"/>
      <c r="M228" s="85"/>
      <c r="N228" s="85"/>
      <c r="O228" s="85"/>
      <c r="P228" s="85"/>
      <c r="Q228" s="85"/>
      <c r="R228" s="85"/>
      <c r="S228" s="85"/>
    </row>
    <row r="229" spans="1:19" ht="49.65" customHeight="1" x14ac:dyDescent="0.3">
      <c r="A229" s="93">
        <v>13027</v>
      </c>
      <c r="B229" s="94" t="s">
        <v>233</v>
      </c>
      <c r="C229" s="92"/>
      <c r="D229" s="92"/>
      <c r="E229" s="92"/>
      <c r="F229" s="92"/>
      <c r="G229" s="90">
        <f>+C229+D229+E229+F229</f>
        <v>0</v>
      </c>
      <c r="H229" s="91">
        <v>129</v>
      </c>
      <c r="I229" s="84">
        <f>+G229*H229</f>
        <v>0</v>
      </c>
      <c r="K229" s="93">
        <v>13312</v>
      </c>
      <c r="L229" s="94" t="s">
        <v>234</v>
      </c>
      <c r="M229" s="92"/>
      <c r="N229" s="92"/>
      <c r="O229" s="92"/>
      <c r="P229" s="92"/>
      <c r="Q229" s="90">
        <f>+M229+N229+O229+P229</f>
        <v>0</v>
      </c>
      <c r="R229" s="91">
        <v>239</v>
      </c>
      <c r="S229" s="84">
        <f>+Q229*R229</f>
        <v>0</v>
      </c>
    </row>
    <row r="230" spans="1:19" ht="49.65" customHeight="1" x14ac:dyDescent="0.3">
      <c r="A230" s="85"/>
      <c r="B230" s="85"/>
      <c r="C230" s="85"/>
      <c r="D230" s="85"/>
      <c r="E230" s="85"/>
      <c r="F230" s="85"/>
      <c r="G230" s="85"/>
      <c r="H230" s="85"/>
      <c r="I230" s="85"/>
      <c r="K230" s="85"/>
      <c r="L230" s="85"/>
      <c r="M230" s="85"/>
      <c r="N230" s="85"/>
      <c r="O230" s="85"/>
      <c r="P230" s="85"/>
      <c r="Q230" s="85"/>
      <c r="R230" s="85"/>
      <c r="S230" s="85"/>
    </row>
    <row r="231" spans="1:19" ht="49.65" customHeight="1" x14ac:dyDescent="0.3">
      <c r="A231" s="93">
        <v>13028</v>
      </c>
      <c r="B231" s="94" t="s">
        <v>235</v>
      </c>
      <c r="C231" s="92"/>
      <c r="D231" s="92"/>
      <c r="E231" s="92"/>
      <c r="F231" s="92"/>
      <c r="G231" s="90">
        <f>+C231+D231+E231+F231</f>
        <v>0</v>
      </c>
      <c r="H231" s="91">
        <v>109</v>
      </c>
      <c r="I231" s="84">
        <f>+G231*H231</f>
        <v>0</v>
      </c>
      <c r="K231" s="95"/>
      <c r="L231" s="96" t="s">
        <v>236</v>
      </c>
      <c r="M231" s="74"/>
      <c r="N231" s="74"/>
      <c r="O231" s="74"/>
      <c r="P231" s="74"/>
      <c r="Q231" s="74"/>
      <c r="R231" s="74"/>
      <c r="S231" s="74"/>
    </row>
    <row r="232" spans="1:19" ht="49.65" customHeight="1" x14ac:dyDescent="0.3">
      <c r="A232" s="85"/>
      <c r="B232" s="85"/>
      <c r="C232" s="85"/>
      <c r="D232" s="85"/>
      <c r="E232" s="85"/>
      <c r="F232" s="85"/>
      <c r="G232" s="85"/>
      <c r="H232" s="85"/>
      <c r="I232" s="85"/>
      <c r="K232" s="74"/>
      <c r="L232" s="74"/>
      <c r="M232" s="74"/>
      <c r="N232" s="74"/>
      <c r="O232" s="74"/>
      <c r="P232" s="74"/>
      <c r="Q232" s="74"/>
      <c r="R232" s="74"/>
      <c r="S232" s="74"/>
    </row>
    <row r="233" spans="1:19" ht="49.65" customHeight="1" x14ac:dyDescent="0.3">
      <c r="A233" s="93">
        <v>13606</v>
      </c>
      <c r="B233" s="94" t="s">
        <v>237</v>
      </c>
      <c r="C233" s="92"/>
      <c r="D233" s="92"/>
      <c r="E233" s="92"/>
      <c r="F233" s="92"/>
      <c r="G233" s="90">
        <f>+C233+D233+E233+F233</f>
        <v>0</v>
      </c>
      <c r="H233" s="91">
        <v>199</v>
      </c>
      <c r="I233" s="84">
        <f>+G233*H233</f>
        <v>0</v>
      </c>
      <c r="K233" s="93">
        <v>3451</v>
      </c>
      <c r="L233" s="94" t="s">
        <v>238</v>
      </c>
      <c r="M233" s="92"/>
      <c r="N233" s="92"/>
      <c r="O233" s="92"/>
      <c r="P233" s="92"/>
      <c r="Q233" s="90">
        <f>+M233+N233+O233+P233</f>
        <v>0</v>
      </c>
      <c r="R233" s="91">
        <v>109</v>
      </c>
      <c r="S233" s="84">
        <f>+Q233*R233</f>
        <v>0</v>
      </c>
    </row>
    <row r="234" spans="1:19" ht="49.65" customHeight="1" x14ac:dyDescent="0.3">
      <c r="A234" s="85"/>
      <c r="B234" s="85"/>
      <c r="C234" s="85"/>
      <c r="D234" s="85"/>
      <c r="E234" s="85"/>
      <c r="F234" s="85"/>
      <c r="G234" s="85"/>
      <c r="H234" s="85"/>
      <c r="I234" s="85"/>
      <c r="K234" s="85"/>
      <c r="L234" s="85"/>
      <c r="M234" s="85"/>
      <c r="N234" s="85"/>
      <c r="O234" s="85"/>
      <c r="P234" s="85"/>
      <c r="Q234" s="85"/>
      <c r="R234" s="85"/>
      <c r="S234" s="85"/>
    </row>
    <row r="235" spans="1:19" ht="49.65" customHeight="1" x14ac:dyDescent="0.3">
      <c r="A235" s="95"/>
      <c r="B235" s="96" t="s">
        <v>239</v>
      </c>
      <c r="C235" s="74"/>
      <c r="D235" s="74"/>
      <c r="E235" s="74"/>
      <c r="F235" s="74"/>
      <c r="G235" s="74"/>
      <c r="H235" s="74"/>
      <c r="I235" s="74"/>
      <c r="K235" s="93">
        <v>5123</v>
      </c>
      <c r="L235" s="94" t="s">
        <v>240</v>
      </c>
      <c r="M235" s="92"/>
      <c r="N235" s="92"/>
      <c r="O235" s="92"/>
      <c r="P235" s="92"/>
      <c r="Q235" s="90">
        <f>+M235+N235+O235+P235</f>
        <v>0</v>
      </c>
      <c r="R235" s="91">
        <v>139</v>
      </c>
      <c r="S235" s="84">
        <f>+Q235*R235</f>
        <v>0</v>
      </c>
    </row>
    <row r="236" spans="1:19" ht="49.65" customHeight="1" x14ac:dyDescent="0.3">
      <c r="A236" s="74"/>
      <c r="B236" s="74"/>
      <c r="C236" s="74"/>
      <c r="D236" s="74"/>
      <c r="E236" s="74"/>
      <c r="F236" s="74"/>
      <c r="G236" s="74"/>
      <c r="H236" s="74"/>
      <c r="I236" s="74"/>
      <c r="K236" s="85"/>
      <c r="L236" s="85"/>
      <c r="M236" s="85"/>
      <c r="N236" s="85"/>
      <c r="O236" s="85"/>
      <c r="P236" s="85"/>
      <c r="Q236" s="85"/>
      <c r="R236" s="85"/>
      <c r="S236" s="85"/>
    </row>
    <row r="237" spans="1:19" ht="49.65" customHeight="1" x14ac:dyDescent="0.3">
      <c r="A237" s="93">
        <v>3099</v>
      </c>
      <c r="B237" s="94" t="s">
        <v>241</v>
      </c>
      <c r="C237" s="92"/>
      <c r="D237" s="92"/>
      <c r="E237" s="92"/>
      <c r="F237" s="92"/>
      <c r="G237" s="90">
        <f>+C237+D237+E237+F237</f>
        <v>0</v>
      </c>
      <c r="H237" s="91">
        <v>119</v>
      </c>
      <c r="I237" s="84">
        <f>+G237*H237</f>
        <v>0</v>
      </c>
      <c r="K237" s="93">
        <v>6707</v>
      </c>
      <c r="L237" s="94" t="s">
        <v>242</v>
      </c>
      <c r="M237" s="92"/>
      <c r="N237" s="92"/>
      <c r="O237" s="92"/>
      <c r="P237" s="92"/>
      <c r="Q237" s="90">
        <f>+M237+N237+O237+P237</f>
        <v>0</v>
      </c>
      <c r="R237" s="91">
        <v>239</v>
      </c>
      <c r="S237" s="84">
        <f>+Q237*R237</f>
        <v>0</v>
      </c>
    </row>
    <row r="238" spans="1:19" ht="49.65" customHeight="1" x14ac:dyDescent="0.3">
      <c r="A238" s="85"/>
      <c r="B238" s="85"/>
      <c r="C238" s="85"/>
      <c r="D238" s="85"/>
      <c r="E238" s="85"/>
      <c r="F238" s="85"/>
      <c r="G238" s="85"/>
      <c r="H238" s="85"/>
      <c r="I238" s="85"/>
      <c r="K238" s="85"/>
      <c r="L238" s="85"/>
      <c r="M238" s="85"/>
      <c r="N238" s="85"/>
      <c r="O238" s="85"/>
      <c r="P238" s="85"/>
      <c r="Q238" s="85"/>
      <c r="R238" s="85"/>
      <c r="S238" s="85"/>
    </row>
    <row r="239" spans="1:19" ht="49.65" customHeight="1" x14ac:dyDescent="0.3">
      <c r="A239" s="95"/>
      <c r="B239" s="96" t="s">
        <v>243</v>
      </c>
      <c r="C239" s="74"/>
      <c r="D239" s="74"/>
      <c r="E239" s="74"/>
      <c r="F239" s="74"/>
      <c r="G239" s="74"/>
      <c r="H239" s="74"/>
      <c r="I239" s="74"/>
      <c r="K239" s="95"/>
      <c r="L239" s="96" t="s">
        <v>244</v>
      </c>
      <c r="M239" s="74"/>
      <c r="N239" s="74"/>
      <c r="O239" s="74"/>
      <c r="P239" s="74"/>
      <c r="Q239" s="74"/>
      <c r="R239" s="74"/>
      <c r="S239" s="74"/>
    </row>
    <row r="240" spans="1:19" ht="49.65" customHeight="1" x14ac:dyDescent="0.3">
      <c r="A240" s="74"/>
      <c r="B240" s="74"/>
      <c r="C240" s="74"/>
      <c r="D240" s="74"/>
      <c r="E240" s="74"/>
      <c r="F240" s="74"/>
      <c r="G240" s="74"/>
      <c r="H240" s="74"/>
      <c r="I240" s="74"/>
      <c r="K240" s="74"/>
      <c r="L240" s="74"/>
      <c r="M240" s="74"/>
      <c r="N240" s="74"/>
      <c r="O240" s="74"/>
      <c r="P240" s="74"/>
      <c r="Q240" s="74"/>
      <c r="R240" s="74"/>
      <c r="S240" s="74"/>
    </row>
    <row r="241" spans="1:19" ht="49.65" customHeight="1" x14ac:dyDescent="0.3">
      <c r="A241" s="93">
        <v>13246</v>
      </c>
      <c r="B241" s="94" t="s">
        <v>245</v>
      </c>
      <c r="C241" s="92"/>
      <c r="D241" s="92"/>
      <c r="E241" s="92"/>
      <c r="F241" s="92"/>
      <c r="G241" s="90">
        <f>+C241+D241+E241+F241</f>
        <v>0</v>
      </c>
      <c r="H241" s="91">
        <v>119</v>
      </c>
      <c r="I241" s="84">
        <f>+G241*H241</f>
        <v>0</v>
      </c>
      <c r="K241" s="93">
        <v>9078</v>
      </c>
      <c r="L241" s="94" t="s">
        <v>246</v>
      </c>
      <c r="M241" s="92"/>
      <c r="N241" s="92"/>
      <c r="O241" s="92"/>
      <c r="P241" s="92"/>
      <c r="Q241" s="90">
        <f>+M241+N241+O241+P241</f>
        <v>0</v>
      </c>
      <c r="R241" s="91">
        <v>149</v>
      </c>
      <c r="S241" s="84">
        <f>+Q241*R241</f>
        <v>0</v>
      </c>
    </row>
    <row r="242" spans="1:19" ht="49.65" customHeight="1" x14ac:dyDescent="0.3">
      <c r="A242" s="85"/>
      <c r="B242" s="85"/>
      <c r="C242" s="85"/>
      <c r="D242" s="85"/>
      <c r="E242" s="85"/>
      <c r="F242" s="85"/>
      <c r="G242" s="85"/>
      <c r="H242" s="85"/>
      <c r="I242" s="85"/>
      <c r="K242" s="85"/>
      <c r="L242" s="85"/>
      <c r="M242" s="85"/>
      <c r="N242" s="85"/>
      <c r="O242" s="85"/>
      <c r="P242" s="85"/>
      <c r="Q242" s="85"/>
      <c r="R242" s="85"/>
      <c r="S242" s="85"/>
    </row>
    <row r="243" spans="1:19" ht="49.65" customHeight="1" x14ac:dyDescent="0.3">
      <c r="A243" s="93">
        <v>13247</v>
      </c>
      <c r="B243" s="94" t="s">
        <v>247</v>
      </c>
      <c r="C243" s="92"/>
      <c r="D243" s="92"/>
      <c r="E243" s="92"/>
      <c r="F243" s="92"/>
      <c r="G243" s="90">
        <f>+C243+D243+E243+F243</f>
        <v>0</v>
      </c>
      <c r="H243" s="91">
        <v>119</v>
      </c>
      <c r="I243" s="84">
        <f>+G243*H243</f>
        <v>0</v>
      </c>
      <c r="K243" s="93">
        <v>12924</v>
      </c>
      <c r="L243" s="94" t="s">
        <v>248</v>
      </c>
      <c r="M243" s="92"/>
      <c r="N243" s="92"/>
      <c r="O243" s="92"/>
      <c r="P243" s="92"/>
      <c r="Q243" s="90">
        <f>+M243+N243+O243+P243</f>
        <v>0</v>
      </c>
      <c r="R243" s="91">
        <v>249</v>
      </c>
      <c r="S243" s="84">
        <f>+Q243*R243</f>
        <v>0</v>
      </c>
    </row>
    <row r="244" spans="1:19" ht="49.65" customHeight="1" x14ac:dyDescent="0.3">
      <c r="A244" s="85"/>
      <c r="B244" s="85"/>
      <c r="C244" s="85"/>
      <c r="D244" s="85"/>
      <c r="E244" s="85"/>
      <c r="F244" s="85"/>
      <c r="G244" s="85"/>
      <c r="H244" s="85"/>
      <c r="I244" s="85"/>
      <c r="K244" s="85"/>
      <c r="L244" s="85"/>
      <c r="M244" s="85"/>
      <c r="N244" s="85"/>
      <c r="O244" s="85"/>
      <c r="P244" s="85"/>
      <c r="Q244" s="85"/>
      <c r="R244" s="85"/>
      <c r="S244" s="85"/>
    </row>
    <row r="245" spans="1:19" ht="49.65" customHeight="1" x14ac:dyDescent="0.3">
      <c r="A245" s="93">
        <v>13248</v>
      </c>
      <c r="B245" s="94" t="s">
        <v>249</v>
      </c>
      <c r="C245" s="92"/>
      <c r="D245" s="92"/>
      <c r="E245" s="92"/>
      <c r="F245" s="92"/>
      <c r="G245" s="90">
        <f>+C245+D245+E245+F245</f>
        <v>0</v>
      </c>
      <c r="H245" s="91">
        <v>119</v>
      </c>
      <c r="I245" s="84">
        <f>+G245*H245</f>
        <v>0</v>
      </c>
      <c r="K245" s="93">
        <v>13883</v>
      </c>
      <c r="L245" s="94" t="s">
        <v>250</v>
      </c>
      <c r="M245" s="92"/>
      <c r="N245" s="92"/>
      <c r="O245" s="92"/>
      <c r="P245" s="92"/>
      <c r="Q245" s="90">
        <f>+M245+N245+O245+P245</f>
        <v>0</v>
      </c>
      <c r="R245" s="91">
        <v>259</v>
      </c>
      <c r="S245" s="84">
        <f>+Q245*R245</f>
        <v>0</v>
      </c>
    </row>
    <row r="246" spans="1:19" ht="49.65" customHeight="1" x14ac:dyDescent="0.3">
      <c r="A246" s="85"/>
      <c r="B246" s="85"/>
      <c r="C246" s="85"/>
      <c r="D246" s="85"/>
      <c r="E246" s="85"/>
      <c r="F246" s="85"/>
      <c r="G246" s="85"/>
      <c r="H246" s="85"/>
      <c r="I246" s="85"/>
      <c r="K246" s="85"/>
      <c r="L246" s="85"/>
      <c r="M246" s="85"/>
      <c r="N246" s="85"/>
      <c r="O246" s="85"/>
      <c r="P246" s="85"/>
      <c r="Q246" s="85"/>
      <c r="R246" s="85"/>
      <c r="S246" s="85"/>
    </row>
    <row r="247" spans="1:19" ht="49.65" customHeight="1" x14ac:dyDescent="0.3">
      <c r="A247" s="93">
        <v>13608</v>
      </c>
      <c r="B247" s="94" t="s">
        <v>251</v>
      </c>
      <c r="C247" s="92"/>
      <c r="D247" s="92"/>
      <c r="E247" s="92"/>
      <c r="F247" s="92"/>
      <c r="G247" s="90">
        <f>+C247+D247+E247+F247</f>
        <v>0</v>
      </c>
      <c r="H247" s="91">
        <v>199</v>
      </c>
      <c r="I247" s="84">
        <f>+G247*H247</f>
        <v>0</v>
      </c>
      <c r="K247" s="97" t="s">
        <v>252</v>
      </c>
      <c r="L247" s="74"/>
      <c r="M247" s="74"/>
      <c r="N247" s="74"/>
      <c r="O247" s="74"/>
      <c r="P247" s="74"/>
      <c r="Q247" s="74"/>
      <c r="R247" s="74"/>
      <c r="S247" s="74"/>
    </row>
    <row r="248" spans="1:19" ht="49.65" customHeight="1" x14ac:dyDescent="0.3">
      <c r="A248" s="85"/>
      <c r="B248" s="85"/>
      <c r="C248" s="85"/>
      <c r="D248" s="85"/>
      <c r="E248" s="85"/>
      <c r="F248" s="85"/>
      <c r="G248" s="85"/>
      <c r="H248" s="85"/>
      <c r="I248" s="85"/>
      <c r="K248" s="74"/>
      <c r="L248" s="74"/>
      <c r="M248" s="74"/>
      <c r="N248" s="74"/>
      <c r="O248" s="74"/>
      <c r="P248" s="74"/>
      <c r="Q248" s="74"/>
      <c r="R248" s="74"/>
      <c r="S248" s="74"/>
    </row>
    <row r="249" spans="1:19" ht="49.65" customHeight="1" x14ac:dyDescent="0.3">
      <c r="A249" s="93">
        <v>13609</v>
      </c>
      <c r="B249" s="94" t="s">
        <v>253</v>
      </c>
      <c r="C249" s="92"/>
      <c r="D249" s="92"/>
      <c r="E249" s="92"/>
      <c r="F249" s="92"/>
      <c r="G249" s="90">
        <f>+C249+D249+E249+F249</f>
        <v>0</v>
      </c>
      <c r="H249" s="91">
        <v>199</v>
      </c>
      <c r="I249" s="84">
        <f>+G249*H249</f>
        <v>0</v>
      </c>
      <c r="K249" s="95"/>
      <c r="L249" s="96" t="s">
        <v>254</v>
      </c>
      <c r="M249" s="74"/>
      <c r="N249" s="74"/>
      <c r="O249" s="74"/>
      <c r="P249" s="74"/>
      <c r="Q249" s="74"/>
      <c r="R249" s="74"/>
      <c r="S249" s="74"/>
    </row>
    <row r="250" spans="1:19" ht="49.65" customHeight="1" x14ac:dyDescent="0.3">
      <c r="A250" s="85"/>
      <c r="B250" s="85"/>
      <c r="C250" s="85"/>
      <c r="D250" s="85"/>
      <c r="E250" s="85"/>
      <c r="F250" s="85"/>
      <c r="G250" s="85"/>
      <c r="H250" s="85"/>
      <c r="I250" s="85"/>
      <c r="K250" s="74"/>
      <c r="L250" s="74"/>
      <c r="M250" s="74"/>
      <c r="N250" s="74"/>
      <c r="O250" s="74"/>
      <c r="P250" s="74"/>
      <c r="Q250" s="74"/>
      <c r="R250" s="74"/>
      <c r="S250" s="74"/>
    </row>
    <row r="251" spans="1:19" ht="49.65" customHeight="1" x14ac:dyDescent="0.3">
      <c r="A251" s="93">
        <v>13610</v>
      </c>
      <c r="B251" s="94" t="s">
        <v>255</v>
      </c>
      <c r="C251" s="92"/>
      <c r="D251" s="92"/>
      <c r="E251" s="92"/>
      <c r="F251" s="92"/>
      <c r="G251" s="90">
        <f>+C251+D251+E251+F251</f>
        <v>0</v>
      </c>
      <c r="H251" s="91">
        <v>199</v>
      </c>
      <c r="I251" s="84">
        <f>+G251*H251</f>
        <v>0</v>
      </c>
      <c r="K251" s="93">
        <v>1885</v>
      </c>
      <c r="L251" s="94" t="s">
        <v>256</v>
      </c>
      <c r="M251" s="92"/>
      <c r="N251" s="92"/>
      <c r="O251" s="92"/>
      <c r="P251" s="92"/>
      <c r="Q251" s="90">
        <f>+M251+N251+O251+P251</f>
        <v>0</v>
      </c>
      <c r="R251" s="91">
        <v>159</v>
      </c>
      <c r="S251" s="84">
        <f>+Q251*R251</f>
        <v>0</v>
      </c>
    </row>
    <row r="252" spans="1:19" ht="49.65" customHeight="1" x14ac:dyDescent="0.3">
      <c r="A252" s="85"/>
      <c r="B252" s="85"/>
      <c r="C252" s="85"/>
      <c r="D252" s="85"/>
      <c r="E252" s="85"/>
      <c r="F252" s="85"/>
      <c r="G252" s="85"/>
      <c r="H252" s="85"/>
      <c r="I252" s="85"/>
      <c r="K252" s="85"/>
      <c r="L252" s="85"/>
      <c r="M252" s="85"/>
      <c r="N252" s="85"/>
      <c r="O252" s="85"/>
      <c r="P252" s="85"/>
      <c r="Q252" s="85"/>
      <c r="R252" s="85"/>
      <c r="S252" s="85"/>
    </row>
    <row r="253" spans="1:19" ht="49.65" customHeight="1" x14ac:dyDescent="0.3">
      <c r="A253" s="95"/>
      <c r="B253" s="96" t="s">
        <v>257</v>
      </c>
      <c r="C253" s="74"/>
      <c r="D253" s="74"/>
      <c r="E253" s="74"/>
      <c r="F253" s="74"/>
      <c r="G253" s="74"/>
      <c r="H253" s="74"/>
      <c r="I253" s="74"/>
      <c r="K253" s="93">
        <v>1887</v>
      </c>
      <c r="L253" s="94" t="s">
        <v>258</v>
      </c>
      <c r="M253" s="92"/>
      <c r="N253" s="92"/>
      <c r="O253" s="92"/>
      <c r="P253" s="92"/>
      <c r="Q253" s="90">
        <f>+M253+N253+O253+P253</f>
        <v>0</v>
      </c>
      <c r="R253" s="91">
        <v>159</v>
      </c>
      <c r="S253" s="84">
        <f>+Q253*R253</f>
        <v>0</v>
      </c>
    </row>
    <row r="254" spans="1:19" ht="49.65" customHeight="1" x14ac:dyDescent="0.3">
      <c r="A254" s="74"/>
      <c r="B254" s="74"/>
      <c r="C254" s="74"/>
      <c r="D254" s="74"/>
      <c r="E254" s="74"/>
      <c r="F254" s="74"/>
      <c r="G254" s="74"/>
      <c r="H254" s="74"/>
      <c r="I254" s="74"/>
      <c r="K254" s="85"/>
      <c r="L254" s="85"/>
      <c r="M254" s="85"/>
      <c r="N254" s="85"/>
      <c r="O254" s="85"/>
      <c r="P254" s="85"/>
      <c r="Q254" s="85"/>
      <c r="R254" s="85"/>
      <c r="S254" s="85"/>
    </row>
    <row r="255" spans="1:19" ht="49.65" customHeight="1" x14ac:dyDescent="0.3">
      <c r="A255" s="93">
        <v>12865</v>
      </c>
      <c r="B255" s="94" t="s">
        <v>259</v>
      </c>
      <c r="C255" s="92"/>
      <c r="D255" s="92"/>
      <c r="E255" s="92"/>
      <c r="F255" s="92"/>
      <c r="G255" s="90">
        <f>+C255+D255+E255+F255</f>
        <v>0</v>
      </c>
      <c r="H255" s="91">
        <v>129</v>
      </c>
      <c r="I255" s="84">
        <f>+G255*H255</f>
        <v>0</v>
      </c>
      <c r="K255" s="93">
        <v>4080</v>
      </c>
      <c r="L255" s="94" t="s">
        <v>260</v>
      </c>
      <c r="M255" s="92"/>
      <c r="N255" s="92"/>
      <c r="O255" s="92"/>
      <c r="P255" s="92"/>
      <c r="Q255" s="90">
        <f>+M255+N255+O255+P255</f>
        <v>0</v>
      </c>
      <c r="R255" s="91">
        <v>99</v>
      </c>
      <c r="S255" s="84">
        <f>+Q255*R255</f>
        <v>0</v>
      </c>
    </row>
    <row r="256" spans="1:19" ht="49.65" customHeight="1" x14ac:dyDescent="0.3">
      <c r="A256" s="85"/>
      <c r="B256" s="85"/>
      <c r="C256" s="85"/>
      <c r="D256" s="85"/>
      <c r="E256" s="85"/>
      <c r="F256" s="85"/>
      <c r="G256" s="85"/>
      <c r="H256" s="85"/>
      <c r="I256" s="85"/>
      <c r="K256" s="85"/>
      <c r="L256" s="85"/>
      <c r="M256" s="85"/>
      <c r="N256" s="85"/>
      <c r="O256" s="85"/>
      <c r="P256" s="85"/>
      <c r="Q256" s="85"/>
      <c r="R256" s="85"/>
      <c r="S256" s="85"/>
    </row>
    <row r="257" spans="1:19" ht="49.65" customHeight="1" x14ac:dyDescent="0.3">
      <c r="A257" s="93">
        <v>12919</v>
      </c>
      <c r="B257" s="94" t="s">
        <v>261</v>
      </c>
      <c r="C257" s="92"/>
      <c r="D257" s="92"/>
      <c r="E257" s="92"/>
      <c r="F257" s="92"/>
      <c r="G257" s="90">
        <f>+C257+D257+E257+F257</f>
        <v>0</v>
      </c>
      <c r="H257" s="91">
        <v>229</v>
      </c>
      <c r="I257" s="84">
        <f>+G257*H257</f>
        <v>0</v>
      </c>
      <c r="K257" s="93">
        <v>4081</v>
      </c>
      <c r="L257" s="94" t="s">
        <v>262</v>
      </c>
      <c r="M257" s="92"/>
      <c r="N257" s="92"/>
      <c r="O257" s="92"/>
      <c r="P257" s="92"/>
      <c r="Q257" s="90">
        <f>+M257+N257+O257+P257</f>
        <v>0</v>
      </c>
      <c r="R257" s="91">
        <v>109</v>
      </c>
      <c r="S257" s="84">
        <f>+Q257*R257</f>
        <v>0</v>
      </c>
    </row>
    <row r="258" spans="1:19" ht="49.65" customHeight="1" x14ac:dyDescent="0.3">
      <c r="A258" s="85"/>
      <c r="B258" s="85"/>
      <c r="C258" s="85"/>
      <c r="D258" s="85"/>
      <c r="E258" s="85"/>
      <c r="F258" s="85"/>
      <c r="G258" s="85"/>
      <c r="H258" s="85"/>
      <c r="I258" s="85"/>
      <c r="K258" s="85"/>
      <c r="L258" s="85"/>
      <c r="M258" s="85"/>
      <c r="N258" s="85"/>
      <c r="O258" s="85"/>
      <c r="P258" s="85"/>
      <c r="Q258" s="85"/>
      <c r="R258" s="85"/>
      <c r="S258" s="85"/>
    </row>
    <row r="259" spans="1:19" ht="49.65" customHeight="1" x14ac:dyDescent="0.3">
      <c r="A259" s="95"/>
      <c r="B259" s="96" t="s">
        <v>263</v>
      </c>
      <c r="C259" s="74"/>
      <c r="D259" s="74"/>
      <c r="E259" s="74"/>
      <c r="F259" s="74"/>
      <c r="G259" s="74"/>
      <c r="H259" s="74"/>
      <c r="I259" s="74"/>
      <c r="K259" s="95"/>
      <c r="L259" s="96" t="s">
        <v>264</v>
      </c>
      <c r="M259" s="74"/>
      <c r="N259" s="74"/>
      <c r="O259" s="74"/>
      <c r="P259" s="74"/>
      <c r="Q259" s="74"/>
      <c r="R259" s="74"/>
      <c r="S259" s="74"/>
    </row>
    <row r="260" spans="1:19" ht="49.65" customHeight="1" x14ac:dyDescent="0.3">
      <c r="A260" s="74"/>
      <c r="B260" s="74"/>
      <c r="C260" s="74"/>
      <c r="D260" s="74"/>
      <c r="E260" s="74"/>
      <c r="F260" s="74"/>
      <c r="G260" s="74"/>
      <c r="H260" s="74"/>
      <c r="I260" s="74"/>
      <c r="K260" s="74"/>
      <c r="L260" s="74"/>
      <c r="M260" s="74"/>
      <c r="N260" s="74"/>
      <c r="O260" s="74"/>
      <c r="P260" s="74"/>
      <c r="Q260" s="74"/>
      <c r="R260" s="74"/>
      <c r="S260" s="74"/>
    </row>
    <row r="261" spans="1:19" ht="49.65" customHeight="1" x14ac:dyDescent="0.3">
      <c r="A261" s="93">
        <v>13249</v>
      </c>
      <c r="B261" s="94" t="s">
        <v>265</v>
      </c>
      <c r="C261" s="92"/>
      <c r="D261" s="92"/>
      <c r="E261" s="92"/>
      <c r="F261" s="92"/>
      <c r="G261" s="90">
        <f>+C261+D261+E261+F261</f>
        <v>0</v>
      </c>
      <c r="H261" s="91">
        <v>119</v>
      </c>
      <c r="I261" s="84">
        <f>+G261*H261</f>
        <v>0</v>
      </c>
      <c r="K261" s="93">
        <v>11271</v>
      </c>
      <c r="L261" s="94" t="s">
        <v>266</v>
      </c>
      <c r="M261" s="92"/>
      <c r="N261" s="92"/>
      <c r="O261" s="92"/>
      <c r="P261" s="92"/>
      <c r="Q261" s="90">
        <f>+M261+N261+O261+P261</f>
        <v>0</v>
      </c>
      <c r="R261" s="91">
        <v>109</v>
      </c>
      <c r="S261" s="84">
        <f>+Q261*R261</f>
        <v>0</v>
      </c>
    </row>
    <row r="262" spans="1:19" ht="49.65" customHeight="1" x14ac:dyDescent="0.3">
      <c r="A262" s="85"/>
      <c r="B262" s="85"/>
      <c r="C262" s="85"/>
      <c r="D262" s="85"/>
      <c r="E262" s="85"/>
      <c r="F262" s="85"/>
      <c r="G262" s="85"/>
      <c r="H262" s="85"/>
      <c r="I262" s="85"/>
      <c r="K262" s="85"/>
      <c r="L262" s="85"/>
      <c r="M262" s="85"/>
      <c r="N262" s="85"/>
      <c r="O262" s="85"/>
      <c r="P262" s="85"/>
      <c r="Q262" s="85"/>
      <c r="R262" s="85"/>
      <c r="S262" s="85"/>
    </row>
    <row r="263" spans="1:19" ht="49.65" customHeight="1" x14ac:dyDescent="0.3">
      <c r="A263" s="93">
        <v>13250</v>
      </c>
      <c r="B263" s="94" t="s">
        <v>267</v>
      </c>
      <c r="C263" s="92"/>
      <c r="D263" s="92"/>
      <c r="E263" s="92"/>
      <c r="F263" s="92"/>
      <c r="G263" s="90">
        <f>+C263+D263+E263+F263</f>
        <v>0</v>
      </c>
      <c r="H263" s="91">
        <v>119</v>
      </c>
      <c r="I263" s="84">
        <f>+G263*H263</f>
        <v>0</v>
      </c>
      <c r="K263" s="93">
        <v>11272</v>
      </c>
      <c r="L263" s="94" t="s">
        <v>268</v>
      </c>
      <c r="M263" s="92"/>
      <c r="N263" s="92"/>
      <c r="O263" s="92"/>
      <c r="P263" s="92"/>
      <c r="Q263" s="90">
        <f>+M263+N263+O263+P263</f>
        <v>0</v>
      </c>
      <c r="R263" s="91">
        <v>89</v>
      </c>
      <c r="S263" s="84">
        <f>+Q263*R263</f>
        <v>0</v>
      </c>
    </row>
    <row r="264" spans="1:19" ht="49.65" customHeight="1" x14ac:dyDescent="0.3">
      <c r="A264" s="85"/>
      <c r="B264" s="85"/>
      <c r="C264" s="85"/>
      <c r="D264" s="85"/>
      <c r="E264" s="85"/>
      <c r="F264" s="85"/>
      <c r="G264" s="85"/>
      <c r="H264" s="85"/>
      <c r="I264" s="85"/>
      <c r="K264" s="85"/>
      <c r="L264" s="85"/>
      <c r="M264" s="85"/>
      <c r="N264" s="85"/>
      <c r="O264" s="85"/>
      <c r="P264" s="85"/>
      <c r="Q264" s="85"/>
      <c r="R264" s="85"/>
      <c r="S264" s="85"/>
    </row>
    <row r="265" spans="1:19" ht="49.65" customHeight="1" x14ac:dyDescent="0.3">
      <c r="A265" s="93">
        <v>13251</v>
      </c>
      <c r="B265" s="94" t="s">
        <v>269</v>
      </c>
      <c r="C265" s="92"/>
      <c r="D265" s="92"/>
      <c r="E265" s="92"/>
      <c r="F265" s="92"/>
      <c r="G265" s="90">
        <f>+C265+D265+E265+F265</f>
        <v>0</v>
      </c>
      <c r="H265" s="91">
        <v>119</v>
      </c>
      <c r="I265" s="84">
        <f>+G265*H265</f>
        <v>0</v>
      </c>
      <c r="K265" s="93">
        <v>11273</v>
      </c>
      <c r="L265" s="94" t="s">
        <v>270</v>
      </c>
      <c r="M265" s="92"/>
      <c r="N265" s="92"/>
      <c r="O265" s="92"/>
      <c r="P265" s="92"/>
      <c r="Q265" s="90">
        <f>+M265+N265+O265+P265</f>
        <v>0</v>
      </c>
      <c r="R265" s="91">
        <v>119</v>
      </c>
      <c r="S265" s="84">
        <f>+Q265*R265</f>
        <v>0</v>
      </c>
    </row>
    <row r="266" spans="1:19" ht="49.65" customHeight="1" x14ac:dyDescent="0.3">
      <c r="A266" s="85"/>
      <c r="B266" s="85"/>
      <c r="C266" s="85"/>
      <c r="D266" s="85"/>
      <c r="E266" s="85"/>
      <c r="F266" s="85"/>
      <c r="G266" s="85"/>
      <c r="H266" s="85"/>
      <c r="I266" s="85"/>
      <c r="K266" s="85"/>
      <c r="L266" s="85"/>
      <c r="M266" s="85"/>
      <c r="N266" s="85"/>
      <c r="O266" s="85"/>
      <c r="P266" s="85"/>
      <c r="Q266" s="85"/>
      <c r="R266" s="85"/>
      <c r="S266" s="85"/>
    </row>
    <row r="267" spans="1:19" ht="49.65" customHeight="1" x14ac:dyDescent="0.3">
      <c r="A267" s="93">
        <v>13252</v>
      </c>
      <c r="B267" s="94" t="s">
        <v>271</v>
      </c>
      <c r="C267" s="92"/>
      <c r="D267" s="92"/>
      <c r="E267" s="92"/>
      <c r="F267" s="92"/>
      <c r="G267" s="90">
        <f>+C267+D267+E267+F267</f>
        <v>0</v>
      </c>
      <c r="H267" s="91">
        <v>119</v>
      </c>
      <c r="I267" s="84">
        <f>+G267*H267</f>
        <v>0</v>
      </c>
      <c r="K267" s="93">
        <v>11274</v>
      </c>
      <c r="L267" s="94" t="s">
        <v>272</v>
      </c>
      <c r="M267" s="92"/>
      <c r="N267" s="92"/>
      <c r="O267" s="92"/>
      <c r="P267" s="92"/>
      <c r="Q267" s="90">
        <f>+M267+N267+O267+P267</f>
        <v>0</v>
      </c>
      <c r="R267" s="91">
        <v>109</v>
      </c>
      <c r="S267" s="84">
        <f>+Q267*R267</f>
        <v>0</v>
      </c>
    </row>
    <row r="268" spans="1:19" ht="49.65" customHeight="1" x14ac:dyDescent="0.3">
      <c r="A268" s="85"/>
      <c r="B268" s="85"/>
      <c r="C268" s="85"/>
      <c r="D268" s="85"/>
      <c r="E268" s="85"/>
      <c r="F268" s="85"/>
      <c r="G268" s="85"/>
      <c r="H268" s="85"/>
      <c r="I268" s="85"/>
      <c r="K268" s="85"/>
      <c r="L268" s="85"/>
      <c r="M268" s="85"/>
      <c r="N268" s="85"/>
      <c r="O268" s="85"/>
      <c r="P268" s="85"/>
      <c r="Q268" s="85"/>
      <c r="R268" s="85"/>
      <c r="S268" s="85"/>
    </row>
    <row r="269" spans="1:19" ht="49.65" customHeight="1" x14ac:dyDescent="0.3">
      <c r="A269" s="93">
        <v>13400</v>
      </c>
      <c r="B269" s="94" t="s">
        <v>273</v>
      </c>
      <c r="C269" s="92"/>
      <c r="D269" s="92"/>
      <c r="E269" s="92"/>
      <c r="F269" s="92"/>
      <c r="G269" s="90">
        <f>+C269+D269+E269+F269</f>
        <v>0</v>
      </c>
      <c r="H269" s="91">
        <v>159</v>
      </c>
      <c r="I269" s="84">
        <f>+G269*H269</f>
        <v>0</v>
      </c>
      <c r="K269" s="93">
        <v>11861</v>
      </c>
      <c r="L269" s="94" t="s">
        <v>274</v>
      </c>
      <c r="M269" s="92"/>
      <c r="N269" s="92"/>
      <c r="O269" s="92"/>
      <c r="P269" s="92"/>
      <c r="Q269" s="90">
        <f>+M269+N269+O269+P269</f>
        <v>0</v>
      </c>
      <c r="R269" s="91">
        <v>199</v>
      </c>
      <c r="S269" s="84">
        <f>+Q269*R269</f>
        <v>0</v>
      </c>
    </row>
    <row r="270" spans="1:19" ht="49.65" customHeight="1" x14ac:dyDescent="0.3">
      <c r="A270" s="85"/>
      <c r="B270" s="85"/>
      <c r="C270" s="85"/>
      <c r="D270" s="85"/>
      <c r="E270" s="85"/>
      <c r="F270" s="85"/>
      <c r="G270" s="85"/>
      <c r="H270" s="85"/>
      <c r="I270" s="85"/>
      <c r="K270" s="85"/>
      <c r="L270" s="85"/>
      <c r="M270" s="85"/>
      <c r="N270" s="85"/>
      <c r="O270" s="85"/>
      <c r="P270" s="85"/>
      <c r="Q270" s="85"/>
      <c r="R270" s="85"/>
      <c r="S270" s="85"/>
    </row>
    <row r="271" spans="1:19" ht="49.65" customHeight="1" x14ac:dyDescent="0.3">
      <c r="A271" s="93">
        <v>13594</v>
      </c>
      <c r="B271" s="94" t="s">
        <v>275</v>
      </c>
      <c r="C271" s="92"/>
      <c r="D271" s="92"/>
      <c r="E271" s="92"/>
      <c r="F271" s="92"/>
      <c r="G271" s="90">
        <f>+C271+D271+E271+F271</f>
        <v>0</v>
      </c>
      <c r="H271" s="91">
        <v>269</v>
      </c>
      <c r="I271" s="84">
        <f>+G271*H271</f>
        <v>0</v>
      </c>
      <c r="K271" s="93">
        <v>11862</v>
      </c>
      <c r="L271" s="94" t="s">
        <v>276</v>
      </c>
      <c r="M271" s="92"/>
      <c r="N271" s="92"/>
      <c r="O271" s="92"/>
      <c r="P271" s="92"/>
      <c r="Q271" s="90">
        <f>+M271+N271+O271+P271</f>
        <v>0</v>
      </c>
      <c r="R271" s="91">
        <v>229</v>
      </c>
      <c r="S271" s="84">
        <f>+Q271*R271</f>
        <v>0</v>
      </c>
    </row>
    <row r="272" spans="1:19" ht="49.65" customHeight="1" x14ac:dyDescent="0.3">
      <c r="A272" s="85"/>
      <c r="B272" s="85"/>
      <c r="C272" s="85"/>
      <c r="D272" s="85"/>
      <c r="E272" s="85"/>
      <c r="F272" s="85"/>
      <c r="G272" s="85"/>
      <c r="H272" s="85"/>
      <c r="I272" s="85"/>
      <c r="K272" s="85"/>
      <c r="L272" s="85"/>
      <c r="M272" s="85"/>
      <c r="N272" s="85"/>
      <c r="O272" s="85"/>
      <c r="P272" s="85"/>
      <c r="Q272" s="85"/>
      <c r="R272" s="85"/>
      <c r="S272" s="85"/>
    </row>
    <row r="273" spans="1:19" ht="49.65" customHeight="1" x14ac:dyDescent="0.3">
      <c r="A273" s="93">
        <v>13595</v>
      </c>
      <c r="B273" s="94" t="s">
        <v>277</v>
      </c>
      <c r="C273" s="92"/>
      <c r="D273" s="92"/>
      <c r="E273" s="92"/>
      <c r="F273" s="92"/>
      <c r="G273" s="90">
        <f>+C273+D273+E273+F273</f>
        <v>0</v>
      </c>
      <c r="H273" s="91">
        <v>199</v>
      </c>
      <c r="I273" s="84">
        <f>+G273*H273</f>
        <v>0</v>
      </c>
      <c r="K273" s="93">
        <v>11864</v>
      </c>
      <c r="L273" s="94" t="s">
        <v>278</v>
      </c>
      <c r="M273" s="92"/>
      <c r="N273" s="92"/>
      <c r="O273" s="92"/>
      <c r="P273" s="92"/>
      <c r="Q273" s="90">
        <f>+M273+N273+O273+P273</f>
        <v>0</v>
      </c>
      <c r="R273" s="91">
        <v>199</v>
      </c>
      <c r="S273" s="84">
        <f>+Q273*R273</f>
        <v>0</v>
      </c>
    </row>
    <row r="274" spans="1:19" ht="49.65" customHeight="1" x14ac:dyDescent="0.3">
      <c r="A274" s="85"/>
      <c r="B274" s="85"/>
      <c r="C274" s="85"/>
      <c r="D274" s="85"/>
      <c r="E274" s="85"/>
      <c r="F274" s="85"/>
      <c r="G274" s="85"/>
      <c r="H274" s="85"/>
      <c r="I274" s="85"/>
      <c r="K274" s="85"/>
      <c r="L274" s="85"/>
      <c r="M274" s="85"/>
      <c r="N274" s="85"/>
      <c r="O274" s="85"/>
      <c r="P274" s="85"/>
      <c r="Q274" s="85"/>
      <c r="R274" s="85"/>
      <c r="S274" s="85"/>
    </row>
    <row r="275" spans="1:19" ht="49.65" customHeight="1" x14ac:dyDescent="0.3">
      <c r="A275" s="93">
        <v>13596</v>
      </c>
      <c r="B275" s="94" t="s">
        <v>279</v>
      </c>
      <c r="C275" s="92"/>
      <c r="D275" s="92"/>
      <c r="E275" s="92"/>
      <c r="F275" s="92"/>
      <c r="G275" s="90">
        <f>+C275+D275+E275+F275</f>
        <v>0</v>
      </c>
      <c r="H275" s="91">
        <v>199</v>
      </c>
      <c r="I275" s="84">
        <f>+G275*H275</f>
        <v>0</v>
      </c>
      <c r="K275" s="93">
        <v>11865</v>
      </c>
      <c r="L275" s="94" t="s">
        <v>280</v>
      </c>
      <c r="M275" s="92"/>
      <c r="N275" s="92"/>
      <c r="O275" s="92"/>
      <c r="P275" s="92"/>
      <c r="Q275" s="90">
        <f>+M275+N275+O275+P275</f>
        <v>0</v>
      </c>
      <c r="R275" s="91">
        <v>169</v>
      </c>
      <c r="S275" s="84">
        <f>+Q275*R275</f>
        <v>0</v>
      </c>
    </row>
    <row r="276" spans="1:19" ht="49.65" customHeight="1" x14ac:dyDescent="0.3">
      <c r="A276" s="85"/>
      <c r="B276" s="85"/>
      <c r="C276" s="85"/>
      <c r="D276" s="85"/>
      <c r="E276" s="85"/>
      <c r="F276" s="85"/>
      <c r="G276" s="85"/>
      <c r="H276" s="85"/>
      <c r="I276" s="85"/>
      <c r="K276" s="85"/>
      <c r="L276" s="85"/>
      <c r="M276" s="85"/>
      <c r="N276" s="85"/>
      <c r="O276" s="85"/>
      <c r="P276" s="85"/>
      <c r="Q276" s="85"/>
      <c r="R276" s="85"/>
      <c r="S276" s="85"/>
    </row>
    <row r="277" spans="1:19" ht="49.65" customHeight="1" x14ac:dyDescent="0.3">
      <c r="A277" s="93">
        <v>13597</v>
      </c>
      <c r="B277" s="94" t="s">
        <v>281</v>
      </c>
      <c r="C277" s="92"/>
      <c r="D277" s="92"/>
      <c r="E277" s="92"/>
      <c r="F277" s="92"/>
      <c r="G277" s="90">
        <f>+C277+D277+E277+F277</f>
        <v>0</v>
      </c>
      <c r="H277" s="91">
        <v>199</v>
      </c>
      <c r="I277" s="84">
        <f>+G277*H277</f>
        <v>0</v>
      </c>
      <c r="K277" s="95"/>
      <c r="L277" s="96" t="s">
        <v>282</v>
      </c>
      <c r="M277" s="74"/>
      <c r="N277" s="74"/>
      <c r="O277" s="74"/>
      <c r="P277" s="74"/>
      <c r="Q277" s="74"/>
      <c r="R277" s="74"/>
      <c r="S277" s="74"/>
    </row>
    <row r="278" spans="1:19" ht="49.65" customHeight="1" x14ac:dyDescent="0.3">
      <c r="A278" s="85"/>
      <c r="B278" s="85"/>
      <c r="C278" s="85"/>
      <c r="D278" s="85"/>
      <c r="E278" s="85"/>
      <c r="F278" s="85"/>
      <c r="G278" s="85"/>
      <c r="H278" s="85"/>
      <c r="I278" s="85"/>
      <c r="K278" s="74"/>
      <c r="L278" s="74"/>
      <c r="M278" s="74"/>
      <c r="N278" s="74"/>
      <c r="O278" s="74"/>
      <c r="P278" s="74"/>
      <c r="Q278" s="74"/>
      <c r="R278" s="74"/>
      <c r="S278" s="74"/>
    </row>
    <row r="279" spans="1:19" ht="49.65" customHeight="1" x14ac:dyDescent="0.3">
      <c r="A279" s="93">
        <v>13598</v>
      </c>
      <c r="B279" s="94" t="s">
        <v>283</v>
      </c>
      <c r="C279" s="92"/>
      <c r="D279" s="92"/>
      <c r="E279" s="92"/>
      <c r="F279" s="92"/>
      <c r="G279" s="90">
        <f>+C279+D279+E279+F279</f>
        <v>0</v>
      </c>
      <c r="H279" s="91">
        <v>199</v>
      </c>
      <c r="I279" s="84">
        <f>+G279*H279</f>
        <v>0</v>
      </c>
      <c r="K279" s="93">
        <v>11275</v>
      </c>
      <c r="L279" s="94" t="s">
        <v>284</v>
      </c>
      <c r="M279" s="92"/>
      <c r="N279" s="92"/>
      <c r="O279" s="92"/>
      <c r="P279" s="92"/>
      <c r="Q279" s="90">
        <f>+M279+N279+O279+P279</f>
        <v>0</v>
      </c>
      <c r="R279" s="91">
        <v>89</v>
      </c>
      <c r="S279" s="84">
        <f>+Q279*R279</f>
        <v>0</v>
      </c>
    </row>
    <row r="280" spans="1:19" ht="49.65" customHeight="1" x14ac:dyDescent="0.3">
      <c r="A280" s="85"/>
      <c r="B280" s="85"/>
      <c r="C280" s="85"/>
      <c r="D280" s="85"/>
      <c r="E280" s="85"/>
      <c r="F280" s="85"/>
      <c r="G280" s="85"/>
      <c r="H280" s="85"/>
      <c r="I280" s="85"/>
      <c r="K280" s="85"/>
      <c r="L280" s="85"/>
      <c r="M280" s="85"/>
      <c r="N280" s="85"/>
      <c r="O280" s="85"/>
      <c r="P280" s="85"/>
      <c r="Q280" s="85"/>
      <c r="R280" s="85"/>
      <c r="S280" s="85"/>
    </row>
    <row r="281" spans="1:19" ht="49.65" customHeight="1" x14ac:dyDescent="0.3">
      <c r="A281" s="93">
        <v>13599</v>
      </c>
      <c r="B281" s="94" t="s">
        <v>285</v>
      </c>
      <c r="C281" s="92"/>
      <c r="D281" s="92"/>
      <c r="E281" s="92"/>
      <c r="F281" s="92"/>
      <c r="G281" s="90">
        <f>+C281+D281+E281+F281</f>
        <v>0</v>
      </c>
      <c r="H281" s="91">
        <v>229</v>
      </c>
      <c r="I281" s="84">
        <f>+G281*H281</f>
        <v>0</v>
      </c>
      <c r="K281" s="93">
        <v>11276</v>
      </c>
      <c r="L281" s="94" t="s">
        <v>286</v>
      </c>
      <c r="M281" s="92"/>
      <c r="N281" s="92"/>
      <c r="O281" s="92"/>
      <c r="P281" s="92"/>
      <c r="Q281" s="90">
        <f>+M281+N281+O281+P281</f>
        <v>0</v>
      </c>
      <c r="R281" s="91">
        <v>109</v>
      </c>
      <c r="S281" s="84">
        <f>+Q281*R281</f>
        <v>0</v>
      </c>
    </row>
    <row r="282" spans="1:19" ht="49.65" customHeight="1" x14ac:dyDescent="0.3">
      <c r="A282" s="85"/>
      <c r="B282" s="85"/>
      <c r="C282" s="85"/>
      <c r="D282" s="85"/>
      <c r="E282" s="85"/>
      <c r="F282" s="85"/>
      <c r="G282" s="85"/>
      <c r="H282" s="85"/>
      <c r="I282" s="85"/>
      <c r="K282" s="85"/>
      <c r="L282" s="85"/>
      <c r="M282" s="85"/>
      <c r="N282" s="85"/>
      <c r="O282" s="85"/>
      <c r="P282" s="85"/>
      <c r="Q282" s="85"/>
      <c r="R282" s="85"/>
      <c r="S282" s="85"/>
    </row>
    <row r="283" spans="1:19" ht="49.65" customHeight="1" x14ac:dyDescent="0.3">
      <c r="A283" s="93">
        <v>13600</v>
      </c>
      <c r="B283" s="94" t="s">
        <v>287</v>
      </c>
      <c r="C283" s="92"/>
      <c r="D283" s="92"/>
      <c r="E283" s="92"/>
      <c r="F283" s="92"/>
      <c r="G283" s="90">
        <f>+C283+D283+E283+F283</f>
        <v>0</v>
      </c>
      <c r="H283" s="91">
        <v>229</v>
      </c>
      <c r="I283" s="84">
        <f>+G283*H283</f>
        <v>0</v>
      </c>
      <c r="K283" s="93">
        <v>11277</v>
      </c>
      <c r="L283" s="94" t="s">
        <v>288</v>
      </c>
      <c r="M283" s="92"/>
      <c r="N283" s="92"/>
      <c r="O283" s="92"/>
      <c r="P283" s="92"/>
      <c r="Q283" s="90">
        <f>+M283+N283+O283+P283</f>
        <v>0</v>
      </c>
      <c r="R283" s="91">
        <v>109</v>
      </c>
      <c r="S283" s="84">
        <f>+Q283*R283</f>
        <v>0</v>
      </c>
    </row>
    <row r="284" spans="1:19" ht="49.65" customHeight="1" x14ac:dyDescent="0.3">
      <c r="A284" s="85"/>
      <c r="B284" s="85"/>
      <c r="C284" s="85"/>
      <c r="D284" s="85"/>
      <c r="E284" s="85"/>
      <c r="F284" s="85"/>
      <c r="G284" s="85"/>
      <c r="H284" s="85"/>
      <c r="I284" s="85"/>
      <c r="K284" s="85"/>
      <c r="L284" s="85"/>
      <c r="M284" s="85"/>
      <c r="N284" s="85"/>
      <c r="O284" s="85"/>
      <c r="P284" s="85"/>
      <c r="Q284" s="85"/>
      <c r="R284" s="85"/>
      <c r="S284" s="85"/>
    </row>
    <row r="285" spans="1:19" ht="49.65" customHeight="1" x14ac:dyDescent="0.3">
      <c r="A285" s="93">
        <v>13602</v>
      </c>
      <c r="B285" s="94" t="s">
        <v>289</v>
      </c>
      <c r="C285" s="92"/>
      <c r="D285" s="92"/>
      <c r="E285" s="92"/>
      <c r="F285" s="92"/>
      <c r="G285" s="90">
        <f>+C285+D285+E285+F285</f>
        <v>0</v>
      </c>
      <c r="H285" s="91">
        <v>229</v>
      </c>
      <c r="I285" s="84">
        <f>+G285*H285</f>
        <v>0</v>
      </c>
      <c r="K285" s="93">
        <v>11278</v>
      </c>
      <c r="L285" s="94" t="s">
        <v>290</v>
      </c>
      <c r="M285" s="92"/>
      <c r="N285" s="92"/>
      <c r="O285" s="92"/>
      <c r="P285" s="92"/>
      <c r="Q285" s="90">
        <f>+M285+N285+O285+P285</f>
        <v>0</v>
      </c>
      <c r="R285" s="91">
        <v>119</v>
      </c>
      <c r="S285" s="84">
        <f>+Q285*R285</f>
        <v>0</v>
      </c>
    </row>
    <row r="286" spans="1:19" ht="49.65" customHeight="1" x14ac:dyDescent="0.3">
      <c r="A286" s="85"/>
      <c r="B286" s="85"/>
      <c r="C286" s="85"/>
      <c r="D286" s="85"/>
      <c r="E286" s="85"/>
      <c r="F286" s="85"/>
      <c r="G286" s="85"/>
      <c r="H286" s="85"/>
      <c r="I286" s="85"/>
      <c r="K286" s="85"/>
      <c r="L286" s="85"/>
      <c r="M286" s="85"/>
      <c r="N286" s="85"/>
      <c r="O286" s="85"/>
      <c r="P286" s="85"/>
      <c r="Q286" s="85"/>
      <c r="R286" s="85"/>
      <c r="S286" s="85"/>
    </row>
    <row r="287" spans="1:19" ht="49.65" customHeight="1" x14ac:dyDescent="0.3">
      <c r="A287" s="95"/>
      <c r="B287" s="96" t="s">
        <v>291</v>
      </c>
      <c r="C287" s="74"/>
      <c r="D287" s="74"/>
      <c r="E287" s="74"/>
      <c r="F287" s="74"/>
      <c r="G287" s="74"/>
      <c r="H287" s="74"/>
      <c r="I287" s="74"/>
      <c r="K287" s="93">
        <v>12346</v>
      </c>
      <c r="L287" s="94" t="s">
        <v>292</v>
      </c>
      <c r="M287" s="92"/>
      <c r="N287" s="92"/>
      <c r="O287" s="92"/>
      <c r="P287" s="92"/>
      <c r="Q287" s="90">
        <f>+M287+N287+O287+P287</f>
        <v>0</v>
      </c>
      <c r="R287" s="91">
        <v>199</v>
      </c>
      <c r="S287" s="84">
        <f>+Q287*R287</f>
        <v>0</v>
      </c>
    </row>
    <row r="288" spans="1:19" ht="49.65" customHeight="1" x14ac:dyDescent="0.3">
      <c r="A288" s="74"/>
      <c r="B288" s="74"/>
      <c r="C288" s="74"/>
      <c r="D288" s="74"/>
      <c r="E288" s="74"/>
      <c r="F288" s="74"/>
      <c r="G288" s="74"/>
      <c r="H288" s="74"/>
      <c r="I288" s="74"/>
      <c r="K288" s="85"/>
      <c r="L288" s="85"/>
      <c r="M288" s="85"/>
      <c r="N288" s="85"/>
      <c r="O288" s="85"/>
      <c r="P288" s="85"/>
      <c r="Q288" s="85"/>
      <c r="R288" s="85"/>
      <c r="S288" s="85"/>
    </row>
    <row r="289" spans="1:19" ht="49.65" customHeight="1" x14ac:dyDescent="0.3">
      <c r="A289" s="93">
        <v>8868</v>
      </c>
      <c r="B289" s="94" t="s">
        <v>293</v>
      </c>
      <c r="C289" s="92"/>
      <c r="D289" s="92"/>
      <c r="E289" s="92"/>
      <c r="F289" s="92"/>
      <c r="G289" s="90">
        <f>+C289+D289+E289+F289</f>
        <v>0</v>
      </c>
      <c r="H289" s="91">
        <v>99</v>
      </c>
      <c r="I289" s="84">
        <f>+G289*H289</f>
        <v>0</v>
      </c>
      <c r="K289" s="93">
        <v>12347</v>
      </c>
      <c r="L289" s="94" t="s">
        <v>294</v>
      </c>
      <c r="M289" s="92"/>
      <c r="N289" s="92"/>
      <c r="O289" s="92"/>
      <c r="P289" s="92"/>
      <c r="Q289" s="90">
        <f>+M289+N289+O289+P289</f>
        <v>0</v>
      </c>
      <c r="R289" s="91">
        <v>229</v>
      </c>
      <c r="S289" s="84">
        <f>+Q289*R289</f>
        <v>0</v>
      </c>
    </row>
    <row r="290" spans="1:19" ht="49.65" customHeight="1" x14ac:dyDescent="0.3">
      <c r="A290" s="85"/>
      <c r="B290" s="85"/>
      <c r="C290" s="85"/>
      <c r="D290" s="85"/>
      <c r="E290" s="85"/>
      <c r="F290" s="85"/>
      <c r="G290" s="85"/>
      <c r="H290" s="85"/>
      <c r="I290" s="85"/>
      <c r="K290" s="85"/>
      <c r="L290" s="85"/>
      <c r="M290" s="85"/>
      <c r="N290" s="85"/>
      <c r="O290" s="85"/>
      <c r="P290" s="85"/>
      <c r="Q290" s="85"/>
      <c r="R290" s="85"/>
      <c r="S290" s="85"/>
    </row>
    <row r="291" spans="1:19" ht="49.65" customHeight="1" x14ac:dyDescent="0.3">
      <c r="A291" s="93">
        <v>11685</v>
      </c>
      <c r="B291" s="94" t="s">
        <v>295</v>
      </c>
      <c r="C291" s="92"/>
      <c r="D291" s="92"/>
      <c r="E291" s="92"/>
      <c r="F291" s="92"/>
      <c r="G291" s="90">
        <f>+C291+D291+E291+F291</f>
        <v>0</v>
      </c>
      <c r="H291" s="91">
        <v>159</v>
      </c>
      <c r="I291" s="84">
        <f>+G291*H291</f>
        <v>0</v>
      </c>
      <c r="K291" s="93">
        <v>12348</v>
      </c>
      <c r="L291" s="94" t="s">
        <v>296</v>
      </c>
      <c r="M291" s="92"/>
      <c r="N291" s="92"/>
      <c r="O291" s="92"/>
      <c r="P291" s="92"/>
      <c r="Q291" s="90">
        <f>+M291+N291+O291+P291</f>
        <v>0</v>
      </c>
      <c r="R291" s="91">
        <v>199</v>
      </c>
      <c r="S291" s="84">
        <f>+Q291*R291</f>
        <v>0</v>
      </c>
    </row>
    <row r="292" spans="1:19" ht="49.65" customHeight="1" x14ac:dyDescent="0.3">
      <c r="A292" s="85"/>
      <c r="B292" s="85"/>
      <c r="C292" s="85"/>
      <c r="D292" s="85"/>
      <c r="E292" s="85"/>
      <c r="F292" s="85"/>
      <c r="G292" s="85"/>
      <c r="H292" s="85"/>
      <c r="I292" s="85"/>
      <c r="K292" s="85"/>
      <c r="L292" s="85"/>
      <c r="M292" s="85"/>
      <c r="N292" s="85"/>
      <c r="O292" s="85"/>
      <c r="P292" s="85"/>
      <c r="Q292" s="85"/>
      <c r="R292" s="85"/>
      <c r="S292" s="85"/>
    </row>
    <row r="293" spans="1:19" ht="49.65" customHeight="1" x14ac:dyDescent="0.3">
      <c r="A293" s="95"/>
      <c r="B293" s="96" t="s">
        <v>196</v>
      </c>
      <c r="C293" s="74"/>
      <c r="D293" s="74"/>
      <c r="E293" s="74"/>
      <c r="F293" s="74"/>
      <c r="G293" s="74"/>
      <c r="H293" s="74"/>
      <c r="I293" s="74"/>
      <c r="K293" s="93">
        <v>12349</v>
      </c>
      <c r="L293" s="94" t="s">
        <v>297</v>
      </c>
      <c r="M293" s="92"/>
      <c r="N293" s="92"/>
      <c r="O293" s="92"/>
      <c r="P293" s="92"/>
      <c r="Q293" s="90">
        <f>+M293+N293+O293+P293</f>
        <v>0</v>
      </c>
      <c r="R293" s="91">
        <v>169</v>
      </c>
      <c r="S293" s="84">
        <f>+Q293*R293</f>
        <v>0</v>
      </c>
    </row>
    <row r="294" spans="1:19" ht="49.65" customHeight="1" x14ac:dyDescent="0.3">
      <c r="A294" s="74"/>
      <c r="B294" s="74"/>
      <c r="C294" s="74"/>
      <c r="D294" s="74"/>
      <c r="E294" s="74"/>
      <c r="F294" s="74"/>
      <c r="G294" s="74"/>
      <c r="H294" s="74"/>
      <c r="I294" s="74"/>
      <c r="K294" s="85"/>
      <c r="L294" s="85"/>
      <c r="M294" s="85"/>
      <c r="N294" s="85"/>
      <c r="O294" s="85"/>
      <c r="P294" s="85"/>
      <c r="Q294" s="85"/>
      <c r="R294" s="85"/>
      <c r="S294" s="85"/>
    </row>
    <row r="295" spans="1:19" ht="49.65" customHeight="1" x14ac:dyDescent="0.3">
      <c r="A295" s="93">
        <v>2694</v>
      </c>
      <c r="B295" s="94" t="s">
        <v>298</v>
      </c>
      <c r="C295" s="92"/>
      <c r="D295" s="92"/>
      <c r="E295" s="92"/>
      <c r="F295" s="92"/>
      <c r="G295" s="90">
        <f>+C295+D295+E295+F295</f>
        <v>0</v>
      </c>
      <c r="H295" s="91">
        <v>159</v>
      </c>
      <c r="I295" s="84">
        <f>+G295*H295</f>
        <v>0</v>
      </c>
      <c r="K295" s="93">
        <v>15291</v>
      </c>
      <c r="L295" s="94" t="s">
        <v>299</v>
      </c>
      <c r="M295" s="92"/>
      <c r="N295" s="92"/>
      <c r="O295" s="92"/>
      <c r="P295" s="92"/>
      <c r="Q295" s="90">
        <f>+M295+N295+O295+P295</f>
        <v>0</v>
      </c>
      <c r="R295" s="91">
        <v>349</v>
      </c>
      <c r="S295" s="84">
        <f>+Q295*R295</f>
        <v>0</v>
      </c>
    </row>
    <row r="296" spans="1:19" ht="49.65" customHeight="1" x14ac:dyDescent="0.3">
      <c r="A296" s="85"/>
      <c r="B296" s="85"/>
      <c r="C296" s="85"/>
      <c r="D296" s="85"/>
      <c r="E296" s="85"/>
      <c r="F296" s="85"/>
      <c r="G296" s="85"/>
      <c r="H296" s="85"/>
      <c r="I296" s="85"/>
      <c r="K296" s="85"/>
      <c r="L296" s="85"/>
      <c r="M296" s="85"/>
      <c r="N296" s="85"/>
      <c r="O296" s="85"/>
      <c r="P296" s="85"/>
      <c r="Q296" s="85"/>
      <c r="R296" s="85"/>
      <c r="S296" s="85"/>
    </row>
    <row r="297" spans="1:19" ht="49.65" customHeight="1" x14ac:dyDescent="0.3">
      <c r="A297" s="93">
        <v>2695</v>
      </c>
      <c r="B297" s="94" t="s">
        <v>300</v>
      </c>
      <c r="C297" s="92"/>
      <c r="D297" s="92"/>
      <c r="E297" s="92"/>
      <c r="F297" s="92"/>
      <c r="G297" s="90">
        <f>+C297+D297+E297+F297</f>
        <v>0</v>
      </c>
      <c r="H297" s="91">
        <v>129</v>
      </c>
      <c r="I297" s="84">
        <f>+G297*H297</f>
        <v>0</v>
      </c>
      <c r="K297" s="93">
        <v>15292</v>
      </c>
      <c r="L297" s="94" t="s">
        <v>301</v>
      </c>
      <c r="M297" s="92"/>
      <c r="N297" s="92"/>
      <c r="O297" s="92"/>
      <c r="P297" s="92"/>
      <c r="Q297" s="90">
        <f>+M297+N297+O297+P297</f>
        <v>0</v>
      </c>
      <c r="R297" s="91">
        <v>239</v>
      </c>
      <c r="S297" s="84">
        <f>+Q297*R297</f>
        <v>0</v>
      </c>
    </row>
    <row r="298" spans="1:19" ht="49.65" customHeight="1" x14ac:dyDescent="0.3">
      <c r="A298" s="85"/>
      <c r="B298" s="85"/>
      <c r="C298" s="85"/>
      <c r="D298" s="85"/>
      <c r="E298" s="85"/>
      <c r="F298" s="85"/>
      <c r="G298" s="85"/>
      <c r="H298" s="85"/>
      <c r="I298" s="85"/>
      <c r="K298" s="85"/>
      <c r="L298" s="85"/>
      <c r="M298" s="85"/>
      <c r="N298" s="85"/>
      <c r="O298" s="85"/>
      <c r="P298" s="85"/>
      <c r="Q298" s="85"/>
      <c r="R298" s="85"/>
      <c r="S298" s="85"/>
    </row>
    <row r="299" spans="1:19" ht="49.65" customHeight="1" x14ac:dyDescent="0.3">
      <c r="A299" s="93">
        <v>2977</v>
      </c>
      <c r="B299" s="94" t="s">
        <v>302</v>
      </c>
      <c r="C299" s="92"/>
      <c r="D299" s="92"/>
      <c r="E299" s="92"/>
      <c r="F299" s="92"/>
      <c r="G299" s="90">
        <f>+C299+D299+E299+F299</f>
        <v>0</v>
      </c>
      <c r="H299" s="91">
        <v>249</v>
      </c>
      <c r="I299" s="84">
        <f>+G299*H299</f>
        <v>0</v>
      </c>
      <c r="K299" s="93">
        <v>15293</v>
      </c>
      <c r="L299" s="94" t="s">
        <v>303</v>
      </c>
      <c r="M299" s="92"/>
      <c r="N299" s="92"/>
      <c r="O299" s="92"/>
      <c r="P299" s="92"/>
      <c r="Q299" s="90">
        <f>+M299+N299+O299+P299</f>
        <v>0</v>
      </c>
      <c r="R299" s="91">
        <v>399</v>
      </c>
      <c r="S299" s="84">
        <f>+Q299*R299</f>
        <v>0</v>
      </c>
    </row>
    <row r="300" spans="1:19" ht="49.65" customHeight="1" x14ac:dyDescent="0.3">
      <c r="A300" s="85"/>
      <c r="B300" s="85"/>
      <c r="C300" s="85"/>
      <c r="D300" s="85"/>
      <c r="E300" s="85"/>
      <c r="F300" s="85"/>
      <c r="G300" s="85"/>
      <c r="H300" s="85"/>
      <c r="I300" s="85"/>
      <c r="K300" s="85"/>
      <c r="L300" s="85"/>
      <c r="M300" s="85"/>
      <c r="N300" s="85"/>
      <c r="O300" s="85"/>
      <c r="P300" s="85"/>
      <c r="Q300" s="85"/>
      <c r="R300" s="85"/>
      <c r="S300" s="85"/>
    </row>
    <row r="301" spans="1:19" ht="49.65" customHeight="1" x14ac:dyDescent="0.3">
      <c r="A301" s="93">
        <v>6109</v>
      </c>
      <c r="B301" s="94" t="s">
        <v>304</v>
      </c>
      <c r="C301" s="92"/>
      <c r="D301" s="92"/>
      <c r="E301" s="92"/>
      <c r="F301" s="92"/>
      <c r="G301" s="90">
        <f>+C301+D301+E301+F301</f>
        <v>0</v>
      </c>
      <c r="H301" s="91">
        <v>209</v>
      </c>
      <c r="I301" s="84">
        <f>+G301*H301</f>
        <v>0</v>
      </c>
      <c r="K301" s="93">
        <v>15294</v>
      </c>
      <c r="L301" s="94" t="s">
        <v>305</v>
      </c>
      <c r="M301" s="92"/>
      <c r="N301" s="92"/>
      <c r="O301" s="92"/>
      <c r="P301" s="92"/>
      <c r="Q301" s="90">
        <f>+M301+N301+O301+P301</f>
        <v>0</v>
      </c>
      <c r="R301" s="91">
        <v>279</v>
      </c>
      <c r="S301" s="84">
        <f>+Q301*R301</f>
        <v>0</v>
      </c>
    </row>
    <row r="302" spans="1:19" ht="49.65" customHeight="1" x14ac:dyDescent="0.3">
      <c r="A302" s="85"/>
      <c r="B302" s="85"/>
      <c r="C302" s="85"/>
      <c r="D302" s="85"/>
      <c r="E302" s="85"/>
      <c r="F302" s="85"/>
      <c r="G302" s="85"/>
      <c r="H302" s="85"/>
      <c r="I302" s="85"/>
      <c r="K302" s="85"/>
      <c r="L302" s="85"/>
      <c r="M302" s="85"/>
      <c r="N302" s="85"/>
      <c r="O302" s="85"/>
      <c r="P302" s="85"/>
      <c r="Q302" s="85"/>
      <c r="R302" s="85"/>
      <c r="S302" s="85"/>
    </row>
    <row r="303" spans="1:19" ht="49.65" customHeight="1" x14ac:dyDescent="0.3">
      <c r="A303" s="95"/>
      <c r="B303" s="96" t="s">
        <v>200</v>
      </c>
      <c r="C303" s="74"/>
      <c r="D303" s="74"/>
      <c r="E303" s="74"/>
      <c r="F303" s="74"/>
      <c r="G303" s="74"/>
      <c r="H303" s="74"/>
      <c r="I303" s="74"/>
      <c r="K303" s="93">
        <v>15295</v>
      </c>
      <c r="L303" s="94" t="s">
        <v>306</v>
      </c>
      <c r="M303" s="92"/>
      <c r="N303" s="92"/>
      <c r="O303" s="92"/>
      <c r="P303" s="92"/>
      <c r="Q303" s="90">
        <f>+M303+N303+O303+P303</f>
        <v>0</v>
      </c>
      <c r="R303" s="91">
        <v>299</v>
      </c>
      <c r="S303" s="84">
        <f>+Q303*R303</f>
        <v>0</v>
      </c>
    </row>
    <row r="304" spans="1:19" ht="49.65" customHeight="1" x14ac:dyDescent="0.3">
      <c r="A304" s="74"/>
      <c r="B304" s="74"/>
      <c r="C304" s="74"/>
      <c r="D304" s="74"/>
      <c r="E304" s="74"/>
      <c r="F304" s="74"/>
      <c r="G304" s="74"/>
      <c r="H304" s="74"/>
      <c r="I304" s="74"/>
      <c r="K304" s="85"/>
      <c r="L304" s="85"/>
      <c r="M304" s="85"/>
      <c r="N304" s="85"/>
      <c r="O304" s="85"/>
      <c r="P304" s="85"/>
      <c r="Q304" s="85"/>
      <c r="R304" s="85"/>
      <c r="S304" s="85"/>
    </row>
    <row r="305" spans="1:19" ht="49.65" customHeight="1" x14ac:dyDescent="0.3">
      <c r="A305" s="93">
        <v>10288</v>
      </c>
      <c r="B305" s="94" t="s">
        <v>307</v>
      </c>
      <c r="C305" s="92"/>
      <c r="D305" s="92"/>
      <c r="E305" s="92"/>
      <c r="F305" s="92"/>
      <c r="G305" s="90">
        <f>+C305+D305+E305+F305</f>
        <v>0</v>
      </c>
      <c r="H305" s="91">
        <v>189</v>
      </c>
      <c r="I305" s="84">
        <f>+G305*H305</f>
        <v>0</v>
      </c>
      <c r="K305" s="93"/>
      <c r="L305" s="94"/>
      <c r="M305" s="89"/>
      <c r="N305" s="89"/>
      <c r="O305" s="89"/>
      <c r="P305" s="89"/>
      <c r="Q305" s="90">
        <f>+M305+N305+O305+P305</f>
        <v>0</v>
      </c>
      <c r="R305" s="91"/>
      <c r="S305" s="84">
        <f>+Q305*R305</f>
        <v>0</v>
      </c>
    </row>
    <row r="306" spans="1:19" ht="49.65" customHeight="1" x14ac:dyDescent="0.3">
      <c r="A306" s="85"/>
      <c r="B306" s="85"/>
      <c r="C306" s="85"/>
      <c r="D306" s="85"/>
      <c r="E306" s="85"/>
      <c r="F306" s="85"/>
      <c r="G306" s="85"/>
      <c r="H306" s="85"/>
      <c r="I306" s="85"/>
      <c r="K306" s="85"/>
      <c r="L306" s="85"/>
      <c r="M306" s="85"/>
      <c r="N306" s="85"/>
      <c r="O306" s="85"/>
      <c r="P306" s="85"/>
      <c r="Q306" s="85"/>
      <c r="R306" s="85"/>
      <c r="S306" s="85"/>
    </row>
    <row r="307" spans="1:19" ht="49.65" customHeight="1" x14ac:dyDescent="0.3">
      <c r="A307" s="93">
        <v>10442</v>
      </c>
      <c r="B307" s="94" t="s">
        <v>308</v>
      </c>
      <c r="C307" s="92"/>
      <c r="D307" s="92"/>
      <c r="E307" s="92"/>
      <c r="F307" s="92"/>
      <c r="G307" s="90">
        <f>+C307+D307+E307+F307</f>
        <v>0</v>
      </c>
      <c r="H307" s="91">
        <v>349</v>
      </c>
      <c r="I307" s="84">
        <f>+G307*H307</f>
        <v>0</v>
      </c>
      <c r="K307" s="93"/>
      <c r="L307" s="94"/>
      <c r="M307" s="89"/>
      <c r="N307" s="89"/>
      <c r="O307" s="89"/>
      <c r="P307" s="89"/>
      <c r="Q307" s="90">
        <f>+M307+N307+O307+P307</f>
        <v>0</v>
      </c>
      <c r="R307" s="91"/>
      <c r="S307" s="84">
        <f>+Q307*R307</f>
        <v>0</v>
      </c>
    </row>
    <row r="308" spans="1:19" ht="49.65" customHeight="1" x14ac:dyDescent="0.3">
      <c r="A308" s="85"/>
      <c r="B308" s="85"/>
      <c r="C308" s="85"/>
      <c r="D308" s="85"/>
      <c r="E308" s="85"/>
      <c r="F308" s="85"/>
      <c r="G308" s="85"/>
      <c r="H308" s="85"/>
      <c r="I308" s="85"/>
      <c r="K308" s="85"/>
      <c r="L308" s="85"/>
      <c r="M308" s="85"/>
      <c r="N308" s="85"/>
      <c r="O308" s="85"/>
      <c r="P308" s="85"/>
      <c r="Q308" s="85"/>
      <c r="R308" s="85"/>
      <c r="S308" s="85"/>
    </row>
    <row r="309" spans="1:19" ht="49.65" customHeight="1" x14ac:dyDescent="0.3">
      <c r="A309" s="93">
        <v>11367</v>
      </c>
      <c r="B309" s="94" t="s">
        <v>309</v>
      </c>
      <c r="C309" s="92"/>
      <c r="D309" s="92"/>
      <c r="E309" s="92"/>
      <c r="F309" s="92"/>
      <c r="G309" s="90">
        <f>+C309+D309+E309+F309</f>
        <v>0</v>
      </c>
      <c r="H309" s="91">
        <v>199</v>
      </c>
      <c r="I309" s="84">
        <f>+G309*H309</f>
        <v>0</v>
      </c>
      <c r="K309" s="93"/>
      <c r="L309" s="94"/>
      <c r="M309" s="89"/>
      <c r="N309" s="89"/>
      <c r="O309" s="89"/>
      <c r="P309" s="89"/>
      <c r="Q309" s="90">
        <f>+M309+N309+O309+P309</f>
        <v>0</v>
      </c>
      <c r="R309" s="91"/>
      <c r="S309" s="84">
        <f>+Q309*R309</f>
        <v>0</v>
      </c>
    </row>
    <row r="310" spans="1:19" ht="49.65" customHeight="1" x14ac:dyDescent="0.3">
      <c r="A310" s="85"/>
      <c r="B310" s="85"/>
      <c r="C310" s="85"/>
      <c r="D310" s="85"/>
      <c r="E310" s="85"/>
      <c r="F310" s="85"/>
      <c r="G310" s="85"/>
      <c r="H310" s="85"/>
      <c r="I310" s="85"/>
      <c r="K310" s="85"/>
      <c r="L310" s="85"/>
      <c r="M310" s="85"/>
      <c r="N310" s="85"/>
      <c r="O310" s="85"/>
      <c r="P310" s="85"/>
      <c r="Q310" s="85"/>
      <c r="R310" s="85"/>
      <c r="S310" s="85"/>
    </row>
    <row r="311" spans="1:19" ht="49.65" customHeight="1" x14ac:dyDescent="0.3">
      <c r="A311" s="22" t="s">
        <v>310</v>
      </c>
      <c r="D311" s="86" t="s">
        <v>311</v>
      </c>
      <c r="E311" s="76"/>
      <c r="F311" s="76"/>
      <c r="G311" s="77"/>
      <c r="H311" s="87">
        <f>SUM(I215:I310)</f>
        <v>0</v>
      </c>
      <c r="I311" s="77"/>
      <c r="N311" s="86" t="s">
        <v>312</v>
      </c>
      <c r="O311" s="76"/>
      <c r="P311" s="76"/>
      <c r="Q311" s="77"/>
      <c r="R311" s="87">
        <f>SUM(S215:S310)</f>
        <v>0</v>
      </c>
      <c r="S311" s="77"/>
    </row>
    <row r="312" spans="1:19" ht="49.65" customHeight="1" x14ac:dyDescent="0.3">
      <c r="D312" s="78"/>
      <c r="E312" s="79"/>
      <c r="F312" s="79"/>
      <c r="G312" s="80"/>
      <c r="H312" s="78"/>
      <c r="I312" s="80"/>
      <c r="N312" s="78"/>
      <c r="O312" s="79"/>
      <c r="P312" s="79"/>
      <c r="Q312" s="80"/>
      <c r="R312" s="78"/>
      <c r="S312" s="80"/>
    </row>
    <row r="313" spans="1:19" ht="49.65" customHeight="1" x14ac:dyDescent="0.3">
      <c r="A313" s="88" t="s">
        <v>51</v>
      </c>
      <c r="B313" s="74"/>
      <c r="C313" s="74"/>
      <c r="D313" s="74"/>
      <c r="E313" s="74"/>
      <c r="F313" s="74"/>
      <c r="G313" s="74"/>
      <c r="H313" s="74"/>
      <c r="I313" s="74"/>
      <c r="J313" s="74"/>
      <c r="K313" s="74"/>
      <c r="L313" s="74"/>
      <c r="M313" s="74"/>
      <c r="N313" s="74"/>
      <c r="O313" s="74"/>
      <c r="P313" s="74"/>
      <c r="Q313" s="74"/>
      <c r="R313" s="74"/>
      <c r="S313" s="74"/>
    </row>
    <row r="314" spans="1:19" ht="49.65" customHeight="1" x14ac:dyDescent="0.3">
      <c r="A314" s="74"/>
      <c r="B314" s="74"/>
      <c r="C314" s="74"/>
      <c r="D314" s="74"/>
      <c r="E314" s="74"/>
      <c r="F314" s="74"/>
      <c r="G314" s="74"/>
      <c r="H314" s="74"/>
      <c r="I314" s="74"/>
      <c r="J314" s="74"/>
      <c r="K314" s="74"/>
      <c r="L314" s="74"/>
      <c r="M314" s="74"/>
      <c r="N314" s="74"/>
      <c r="O314" s="74"/>
      <c r="P314" s="74"/>
      <c r="Q314" s="74"/>
      <c r="R314" s="74"/>
      <c r="S314" s="74"/>
    </row>
    <row r="315" spans="1:19" ht="49.65" customHeight="1" x14ac:dyDescent="0.3">
      <c r="A315" s="98" t="s">
        <v>4</v>
      </c>
      <c r="B315" s="99" t="s">
        <v>52</v>
      </c>
      <c r="C315" s="98" t="s">
        <v>53</v>
      </c>
      <c r="D315" s="98" t="s">
        <v>54</v>
      </c>
      <c r="E315" s="98" t="s">
        <v>55</v>
      </c>
      <c r="F315" s="98" t="s">
        <v>56</v>
      </c>
      <c r="G315" s="98" t="s">
        <v>57</v>
      </c>
      <c r="H315" s="98" t="s">
        <v>58</v>
      </c>
      <c r="I315" s="99" t="s">
        <v>8</v>
      </c>
      <c r="K315" s="98" t="s">
        <v>4</v>
      </c>
      <c r="L315" s="99" t="s">
        <v>52</v>
      </c>
      <c r="M315" s="98" t="s">
        <v>53</v>
      </c>
      <c r="N315" s="98" t="s">
        <v>54</v>
      </c>
      <c r="O315" s="98" t="s">
        <v>55</v>
      </c>
      <c r="P315" s="98" t="s">
        <v>56</v>
      </c>
      <c r="Q315" s="98" t="s">
        <v>57</v>
      </c>
      <c r="R315" s="98" t="s">
        <v>58</v>
      </c>
      <c r="S315" s="99" t="s">
        <v>8</v>
      </c>
    </row>
    <row r="316" spans="1:19" ht="49.65" customHeight="1" x14ac:dyDescent="0.3">
      <c r="A316" s="85"/>
      <c r="B316" s="85"/>
      <c r="C316" s="85"/>
      <c r="D316" s="85"/>
      <c r="E316" s="85"/>
      <c r="F316" s="85"/>
      <c r="G316" s="85"/>
      <c r="H316" s="85"/>
      <c r="I316" s="85"/>
      <c r="K316" s="85"/>
      <c r="L316" s="85"/>
      <c r="M316" s="85"/>
      <c r="N316" s="85"/>
      <c r="O316" s="85"/>
      <c r="P316" s="85"/>
      <c r="Q316" s="85"/>
      <c r="R316" s="85"/>
      <c r="S316" s="85"/>
    </row>
    <row r="317" spans="1:19" ht="49.65" customHeight="1" x14ac:dyDescent="0.3">
      <c r="A317" s="97" t="s">
        <v>313</v>
      </c>
      <c r="B317" s="74"/>
      <c r="C317" s="74"/>
      <c r="D317" s="74"/>
      <c r="E317" s="74"/>
      <c r="F317" s="74"/>
      <c r="G317" s="74"/>
      <c r="H317" s="74"/>
      <c r="I317" s="74"/>
      <c r="K317" s="95"/>
      <c r="L317" s="96" t="s">
        <v>314</v>
      </c>
      <c r="M317" s="74"/>
      <c r="N317" s="74"/>
      <c r="O317" s="74"/>
      <c r="P317" s="74"/>
      <c r="Q317" s="74"/>
      <c r="R317" s="74"/>
      <c r="S317" s="74"/>
    </row>
    <row r="318" spans="1:19" ht="49.65" customHeight="1" x14ac:dyDescent="0.3">
      <c r="A318" s="74"/>
      <c r="B318" s="74"/>
      <c r="C318" s="74"/>
      <c r="D318" s="74"/>
      <c r="E318" s="74"/>
      <c r="F318" s="74"/>
      <c r="G318" s="74"/>
      <c r="H318" s="74"/>
      <c r="I318" s="74"/>
      <c r="K318" s="74"/>
      <c r="L318" s="74"/>
      <c r="M318" s="74"/>
      <c r="N318" s="74"/>
      <c r="O318" s="74"/>
      <c r="P318" s="74"/>
      <c r="Q318" s="74"/>
      <c r="R318" s="74"/>
      <c r="S318" s="74"/>
    </row>
    <row r="319" spans="1:19" ht="49.65" customHeight="1" x14ac:dyDescent="0.3">
      <c r="A319" s="95"/>
      <c r="B319" s="96" t="s">
        <v>315</v>
      </c>
      <c r="C319" s="74"/>
      <c r="D319" s="74"/>
      <c r="E319" s="74"/>
      <c r="F319" s="74"/>
      <c r="G319" s="74"/>
      <c r="H319" s="74"/>
      <c r="I319" s="74"/>
      <c r="K319" s="93">
        <v>9206</v>
      </c>
      <c r="L319" s="94" t="s">
        <v>316</v>
      </c>
      <c r="M319" s="92"/>
      <c r="N319" s="92"/>
      <c r="O319" s="92"/>
      <c r="P319" s="92"/>
      <c r="Q319" s="90">
        <f>+M319+N319+O319+P319</f>
        <v>0</v>
      </c>
      <c r="R319" s="91">
        <v>69</v>
      </c>
      <c r="S319" s="84">
        <f>+Q319*R319</f>
        <v>0</v>
      </c>
    </row>
    <row r="320" spans="1:19" ht="49.65" customHeight="1" x14ac:dyDescent="0.3">
      <c r="A320" s="74"/>
      <c r="B320" s="74"/>
      <c r="C320" s="74"/>
      <c r="D320" s="74"/>
      <c r="E320" s="74"/>
      <c r="F320" s="74"/>
      <c r="G320" s="74"/>
      <c r="H320" s="74"/>
      <c r="I320" s="74"/>
      <c r="K320" s="85"/>
      <c r="L320" s="85"/>
      <c r="M320" s="85"/>
      <c r="N320" s="85"/>
      <c r="O320" s="85"/>
      <c r="P320" s="85"/>
      <c r="Q320" s="85"/>
      <c r="R320" s="85"/>
      <c r="S320" s="85"/>
    </row>
    <row r="321" spans="1:19" ht="49.65" customHeight="1" x14ac:dyDescent="0.3">
      <c r="A321" s="93">
        <v>3309</v>
      </c>
      <c r="B321" s="94" t="s">
        <v>317</v>
      </c>
      <c r="C321" s="92"/>
      <c r="D321" s="92"/>
      <c r="E321" s="92"/>
      <c r="F321" s="92"/>
      <c r="G321" s="90">
        <f>+C321+D321+E321+F321</f>
        <v>0</v>
      </c>
      <c r="H321" s="91">
        <v>179</v>
      </c>
      <c r="I321" s="84">
        <f>+G321*H321</f>
        <v>0</v>
      </c>
      <c r="K321" s="93">
        <v>10229</v>
      </c>
      <c r="L321" s="94" t="s">
        <v>318</v>
      </c>
      <c r="M321" s="92"/>
      <c r="N321" s="92"/>
      <c r="O321" s="92"/>
      <c r="P321" s="92"/>
      <c r="Q321" s="90">
        <f>+M321+N321+O321+P321</f>
        <v>0</v>
      </c>
      <c r="R321" s="91">
        <v>199</v>
      </c>
      <c r="S321" s="84">
        <f>+Q321*R321</f>
        <v>0</v>
      </c>
    </row>
    <row r="322" spans="1:19" ht="49.65" customHeight="1" x14ac:dyDescent="0.3">
      <c r="A322" s="85"/>
      <c r="B322" s="85"/>
      <c r="C322" s="85"/>
      <c r="D322" s="85"/>
      <c r="E322" s="85"/>
      <c r="F322" s="85"/>
      <c r="G322" s="85"/>
      <c r="H322" s="85"/>
      <c r="I322" s="85"/>
      <c r="K322" s="85"/>
      <c r="L322" s="85"/>
      <c r="M322" s="85"/>
      <c r="N322" s="85"/>
      <c r="O322" s="85"/>
      <c r="P322" s="85"/>
      <c r="Q322" s="85"/>
      <c r="R322" s="85"/>
      <c r="S322" s="85"/>
    </row>
    <row r="323" spans="1:19" ht="49.65" customHeight="1" x14ac:dyDescent="0.3">
      <c r="A323" s="93">
        <v>3310</v>
      </c>
      <c r="B323" s="94" t="s">
        <v>319</v>
      </c>
      <c r="C323" s="92"/>
      <c r="D323" s="92"/>
      <c r="E323" s="92"/>
      <c r="F323" s="92"/>
      <c r="G323" s="90">
        <f>+C323+D323+E323+F323</f>
        <v>0</v>
      </c>
      <c r="H323" s="91">
        <v>189</v>
      </c>
      <c r="I323" s="84">
        <f>+G323*H323</f>
        <v>0</v>
      </c>
      <c r="K323" s="93">
        <v>13220</v>
      </c>
      <c r="L323" s="94" t="s">
        <v>320</v>
      </c>
      <c r="M323" s="92"/>
      <c r="N323" s="92"/>
      <c r="O323" s="92"/>
      <c r="P323" s="92"/>
      <c r="Q323" s="90">
        <f>+M323+N323+O323+P323</f>
        <v>0</v>
      </c>
      <c r="R323" s="91">
        <v>139</v>
      </c>
      <c r="S323" s="84">
        <f>+Q323*R323</f>
        <v>0</v>
      </c>
    </row>
    <row r="324" spans="1:19" ht="49.65" customHeight="1" x14ac:dyDescent="0.3">
      <c r="A324" s="85"/>
      <c r="B324" s="85"/>
      <c r="C324" s="85"/>
      <c r="D324" s="85"/>
      <c r="E324" s="85"/>
      <c r="F324" s="85"/>
      <c r="G324" s="85"/>
      <c r="H324" s="85"/>
      <c r="I324" s="85"/>
      <c r="K324" s="85"/>
      <c r="L324" s="85"/>
      <c r="M324" s="85"/>
      <c r="N324" s="85"/>
      <c r="O324" s="85"/>
      <c r="P324" s="85"/>
      <c r="Q324" s="85"/>
      <c r="R324" s="85"/>
      <c r="S324" s="85"/>
    </row>
    <row r="325" spans="1:19" ht="49.65" customHeight="1" x14ac:dyDescent="0.3">
      <c r="A325" s="93">
        <v>3311</v>
      </c>
      <c r="B325" s="94" t="s">
        <v>321</v>
      </c>
      <c r="C325" s="92"/>
      <c r="D325" s="92"/>
      <c r="E325" s="92"/>
      <c r="F325" s="92"/>
      <c r="G325" s="90">
        <f>+C325+D325+E325+F325</f>
        <v>0</v>
      </c>
      <c r="H325" s="91">
        <v>179</v>
      </c>
      <c r="I325" s="84">
        <f>+G325*H325</f>
        <v>0</v>
      </c>
      <c r="K325" s="93">
        <v>13221</v>
      </c>
      <c r="L325" s="94" t="s">
        <v>322</v>
      </c>
      <c r="M325" s="92"/>
      <c r="N325" s="92"/>
      <c r="O325" s="92"/>
      <c r="P325" s="92"/>
      <c r="Q325" s="90">
        <f>+M325+N325+O325+P325</f>
        <v>0</v>
      </c>
      <c r="R325" s="91">
        <v>99</v>
      </c>
      <c r="S325" s="84">
        <f>+Q325*R325</f>
        <v>0</v>
      </c>
    </row>
    <row r="326" spans="1:19" ht="49.65" customHeight="1" x14ac:dyDescent="0.3">
      <c r="A326" s="85"/>
      <c r="B326" s="85"/>
      <c r="C326" s="85"/>
      <c r="D326" s="85"/>
      <c r="E326" s="85"/>
      <c r="F326" s="85"/>
      <c r="G326" s="85"/>
      <c r="H326" s="85"/>
      <c r="I326" s="85"/>
      <c r="K326" s="85"/>
      <c r="L326" s="85"/>
      <c r="M326" s="85"/>
      <c r="N326" s="85"/>
      <c r="O326" s="85"/>
      <c r="P326" s="85"/>
      <c r="Q326" s="85"/>
      <c r="R326" s="85"/>
      <c r="S326" s="85"/>
    </row>
    <row r="327" spans="1:19" ht="49.65" customHeight="1" x14ac:dyDescent="0.3">
      <c r="A327" s="93">
        <v>3312</v>
      </c>
      <c r="B327" s="94" t="s">
        <v>323</v>
      </c>
      <c r="C327" s="92"/>
      <c r="D327" s="92"/>
      <c r="E327" s="92"/>
      <c r="F327" s="92"/>
      <c r="G327" s="90">
        <f>+C327+D327+E327+F327</f>
        <v>0</v>
      </c>
      <c r="H327" s="91">
        <v>169</v>
      </c>
      <c r="I327" s="84">
        <f>+G327*H327</f>
        <v>0</v>
      </c>
      <c r="K327" s="93">
        <v>13230</v>
      </c>
      <c r="L327" s="94" t="s">
        <v>324</v>
      </c>
      <c r="M327" s="92"/>
      <c r="N327" s="92"/>
      <c r="O327" s="92"/>
      <c r="P327" s="92"/>
      <c r="Q327" s="90">
        <f>+M327+N327+O327+P327</f>
        <v>0</v>
      </c>
      <c r="R327" s="91">
        <v>129</v>
      </c>
      <c r="S327" s="84">
        <f>+Q327*R327</f>
        <v>0</v>
      </c>
    </row>
    <row r="328" spans="1:19" ht="49.65" customHeight="1" x14ac:dyDescent="0.3">
      <c r="A328" s="85"/>
      <c r="B328" s="85"/>
      <c r="C328" s="85"/>
      <c r="D328" s="85"/>
      <c r="E328" s="85"/>
      <c r="F328" s="85"/>
      <c r="G328" s="85"/>
      <c r="H328" s="85"/>
      <c r="I328" s="85"/>
      <c r="K328" s="85"/>
      <c r="L328" s="85"/>
      <c r="M328" s="85"/>
      <c r="N328" s="85"/>
      <c r="O328" s="85"/>
      <c r="P328" s="85"/>
      <c r="Q328" s="85"/>
      <c r="R328" s="85"/>
      <c r="S328" s="85"/>
    </row>
    <row r="329" spans="1:19" ht="49.65" customHeight="1" x14ac:dyDescent="0.3">
      <c r="A329" s="93">
        <v>3313</v>
      </c>
      <c r="B329" s="94" t="s">
        <v>325</v>
      </c>
      <c r="C329" s="92"/>
      <c r="D329" s="92"/>
      <c r="E329" s="92"/>
      <c r="F329" s="92"/>
      <c r="G329" s="90">
        <f>+C329+D329+E329+F329</f>
        <v>0</v>
      </c>
      <c r="H329" s="91">
        <v>119</v>
      </c>
      <c r="I329" s="84">
        <f>+G329*H329</f>
        <v>0</v>
      </c>
      <c r="K329" s="93">
        <v>15030</v>
      </c>
      <c r="L329" s="94" t="s">
        <v>326</v>
      </c>
      <c r="M329" s="92"/>
      <c r="N329" s="92"/>
      <c r="O329" s="92"/>
      <c r="P329" s="92"/>
      <c r="Q329" s="90">
        <f>+M329+N329+O329+P329</f>
        <v>0</v>
      </c>
      <c r="R329" s="91">
        <v>249</v>
      </c>
      <c r="S329" s="84">
        <f>+Q329*R329</f>
        <v>0</v>
      </c>
    </row>
    <row r="330" spans="1:19" ht="49.65" customHeight="1" x14ac:dyDescent="0.3">
      <c r="A330" s="85"/>
      <c r="B330" s="85"/>
      <c r="C330" s="85"/>
      <c r="D330" s="85"/>
      <c r="E330" s="85"/>
      <c r="F330" s="85"/>
      <c r="G330" s="85"/>
      <c r="H330" s="85"/>
      <c r="I330" s="85"/>
      <c r="K330" s="85"/>
      <c r="L330" s="85"/>
      <c r="M330" s="85"/>
      <c r="N330" s="85"/>
      <c r="O330" s="85"/>
      <c r="P330" s="85"/>
      <c r="Q330" s="85"/>
      <c r="R330" s="85"/>
      <c r="S330" s="85"/>
    </row>
    <row r="331" spans="1:19" ht="49.65" customHeight="1" x14ac:dyDescent="0.3">
      <c r="A331" s="93">
        <v>3314</v>
      </c>
      <c r="B331" s="94" t="s">
        <v>327</v>
      </c>
      <c r="C331" s="92"/>
      <c r="D331" s="92"/>
      <c r="E331" s="92"/>
      <c r="F331" s="92"/>
      <c r="G331" s="90">
        <f>+C331+D331+E331+F331</f>
        <v>0</v>
      </c>
      <c r="H331" s="91">
        <v>109</v>
      </c>
      <c r="I331" s="84">
        <f>+G331*H331</f>
        <v>0</v>
      </c>
      <c r="K331" s="93">
        <v>15033</v>
      </c>
      <c r="L331" s="94" t="s">
        <v>328</v>
      </c>
      <c r="M331" s="92"/>
      <c r="N331" s="92"/>
      <c r="O331" s="92"/>
      <c r="P331" s="92"/>
      <c r="Q331" s="90">
        <f>+M331+N331+O331+P331</f>
        <v>0</v>
      </c>
      <c r="R331" s="91">
        <v>249</v>
      </c>
      <c r="S331" s="84">
        <f>+Q331*R331</f>
        <v>0</v>
      </c>
    </row>
    <row r="332" spans="1:19" ht="49.65" customHeight="1" x14ac:dyDescent="0.3">
      <c r="A332" s="85"/>
      <c r="B332" s="85"/>
      <c r="C332" s="85"/>
      <c r="D332" s="85"/>
      <c r="E332" s="85"/>
      <c r="F332" s="85"/>
      <c r="G332" s="85"/>
      <c r="H332" s="85"/>
      <c r="I332" s="85"/>
      <c r="K332" s="85"/>
      <c r="L332" s="85"/>
      <c r="M332" s="85"/>
      <c r="N332" s="85"/>
      <c r="O332" s="85"/>
      <c r="P332" s="85"/>
      <c r="Q332" s="85"/>
      <c r="R332" s="85"/>
      <c r="S332" s="85"/>
    </row>
    <row r="333" spans="1:19" ht="49.65" customHeight="1" x14ac:dyDescent="0.3">
      <c r="A333" s="93">
        <v>4613</v>
      </c>
      <c r="B333" s="94" t="s">
        <v>329</v>
      </c>
      <c r="C333" s="92"/>
      <c r="D333" s="92"/>
      <c r="E333" s="92"/>
      <c r="F333" s="92"/>
      <c r="G333" s="90">
        <f>+C333+D333+E333+F333</f>
        <v>0</v>
      </c>
      <c r="H333" s="91">
        <v>259</v>
      </c>
      <c r="I333" s="84">
        <f>+G333*H333</f>
        <v>0</v>
      </c>
      <c r="K333" s="95"/>
      <c r="L333" s="96" t="s">
        <v>330</v>
      </c>
      <c r="M333" s="74"/>
      <c r="N333" s="74"/>
      <c r="O333" s="74"/>
      <c r="P333" s="74"/>
      <c r="Q333" s="74"/>
      <c r="R333" s="74"/>
      <c r="S333" s="74"/>
    </row>
    <row r="334" spans="1:19" ht="49.65" customHeight="1" x14ac:dyDescent="0.3">
      <c r="A334" s="85"/>
      <c r="B334" s="85"/>
      <c r="C334" s="85"/>
      <c r="D334" s="85"/>
      <c r="E334" s="85"/>
      <c r="F334" s="85"/>
      <c r="G334" s="85"/>
      <c r="H334" s="85"/>
      <c r="I334" s="85"/>
      <c r="K334" s="74"/>
      <c r="L334" s="74"/>
      <c r="M334" s="74"/>
      <c r="N334" s="74"/>
      <c r="O334" s="74"/>
      <c r="P334" s="74"/>
      <c r="Q334" s="74"/>
      <c r="R334" s="74"/>
      <c r="S334" s="74"/>
    </row>
    <row r="335" spans="1:19" ht="49.65" customHeight="1" x14ac:dyDescent="0.3">
      <c r="A335" s="93">
        <v>12178</v>
      </c>
      <c r="B335" s="94" t="s">
        <v>331</v>
      </c>
      <c r="C335" s="92"/>
      <c r="D335" s="92"/>
      <c r="E335" s="92"/>
      <c r="F335" s="92"/>
      <c r="G335" s="90">
        <f>+C335+D335+E335+F335</f>
        <v>0</v>
      </c>
      <c r="H335" s="91">
        <v>849</v>
      </c>
      <c r="I335" s="84">
        <f>+G335*H335</f>
        <v>0</v>
      </c>
      <c r="K335" s="93">
        <v>13199</v>
      </c>
      <c r="L335" s="94" t="s">
        <v>332</v>
      </c>
      <c r="M335" s="92"/>
      <c r="N335" s="92"/>
      <c r="O335" s="92"/>
      <c r="P335" s="92"/>
      <c r="Q335" s="90">
        <f>+M335+N335+O335+P335</f>
        <v>0</v>
      </c>
      <c r="R335" s="91">
        <v>55</v>
      </c>
      <c r="S335" s="84">
        <f>+Q335*R335</f>
        <v>0</v>
      </c>
    </row>
    <row r="336" spans="1:19" ht="49.65" customHeight="1" x14ac:dyDescent="0.3">
      <c r="A336" s="85"/>
      <c r="B336" s="85"/>
      <c r="C336" s="85"/>
      <c r="D336" s="85"/>
      <c r="E336" s="85"/>
      <c r="F336" s="85"/>
      <c r="G336" s="85"/>
      <c r="H336" s="85"/>
      <c r="I336" s="85"/>
      <c r="K336" s="85"/>
      <c r="L336" s="85"/>
      <c r="M336" s="85"/>
      <c r="N336" s="85"/>
      <c r="O336" s="85"/>
      <c r="P336" s="85"/>
      <c r="Q336" s="85"/>
      <c r="R336" s="85"/>
      <c r="S336" s="85"/>
    </row>
    <row r="337" spans="1:19" ht="49.65" customHeight="1" x14ac:dyDescent="0.3">
      <c r="A337" s="93">
        <v>12869</v>
      </c>
      <c r="B337" s="94" t="s">
        <v>333</v>
      </c>
      <c r="C337" s="92"/>
      <c r="D337" s="92"/>
      <c r="E337" s="92"/>
      <c r="F337" s="92"/>
      <c r="G337" s="90">
        <f>+C337+D337+E337+F337</f>
        <v>0</v>
      </c>
      <c r="H337" s="91">
        <v>199</v>
      </c>
      <c r="I337" s="84">
        <f>+G337*H337</f>
        <v>0</v>
      </c>
      <c r="K337" s="93">
        <v>15034</v>
      </c>
      <c r="L337" s="94" t="s">
        <v>334</v>
      </c>
      <c r="M337" s="92"/>
      <c r="N337" s="92"/>
      <c r="O337" s="92"/>
      <c r="P337" s="92"/>
      <c r="Q337" s="90">
        <f>+M337+N337+O337+P337</f>
        <v>0</v>
      </c>
      <c r="R337" s="91">
        <v>249</v>
      </c>
      <c r="S337" s="84">
        <f>+Q337*R337</f>
        <v>0</v>
      </c>
    </row>
    <row r="338" spans="1:19" ht="49.65" customHeight="1" x14ac:dyDescent="0.3">
      <c r="A338" s="85"/>
      <c r="B338" s="85"/>
      <c r="C338" s="85"/>
      <c r="D338" s="85"/>
      <c r="E338" s="85"/>
      <c r="F338" s="85"/>
      <c r="G338" s="85"/>
      <c r="H338" s="85"/>
      <c r="I338" s="85"/>
      <c r="K338" s="85"/>
      <c r="L338" s="85"/>
      <c r="M338" s="85"/>
      <c r="N338" s="85"/>
      <c r="O338" s="85"/>
      <c r="P338" s="85"/>
      <c r="Q338" s="85"/>
      <c r="R338" s="85"/>
      <c r="S338" s="85"/>
    </row>
    <row r="339" spans="1:19" ht="49.65" customHeight="1" x14ac:dyDescent="0.3">
      <c r="A339" s="95"/>
      <c r="B339" s="96" t="s">
        <v>335</v>
      </c>
      <c r="C339" s="74"/>
      <c r="D339" s="74"/>
      <c r="E339" s="74"/>
      <c r="F339" s="74"/>
      <c r="G339" s="74"/>
      <c r="H339" s="74"/>
      <c r="I339" s="74"/>
      <c r="K339" s="97" t="s">
        <v>336</v>
      </c>
      <c r="L339" s="74"/>
      <c r="M339" s="74"/>
      <c r="N339" s="74"/>
      <c r="O339" s="74"/>
      <c r="P339" s="74"/>
      <c r="Q339" s="74"/>
      <c r="R339" s="74"/>
      <c r="S339" s="74"/>
    </row>
    <row r="340" spans="1:19" ht="49.65" customHeight="1" x14ac:dyDescent="0.3">
      <c r="A340" s="74"/>
      <c r="B340" s="74"/>
      <c r="C340" s="74"/>
      <c r="D340" s="74"/>
      <c r="E340" s="74"/>
      <c r="F340" s="74"/>
      <c r="G340" s="74"/>
      <c r="H340" s="74"/>
      <c r="I340" s="74"/>
      <c r="K340" s="74"/>
      <c r="L340" s="74"/>
      <c r="M340" s="74"/>
      <c r="N340" s="74"/>
      <c r="O340" s="74"/>
      <c r="P340" s="74"/>
      <c r="Q340" s="74"/>
      <c r="R340" s="74"/>
      <c r="S340" s="74"/>
    </row>
    <row r="341" spans="1:19" ht="49.65" customHeight="1" x14ac:dyDescent="0.3">
      <c r="A341" s="93">
        <v>9936</v>
      </c>
      <c r="B341" s="94" t="s">
        <v>337</v>
      </c>
      <c r="C341" s="92"/>
      <c r="D341" s="92"/>
      <c r="E341" s="92"/>
      <c r="F341" s="92"/>
      <c r="G341" s="90">
        <f>+C341+D341+E341+F341</f>
        <v>0</v>
      </c>
      <c r="H341" s="91">
        <v>89</v>
      </c>
      <c r="I341" s="84">
        <f>+G341*H341</f>
        <v>0</v>
      </c>
      <c r="K341" s="95"/>
      <c r="L341" s="96" t="s">
        <v>338</v>
      </c>
      <c r="M341" s="74"/>
      <c r="N341" s="74"/>
      <c r="O341" s="74"/>
      <c r="P341" s="74"/>
      <c r="Q341" s="74"/>
      <c r="R341" s="74"/>
      <c r="S341" s="74"/>
    </row>
    <row r="342" spans="1:19" ht="49.65" customHeight="1" x14ac:dyDescent="0.3">
      <c r="A342" s="85"/>
      <c r="B342" s="85"/>
      <c r="C342" s="85"/>
      <c r="D342" s="85"/>
      <c r="E342" s="85"/>
      <c r="F342" s="85"/>
      <c r="G342" s="85"/>
      <c r="H342" s="85"/>
      <c r="I342" s="85"/>
      <c r="K342" s="74"/>
      <c r="L342" s="74"/>
      <c r="M342" s="74"/>
      <c r="N342" s="74"/>
      <c r="O342" s="74"/>
      <c r="P342" s="74"/>
      <c r="Q342" s="74"/>
      <c r="R342" s="74"/>
      <c r="S342" s="74"/>
    </row>
    <row r="343" spans="1:19" ht="49.65" customHeight="1" x14ac:dyDescent="0.3">
      <c r="A343" s="93">
        <v>15423</v>
      </c>
      <c r="B343" s="94" t="s">
        <v>339</v>
      </c>
      <c r="C343" s="92"/>
      <c r="D343" s="92"/>
      <c r="E343" s="92"/>
      <c r="F343" s="92"/>
      <c r="G343" s="90">
        <f>+C343+D343+E343+F343</f>
        <v>0</v>
      </c>
      <c r="H343" s="91">
        <v>219</v>
      </c>
      <c r="I343" s="84">
        <f>+G343*H343</f>
        <v>0</v>
      </c>
      <c r="K343" s="93">
        <v>1538</v>
      </c>
      <c r="L343" s="94" t="s">
        <v>340</v>
      </c>
      <c r="M343" s="92"/>
      <c r="N343" s="92"/>
      <c r="O343" s="92"/>
      <c r="P343" s="92"/>
      <c r="Q343" s="90">
        <f>+M343+N343+O343+P343</f>
        <v>0</v>
      </c>
      <c r="R343" s="91">
        <v>1150</v>
      </c>
      <c r="S343" s="84">
        <f>+Q343*R343</f>
        <v>0</v>
      </c>
    </row>
    <row r="344" spans="1:19" ht="49.65" customHeight="1" x14ac:dyDescent="0.3">
      <c r="A344" s="85"/>
      <c r="B344" s="85"/>
      <c r="C344" s="85"/>
      <c r="D344" s="85"/>
      <c r="E344" s="85"/>
      <c r="F344" s="85"/>
      <c r="G344" s="85"/>
      <c r="H344" s="85"/>
      <c r="I344" s="85"/>
      <c r="K344" s="85"/>
      <c r="L344" s="85"/>
      <c r="M344" s="85"/>
      <c r="N344" s="85"/>
      <c r="O344" s="85"/>
      <c r="P344" s="85"/>
      <c r="Q344" s="85"/>
      <c r="R344" s="85"/>
      <c r="S344" s="85"/>
    </row>
    <row r="345" spans="1:19" ht="49.65" customHeight="1" x14ac:dyDescent="0.3">
      <c r="A345" s="97" t="s">
        <v>341</v>
      </c>
      <c r="B345" s="74"/>
      <c r="C345" s="74"/>
      <c r="D345" s="74"/>
      <c r="E345" s="74"/>
      <c r="F345" s="74"/>
      <c r="G345" s="74"/>
      <c r="H345" s="74"/>
      <c r="I345" s="74"/>
      <c r="K345" s="93">
        <v>1539</v>
      </c>
      <c r="L345" s="94" t="s">
        <v>342</v>
      </c>
      <c r="M345" s="92"/>
      <c r="N345" s="92"/>
      <c r="O345" s="92"/>
      <c r="P345" s="92"/>
      <c r="Q345" s="90">
        <f>+M345+N345+O345+P345</f>
        <v>0</v>
      </c>
      <c r="R345" s="91">
        <v>1095</v>
      </c>
      <c r="S345" s="84">
        <f>+Q345*R345</f>
        <v>0</v>
      </c>
    </row>
    <row r="346" spans="1:19" ht="49.65" customHeight="1" x14ac:dyDescent="0.3">
      <c r="A346" s="74"/>
      <c r="B346" s="74"/>
      <c r="C346" s="74"/>
      <c r="D346" s="74"/>
      <c r="E346" s="74"/>
      <c r="F346" s="74"/>
      <c r="G346" s="74"/>
      <c r="H346" s="74"/>
      <c r="I346" s="74"/>
      <c r="K346" s="85"/>
      <c r="L346" s="85"/>
      <c r="M346" s="85"/>
      <c r="N346" s="85"/>
      <c r="O346" s="85"/>
      <c r="P346" s="85"/>
      <c r="Q346" s="85"/>
      <c r="R346" s="85"/>
      <c r="S346" s="85"/>
    </row>
    <row r="347" spans="1:19" ht="49.65" customHeight="1" x14ac:dyDescent="0.3">
      <c r="A347" s="95"/>
      <c r="B347" s="96" t="s">
        <v>343</v>
      </c>
      <c r="C347" s="74"/>
      <c r="D347" s="74"/>
      <c r="E347" s="74"/>
      <c r="F347" s="74"/>
      <c r="G347" s="74"/>
      <c r="H347" s="74"/>
      <c r="I347" s="74"/>
      <c r="K347" s="93">
        <v>1540</v>
      </c>
      <c r="L347" s="94" t="s">
        <v>344</v>
      </c>
      <c r="M347" s="92"/>
      <c r="N347" s="92"/>
      <c r="O347" s="92"/>
      <c r="P347" s="92"/>
      <c r="Q347" s="90">
        <f>+M347+N347+O347+P347</f>
        <v>0</v>
      </c>
      <c r="R347" s="91">
        <v>1150</v>
      </c>
      <c r="S347" s="84">
        <f>+Q347*R347</f>
        <v>0</v>
      </c>
    </row>
    <row r="348" spans="1:19" ht="49.65" customHeight="1" x14ac:dyDescent="0.3">
      <c r="A348" s="74"/>
      <c r="B348" s="74"/>
      <c r="C348" s="74"/>
      <c r="D348" s="74"/>
      <c r="E348" s="74"/>
      <c r="F348" s="74"/>
      <c r="G348" s="74"/>
      <c r="H348" s="74"/>
      <c r="I348" s="74"/>
      <c r="K348" s="85"/>
      <c r="L348" s="85"/>
      <c r="M348" s="85"/>
      <c r="N348" s="85"/>
      <c r="O348" s="85"/>
      <c r="P348" s="85"/>
      <c r="Q348" s="85"/>
      <c r="R348" s="85"/>
      <c r="S348" s="85"/>
    </row>
    <row r="349" spans="1:19" ht="49.65" customHeight="1" x14ac:dyDescent="0.3">
      <c r="A349" s="93">
        <v>5125</v>
      </c>
      <c r="B349" s="94" t="s">
        <v>345</v>
      </c>
      <c r="C349" s="92"/>
      <c r="D349" s="92"/>
      <c r="E349" s="92"/>
      <c r="F349" s="92"/>
      <c r="G349" s="90">
        <f>+C349+D349+E349+F349</f>
        <v>0</v>
      </c>
      <c r="H349" s="91">
        <v>379</v>
      </c>
      <c r="I349" s="84">
        <f>+G349*H349</f>
        <v>0</v>
      </c>
      <c r="K349" s="93">
        <v>1541</v>
      </c>
      <c r="L349" s="94" t="s">
        <v>346</v>
      </c>
      <c r="M349" s="92"/>
      <c r="N349" s="92"/>
      <c r="O349" s="92"/>
      <c r="P349" s="92"/>
      <c r="Q349" s="90">
        <f>+M349+N349+O349+P349</f>
        <v>0</v>
      </c>
      <c r="R349" s="91">
        <v>1195</v>
      </c>
      <c r="S349" s="84">
        <f>+Q349*R349</f>
        <v>0</v>
      </c>
    </row>
    <row r="350" spans="1:19" ht="49.65" customHeight="1" x14ac:dyDescent="0.3">
      <c r="A350" s="85"/>
      <c r="B350" s="85"/>
      <c r="C350" s="85"/>
      <c r="D350" s="85"/>
      <c r="E350" s="85"/>
      <c r="F350" s="85"/>
      <c r="G350" s="85"/>
      <c r="H350" s="85"/>
      <c r="I350" s="85"/>
      <c r="K350" s="85"/>
      <c r="L350" s="85"/>
      <c r="M350" s="85"/>
      <c r="N350" s="85"/>
      <c r="O350" s="85"/>
      <c r="P350" s="85"/>
      <c r="Q350" s="85"/>
      <c r="R350" s="85"/>
      <c r="S350" s="85"/>
    </row>
    <row r="351" spans="1:19" ht="49.65" customHeight="1" x14ac:dyDescent="0.3">
      <c r="A351" s="93">
        <v>11265</v>
      </c>
      <c r="B351" s="94" t="s">
        <v>347</v>
      </c>
      <c r="C351" s="92"/>
      <c r="D351" s="92"/>
      <c r="E351" s="92"/>
      <c r="F351" s="92"/>
      <c r="G351" s="90">
        <f>+C351+D351+E351+F351</f>
        <v>0</v>
      </c>
      <c r="H351" s="91">
        <v>199</v>
      </c>
      <c r="I351" s="84">
        <f>+G351*H351</f>
        <v>0</v>
      </c>
      <c r="K351" s="93">
        <v>1542</v>
      </c>
      <c r="L351" s="94" t="s">
        <v>348</v>
      </c>
      <c r="M351" s="92"/>
      <c r="N351" s="92"/>
      <c r="O351" s="92"/>
      <c r="P351" s="92"/>
      <c r="Q351" s="90">
        <f>+M351+N351+O351+P351</f>
        <v>0</v>
      </c>
      <c r="R351" s="91">
        <v>1495</v>
      </c>
      <c r="S351" s="84">
        <f>+Q351*R351</f>
        <v>0</v>
      </c>
    </row>
    <row r="352" spans="1:19" ht="49.65" customHeight="1" x14ac:dyDescent="0.3">
      <c r="A352" s="85"/>
      <c r="B352" s="85"/>
      <c r="C352" s="85"/>
      <c r="D352" s="85"/>
      <c r="E352" s="85"/>
      <c r="F352" s="85"/>
      <c r="G352" s="85"/>
      <c r="H352" s="85"/>
      <c r="I352" s="85"/>
      <c r="K352" s="85"/>
      <c r="L352" s="85"/>
      <c r="M352" s="85"/>
      <c r="N352" s="85"/>
      <c r="O352" s="85"/>
      <c r="P352" s="85"/>
      <c r="Q352" s="85"/>
      <c r="R352" s="85"/>
      <c r="S352" s="85"/>
    </row>
    <row r="353" spans="1:19" ht="49.65" customHeight="1" x14ac:dyDescent="0.3">
      <c r="A353" s="93">
        <v>12939</v>
      </c>
      <c r="B353" s="94" t="s">
        <v>349</v>
      </c>
      <c r="C353" s="92"/>
      <c r="D353" s="92"/>
      <c r="E353" s="92"/>
      <c r="F353" s="92"/>
      <c r="G353" s="90">
        <f>+C353+D353+E353+F353</f>
        <v>0</v>
      </c>
      <c r="H353" s="91">
        <v>399</v>
      </c>
      <c r="I353" s="84">
        <f>+G353*H353</f>
        <v>0</v>
      </c>
      <c r="K353" s="93">
        <v>1543</v>
      </c>
      <c r="L353" s="94" t="s">
        <v>350</v>
      </c>
      <c r="M353" s="92"/>
      <c r="N353" s="92"/>
      <c r="O353" s="92"/>
      <c r="P353" s="92"/>
      <c r="Q353" s="90">
        <f>+M353+N353+O353+P353</f>
        <v>0</v>
      </c>
      <c r="R353" s="91">
        <v>1450</v>
      </c>
      <c r="S353" s="84">
        <f>+Q353*R353</f>
        <v>0</v>
      </c>
    </row>
    <row r="354" spans="1:19" ht="49.65" customHeight="1" x14ac:dyDescent="0.3">
      <c r="A354" s="85"/>
      <c r="B354" s="85"/>
      <c r="C354" s="85"/>
      <c r="D354" s="85"/>
      <c r="E354" s="85"/>
      <c r="F354" s="85"/>
      <c r="G354" s="85"/>
      <c r="H354" s="85"/>
      <c r="I354" s="85"/>
      <c r="K354" s="85"/>
      <c r="L354" s="85"/>
      <c r="M354" s="85"/>
      <c r="N354" s="85"/>
      <c r="O354" s="85"/>
      <c r="P354" s="85"/>
      <c r="Q354" s="85"/>
      <c r="R354" s="85"/>
      <c r="S354" s="85"/>
    </row>
    <row r="355" spans="1:19" ht="49.65" customHeight="1" x14ac:dyDescent="0.3">
      <c r="A355" s="93">
        <v>13207</v>
      </c>
      <c r="B355" s="94" t="s">
        <v>351</v>
      </c>
      <c r="C355" s="92"/>
      <c r="D355" s="92"/>
      <c r="E355" s="92"/>
      <c r="F355" s="92"/>
      <c r="G355" s="90">
        <f>+C355+D355+E355+F355</f>
        <v>0</v>
      </c>
      <c r="H355" s="91">
        <v>399</v>
      </c>
      <c r="I355" s="84">
        <f>+G355*H355</f>
        <v>0</v>
      </c>
      <c r="K355" s="93">
        <v>6090</v>
      </c>
      <c r="L355" s="94" t="s">
        <v>352</v>
      </c>
      <c r="M355" s="92"/>
      <c r="N355" s="92"/>
      <c r="O355" s="92"/>
      <c r="P355" s="92"/>
      <c r="Q355" s="90">
        <f>+M355+N355+O355+P355</f>
        <v>0</v>
      </c>
      <c r="R355" s="91">
        <v>1850</v>
      </c>
      <c r="S355" s="84">
        <f>+Q355*R355</f>
        <v>0</v>
      </c>
    </row>
    <row r="356" spans="1:19" ht="49.65" customHeight="1" x14ac:dyDescent="0.3">
      <c r="A356" s="85"/>
      <c r="B356" s="85"/>
      <c r="C356" s="85"/>
      <c r="D356" s="85"/>
      <c r="E356" s="85"/>
      <c r="F356" s="85"/>
      <c r="G356" s="85"/>
      <c r="H356" s="85"/>
      <c r="I356" s="85"/>
      <c r="K356" s="85"/>
      <c r="L356" s="85"/>
      <c r="M356" s="85"/>
      <c r="N356" s="85"/>
      <c r="O356" s="85"/>
      <c r="P356" s="85"/>
      <c r="Q356" s="85"/>
      <c r="R356" s="85"/>
      <c r="S356" s="85"/>
    </row>
    <row r="357" spans="1:19" ht="49.65" customHeight="1" x14ac:dyDescent="0.3">
      <c r="A357" s="93">
        <v>13903</v>
      </c>
      <c r="B357" s="94" t="s">
        <v>353</v>
      </c>
      <c r="C357" s="92"/>
      <c r="D357" s="92"/>
      <c r="E357" s="92"/>
      <c r="F357" s="92"/>
      <c r="G357" s="90">
        <f>+C357+D357+E357+F357</f>
        <v>0</v>
      </c>
      <c r="H357" s="91">
        <v>59</v>
      </c>
      <c r="I357" s="84">
        <f>+G357*H357</f>
        <v>0</v>
      </c>
      <c r="K357" s="95"/>
      <c r="L357" s="96" t="s">
        <v>354</v>
      </c>
      <c r="M357" s="74"/>
      <c r="N357" s="74"/>
      <c r="O357" s="74"/>
      <c r="P357" s="74"/>
      <c r="Q357" s="74"/>
      <c r="R357" s="74"/>
      <c r="S357" s="74"/>
    </row>
    <row r="358" spans="1:19" ht="49.65" customHeight="1" x14ac:dyDescent="0.3">
      <c r="A358" s="85"/>
      <c r="B358" s="85"/>
      <c r="C358" s="85"/>
      <c r="D358" s="85"/>
      <c r="E358" s="85"/>
      <c r="F358" s="85"/>
      <c r="G358" s="85"/>
      <c r="H358" s="85"/>
      <c r="I358" s="85"/>
      <c r="K358" s="74"/>
      <c r="L358" s="74"/>
      <c r="M358" s="74"/>
      <c r="N358" s="74"/>
      <c r="O358" s="74"/>
      <c r="P358" s="74"/>
      <c r="Q358" s="74"/>
      <c r="R358" s="74"/>
      <c r="S358" s="74"/>
    </row>
    <row r="359" spans="1:19" ht="49.65" customHeight="1" x14ac:dyDescent="0.3">
      <c r="A359" s="93">
        <v>15269</v>
      </c>
      <c r="B359" s="94" t="s">
        <v>355</v>
      </c>
      <c r="C359" s="92"/>
      <c r="D359" s="92"/>
      <c r="E359" s="92"/>
      <c r="F359" s="92"/>
      <c r="G359" s="90">
        <f>+C359+D359+E359+F359</f>
        <v>0</v>
      </c>
      <c r="H359" s="91">
        <v>399</v>
      </c>
      <c r="I359" s="84">
        <f>+G359*H359</f>
        <v>0</v>
      </c>
      <c r="K359" s="93">
        <v>13350</v>
      </c>
      <c r="L359" s="94" t="s">
        <v>356</v>
      </c>
      <c r="M359" s="92"/>
      <c r="N359" s="92"/>
      <c r="O359" s="92"/>
      <c r="P359" s="92"/>
      <c r="Q359" s="90">
        <f>+M359+N359+O359+P359</f>
        <v>0</v>
      </c>
      <c r="R359" s="91">
        <v>429</v>
      </c>
      <c r="S359" s="84">
        <f>+Q359*R359</f>
        <v>0</v>
      </c>
    </row>
    <row r="360" spans="1:19" ht="49.65" customHeight="1" x14ac:dyDescent="0.3">
      <c r="A360" s="85"/>
      <c r="B360" s="85"/>
      <c r="C360" s="85"/>
      <c r="D360" s="85"/>
      <c r="E360" s="85"/>
      <c r="F360" s="85"/>
      <c r="G360" s="85"/>
      <c r="H360" s="85"/>
      <c r="I360" s="85"/>
      <c r="K360" s="85"/>
      <c r="L360" s="85"/>
      <c r="M360" s="85"/>
      <c r="N360" s="85"/>
      <c r="O360" s="85"/>
      <c r="P360" s="85"/>
      <c r="Q360" s="85"/>
      <c r="R360" s="85"/>
      <c r="S360" s="85"/>
    </row>
    <row r="361" spans="1:19" ht="49.65" customHeight="1" x14ac:dyDescent="0.3">
      <c r="A361" s="93">
        <v>15422</v>
      </c>
      <c r="B361" s="94" t="s">
        <v>357</v>
      </c>
      <c r="C361" s="92"/>
      <c r="D361" s="92"/>
      <c r="E361" s="92"/>
      <c r="F361" s="92"/>
      <c r="G361" s="90">
        <f>+C361+D361+E361+F361</f>
        <v>0</v>
      </c>
      <c r="H361" s="91">
        <v>99</v>
      </c>
      <c r="I361" s="84">
        <f>+G361*H361</f>
        <v>0</v>
      </c>
      <c r="K361" s="93">
        <v>13351</v>
      </c>
      <c r="L361" s="94" t="s">
        <v>358</v>
      </c>
      <c r="M361" s="92"/>
      <c r="N361" s="92"/>
      <c r="O361" s="92"/>
      <c r="P361" s="92"/>
      <c r="Q361" s="90">
        <f>+M361+N361+O361+P361</f>
        <v>0</v>
      </c>
      <c r="R361" s="91">
        <v>429</v>
      </c>
      <c r="S361" s="84">
        <f>+Q361*R361</f>
        <v>0</v>
      </c>
    </row>
    <row r="362" spans="1:19" ht="49.65" customHeight="1" x14ac:dyDescent="0.3">
      <c r="A362" s="85"/>
      <c r="B362" s="85"/>
      <c r="C362" s="85"/>
      <c r="D362" s="85"/>
      <c r="E362" s="85"/>
      <c r="F362" s="85"/>
      <c r="G362" s="85"/>
      <c r="H362" s="85"/>
      <c r="I362" s="85"/>
      <c r="K362" s="85"/>
      <c r="L362" s="85"/>
      <c r="M362" s="85"/>
      <c r="N362" s="85"/>
      <c r="O362" s="85"/>
      <c r="P362" s="85"/>
      <c r="Q362" s="85"/>
      <c r="R362" s="85"/>
      <c r="S362" s="85"/>
    </row>
    <row r="363" spans="1:19" ht="49.65" customHeight="1" x14ac:dyDescent="0.3">
      <c r="A363" s="93">
        <v>15546</v>
      </c>
      <c r="B363" s="94" t="s">
        <v>359</v>
      </c>
      <c r="C363" s="92"/>
      <c r="D363" s="92"/>
      <c r="E363" s="92"/>
      <c r="F363" s="92"/>
      <c r="G363" s="90">
        <f>+C363+D363+E363+F363</f>
        <v>0</v>
      </c>
      <c r="H363" s="91">
        <v>379</v>
      </c>
      <c r="I363" s="84">
        <f>+G363*H363</f>
        <v>0</v>
      </c>
      <c r="K363" s="93">
        <v>13353</v>
      </c>
      <c r="L363" s="94" t="s">
        <v>360</v>
      </c>
      <c r="M363" s="92"/>
      <c r="N363" s="92"/>
      <c r="O363" s="92"/>
      <c r="P363" s="92"/>
      <c r="Q363" s="90">
        <f>+M363+N363+O363+P363</f>
        <v>0</v>
      </c>
      <c r="R363" s="91">
        <v>629</v>
      </c>
      <c r="S363" s="84">
        <f>+Q363*R363</f>
        <v>0</v>
      </c>
    </row>
    <row r="364" spans="1:19" ht="49.65" customHeight="1" x14ac:dyDescent="0.3">
      <c r="A364" s="85"/>
      <c r="B364" s="85"/>
      <c r="C364" s="85"/>
      <c r="D364" s="85"/>
      <c r="E364" s="85"/>
      <c r="F364" s="85"/>
      <c r="G364" s="85"/>
      <c r="H364" s="85"/>
      <c r="I364" s="85"/>
      <c r="K364" s="85"/>
      <c r="L364" s="85"/>
      <c r="M364" s="85"/>
      <c r="N364" s="85"/>
      <c r="O364" s="85"/>
      <c r="P364" s="85"/>
      <c r="Q364" s="85"/>
      <c r="R364" s="85"/>
      <c r="S364" s="85"/>
    </row>
    <row r="365" spans="1:19" ht="49.65" customHeight="1" x14ac:dyDescent="0.3">
      <c r="A365" s="95"/>
      <c r="B365" s="96" t="s">
        <v>330</v>
      </c>
      <c r="C365" s="74"/>
      <c r="D365" s="74"/>
      <c r="E365" s="74"/>
      <c r="F365" s="74"/>
      <c r="G365" s="74"/>
      <c r="H365" s="74"/>
      <c r="I365" s="74"/>
      <c r="K365" s="93">
        <v>13354</v>
      </c>
      <c r="L365" s="94" t="s">
        <v>361</v>
      </c>
      <c r="M365" s="92"/>
      <c r="N365" s="92"/>
      <c r="O365" s="92"/>
      <c r="P365" s="92"/>
      <c r="Q365" s="90">
        <f>+M365+N365+O365+P365</f>
        <v>0</v>
      </c>
      <c r="R365" s="91">
        <v>629</v>
      </c>
      <c r="S365" s="84">
        <f>+Q365*R365</f>
        <v>0</v>
      </c>
    </row>
    <row r="366" spans="1:19" ht="49.65" customHeight="1" x14ac:dyDescent="0.3">
      <c r="A366" s="74"/>
      <c r="B366" s="74"/>
      <c r="C366" s="74"/>
      <c r="D366" s="74"/>
      <c r="E366" s="74"/>
      <c r="F366" s="74"/>
      <c r="G366" s="74"/>
      <c r="H366" s="74"/>
      <c r="I366" s="74"/>
      <c r="K366" s="85"/>
      <c r="L366" s="85"/>
      <c r="M366" s="85"/>
      <c r="N366" s="85"/>
      <c r="O366" s="85"/>
      <c r="P366" s="85"/>
      <c r="Q366" s="85"/>
      <c r="R366" s="85"/>
      <c r="S366" s="85"/>
    </row>
    <row r="367" spans="1:19" ht="49.65" customHeight="1" x14ac:dyDescent="0.3">
      <c r="A367" s="93">
        <v>8760</v>
      </c>
      <c r="B367" s="94" t="s">
        <v>362</v>
      </c>
      <c r="C367" s="92"/>
      <c r="D367" s="92"/>
      <c r="E367" s="92"/>
      <c r="F367" s="92"/>
      <c r="G367" s="90">
        <f>+C367+D367+E367+F367</f>
        <v>0</v>
      </c>
      <c r="H367" s="91">
        <v>379</v>
      </c>
      <c r="I367" s="84">
        <f>+G367*H367</f>
        <v>0</v>
      </c>
      <c r="K367" s="95"/>
      <c r="L367" s="96" t="s">
        <v>363</v>
      </c>
      <c r="M367" s="74"/>
      <c r="N367" s="74"/>
      <c r="O367" s="74"/>
      <c r="P367" s="74"/>
      <c r="Q367" s="74"/>
      <c r="R367" s="74"/>
      <c r="S367" s="74"/>
    </row>
    <row r="368" spans="1:19" ht="49.65" customHeight="1" x14ac:dyDescent="0.3">
      <c r="A368" s="85"/>
      <c r="B368" s="85"/>
      <c r="C368" s="85"/>
      <c r="D368" s="85"/>
      <c r="E368" s="85"/>
      <c r="F368" s="85"/>
      <c r="G368" s="85"/>
      <c r="H368" s="85"/>
      <c r="I368" s="85"/>
      <c r="K368" s="74"/>
      <c r="L368" s="74"/>
      <c r="M368" s="74"/>
      <c r="N368" s="74"/>
      <c r="O368" s="74"/>
      <c r="P368" s="74"/>
      <c r="Q368" s="74"/>
      <c r="R368" s="74"/>
      <c r="S368" s="74"/>
    </row>
    <row r="369" spans="1:19" ht="49.65" customHeight="1" x14ac:dyDescent="0.3">
      <c r="A369" s="93">
        <v>11949</v>
      </c>
      <c r="B369" s="94" t="s">
        <v>364</v>
      </c>
      <c r="C369" s="92"/>
      <c r="D369" s="92"/>
      <c r="E369" s="92"/>
      <c r="F369" s="92"/>
      <c r="G369" s="90">
        <f>+C369+D369+E369+F369</f>
        <v>0</v>
      </c>
      <c r="H369" s="91">
        <v>99</v>
      </c>
      <c r="I369" s="84">
        <f>+G369*H369</f>
        <v>0</v>
      </c>
      <c r="K369" s="93">
        <v>6267</v>
      </c>
      <c r="L369" s="94" t="s">
        <v>365</v>
      </c>
      <c r="M369" s="92"/>
      <c r="N369" s="92"/>
      <c r="O369" s="92"/>
      <c r="P369" s="92"/>
      <c r="Q369" s="90">
        <f>+M369+N369+O369+P369</f>
        <v>0</v>
      </c>
      <c r="R369" s="91">
        <v>1495</v>
      </c>
      <c r="S369" s="84">
        <f>+Q369*R369</f>
        <v>0</v>
      </c>
    </row>
    <row r="370" spans="1:19" ht="49.65" customHeight="1" x14ac:dyDescent="0.3">
      <c r="A370" s="85"/>
      <c r="B370" s="85"/>
      <c r="C370" s="85"/>
      <c r="D370" s="85"/>
      <c r="E370" s="85"/>
      <c r="F370" s="85"/>
      <c r="G370" s="85"/>
      <c r="H370" s="85"/>
      <c r="I370" s="85"/>
      <c r="K370" s="85"/>
      <c r="L370" s="85"/>
      <c r="M370" s="85"/>
      <c r="N370" s="85"/>
      <c r="O370" s="85"/>
      <c r="P370" s="85"/>
      <c r="Q370" s="85"/>
      <c r="R370" s="85"/>
      <c r="S370" s="85"/>
    </row>
    <row r="371" spans="1:19" ht="49.65" customHeight="1" x14ac:dyDescent="0.3">
      <c r="A371" s="93">
        <v>12940</v>
      </c>
      <c r="B371" s="94" t="s">
        <v>366</v>
      </c>
      <c r="C371" s="92"/>
      <c r="D371" s="92"/>
      <c r="E371" s="92"/>
      <c r="F371" s="92"/>
      <c r="G371" s="90">
        <f>+C371+D371+E371+F371</f>
        <v>0</v>
      </c>
      <c r="H371" s="91">
        <v>399</v>
      </c>
      <c r="I371" s="84">
        <f>+G371*H371</f>
        <v>0</v>
      </c>
      <c r="K371" s="93">
        <v>6268</v>
      </c>
      <c r="L371" s="94" t="s">
        <v>367</v>
      </c>
      <c r="M371" s="92"/>
      <c r="N371" s="92"/>
      <c r="O371" s="92"/>
      <c r="P371" s="92"/>
      <c r="Q371" s="90">
        <f>+M371+N371+O371+P371</f>
        <v>0</v>
      </c>
      <c r="R371" s="91">
        <v>1650</v>
      </c>
      <c r="S371" s="84">
        <f>+Q371*R371</f>
        <v>0</v>
      </c>
    </row>
    <row r="372" spans="1:19" ht="49.65" customHeight="1" x14ac:dyDescent="0.3">
      <c r="A372" s="85"/>
      <c r="B372" s="85"/>
      <c r="C372" s="85"/>
      <c r="D372" s="85"/>
      <c r="E372" s="85"/>
      <c r="F372" s="85"/>
      <c r="G372" s="85"/>
      <c r="H372" s="85"/>
      <c r="I372" s="85"/>
      <c r="K372" s="85"/>
      <c r="L372" s="85"/>
      <c r="M372" s="85"/>
      <c r="N372" s="85"/>
      <c r="O372" s="85"/>
      <c r="P372" s="85"/>
      <c r="Q372" s="85"/>
      <c r="R372" s="85"/>
      <c r="S372" s="85"/>
    </row>
    <row r="373" spans="1:19" ht="49.65" customHeight="1" x14ac:dyDescent="0.3">
      <c r="A373" s="93">
        <v>13206</v>
      </c>
      <c r="B373" s="94" t="s">
        <v>368</v>
      </c>
      <c r="C373" s="92"/>
      <c r="D373" s="92"/>
      <c r="E373" s="92"/>
      <c r="F373" s="92"/>
      <c r="G373" s="90">
        <f>+C373+D373+E373+F373</f>
        <v>0</v>
      </c>
      <c r="H373" s="91">
        <v>399</v>
      </c>
      <c r="I373" s="84">
        <f>+G373*H373</f>
        <v>0</v>
      </c>
      <c r="K373" s="95"/>
      <c r="L373" s="96" t="s">
        <v>369</v>
      </c>
      <c r="M373" s="74"/>
      <c r="N373" s="74"/>
      <c r="O373" s="74"/>
      <c r="P373" s="74"/>
      <c r="Q373" s="74"/>
      <c r="R373" s="74"/>
      <c r="S373" s="74"/>
    </row>
    <row r="374" spans="1:19" ht="49.65" customHeight="1" x14ac:dyDescent="0.3">
      <c r="A374" s="85"/>
      <c r="B374" s="85"/>
      <c r="C374" s="85"/>
      <c r="D374" s="85"/>
      <c r="E374" s="85"/>
      <c r="F374" s="85"/>
      <c r="G374" s="85"/>
      <c r="H374" s="85"/>
      <c r="I374" s="85"/>
      <c r="K374" s="74"/>
      <c r="L374" s="74"/>
      <c r="M374" s="74"/>
      <c r="N374" s="74"/>
      <c r="O374" s="74"/>
      <c r="P374" s="74"/>
      <c r="Q374" s="74"/>
      <c r="R374" s="74"/>
      <c r="S374" s="74"/>
    </row>
    <row r="375" spans="1:19" ht="49.65" customHeight="1" x14ac:dyDescent="0.3">
      <c r="A375" s="93">
        <v>14451</v>
      </c>
      <c r="B375" s="94" t="s">
        <v>370</v>
      </c>
      <c r="C375" s="92"/>
      <c r="D375" s="92"/>
      <c r="E375" s="92"/>
      <c r="F375" s="92"/>
      <c r="G375" s="90">
        <f>+C375+D375+E375+F375</f>
        <v>0</v>
      </c>
      <c r="H375" s="91">
        <v>59</v>
      </c>
      <c r="I375" s="84">
        <f>+G375*H375</f>
        <v>0</v>
      </c>
      <c r="K375" s="93">
        <v>11920</v>
      </c>
      <c r="L375" s="94" t="s">
        <v>371</v>
      </c>
      <c r="M375" s="92"/>
      <c r="N375" s="92"/>
      <c r="O375" s="92"/>
      <c r="P375" s="92"/>
      <c r="Q375" s="90">
        <f>+M375+N375+O375+P375</f>
        <v>0</v>
      </c>
      <c r="R375" s="91">
        <v>1099</v>
      </c>
      <c r="S375" s="84">
        <f>+Q375*R375</f>
        <v>0</v>
      </c>
    </row>
    <row r="376" spans="1:19" ht="49.65" customHeight="1" x14ac:dyDescent="0.3">
      <c r="A376" s="85"/>
      <c r="B376" s="85"/>
      <c r="C376" s="85"/>
      <c r="D376" s="85"/>
      <c r="E376" s="85"/>
      <c r="F376" s="85"/>
      <c r="G376" s="85"/>
      <c r="H376" s="85"/>
      <c r="I376" s="85"/>
      <c r="K376" s="85"/>
      <c r="L376" s="85"/>
      <c r="M376" s="85"/>
      <c r="N376" s="85"/>
      <c r="O376" s="85"/>
      <c r="P376" s="85"/>
      <c r="Q376" s="85"/>
      <c r="R376" s="85"/>
      <c r="S376" s="85"/>
    </row>
    <row r="377" spans="1:19" ht="49.65" customHeight="1" x14ac:dyDescent="0.3">
      <c r="A377" s="93">
        <v>15038</v>
      </c>
      <c r="B377" s="94" t="s">
        <v>372</v>
      </c>
      <c r="C377" s="92"/>
      <c r="D377" s="92"/>
      <c r="E377" s="92"/>
      <c r="F377" s="92"/>
      <c r="G377" s="90">
        <f>+C377+D377+E377+F377</f>
        <v>0</v>
      </c>
      <c r="H377" s="91">
        <v>159</v>
      </c>
      <c r="I377" s="84">
        <f>+G377*H377</f>
        <v>0</v>
      </c>
      <c r="K377" s="93">
        <v>11921</v>
      </c>
      <c r="L377" s="94" t="s">
        <v>373</v>
      </c>
      <c r="M377" s="92"/>
      <c r="N377" s="92"/>
      <c r="O377" s="92"/>
      <c r="P377" s="92"/>
      <c r="Q377" s="90">
        <f>+M377+N377+O377+P377</f>
        <v>0</v>
      </c>
      <c r="R377" s="91">
        <v>999</v>
      </c>
      <c r="S377" s="84">
        <f>+Q377*R377</f>
        <v>0</v>
      </c>
    </row>
    <row r="378" spans="1:19" ht="49.65" customHeight="1" x14ac:dyDescent="0.3">
      <c r="A378" s="85"/>
      <c r="B378" s="85"/>
      <c r="C378" s="85"/>
      <c r="D378" s="85"/>
      <c r="E378" s="85"/>
      <c r="F378" s="85"/>
      <c r="G378" s="85"/>
      <c r="H378" s="85"/>
      <c r="I378" s="85"/>
      <c r="K378" s="85"/>
      <c r="L378" s="85"/>
      <c r="M378" s="85"/>
      <c r="N378" s="85"/>
      <c r="O378" s="85"/>
      <c r="P378" s="85"/>
      <c r="Q378" s="85"/>
      <c r="R378" s="85"/>
      <c r="S378" s="85"/>
    </row>
    <row r="379" spans="1:19" ht="49.65" customHeight="1" x14ac:dyDescent="0.3">
      <c r="A379" s="93">
        <v>15554</v>
      </c>
      <c r="B379" s="94" t="s">
        <v>374</v>
      </c>
      <c r="C379" s="92"/>
      <c r="D379" s="92"/>
      <c r="E379" s="92"/>
      <c r="F379" s="92"/>
      <c r="G379" s="90">
        <f>+C379+D379+E379+F379</f>
        <v>0</v>
      </c>
      <c r="H379" s="91">
        <v>499</v>
      </c>
      <c r="I379" s="84">
        <f>+G379*H379</f>
        <v>0</v>
      </c>
      <c r="K379" s="93">
        <v>11922</v>
      </c>
      <c r="L379" s="94" t="s">
        <v>375</v>
      </c>
      <c r="M379" s="92"/>
      <c r="N379" s="92"/>
      <c r="O379" s="92"/>
      <c r="P379" s="92"/>
      <c r="Q379" s="90">
        <f>+M379+N379+O379+P379</f>
        <v>0</v>
      </c>
      <c r="R379" s="91">
        <v>899</v>
      </c>
      <c r="S379" s="84">
        <f>+Q379*R379</f>
        <v>0</v>
      </c>
    </row>
    <row r="380" spans="1:19" ht="49.65" customHeight="1" x14ac:dyDescent="0.3">
      <c r="A380" s="85"/>
      <c r="B380" s="85"/>
      <c r="C380" s="85"/>
      <c r="D380" s="85"/>
      <c r="E380" s="85"/>
      <c r="F380" s="85"/>
      <c r="G380" s="85"/>
      <c r="H380" s="85"/>
      <c r="I380" s="85"/>
      <c r="K380" s="85"/>
      <c r="L380" s="85"/>
      <c r="M380" s="85"/>
      <c r="N380" s="85"/>
      <c r="O380" s="85"/>
      <c r="P380" s="85"/>
      <c r="Q380" s="85"/>
      <c r="R380" s="85"/>
      <c r="S380" s="85"/>
    </row>
    <row r="381" spans="1:19" ht="49.65" customHeight="1" x14ac:dyDescent="0.3">
      <c r="A381" s="95"/>
      <c r="B381" s="96" t="s">
        <v>376</v>
      </c>
      <c r="C381" s="74"/>
      <c r="D381" s="74"/>
      <c r="E381" s="74"/>
      <c r="F381" s="74"/>
      <c r="G381" s="74"/>
      <c r="H381" s="74"/>
      <c r="I381" s="74"/>
      <c r="K381" s="93">
        <v>13769</v>
      </c>
      <c r="L381" s="94" t="s">
        <v>377</v>
      </c>
      <c r="M381" s="92"/>
      <c r="N381" s="92"/>
      <c r="O381" s="92"/>
      <c r="P381" s="92"/>
      <c r="Q381" s="90">
        <f>+M381+N381+O381+P381</f>
        <v>0</v>
      </c>
      <c r="R381" s="91">
        <v>2699</v>
      </c>
      <c r="S381" s="84">
        <f>+Q381*R381</f>
        <v>0</v>
      </c>
    </row>
    <row r="382" spans="1:19" ht="49.65" customHeight="1" x14ac:dyDescent="0.3">
      <c r="A382" s="74"/>
      <c r="B382" s="74"/>
      <c r="C382" s="74"/>
      <c r="D382" s="74"/>
      <c r="E382" s="74"/>
      <c r="F382" s="74"/>
      <c r="G382" s="74"/>
      <c r="H382" s="74"/>
      <c r="I382" s="74"/>
      <c r="K382" s="85"/>
      <c r="L382" s="85"/>
      <c r="M382" s="85"/>
      <c r="N382" s="85"/>
      <c r="O382" s="85"/>
      <c r="P382" s="85"/>
      <c r="Q382" s="85"/>
      <c r="R382" s="85"/>
      <c r="S382" s="85"/>
    </row>
    <row r="383" spans="1:19" ht="49.65" customHeight="1" x14ac:dyDescent="0.3">
      <c r="A383" s="93">
        <v>5272</v>
      </c>
      <c r="B383" s="94" t="s">
        <v>378</v>
      </c>
      <c r="C383" s="92"/>
      <c r="D383" s="92"/>
      <c r="E383" s="92"/>
      <c r="F383" s="92"/>
      <c r="G383" s="90">
        <f>+C383+D383+E383+F383</f>
        <v>0</v>
      </c>
      <c r="H383" s="91">
        <v>139</v>
      </c>
      <c r="I383" s="84">
        <f>+G383*H383</f>
        <v>0</v>
      </c>
      <c r="K383" s="97" t="s">
        <v>379</v>
      </c>
      <c r="L383" s="74"/>
      <c r="M383" s="74"/>
      <c r="N383" s="74"/>
      <c r="O383" s="74"/>
      <c r="P383" s="74"/>
      <c r="Q383" s="74"/>
      <c r="R383" s="74"/>
      <c r="S383" s="74"/>
    </row>
    <row r="384" spans="1:19" ht="49.65" customHeight="1" x14ac:dyDescent="0.3">
      <c r="A384" s="85"/>
      <c r="B384" s="85"/>
      <c r="C384" s="85"/>
      <c r="D384" s="85"/>
      <c r="E384" s="85"/>
      <c r="F384" s="85"/>
      <c r="G384" s="85"/>
      <c r="H384" s="85"/>
      <c r="I384" s="85"/>
      <c r="K384" s="74"/>
      <c r="L384" s="74"/>
      <c r="M384" s="74"/>
      <c r="N384" s="74"/>
      <c r="O384" s="74"/>
      <c r="P384" s="74"/>
      <c r="Q384" s="74"/>
      <c r="R384" s="74"/>
      <c r="S384" s="74"/>
    </row>
    <row r="385" spans="1:19" ht="49.65" customHeight="1" x14ac:dyDescent="0.3">
      <c r="A385" s="93">
        <v>6305</v>
      </c>
      <c r="B385" s="94" t="s">
        <v>380</v>
      </c>
      <c r="C385" s="92"/>
      <c r="D385" s="92"/>
      <c r="E385" s="92"/>
      <c r="F385" s="92"/>
      <c r="G385" s="90">
        <f>+C385+D385+E385+F385</f>
        <v>0</v>
      </c>
      <c r="H385" s="91">
        <v>209</v>
      </c>
      <c r="I385" s="84">
        <f>+G385*H385</f>
        <v>0</v>
      </c>
      <c r="K385" s="95"/>
      <c r="L385" s="96" t="s">
        <v>381</v>
      </c>
      <c r="M385" s="74"/>
      <c r="N385" s="74"/>
      <c r="O385" s="74"/>
      <c r="P385" s="74"/>
      <c r="Q385" s="74"/>
      <c r="R385" s="74"/>
      <c r="S385" s="74"/>
    </row>
    <row r="386" spans="1:19" ht="49.65" customHeight="1" x14ac:dyDescent="0.3">
      <c r="A386" s="85"/>
      <c r="B386" s="85"/>
      <c r="C386" s="85"/>
      <c r="D386" s="85"/>
      <c r="E386" s="85"/>
      <c r="F386" s="85"/>
      <c r="G386" s="85"/>
      <c r="H386" s="85"/>
      <c r="I386" s="85"/>
      <c r="K386" s="74"/>
      <c r="L386" s="74"/>
      <c r="M386" s="74"/>
      <c r="N386" s="74"/>
      <c r="O386" s="74"/>
      <c r="P386" s="74"/>
      <c r="Q386" s="74"/>
      <c r="R386" s="74"/>
      <c r="S386" s="74"/>
    </row>
    <row r="387" spans="1:19" ht="49.65" customHeight="1" x14ac:dyDescent="0.3">
      <c r="A387" s="93">
        <v>7737</v>
      </c>
      <c r="B387" s="94" t="s">
        <v>382</v>
      </c>
      <c r="C387" s="92"/>
      <c r="D387" s="92"/>
      <c r="E387" s="92"/>
      <c r="F387" s="92"/>
      <c r="G387" s="90">
        <f>+C387+D387+E387+F387</f>
        <v>0</v>
      </c>
      <c r="H387" s="91">
        <v>239</v>
      </c>
      <c r="I387" s="84">
        <f>+G387*H387</f>
        <v>0</v>
      </c>
      <c r="K387" s="93">
        <v>11339</v>
      </c>
      <c r="L387" s="94" t="s">
        <v>383</v>
      </c>
      <c r="M387" s="92"/>
      <c r="N387" s="92"/>
      <c r="O387" s="92"/>
      <c r="P387" s="92"/>
      <c r="Q387" s="90">
        <f>+M387+N387+O387+P387</f>
        <v>0</v>
      </c>
      <c r="R387" s="91">
        <v>599</v>
      </c>
      <c r="S387" s="84">
        <f>+Q387*R387</f>
        <v>0</v>
      </c>
    </row>
    <row r="388" spans="1:19" ht="49.65" customHeight="1" x14ac:dyDescent="0.3">
      <c r="A388" s="85"/>
      <c r="B388" s="85"/>
      <c r="C388" s="85"/>
      <c r="D388" s="85"/>
      <c r="E388" s="85"/>
      <c r="F388" s="85"/>
      <c r="G388" s="85"/>
      <c r="H388" s="85"/>
      <c r="I388" s="85"/>
      <c r="K388" s="85"/>
      <c r="L388" s="85"/>
      <c r="M388" s="85"/>
      <c r="N388" s="85"/>
      <c r="O388" s="85"/>
      <c r="P388" s="85"/>
      <c r="Q388" s="85"/>
      <c r="R388" s="85"/>
      <c r="S388" s="85"/>
    </row>
    <row r="389" spans="1:19" ht="49.65" customHeight="1" x14ac:dyDescent="0.3">
      <c r="A389" s="93">
        <v>8348</v>
      </c>
      <c r="B389" s="94" t="s">
        <v>384</v>
      </c>
      <c r="C389" s="92"/>
      <c r="D389" s="92"/>
      <c r="E389" s="92"/>
      <c r="F389" s="92"/>
      <c r="G389" s="90">
        <f>+C389+D389+E389+F389</f>
        <v>0</v>
      </c>
      <c r="H389" s="91">
        <v>209</v>
      </c>
      <c r="I389" s="84">
        <f>+G389*H389</f>
        <v>0</v>
      </c>
      <c r="K389" s="93">
        <v>15302</v>
      </c>
      <c r="L389" s="94" t="s">
        <v>385</v>
      </c>
      <c r="M389" s="92"/>
      <c r="N389" s="92"/>
      <c r="O389" s="92"/>
      <c r="P389" s="92"/>
      <c r="Q389" s="90">
        <f>+M389+N389+O389+P389</f>
        <v>0</v>
      </c>
      <c r="R389" s="91">
        <v>699</v>
      </c>
      <c r="S389" s="84">
        <f>+Q389*R389</f>
        <v>0</v>
      </c>
    </row>
    <row r="390" spans="1:19" ht="49.65" customHeight="1" x14ac:dyDescent="0.3">
      <c r="A390" s="85"/>
      <c r="B390" s="85"/>
      <c r="C390" s="85"/>
      <c r="D390" s="85"/>
      <c r="E390" s="85"/>
      <c r="F390" s="85"/>
      <c r="G390" s="85"/>
      <c r="H390" s="85"/>
      <c r="I390" s="85"/>
      <c r="K390" s="85"/>
      <c r="L390" s="85"/>
      <c r="M390" s="85"/>
      <c r="N390" s="85"/>
      <c r="O390" s="85"/>
      <c r="P390" s="85"/>
      <c r="Q390" s="85"/>
      <c r="R390" s="85"/>
      <c r="S390" s="85"/>
    </row>
    <row r="391" spans="1:19" ht="49.65" customHeight="1" x14ac:dyDescent="0.3">
      <c r="A391" s="93">
        <v>12101</v>
      </c>
      <c r="B391" s="94" t="s">
        <v>386</v>
      </c>
      <c r="C391" s="92"/>
      <c r="D391" s="92"/>
      <c r="E391" s="92"/>
      <c r="F391" s="92"/>
      <c r="G391" s="90">
        <f>+C391+D391+E391+F391</f>
        <v>0</v>
      </c>
      <c r="H391" s="91">
        <v>359</v>
      </c>
      <c r="I391" s="84">
        <f>+G391*H391</f>
        <v>0</v>
      </c>
      <c r="K391" s="95"/>
      <c r="L391" s="96" t="s">
        <v>387</v>
      </c>
      <c r="M391" s="74"/>
      <c r="N391" s="74"/>
      <c r="O391" s="74"/>
      <c r="P391" s="74"/>
      <c r="Q391" s="74"/>
      <c r="R391" s="74"/>
      <c r="S391" s="74"/>
    </row>
    <row r="392" spans="1:19" ht="49.65" customHeight="1" x14ac:dyDescent="0.3">
      <c r="A392" s="85"/>
      <c r="B392" s="85"/>
      <c r="C392" s="85"/>
      <c r="D392" s="85"/>
      <c r="E392" s="85"/>
      <c r="F392" s="85"/>
      <c r="G392" s="85"/>
      <c r="H392" s="85"/>
      <c r="I392" s="85"/>
      <c r="K392" s="74"/>
      <c r="L392" s="74"/>
      <c r="M392" s="74"/>
      <c r="N392" s="74"/>
      <c r="O392" s="74"/>
      <c r="P392" s="74"/>
      <c r="Q392" s="74"/>
      <c r="R392" s="74"/>
      <c r="S392" s="74"/>
    </row>
    <row r="393" spans="1:19" ht="49.65" customHeight="1" x14ac:dyDescent="0.3">
      <c r="A393" s="93">
        <v>13904</v>
      </c>
      <c r="B393" s="94" t="s">
        <v>388</v>
      </c>
      <c r="C393" s="92"/>
      <c r="D393" s="92"/>
      <c r="E393" s="92"/>
      <c r="F393" s="92"/>
      <c r="G393" s="90">
        <f>+C393+D393+E393+F393</f>
        <v>0</v>
      </c>
      <c r="H393" s="91">
        <v>139</v>
      </c>
      <c r="I393" s="84">
        <f>+G393*H393</f>
        <v>0</v>
      </c>
      <c r="K393" s="93">
        <v>4902</v>
      </c>
      <c r="L393" s="94" t="s">
        <v>389</v>
      </c>
      <c r="M393" s="92"/>
      <c r="N393" s="92"/>
      <c r="O393" s="92"/>
      <c r="P393" s="92"/>
      <c r="Q393" s="90">
        <f>+M393+N393+O393+P393</f>
        <v>0</v>
      </c>
      <c r="R393" s="91">
        <v>49</v>
      </c>
      <c r="S393" s="84">
        <f>+Q393*R393</f>
        <v>0</v>
      </c>
    </row>
    <row r="394" spans="1:19" ht="49.65" customHeight="1" x14ac:dyDescent="0.3">
      <c r="A394" s="85"/>
      <c r="B394" s="85"/>
      <c r="C394" s="85"/>
      <c r="D394" s="85"/>
      <c r="E394" s="85"/>
      <c r="F394" s="85"/>
      <c r="G394" s="85"/>
      <c r="H394" s="85"/>
      <c r="I394" s="85"/>
      <c r="K394" s="85"/>
      <c r="L394" s="85"/>
      <c r="M394" s="85"/>
      <c r="N394" s="85"/>
      <c r="O394" s="85"/>
      <c r="P394" s="85"/>
      <c r="Q394" s="85"/>
      <c r="R394" s="85"/>
      <c r="S394" s="85"/>
    </row>
    <row r="395" spans="1:19" ht="49.65" customHeight="1" x14ac:dyDescent="0.3">
      <c r="A395" s="93">
        <v>14235</v>
      </c>
      <c r="B395" s="94" t="s">
        <v>390</v>
      </c>
      <c r="C395" s="92"/>
      <c r="D395" s="92"/>
      <c r="E395" s="92"/>
      <c r="F395" s="92"/>
      <c r="G395" s="90">
        <f>+C395+D395+E395+F395</f>
        <v>0</v>
      </c>
      <c r="H395" s="91">
        <v>239</v>
      </c>
      <c r="I395" s="84">
        <f>+G395*H395</f>
        <v>0</v>
      </c>
      <c r="K395" s="93">
        <v>4903</v>
      </c>
      <c r="L395" s="94" t="s">
        <v>391</v>
      </c>
      <c r="M395" s="92"/>
      <c r="N395" s="92"/>
      <c r="O395" s="92"/>
      <c r="P395" s="92"/>
      <c r="Q395" s="90">
        <f>+M395+N395+O395+P395</f>
        <v>0</v>
      </c>
      <c r="R395" s="91">
        <v>69</v>
      </c>
      <c r="S395" s="84">
        <f>+Q395*R395</f>
        <v>0</v>
      </c>
    </row>
    <row r="396" spans="1:19" ht="49.65" customHeight="1" x14ac:dyDescent="0.3">
      <c r="A396" s="85"/>
      <c r="B396" s="85"/>
      <c r="C396" s="85"/>
      <c r="D396" s="85"/>
      <c r="E396" s="85"/>
      <c r="F396" s="85"/>
      <c r="G396" s="85"/>
      <c r="H396" s="85"/>
      <c r="I396" s="85"/>
      <c r="K396" s="85"/>
      <c r="L396" s="85"/>
      <c r="M396" s="85"/>
      <c r="N396" s="85"/>
      <c r="O396" s="85"/>
      <c r="P396" s="85"/>
      <c r="Q396" s="85"/>
      <c r="R396" s="85"/>
      <c r="S396" s="85"/>
    </row>
    <row r="397" spans="1:19" ht="49.65" customHeight="1" x14ac:dyDescent="0.3">
      <c r="A397" s="93">
        <v>14241</v>
      </c>
      <c r="B397" s="94" t="s">
        <v>392</v>
      </c>
      <c r="C397" s="92"/>
      <c r="D397" s="92"/>
      <c r="E397" s="92"/>
      <c r="F397" s="92"/>
      <c r="G397" s="90">
        <f>+C397+D397+E397+F397</f>
        <v>0</v>
      </c>
      <c r="H397" s="91">
        <v>359</v>
      </c>
      <c r="I397" s="84">
        <f>+G397*H397</f>
        <v>0</v>
      </c>
      <c r="K397" s="93">
        <v>4904</v>
      </c>
      <c r="L397" s="94" t="s">
        <v>393</v>
      </c>
      <c r="M397" s="92"/>
      <c r="N397" s="92"/>
      <c r="O397" s="92"/>
      <c r="P397" s="92"/>
      <c r="Q397" s="90">
        <f>+M397+N397+O397+P397</f>
        <v>0</v>
      </c>
      <c r="R397" s="91">
        <v>89</v>
      </c>
      <c r="S397" s="84">
        <f>+Q397*R397</f>
        <v>0</v>
      </c>
    </row>
    <row r="398" spans="1:19" ht="49.65" customHeight="1" x14ac:dyDescent="0.3">
      <c r="A398" s="85"/>
      <c r="B398" s="85"/>
      <c r="C398" s="85"/>
      <c r="D398" s="85"/>
      <c r="E398" s="85"/>
      <c r="F398" s="85"/>
      <c r="G398" s="85"/>
      <c r="H398" s="85"/>
      <c r="I398" s="85"/>
      <c r="K398" s="85"/>
      <c r="L398" s="85"/>
      <c r="M398" s="85"/>
      <c r="N398" s="85"/>
      <c r="O398" s="85"/>
      <c r="P398" s="85"/>
      <c r="Q398" s="85"/>
      <c r="R398" s="85"/>
      <c r="S398" s="85"/>
    </row>
    <row r="399" spans="1:19" ht="49.65" customHeight="1" x14ac:dyDescent="0.3">
      <c r="A399" s="93">
        <v>14418</v>
      </c>
      <c r="B399" s="94" t="s">
        <v>394</v>
      </c>
      <c r="C399" s="92"/>
      <c r="D399" s="92"/>
      <c r="E399" s="92"/>
      <c r="F399" s="92"/>
      <c r="G399" s="90">
        <f>+C399+D399+E399+F399</f>
        <v>0</v>
      </c>
      <c r="H399" s="91">
        <v>209</v>
      </c>
      <c r="I399" s="84">
        <f>+G399*H399</f>
        <v>0</v>
      </c>
      <c r="K399" s="93">
        <v>4905</v>
      </c>
      <c r="L399" s="94" t="s">
        <v>395</v>
      </c>
      <c r="M399" s="92"/>
      <c r="N399" s="92"/>
      <c r="O399" s="92"/>
      <c r="P399" s="92"/>
      <c r="Q399" s="90">
        <f>+M399+N399+O399+P399</f>
        <v>0</v>
      </c>
      <c r="R399" s="91">
        <v>119</v>
      </c>
      <c r="S399" s="84">
        <f>+Q399*R399</f>
        <v>0</v>
      </c>
    </row>
    <row r="400" spans="1:19" ht="49.65" customHeight="1" x14ac:dyDescent="0.3">
      <c r="A400" s="85"/>
      <c r="B400" s="85"/>
      <c r="C400" s="85"/>
      <c r="D400" s="85"/>
      <c r="E400" s="85"/>
      <c r="F400" s="85"/>
      <c r="G400" s="85"/>
      <c r="H400" s="85"/>
      <c r="I400" s="85"/>
      <c r="K400" s="85"/>
      <c r="L400" s="85"/>
      <c r="M400" s="85"/>
      <c r="N400" s="85"/>
      <c r="O400" s="85"/>
      <c r="P400" s="85"/>
      <c r="Q400" s="85"/>
      <c r="R400" s="85"/>
      <c r="S400" s="85"/>
    </row>
    <row r="401" spans="1:19" ht="49.65" customHeight="1" x14ac:dyDescent="0.3">
      <c r="A401" s="93">
        <v>14419</v>
      </c>
      <c r="B401" s="94" t="s">
        <v>396</v>
      </c>
      <c r="C401" s="92"/>
      <c r="D401" s="92"/>
      <c r="E401" s="92"/>
      <c r="F401" s="92"/>
      <c r="G401" s="90">
        <f>+C401+D401+E401+F401</f>
        <v>0</v>
      </c>
      <c r="H401" s="91">
        <v>209</v>
      </c>
      <c r="I401" s="84">
        <f>+G401*H401</f>
        <v>0</v>
      </c>
      <c r="K401" s="93">
        <v>10477</v>
      </c>
      <c r="L401" s="94" t="s">
        <v>397</v>
      </c>
      <c r="M401" s="92"/>
      <c r="N401" s="92"/>
      <c r="O401" s="92"/>
      <c r="P401" s="92"/>
      <c r="Q401" s="90">
        <f>+M401+N401+O401+P401</f>
        <v>0</v>
      </c>
      <c r="R401" s="91">
        <v>459</v>
      </c>
      <c r="S401" s="84">
        <f>+Q401*R401</f>
        <v>0</v>
      </c>
    </row>
    <row r="402" spans="1:19" ht="49.65" customHeight="1" x14ac:dyDescent="0.3">
      <c r="A402" s="85"/>
      <c r="B402" s="85"/>
      <c r="C402" s="85"/>
      <c r="D402" s="85"/>
      <c r="E402" s="85"/>
      <c r="F402" s="85"/>
      <c r="G402" s="85"/>
      <c r="H402" s="85"/>
      <c r="I402" s="85"/>
      <c r="K402" s="85"/>
      <c r="L402" s="85"/>
      <c r="M402" s="85"/>
      <c r="N402" s="85"/>
      <c r="O402" s="85"/>
      <c r="P402" s="85"/>
      <c r="Q402" s="85"/>
      <c r="R402" s="85"/>
      <c r="S402" s="85"/>
    </row>
    <row r="403" spans="1:19" ht="49.65" customHeight="1" x14ac:dyDescent="0.3">
      <c r="A403" s="97" t="s">
        <v>398</v>
      </c>
      <c r="B403" s="74"/>
      <c r="C403" s="74"/>
      <c r="D403" s="74"/>
      <c r="E403" s="74"/>
      <c r="F403" s="74"/>
      <c r="G403" s="74"/>
      <c r="H403" s="74"/>
      <c r="I403" s="74"/>
      <c r="K403" s="93">
        <v>10810</v>
      </c>
      <c r="L403" s="94" t="s">
        <v>399</v>
      </c>
      <c r="M403" s="92"/>
      <c r="N403" s="92"/>
      <c r="O403" s="92"/>
      <c r="P403" s="92"/>
      <c r="Q403" s="90">
        <f>+M403+N403+O403+P403</f>
        <v>0</v>
      </c>
      <c r="R403" s="91">
        <v>399</v>
      </c>
      <c r="S403" s="84">
        <f>+Q403*R403</f>
        <v>0</v>
      </c>
    </row>
    <row r="404" spans="1:19" ht="49.65" customHeight="1" x14ac:dyDescent="0.3">
      <c r="A404" s="74"/>
      <c r="B404" s="74"/>
      <c r="C404" s="74"/>
      <c r="D404" s="74"/>
      <c r="E404" s="74"/>
      <c r="F404" s="74"/>
      <c r="G404" s="74"/>
      <c r="H404" s="74"/>
      <c r="I404" s="74"/>
      <c r="K404" s="85"/>
      <c r="L404" s="85"/>
      <c r="M404" s="85"/>
      <c r="N404" s="85"/>
      <c r="O404" s="85"/>
      <c r="P404" s="85"/>
      <c r="Q404" s="85"/>
      <c r="R404" s="85"/>
      <c r="S404" s="85"/>
    </row>
    <row r="405" spans="1:19" ht="49.65" customHeight="1" x14ac:dyDescent="0.3">
      <c r="A405" s="95"/>
      <c r="B405" s="96" t="s">
        <v>343</v>
      </c>
      <c r="C405" s="74"/>
      <c r="D405" s="74"/>
      <c r="E405" s="74"/>
      <c r="F405" s="74"/>
      <c r="G405" s="74"/>
      <c r="H405" s="74"/>
      <c r="I405" s="74"/>
      <c r="K405" s="93">
        <v>13625</v>
      </c>
      <c r="L405" s="94" t="s">
        <v>400</v>
      </c>
      <c r="M405" s="92"/>
      <c r="N405" s="92"/>
      <c r="O405" s="92"/>
      <c r="P405" s="92"/>
      <c r="Q405" s="90">
        <f>+M405+N405+O405+P405</f>
        <v>0</v>
      </c>
      <c r="R405" s="91">
        <v>299</v>
      </c>
      <c r="S405" s="84">
        <f>+Q405*R405</f>
        <v>0</v>
      </c>
    </row>
    <row r="406" spans="1:19" ht="49.65" customHeight="1" x14ac:dyDescent="0.3">
      <c r="A406" s="74"/>
      <c r="B406" s="74"/>
      <c r="C406" s="74"/>
      <c r="D406" s="74"/>
      <c r="E406" s="74"/>
      <c r="F406" s="74"/>
      <c r="G406" s="74"/>
      <c r="H406" s="74"/>
      <c r="I406" s="74"/>
      <c r="K406" s="85"/>
      <c r="L406" s="85"/>
      <c r="M406" s="85"/>
      <c r="N406" s="85"/>
      <c r="O406" s="85"/>
      <c r="P406" s="85"/>
      <c r="Q406" s="85"/>
      <c r="R406" s="85"/>
      <c r="S406" s="85"/>
    </row>
    <row r="407" spans="1:19" ht="49.65" customHeight="1" x14ac:dyDescent="0.3">
      <c r="A407" s="93">
        <v>9198</v>
      </c>
      <c r="B407" s="94" t="s">
        <v>401</v>
      </c>
      <c r="C407" s="92"/>
      <c r="D407" s="92"/>
      <c r="E407" s="92"/>
      <c r="F407" s="92"/>
      <c r="G407" s="90">
        <f>+C407+D407+E407+F407</f>
        <v>0</v>
      </c>
      <c r="H407" s="91">
        <v>129</v>
      </c>
      <c r="I407" s="84">
        <f>+G407*H407</f>
        <v>0</v>
      </c>
      <c r="K407" s="93">
        <v>14120</v>
      </c>
      <c r="L407" s="94" t="s">
        <v>402</v>
      </c>
      <c r="M407" s="92"/>
      <c r="N407" s="92"/>
      <c r="O407" s="92"/>
      <c r="P407" s="92"/>
      <c r="Q407" s="90">
        <f>+M407+N407+O407+P407</f>
        <v>0</v>
      </c>
      <c r="R407" s="91">
        <v>399</v>
      </c>
      <c r="S407" s="84">
        <f>+Q407*R407</f>
        <v>0</v>
      </c>
    </row>
    <row r="408" spans="1:19" ht="49.65" customHeight="1" x14ac:dyDescent="0.3">
      <c r="A408" s="85"/>
      <c r="B408" s="85"/>
      <c r="C408" s="85"/>
      <c r="D408" s="85"/>
      <c r="E408" s="85"/>
      <c r="F408" s="85"/>
      <c r="G408" s="85"/>
      <c r="H408" s="85"/>
      <c r="I408" s="85"/>
      <c r="K408" s="85"/>
      <c r="L408" s="85"/>
      <c r="M408" s="85"/>
      <c r="N408" s="85"/>
      <c r="O408" s="85"/>
      <c r="P408" s="85"/>
      <c r="Q408" s="85"/>
      <c r="R408" s="85"/>
      <c r="S408" s="85"/>
    </row>
    <row r="409" spans="1:19" ht="49.65" customHeight="1" x14ac:dyDescent="0.3">
      <c r="A409" s="93">
        <v>9199</v>
      </c>
      <c r="B409" s="94" t="s">
        <v>403</v>
      </c>
      <c r="C409" s="92"/>
      <c r="D409" s="92"/>
      <c r="E409" s="92"/>
      <c r="F409" s="92"/>
      <c r="G409" s="90">
        <f>+C409+D409+E409+F409</f>
        <v>0</v>
      </c>
      <c r="H409" s="91">
        <v>129</v>
      </c>
      <c r="I409" s="84">
        <f>+G409*H409</f>
        <v>0</v>
      </c>
      <c r="K409" s="93">
        <v>14420</v>
      </c>
      <c r="L409" s="94" t="s">
        <v>404</v>
      </c>
      <c r="M409" s="92"/>
      <c r="N409" s="92"/>
      <c r="O409" s="92"/>
      <c r="P409" s="92"/>
      <c r="Q409" s="90">
        <f>+M409+N409+O409+P409</f>
        <v>0</v>
      </c>
      <c r="R409" s="91">
        <v>99</v>
      </c>
      <c r="S409" s="84">
        <f>+Q409*R409</f>
        <v>0</v>
      </c>
    </row>
    <row r="410" spans="1:19" ht="49.65" customHeight="1" x14ac:dyDescent="0.3">
      <c r="A410" s="85"/>
      <c r="B410" s="85"/>
      <c r="C410" s="85"/>
      <c r="D410" s="85"/>
      <c r="E410" s="85"/>
      <c r="F410" s="85"/>
      <c r="G410" s="85"/>
      <c r="H410" s="85"/>
      <c r="I410" s="85"/>
      <c r="K410" s="85"/>
      <c r="L410" s="85"/>
      <c r="M410" s="85"/>
      <c r="N410" s="85"/>
      <c r="O410" s="85"/>
      <c r="P410" s="85"/>
      <c r="Q410" s="85"/>
      <c r="R410" s="85"/>
      <c r="S410" s="85"/>
    </row>
    <row r="411" spans="1:19" ht="49.65" customHeight="1" x14ac:dyDescent="0.3">
      <c r="A411" s="93">
        <v>9200</v>
      </c>
      <c r="B411" s="94" t="s">
        <v>405</v>
      </c>
      <c r="C411" s="92"/>
      <c r="D411" s="92"/>
      <c r="E411" s="92"/>
      <c r="F411" s="92"/>
      <c r="G411" s="90">
        <f>+C411+D411+E411+F411</f>
        <v>0</v>
      </c>
      <c r="H411" s="91">
        <v>55</v>
      </c>
      <c r="I411" s="84">
        <f>+G411*H411</f>
        <v>0</v>
      </c>
      <c r="K411" s="93">
        <v>14542</v>
      </c>
      <c r="L411" s="94" t="s">
        <v>406</v>
      </c>
      <c r="M411" s="92"/>
      <c r="N411" s="92"/>
      <c r="O411" s="92"/>
      <c r="P411" s="92"/>
      <c r="Q411" s="90">
        <f>+M411+N411+O411+P411</f>
        <v>0</v>
      </c>
      <c r="R411" s="91">
        <v>499</v>
      </c>
      <c r="S411" s="84">
        <f>+Q411*R411</f>
        <v>0</v>
      </c>
    </row>
    <row r="412" spans="1:19" ht="49.65" customHeight="1" x14ac:dyDescent="0.3">
      <c r="A412" s="85"/>
      <c r="B412" s="85"/>
      <c r="C412" s="85"/>
      <c r="D412" s="85"/>
      <c r="E412" s="85"/>
      <c r="F412" s="85"/>
      <c r="G412" s="85"/>
      <c r="H412" s="85"/>
      <c r="I412" s="85"/>
      <c r="K412" s="85"/>
      <c r="L412" s="85"/>
      <c r="M412" s="85"/>
      <c r="N412" s="85"/>
      <c r="O412" s="85"/>
      <c r="P412" s="85"/>
      <c r="Q412" s="85"/>
      <c r="R412" s="85"/>
      <c r="S412" s="85"/>
    </row>
    <row r="413" spans="1:19" ht="49.65" customHeight="1" x14ac:dyDescent="0.3">
      <c r="A413" s="22" t="s">
        <v>407</v>
      </c>
      <c r="D413" s="86" t="s">
        <v>408</v>
      </c>
      <c r="E413" s="76"/>
      <c r="F413" s="76"/>
      <c r="G413" s="77"/>
      <c r="H413" s="87">
        <f>SUM(I317:I412)</f>
        <v>0</v>
      </c>
      <c r="I413" s="77"/>
      <c r="N413" s="86" t="s">
        <v>409</v>
      </c>
      <c r="O413" s="76"/>
      <c r="P413" s="76"/>
      <c r="Q413" s="77"/>
      <c r="R413" s="87">
        <f>SUM(S317:S412)</f>
        <v>0</v>
      </c>
      <c r="S413" s="77"/>
    </row>
    <row r="414" spans="1:19" ht="49.65" customHeight="1" x14ac:dyDescent="0.3">
      <c r="D414" s="78"/>
      <c r="E414" s="79"/>
      <c r="F414" s="79"/>
      <c r="G414" s="80"/>
      <c r="H414" s="78"/>
      <c r="I414" s="80"/>
      <c r="N414" s="78"/>
      <c r="O414" s="79"/>
      <c r="P414" s="79"/>
      <c r="Q414" s="80"/>
      <c r="R414" s="78"/>
      <c r="S414" s="80"/>
    </row>
    <row r="415" spans="1:19" ht="49.65" customHeight="1" x14ac:dyDescent="0.3">
      <c r="A415" s="88" t="s">
        <v>51</v>
      </c>
      <c r="B415" s="74"/>
      <c r="C415" s="74"/>
      <c r="D415" s="74"/>
      <c r="E415" s="74"/>
      <c r="F415" s="74"/>
      <c r="G415" s="74"/>
      <c r="H415" s="74"/>
      <c r="I415" s="74"/>
      <c r="J415" s="74"/>
      <c r="K415" s="74"/>
      <c r="L415" s="74"/>
      <c r="M415" s="74"/>
      <c r="N415" s="74"/>
      <c r="O415" s="74"/>
      <c r="P415" s="74"/>
      <c r="Q415" s="74"/>
      <c r="R415" s="74"/>
      <c r="S415" s="74"/>
    </row>
    <row r="416" spans="1:19" ht="49.65" customHeight="1" x14ac:dyDescent="0.3">
      <c r="A416" s="74"/>
      <c r="B416" s="74"/>
      <c r="C416" s="74"/>
      <c r="D416" s="74"/>
      <c r="E416" s="74"/>
      <c r="F416" s="74"/>
      <c r="G416" s="74"/>
      <c r="H416" s="74"/>
      <c r="I416" s="74"/>
      <c r="J416" s="74"/>
      <c r="K416" s="74"/>
      <c r="L416" s="74"/>
      <c r="M416" s="74"/>
      <c r="N416" s="74"/>
      <c r="O416" s="74"/>
      <c r="P416" s="74"/>
      <c r="Q416" s="74"/>
      <c r="R416" s="74"/>
      <c r="S416" s="74"/>
    </row>
    <row r="417" spans="1:19" ht="49.65" customHeight="1" x14ac:dyDescent="0.3">
      <c r="A417" s="98" t="s">
        <v>4</v>
      </c>
      <c r="B417" s="99" t="s">
        <v>52</v>
      </c>
      <c r="C417" s="98" t="s">
        <v>53</v>
      </c>
      <c r="D417" s="98" t="s">
        <v>54</v>
      </c>
      <c r="E417" s="98" t="s">
        <v>55</v>
      </c>
      <c r="F417" s="98" t="s">
        <v>56</v>
      </c>
      <c r="G417" s="98" t="s">
        <v>57</v>
      </c>
      <c r="H417" s="98" t="s">
        <v>58</v>
      </c>
      <c r="I417" s="99" t="s">
        <v>8</v>
      </c>
      <c r="K417" s="98" t="s">
        <v>4</v>
      </c>
      <c r="L417" s="99" t="s">
        <v>52</v>
      </c>
      <c r="M417" s="98" t="s">
        <v>53</v>
      </c>
      <c r="N417" s="98" t="s">
        <v>54</v>
      </c>
      <c r="O417" s="98" t="s">
        <v>55</v>
      </c>
      <c r="P417" s="98" t="s">
        <v>56</v>
      </c>
      <c r="Q417" s="98" t="s">
        <v>57</v>
      </c>
      <c r="R417" s="98" t="s">
        <v>58</v>
      </c>
      <c r="S417" s="99" t="s">
        <v>8</v>
      </c>
    </row>
    <row r="418" spans="1:19" ht="49.65" customHeight="1" x14ac:dyDescent="0.3">
      <c r="A418" s="85"/>
      <c r="B418" s="85"/>
      <c r="C418" s="85"/>
      <c r="D418" s="85"/>
      <c r="E418" s="85"/>
      <c r="F418" s="85"/>
      <c r="G418" s="85"/>
      <c r="H418" s="85"/>
      <c r="I418" s="85"/>
      <c r="K418" s="85"/>
      <c r="L418" s="85"/>
      <c r="M418" s="85"/>
      <c r="N418" s="85"/>
      <c r="O418" s="85"/>
      <c r="P418" s="85"/>
      <c r="Q418" s="85"/>
      <c r="R418" s="85"/>
      <c r="S418" s="85"/>
    </row>
    <row r="419" spans="1:19" ht="49.65" customHeight="1" x14ac:dyDescent="0.3">
      <c r="A419" s="95"/>
      <c r="B419" s="96" t="s">
        <v>410</v>
      </c>
      <c r="C419" s="74"/>
      <c r="D419" s="74"/>
      <c r="E419" s="74"/>
      <c r="F419" s="74"/>
      <c r="G419" s="74"/>
      <c r="H419" s="74"/>
      <c r="I419" s="74"/>
      <c r="K419" s="95"/>
      <c r="L419" s="96" t="s">
        <v>411</v>
      </c>
      <c r="M419" s="74"/>
      <c r="N419" s="74"/>
      <c r="O419" s="74"/>
      <c r="P419" s="74"/>
      <c r="Q419" s="74"/>
      <c r="R419" s="74"/>
      <c r="S419" s="74"/>
    </row>
    <row r="420" spans="1:19" ht="49.65" customHeight="1" x14ac:dyDescent="0.3">
      <c r="A420" s="74"/>
      <c r="B420" s="74"/>
      <c r="C420" s="74"/>
      <c r="D420" s="74"/>
      <c r="E420" s="74"/>
      <c r="F420" s="74"/>
      <c r="G420" s="74"/>
      <c r="H420" s="74"/>
      <c r="I420" s="74"/>
      <c r="K420" s="74"/>
      <c r="L420" s="74"/>
      <c r="M420" s="74"/>
      <c r="N420" s="74"/>
      <c r="O420" s="74"/>
      <c r="P420" s="74"/>
      <c r="Q420" s="74"/>
      <c r="R420" s="74"/>
      <c r="S420" s="74"/>
    </row>
    <row r="421" spans="1:19" ht="49.65" customHeight="1" x14ac:dyDescent="0.3">
      <c r="A421" s="93">
        <v>14543</v>
      </c>
      <c r="B421" s="94" t="s">
        <v>412</v>
      </c>
      <c r="C421" s="92"/>
      <c r="D421" s="92"/>
      <c r="E421" s="92"/>
      <c r="F421" s="92"/>
      <c r="G421" s="90">
        <f>+C421+D421+E421+F421</f>
        <v>0</v>
      </c>
      <c r="H421" s="91">
        <v>499</v>
      </c>
      <c r="I421" s="84">
        <f>+G421*H421</f>
        <v>0</v>
      </c>
      <c r="K421" s="93">
        <v>11335</v>
      </c>
      <c r="L421" s="94" t="s">
        <v>413</v>
      </c>
      <c r="M421" s="92"/>
      <c r="N421" s="92"/>
      <c r="O421" s="92"/>
      <c r="P421" s="92"/>
      <c r="Q421" s="90">
        <f>+M421+N421+O421+P421</f>
        <v>0</v>
      </c>
      <c r="R421" s="91">
        <v>159</v>
      </c>
      <c r="S421" s="84">
        <f>+Q421*R421</f>
        <v>0</v>
      </c>
    </row>
    <row r="422" spans="1:19" ht="49.65" customHeight="1" x14ac:dyDescent="0.3">
      <c r="A422" s="85"/>
      <c r="B422" s="85"/>
      <c r="C422" s="85"/>
      <c r="D422" s="85"/>
      <c r="E422" s="85"/>
      <c r="F422" s="85"/>
      <c r="G422" s="85"/>
      <c r="H422" s="85"/>
      <c r="I422" s="85"/>
      <c r="K422" s="85"/>
      <c r="L422" s="85"/>
      <c r="M422" s="85"/>
      <c r="N422" s="85"/>
      <c r="O422" s="85"/>
      <c r="P422" s="85"/>
      <c r="Q422" s="85"/>
      <c r="R422" s="85"/>
      <c r="S422" s="85"/>
    </row>
    <row r="423" spans="1:19" ht="49.65" customHeight="1" x14ac:dyDescent="0.3">
      <c r="A423" s="93">
        <v>15398</v>
      </c>
      <c r="B423" s="94" t="s">
        <v>414</v>
      </c>
      <c r="C423" s="92"/>
      <c r="D423" s="92"/>
      <c r="E423" s="92"/>
      <c r="F423" s="92"/>
      <c r="G423" s="90">
        <f>+C423+D423+E423+F423</f>
        <v>0</v>
      </c>
      <c r="H423" s="91">
        <v>239</v>
      </c>
      <c r="I423" s="84">
        <f>+G423*H423</f>
        <v>0</v>
      </c>
      <c r="K423" s="93">
        <v>11336</v>
      </c>
      <c r="L423" s="94" t="s">
        <v>415</v>
      </c>
      <c r="M423" s="92"/>
      <c r="N423" s="92"/>
      <c r="O423" s="92"/>
      <c r="P423" s="92"/>
      <c r="Q423" s="90">
        <f>+M423+N423+O423+P423</f>
        <v>0</v>
      </c>
      <c r="R423" s="91">
        <v>269</v>
      </c>
      <c r="S423" s="84">
        <f>+Q423*R423</f>
        <v>0</v>
      </c>
    </row>
    <row r="424" spans="1:19" ht="49.65" customHeight="1" x14ac:dyDescent="0.3">
      <c r="A424" s="85"/>
      <c r="B424" s="85"/>
      <c r="C424" s="85"/>
      <c r="D424" s="85"/>
      <c r="E424" s="85"/>
      <c r="F424" s="85"/>
      <c r="G424" s="85"/>
      <c r="H424" s="85"/>
      <c r="I424" s="85"/>
      <c r="K424" s="85"/>
      <c r="L424" s="85"/>
      <c r="M424" s="85"/>
      <c r="N424" s="85"/>
      <c r="O424" s="85"/>
      <c r="P424" s="85"/>
      <c r="Q424" s="85"/>
      <c r="R424" s="85"/>
      <c r="S424" s="85"/>
    </row>
    <row r="425" spans="1:19" ht="49.65" customHeight="1" x14ac:dyDescent="0.3">
      <c r="A425" s="93">
        <v>15419</v>
      </c>
      <c r="B425" s="94" t="s">
        <v>416</v>
      </c>
      <c r="C425" s="92"/>
      <c r="D425" s="92"/>
      <c r="E425" s="92"/>
      <c r="F425" s="92"/>
      <c r="G425" s="90">
        <f>+C425+D425+E425+F425</f>
        <v>0</v>
      </c>
      <c r="H425" s="91">
        <v>169</v>
      </c>
      <c r="I425" s="84">
        <f>+G425*H425</f>
        <v>0</v>
      </c>
      <c r="K425" s="93">
        <v>14113</v>
      </c>
      <c r="L425" s="94" t="s">
        <v>417</v>
      </c>
      <c r="M425" s="92"/>
      <c r="N425" s="92"/>
      <c r="O425" s="92"/>
      <c r="P425" s="92"/>
      <c r="Q425" s="90">
        <f>+M425+N425+O425+P425</f>
        <v>0</v>
      </c>
      <c r="R425" s="91">
        <v>119</v>
      </c>
      <c r="S425" s="84">
        <f>+Q425*R425</f>
        <v>0</v>
      </c>
    </row>
    <row r="426" spans="1:19" ht="49.65" customHeight="1" x14ac:dyDescent="0.3">
      <c r="A426" s="85"/>
      <c r="B426" s="85"/>
      <c r="C426" s="85"/>
      <c r="D426" s="85"/>
      <c r="E426" s="85"/>
      <c r="F426" s="85"/>
      <c r="G426" s="85"/>
      <c r="H426" s="85"/>
      <c r="I426" s="85"/>
      <c r="K426" s="85"/>
      <c r="L426" s="85"/>
      <c r="M426" s="85"/>
      <c r="N426" s="85"/>
      <c r="O426" s="85"/>
      <c r="P426" s="85"/>
      <c r="Q426" s="85"/>
      <c r="R426" s="85"/>
      <c r="S426" s="85"/>
    </row>
    <row r="427" spans="1:19" ht="49.65" customHeight="1" x14ac:dyDescent="0.3">
      <c r="A427" s="93">
        <v>15549</v>
      </c>
      <c r="B427" s="94" t="s">
        <v>418</v>
      </c>
      <c r="C427" s="92"/>
      <c r="D427" s="92"/>
      <c r="E427" s="92"/>
      <c r="F427" s="92"/>
      <c r="G427" s="90">
        <f>+C427+D427+E427+F427</f>
        <v>0</v>
      </c>
      <c r="H427" s="91">
        <v>559</v>
      </c>
      <c r="I427" s="84">
        <f>+G427*H427</f>
        <v>0</v>
      </c>
      <c r="K427" s="93">
        <v>14114</v>
      </c>
      <c r="L427" s="94" t="s">
        <v>419</v>
      </c>
      <c r="M427" s="92"/>
      <c r="N427" s="92"/>
      <c r="O427" s="92"/>
      <c r="P427" s="92"/>
      <c r="Q427" s="90">
        <f>+M427+N427+O427+P427</f>
        <v>0</v>
      </c>
      <c r="R427" s="91">
        <v>79</v>
      </c>
      <c r="S427" s="84">
        <f>+Q427*R427</f>
        <v>0</v>
      </c>
    </row>
    <row r="428" spans="1:19" ht="49.65" customHeight="1" x14ac:dyDescent="0.3">
      <c r="A428" s="85"/>
      <c r="B428" s="85"/>
      <c r="C428" s="85"/>
      <c r="D428" s="85"/>
      <c r="E428" s="85"/>
      <c r="F428" s="85"/>
      <c r="G428" s="85"/>
      <c r="H428" s="85"/>
      <c r="I428" s="85"/>
      <c r="K428" s="85"/>
      <c r="L428" s="85"/>
      <c r="M428" s="85"/>
      <c r="N428" s="85"/>
      <c r="O428" s="85"/>
      <c r="P428" s="85"/>
      <c r="Q428" s="85"/>
      <c r="R428" s="85"/>
      <c r="S428" s="85"/>
    </row>
    <row r="429" spans="1:19" ht="49.65" customHeight="1" x14ac:dyDescent="0.3">
      <c r="A429" s="93">
        <v>15550</v>
      </c>
      <c r="B429" s="94" t="s">
        <v>420</v>
      </c>
      <c r="C429" s="92"/>
      <c r="D429" s="92"/>
      <c r="E429" s="92"/>
      <c r="F429" s="92"/>
      <c r="G429" s="90">
        <f>+C429+D429+E429+F429</f>
        <v>0</v>
      </c>
      <c r="H429" s="91">
        <v>559</v>
      </c>
      <c r="I429" s="84">
        <f>+G429*H429</f>
        <v>0</v>
      </c>
      <c r="K429" s="93">
        <v>14115</v>
      </c>
      <c r="L429" s="94" t="s">
        <v>421</v>
      </c>
      <c r="M429" s="92"/>
      <c r="N429" s="92"/>
      <c r="O429" s="92"/>
      <c r="P429" s="92"/>
      <c r="Q429" s="90">
        <f>+M429+N429+O429+P429</f>
        <v>0</v>
      </c>
      <c r="R429" s="91">
        <v>79</v>
      </c>
      <c r="S429" s="84">
        <f>+Q429*R429</f>
        <v>0</v>
      </c>
    </row>
    <row r="430" spans="1:19" ht="49.65" customHeight="1" x14ac:dyDescent="0.3">
      <c r="A430" s="85"/>
      <c r="B430" s="85"/>
      <c r="C430" s="85"/>
      <c r="D430" s="85"/>
      <c r="E430" s="85"/>
      <c r="F430" s="85"/>
      <c r="G430" s="85"/>
      <c r="H430" s="85"/>
      <c r="I430" s="85"/>
      <c r="K430" s="85"/>
      <c r="L430" s="85"/>
      <c r="M430" s="85"/>
      <c r="N430" s="85"/>
      <c r="O430" s="85"/>
      <c r="P430" s="85"/>
      <c r="Q430" s="85"/>
      <c r="R430" s="85"/>
      <c r="S430" s="85"/>
    </row>
    <row r="431" spans="1:19" ht="49.65" customHeight="1" x14ac:dyDescent="0.3">
      <c r="A431" s="95"/>
      <c r="B431" s="96" t="s">
        <v>422</v>
      </c>
      <c r="C431" s="74"/>
      <c r="D431" s="74"/>
      <c r="E431" s="74"/>
      <c r="F431" s="74"/>
      <c r="G431" s="74"/>
      <c r="H431" s="74"/>
      <c r="I431" s="74"/>
      <c r="K431" s="93">
        <v>14116</v>
      </c>
      <c r="L431" s="94" t="s">
        <v>423</v>
      </c>
      <c r="M431" s="92"/>
      <c r="N431" s="92"/>
      <c r="O431" s="92"/>
      <c r="P431" s="92"/>
      <c r="Q431" s="90">
        <f>+M431+N431+O431+P431</f>
        <v>0</v>
      </c>
      <c r="R431" s="91">
        <v>79</v>
      </c>
      <c r="S431" s="84">
        <f>+Q431*R431</f>
        <v>0</v>
      </c>
    </row>
    <row r="432" spans="1:19" ht="49.65" customHeight="1" x14ac:dyDescent="0.3">
      <c r="A432" s="74"/>
      <c r="B432" s="74"/>
      <c r="C432" s="74"/>
      <c r="D432" s="74"/>
      <c r="E432" s="74"/>
      <c r="F432" s="74"/>
      <c r="G432" s="74"/>
      <c r="H432" s="74"/>
      <c r="I432" s="74"/>
      <c r="K432" s="85"/>
      <c r="L432" s="85"/>
      <c r="M432" s="85"/>
      <c r="N432" s="85"/>
      <c r="O432" s="85"/>
      <c r="P432" s="85"/>
      <c r="Q432" s="85"/>
      <c r="R432" s="85"/>
      <c r="S432" s="85"/>
    </row>
    <row r="433" spans="1:19" ht="49.65" customHeight="1" x14ac:dyDescent="0.3">
      <c r="A433" s="93">
        <v>9451</v>
      </c>
      <c r="B433" s="94" t="s">
        <v>424</v>
      </c>
      <c r="C433" s="92"/>
      <c r="D433" s="92"/>
      <c r="E433" s="92"/>
      <c r="F433" s="92"/>
      <c r="G433" s="90">
        <f>+C433+D433+E433+F433</f>
        <v>0</v>
      </c>
      <c r="H433" s="91">
        <v>199</v>
      </c>
      <c r="I433" s="84">
        <f>+G433*H433</f>
        <v>0</v>
      </c>
      <c r="K433" s="93">
        <v>14117</v>
      </c>
      <c r="L433" s="94" t="s">
        <v>425</v>
      </c>
      <c r="M433" s="92"/>
      <c r="N433" s="92"/>
      <c r="O433" s="92"/>
      <c r="P433" s="92"/>
      <c r="Q433" s="90">
        <f>+M433+N433+O433+P433</f>
        <v>0</v>
      </c>
      <c r="R433" s="91">
        <v>89</v>
      </c>
      <c r="S433" s="84">
        <f>+Q433*R433</f>
        <v>0</v>
      </c>
    </row>
    <row r="434" spans="1:19" ht="49.65" customHeight="1" x14ac:dyDescent="0.3">
      <c r="A434" s="85"/>
      <c r="B434" s="85"/>
      <c r="C434" s="85"/>
      <c r="D434" s="85"/>
      <c r="E434" s="85"/>
      <c r="F434" s="85"/>
      <c r="G434" s="85"/>
      <c r="H434" s="85"/>
      <c r="I434" s="85"/>
      <c r="K434" s="85"/>
      <c r="L434" s="85"/>
      <c r="M434" s="85"/>
      <c r="N434" s="85"/>
      <c r="O434" s="85"/>
      <c r="P434" s="85"/>
      <c r="Q434" s="85"/>
      <c r="R434" s="85"/>
      <c r="S434" s="85"/>
    </row>
    <row r="435" spans="1:19" ht="49.65" customHeight="1" x14ac:dyDescent="0.3">
      <c r="A435" s="93">
        <v>10547</v>
      </c>
      <c r="B435" s="94" t="s">
        <v>426</v>
      </c>
      <c r="C435" s="92"/>
      <c r="D435" s="92"/>
      <c r="E435" s="92"/>
      <c r="F435" s="92"/>
      <c r="G435" s="90">
        <f>+C435+D435+E435+F435</f>
        <v>0</v>
      </c>
      <c r="H435" s="91">
        <v>199</v>
      </c>
      <c r="I435" s="84">
        <f>+G435*H435</f>
        <v>0</v>
      </c>
      <c r="K435" s="93">
        <v>14118</v>
      </c>
      <c r="L435" s="94" t="s">
        <v>427</v>
      </c>
      <c r="M435" s="92"/>
      <c r="N435" s="92"/>
      <c r="O435" s="92"/>
      <c r="P435" s="92"/>
      <c r="Q435" s="90">
        <f>+M435+N435+O435+P435</f>
        <v>0</v>
      </c>
      <c r="R435" s="91">
        <v>129</v>
      </c>
      <c r="S435" s="84">
        <f>+Q435*R435</f>
        <v>0</v>
      </c>
    </row>
    <row r="436" spans="1:19" ht="49.65" customHeight="1" x14ac:dyDescent="0.3">
      <c r="A436" s="85"/>
      <c r="B436" s="85"/>
      <c r="C436" s="85"/>
      <c r="D436" s="85"/>
      <c r="E436" s="85"/>
      <c r="F436" s="85"/>
      <c r="G436" s="85"/>
      <c r="H436" s="85"/>
      <c r="I436" s="85"/>
      <c r="K436" s="85"/>
      <c r="L436" s="85"/>
      <c r="M436" s="85"/>
      <c r="N436" s="85"/>
      <c r="O436" s="85"/>
      <c r="P436" s="85"/>
      <c r="Q436" s="85"/>
      <c r="R436" s="85"/>
      <c r="S436" s="85"/>
    </row>
    <row r="437" spans="1:19" ht="49.65" customHeight="1" x14ac:dyDescent="0.3">
      <c r="A437" s="93">
        <v>11366</v>
      </c>
      <c r="B437" s="94" t="s">
        <v>428</v>
      </c>
      <c r="C437" s="92"/>
      <c r="D437" s="92"/>
      <c r="E437" s="92"/>
      <c r="F437" s="92"/>
      <c r="G437" s="90">
        <f>+C437+D437+E437+F437</f>
        <v>0</v>
      </c>
      <c r="H437" s="91">
        <v>209</v>
      </c>
      <c r="I437" s="84">
        <f>+G437*H437</f>
        <v>0</v>
      </c>
      <c r="K437" s="93">
        <v>15489</v>
      </c>
      <c r="L437" s="94" t="s">
        <v>429</v>
      </c>
      <c r="M437" s="92"/>
      <c r="N437" s="92"/>
      <c r="O437" s="92"/>
      <c r="P437" s="92"/>
      <c r="Q437" s="90">
        <f>+M437+N437+O437+P437</f>
        <v>0</v>
      </c>
      <c r="R437" s="91">
        <v>1199</v>
      </c>
      <c r="S437" s="84">
        <f>+Q437*R437</f>
        <v>0</v>
      </c>
    </row>
    <row r="438" spans="1:19" ht="49.65" customHeight="1" x14ac:dyDescent="0.3">
      <c r="A438" s="85"/>
      <c r="B438" s="85"/>
      <c r="C438" s="85"/>
      <c r="D438" s="85"/>
      <c r="E438" s="85"/>
      <c r="F438" s="85"/>
      <c r="G438" s="85"/>
      <c r="H438" s="85"/>
      <c r="I438" s="85"/>
      <c r="K438" s="85"/>
      <c r="L438" s="85"/>
      <c r="M438" s="85"/>
      <c r="N438" s="85"/>
      <c r="O438" s="85"/>
      <c r="P438" s="85"/>
      <c r="Q438" s="85"/>
      <c r="R438" s="85"/>
      <c r="S438" s="85"/>
    </row>
    <row r="439" spans="1:19" ht="49.65" customHeight="1" x14ac:dyDescent="0.3">
      <c r="A439" s="93">
        <v>12734</v>
      </c>
      <c r="B439" s="94" t="s">
        <v>430</v>
      </c>
      <c r="C439" s="92"/>
      <c r="D439" s="92"/>
      <c r="E439" s="92"/>
      <c r="F439" s="92"/>
      <c r="G439" s="90">
        <f>+C439+D439+E439+F439</f>
        <v>0</v>
      </c>
      <c r="H439" s="91">
        <v>199</v>
      </c>
      <c r="I439" s="84">
        <f>+G439*H439</f>
        <v>0</v>
      </c>
      <c r="K439" s="93">
        <v>15650</v>
      </c>
      <c r="L439" s="94" t="s">
        <v>431</v>
      </c>
      <c r="M439" s="92"/>
      <c r="N439" s="92"/>
      <c r="O439" s="92"/>
      <c r="P439" s="92"/>
      <c r="Q439" s="90">
        <f>+M439+N439+O439+P439</f>
        <v>0</v>
      </c>
      <c r="R439" s="91">
        <v>449</v>
      </c>
      <c r="S439" s="84">
        <f>+Q439*R439</f>
        <v>0</v>
      </c>
    </row>
    <row r="440" spans="1:19" ht="49.65" customHeight="1" x14ac:dyDescent="0.3">
      <c r="A440" s="85"/>
      <c r="B440" s="85"/>
      <c r="C440" s="85"/>
      <c r="D440" s="85"/>
      <c r="E440" s="85"/>
      <c r="F440" s="85"/>
      <c r="G440" s="85"/>
      <c r="H440" s="85"/>
      <c r="I440" s="85"/>
      <c r="K440" s="85"/>
      <c r="L440" s="85"/>
      <c r="M440" s="85"/>
      <c r="N440" s="85"/>
      <c r="O440" s="85"/>
      <c r="P440" s="85"/>
      <c r="Q440" s="85"/>
      <c r="R440" s="85"/>
      <c r="S440" s="85"/>
    </row>
    <row r="441" spans="1:19" ht="49.65" customHeight="1" x14ac:dyDescent="0.3">
      <c r="A441" s="95"/>
      <c r="B441" s="96" t="s">
        <v>432</v>
      </c>
      <c r="C441" s="74"/>
      <c r="D441" s="74"/>
      <c r="E441" s="74"/>
      <c r="F441" s="74"/>
      <c r="G441" s="74"/>
      <c r="H441" s="74"/>
      <c r="I441" s="74"/>
      <c r="K441" s="95"/>
      <c r="L441" s="96" t="s">
        <v>433</v>
      </c>
      <c r="M441" s="74"/>
      <c r="N441" s="74"/>
      <c r="O441" s="74"/>
      <c r="P441" s="74"/>
      <c r="Q441" s="74"/>
      <c r="R441" s="74"/>
      <c r="S441" s="74"/>
    </row>
    <row r="442" spans="1:19" ht="49.65" customHeight="1" x14ac:dyDescent="0.3">
      <c r="A442" s="74"/>
      <c r="B442" s="74"/>
      <c r="C442" s="74"/>
      <c r="D442" s="74"/>
      <c r="E442" s="74"/>
      <c r="F442" s="74"/>
      <c r="G442" s="74"/>
      <c r="H442" s="74"/>
      <c r="I442" s="74"/>
      <c r="K442" s="74"/>
      <c r="L442" s="74"/>
      <c r="M442" s="74"/>
      <c r="N442" s="74"/>
      <c r="O442" s="74"/>
      <c r="P442" s="74"/>
      <c r="Q442" s="74"/>
      <c r="R442" s="74"/>
      <c r="S442" s="74"/>
    </row>
    <row r="443" spans="1:19" ht="49.65" customHeight="1" x14ac:dyDescent="0.3">
      <c r="A443" s="93">
        <v>12128</v>
      </c>
      <c r="B443" s="94" t="s">
        <v>434</v>
      </c>
      <c r="C443" s="92"/>
      <c r="D443" s="92"/>
      <c r="E443" s="92"/>
      <c r="F443" s="92"/>
      <c r="G443" s="90">
        <f>+C443+D443+E443+F443</f>
        <v>0</v>
      </c>
      <c r="H443" s="91">
        <v>199</v>
      </c>
      <c r="I443" s="84">
        <f>+G443*H443</f>
        <v>0</v>
      </c>
      <c r="K443" s="93">
        <v>1372</v>
      </c>
      <c r="L443" s="94" t="s">
        <v>435</v>
      </c>
      <c r="M443" s="92"/>
      <c r="N443" s="92"/>
      <c r="O443" s="92"/>
      <c r="P443" s="92"/>
      <c r="Q443" s="90">
        <f>+M443+N443+O443+P443</f>
        <v>0</v>
      </c>
      <c r="R443" s="91">
        <v>169</v>
      </c>
      <c r="S443" s="84">
        <f>+Q443*R443</f>
        <v>0</v>
      </c>
    </row>
    <row r="444" spans="1:19" ht="49.65" customHeight="1" x14ac:dyDescent="0.3">
      <c r="A444" s="85"/>
      <c r="B444" s="85"/>
      <c r="C444" s="85"/>
      <c r="D444" s="85"/>
      <c r="E444" s="85"/>
      <c r="F444" s="85"/>
      <c r="G444" s="85"/>
      <c r="H444" s="85"/>
      <c r="I444" s="85"/>
      <c r="K444" s="85"/>
      <c r="L444" s="85"/>
      <c r="M444" s="85"/>
      <c r="N444" s="85"/>
      <c r="O444" s="85"/>
      <c r="P444" s="85"/>
      <c r="Q444" s="85"/>
      <c r="R444" s="85"/>
      <c r="S444" s="85"/>
    </row>
    <row r="445" spans="1:19" ht="49.65" customHeight="1" x14ac:dyDescent="0.3">
      <c r="A445" s="95"/>
      <c r="B445" s="96" t="s">
        <v>436</v>
      </c>
      <c r="C445" s="74"/>
      <c r="D445" s="74"/>
      <c r="E445" s="74"/>
      <c r="F445" s="74"/>
      <c r="G445" s="74"/>
      <c r="H445" s="74"/>
      <c r="I445" s="74"/>
      <c r="K445" s="93">
        <v>7153</v>
      </c>
      <c r="L445" s="94" t="s">
        <v>437</v>
      </c>
      <c r="M445" s="92"/>
      <c r="N445" s="92"/>
      <c r="O445" s="92"/>
      <c r="P445" s="92"/>
      <c r="Q445" s="90">
        <f>+M445+N445+O445+P445</f>
        <v>0</v>
      </c>
      <c r="R445" s="91">
        <v>99</v>
      </c>
      <c r="S445" s="84">
        <f>+Q445*R445</f>
        <v>0</v>
      </c>
    </row>
    <row r="446" spans="1:19" ht="49.65" customHeight="1" x14ac:dyDescent="0.3">
      <c r="A446" s="74"/>
      <c r="B446" s="74"/>
      <c r="C446" s="74"/>
      <c r="D446" s="74"/>
      <c r="E446" s="74"/>
      <c r="F446" s="74"/>
      <c r="G446" s="74"/>
      <c r="H446" s="74"/>
      <c r="I446" s="74"/>
      <c r="K446" s="85"/>
      <c r="L446" s="85"/>
      <c r="M446" s="85"/>
      <c r="N446" s="85"/>
      <c r="O446" s="85"/>
      <c r="P446" s="85"/>
      <c r="Q446" s="85"/>
      <c r="R446" s="85"/>
      <c r="S446" s="85"/>
    </row>
    <row r="447" spans="1:19" ht="49.65" customHeight="1" x14ac:dyDescent="0.3">
      <c r="A447" s="93">
        <v>11340</v>
      </c>
      <c r="B447" s="94" t="s">
        <v>438</v>
      </c>
      <c r="C447" s="92"/>
      <c r="D447" s="92"/>
      <c r="E447" s="92"/>
      <c r="F447" s="92"/>
      <c r="G447" s="90">
        <f>+C447+D447+E447+F447</f>
        <v>0</v>
      </c>
      <c r="H447" s="91">
        <v>599</v>
      </c>
      <c r="I447" s="84">
        <f>+G447*H447</f>
        <v>0</v>
      </c>
      <c r="K447" s="93">
        <v>7154</v>
      </c>
      <c r="L447" s="94" t="s">
        <v>439</v>
      </c>
      <c r="M447" s="92"/>
      <c r="N447" s="92"/>
      <c r="O447" s="92"/>
      <c r="P447" s="92"/>
      <c r="Q447" s="90">
        <f>+M447+N447+O447+P447</f>
        <v>0</v>
      </c>
      <c r="R447" s="91">
        <v>119</v>
      </c>
      <c r="S447" s="84">
        <f>+Q447*R447</f>
        <v>0</v>
      </c>
    </row>
    <row r="448" spans="1:19" ht="49.65" customHeight="1" x14ac:dyDescent="0.3">
      <c r="A448" s="85"/>
      <c r="B448" s="85"/>
      <c r="C448" s="85"/>
      <c r="D448" s="85"/>
      <c r="E448" s="85"/>
      <c r="F448" s="85"/>
      <c r="G448" s="85"/>
      <c r="H448" s="85"/>
      <c r="I448" s="85"/>
      <c r="K448" s="85"/>
      <c r="L448" s="85"/>
      <c r="M448" s="85"/>
      <c r="N448" s="85"/>
      <c r="O448" s="85"/>
      <c r="P448" s="85"/>
      <c r="Q448" s="85"/>
      <c r="R448" s="85"/>
      <c r="S448" s="85"/>
    </row>
    <row r="449" spans="1:19" ht="49.65" customHeight="1" x14ac:dyDescent="0.3">
      <c r="A449" s="93">
        <v>15301</v>
      </c>
      <c r="B449" s="94" t="s">
        <v>440</v>
      </c>
      <c r="C449" s="92"/>
      <c r="D449" s="92"/>
      <c r="E449" s="92"/>
      <c r="F449" s="92"/>
      <c r="G449" s="90">
        <f>+C449+D449+E449+F449</f>
        <v>0</v>
      </c>
      <c r="H449" s="91">
        <v>699</v>
      </c>
      <c r="I449" s="84">
        <f>+G449*H449</f>
        <v>0</v>
      </c>
      <c r="K449" s="93">
        <v>7155</v>
      </c>
      <c r="L449" s="94" t="s">
        <v>441</v>
      </c>
      <c r="M449" s="92"/>
      <c r="N449" s="92"/>
      <c r="O449" s="92"/>
      <c r="P449" s="92"/>
      <c r="Q449" s="90">
        <f>+M449+N449+O449+P449</f>
        <v>0</v>
      </c>
      <c r="R449" s="91">
        <v>109</v>
      </c>
      <c r="S449" s="84">
        <f>+Q449*R449</f>
        <v>0</v>
      </c>
    </row>
    <row r="450" spans="1:19" ht="49.65" customHeight="1" x14ac:dyDescent="0.3">
      <c r="A450" s="85"/>
      <c r="B450" s="85"/>
      <c r="C450" s="85"/>
      <c r="D450" s="85"/>
      <c r="E450" s="85"/>
      <c r="F450" s="85"/>
      <c r="G450" s="85"/>
      <c r="H450" s="85"/>
      <c r="I450" s="85"/>
      <c r="K450" s="85"/>
      <c r="L450" s="85"/>
      <c r="M450" s="85"/>
      <c r="N450" s="85"/>
      <c r="O450" s="85"/>
      <c r="P450" s="85"/>
      <c r="Q450" s="85"/>
      <c r="R450" s="85"/>
      <c r="S450" s="85"/>
    </row>
    <row r="451" spans="1:19" ht="49.65" customHeight="1" x14ac:dyDescent="0.3">
      <c r="A451" s="95"/>
      <c r="B451" s="96" t="s">
        <v>442</v>
      </c>
      <c r="C451" s="74"/>
      <c r="D451" s="74"/>
      <c r="E451" s="74"/>
      <c r="F451" s="74"/>
      <c r="G451" s="74"/>
      <c r="H451" s="74"/>
      <c r="I451" s="74"/>
      <c r="K451" s="93">
        <v>7156</v>
      </c>
      <c r="L451" s="94" t="s">
        <v>443</v>
      </c>
      <c r="M451" s="92"/>
      <c r="N451" s="92"/>
      <c r="O451" s="92"/>
      <c r="P451" s="92"/>
      <c r="Q451" s="90">
        <f>+M451+N451+O451+P451</f>
        <v>0</v>
      </c>
      <c r="R451" s="91">
        <v>119</v>
      </c>
      <c r="S451" s="84">
        <f>+Q451*R451</f>
        <v>0</v>
      </c>
    </row>
    <row r="452" spans="1:19" ht="49.65" customHeight="1" x14ac:dyDescent="0.3">
      <c r="A452" s="74"/>
      <c r="B452" s="74"/>
      <c r="C452" s="74"/>
      <c r="D452" s="74"/>
      <c r="E452" s="74"/>
      <c r="F452" s="74"/>
      <c r="G452" s="74"/>
      <c r="H452" s="74"/>
      <c r="I452" s="74"/>
      <c r="K452" s="85"/>
      <c r="L452" s="85"/>
      <c r="M452" s="85"/>
      <c r="N452" s="85"/>
      <c r="O452" s="85"/>
      <c r="P452" s="85"/>
      <c r="Q452" s="85"/>
      <c r="R452" s="85"/>
      <c r="S452" s="85"/>
    </row>
    <row r="453" spans="1:19" ht="49.65" customHeight="1" x14ac:dyDescent="0.3">
      <c r="A453" s="93">
        <v>7989</v>
      </c>
      <c r="B453" s="94" t="s">
        <v>444</v>
      </c>
      <c r="C453" s="92"/>
      <c r="D453" s="92"/>
      <c r="E453" s="92"/>
      <c r="F453" s="92"/>
      <c r="G453" s="90">
        <f>+C453+D453+E453+F453</f>
        <v>0</v>
      </c>
      <c r="H453" s="91">
        <v>459</v>
      </c>
      <c r="I453" s="84">
        <f>+G453*H453</f>
        <v>0</v>
      </c>
      <c r="K453" s="93">
        <v>7157</v>
      </c>
      <c r="L453" s="94" t="s">
        <v>445</v>
      </c>
      <c r="M453" s="92"/>
      <c r="N453" s="92"/>
      <c r="O453" s="92"/>
      <c r="P453" s="92"/>
      <c r="Q453" s="90">
        <f>+M453+N453+O453+P453</f>
        <v>0</v>
      </c>
      <c r="R453" s="91">
        <v>99</v>
      </c>
      <c r="S453" s="84">
        <f>+Q453*R453</f>
        <v>0</v>
      </c>
    </row>
    <row r="454" spans="1:19" ht="49.65" customHeight="1" x14ac:dyDescent="0.3">
      <c r="A454" s="85"/>
      <c r="B454" s="85"/>
      <c r="C454" s="85"/>
      <c r="D454" s="85"/>
      <c r="E454" s="85"/>
      <c r="F454" s="85"/>
      <c r="G454" s="85"/>
      <c r="H454" s="85"/>
      <c r="I454" s="85"/>
      <c r="K454" s="85"/>
      <c r="L454" s="85"/>
      <c r="M454" s="85"/>
      <c r="N454" s="85"/>
      <c r="O454" s="85"/>
      <c r="P454" s="85"/>
      <c r="Q454" s="85"/>
      <c r="R454" s="85"/>
      <c r="S454" s="85"/>
    </row>
    <row r="455" spans="1:19" ht="49.65" customHeight="1" x14ac:dyDescent="0.3">
      <c r="A455" s="93">
        <v>11427</v>
      </c>
      <c r="B455" s="94" t="s">
        <v>446</v>
      </c>
      <c r="C455" s="92"/>
      <c r="D455" s="92"/>
      <c r="E455" s="92"/>
      <c r="F455" s="92"/>
      <c r="G455" s="90">
        <f>+C455+D455+E455+F455</f>
        <v>0</v>
      </c>
      <c r="H455" s="91">
        <v>399</v>
      </c>
      <c r="I455" s="84">
        <f>+G455*H455</f>
        <v>0</v>
      </c>
      <c r="K455" s="93">
        <v>7158</v>
      </c>
      <c r="L455" s="94" t="s">
        <v>447</v>
      </c>
      <c r="M455" s="92"/>
      <c r="N455" s="92"/>
      <c r="O455" s="92"/>
      <c r="P455" s="92"/>
      <c r="Q455" s="90">
        <f>+M455+N455+O455+P455</f>
        <v>0</v>
      </c>
      <c r="R455" s="91">
        <v>179</v>
      </c>
      <c r="S455" s="84">
        <f>+Q455*R455</f>
        <v>0</v>
      </c>
    </row>
    <row r="456" spans="1:19" ht="49.65" customHeight="1" x14ac:dyDescent="0.3">
      <c r="A456" s="85"/>
      <c r="B456" s="85"/>
      <c r="C456" s="85"/>
      <c r="D456" s="85"/>
      <c r="E456" s="85"/>
      <c r="F456" s="85"/>
      <c r="G456" s="85"/>
      <c r="H456" s="85"/>
      <c r="I456" s="85"/>
      <c r="K456" s="85"/>
      <c r="L456" s="85"/>
      <c r="M456" s="85"/>
      <c r="N456" s="85"/>
      <c r="O456" s="85"/>
      <c r="P456" s="85"/>
      <c r="Q456" s="85"/>
      <c r="R456" s="85"/>
      <c r="S456" s="85"/>
    </row>
    <row r="457" spans="1:19" ht="49.65" customHeight="1" x14ac:dyDescent="0.3">
      <c r="A457" s="97" t="s">
        <v>448</v>
      </c>
      <c r="B457" s="74"/>
      <c r="C457" s="74"/>
      <c r="D457" s="74"/>
      <c r="E457" s="74"/>
      <c r="F457" s="74"/>
      <c r="G457" s="74"/>
      <c r="H457" s="74"/>
      <c r="I457" s="74"/>
      <c r="K457" s="93">
        <v>7804</v>
      </c>
      <c r="L457" s="94" t="s">
        <v>449</v>
      </c>
      <c r="M457" s="92"/>
      <c r="N457" s="92"/>
      <c r="O457" s="92"/>
      <c r="P457" s="92"/>
      <c r="Q457" s="90">
        <f>+M457+N457+O457+P457</f>
        <v>0</v>
      </c>
      <c r="R457" s="91">
        <v>299</v>
      </c>
      <c r="S457" s="84">
        <f>+Q457*R457</f>
        <v>0</v>
      </c>
    </row>
    <row r="458" spans="1:19" ht="49.65" customHeight="1" x14ac:dyDescent="0.3">
      <c r="A458" s="74"/>
      <c r="B458" s="74"/>
      <c r="C458" s="74"/>
      <c r="D458" s="74"/>
      <c r="E458" s="74"/>
      <c r="F458" s="74"/>
      <c r="G458" s="74"/>
      <c r="H458" s="74"/>
      <c r="I458" s="74"/>
      <c r="K458" s="85"/>
      <c r="L458" s="85"/>
      <c r="M458" s="85"/>
      <c r="N458" s="85"/>
      <c r="O458" s="85"/>
      <c r="P458" s="85"/>
      <c r="Q458" s="85"/>
      <c r="R458" s="85"/>
      <c r="S458" s="85"/>
    </row>
    <row r="459" spans="1:19" ht="49.65" customHeight="1" x14ac:dyDescent="0.3">
      <c r="A459" s="95"/>
      <c r="B459" s="96" t="s">
        <v>450</v>
      </c>
      <c r="C459" s="74"/>
      <c r="D459" s="74"/>
      <c r="E459" s="74"/>
      <c r="F459" s="74"/>
      <c r="G459" s="74"/>
      <c r="H459" s="74"/>
      <c r="I459" s="74"/>
      <c r="K459" s="93">
        <v>8893</v>
      </c>
      <c r="L459" s="94" t="s">
        <v>451</v>
      </c>
      <c r="M459" s="92"/>
      <c r="N459" s="92"/>
      <c r="O459" s="92"/>
      <c r="P459" s="92"/>
      <c r="Q459" s="90">
        <f>+M459+N459+O459+P459</f>
        <v>0</v>
      </c>
      <c r="R459" s="91">
        <v>179</v>
      </c>
      <c r="S459" s="84">
        <f>+Q459*R459</f>
        <v>0</v>
      </c>
    </row>
    <row r="460" spans="1:19" ht="49.65" customHeight="1" x14ac:dyDescent="0.3">
      <c r="A460" s="74"/>
      <c r="B460" s="74"/>
      <c r="C460" s="74"/>
      <c r="D460" s="74"/>
      <c r="E460" s="74"/>
      <c r="F460" s="74"/>
      <c r="G460" s="74"/>
      <c r="H460" s="74"/>
      <c r="I460" s="74"/>
      <c r="K460" s="85"/>
      <c r="L460" s="85"/>
      <c r="M460" s="85"/>
      <c r="N460" s="85"/>
      <c r="O460" s="85"/>
      <c r="P460" s="85"/>
      <c r="Q460" s="85"/>
      <c r="R460" s="85"/>
      <c r="S460" s="85"/>
    </row>
    <row r="461" spans="1:19" ht="49.65" customHeight="1" x14ac:dyDescent="0.3">
      <c r="A461" s="93">
        <v>13211</v>
      </c>
      <c r="B461" s="94" t="s">
        <v>452</v>
      </c>
      <c r="C461" s="92"/>
      <c r="D461" s="92"/>
      <c r="E461" s="92"/>
      <c r="F461" s="92"/>
      <c r="G461" s="90">
        <f>+C461+D461+E461+F461</f>
        <v>0</v>
      </c>
      <c r="H461" s="91">
        <v>89</v>
      </c>
      <c r="I461" s="84">
        <f>+G461*H461</f>
        <v>0</v>
      </c>
      <c r="K461" s="93">
        <v>10928</v>
      </c>
      <c r="L461" s="94" t="s">
        <v>453</v>
      </c>
      <c r="M461" s="92"/>
      <c r="N461" s="92"/>
      <c r="O461" s="92"/>
      <c r="P461" s="92"/>
      <c r="Q461" s="90">
        <f>+M461+N461+O461+P461</f>
        <v>0</v>
      </c>
      <c r="R461" s="91">
        <v>349</v>
      </c>
      <c r="S461" s="84">
        <f>+Q461*R461</f>
        <v>0</v>
      </c>
    </row>
    <row r="462" spans="1:19" ht="49.65" customHeight="1" x14ac:dyDescent="0.3">
      <c r="A462" s="85"/>
      <c r="B462" s="85"/>
      <c r="C462" s="85"/>
      <c r="D462" s="85"/>
      <c r="E462" s="85"/>
      <c r="F462" s="85"/>
      <c r="G462" s="85"/>
      <c r="H462" s="85"/>
      <c r="I462" s="85"/>
      <c r="K462" s="85"/>
      <c r="L462" s="85"/>
      <c r="M462" s="85"/>
      <c r="N462" s="85"/>
      <c r="O462" s="85"/>
      <c r="P462" s="85"/>
      <c r="Q462" s="85"/>
      <c r="R462" s="85"/>
      <c r="S462" s="85"/>
    </row>
    <row r="463" spans="1:19" ht="49.65" customHeight="1" x14ac:dyDescent="0.3">
      <c r="A463" s="93">
        <v>13212</v>
      </c>
      <c r="B463" s="94" t="s">
        <v>454</v>
      </c>
      <c r="C463" s="92"/>
      <c r="D463" s="92"/>
      <c r="E463" s="92"/>
      <c r="F463" s="92"/>
      <c r="G463" s="90">
        <f>+C463+D463+E463+F463</f>
        <v>0</v>
      </c>
      <c r="H463" s="91">
        <v>89</v>
      </c>
      <c r="I463" s="84">
        <f>+G463*H463</f>
        <v>0</v>
      </c>
      <c r="K463" s="93">
        <v>11629</v>
      </c>
      <c r="L463" s="94" t="s">
        <v>455</v>
      </c>
      <c r="M463" s="92"/>
      <c r="N463" s="92"/>
      <c r="O463" s="92"/>
      <c r="P463" s="92"/>
      <c r="Q463" s="90">
        <f>+M463+N463+O463+P463</f>
        <v>0</v>
      </c>
      <c r="R463" s="91">
        <v>59</v>
      </c>
      <c r="S463" s="84">
        <f>+Q463*R463</f>
        <v>0</v>
      </c>
    </row>
    <row r="464" spans="1:19" ht="49.65" customHeight="1" x14ac:dyDescent="0.3">
      <c r="A464" s="85"/>
      <c r="B464" s="85"/>
      <c r="C464" s="85"/>
      <c r="D464" s="85"/>
      <c r="E464" s="85"/>
      <c r="F464" s="85"/>
      <c r="G464" s="85"/>
      <c r="H464" s="85"/>
      <c r="I464" s="85"/>
      <c r="K464" s="85"/>
      <c r="L464" s="85"/>
      <c r="M464" s="85"/>
      <c r="N464" s="85"/>
      <c r="O464" s="85"/>
      <c r="P464" s="85"/>
      <c r="Q464" s="85"/>
      <c r="R464" s="85"/>
      <c r="S464" s="85"/>
    </row>
    <row r="465" spans="1:19" ht="49.65" customHeight="1" x14ac:dyDescent="0.3">
      <c r="A465" s="93">
        <v>13213</v>
      </c>
      <c r="B465" s="94" t="s">
        <v>456</v>
      </c>
      <c r="C465" s="92"/>
      <c r="D465" s="92"/>
      <c r="E465" s="92"/>
      <c r="F465" s="92"/>
      <c r="G465" s="90">
        <f>+C465+D465+E465+F465</f>
        <v>0</v>
      </c>
      <c r="H465" s="91">
        <v>89</v>
      </c>
      <c r="I465" s="84">
        <f>+G465*H465</f>
        <v>0</v>
      </c>
      <c r="K465" s="93">
        <v>12188</v>
      </c>
      <c r="L465" s="94" t="s">
        <v>457</v>
      </c>
      <c r="M465" s="92"/>
      <c r="N465" s="92"/>
      <c r="O465" s="92"/>
      <c r="P465" s="92"/>
      <c r="Q465" s="90">
        <f>+M465+N465+O465+P465</f>
        <v>0</v>
      </c>
      <c r="R465" s="91">
        <v>579</v>
      </c>
      <c r="S465" s="84">
        <f>+Q465*R465</f>
        <v>0</v>
      </c>
    </row>
    <row r="466" spans="1:19" ht="49.65" customHeight="1" x14ac:dyDescent="0.3">
      <c r="A466" s="85"/>
      <c r="B466" s="85"/>
      <c r="C466" s="85"/>
      <c r="D466" s="85"/>
      <c r="E466" s="85"/>
      <c r="F466" s="85"/>
      <c r="G466" s="85"/>
      <c r="H466" s="85"/>
      <c r="I466" s="85"/>
      <c r="K466" s="85"/>
      <c r="L466" s="85"/>
      <c r="M466" s="85"/>
      <c r="N466" s="85"/>
      <c r="O466" s="85"/>
      <c r="P466" s="85"/>
      <c r="Q466" s="85"/>
      <c r="R466" s="85"/>
      <c r="S466" s="85"/>
    </row>
    <row r="467" spans="1:19" ht="49.65" customHeight="1" x14ac:dyDescent="0.3">
      <c r="A467" s="93">
        <v>13214</v>
      </c>
      <c r="B467" s="94" t="s">
        <v>458</v>
      </c>
      <c r="C467" s="92"/>
      <c r="D467" s="92"/>
      <c r="E467" s="92"/>
      <c r="F467" s="92"/>
      <c r="G467" s="90">
        <f>+C467+D467+E467+F467</f>
        <v>0</v>
      </c>
      <c r="H467" s="91">
        <v>89</v>
      </c>
      <c r="I467" s="84">
        <f>+G467*H467</f>
        <v>0</v>
      </c>
      <c r="K467" s="95"/>
      <c r="L467" s="96" t="s">
        <v>459</v>
      </c>
      <c r="M467" s="74"/>
      <c r="N467" s="74"/>
      <c r="O467" s="74"/>
      <c r="P467" s="74"/>
      <c r="Q467" s="74"/>
      <c r="R467" s="74"/>
      <c r="S467" s="74"/>
    </row>
    <row r="468" spans="1:19" ht="49.65" customHeight="1" x14ac:dyDescent="0.3">
      <c r="A468" s="85"/>
      <c r="B468" s="85"/>
      <c r="C468" s="85"/>
      <c r="D468" s="85"/>
      <c r="E468" s="85"/>
      <c r="F468" s="85"/>
      <c r="G468" s="85"/>
      <c r="H468" s="85"/>
      <c r="I468" s="85"/>
      <c r="K468" s="74"/>
      <c r="L468" s="74"/>
      <c r="M468" s="74"/>
      <c r="N468" s="74"/>
      <c r="O468" s="74"/>
      <c r="P468" s="74"/>
      <c r="Q468" s="74"/>
      <c r="R468" s="74"/>
      <c r="S468" s="74"/>
    </row>
    <row r="469" spans="1:19" ht="49.65" customHeight="1" x14ac:dyDescent="0.3">
      <c r="A469" s="93">
        <v>13215</v>
      </c>
      <c r="B469" s="94" t="s">
        <v>460</v>
      </c>
      <c r="C469" s="92"/>
      <c r="D469" s="92"/>
      <c r="E469" s="92"/>
      <c r="F469" s="92"/>
      <c r="G469" s="90">
        <f>+C469+D469+E469+F469</f>
        <v>0</v>
      </c>
      <c r="H469" s="91">
        <v>89</v>
      </c>
      <c r="I469" s="84">
        <f>+G469*H469</f>
        <v>0</v>
      </c>
      <c r="K469" s="93">
        <v>1342</v>
      </c>
      <c r="L469" s="94" t="s">
        <v>461</v>
      </c>
      <c r="M469" s="92"/>
      <c r="N469" s="92"/>
      <c r="O469" s="92"/>
      <c r="P469" s="92"/>
      <c r="Q469" s="90">
        <f>+M469+N469+O469+P469</f>
        <v>0</v>
      </c>
      <c r="R469" s="91">
        <v>99</v>
      </c>
      <c r="S469" s="84">
        <f>+Q469*R469</f>
        <v>0</v>
      </c>
    </row>
    <row r="470" spans="1:19" ht="49.65" customHeight="1" x14ac:dyDescent="0.3">
      <c r="A470" s="85"/>
      <c r="B470" s="85"/>
      <c r="C470" s="85"/>
      <c r="D470" s="85"/>
      <c r="E470" s="85"/>
      <c r="F470" s="85"/>
      <c r="G470" s="85"/>
      <c r="H470" s="85"/>
      <c r="I470" s="85"/>
      <c r="K470" s="85"/>
      <c r="L470" s="85"/>
      <c r="M470" s="85"/>
      <c r="N470" s="85"/>
      <c r="O470" s="85"/>
      <c r="P470" s="85"/>
      <c r="Q470" s="85"/>
      <c r="R470" s="85"/>
      <c r="S470" s="85"/>
    </row>
    <row r="471" spans="1:19" ht="49.65" customHeight="1" x14ac:dyDescent="0.3">
      <c r="A471" s="93">
        <v>13216</v>
      </c>
      <c r="B471" s="94" t="s">
        <v>462</v>
      </c>
      <c r="C471" s="92"/>
      <c r="D471" s="92"/>
      <c r="E471" s="92"/>
      <c r="F471" s="92"/>
      <c r="G471" s="90">
        <f>+C471+D471+E471+F471</f>
        <v>0</v>
      </c>
      <c r="H471" s="91">
        <v>89</v>
      </c>
      <c r="I471" s="84">
        <f>+G471*H471</f>
        <v>0</v>
      </c>
      <c r="K471" s="93">
        <v>6814</v>
      </c>
      <c r="L471" s="94" t="s">
        <v>463</v>
      </c>
      <c r="M471" s="92"/>
      <c r="N471" s="92"/>
      <c r="O471" s="92"/>
      <c r="P471" s="92"/>
      <c r="Q471" s="90">
        <f>+M471+N471+O471+P471</f>
        <v>0</v>
      </c>
      <c r="R471" s="91">
        <v>229</v>
      </c>
      <c r="S471" s="84">
        <f>+Q471*R471</f>
        <v>0</v>
      </c>
    </row>
    <row r="472" spans="1:19" ht="49.65" customHeight="1" x14ac:dyDescent="0.3">
      <c r="A472" s="85"/>
      <c r="B472" s="85"/>
      <c r="C472" s="85"/>
      <c r="D472" s="85"/>
      <c r="E472" s="85"/>
      <c r="F472" s="85"/>
      <c r="G472" s="85"/>
      <c r="H472" s="85"/>
      <c r="I472" s="85"/>
      <c r="K472" s="85"/>
      <c r="L472" s="85"/>
      <c r="M472" s="85"/>
      <c r="N472" s="85"/>
      <c r="O472" s="85"/>
      <c r="P472" s="85"/>
      <c r="Q472" s="85"/>
      <c r="R472" s="85"/>
      <c r="S472" s="85"/>
    </row>
    <row r="473" spans="1:19" ht="49.65" customHeight="1" x14ac:dyDescent="0.3">
      <c r="A473" s="95"/>
      <c r="B473" s="96" t="s">
        <v>464</v>
      </c>
      <c r="C473" s="74"/>
      <c r="D473" s="74"/>
      <c r="E473" s="74"/>
      <c r="F473" s="74"/>
      <c r="G473" s="74"/>
      <c r="H473" s="74"/>
      <c r="I473" s="74"/>
      <c r="K473" s="93">
        <v>7094</v>
      </c>
      <c r="L473" s="94" t="s">
        <v>465</v>
      </c>
      <c r="M473" s="92"/>
      <c r="N473" s="92"/>
      <c r="O473" s="92"/>
      <c r="P473" s="92"/>
      <c r="Q473" s="90">
        <f>+M473+N473+O473+P473</f>
        <v>0</v>
      </c>
      <c r="R473" s="91">
        <v>349</v>
      </c>
      <c r="S473" s="84">
        <f>+Q473*R473</f>
        <v>0</v>
      </c>
    </row>
    <row r="474" spans="1:19" ht="49.65" customHeight="1" x14ac:dyDescent="0.3">
      <c r="A474" s="74"/>
      <c r="B474" s="74"/>
      <c r="C474" s="74"/>
      <c r="D474" s="74"/>
      <c r="E474" s="74"/>
      <c r="F474" s="74"/>
      <c r="G474" s="74"/>
      <c r="H474" s="74"/>
      <c r="I474" s="74"/>
      <c r="K474" s="85"/>
      <c r="L474" s="85"/>
      <c r="M474" s="85"/>
      <c r="N474" s="85"/>
      <c r="O474" s="85"/>
      <c r="P474" s="85"/>
      <c r="Q474" s="85"/>
      <c r="R474" s="85"/>
      <c r="S474" s="85"/>
    </row>
    <row r="475" spans="1:19" ht="49.65" customHeight="1" x14ac:dyDescent="0.3">
      <c r="A475" s="93">
        <v>12118</v>
      </c>
      <c r="B475" s="94" t="s">
        <v>466</v>
      </c>
      <c r="C475" s="92"/>
      <c r="D475" s="92"/>
      <c r="E475" s="92"/>
      <c r="F475" s="92"/>
      <c r="G475" s="90">
        <f>+C475+D475+E475+F475</f>
        <v>0</v>
      </c>
      <c r="H475" s="91">
        <v>189</v>
      </c>
      <c r="I475" s="84">
        <f>+G475*H475</f>
        <v>0</v>
      </c>
      <c r="K475" s="93">
        <v>7095</v>
      </c>
      <c r="L475" s="94" t="s">
        <v>467</v>
      </c>
      <c r="M475" s="92"/>
      <c r="N475" s="92"/>
      <c r="O475" s="92"/>
      <c r="P475" s="92"/>
      <c r="Q475" s="90">
        <f>+M475+N475+O475+P475</f>
        <v>0</v>
      </c>
      <c r="R475" s="91">
        <v>199</v>
      </c>
      <c r="S475" s="84">
        <f>+Q475*R475</f>
        <v>0</v>
      </c>
    </row>
    <row r="476" spans="1:19" ht="49.65" customHeight="1" x14ac:dyDescent="0.3">
      <c r="A476" s="85"/>
      <c r="B476" s="85"/>
      <c r="C476" s="85"/>
      <c r="D476" s="85"/>
      <c r="E476" s="85"/>
      <c r="F476" s="85"/>
      <c r="G476" s="85"/>
      <c r="H476" s="85"/>
      <c r="I476" s="85"/>
      <c r="K476" s="85"/>
      <c r="L476" s="85"/>
      <c r="M476" s="85"/>
      <c r="N476" s="85"/>
      <c r="O476" s="85"/>
      <c r="P476" s="85"/>
      <c r="Q476" s="85"/>
      <c r="R476" s="85"/>
      <c r="S476" s="85"/>
    </row>
    <row r="477" spans="1:19" ht="49.65" customHeight="1" x14ac:dyDescent="0.3">
      <c r="A477" s="93">
        <v>12119</v>
      </c>
      <c r="B477" s="94" t="s">
        <v>468</v>
      </c>
      <c r="C477" s="92"/>
      <c r="D477" s="92"/>
      <c r="E477" s="92"/>
      <c r="F477" s="92"/>
      <c r="G477" s="90">
        <f>+C477+D477+E477+F477</f>
        <v>0</v>
      </c>
      <c r="H477" s="91">
        <v>119</v>
      </c>
      <c r="I477" s="84">
        <f>+G477*H477</f>
        <v>0</v>
      </c>
      <c r="K477" s="93">
        <v>7644</v>
      </c>
      <c r="L477" s="94" t="s">
        <v>469</v>
      </c>
      <c r="M477" s="92"/>
      <c r="N477" s="92"/>
      <c r="O477" s="92"/>
      <c r="P477" s="92"/>
      <c r="Q477" s="90">
        <f>+M477+N477+O477+P477</f>
        <v>0</v>
      </c>
      <c r="R477" s="91">
        <v>69</v>
      </c>
      <c r="S477" s="84">
        <f>+Q477*R477</f>
        <v>0</v>
      </c>
    </row>
    <row r="478" spans="1:19" ht="49.65" customHeight="1" x14ac:dyDescent="0.3">
      <c r="A478" s="85"/>
      <c r="B478" s="85"/>
      <c r="C478" s="85"/>
      <c r="D478" s="85"/>
      <c r="E478" s="85"/>
      <c r="F478" s="85"/>
      <c r="G478" s="85"/>
      <c r="H478" s="85"/>
      <c r="I478" s="85"/>
      <c r="K478" s="85"/>
      <c r="L478" s="85"/>
      <c r="M478" s="85"/>
      <c r="N478" s="85"/>
      <c r="O478" s="85"/>
      <c r="P478" s="85"/>
      <c r="Q478" s="85"/>
      <c r="R478" s="85"/>
      <c r="S478" s="85"/>
    </row>
    <row r="479" spans="1:19" ht="49.65" customHeight="1" x14ac:dyDescent="0.3">
      <c r="A479" s="93">
        <v>12120</v>
      </c>
      <c r="B479" s="94" t="s">
        <v>470</v>
      </c>
      <c r="C479" s="92"/>
      <c r="D479" s="92"/>
      <c r="E479" s="92"/>
      <c r="F479" s="92"/>
      <c r="G479" s="90">
        <f>+C479+D479+E479+F479</f>
        <v>0</v>
      </c>
      <c r="H479" s="91">
        <v>129</v>
      </c>
      <c r="I479" s="84">
        <f>+G479*H479</f>
        <v>0</v>
      </c>
      <c r="K479" s="93">
        <v>9712</v>
      </c>
      <c r="L479" s="94" t="s">
        <v>471</v>
      </c>
      <c r="M479" s="92"/>
      <c r="N479" s="92"/>
      <c r="O479" s="92"/>
      <c r="P479" s="92"/>
      <c r="Q479" s="90">
        <f>+M479+N479+O479+P479</f>
        <v>0</v>
      </c>
      <c r="R479" s="91">
        <v>679</v>
      </c>
      <c r="S479" s="84">
        <f>+Q479*R479</f>
        <v>0</v>
      </c>
    </row>
    <row r="480" spans="1:19" ht="49.65" customHeight="1" x14ac:dyDescent="0.3">
      <c r="A480" s="85"/>
      <c r="B480" s="85"/>
      <c r="C480" s="85"/>
      <c r="D480" s="85"/>
      <c r="E480" s="85"/>
      <c r="F480" s="85"/>
      <c r="G480" s="85"/>
      <c r="H480" s="85"/>
      <c r="I480" s="85"/>
      <c r="K480" s="85"/>
      <c r="L480" s="85"/>
      <c r="M480" s="85"/>
      <c r="N480" s="85"/>
      <c r="O480" s="85"/>
      <c r="P480" s="85"/>
      <c r="Q480" s="85"/>
      <c r="R480" s="85"/>
      <c r="S480" s="85"/>
    </row>
    <row r="481" spans="1:19" ht="49.65" customHeight="1" x14ac:dyDescent="0.3">
      <c r="A481" s="93">
        <v>12121</v>
      </c>
      <c r="B481" s="94" t="s">
        <v>472</v>
      </c>
      <c r="C481" s="92"/>
      <c r="D481" s="92"/>
      <c r="E481" s="92"/>
      <c r="F481" s="92"/>
      <c r="G481" s="90">
        <f>+C481+D481+E481+F481</f>
        <v>0</v>
      </c>
      <c r="H481" s="91">
        <v>79</v>
      </c>
      <c r="I481" s="84">
        <f>+G481*H481</f>
        <v>0</v>
      </c>
      <c r="K481" s="93">
        <v>13302</v>
      </c>
      <c r="L481" s="94" t="s">
        <v>473</v>
      </c>
      <c r="M481" s="92"/>
      <c r="N481" s="92"/>
      <c r="O481" s="92"/>
      <c r="P481" s="92"/>
      <c r="Q481" s="90">
        <f>+M481+N481+O481+P481</f>
        <v>0</v>
      </c>
      <c r="R481" s="91">
        <v>79</v>
      </c>
      <c r="S481" s="84">
        <f>+Q481*R481</f>
        <v>0</v>
      </c>
    </row>
    <row r="482" spans="1:19" ht="49.65" customHeight="1" x14ac:dyDescent="0.3">
      <c r="A482" s="85"/>
      <c r="B482" s="85"/>
      <c r="C482" s="85"/>
      <c r="D482" s="85"/>
      <c r="E482" s="85"/>
      <c r="F482" s="85"/>
      <c r="G482" s="85"/>
      <c r="H482" s="85"/>
      <c r="I482" s="85"/>
      <c r="K482" s="85"/>
      <c r="L482" s="85"/>
      <c r="M482" s="85"/>
      <c r="N482" s="85"/>
      <c r="O482" s="85"/>
      <c r="P482" s="85"/>
      <c r="Q482" s="85"/>
      <c r="R482" s="85"/>
      <c r="S482" s="85"/>
    </row>
    <row r="483" spans="1:19" ht="49.65" customHeight="1" x14ac:dyDescent="0.3">
      <c r="A483" s="93">
        <v>12122</v>
      </c>
      <c r="B483" s="94" t="s">
        <v>474</v>
      </c>
      <c r="C483" s="92"/>
      <c r="D483" s="92"/>
      <c r="E483" s="92"/>
      <c r="F483" s="92"/>
      <c r="G483" s="90">
        <f>+C483+D483+E483+F483</f>
        <v>0</v>
      </c>
      <c r="H483" s="91">
        <v>79</v>
      </c>
      <c r="I483" s="84">
        <f>+G483*H483</f>
        <v>0</v>
      </c>
      <c r="K483" s="93">
        <v>13394</v>
      </c>
      <c r="L483" s="94" t="s">
        <v>475</v>
      </c>
      <c r="M483" s="92"/>
      <c r="N483" s="92"/>
      <c r="O483" s="92"/>
      <c r="P483" s="92"/>
      <c r="Q483" s="90">
        <f>+M483+N483+O483+P483</f>
        <v>0</v>
      </c>
      <c r="R483" s="91">
        <v>125</v>
      </c>
      <c r="S483" s="84">
        <f>+Q483*R483</f>
        <v>0</v>
      </c>
    </row>
    <row r="484" spans="1:19" ht="49.65" customHeight="1" x14ac:dyDescent="0.3">
      <c r="A484" s="85"/>
      <c r="B484" s="85"/>
      <c r="C484" s="85"/>
      <c r="D484" s="85"/>
      <c r="E484" s="85"/>
      <c r="F484" s="85"/>
      <c r="G484" s="85"/>
      <c r="H484" s="85"/>
      <c r="I484" s="85"/>
      <c r="K484" s="85"/>
      <c r="L484" s="85"/>
      <c r="M484" s="85"/>
      <c r="N484" s="85"/>
      <c r="O484" s="85"/>
      <c r="P484" s="85"/>
      <c r="Q484" s="85"/>
      <c r="R484" s="85"/>
      <c r="S484" s="85"/>
    </row>
    <row r="485" spans="1:19" ht="49.65" customHeight="1" x14ac:dyDescent="0.3">
      <c r="A485" s="93">
        <v>12123</v>
      </c>
      <c r="B485" s="94" t="s">
        <v>476</v>
      </c>
      <c r="C485" s="92"/>
      <c r="D485" s="92"/>
      <c r="E485" s="92"/>
      <c r="F485" s="92"/>
      <c r="G485" s="90">
        <f>+C485+D485+E485+F485</f>
        <v>0</v>
      </c>
      <c r="H485" s="91">
        <v>89</v>
      </c>
      <c r="I485" s="84">
        <f>+G485*H485</f>
        <v>0</v>
      </c>
      <c r="K485" s="93">
        <v>14416</v>
      </c>
      <c r="L485" s="94" t="s">
        <v>477</v>
      </c>
      <c r="M485" s="92"/>
      <c r="N485" s="92"/>
      <c r="O485" s="92"/>
      <c r="P485" s="92"/>
      <c r="Q485" s="90">
        <f>+M485+N485+O485+P485</f>
        <v>0</v>
      </c>
      <c r="R485" s="91">
        <v>109</v>
      </c>
      <c r="S485" s="84">
        <f>+Q485*R485</f>
        <v>0</v>
      </c>
    </row>
    <row r="486" spans="1:19" ht="49.65" customHeight="1" x14ac:dyDescent="0.3">
      <c r="A486" s="85"/>
      <c r="B486" s="85"/>
      <c r="C486" s="85"/>
      <c r="D486" s="85"/>
      <c r="E486" s="85"/>
      <c r="F486" s="85"/>
      <c r="G486" s="85"/>
      <c r="H486" s="85"/>
      <c r="I486" s="85"/>
      <c r="K486" s="85"/>
      <c r="L486" s="85"/>
      <c r="M486" s="85"/>
      <c r="N486" s="85"/>
      <c r="O486" s="85"/>
      <c r="P486" s="85"/>
      <c r="Q486" s="85"/>
      <c r="R486" s="85"/>
      <c r="S486" s="85"/>
    </row>
    <row r="487" spans="1:19" ht="49.65" customHeight="1" x14ac:dyDescent="0.3">
      <c r="A487" s="93">
        <v>12124</v>
      </c>
      <c r="B487" s="94" t="s">
        <v>478</v>
      </c>
      <c r="C487" s="92"/>
      <c r="D487" s="92"/>
      <c r="E487" s="92"/>
      <c r="F487" s="92"/>
      <c r="G487" s="90">
        <f>+C487+D487+E487+F487</f>
        <v>0</v>
      </c>
      <c r="H487" s="91">
        <v>119</v>
      </c>
      <c r="I487" s="84">
        <f>+G487*H487</f>
        <v>0</v>
      </c>
      <c r="K487" s="93">
        <v>14417</v>
      </c>
      <c r="L487" s="94" t="s">
        <v>479</v>
      </c>
      <c r="M487" s="92"/>
      <c r="N487" s="92"/>
      <c r="O487" s="92"/>
      <c r="P487" s="92"/>
      <c r="Q487" s="90">
        <f>+M487+N487+O487+P487</f>
        <v>0</v>
      </c>
      <c r="R487" s="91">
        <v>109</v>
      </c>
      <c r="S487" s="84">
        <f>+Q487*R487</f>
        <v>0</v>
      </c>
    </row>
    <row r="488" spans="1:19" ht="49.65" customHeight="1" x14ac:dyDescent="0.3">
      <c r="A488" s="85"/>
      <c r="B488" s="85"/>
      <c r="C488" s="85"/>
      <c r="D488" s="85"/>
      <c r="E488" s="85"/>
      <c r="F488" s="85"/>
      <c r="G488" s="85"/>
      <c r="H488" s="85"/>
      <c r="I488" s="85"/>
      <c r="K488" s="85"/>
      <c r="L488" s="85"/>
      <c r="M488" s="85"/>
      <c r="N488" s="85"/>
      <c r="O488" s="85"/>
      <c r="P488" s="85"/>
      <c r="Q488" s="85"/>
      <c r="R488" s="85"/>
      <c r="S488" s="85"/>
    </row>
    <row r="489" spans="1:19" ht="49.65" customHeight="1" x14ac:dyDescent="0.3">
      <c r="A489" s="93">
        <v>12125</v>
      </c>
      <c r="B489" s="94" t="s">
        <v>480</v>
      </c>
      <c r="C489" s="92"/>
      <c r="D489" s="92"/>
      <c r="E489" s="92"/>
      <c r="F489" s="92"/>
      <c r="G489" s="90">
        <f>+C489+D489+E489+F489</f>
        <v>0</v>
      </c>
      <c r="H489" s="91">
        <v>79</v>
      </c>
      <c r="I489" s="84">
        <f>+G489*H489</f>
        <v>0</v>
      </c>
      <c r="K489" s="93">
        <v>15552</v>
      </c>
      <c r="L489" s="94" t="s">
        <v>481</v>
      </c>
      <c r="M489" s="92"/>
      <c r="N489" s="92"/>
      <c r="O489" s="92"/>
      <c r="P489" s="92"/>
      <c r="Q489" s="90">
        <f>+M489+N489+O489+P489</f>
        <v>0</v>
      </c>
      <c r="R489" s="91">
        <v>239</v>
      </c>
      <c r="S489" s="84">
        <f>+Q489*R489</f>
        <v>0</v>
      </c>
    </row>
    <row r="490" spans="1:19" ht="49.65" customHeight="1" x14ac:dyDescent="0.3">
      <c r="A490" s="85"/>
      <c r="B490" s="85"/>
      <c r="C490" s="85"/>
      <c r="D490" s="85"/>
      <c r="E490" s="85"/>
      <c r="F490" s="85"/>
      <c r="G490" s="85"/>
      <c r="H490" s="85"/>
      <c r="I490" s="85"/>
      <c r="K490" s="85"/>
      <c r="L490" s="85"/>
      <c r="M490" s="85"/>
      <c r="N490" s="85"/>
      <c r="O490" s="85"/>
      <c r="P490" s="85"/>
      <c r="Q490" s="85"/>
      <c r="R490" s="85"/>
      <c r="S490" s="85"/>
    </row>
    <row r="491" spans="1:19" ht="49.65" customHeight="1" x14ac:dyDescent="0.3">
      <c r="A491" s="93">
        <v>12126</v>
      </c>
      <c r="B491" s="94" t="s">
        <v>482</v>
      </c>
      <c r="C491" s="92"/>
      <c r="D491" s="92"/>
      <c r="E491" s="92"/>
      <c r="F491" s="92"/>
      <c r="G491" s="90">
        <f>+C491+D491+E491+F491</f>
        <v>0</v>
      </c>
      <c r="H491" s="91">
        <v>59</v>
      </c>
      <c r="I491" s="84">
        <f>+G491*H491</f>
        <v>0</v>
      </c>
      <c r="K491" s="95"/>
      <c r="L491" s="96" t="s">
        <v>483</v>
      </c>
      <c r="M491" s="74"/>
      <c r="N491" s="74"/>
      <c r="O491" s="74"/>
      <c r="P491" s="74"/>
      <c r="Q491" s="74"/>
      <c r="R491" s="74"/>
      <c r="S491" s="74"/>
    </row>
    <row r="492" spans="1:19" ht="49.65" customHeight="1" x14ac:dyDescent="0.3">
      <c r="A492" s="85"/>
      <c r="B492" s="85"/>
      <c r="C492" s="85"/>
      <c r="D492" s="85"/>
      <c r="E492" s="85"/>
      <c r="F492" s="85"/>
      <c r="G492" s="85"/>
      <c r="H492" s="85"/>
      <c r="I492" s="85"/>
      <c r="K492" s="74"/>
      <c r="L492" s="74"/>
      <c r="M492" s="74"/>
      <c r="N492" s="74"/>
      <c r="O492" s="74"/>
      <c r="P492" s="74"/>
      <c r="Q492" s="74"/>
      <c r="R492" s="74"/>
      <c r="S492" s="74"/>
    </row>
    <row r="493" spans="1:19" ht="49.65" customHeight="1" x14ac:dyDescent="0.3">
      <c r="A493" s="93">
        <v>12503</v>
      </c>
      <c r="B493" s="94" t="s">
        <v>484</v>
      </c>
      <c r="C493" s="92"/>
      <c r="D493" s="92"/>
      <c r="E493" s="92"/>
      <c r="F493" s="92"/>
      <c r="G493" s="90">
        <f>+C493+D493+E493+F493</f>
        <v>0</v>
      </c>
      <c r="H493" s="91">
        <v>399</v>
      </c>
      <c r="I493" s="84">
        <f>+G493*H493</f>
        <v>0</v>
      </c>
      <c r="K493" s="93">
        <v>13672</v>
      </c>
      <c r="L493" s="94" t="s">
        <v>485</v>
      </c>
      <c r="M493" s="92"/>
      <c r="N493" s="92"/>
      <c r="O493" s="92"/>
      <c r="P493" s="92"/>
      <c r="Q493" s="90">
        <f>+M493+N493+O493+P493</f>
        <v>0</v>
      </c>
      <c r="R493" s="91">
        <v>119</v>
      </c>
      <c r="S493" s="84">
        <f>+Q493*R493</f>
        <v>0</v>
      </c>
    </row>
    <row r="494" spans="1:19" ht="49.65" customHeight="1" x14ac:dyDescent="0.3">
      <c r="A494" s="85"/>
      <c r="B494" s="85"/>
      <c r="C494" s="85"/>
      <c r="D494" s="85"/>
      <c r="E494" s="85"/>
      <c r="F494" s="85"/>
      <c r="G494" s="85"/>
      <c r="H494" s="85"/>
      <c r="I494" s="85"/>
      <c r="K494" s="85"/>
      <c r="L494" s="85"/>
      <c r="M494" s="85"/>
      <c r="N494" s="85"/>
      <c r="O494" s="85"/>
      <c r="P494" s="85"/>
      <c r="Q494" s="85"/>
      <c r="R494" s="85"/>
      <c r="S494" s="85"/>
    </row>
    <row r="495" spans="1:19" ht="49.65" customHeight="1" x14ac:dyDescent="0.3">
      <c r="A495" s="93">
        <v>12879</v>
      </c>
      <c r="B495" s="94" t="s">
        <v>486</v>
      </c>
      <c r="C495" s="92"/>
      <c r="D495" s="92"/>
      <c r="E495" s="92"/>
      <c r="F495" s="92"/>
      <c r="G495" s="90">
        <f>+C495+D495+E495+F495</f>
        <v>0</v>
      </c>
      <c r="H495" s="91">
        <v>339</v>
      </c>
      <c r="I495" s="84">
        <f>+G495*H495</f>
        <v>0</v>
      </c>
      <c r="K495" s="93">
        <v>13673</v>
      </c>
      <c r="L495" s="94" t="s">
        <v>487</v>
      </c>
      <c r="M495" s="92"/>
      <c r="N495" s="92"/>
      <c r="O495" s="92"/>
      <c r="P495" s="92"/>
      <c r="Q495" s="90">
        <f>+M495+N495+O495+P495</f>
        <v>0</v>
      </c>
      <c r="R495" s="91">
        <v>119</v>
      </c>
      <c r="S495" s="84">
        <f>+Q495*R495</f>
        <v>0</v>
      </c>
    </row>
    <row r="496" spans="1:19" ht="49.65" customHeight="1" x14ac:dyDescent="0.3">
      <c r="A496" s="85"/>
      <c r="B496" s="85"/>
      <c r="C496" s="85"/>
      <c r="D496" s="85"/>
      <c r="E496" s="85"/>
      <c r="F496" s="85"/>
      <c r="G496" s="85"/>
      <c r="H496" s="85"/>
      <c r="I496" s="85"/>
      <c r="K496" s="85"/>
      <c r="L496" s="85"/>
      <c r="M496" s="85"/>
      <c r="N496" s="85"/>
      <c r="O496" s="85"/>
      <c r="P496" s="85"/>
      <c r="Q496" s="85"/>
      <c r="R496" s="85"/>
      <c r="S496" s="85"/>
    </row>
    <row r="497" spans="1:19" ht="49.65" customHeight="1" x14ac:dyDescent="0.3">
      <c r="A497" s="93">
        <v>12880</v>
      </c>
      <c r="B497" s="94" t="s">
        <v>488</v>
      </c>
      <c r="C497" s="92"/>
      <c r="D497" s="92"/>
      <c r="E497" s="92"/>
      <c r="F497" s="92"/>
      <c r="G497" s="90">
        <f>+C497+D497+E497+F497</f>
        <v>0</v>
      </c>
      <c r="H497" s="91">
        <v>229</v>
      </c>
      <c r="I497" s="84">
        <f>+G497*H497</f>
        <v>0</v>
      </c>
      <c r="K497" s="95"/>
      <c r="L497" s="96" t="s">
        <v>489</v>
      </c>
      <c r="M497" s="74"/>
      <c r="N497" s="74"/>
      <c r="O497" s="74"/>
      <c r="P497" s="74"/>
      <c r="Q497" s="74"/>
      <c r="R497" s="74"/>
      <c r="S497" s="74"/>
    </row>
    <row r="498" spans="1:19" ht="49.65" customHeight="1" x14ac:dyDescent="0.3">
      <c r="A498" s="85"/>
      <c r="B498" s="85"/>
      <c r="C498" s="85"/>
      <c r="D498" s="85"/>
      <c r="E498" s="85"/>
      <c r="F498" s="85"/>
      <c r="G498" s="85"/>
      <c r="H498" s="85"/>
      <c r="I498" s="85"/>
      <c r="K498" s="74"/>
      <c r="L498" s="74"/>
      <c r="M498" s="74"/>
      <c r="N498" s="74"/>
      <c r="O498" s="74"/>
      <c r="P498" s="74"/>
      <c r="Q498" s="74"/>
      <c r="R498" s="74"/>
      <c r="S498" s="74"/>
    </row>
    <row r="499" spans="1:19" ht="49.65" customHeight="1" x14ac:dyDescent="0.3">
      <c r="A499" s="93">
        <v>12881</v>
      </c>
      <c r="B499" s="94" t="s">
        <v>490</v>
      </c>
      <c r="C499" s="92"/>
      <c r="D499" s="92"/>
      <c r="E499" s="92"/>
      <c r="F499" s="92"/>
      <c r="G499" s="90">
        <f>+C499+D499+E499+F499</f>
        <v>0</v>
      </c>
      <c r="H499" s="91">
        <v>209</v>
      </c>
      <c r="I499" s="84">
        <f>+G499*H499</f>
        <v>0</v>
      </c>
      <c r="K499" s="93">
        <v>13669</v>
      </c>
      <c r="L499" s="94" t="s">
        <v>491</v>
      </c>
      <c r="M499" s="92"/>
      <c r="N499" s="92"/>
      <c r="O499" s="92"/>
      <c r="P499" s="92"/>
      <c r="Q499" s="90">
        <f>+M499+N499+O499+P499</f>
        <v>0</v>
      </c>
      <c r="R499" s="91">
        <v>109</v>
      </c>
      <c r="S499" s="84">
        <f>+Q499*R499</f>
        <v>0</v>
      </c>
    </row>
    <row r="500" spans="1:19" ht="49.65" customHeight="1" x14ac:dyDescent="0.3">
      <c r="A500" s="85"/>
      <c r="B500" s="85"/>
      <c r="C500" s="85"/>
      <c r="D500" s="85"/>
      <c r="E500" s="85"/>
      <c r="F500" s="85"/>
      <c r="G500" s="85"/>
      <c r="H500" s="85"/>
      <c r="I500" s="85"/>
      <c r="K500" s="85"/>
      <c r="L500" s="85"/>
      <c r="M500" s="85"/>
      <c r="N500" s="85"/>
      <c r="O500" s="85"/>
      <c r="P500" s="85"/>
      <c r="Q500" s="85"/>
      <c r="R500" s="85"/>
      <c r="S500" s="85"/>
    </row>
    <row r="501" spans="1:19" ht="49.65" customHeight="1" x14ac:dyDescent="0.3">
      <c r="A501" s="93">
        <v>15563</v>
      </c>
      <c r="B501" s="94" t="s">
        <v>492</v>
      </c>
      <c r="C501" s="92"/>
      <c r="D501" s="92"/>
      <c r="E501" s="92"/>
      <c r="F501" s="92"/>
      <c r="G501" s="90">
        <f>+C501+D501+E501+F501</f>
        <v>0</v>
      </c>
      <c r="H501" s="91">
        <v>659</v>
      </c>
      <c r="I501" s="84">
        <f>+G501*H501</f>
        <v>0</v>
      </c>
      <c r="K501" s="93">
        <v>13670</v>
      </c>
      <c r="L501" s="94" t="s">
        <v>493</v>
      </c>
      <c r="M501" s="92"/>
      <c r="N501" s="92"/>
      <c r="O501" s="92"/>
      <c r="P501" s="92"/>
      <c r="Q501" s="90">
        <f>+M501+N501+O501+P501</f>
        <v>0</v>
      </c>
      <c r="R501" s="91">
        <v>109</v>
      </c>
      <c r="S501" s="84">
        <f>+Q501*R501</f>
        <v>0</v>
      </c>
    </row>
    <row r="502" spans="1:19" ht="49.65" customHeight="1" x14ac:dyDescent="0.3">
      <c r="A502" s="85"/>
      <c r="B502" s="85"/>
      <c r="C502" s="85"/>
      <c r="D502" s="85"/>
      <c r="E502" s="85"/>
      <c r="F502" s="85"/>
      <c r="G502" s="85"/>
      <c r="H502" s="85"/>
      <c r="I502" s="85"/>
      <c r="K502" s="85"/>
      <c r="L502" s="85"/>
      <c r="M502" s="85"/>
      <c r="N502" s="85"/>
      <c r="O502" s="85"/>
      <c r="P502" s="85"/>
      <c r="Q502" s="85"/>
      <c r="R502" s="85"/>
      <c r="S502" s="85"/>
    </row>
    <row r="503" spans="1:19" ht="49.65" customHeight="1" x14ac:dyDescent="0.3">
      <c r="A503" s="95"/>
      <c r="B503" s="96" t="s">
        <v>494</v>
      </c>
      <c r="C503" s="74"/>
      <c r="D503" s="74"/>
      <c r="E503" s="74"/>
      <c r="F503" s="74"/>
      <c r="G503" s="74"/>
      <c r="H503" s="74"/>
      <c r="I503" s="74"/>
      <c r="K503" s="93">
        <v>13671</v>
      </c>
      <c r="L503" s="94" t="s">
        <v>495</v>
      </c>
      <c r="M503" s="92"/>
      <c r="N503" s="92"/>
      <c r="O503" s="92"/>
      <c r="P503" s="92"/>
      <c r="Q503" s="90">
        <f>+M503+N503+O503+P503</f>
        <v>0</v>
      </c>
      <c r="R503" s="91">
        <v>109</v>
      </c>
      <c r="S503" s="84">
        <f>+Q503*R503</f>
        <v>0</v>
      </c>
    </row>
    <row r="504" spans="1:19" ht="49.65" customHeight="1" x14ac:dyDescent="0.3">
      <c r="A504" s="74"/>
      <c r="B504" s="74"/>
      <c r="C504" s="74"/>
      <c r="D504" s="74"/>
      <c r="E504" s="74"/>
      <c r="F504" s="74"/>
      <c r="G504" s="74"/>
      <c r="H504" s="74"/>
      <c r="I504" s="74"/>
      <c r="K504" s="85"/>
      <c r="L504" s="85"/>
      <c r="M504" s="85"/>
      <c r="N504" s="85"/>
      <c r="O504" s="85"/>
      <c r="P504" s="85"/>
      <c r="Q504" s="85"/>
      <c r="R504" s="85"/>
      <c r="S504" s="85"/>
    </row>
    <row r="505" spans="1:19" ht="49.65" customHeight="1" x14ac:dyDescent="0.3">
      <c r="A505" s="93">
        <v>10190</v>
      </c>
      <c r="B505" s="94" t="s">
        <v>496</v>
      </c>
      <c r="C505" s="92"/>
      <c r="D505" s="92"/>
      <c r="E505" s="92"/>
      <c r="F505" s="92"/>
      <c r="G505" s="90">
        <f>+C505+D505+E505+F505</f>
        <v>0</v>
      </c>
      <c r="H505" s="91">
        <v>119</v>
      </c>
      <c r="I505" s="84">
        <f>+G505*H505</f>
        <v>0</v>
      </c>
      <c r="K505" s="95"/>
      <c r="L505" s="96" t="s">
        <v>497</v>
      </c>
      <c r="M505" s="74"/>
      <c r="N505" s="74"/>
      <c r="O505" s="74"/>
      <c r="P505" s="74"/>
      <c r="Q505" s="74"/>
      <c r="R505" s="74"/>
      <c r="S505" s="74"/>
    </row>
    <row r="506" spans="1:19" ht="49.65" customHeight="1" x14ac:dyDescent="0.3">
      <c r="A506" s="85"/>
      <c r="B506" s="85"/>
      <c r="C506" s="85"/>
      <c r="D506" s="85"/>
      <c r="E506" s="85"/>
      <c r="F506" s="85"/>
      <c r="G506" s="85"/>
      <c r="H506" s="85"/>
      <c r="I506" s="85"/>
      <c r="K506" s="74"/>
      <c r="L506" s="74"/>
      <c r="M506" s="74"/>
      <c r="N506" s="74"/>
      <c r="O506" s="74"/>
      <c r="P506" s="74"/>
      <c r="Q506" s="74"/>
      <c r="R506" s="74"/>
      <c r="S506" s="74"/>
    </row>
    <row r="507" spans="1:19" ht="49.65" customHeight="1" x14ac:dyDescent="0.3">
      <c r="A507" s="93">
        <v>10191</v>
      </c>
      <c r="B507" s="94" t="s">
        <v>498</v>
      </c>
      <c r="C507" s="92"/>
      <c r="D507" s="92"/>
      <c r="E507" s="92"/>
      <c r="F507" s="92"/>
      <c r="G507" s="90">
        <f>+C507+D507+E507+F507</f>
        <v>0</v>
      </c>
      <c r="H507" s="91">
        <v>179</v>
      </c>
      <c r="I507" s="84">
        <f>+G507*H507</f>
        <v>0</v>
      </c>
      <c r="K507" s="93">
        <v>12898</v>
      </c>
      <c r="L507" s="94" t="s">
        <v>499</v>
      </c>
      <c r="M507" s="92"/>
      <c r="N507" s="92"/>
      <c r="O507" s="92"/>
      <c r="P507" s="92"/>
      <c r="Q507" s="90">
        <f>+M507+N507+O507+P507</f>
        <v>0</v>
      </c>
      <c r="R507" s="91">
        <v>299</v>
      </c>
      <c r="S507" s="84">
        <f>+Q507*R507</f>
        <v>0</v>
      </c>
    </row>
    <row r="508" spans="1:19" ht="49.65" customHeight="1" x14ac:dyDescent="0.3">
      <c r="A508" s="85"/>
      <c r="B508" s="85"/>
      <c r="C508" s="85"/>
      <c r="D508" s="85"/>
      <c r="E508" s="85"/>
      <c r="F508" s="85"/>
      <c r="G508" s="85"/>
      <c r="H508" s="85"/>
      <c r="I508" s="85"/>
      <c r="K508" s="85"/>
      <c r="L508" s="85"/>
      <c r="M508" s="85"/>
      <c r="N508" s="85"/>
      <c r="O508" s="85"/>
      <c r="P508" s="85"/>
      <c r="Q508" s="85"/>
      <c r="R508" s="85"/>
      <c r="S508" s="85"/>
    </row>
    <row r="509" spans="1:19" ht="49.65" customHeight="1" x14ac:dyDescent="0.3">
      <c r="A509" s="93"/>
      <c r="B509" s="94"/>
      <c r="C509" s="89"/>
      <c r="D509" s="89"/>
      <c r="E509" s="89"/>
      <c r="F509" s="89"/>
      <c r="G509" s="90">
        <f>+C509+D509+E509+F509</f>
        <v>0</v>
      </c>
      <c r="H509" s="91"/>
      <c r="I509" s="84">
        <f>+G509*H509</f>
        <v>0</v>
      </c>
      <c r="K509" s="93">
        <v>12899</v>
      </c>
      <c r="L509" s="94" t="s">
        <v>500</v>
      </c>
      <c r="M509" s="92"/>
      <c r="N509" s="92"/>
      <c r="O509" s="92"/>
      <c r="P509" s="92"/>
      <c r="Q509" s="90">
        <f>+M509+N509+O509+P509</f>
        <v>0</v>
      </c>
      <c r="R509" s="91">
        <v>299</v>
      </c>
      <c r="S509" s="84">
        <f>+Q509*R509</f>
        <v>0</v>
      </c>
    </row>
    <row r="510" spans="1:19" ht="49.65" customHeight="1" x14ac:dyDescent="0.3">
      <c r="A510" s="85"/>
      <c r="B510" s="85"/>
      <c r="C510" s="85"/>
      <c r="D510" s="85"/>
      <c r="E510" s="85"/>
      <c r="F510" s="85"/>
      <c r="G510" s="85"/>
      <c r="H510" s="85"/>
      <c r="I510" s="85"/>
      <c r="K510" s="85"/>
      <c r="L510" s="85"/>
      <c r="M510" s="85"/>
      <c r="N510" s="85"/>
      <c r="O510" s="85"/>
      <c r="P510" s="85"/>
      <c r="Q510" s="85"/>
      <c r="R510" s="85"/>
      <c r="S510" s="85"/>
    </row>
    <row r="511" spans="1:19" ht="49.65" customHeight="1" x14ac:dyDescent="0.3">
      <c r="A511" s="93"/>
      <c r="B511" s="94"/>
      <c r="C511" s="89"/>
      <c r="D511" s="89"/>
      <c r="E511" s="89"/>
      <c r="F511" s="89"/>
      <c r="G511" s="90">
        <f>+C511+D511+E511+F511</f>
        <v>0</v>
      </c>
      <c r="H511" s="91"/>
      <c r="I511" s="84">
        <f>+G511*H511</f>
        <v>0</v>
      </c>
      <c r="K511" s="93">
        <v>15073</v>
      </c>
      <c r="L511" s="94" t="s">
        <v>501</v>
      </c>
      <c r="M511" s="92"/>
      <c r="N511" s="92"/>
      <c r="O511" s="92"/>
      <c r="P511" s="92"/>
      <c r="Q511" s="90">
        <f>+M511+N511+O511+P511</f>
        <v>0</v>
      </c>
      <c r="R511" s="91">
        <v>499</v>
      </c>
      <c r="S511" s="84">
        <f>+Q511*R511</f>
        <v>0</v>
      </c>
    </row>
    <row r="512" spans="1:19" ht="49.65" customHeight="1" x14ac:dyDescent="0.3">
      <c r="A512" s="85"/>
      <c r="B512" s="85"/>
      <c r="C512" s="85"/>
      <c r="D512" s="85"/>
      <c r="E512" s="85"/>
      <c r="F512" s="85"/>
      <c r="G512" s="85"/>
      <c r="H512" s="85"/>
      <c r="I512" s="85"/>
      <c r="K512" s="85"/>
      <c r="L512" s="85"/>
      <c r="M512" s="85"/>
      <c r="N512" s="85"/>
      <c r="O512" s="85"/>
      <c r="P512" s="85"/>
      <c r="Q512" s="85"/>
      <c r="R512" s="85"/>
      <c r="S512" s="85"/>
    </row>
    <row r="513" spans="1:19" ht="49.65" customHeight="1" x14ac:dyDescent="0.3">
      <c r="A513" s="93"/>
      <c r="B513" s="94"/>
      <c r="C513" s="89"/>
      <c r="D513" s="89"/>
      <c r="E513" s="89"/>
      <c r="F513" s="89"/>
      <c r="G513" s="90">
        <f>+C513+D513+E513+F513</f>
        <v>0</v>
      </c>
      <c r="H513" s="91"/>
      <c r="I513" s="84">
        <f>+G513*H513</f>
        <v>0</v>
      </c>
      <c r="K513" s="93"/>
      <c r="L513" s="94"/>
      <c r="M513" s="89"/>
      <c r="N513" s="89"/>
      <c r="O513" s="89"/>
      <c r="P513" s="89"/>
      <c r="Q513" s="90">
        <f>+M513+N513+O513+P513</f>
        <v>0</v>
      </c>
      <c r="R513" s="91"/>
      <c r="S513" s="84">
        <f>+Q513*R513</f>
        <v>0</v>
      </c>
    </row>
    <row r="514" spans="1:19" ht="49.65" customHeight="1" x14ac:dyDescent="0.3">
      <c r="A514" s="85"/>
      <c r="B514" s="85"/>
      <c r="C514" s="85"/>
      <c r="D514" s="85"/>
      <c r="E514" s="85"/>
      <c r="F514" s="85"/>
      <c r="G514" s="85"/>
      <c r="H514" s="85"/>
      <c r="I514" s="85"/>
      <c r="K514" s="85"/>
      <c r="L514" s="85"/>
      <c r="M514" s="85"/>
      <c r="N514" s="85"/>
      <c r="O514" s="85"/>
      <c r="P514" s="85"/>
      <c r="Q514" s="85"/>
      <c r="R514" s="85"/>
      <c r="S514" s="85"/>
    </row>
    <row r="515" spans="1:19" ht="49.65" customHeight="1" x14ac:dyDescent="0.3">
      <c r="A515" s="22" t="s">
        <v>502</v>
      </c>
      <c r="D515" s="86" t="s">
        <v>503</v>
      </c>
      <c r="E515" s="76"/>
      <c r="F515" s="76"/>
      <c r="G515" s="77"/>
      <c r="H515" s="87">
        <f>SUM(I419:I514)</f>
        <v>0</v>
      </c>
      <c r="I515" s="77"/>
      <c r="N515" s="86" t="s">
        <v>504</v>
      </c>
      <c r="O515" s="76"/>
      <c r="P515" s="76"/>
      <c r="Q515" s="77"/>
      <c r="R515" s="87">
        <f>SUM(S419:S514)</f>
        <v>0</v>
      </c>
      <c r="S515" s="77"/>
    </row>
    <row r="516" spans="1:19" ht="49.65" customHeight="1" x14ac:dyDescent="0.3">
      <c r="D516" s="78"/>
      <c r="E516" s="79"/>
      <c r="F516" s="79"/>
      <c r="G516" s="80"/>
      <c r="H516" s="78"/>
      <c r="I516" s="80"/>
      <c r="N516" s="78"/>
      <c r="O516" s="79"/>
      <c r="P516" s="79"/>
      <c r="Q516" s="80"/>
      <c r="R516" s="78"/>
      <c r="S516" s="80"/>
    </row>
    <row r="517" spans="1:19" ht="49.65" customHeight="1" x14ac:dyDescent="0.3">
      <c r="A517" s="88" t="s">
        <v>51</v>
      </c>
      <c r="B517" s="74"/>
      <c r="C517" s="74"/>
      <c r="D517" s="74"/>
      <c r="E517" s="74"/>
      <c r="F517" s="74"/>
      <c r="G517" s="74"/>
      <c r="H517" s="74"/>
      <c r="I517" s="74"/>
      <c r="J517" s="74"/>
      <c r="K517" s="74"/>
      <c r="L517" s="74"/>
      <c r="M517" s="74"/>
      <c r="N517" s="74"/>
      <c r="O517" s="74"/>
      <c r="P517" s="74"/>
      <c r="Q517" s="74"/>
      <c r="R517" s="74"/>
      <c r="S517" s="74"/>
    </row>
    <row r="518" spans="1:19" ht="49.65" customHeight="1" x14ac:dyDescent="0.3">
      <c r="A518" s="74"/>
      <c r="B518" s="74"/>
      <c r="C518" s="74"/>
      <c r="D518" s="74"/>
      <c r="E518" s="74"/>
      <c r="F518" s="74"/>
      <c r="G518" s="74"/>
      <c r="H518" s="74"/>
      <c r="I518" s="74"/>
      <c r="J518" s="74"/>
      <c r="K518" s="74"/>
      <c r="L518" s="74"/>
      <c r="M518" s="74"/>
      <c r="N518" s="74"/>
      <c r="O518" s="74"/>
      <c r="P518" s="74"/>
      <c r="Q518" s="74"/>
      <c r="R518" s="74"/>
      <c r="S518" s="74"/>
    </row>
    <row r="519" spans="1:19" ht="49.65" customHeight="1" x14ac:dyDescent="0.3">
      <c r="A519" s="98" t="s">
        <v>4</v>
      </c>
      <c r="B519" s="99" t="s">
        <v>52</v>
      </c>
      <c r="C519" s="98" t="s">
        <v>53</v>
      </c>
      <c r="D519" s="98" t="s">
        <v>54</v>
      </c>
      <c r="E519" s="98" t="s">
        <v>55</v>
      </c>
      <c r="F519" s="98" t="s">
        <v>56</v>
      </c>
      <c r="G519" s="98" t="s">
        <v>57</v>
      </c>
      <c r="H519" s="98" t="s">
        <v>58</v>
      </c>
      <c r="I519" s="99" t="s">
        <v>8</v>
      </c>
      <c r="K519" s="98" t="s">
        <v>4</v>
      </c>
      <c r="L519" s="99" t="s">
        <v>52</v>
      </c>
      <c r="M519" s="98" t="s">
        <v>53</v>
      </c>
      <c r="N519" s="98" t="s">
        <v>54</v>
      </c>
      <c r="O519" s="98" t="s">
        <v>55</v>
      </c>
      <c r="P519" s="98" t="s">
        <v>56</v>
      </c>
      <c r="Q519" s="98" t="s">
        <v>57</v>
      </c>
      <c r="R519" s="98" t="s">
        <v>58</v>
      </c>
      <c r="S519" s="99" t="s">
        <v>8</v>
      </c>
    </row>
    <row r="520" spans="1:19" ht="49.65" customHeight="1" x14ac:dyDescent="0.3">
      <c r="A520" s="85"/>
      <c r="B520" s="85"/>
      <c r="C520" s="85"/>
      <c r="D520" s="85"/>
      <c r="E520" s="85"/>
      <c r="F520" s="85"/>
      <c r="G520" s="85"/>
      <c r="H520" s="85"/>
      <c r="I520" s="85"/>
      <c r="K520" s="85"/>
      <c r="L520" s="85"/>
      <c r="M520" s="85"/>
      <c r="N520" s="85"/>
      <c r="O520" s="85"/>
      <c r="P520" s="85"/>
      <c r="Q520" s="85"/>
      <c r="R520" s="85"/>
      <c r="S520" s="85"/>
    </row>
    <row r="521" spans="1:19" ht="49.65" customHeight="1" x14ac:dyDescent="0.3">
      <c r="A521" s="95"/>
      <c r="B521" s="96" t="s">
        <v>505</v>
      </c>
      <c r="C521" s="74"/>
      <c r="D521" s="74"/>
      <c r="E521" s="74"/>
      <c r="F521" s="74"/>
      <c r="G521" s="74"/>
      <c r="H521" s="74"/>
      <c r="I521" s="74"/>
      <c r="K521" s="95"/>
      <c r="L521" s="96" t="s">
        <v>506</v>
      </c>
      <c r="M521" s="74"/>
      <c r="N521" s="74"/>
      <c r="O521" s="74"/>
      <c r="P521" s="74"/>
      <c r="Q521" s="74"/>
      <c r="R521" s="74"/>
      <c r="S521" s="74"/>
    </row>
    <row r="522" spans="1:19" ht="49.65" customHeight="1" x14ac:dyDescent="0.3">
      <c r="A522" s="74"/>
      <c r="B522" s="74"/>
      <c r="C522" s="74"/>
      <c r="D522" s="74"/>
      <c r="E522" s="74"/>
      <c r="F522" s="74"/>
      <c r="G522" s="74"/>
      <c r="H522" s="74"/>
      <c r="I522" s="74"/>
      <c r="K522" s="74"/>
      <c r="L522" s="74"/>
      <c r="M522" s="74"/>
      <c r="N522" s="74"/>
      <c r="O522" s="74"/>
      <c r="P522" s="74"/>
      <c r="Q522" s="74"/>
      <c r="R522" s="74"/>
      <c r="S522" s="74"/>
    </row>
    <row r="523" spans="1:19" ht="49.65" customHeight="1" x14ac:dyDescent="0.3">
      <c r="A523" s="93">
        <v>10546</v>
      </c>
      <c r="B523" s="94" t="s">
        <v>507</v>
      </c>
      <c r="C523" s="92"/>
      <c r="D523" s="92"/>
      <c r="E523" s="92"/>
      <c r="F523" s="92"/>
      <c r="G523" s="90">
        <f>+C523+D523+E523+F523</f>
        <v>0</v>
      </c>
      <c r="H523" s="91">
        <v>199</v>
      </c>
      <c r="I523" s="84">
        <f>+G523*H523</f>
        <v>0</v>
      </c>
      <c r="K523" s="93">
        <v>10915</v>
      </c>
      <c r="L523" s="94" t="s">
        <v>508</v>
      </c>
      <c r="M523" s="92"/>
      <c r="N523" s="92"/>
      <c r="O523" s="92"/>
      <c r="P523" s="92"/>
      <c r="Q523" s="90">
        <f>+M523+N523+O523+P523</f>
        <v>0</v>
      </c>
      <c r="R523" s="91">
        <v>239</v>
      </c>
      <c r="S523" s="84">
        <f>+Q523*R523</f>
        <v>0</v>
      </c>
    </row>
    <row r="524" spans="1:19" ht="49.65" customHeight="1" x14ac:dyDescent="0.3">
      <c r="A524" s="85"/>
      <c r="B524" s="85"/>
      <c r="C524" s="85"/>
      <c r="D524" s="85"/>
      <c r="E524" s="85"/>
      <c r="F524" s="85"/>
      <c r="G524" s="85"/>
      <c r="H524" s="85"/>
      <c r="I524" s="85"/>
      <c r="K524" s="85"/>
      <c r="L524" s="85"/>
      <c r="M524" s="85"/>
      <c r="N524" s="85"/>
      <c r="O524" s="85"/>
      <c r="P524" s="85"/>
      <c r="Q524" s="85"/>
      <c r="R524" s="85"/>
      <c r="S524" s="85"/>
    </row>
    <row r="525" spans="1:19" ht="49.65" customHeight="1" x14ac:dyDescent="0.3">
      <c r="A525" s="93">
        <v>10945</v>
      </c>
      <c r="B525" s="94" t="s">
        <v>509</v>
      </c>
      <c r="C525" s="92"/>
      <c r="D525" s="92"/>
      <c r="E525" s="92"/>
      <c r="F525" s="92"/>
      <c r="G525" s="90">
        <f>+C525+D525+E525+F525</f>
        <v>0</v>
      </c>
      <c r="H525" s="91">
        <v>349</v>
      </c>
      <c r="I525" s="84">
        <f>+G525*H525</f>
        <v>0</v>
      </c>
      <c r="K525" s="93">
        <v>10916</v>
      </c>
      <c r="L525" s="94" t="s">
        <v>510</v>
      </c>
      <c r="M525" s="92"/>
      <c r="N525" s="92"/>
      <c r="O525" s="92"/>
      <c r="P525" s="92"/>
      <c r="Q525" s="90">
        <f>+M525+N525+O525+P525</f>
        <v>0</v>
      </c>
      <c r="R525" s="91">
        <v>239</v>
      </c>
      <c r="S525" s="84">
        <f>+Q525*R525</f>
        <v>0</v>
      </c>
    </row>
    <row r="526" spans="1:19" ht="49.65" customHeight="1" x14ac:dyDescent="0.3">
      <c r="A526" s="85"/>
      <c r="B526" s="85"/>
      <c r="C526" s="85"/>
      <c r="D526" s="85"/>
      <c r="E526" s="85"/>
      <c r="F526" s="85"/>
      <c r="G526" s="85"/>
      <c r="H526" s="85"/>
      <c r="I526" s="85"/>
      <c r="K526" s="85"/>
      <c r="L526" s="85"/>
      <c r="M526" s="85"/>
      <c r="N526" s="85"/>
      <c r="O526" s="85"/>
      <c r="P526" s="85"/>
      <c r="Q526" s="85"/>
      <c r="R526" s="85"/>
      <c r="S526" s="85"/>
    </row>
    <row r="527" spans="1:19" ht="49.65" customHeight="1" x14ac:dyDescent="0.3">
      <c r="A527" s="95"/>
      <c r="B527" s="96" t="s">
        <v>511</v>
      </c>
      <c r="C527" s="74"/>
      <c r="D527" s="74"/>
      <c r="E527" s="74"/>
      <c r="F527" s="74"/>
      <c r="G527" s="74"/>
      <c r="H527" s="74"/>
      <c r="I527" s="74"/>
      <c r="K527" s="93">
        <v>10917</v>
      </c>
      <c r="L527" s="94" t="s">
        <v>512</v>
      </c>
      <c r="M527" s="92"/>
      <c r="N527" s="92"/>
      <c r="O527" s="92"/>
      <c r="P527" s="92"/>
      <c r="Q527" s="90">
        <f>+M527+N527+O527+P527</f>
        <v>0</v>
      </c>
      <c r="R527" s="91">
        <v>239</v>
      </c>
      <c r="S527" s="84">
        <f>+Q527*R527</f>
        <v>0</v>
      </c>
    </row>
    <row r="528" spans="1:19" ht="49.65" customHeight="1" x14ac:dyDescent="0.3">
      <c r="A528" s="74"/>
      <c r="B528" s="74"/>
      <c r="C528" s="74"/>
      <c r="D528" s="74"/>
      <c r="E528" s="74"/>
      <c r="F528" s="74"/>
      <c r="G528" s="74"/>
      <c r="H528" s="74"/>
      <c r="I528" s="74"/>
      <c r="K528" s="85"/>
      <c r="L528" s="85"/>
      <c r="M528" s="85"/>
      <c r="N528" s="85"/>
      <c r="O528" s="85"/>
      <c r="P528" s="85"/>
      <c r="Q528" s="85"/>
      <c r="R528" s="85"/>
      <c r="S528" s="85"/>
    </row>
    <row r="529" spans="1:19" ht="49.65" customHeight="1" x14ac:dyDescent="0.3">
      <c r="A529" s="93">
        <v>8728</v>
      </c>
      <c r="B529" s="94" t="s">
        <v>513</v>
      </c>
      <c r="C529" s="92"/>
      <c r="D529" s="92"/>
      <c r="E529" s="92"/>
      <c r="F529" s="92"/>
      <c r="G529" s="90">
        <f>+C529+D529+E529+F529</f>
        <v>0</v>
      </c>
      <c r="H529" s="91">
        <v>79</v>
      </c>
      <c r="I529" s="84">
        <f>+G529*H529</f>
        <v>0</v>
      </c>
      <c r="K529" s="93">
        <v>10918</v>
      </c>
      <c r="L529" s="94" t="s">
        <v>514</v>
      </c>
      <c r="M529" s="92"/>
      <c r="N529" s="92"/>
      <c r="O529" s="92"/>
      <c r="P529" s="92"/>
      <c r="Q529" s="90">
        <f>+M529+N529+O529+P529</f>
        <v>0</v>
      </c>
      <c r="R529" s="91">
        <v>239</v>
      </c>
      <c r="S529" s="84">
        <f>+Q529*R529</f>
        <v>0</v>
      </c>
    </row>
    <row r="530" spans="1:19" ht="49.65" customHeight="1" x14ac:dyDescent="0.3">
      <c r="A530" s="85"/>
      <c r="B530" s="85"/>
      <c r="C530" s="85"/>
      <c r="D530" s="85"/>
      <c r="E530" s="85"/>
      <c r="F530" s="85"/>
      <c r="G530" s="85"/>
      <c r="H530" s="85"/>
      <c r="I530" s="85"/>
      <c r="K530" s="85"/>
      <c r="L530" s="85"/>
      <c r="M530" s="85"/>
      <c r="N530" s="85"/>
      <c r="O530" s="85"/>
      <c r="P530" s="85"/>
      <c r="Q530" s="85"/>
      <c r="R530" s="85"/>
      <c r="S530" s="85"/>
    </row>
    <row r="531" spans="1:19" ht="49.65" customHeight="1" x14ac:dyDescent="0.3">
      <c r="A531" s="93">
        <v>8729</v>
      </c>
      <c r="B531" s="94" t="s">
        <v>515</v>
      </c>
      <c r="C531" s="92"/>
      <c r="D531" s="92"/>
      <c r="E531" s="92"/>
      <c r="F531" s="92"/>
      <c r="G531" s="90">
        <f>+C531+D531+E531+F531</f>
        <v>0</v>
      </c>
      <c r="H531" s="91">
        <v>79</v>
      </c>
      <c r="I531" s="84">
        <f>+G531*H531</f>
        <v>0</v>
      </c>
      <c r="K531" s="93">
        <v>11954</v>
      </c>
      <c r="L531" s="94" t="s">
        <v>516</v>
      </c>
      <c r="M531" s="92"/>
      <c r="N531" s="92"/>
      <c r="O531" s="92"/>
      <c r="P531" s="92"/>
      <c r="Q531" s="90">
        <f>+M531+N531+O531+P531</f>
        <v>0</v>
      </c>
      <c r="R531" s="91">
        <v>139</v>
      </c>
      <c r="S531" s="84">
        <f>+Q531*R531</f>
        <v>0</v>
      </c>
    </row>
    <row r="532" spans="1:19" ht="49.65" customHeight="1" x14ac:dyDescent="0.3">
      <c r="A532" s="85"/>
      <c r="B532" s="85"/>
      <c r="C532" s="85"/>
      <c r="D532" s="85"/>
      <c r="E532" s="85"/>
      <c r="F532" s="85"/>
      <c r="G532" s="85"/>
      <c r="H532" s="85"/>
      <c r="I532" s="85"/>
      <c r="K532" s="85"/>
      <c r="L532" s="85"/>
      <c r="M532" s="85"/>
      <c r="N532" s="85"/>
      <c r="O532" s="85"/>
      <c r="P532" s="85"/>
      <c r="Q532" s="85"/>
      <c r="R532" s="85"/>
      <c r="S532" s="85"/>
    </row>
    <row r="533" spans="1:19" ht="49.65" customHeight="1" x14ac:dyDescent="0.3">
      <c r="A533" s="93">
        <v>8730</v>
      </c>
      <c r="B533" s="94" t="s">
        <v>517</v>
      </c>
      <c r="C533" s="92"/>
      <c r="D533" s="92"/>
      <c r="E533" s="92"/>
      <c r="F533" s="92"/>
      <c r="G533" s="90">
        <f>+C533+D533+E533+F533</f>
        <v>0</v>
      </c>
      <c r="H533" s="91">
        <v>79</v>
      </c>
      <c r="I533" s="84">
        <f>+G533*H533</f>
        <v>0</v>
      </c>
      <c r="K533" s="93">
        <v>12185</v>
      </c>
      <c r="L533" s="94" t="s">
        <v>518</v>
      </c>
      <c r="M533" s="92"/>
      <c r="N533" s="92"/>
      <c r="O533" s="92"/>
      <c r="P533" s="92"/>
      <c r="Q533" s="90">
        <f>+M533+N533+O533+P533</f>
        <v>0</v>
      </c>
      <c r="R533" s="91">
        <v>239</v>
      </c>
      <c r="S533" s="84">
        <f>+Q533*R533</f>
        <v>0</v>
      </c>
    </row>
    <row r="534" spans="1:19" ht="49.65" customHeight="1" x14ac:dyDescent="0.3">
      <c r="A534" s="85"/>
      <c r="B534" s="85"/>
      <c r="C534" s="85"/>
      <c r="D534" s="85"/>
      <c r="E534" s="85"/>
      <c r="F534" s="85"/>
      <c r="G534" s="85"/>
      <c r="H534" s="85"/>
      <c r="I534" s="85"/>
      <c r="K534" s="85"/>
      <c r="L534" s="85"/>
      <c r="M534" s="85"/>
      <c r="N534" s="85"/>
      <c r="O534" s="85"/>
      <c r="P534" s="85"/>
      <c r="Q534" s="85"/>
      <c r="R534" s="85"/>
      <c r="S534" s="85"/>
    </row>
    <row r="535" spans="1:19" ht="49.65" customHeight="1" x14ac:dyDescent="0.3">
      <c r="A535" s="93">
        <v>8731</v>
      </c>
      <c r="B535" s="94" t="s">
        <v>519</v>
      </c>
      <c r="C535" s="92"/>
      <c r="D535" s="92"/>
      <c r="E535" s="92"/>
      <c r="F535" s="92"/>
      <c r="G535" s="90">
        <f>+C535+D535+E535+F535</f>
        <v>0</v>
      </c>
      <c r="H535" s="91">
        <v>79</v>
      </c>
      <c r="I535" s="84">
        <f>+G535*H535</f>
        <v>0</v>
      </c>
      <c r="K535" s="93">
        <v>14450</v>
      </c>
      <c r="L535" s="94" t="s">
        <v>520</v>
      </c>
      <c r="M535" s="92"/>
      <c r="N535" s="92"/>
      <c r="O535" s="92"/>
      <c r="P535" s="92"/>
      <c r="Q535" s="90">
        <f>+M535+N535+O535+P535</f>
        <v>0</v>
      </c>
      <c r="R535" s="91">
        <v>139</v>
      </c>
      <c r="S535" s="84">
        <f>+Q535*R535</f>
        <v>0</v>
      </c>
    </row>
    <row r="536" spans="1:19" ht="49.65" customHeight="1" x14ac:dyDescent="0.3">
      <c r="A536" s="85"/>
      <c r="B536" s="85"/>
      <c r="C536" s="85"/>
      <c r="D536" s="85"/>
      <c r="E536" s="85"/>
      <c r="F536" s="85"/>
      <c r="G536" s="85"/>
      <c r="H536" s="85"/>
      <c r="I536" s="85"/>
      <c r="K536" s="85"/>
      <c r="L536" s="85"/>
      <c r="M536" s="85"/>
      <c r="N536" s="85"/>
      <c r="O536" s="85"/>
      <c r="P536" s="85"/>
      <c r="Q536" s="85"/>
      <c r="R536" s="85"/>
      <c r="S536" s="85"/>
    </row>
    <row r="537" spans="1:19" ht="49.65" customHeight="1" x14ac:dyDescent="0.3">
      <c r="A537" s="93">
        <v>9014</v>
      </c>
      <c r="B537" s="94" t="s">
        <v>521</v>
      </c>
      <c r="C537" s="92"/>
      <c r="D537" s="92"/>
      <c r="E537" s="92"/>
      <c r="F537" s="92"/>
      <c r="G537" s="90">
        <f>+C537+D537+E537+F537</f>
        <v>0</v>
      </c>
      <c r="H537" s="91">
        <v>129</v>
      </c>
      <c r="I537" s="84">
        <f>+G537*H537</f>
        <v>0</v>
      </c>
      <c r="K537" s="93">
        <v>14790</v>
      </c>
      <c r="L537" s="94" t="s">
        <v>522</v>
      </c>
      <c r="M537" s="92"/>
      <c r="N537" s="92"/>
      <c r="O537" s="92"/>
      <c r="P537" s="92"/>
      <c r="Q537" s="90">
        <f>+M537+N537+O537+P537</f>
        <v>0</v>
      </c>
      <c r="R537" s="91">
        <v>239</v>
      </c>
      <c r="S537" s="84">
        <f>+Q537*R537</f>
        <v>0</v>
      </c>
    </row>
    <row r="538" spans="1:19" ht="49.65" customHeight="1" x14ac:dyDescent="0.3">
      <c r="A538" s="85"/>
      <c r="B538" s="85"/>
      <c r="C538" s="85"/>
      <c r="D538" s="85"/>
      <c r="E538" s="85"/>
      <c r="F538" s="85"/>
      <c r="G538" s="85"/>
      <c r="H538" s="85"/>
      <c r="I538" s="85"/>
      <c r="K538" s="85"/>
      <c r="L538" s="85"/>
      <c r="M538" s="85"/>
      <c r="N538" s="85"/>
      <c r="O538" s="85"/>
      <c r="P538" s="85"/>
      <c r="Q538" s="85"/>
      <c r="R538" s="85"/>
      <c r="S538" s="85"/>
    </row>
    <row r="539" spans="1:19" ht="49.65" customHeight="1" x14ac:dyDescent="0.3">
      <c r="A539" s="93">
        <v>10836</v>
      </c>
      <c r="B539" s="94" t="s">
        <v>523</v>
      </c>
      <c r="C539" s="92"/>
      <c r="D539" s="92"/>
      <c r="E539" s="92"/>
      <c r="F539" s="92"/>
      <c r="G539" s="90">
        <f>+C539+D539+E539+F539</f>
        <v>0</v>
      </c>
      <c r="H539" s="91">
        <v>99</v>
      </c>
      <c r="I539" s="84">
        <f>+G539*H539</f>
        <v>0</v>
      </c>
      <c r="K539" s="93">
        <v>15064</v>
      </c>
      <c r="L539" s="94" t="s">
        <v>524</v>
      </c>
      <c r="M539" s="92"/>
      <c r="N539" s="92"/>
      <c r="O539" s="92"/>
      <c r="P539" s="92"/>
      <c r="Q539" s="90">
        <f>+M539+N539+O539+P539</f>
        <v>0</v>
      </c>
      <c r="R539" s="91">
        <v>179</v>
      </c>
      <c r="S539" s="84">
        <f>+Q539*R539</f>
        <v>0</v>
      </c>
    </row>
    <row r="540" spans="1:19" ht="49.65" customHeight="1" x14ac:dyDescent="0.3">
      <c r="A540" s="85"/>
      <c r="B540" s="85"/>
      <c r="C540" s="85"/>
      <c r="D540" s="85"/>
      <c r="E540" s="85"/>
      <c r="F540" s="85"/>
      <c r="G540" s="85"/>
      <c r="H540" s="85"/>
      <c r="I540" s="85"/>
      <c r="K540" s="85"/>
      <c r="L540" s="85"/>
      <c r="M540" s="85"/>
      <c r="N540" s="85"/>
      <c r="O540" s="85"/>
      <c r="P540" s="85"/>
      <c r="Q540" s="85"/>
      <c r="R540" s="85"/>
      <c r="S540" s="85"/>
    </row>
    <row r="541" spans="1:19" ht="49.65" customHeight="1" x14ac:dyDescent="0.3">
      <c r="A541" s="93">
        <v>10837</v>
      </c>
      <c r="B541" s="94" t="s">
        <v>525</v>
      </c>
      <c r="C541" s="92"/>
      <c r="D541" s="92"/>
      <c r="E541" s="92"/>
      <c r="F541" s="92"/>
      <c r="G541" s="90">
        <f>+C541+D541+E541+F541</f>
        <v>0</v>
      </c>
      <c r="H541" s="91">
        <v>79</v>
      </c>
      <c r="I541" s="84">
        <f>+G541*H541</f>
        <v>0</v>
      </c>
      <c r="K541" s="95"/>
      <c r="L541" s="96" t="s">
        <v>526</v>
      </c>
      <c r="M541" s="74"/>
      <c r="N541" s="74"/>
      <c r="O541" s="74"/>
      <c r="P541" s="74"/>
      <c r="Q541" s="74"/>
      <c r="R541" s="74"/>
      <c r="S541" s="74"/>
    </row>
    <row r="542" spans="1:19" ht="49.65" customHeight="1" x14ac:dyDescent="0.3">
      <c r="A542" s="85"/>
      <c r="B542" s="85"/>
      <c r="C542" s="85"/>
      <c r="D542" s="85"/>
      <c r="E542" s="85"/>
      <c r="F542" s="85"/>
      <c r="G542" s="85"/>
      <c r="H542" s="85"/>
      <c r="I542" s="85"/>
      <c r="K542" s="74"/>
      <c r="L542" s="74"/>
      <c r="M542" s="74"/>
      <c r="N542" s="74"/>
      <c r="O542" s="74"/>
      <c r="P542" s="74"/>
      <c r="Q542" s="74"/>
      <c r="R542" s="74"/>
      <c r="S542" s="74"/>
    </row>
    <row r="543" spans="1:19" ht="49.65" customHeight="1" x14ac:dyDescent="0.3">
      <c r="A543" s="93">
        <v>10838</v>
      </c>
      <c r="B543" s="94" t="s">
        <v>527</v>
      </c>
      <c r="C543" s="92"/>
      <c r="D543" s="92"/>
      <c r="E543" s="92"/>
      <c r="F543" s="92"/>
      <c r="G543" s="90">
        <f>+C543+D543+E543+F543</f>
        <v>0</v>
      </c>
      <c r="H543" s="91">
        <v>79</v>
      </c>
      <c r="I543" s="84">
        <f>+G543*H543</f>
        <v>0</v>
      </c>
      <c r="K543" s="93">
        <v>3035</v>
      </c>
      <c r="L543" s="94" t="s">
        <v>528</v>
      </c>
      <c r="M543" s="92"/>
      <c r="N543" s="92"/>
      <c r="O543" s="92"/>
      <c r="P543" s="92"/>
      <c r="Q543" s="90">
        <f>+M543+N543+O543+P543</f>
        <v>0</v>
      </c>
      <c r="R543" s="91">
        <v>579</v>
      </c>
      <c r="S543" s="84">
        <f>+Q543*R543</f>
        <v>0</v>
      </c>
    </row>
    <row r="544" spans="1:19" ht="49.65" customHeight="1" x14ac:dyDescent="0.3">
      <c r="A544" s="85"/>
      <c r="B544" s="85"/>
      <c r="C544" s="85"/>
      <c r="D544" s="85"/>
      <c r="E544" s="85"/>
      <c r="F544" s="85"/>
      <c r="G544" s="85"/>
      <c r="H544" s="85"/>
      <c r="I544" s="85"/>
      <c r="K544" s="85"/>
      <c r="L544" s="85"/>
      <c r="M544" s="85"/>
      <c r="N544" s="85"/>
      <c r="O544" s="85"/>
      <c r="P544" s="85"/>
      <c r="Q544" s="85"/>
      <c r="R544" s="85"/>
      <c r="S544" s="85"/>
    </row>
    <row r="545" spans="1:19" ht="49.65" customHeight="1" x14ac:dyDescent="0.3">
      <c r="A545" s="93">
        <v>10840</v>
      </c>
      <c r="B545" s="94" t="s">
        <v>529</v>
      </c>
      <c r="C545" s="92"/>
      <c r="D545" s="92"/>
      <c r="E545" s="92"/>
      <c r="F545" s="92"/>
      <c r="G545" s="90">
        <f>+C545+D545+E545+F545</f>
        <v>0</v>
      </c>
      <c r="H545" s="91">
        <v>79</v>
      </c>
      <c r="I545" s="84">
        <f>+G545*H545</f>
        <v>0</v>
      </c>
      <c r="K545" s="93">
        <v>10827</v>
      </c>
      <c r="L545" s="94" t="s">
        <v>530</v>
      </c>
      <c r="M545" s="92"/>
      <c r="N545" s="92"/>
      <c r="O545" s="92"/>
      <c r="P545" s="92"/>
      <c r="Q545" s="90">
        <f>+M545+N545+O545+P545</f>
        <v>0</v>
      </c>
      <c r="R545" s="91">
        <v>109</v>
      </c>
      <c r="S545" s="84">
        <f>+Q545*R545</f>
        <v>0</v>
      </c>
    </row>
    <row r="546" spans="1:19" ht="49.65" customHeight="1" x14ac:dyDescent="0.3">
      <c r="A546" s="85"/>
      <c r="B546" s="85"/>
      <c r="C546" s="85"/>
      <c r="D546" s="85"/>
      <c r="E546" s="85"/>
      <c r="F546" s="85"/>
      <c r="G546" s="85"/>
      <c r="H546" s="85"/>
      <c r="I546" s="85"/>
      <c r="K546" s="85"/>
      <c r="L546" s="85"/>
      <c r="M546" s="85"/>
      <c r="N546" s="85"/>
      <c r="O546" s="85"/>
      <c r="P546" s="85"/>
      <c r="Q546" s="85"/>
      <c r="R546" s="85"/>
      <c r="S546" s="85"/>
    </row>
    <row r="547" spans="1:19" ht="49.65" customHeight="1" x14ac:dyDescent="0.3">
      <c r="A547" s="93">
        <v>10841</v>
      </c>
      <c r="B547" s="94" t="s">
        <v>531</v>
      </c>
      <c r="C547" s="92"/>
      <c r="D547" s="92"/>
      <c r="E547" s="92"/>
      <c r="F547" s="92"/>
      <c r="G547" s="90">
        <f>+C547+D547+E547+F547</f>
        <v>0</v>
      </c>
      <c r="H547" s="91">
        <v>99</v>
      </c>
      <c r="I547" s="84">
        <f>+G547*H547</f>
        <v>0</v>
      </c>
      <c r="K547" s="93">
        <v>10828</v>
      </c>
      <c r="L547" s="94" t="s">
        <v>532</v>
      </c>
      <c r="M547" s="92"/>
      <c r="N547" s="92"/>
      <c r="O547" s="92"/>
      <c r="P547" s="92"/>
      <c r="Q547" s="90">
        <f>+M547+N547+O547+P547</f>
        <v>0</v>
      </c>
      <c r="R547" s="91">
        <v>99</v>
      </c>
      <c r="S547" s="84">
        <f>+Q547*R547</f>
        <v>0</v>
      </c>
    </row>
    <row r="548" spans="1:19" ht="49.65" customHeight="1" x14ac:dyDescent="0.3">
      <c r="A548" s="85"/>
      <c r="B548" s="85"/>
      <c r="C548" s="85"/>
      <c r="D548" s="85"/>
      <c r="E548" s="85"/>
      <c r="F548" s="85"/>
      <c r="G548" s="85"/>
      <c r="H548" s="85"/>
      <c r="I548" s="85"/>
      <c r="K548" s="85"/>
      <c r="L548" s="85"/>
      <c r="M548" s="85"/>
      <c r="N548" s="85"/>
      <c r="O548" s="85"/>
      <c r="P548" s="85"/>
      <c r="Q548" s="85"/>
      <c r="R548" s="85"/>
      <c r="S548" s="85"/>
    </row>
    <row r="549" spans="1:19" ht="49.65" customHeight="1" x14ac:dyDescent="0.3">
      <c r="A549" s="93">
        <v>10842</v>
      </c>
      <c r="B549" s="94" t="s">
        <v>533</v>
      </c>
      <c r="C549" s="92"/>
      <c r="D549" s="92"/>
      <c r="E549" s="92"/>
      <c r="F549" s="92"/>
      <c r="G549" s="90">
        <f>+C549+D549+E549+F549</f>
        <v>0</v>
      </c>
      <c r="H549" s="91">
        <v>99</v>
      </c>
      <c r="I549" s="84">
        <f>+G549*H549</f>
        <v>0</v>
      </c>
      <c r="K549" s="93">
        <v>10829</v>
      </c>
      <c r="L549" s="94" t="s">
        <v>534</v>
      </c>
      <c r="M549" s="92"/>
      <c r="N549" s="92"/>
      <c r="O549" s="92"/>
      <c r="P549" s="92"/>
      <c r="Q549" s="90">
        <f>+M549+N549+O549+P549</f>
        <v>0</v>
      </c>
      <c r="R549" s="91">
        <v>119</v>
      </c>
      <c r="S549" s="84">
        <f>+Q549*R549</f>
        <v>0</v>
      </c>
    </row>
    <row r="550" spans="1:19" ht="49.65" customHeight="1" x14ac:dyDescent="0.3">
      <c r="A550" s="85"/>
      <c r="B550" s="85"/>
      <c r="C550" s="85"/>
      <c r="D550" s="85"/>
      <c r="E550" s="85"/>
      <c r="F550" s="85"/>
      <c r="G550" s="85"/>
      <c r="H550" s="85"/>
      <c r="I550" s="85"/>
      <c r="K550" s="85"/>
      <c r="L550" s="85"/>
      <c r="M550" s="85"/>
      <c r="N550" s="85"/>
      <c r="O550" s="85"/>
      <c r="P550" s="85"/>
      <c r="Q550" s="85"/>
      <c r="R550" s="85"/>
      <c r="S550" s="85"/>
    </row>
    <row r="551" spans="1:19" ht="49.65" customHeight="1" x14ac:dyDescent="0.3">
      <c r="A551" s="93">
        <v>11392</v>
      </c>
      <c r="B551" s="94" t="s">
        <v>535</v>
      </c>
      <c r="C551" s="92"/>
      <c r="D551" s="92"/>
      <c r="E551" s="92"/>
      <c r="F551" s="92"/>
      <c r="G551" s="90">
        <f>+C551+D551+E551+F551</f>
        <v>0</v>
      </c>
      <c r="H551" s="91">
        <v>79</v>
      </c>
      <c r="I551" s="84">
        <f>+G551*H551</f>
        <v>0</v>
      </c>
      <c r="K551" s="93">
        <v>10830</v>
      </c>
      <c r="L551" s="94" t="s">
        <v>536</v>
      </c>
      <c r="M551" s="92"/>
      <c r="N551" s="92"/>
      <c r="O551" s="92"/>
      <c r="P551" s="92"/>
      <c r="Q551" s="90">
        <f>+M551+N551+O551+P551</f>
        <v>0</v>
      </c>
      <c r="R551" s="91">
        <v>99</v>
      </c>
      <c r="S551" s="84">
        <f>+Q551*R551</f>
        <v>0</v>
      </c>
    </row>
    <row r="552" spans="1:19" ht="49.65" customHeight="1" x14ac:dyDescent="0.3">
      <c r="A552" s="85"/>
      <c r="B552" s="85"/>
      <c r="C552" s="85"/>
      <c r="D552" s="85"/>
      <c r="E552" s="85"/>
      <c r="F552" s="85"/>
      <c r="G552" s="85"/>
      <c r="H552" s="85"/>
      <c r="I552" s="85"/>
      <c r="K552" s="85"/>
      <c r="L552" s="85"/>
      <c r="M552" s="85"/>
      <c r="N552" s="85"/>
      <c r="O552" s="85"/>
      <c r="P552" s="85"/>
      <c r="Q552" s="85"/>
      <c r="R552" s="85"/>
      <c r="S552" s="85"/>
    </row>
    <row r="553" spans="1:19" ht="49.65" customHeight="1" x14ac:dyDescent="0.3">
      <c r="A553" s="93">
        <v>11393</v>
      </c>
      <c r="B553" s="94" t="s">
        <v>537</v>
      </c>
      <c r="C553" s="92"/>
      <c r="D553" s="92"/>
      <c r="E553" s="92"/>
      <c r="F553" s="92"/>
      <c r="G553" s="90">
        <f>+C553+D553+E553+F553</f>
        <v>0</v>
      </c>
      <c r="H553" s="91">
        <v>79</v>
      </c>
      <c r="I553" s="84">
        <f>+G553*H553</f>
        <v>0</v>
      </c>
      <c r="K553" s="93">
        <v>10831</v>
      </c>
      <c r="L553" s="94" t="s">
        <v>538</v>
      </c>
      <c r="M553" s="92"/>
      <c r="N553" s="92"/>
      <c r="O553" s="92"/>
      <c r="P553" s="92"/>
      <c r="Q553" s="90">
        <f>+M553+N553+O553+P553</f>
        <v>0</v>
      </c>
      <c r="R553" s="91">
        <v>179</v>
      </c>
      <c r="S553" s="84">
        <f>+Q553*R553</f>
        <v>0</v>
      </c>
    </row>
    <row r="554" spans="1:19" ht="49.65" customHeight="1" x14ac:dyDescent="0.3">
      <c r="A554" s="85"/>
      <c r="B554" s="85"/>
      <c r="C554" s="85"/>
      <c r="D554" s="85"/>
      <c r="E554" s="85"/>
      <c r="F554" s="85"/>
      <c r="G554" s="85"/>
      <c r="H554" s="85"/>
      <c r="I554" s="85"/>
      <c r="K554" s="85"/>
      <c r="L554" s="85"/>
      <c r="M554" s="85"/>
      <c r="N554" s="85"/>
      <c r="O554" s="85"/>
      <c r="P554" s="85"/>
      <c r="Q554" s="85"/>
      <c r="R554" s="85"/>
      <c r="S554" s="85"/>
    </row>
    <row r="555" spans="1:19" ht="49.65" customHeight="1" x14ac:dyDescent="0.3">
      <c r="A555" s="93">
        <v>11421</v>
      </c>
      <c r="B555" s="94" t="s">
        <v>539</v>
      </c>
      <c r="C555" s="92"/>
      <c r="D555" s="92"/>
      <c r="E555" s="92"/>
      <c r="F555" s="92"/>
      <c r="G555" s="90">
        <f>+C555+D555+E555+F555</f>
        <v>0</v>
      </c>
      <c r="H555" s="91">
        <v>79</v>
      </c>
      <c r="I555" s="84">
        <f>+G555*H555</f>
        <v>0</v>
      </c>
      <c r="K555" s="93">
        <v>10832</v>
      </c>
      <c r="L555" s="94" t="s">
        <v>540</v>
      </c>
      <c r="M555" s="92"/>
      <c r="N555" s="92"/>
      <c r="O555" s="92"/>
      <c r="P555" s="92"/>
      <c r="Q555" s="90">
        <f>+M555+N555+O555+P555</f>
        <v>0</v>
      </c>
      <c r="R555" s="91">
        <v>119</v>
      </c>
      <c r="S555" s="84">
        <f>+Q555*R555</f>
        <v>0</v>
      </c>
    </row>
    <row r="556" spans="1:19" ht="49.65" customHeight="1" x14ac:dyDescent="0.3">
      <c r="A556" s="85"/>
      <c r="B556" s="85"/>
      <c r="C556" s="85"/>
      <c r="D556" s="85"/>
      <c r="E556" s="85"/>
      <c r="F556" s="85"/>
      <c r="G556" s="85"/>
      <c r="H556" s="85"/>
      <c r="I556" s="85"/>
      <c r="K556" s="85"/>
      <c r="L556" s="85"/>
      <c r="M556" s="85"/>
      <c r="N556" s="85"/>
      <c r="O556" s="85"/>
      <c r="P556" s="85"/>
      <c r="Q556" s="85"/>
      <c r="R556" s="85"/>
      <c r="S556" s="85"/>
    </row>
    <row r="557" spans="1:19" ht="49.65" customHeight="1" x14ac:dyDescent="0.3">
      <c r="A557" s="93">
        <v>11422</v>
      </c>
      <c r="B557" s="94" t="s">
        <v>541</v>
      </c>
      <c r="C557" s="92"/>
      <c r="D557" s="92"/>
      <c r="E557" s="92"/>
      <c r="F557" s="92"/>
      <c r="G557" s="90">
        <f>+C557+D557+E557+F557</f>
        <v>0</v>
      </c>
      <c r="H557" s="91">
        <v>79</v>
      </c>
      <c r="I557" s="84">
        <f>+G557*H557</f>
        <v>0</v>
      </c>
      <c r="K557" s="93">
        <v>11397</v>
      </c>
      <c r="L557" s="94" t="s">
        <v>542</v>
      </c>
      <c r="M557" s="92"/>
      <c r="N557" s="92"/>
      <c r="O557" s="92"/>
      <c r="P557" s="92"/>
      <c r="Q557" s="90">
        <f>+M557+N557+O557+P557</f>
        <v>0</v>
      </c>
      <c r="R557" s="91">
        <v>299</v>
      </c>
      <c r="S557" s="84">
        <f>+Q557*R557</f>
        <v>0</v>
      </c>
    </row>
    <row r="558" spans="1:19" ht="49.65" customHeight="1" x14ac:dyDescent="0.3">
      <c r="A558" s="85"/>
      <c r="B558" s="85"/>
      <c r="C558" s="85"/>
      <c r="D558" s="85"/>
      <c r="E558" s="85"/>
      <c r="F558" s="85"/>
      <c r="G558" s="85"/>
      <c r="H558" s="85"/>
      <c r="I558" s="85"/>
      <c r="K558" s="85"/>
      <c r="L558" s="85"/>
      <c r="M558" s="85"/>
      <c r="N558" s="85"/>
      <c r="O558" s="85"/>
      <c r="P558" s="85"/>
      <c r="Q558" s="85"/>
      <c r="R558" s="85"/>
      <c r="S558" s="85"/>
    </row>
    <row r="559" spans="1:19" ht="49.65" customHeight="1" x14ac:dyDescent="0.3">
      <c r="A559" s="93">
        <v>11423</v>
      </c>
      <c r="B559" s="94" t="s">
        <v>543</v>
      </c>
      <c r="C559" s="92"/>
      <c r="D559" s="92"/>
      <c r="E559" s="92"/>
      <c r="F559" s="92"/>
      <c r="G559" s="90">
        <f>+C559+D559+E559+F559</f>
        <v>0</v>
      </c>
      <c r="H559" s="91">
        <v>79</v>
      </c>
      <c r="I559" s="84">
        <f>+G559*H559</f>
        <v>0</v>
      </c>
      <c r="K559" s="93">
        <v>11957</v>
      </c>
      <c r="L559" s="94" t="s">
        <v>544</v>
      </c>
      <c r="M559" s="92"/>
      <c r="N559" s="92"/>
      <c r="O559" s="92"/>
      <c r="P559" s="92"/>
      <c r="Q559" s="90">
        <f>+M559+N559+O559+P559</f>
        <v>0</v>
      </c>
      <c r="R559" s="91">
        <v>189</v>
      </c>
      <c r="S559" s="84">
        <f>+Q559*R559</f>
        <v>0</v>
      </c>
    </row>
    <row r="560" spans="1:19" ht="49.65" customHeight="1" x14ac:dyDescent="0.3">
      <c r="A560" s="85"/>
      <c r="B560" s="85"/>
      <c r="C560" s="85"/>
      <c r="D560" s="85"/>
      <c r="E560" s="85"/>
      <c r="F560" s="85"/>
      <c r="G560" s="85"/>
      <c r="H560" s="85"/>
      <c r="I560" s="85"/>
      <c r="K560" s="85"/>
      <c r="L560" s="85"/>
      <c r="M560" s="85"/>
      <c r="N560" s="85"/>
      <c r="O560" s="85"/>
      <c r="P560" s="85"/>
      <c r="Q560" s="85"/>
      <c r="R560" s="85"/>
      <c r="S560" s="85"/>
    </row>
    <row r="561" spans="1:19" ht="49.65" customHeight="1" x14ac:dyDescent="0.3">
      <c r="A561" s="93">
        <v>11424</v>
      </c>
      <c r="B561" s="94" t="s">
        <v>545</v>
      </c>
      <c r="C561" s="92"/>
      <c r="D561" s="92"/>
      <c r="E561" s="92"/>
      <c r="F561" s="92"/>
      <c r="G561" s="90">
        <f>+C561+D561+E561+F561</f>
        <v>0</v>
      </c>
      <c r="H561" s="91">
        <v>79</v>
      </c>
      <c r="I561" s="84">
        <f>+G561*H561</f>
        <v>0</v>
      </c>
      <c r="K561" s="93">
        <v>11958</v>
      </c>
      <c r="L561" s="94" t="s">
        <v>546</v>
      </c>
      <c r="M561" s="92"/>
      <c r="N561" s="92"/>
      <c r="O561" s="92"/>
      <c r="P561" s="92"/>
      <c r="Q561" s="90">
        <f>+M561+N561+O561+P561</f>
        <v>0</v>
      </c>
      <c r="R561" s="91">
        <v>179</v>
      </c>
      <c r="S561" s="84">
        <f>+Q561*R561</f>
        <v>0</v>
      </c>
    </row>
    <row r="562" spans="1:19" ht="49.65" customHeight="1" x14ac:dyDescent="0.3">
      <c r="A562" s="85"/>
      <c r="B562" s="85"/>
      <c r="C562" s="85"/>
      <c r="D562" s="85"/>
      <c r="E562" s="85"/>
      <c r="F562" s="85"/>
      <c r="G562" s="85"/>
      <c r="H562" s="85"/>
      <c r="I562" s="85"/>
      <c r="K562" s="85"/>
      <c r="L562" s="85"/>
      <c r="M562" s="85"/>
      <c r="N562" s="85"/>
      <c r="O562" s="85"/>
      <c r="P562" s="85"/>
      <c r="Q562" s="85"/>
      <c r="R562" s="85"/>
      <c r="S562" s="85"/>
    </row>
    <row r="563" spans="1:19" ht="49.65" customHeight="1" x14ac:dyDescent="0.3">
      <c r="A563" s="93">
        <v>11425</v>
      </c>
      <c r="B563" s="94" t="s">
        <v>547</v>
      </c>
      <c r="C563" s="92"/>
      <c r="D563" s="92"/>
      <c r="E563" s="92"/>
      <c r="F563" s="92"/>
      <c r="G563" s="90">
        <f>+C563+D563+E563+F563</f>
        <v>0</v>
      </c>
      <c r="H563" s="91">
        <v>79</v>
      </c>
      <c r="I563" s="84">
        <f>+G563*H563</f>
        <v>0</v>
      </c>
      <c r="K563" s="95"/>
      <c r="L563" s="96" t="s">
        <v>548</v>
      </c>
      <c r="M563" s="74"/>
      <c r="N563" s="74"/>
      <c r="O563" s="74"/>
      <c r="P563" s="74"/>
      <c r="Q563" s="74"/>
      <c r="R563" s="74"/>
      <c r="S563" s="74"/>
    </row>
    <row r="564" spans="1:19" ht="49.65" customHeight="1" x14ac:dyDescent="0.3">
      <c r="A564" s="85"/>
      <c r="B564" s="85"/>
      <c r="C564" s="85"/>
      <c r="D564" s="85"/>
      <c r="E564" s="85"/>
      <c r="F564" s="85"/>
      <c r="G564" s="85"/>
      <c r="H564" s="85"/>
      <c r="I564" s="85"/>
      <c r="K564" s="74"/>
      <c r="L564" s="74"/>
      <c r="M564" s="74"/>
      <c r="N564" s="74"/>
      <c r="O564" s="74"/>
      <c r="P564" s="74"/>
      <c r="Q564" s="74"/>
      <c r="R564" s="74"/>
      <c r="S564" s="74"/>
    </row>
    <row r="565" spans="1:19" ht="49.65" customHeight="1" x14ac:dyDescent="0.3">
      <c r="A565" s="93">
        <v>11426</v>
      </c>
      <c r="B565" s="94" t="s">
        <v>549</v>
      </c>
      <c r="C565" s="92"/>
      <c r="D565" s="92"/>
      <c r="E565" s="92"/>
      <c r="F565" s="92"/>
      <c r="G565" s="90">
        <f>+C565+D565+E565+F565</f>
        <v>0</v>
      </c>
      <c r="H565" s="91">
        <v>79</v>
      </c>
      <c r="I565" s="84">
        <f>+G565*H565</f>
        <v>0</v>
      </c>
      <c r="K565" s="93">
        <v>6328</v>
      </c>
      <c r="L565" s="94" t="s">
        <v>550</v>
      </c>
      <c r="M565" s="92"/>
      <c r="N565" s="92"/>
      <c r="O565" s="92"/>
      <c r="P565" s="92"/>
      <c r="Q565" s="90">
        <f>+M565+N565+O565+P565</f>
        <v>0</v>
      </c>
      <c r="R565" s="91">
        <v>229</v>
      </c>
      <c r="S565" s="84">
        <f>+Q565*R565</f>
        <v>0</v>
      </c>
    </row>
    <row r="566" spans="1:19" ht="49.65" customHeight="1" x14ac:dyDescent="0.3">
      <c r="A566" s="85"/>
      <c r="B566" s="85"/>
      <c r="C566" s="85"/>
      <c r="D566" s="85"/>
      <c r="E566" s="85"/>
      <c r="F566" s="85"/>
      <c r="G566" s="85"/>
      <c r="H566" s="85"/>
      <c r="I566" s="85"/>
      <c r="K566" s="85"/>
      <c r="L566" s="85"/>
      <c r="M566" s="85"/>
      <c r="N566" s="85"/>
      <c r="O566" s="85"/>
      <c r="P566" s="85"/>
      <c r="Q566" s="85"/>
      <c r="R566" s="85"/>
      <c r="S566" s="85"/>
    </row>
    <row r="567" spans="1:19" ht="49.65" customHeight="1" x14ac:dyDescent="0.3">
      <c r="A567" s="93">
        <v>11450</v>
      </c>
      <c r="B567" s="94" t="s">
        <v>551</v>
      </c>
      <c r="C567" s="92"/>
      <c r="D567" s="92"/>
      <c r="E567" s="92"/>
      <c r="F567" s="92"/>
      <c r="G567" s="90">
        <f>+C567+D567+E567+F567</f>
        <v>0</v>
      </c>
      <c r="H567" s="91">
        <v>149</v>
      </c>
      <c r="I567" s="84">
        <f>+G567*H567</f>
        <v>0</v>
      </c>
      <c r="K567" s="93">
        <v>10545</v>
      </c>
      <c r="L567" s="94" t="s">
        <v>552</v>
      </c>
      <c r="M567" s="92"/>
      <c r="N567" s="92"/>
      <c r="O567" s="92"/>
      <c r="P567" s="92"/>
      <c r="Q567" s="90">
        <f>+M567+N567+O567+P567</f>
        <v>0</v>
      </c>
      <c r="R567" s="91">
        <v>199</v>
      </c>
      <c r="S567" s="84">
        <f>+Q567*R567</f>
        <v>0</v>
      </c>
    </row>
    <row r="568" spans="1:19" ht="49.65" customHeight="1" x14ac:dyDescent="0.3">
      <c r="A568" s="85"/>
      <c r="B568" s="85"/>
      <c r="C568" s="85"/>
      <c r="D568" s="85"/>
      <c r="E568" s="85"/>
      <c r="F568" s="85"/>
      <c r="G568" s="85"/>
      <c r="H568" s="85"/>
      <c r="I568" s="85"/>
      <c r="K568" s="85"/>
      <c r="L568" s="85"/>
      <c r="M568" s="85"/>
      <c r="N568" s="85"/>
      <c r="O568" s="85"/>
      <c r="P568" s="85"/>
      <c r="Q568" s="85"/>
      <c r="R568" s="85"/>
      <c r="S568" s="85"/>
    </row>
    <row r="569" spans="1:19" ht="49.65" customHeight="1" x14ac:dyDescent="0.3">
      <c r="A569" s="93">
        <v>11452</v>
      </c>
      <c r="B569" s="94" t="s">
        <v>553</v>
      </c>
      <c r="C569" s="92"/>
      <c r="D569" s="92"/>
      <c r="E569" s="92"/>
      <c r="F569" s="92"/>
      <c r="G569" s="90">
        <f>+C569+D569+E569+F569</f>
        <v>0</v>
      </c>
      <c r="H569" s="91">
        <v>149</v>
      </c>
      <c r="I569" s="84">
        <f>+G569*H569</f>
        <v>0</v>
      </c>
      <c r="K569" s="93">
        <v>10874</v>
      </c>
      <c r="L569" s="94" t="s">
        <v>554</v>
      </c>
      <c r="M569" s="92"/>
      <c r="N569" s="92"/>
      <c r="O569" s="92"/>
      <c r="P569" s="92"/>
      <c r="Q569" s="90">
        <f>+M569+N569+O569+P569</f>
        <v>0</v>
      </c>
      <c r="R569" s="91">
        <v>349</v>
      </c>
      <c r="S569" s="84">
        <f>+Q569*R569</f>
        <v>0</v>
      </c>
    </row>
    <row r="570" spans="1:19" ht="49.65" customHeight="1" x14ac:dyDescent="0.3">
      <c r="A570" s="85"/>
      <c r="B570" s="85"/>
      <c r="C570" s="85"/>
      <c r="D570" s="85"/>
      <c r="E570" s="85"/>
      <c r="F570" s="85"/>
      <c r="G570" s="85"/>
      <c r="H570" s="85"/>
      <c r="I570" s="85"/>
      <c r="K570" s="85"/>
      <c r="L570" s="85"/>
      <c r="M570" s="85"/>
      <c r="N570" s="85"/>
      <c r="O570" s="85"/>
      <c r="P570" s="85"/>
      <c r="Q570" s="85"/>
      <c r="R570" s="85"/>
      <c r="S570" s="85"/>
    </row>
    <row r="571" spans="1:19" ht="49.65" customHeight="1" x14ac:dyDescent="0.3">
      <c r="A571" s="93">
        <v>11453</v>
      </c>
      <c r="B571" s="94" t="s">
        <v>555</v>
      </c>
      <c r="C571" s="92"/>
      <c r="D571" s="92"/>
      <c r="E571" s="92"/>
      <c r="F571" s="92"/>
      <c r="G571" s="90">
        <f>+C571+D571+E571+F571</f>
        <v>0</v>
      </c>
      <c r="H571" s="91">
        <v>149</v>
      </c>
      <c r="I571" s="84">
        <f>+G571*H571</f>
        <v>0</v>
      </c>
      <c r="K571" s="93">
        <v>10943</v>
      </c>
      <c r="L571" s="94" t="s">
        <v>556</v>
      </c>
      <c r="M571" s="92"/>
      <c r="N571" s="92"/>
      <c r="O571" s="92"/>
      <c r="P571" s="92"/>
      <c r="Q571" s="90">
        <f>+M571+N571+O571+P571</f>
        <v>0</v>
      </c>
      <c r="R571" s="91">
        <v>399</v>
      </c>
      <c r="S571" s="84">
        <f>+Q571*R571</f>
        <v>0</v>
      </c>
    </row>
    <row r="572" spans="1:19" ht="49.65" customHeight="1" x14ac:dyDescent="0.3">
      <c r="A572" s="85"/>
      <c r="B572" s="85"/>
      <c r="C572" s="85"/>
      <c r="D572" s="85"/>
      <c r="E572" s="85"/>
      <c r="F572" s="85"/>
      <c r="G572" s="85"/>
      <c r="H572" s="85"/>
      <c r="I572" s="85"/>
      <c r="K572" s="85"/>
      <c r="L572" s="85"/>
      <c r="M572" s="85"/>
      <c r="N572" s="85"/>
      <c r="O572" s="85"/>
      <c r="P572" s="85"/>
      <c r="Q572" s="85"/>
      <c r="R572" s="85"/>
      <c r="S572" s="85"/>
    </row>
    <row r="573" spans="1:19" ht="49.65" customHeight="1" x14ac:dyDescent="0.3">
      <c r="A573" s="93">
        <v>11673</v>
      </c>
      <c r="B573" s="94" t="s">
        <v>557</v>
      </c>
      <c r="C573" s="92"/>
      <c r="D573" s="92"/>
      <c r="E573" s="92"/>
      <c r="F573" s="92"/>
      <c r="G573" s="90">
        <f>+C573+D573+E573+F573</f>
        <v>0</v>
      </c>
      <c r="H573" s="91">
        <v>129</v>
      </c>
      <c r="I573" s="84">
        <f>+G573*H573</f>
        <v>0</v>
      </c>
      <c r="K573" s="93">
        <v>10944</v>
      </c>
      <c r="L573" s="94" t="s">
        <v>558</v>
      </c>
      <c r="M573" s="92"/>
      <c r="N573" s="92"/>
      <c r="O573" s="92"/>
      <c r="P573" s="92"/>
      <c r="Q573" s="90">
        <f>+M573+N573+O573+P573</f>
        <v>0</v>
      </c>
      <c r="R573" s="91">
        <v>349</v>
      </c>
      <c r="S573" s="84">
        <f>+Q573*R573</f>
        <v>0</v>
      </c>
    </row>
    <row r="574" spans="1:19" ht="49.65" customHeight="1" x14ac:dyDescent="0.3">
      <c r="A574" s="85"/>
      <c r="B574" s="85"/>
      <c r="C574" s="85"/>
      <c r="D574" s="85"/>
      <c r="E574" s="85"/>
      <c r="F574" s="85"/>
      <c r="G574" s="85"/>
      <c r="H574" s="85"/>
      <c r="I574" s="85"/>
      <c r="K574" s="85"/>
      <c r="L574" s="85"/>
      <c r="M574" s="85"/>
      <c r="N574" s="85"/>
      <c r="O574" s="85"/>
      <c r="P574" s="85"/>
      <c r="Q574" s="85"/>
      <c r="R574" s="85"/>
      <c r="S574" s="85"/>
    </row>
    <row r="575" spans="1:19" ht="49.65" customHeight="1" x14ac:dyDescent="0.3">
      <c r="A575" s="93">
        <v>13581</v>
      </c>
      <c r="B575" s="94" t="s">
        <v>559</v>
      </c>
      <c r="C575" s="92"/>
      <c r="D575" s="92"/>
      <c r="E575" s="92"/>
      <c r="F575" s="92"/>
      <c r="G575" s="90">
        <f>+C575+D575+E575+F575</f>
        <v>0</v>
      </c>
      <c r="H575" s="91">
        <v>119</v>
      </c>
      <c r="I575" s="84">
        <f>+G575*H575</f>
        <v>0</v>
      </c>
      <c r="K575" s="93">
        <v>11417</v>
      </c>
      <c r="L575" s="94" t="s">
        <v>560</v>
      </c>
      <c r="M575" s="92"/>
      <c r="N575" s="92"/>
      <c r="O575" s="92"/>
      <c r="P575" s="92"/>
      <c r="Q575" s="90">
        <f>+M575+N575+O575+P575</f>
        <v>0</v>
      </c>
      <c r="R575" s="91">
        <v>679</v>
      </c>
      <c r="S575" s="84">
        <f>+Q575*R575</f>
        <v>0</v>
      </c>
    </row>
    <row r="576" spans="1:19" ht="49.65" customHeight="1" x14ac:dyDescent="0.3">
      <c r="A576" s="85"/>
      <c r="B576" s="85"/>
      <c r="C576" s="85"/>
      <c r="D576" s="85"/>
      <c r="E576" s="85"/>
      <c r="F576" s="85"/>
      <c r="G576" s="85"/>
      <c r="H576" s="85"/>
      <c r="I576" s="85"/>
      <c r="K576" s="85"/>
      <c r="L576" s="85"/>
      <c r="M576" s="85"/>
      <c r="N576" s="85"/>
      <c r="O576" s="85"/>
      <c r="P576" s="85"/>
      <c r="Q576" s="85"/>
      <c r="R576" s="85"/>
      <c r="S576" s="85"/>
    </row>
    <row r="577" spans="1:19" ht="49.65" customHeight="1" x14ac:dyDescent="0.3">
      <c r="A577" s="93">
        <v>13582</v>
      </c>
      <c r="B577" s="94" t="s">
        <v>561</v>
      </c>
      <c r="C577" s="92"/>
      <c r="D577" s="92"/>
      <c r="E577" s="92"/>
      <c r="F577" s="92"/>
      <c r="G577" s="90">
        <f>+C577+D577+E577+F577</f>
        <v>0</v>
      </c>
      <c r="H577" s="91">
        <v>119</v>
      </c>
      <c r="I577" s="84">
        <f>+G577*H577</f>
        <v>0</v>
      </c>
      <c r="K577" s="93">
        <v>11630</v>
      </c>
      <c r="L577" s="94" t="s">
        <v>562</v>
      </c>
      <c r="M577" s="92"/>
      <c r="N577" s="92"/>
      <c r="O577" s="92"/>
      <c r="P577" s="92"/>
      <c r="Q577" s="90">
        <f>+M577+N577+O577+P577</f>
        <v>0</v>
      </c>
      <c r="R577" s="91">
        <v>59</v>
      </c>
      <c r="S577" s="84">
        <f>+Q577*R577</f>
        <v>0</v>
      </c>
    </row>
    <row r="578" spans="1:19" ht="49.65" customHeight="1" x14ac:dyDescent="0.3">
      <c r="A578" s="85"/>
      <c r="B578" s="85"/>
      <c r="C578" s="85"/>
      <c r="D578" s="85"/>
      <c r="E578" s="85"/>
      <c r="F578" s="85"/>
      <c r="G578" s="85"/>
      <c r="H578" s="85"/>
      <c r="I578" s="85"/>
      <c r="K578" s="85"/>
      <c r="L578" s="85"/>
      <c r="M578" s="85"/>
      <c r="N578" s="85"/>
      <c r="O578" s="85"/>
      <c r="P578" s="85"/>
      <c r="Q578" s="85"/>
      <c r="R578" s="85"/>
      <c r="S578" s="85"/>
    </row>
    <row r="579" spans="1:19" ht="49.65" customHeight="1" x14ac:dyDescent="0.3">
      <c r="A579" s="93">
        <v>13583</v>
      </c>
      <c r="B579" s="94" t="s">
        <v>563</v>
      </c>
      <c r="C579" s="92"/>
      <c r="D579" s="92"/>
      <c r="E579" s="92"/>
      <c r="F579" s="92"/>
      <c r="G579" s="90">
        <f>+C579+D579+E579+F579</f>
        <v>0</v>
      </c>
      <c r="H579" s="91">
        <v>119</v>
      </c>
      <c r="I579" s="84">
        <f>+G579*H579</f>
        <v>0</v>
      </c>
      <c r="K579" s="93">
        <v>13301</v>
      </c>
      <c r="L579" s="94" t="s">
        <v>564</v>
      </c>
      <c r="M579" s="92"/>
      <c r="N579" s="92"/>
      <c r="O579" s="92"/>
      <c r="P579" s="92"/>
      <c r="Q579" s="90">
        <f>+M579+N579+O579+P579</f>
        <v>0</v>
      </c>
      <c r="R579" s="91">
        <v>79</v>
      </c>
      <c r="S579" s="84">
        <f>+Q579*R579</f>
        <v>0</v>
      </c>
    </row>
    <row r="580" spans="1:19" ht="49.65" customHeight="1" x14ac:dyDescent="0.3">
      <c r="A580" s="85"/>
      <c r="B580" s="85"/>
      <c r="C580" s="85"/>
      <c r="D580" s="85"/>
      <c r="E580" s="85"/>
      <c r="F580" s="85"/>
      <c r="G580" s="85"/>
      <c r="H580" s="85"/>
      <c r="I580" s="85"/>
      <c r="K580" s="85"/>
      <c r="L580" s="85"/>
      <c r="M580" s="85"/>
      <c r="N580" s="85"/>
      <c r="O580" s="85"/>
      <c r="P580" s="85"/>
      <c r="Q580" s="85"/>
      <c r="R580" s="85"/>
      <c r="S580" s="85"/>
    </row>
    <row r="581" spans="1:19" ht="49.65" customHeight="1" x14ac:dyDescent="0.3">
      <c r="A581" s="93">
        <v>13584</v>
      </c>
      <c r="B581" s="94" t="s">
        <v>565</v>
      </c>
      <c r="C581" s="92"/>
      <c r="D581" s="92"/>
      <c r="E581" s="92"/>
      <c r="F581" s="92"/>
      <c r="G581" s="90">
        <f>+C581+D581+E581+F581</f>
        <v>0</v>
      </c>
      <c r="H581" s="91">
        <v>119</v>
      </c>
      <c r="I581" s="84">
        <f>+G581*H581</f>
        <v>0</v>
      </c>
      <c r="K581" s="93">
        <v>13393</v>
      </c>
      <c r="L581" s="94" t="s">
        <v>566</v>
      </c>
      <c r="M581" s="92"/>
      <c r="N581" s="92"/>
      <c r="O581" s="92"/>
      <c r="P581" s="92"/>
      <c r="Q581" s="90">
        <f>+M581+N581+O581+P581</f>
        <v>0</v>
      </c>
      <c r="R581" s="91">
        <v>125</v>
      </c>
      <c r="S581" s="84">
        <f>+Q581*R581</f>
        <v>0</v>
      </c>
    </row>
    <row r="582" spans="1:19" ht="49.65" customHeight="1" x14ac:dyDescent="0.3">
      <c r="A582" s="85"/>
      <c r="B582" s="85"/>
      <c r="C582" s="85"/>
      <c r="D582" s="85"/>
      <c r="E582" s="85"/>
      <c r="F582" s="85"/>
      <c r="G582" s="85"/>
      <c r="H582" s="85"/>
      <c r="I582" s="85"/>
      <c r="K582" s="85"/>
      <c r="L582" s="85"/>
      <c r="M582" s="85"/>
      <c r="N582" s="85"/>
      <c r="O582" s="85"/>
      <c r="P582" s="85"/>
      <c r="Q582" s="85"/>
      <c r="R582" s="85"/>
      <c r="S582" s="85"/>
    </row>
    <row r="583" spans="1:19" ht="49.65" customHeight="1" x14ac:dyDescent="0.3">
      <c r="A583" s="93">
        <v>15002</v>
      </c>
      <c r="B583" s="94" t="s">
        <v>567</v>
      </c>
      <c r="C583" s="92"/>
      <c r="D583" s="92"/>
      <c r="E583" s="92"/>
      <c r="F583" s="92"/>
      <c r="G583" s="90">
        <f>+C583+D583+E583+F583</f>
        <v>0</v>
      </c>
      <c r="H583" s="91">
        <v>99</v>
      </c>
      <c r="I583" s="84">
        <f>+G583*H583</f>
        <v>0</v>
      </c>
      <c r="K583" s="93">
        <v>15553</v>
      </c>
      <c r="L583" s="94" t="s">
        <v>568</v>
      </c>
      <c r="M583" s="92"/>
      <c r="N583" s="92"/>
      <c r="O583" s="92"/>
      <c r="P583" s="92"/>
      <c r="Q583" s="90">
        <f>+M583+N583+O583+P583</f>
        <v>0</v>
      </c>
      <c r="R583" s="91">
        <v>239</v>
      </c>
      <c r="S583" s="84">
        <f>+Q583*R583</f>
        <v>0</v>
      </c>
    </row>
    <row r="584" spans="1:19" ht="49.65" customHeight="1" x14ac:dyDescent="0.3">
      <c r="A584" s="85"/>
      <c r="B584" s="85"/>
      <c r="C584" s="85"/>
      <c r="D584" s="85"/>
      <c r="E584" s="85"/>
      <c r="F584" s="85"/>
      <c r="G584" s="85"/>
      <c r="H584" s="85"/>
      <c r="I584" s="85"/>
      <c r="K584" s="85"/>
      <c r="L584" s="85"/>
      <c r="M584" s="85"/>
      <c r="N584" s="85"/>
      <c r="O584" s="85"/>
      <c r="P584" s="85"/>
      <c r="Q584" s="85"/>
      <c r="R584" s="85"/>
      <c r="S584" s="85"/>
    </row>
    <row r="585" spans="1:19" ht="49.65" customHeight="1" x14ac:dyDescent="0.3">
      <c r="A585" s="93">
        <v>15003</v>
      </c>
      <c r="B585" s="94" t="s">
        <v>569</v>
      </c>
      <c r="C585" s="92"/>
      <c r="D585" s="92"/>
      <c r="E585" s="92"/>
      <c r="F585" s="92"/>
      <c r="G585" s="90">
        <f>+C585+D585+E585+F585</f>
        <v>0</v>
      </c>
      <c r="H585" s="91">
        <v>79</v>
      </c>
      <c r="I585" s="84">
        <f>+G585*H585</f>
        <v>0</v>
      </c>
      <c r="K585" s="95"/>
      <c r="L585" s="96" t="s">
        <v>570</v>
      </c>
      <c r="M585" s="74"/>
      <c r="N585" s="74"/>
      <c r="O585" s="74"/>
      <c r="P585" s="74"/>
      <c r="Q585" s="74"/>
      <c r="R585" s="74"/>
      <c r="S585" s="74"/>
    </row>
    <row r="586" spans="1:19" ht="49.65" customHeight="1" x14ac:dyDescent="0.3">
      <c r="A586" s="85"/>
      <c r="B586" s="85"/>
      <c r="C586" s="85"/>
      <c r="D586" s="85"/>
      <c r="E586" s="85"/>
      <c r="F586" s="85"/>
      <c r="G586" s="85"/>
      <c r="H586" s="85"/>
      <c r="I586" s="85"/>
      <c r="K586" s="74"/>
      <c r="L586" s="74"/>
      <c r="M586" s="74"/>
      <c r="N586" s="74"/>
      <c r="O586" s="74"/>
      <c r="P586" s="74"/>
      <c r="Q586" s="74"/>
      <c r="R586" s="74"/>
      <c r="S586" s="74"/>
    </row>
    <row r="587" spans="1:19" ht="49.65" customHeight="1" x14ac:dyDescent="0.3">
      <c r="A587" s="93">
        <v>15004</v>
      </c>
      <c r="B587" s="94" t="s">
        <v>571</v>
      </c>
      <c r="C587" s="92"/>
      <c r="D587" s="92"/>
      <c r="E587" s="92"/>
      <c r="F587" s="92"/>
      <c r="G587" s="90">
        <f>+C587+D587+E587+F587</f>
        <v>0</v>
      </c>
      <c r="H587" s="91">
        <v>99</v>
      </c>
      <c r="I587" s="84">
        <f>+G587*H587</f>
        <v>0</v>
      </c>
      <c r="K587" s="93">
        <v>10697</v>
      </c>
      <c r="L587" s="94" t="s">
        <v>572</v>
      </c>
      <c r="M587" s="92"/>
      <c r="N587" s="92"/>
      <c r="O587" s="92"/>
      <c r="P587" s="92"/>
      <c r="Q587" s="90">
        <f>+M587+N587+O587+P587</f>
        <v>0</v>
      </c>
      <c r="R587" s="91">
        <v>69</v>
      </c>
      <c r="S587" s="84">
        <f>+Q587*R587</f>
        <v>0</v>
      </c>
    </row>
    <row r="588" spans="1:19" ht="49.65" customHeight="1" x14ac:dyDescent="0.3">
      <c r="A588" s="85"/>
      <c r="B588" s="85"/>
      <c r="C588" s="85"/>
      <c r="D588" s="85"/>
      <c r="E588" s="85"/>
      <c r="F588" s="85"/>
      <c r="G588" s="85"/>
      <c r="H588" s="85"/>
      <c r="I588" s="85"/>
      <c r="K588" s="85"/>
      <c r="L588" s="85"/>
      <c r="M588" s="85"/>
      <c r="N588" s="85"/>
      <c r="O588" s="85"/>
      <c r="P588" s="85"/>
      <c r="Q588" s="85"/>
      <c r="R588" s="85"/>
      <c r="S588" s="85"/>
    </row>
    <row r="589" spans="1:19" ht="49.65" customHeight="1" x14ac:dyDescent="0.3">
      <c r="A589" s="93">
        <v>15005</v>
      </c>
      <c r="B589" s="94" t="s">
        <v>573</v>
      </c>
      <c r="C589" s="92"/>
      <c r="D589" s="92"/>
      <c r="E589" s="92"/>
      <c r="F589" s="92"/>
      <c r="G589" s="90">
        <f>+C589+D589+E589+F589</f>
        <v>0</v>
      </c>
      <c r="H589" s="91">
        <v>79</v>
      </c>
      <c r="I589" s="84">
        <f>+G589*H589</f>
        <v>0</v>
      </c>
      <c r="K589" s="93">
        <v>10698</v>
      </c>
      <c r="L589" s="94" t="s">
        <v>574</v>
      </c>
      <c r="M589" s="92"/>
      <c r="N589" s="92"/>
      <c r="O589" s="92"/>
      <c r="P589" s="92"/>
      <c r="Q589" s="90">
        <f>+M589+N589+O589+P589</f>
        <v>0</v>
      </c>
      <c r="R589" s="91">
        <v>69</v>
      </c>
      <c r="S589" s="84">
        <f>+Q589*R589</f>
        <v>0</v>
      </c>
    </row>
    <row r="590" spans="1:19" ht="49.65" customHeight="1" x14ac:dyDescent="0.3">
      <c r="A590" s="85"/>
      <c r="B590" s="85"/>
      <c r="C590" s="85"/>
      <c r="D590" s="85"/>
      <c r="E590" s="85"/>
      <c r="F590" s="85"/>
      <c r="G590" s="85"/>
      <c r="H590" s="85"/>
      <c r="I590" s="85"/>
      <c r="K590" s="85"/>
      <c r="L590" s="85"/>
      <c r="M590" s="85"/>
      <c r="N590" s="85"/>
      <c r="O590" s="85"/>
      <c r="P590" s="85"/>
      <c r="Q590" s="85"/>
      <c r="R590" s="85"/>
      <c r="S590" s="85"/>
    </row>
    <row r="591" spans="1:19" ht="49.65" customHeight="1" x14ac:dyDescent="0.3">
      <c r="A591" s="93">
        <v>15065</v>
      </c>
      <c r="B591" s="94" t="s">
        <v>575</v>
      </c>
      <c r="C591" s="92"/>
      <c r="D591" s="92"/>
      <c r="E591" s="92"/>
      <c r="F591" s="92"/>
      <c r="G591" s="90">
        <f>+C591+D591+E591+F591</f>
        <v>0</v>
      </c>
      <c r="H591" s="91">
        <v>159</v>
      </c>
      <c r="I591" s="84">
        <f>+G591*H591</f>
        <v>0</v>
      </c>
      <c r="K591" s="93">
        <v>10699</v>
      </c>
      <c r="L591" s="94" t="s">
        <v>576</v>
      </c>
      <c r="M591" s="92"/>
      <c r="N591" s="92"/>
      <c r="O591" s="92"/>
      <c r="P591" s="92"/>
      <c r="Q591" s="90">
        <f>+M591+N591+O591+P591</f>
        <v>0</v>
      </c>
      <c r="R591" s="91">
        <v>79</v>
      </c>
      <c r="S591" s="84">
        <f>+Q591*R591</f>
        <v>0</v>
      </c>
    </row>
    <row r="592" spans="1:19" ht="49.65" customHeight="1" x14ac:dyDescent="0.3">
      <c r="A592" s="85"/>
      <c r="B592" s="85"/>
      <c r="C592" s="85"/>
      <c r="D592" s="85"/>
      <c r="E592" s="85"/>
      <c r="F592" s="85"/>
      <c r="G592" s="85"/>
      <c r="H592" s="85"/>
      <c r="I592" s="85"/>
      <c r="K592" s="85"/>
      <c r="L592" s="85"/>
      <c r="M592" s="85"/>
      <c r="N592" s="85"/>
      <c r="O592" s="85"/>
      <c r="P592" s="85"/>
      <c r="Q592" s="85"/>
      <c r="R592" s="85"/>
      <c r="S592" s="85"/>
    </row>
    <row r="593" spans="1:19" ht="49.65" customHeight="1" x14ac:dyDescent="0.3">
      <c r="A593" s="93">
        <v>15066</v>
      </c>
      <c r="B593" s="94" t="s">
        <v>577</v>
      </c>
      <c r="C593" s="92"/>
      <c r="D593" s="92"/>
      <c r="E593" s="92"/>
      <c r="F593" s="92"/>
      <c r="G593" s="90">
        <f>+C593+D593+E593+F593</f>
        <v>0</v>
      </c>
      <c r="H593" s="91">
        <v>159</v>
      </c>
      <c r="I593" s="84">
        <f>+G593*H593</f>
        <v>0</v>
      </c>
      <c r="K593" s="93">
        <v>10700</v>
      </c>
      <c r="L593" s="94" t="s">
        <v>578</v>
      </c>
      <c r="M593" s="92"/>
      <c r="N593" s="92"/>
      <c r="O593" s="92"/>
      <c r="P593" s="92"/>
      <c r="Q593" s="90">
        <f>+M593+N593+O593+P593</f>
        <v>0</v>
      </c>
      <c r="R593" s="91">
        <v>79</v>
      </c>
      <c r="S593" s="84">
        <f>+Q593*R593</f>
        <v>0</v>
      </c>
    </row>
    <row r="594" spans="1:19" ht="49.65" customHeight="1" x14ac:dyDescent="0.3">
      <c r="A594" s="85"/>
      <c r="B594" s="85"/>
      <c r="C594" s="85"/>
      <c r="D594" s="85"/>
      <c r="E594" s="85"/>
      <c r="F594" s="85"/>
      <c r="G594" s="85"/>
      <c r="H594" s="85"/>
      <c r="I594" s="85"/>
      <c r="K594" s="85"/>
      <c r="L594" s="85"/>
      <c r="M594" s="85"/>
      <c r="N594" s="85"/>
      <c r="O594" s="85"/>
      <c r="P594" s="85"/>
      <c r="Q594" s="85"/>
      <c r="R594" s="85"/>
      <c r="S594" s="85"/>
    </row>
    <row r="595" spans="1:19" ht="49.65" customHeight="1" x14ac:dyDescent="0.3">
      <c r="A595" s="95"/>
      <c r="B595" s="96" t="s">
        <v>579</v>
      </c>
      <c r="C595" s="74"/>
      <c r="D595" s="74"/>
      <c r="E595" s="74"/>
      <c r="F595" s="74"/>
      <c r="G595" s="74"/>
      <c r="H595" s="74"/>
      <c r="I595" s="74"/>
      <c r="K595" s="93">
        <v>10701</v>
      </c>
      <c r="L595" s="94" t="s">
        <v>580</v>
      </c>
      <c r="M595" s="92"/>
      <c r="N595" s="92"/>
      <c r="O595" s="92"/>
      <c r="P595" s="92"/>
      <c r="Q595" s="90">
        <f>+M595+N595+O595+P595</f>
        <v>0</v>
      </c>
      <c r="R595" s="91">
        <v>109</v>
      </c>
      <c r="S595" s="84">
        <f>+Q595*R595</f>
        <v>0</v>
      </c>
    </row>
    <row r="596" spans="1:19" ht="49.65" customHeight="1" x14ac:dyDescent="0.3">
      <c r="A596" s="74"/>
      <c r="B596" s="74"/>
      <c r="C596" s="74"/>
      <c r="D596" s="74"/>
      <c r="E596" s="74"/>
      <c r="F596" s="74"/>
      <c r="G596" s="74"/>
      <c r="H596" s="74"/>
      <c r="I596" s="74"/>
      <c r="K596" s="85"/>
      <c r="L596" s="85"/>
      <c r="M596" s="85"/>
      <c r="N596" s="85"/>
      <c r="O596" s="85"/>
      <c r="P596" s="85"/>
      <c r="Q596" s="85"/>
      <c r="R596" s="85"/>
      <c r="S596" s="85"/>
    </row>
    <row r="597" spans="1:19" ht="49.65" customHeight="1" x14ac:dyDescent="0.3">
      <c r="A597" s="93">
        <v>10871</v>
      </c>
      <c r="B597" s="94" t="s">
        <v>581</v>
      </c>
      <c r="C597" s="92"/>
      <c r="D597" s="92"/>
      <c r="E597" s="92"/>
      <c r="F597" s="92"/>
      <c r="G597" s="90">
        <f>+C597+D597+E597+F597</f>
        <v>0</v>
      </c>
      <c r="H597" s="91">
        <v>199</v>
      </c>
      <c r="I597" s="84">
        <f>+G597*H597</f>
        <v>0</v>
      </c>
      <c r="K597" s="93">
        <v>10702</v>
      </c>
      <c r="L597" s="94" t="s">
        <v>582</v>
      </c>
      <c r="M597" s="92"/>
      <c r="N597" s="92"/>
      <c r="O597" s="92"/>
      <c r="P597" s="92"/>
      <c r="Q597" s="90">
        <f>+M597+N597+O597+P597</f>
        <v>0</v>
      </c>
      <c r="R597" s="91">
        <v>109</v>
      </c>
      <c r="S597" s="84">
        <f>+Q597*R597</f>
        <v>0</v>
      </c>
    </row>
    <row r="598" spans="1:19" ht="49.65" customHeight="1" x14ac:dyDescent="0.3">
      <c r="A598" s="85"/>
      <c r="B598" s="85"/>
      <c r="C598" s="85"/>
      <c r="D598" s="85"/>
      <c r="E598" s="85"/>
      <c r="F598" s="85"/>
      <c r="G598" s="85"/>
      <c r="H598" s="85"/>
      <c r="I598" s="85"/>
      <c r="K598" s="85"/>
      <c r="L598" s="85"/>
      <c r="M598" s="85"/>
      <c r="N598" s="85"/>
      <c r="O598" s="85"/>
      <c r="P598" s="85"/>
      <c r="Q598" s="85"/>
      <c r="R598" s="85"/>
      <c r="S598" s="85"/>
    </row>
    <row r="599" spans="1:19" ht="49.65" customHeight="1" x14ac:dyDescent="0.3">
      <c r="A599" s="93">
        <v>10873</v>
      </c>
      <c r="B599" s="94" t="s">
        <v>583</v>
      </c>
      <c r="C599" s="92"/>
      <c r="D599" s="92"/>
      <c r="E599" s="92"/>
      <c r="F599" s="92"/>
      <c r="G599" s="90">
        <f>+C599+D599+E599+F599</f>
        <v>0</v>
      </c>
      <c r="H599" s="91">
        <v>349</v>
      </c>
      <c r="I599" s="84">
        <f>+G599*H599</f>
        <v>0</v>
      </c>
      <c r="K599" s="93">
        <v>11191</v>
      </c>
      <c r="L599" s="94" t="s">
        <v>584</v>
      </c>
      <c r="M599" s="92"/>
      <c r="N599" s="92"/>
      <c r="O599" s="92"/>
      <c r="P599" s="92"/>
      <c r="Q599" s="90">
        <f>+M599+N599+O599+P599</f>
        <v>0</v>
      </c>
      <c r="R599" s="91">
        <v>149</v>
      </c>
      <c r="S599" s="84">
        <f>+Q599*R599</f>
        <v>0</v>
      </c>
    </row>
    <row r="600" spans="1:19" ht="49.65" customHeight="1" x14ac:dyDescent="0.3">
      <c r="A600" s="85"/>
      <c r="B600" s="85"/>
      <c r="C600" s="85"/>
      <c r="D600" s="85"/>
      <c r="E600" s="85"/>
      <c r="F600" s="85"/>
      <c r="G600" s="85"/>
      <c r="H600" s="85"/>
      <c r="I600" s="85"/>
      <c r="K600" s="85"/>
      <c r="L600" s="85"/>
      <c r="M600" s="85"/>
      <c r="N600" s="85"/>
      <c r="O600" s="85"/>
      <c r="P600" s="85"/>
      <c r="Q600" s="85"/>
      <c r="R600" s="85"/>
      <c r="S600" s="85"/>
    </row>
    <row r="601" spans="1:19" ht="49.65" customHeight="1" x14ac:dyDescent="0.3">
      <c r="A601" s="93">
        <v>15551</v>
      </c>
      <c r="B601" s="94" t="s">
        <v>585</v>
      </c>
      <c r="C601" s="92"/>
      <c r="D601" s="92"/>
      <c r="E601" s="92"/>
      <c r="F601" s="92"/>
      <c r="G601" s="90">
        <f>+C601+D601+E601+F601</f>
        <v>0</v>
      </c>
      <c r="H601" s="91">
        <v>499</v>
      </c>
      <c r="I601" s="84">
        <f>+G601*H601</f>
        <v>0</v>
      </c>
      <c r="K601" s="93">
        <v>11203</v>
      </c>
      <c r="L601" s="94" t="s">
        <v>586</v>
      </c>
      <c r="M601" s="92"/>
      <c r="N601" s="92"/>
      <c r="O601" s="92"/>
      <c r="P601" s="92"/>
      <c r="Q601" s="90">
        <f>+M601+N601+O601+P601</f>
        <v>0</v>
      </c>
      <c r="R601" s="91">
        <v>149</v>
      </c>
      <c r="S601" s="84">
        <f>+Q601*R601</f>
        <v>0</v>
      </c>
    </row>
    <row r="602" spans="1:19" ht="49.65" customHeight="1" x14ac:dyDescent="0.3">
      <c r="A602" s="85"/>
      <c r="B602" s="85"/>
      <c r="C602" s="85"/>
      <c r="D602" s="85"/>
      <c r="E602" s="85"/>
      <c r="F602" s="85"/>
      <c r="G602" s="85"/>
      <c r="H602" s="85"/>
      <c r="I602" s="85"/>
      <c r="K602" s="85"/>
      <c r="L602" s="85"/>
      <c r="M602" s="85"/>
      <c r="N602" s="85"/>
      <c r="O602" s="85"/>
      <c r="P602" s="85"/>
      <c r="Q602" s="85"/>
      <c r="R602" s="85"/>
      <c r="S602" s="85"/>
    </row>
    <row r="603" spans="1:19" ht="49.65" customHeight="1" x14ac:dyDescent="0.3">
      <c r="A603" s="95"/>
      <c r="B603" s="96" t="s">
        <v>587</v>
      </c>
      <c r="C603" s="74"/>
      <c r="D603" s="74"/>
      <c r="E603" s="74"/>
      <c r="F603" s="74"/>
      <c r="G603" s="74"/>
      <c r="H603" s="74"/>
      <c r="I603" s="74"/>
      <c r="K603" s="93">
        <v>12013</v>
      </c>
      <c r="L603" s="94" t="s">
        <v>588</v>
      </c>
      <c r="M603" s="92"/>
      <c r="N603" s="92"/>
      <c r="O603" s="92"/>
      <c r="P603" s="92"/>
      <c r="Q603" s="90">
        <f>+M603+N603+O603+P603</f>
        <v>0</v>
      </c>
      <c r="R603" s="91">
        <v>79</v>
      </c>
      <c r="S603" s="84">
        <f>+Q603*R603</f>
        <v>0</v>
      </c>
    </row>
    <row r="604" spans="1:19" ht="49.65" customHeight="1" x14ac:dyDescent="0.3">
      <c r="A604" s="74"/>
      <c r="B604" s="74"/>
      <c r="C604" s="74"/>
      <c r="D604" s="74"/>
      <c r="E604" s="74"/>
      <c r="F604" s="74"/>
      <c r="G604" s="74"/>
      <c r="H604" s="74"/>
      <c r="I604" s="74"/>
      <c r="K604" s="85"/>
      <c r="L604" s="85"/>
      <c r="M604" s="85"/>
      <c r="N604" s="85"/>
      <c r="O604" s="85"/>
      <c r="P604" s="85"/>
      <c r="Q604" s="85"/>
      <c r="R604" s="85"/>
      <c r="S604" s="85"/>
    </row>
    <row r="605" spans="1:19" ht="49.65" customHeight="1" x14ac:dyDescent="0.3">
      <c r="A605" s="93">
        <v>2711</v>
      </c>
      <c r="B605" s="94" t="s">
        <v>589</v>
      </c>
      <c r="C605" s="92"/>
      <c r="D605" s="92"/>
      <c r="E605" s="92"/>
      <c r="F605" s="92"/>
      <c r="G605" s="90">
        <f>+C605+D605+E605+F605</f>
        <v>0</v>
      </c>
      <c r="H605" s="91">
        <v>179</v>
      </c>
      <c r="I605" s="84">
        <f>+G605*H605</f>
        <v>0</v>
      </c>
      <c r="K605" s="93">
        <v>12014</v>
      </c>
      <c r="L605" s="94" t="s">
        <v>590</v>
      </c>
      <c r="M605" s="92"/>
      <c r="N605" s="92"/>
      <c r="O605" s="92"/>
      <c r="P605" s="92"/>
      <c r="Q605" s="90">
        <f>+M605+N605+O605+P605</f>
        <v>0</v>
      </c>
      <c r="R605" s="91">
        <v>109</v>
      </c>
      <c r="S605" s="84">
        <f>+Q605*R605</f>
        <v>0</v>
      </c>
    </row>
    <row r="606" spans="1:19" ht="49.65" customHeight="1" x14ac:dyDescent="0.3">
      <c r="A606" s="85"/>
      <c r="B606" s="85"/>
      <c r="C606" s="85"/>
      <c r="D606" s="85"/>
      <c r="E606" s="85"/>
      <c r="F606" s="85"/>
      <c r="G606" s="85"/>
      <c r="H606" s="85"/>
      <c r="I606" s="85"/>
      <c r="K606" s="85"/>
      <c r="L606" s="85"/>
      <c r="M606" s="85"/>
      <c r="N606" s="85"/>
      <c r="O606" s="85"/>
      <c r="P606" s="85"/>
      <c r="Q606" s="85"/>
      <c r="R606" s="85"/>
      <c r="S606" s="85"/>
    </row>
    <row r="607" spans="1:19" ht="49.65" customHeight="1" x14ac:dyDescent="0.3">
      <c r="A607" s="93">
        <v>2722</v>
      </c>
      <c r="B607" s="94" t="s">
        <v>591</v>
      </c>
      <c r="C607" s="92"/>
      <c r="D607" s="92"/>
      <c r="E607" s="92"/>
      <c r="F607" s="92"/>
      <c r="G607" s="90">
        <f>+C607+D607+E607+F607</f>
        <v>0</v>
      </c>
      <c r="H607" s="91">
        <v>179</v>
      </c>
      <c r="I607" s="84">
        <f>+G607*H607</f>
        <v>0</v>
      </c>
      <c r="K607" s="93">
        <v>12015</v>
      </c>
      <c r="L607" s="94" t="s">
        <v>592</v>
      </c>
      <c r="M607" s="92"/>
      <c r="N607" s="92"/>
      <c r="O607" s="92"/>
      <c r="P607" s="92"/>
      <c r="Q607" s="90">
        <f>+M607+N607+O607+P607</f>
        <v>0</v>
      </c>
      <c r="R607" s="91">
        <v>69</v>
      </c>
      <c r="S607" s="84">
        <f>+Q607*R607</f>
        <v>0</v>
      </c>
    </row>
    <row r="608" spans="1:19" ht="49.65" customHeight="1" x14ac:dyDescent="0.3">
      <c r="A608" s="85"/>
      <c r="B608" s="85"/>
      <c r="C608" s="85"/>
      <c r="D608" s="85"/>
      <c r="E608" s="85"/>
      <c r="F608" s="85"/>
      <c r="G608" s="85"/>
      <c r="H608" s="85"/>
      <c r="I608" s="85"/>
      <c r="K608" s="85"/>
      <c r="L608" s="85"/>
      <c r="M608" s="85"/>
      <c r="N608" s="85"/>
      <c r="O608" s="85"/>
      <c r="P608" s="85"/>
      <c r="Q608" s="85"/>
      <c r="R608" s="85"/>
      <c r="S608" s="85"/>
    </row>
    <row r="609" spans="1:19" ht="49.65" customHeight="1" x14ac:dyDescent="0.3">
      <c r="A609" s="93">
        <v>8758</v>
      </c>
      <c r="B609" s="94" t="s">
        <v>593</v>
      </c>
      <c r="C609" s="92"/>
      <c r="D609" s="92"/>
      <c r="E609" s="92"/>
      <c r="F609" s="92"/>
      <c r="G609" s="90">
        <f>+C609+D609+E609+F609</f>
        <v>0</v>
      </c>
      <c r="H609" s="91">
        <v>139</v>
      </c>
      <c r="I609" s="84">
        <f>+G609*H609</f>
        <v>0</v>
      </c>
      <c r="K609" s="93">
        <v>12874</v>
      </c>
      <c r="L609" s="94" t="s">
        <v>594</v>
      </c>
      <c r="M609" s="92"/>
      <c r="N609" s="92"/>
      <c r="O609" s="92"/>
      <c r="P609" s="92"/>
      <c r="Q609" s="90">
        <f>+M609+N609+O609+P609</f>
        <v>0</v>
      </c>
      <c r="R609" s="91">
        <v>199</v>
      </c>
      <c r="S609" s="84">
        <f>+Q609*R609</f>
        <v>0</v>
      </c>
    </row>
    <row r="610" spans="1:19" ht="49.65" customHeight="1" x14ac:dyDescent="0.3">
      <c r="A610" s="85"/>
      <c r="B610" s="85"/>
      <c r="C610" s="85"/>
      <c r="D610" s="85"/>
      <c r="E610" s="85"/>
      <c r="F610" s="85"/>
      <c r="G610" s="85"/>
      <c r="H610" s="85"/>
      <c r="I610" s="85"/>
      <c r="K610" s="85"/>
      <c r="L610" s="85"/>
      <c r="M610" s="85"/>
      <c r="N610" s="85"/>
      <c r="O610" s="85"/>
      <c r="P610" s="85"/>
      <c r="Q610" s="85"/>
      <c r="R610" s="85"/>
      <c r="S610" s="85"/>
    </row>
    <row r="611" spans="1:19" ht="49.65" customHeight="1" x14ac:dyDescent="0.3">
      <c r="A611" s="93">
        <v>9248</v>
      </c>
      <c r="B611" s="94" t="s">
        <v>595</v>
      </c>
      <c r="C611" s="92"/>
      <c r="D611" s="92"/>
      <c r="E611" s="92"/>
      <c r="F611" s="92"/>
      <c r="G611" s="90">
        <f>+C611+D611+E611+F611</f>
        <v>0</v>
      </c>
      <c r="H611" s="91">
        <v>139</v>
      </c>
      <c r="I611" s="84">
        <f>+G611*H611</f>
        <v>0</v>
      </c>
      <c r="K611" s="93">
        <v>12875</v>
      </c>
      <c r="L611" s="94" t="s">
        <v>596</v>
      </c>
      <c r="M611" s="92"/>
      <c r="N611" s="92"/>
      <c r="O611" s="92"/>
      <c r="P611" s="92"/>
      <c r="Q611" s="90">
        <f>+M611+N611+O611+P611</f>
        <v>0</v>
      </c>
      <c r="R611" s="91">
        <v>199</v>
      </c>
      <c r="S611" s="84">
        <f>+Q611*R611</f>
        <v>0</v>
      </c>
    </row>
    <row r="612" spans="1:19" ht="49.65" customHeight="1" x14ac:dyDescent="0.3">
      <c r="A612" s="85"/>
      <c r="B612" s="85"/>
      <c r="C612" s="85"/>
      <c r="D612" s="85"/>
      <c r="E612" s="85"/>
      <c r="F612" s="85"/>
      <c r="G612" s="85"/>
      <c r="H612" s="85"/>
      <c r="I612" s="85"/>
      <c r="K612" s="85"/>
      <c r="L612" s="85"/>
      <c r="M612" s="85"/>
      <c r="N612" s="85"/>
      <c r="O612" s="85"/>
      <c r="P612" s="85"/>
      <c r="Q612" s="85"/>
      <c r="R612" s="85"/>
      <c r="S612" s="85"/>
    </row>
    <row r="613" spans="1:19" ht="49.65" customHeight="1" x14ac:dyDescent="0.3">
      <c r="A613" s="93">
        <v>9249</v>
      </c>
      <c r="B613" s="94" t="s">
        <v>597</v>
      </c>
      <c r="C613" s="92"/>
      <c r="D613" s="92"/>
      <c r="E613" s="92"/>
      <c r="F613" s="92"/>
      <c r="G613" s="90">
        <f>+C613+D613+E613+F613</f>
        <v>0</v>
      </c>
      <c r="H613" s="91">
        <v>139</v>
      </c>
      <c r="I613" s="84">
        <f>+G613*H613</f>
        <v>0</v>
      </c>
      <c r="K613" s="93">
        <v>13770</v>
      </c>
      <c r="L613" s="94" t="s">
        <v>598</v>
      </c>
      <c r="M613" s="92"/>
      <c r="N613" s="92"/>
      <c r="O613" s="92"/>
      <c r="P613" s="92"/>
      <c r="Q613" s="90">
        <f>+M613+N613+O613+P613</f>
        <v>0</v>
      </c>
      <c r="R613" s="91">
        <v>69</v>
      </c>
      <c r="S613" s="84">
        <f>+Q613*R613</f>
        <v>0</v>
      </c>
    </row>
    <row r="614" spans="1:19" ht="49.65" customHeight="1" x14ac:dyDescent="0.3">
      <c r="A614" s="85"/>
      <c r="B614" s="85"/>
      <c r="C614" s="85"/>
      <c r="D614" s="85"/>
      <c r="E614" s="85"/>
      <c r="F614" s="85"/>
      <c r="G614" s="85"/>
      <c r="H614" s="85"/>
      <c r="I614" s="85"/>
      <c r="K614" s="85"/>
      <c r="L614" s="85"/>
      <c r="M614" s="85"/>
      <c r="N614" s="85"/>
      <c r="O614" s="85"/>
      <c r="P614" s="85"/>
      <c r="Q614" s="85"/>
      <c r="R614" s="85"/>
      <c r="S614" s="85"/>
    </row>
    <row r="615" spans="1:19" ht="49.65" customHeight="1" x14ac:dyDescent="0.3">
      <c r="A615" s="93">
        <v>9250</v>
      </c>
      <c r="B615" s="94" t="s">
        <v>599</v>
      </c>
      <c r="C615" s="92"/>
      <c r="D615" s="92"/>
      <c r="E615" s="92"/>
      <c r="F615" s="92"/>
      <c r="G615" s="90">
        <f>+C615+D615+E615+F615</f>
        <v>0</v>
      </c>
      <c r="H615" s="91">
        <v>139</v>
      </c>
      <c r="I615" s="84">
        <f>+G615*H615</f>
        <v>0</v>
      </c>
      <c r="K615" s="93">
        <v>15008</v>
      </c>
      <c r="L615" s="94" t="s">
        <v>600</v>
      </c>
      <c r="M615" s="92"/>
      <c r="N615" s="92"/>
      <c r="O615" s="92"/>
      <c r="P615" s="92"/>
      <c r="Q615" s="90">
        <f>+M615+N615+O615+P615</f>
        <v>0</v>
      </c>
      <c r="R615" s="91">
        <v>119</v>
      </c>
      <c r="S615" s="84">
        <f>+Q615*R615</f>
        <v>0</v>
      </c>
    </row>
    <row r="616" spans="1:19" ht="49.65" customHeight="1" x14ac:dyDescent="0.3">
      <c r="A616" s="85"/>
      <c r="B616" s="85"/>
      <c r="C616" s="85"/>
      <c r="D616" s="85"/>
      <c r="E616" s="85"/>
      <c r="F616" s="85"/>
      <c r="G616" s="85"/>
      <c r="H616" s="85"/>
      <c r="I616" s="85"/>
      <c r="K616" s="85"/>
      <c r="L616" s="85"/>
      <c r="M616" s="85"/>
      <c r="N616" s="85"/>
      <c r="O616" s="85"/>
      <c r="P616" s="85"/>
      <c r="Q616" s="85"/>
      <c r="R616" s="85"/>
      <c r="S616" s="85"/>
    </row>
    <row r="617" spans="1:19" ht="49.65" customHeight="1" x14ac:dyDescent="0.3">
      <c r="A617" s="22" t="s">
        <v>601</v>
      </c>
      <c r="D617" s="86" t="s">
        <v>602</v>
      </c>
      <c r="E617" s="76"/>
      <c r="F617" s="76"/>
      <c r="G617" s="77"/>
      <c r="H617" s="87">
        <f>SUM(I521:I616)</f>
        <v>0</v>
      </c>
      <c r="I617" s="77"/>
      <c r="N617" s="86" t="s">
        <v>603</v>
      </c>
      <c r="O617" s="76"/>
      <c r="P617" s="76"/>
      <c r="Q617" s="77"/>
      <c r="R617" s="87">
        <f>SUM(S521:S616)</f>
        <v>0</v>
      </c>
      <c r="S617" s="77"/>
    </row>
    <row r="618" spans="1:19" ht="49.65" customHeight="1" x14ac:dyDescent="0.3">
      <c r="D618" s="78"/>
      <c r="E618" s="79"/>
      <c r="F618" s="79"/>
      <c r="G618" s="80"/>
      <c r="H618" s="78"/>
      <c r="I618" s="80"/>
      <c r="N618" s="78"/>
      <c r="O618" s="79"/>
      <c r="P618" s="79"/>
      <c r="Q618" s="80"/>
      <c r="R618" s="78"/>
      <c r="S618" s="80"/>
    </row>
    <row r="619" spans="1:19" ht="49.65" customHeight="1" x14ac:dyDescent="0.3">
      <c r="A619" s="88" t="s">
        <v>51</v>
      </c>
      <c r="B619" s="74"/>
      <c r="C619" s="74"/>
      <c r="D619" s="74"/>
      <c r="E619" s="74"/>
      <c r="F619" s="74"/>
      <c r="G619" s="74"/>
      <c r="H619" s="74"/>
      <c r="I619" s="74"/>
      <c r="J619" s="74"/>
      <c r="K619" s="74"/>
      <c r="L619" s="74"/>
      <c r="M619" s="74"/>
      <c r="N619" s="74"/>
      <c r="O619" s="74"/>
      <c r="P619" s="74"/>
      <c r="Q619" s="74"/>
      <c r="R619" s="74"/>
      <c r="S619" s="74"/>
    </row>
    <row r="620" spans="1:19" ht="49.65" customHeight="1" x14ac:dyDescent="0.3">
      <c r="A620" s="74"/>
      <c r="B620" s="74"/>
      <c r="C620" s="74"/>
      <c r="D620" s="74"/>
      <c r="E620" s="74"/>
      <c r="F620" s="74"/>
      <c r="G620" s="74"/>
      <c r="H620" s="74"/>
      <c r="I620" s="74"/>
      <c r="J620" s="74"/>
      <c r="K620" s="74"/>
      <c r="L620" s="74"/>
      <c r="M620" s="74"/>
      <c r="N620" s="74"/>
      <c r="O620" s="74"/>
      <c r="P620" s="74"/>
      <c r="Q620" s="74"/>
      <c r="R620" s="74"/>
      <c r="S620" s="74"/>
    </row>
    <row r="621" spans="1:19" ht="49.65" customHeight="1" x14ac:dyDescent="0.3">
      <c r="A621" s="98" t="s">
        <v>4</v>
      </c>
      <c r="B621" s="99" t="s">
        <v>52</v>
      </c>
      <c r="C621" s="98" t="s">
        <v>53</v>
      </c>
      <c r="D621" s="98" t="s">
        <v>54</v>
      </c>
      <c r="E621" s="98" t="s">
        <v>55</v>
      </c>
      <c r="F621" s="98" t="s">
        <v>56</v>
      </c>
      <c r="G621" s="98" t="s">
        <v>57</v>
      </c>
      <c r="H621" s="98" t="s">
        <v>58</v>
      </c>
      <c r="I621" s="99" t="s">
        <v>8</v>
      </c>
      <c r="K621" s="98" t="s">
        <v>4</v>
      </c>
      <c r="L621" s="99" t="s">
        <v>52</v>
      </c>
      <c r="M621" s="98" t="s">
        <v>53</v>
      </c>
      <c r="N621" s="98" t="s">
        <v>54</v>
      </c>
      <c r="O621" s="98" t="s">
        <v>55</v>
      </c>
      <c r="P621" s="98" t="s">
        <v>56</v>
      </c>
      <c r="Q621" s="98" t="s">
        <v>57</v>
      </c>
      <c r="R621" s="98" t="s">
        <v>58</v>
      </c>
      <c r="S621" s="99" t="s">
        <v>8</v>
      </c>
    </row>
    <row r="622" spans="1:19" ht="49.65" customHeight="1" x14ac:dyDescent="0.3">
      <c r="A622" s="85"/>
      <c r="B622" s="85"/>
      <c r="C622" s="85"/>
      <c r="D622" s="85"/>
      <c r="E622" s="85"/>
      <c r="F622" s="85"/>
      <c r="G622" s="85"/>
      <c r="H622" s="85"/>
      <c r="I622" s="85"/>
      <c r="K622" s="85"/>
      <c r="L622" s="85"/>
      <c r="M622" s="85"/>
      <c r="N622" s="85"/>
      <c r="O622" s="85"/>
      <c r="P622" s="85"/>
      <c r="Q622" s="85"/>
      <c r="R622" s="85"/>
      <c r="S622" s="85"/>
    </row>
    <row r="623" spans="1:19" ht="49.65" customHeight="1" x14ac:dyDescent="0.3">
      <c r="A623" s="95"/>
      <c r="B623" s="96" t="s">
        <v>604</v>
      </c>
      <c r="C623" s="74"/>
      <c r="D623" s="74"/>
      <c r="E623" s="74"/>
      <c r="F623" s="74"/>
      <c r="G623" s="74"/>
      <c r="H623" s="74"/>
      <c r="I623" s="74"/>
      <c r="K623" s="95"/>
      <c r="L623" s="96" t="s">
        <v>605</v>
      </c>
      <c r="M623" s="74"/>
      <c r="N623" s="74"/>
      <c r="O623" s="74"/>
      <c r="P623" s="74"/>
      <c r="Q623" s="74"/>
      <c r="R623" s="74"/>
      <c r="S623" s="74"/>
    </row>
    <row r="624" spans="1:19" ht="49.65" customHeight="1" x14ac:dyDescent="0.3">
      <c r="A624" s="74"/>
      <c r="B624" s="74"/>
      <c r="C624" s="74"/>
      <c r="D624" s="74"/>
      <c r="E624" s="74"/>
      <c r="F624" s="74"/>
      <c r="G624" s="74"/>
      <c r="H624" s="74"/>
      <c r="I624" s="74"/>
      <c r="K624" s="74"/>
      <c r="L624" s="74"/>
      <c r="M624" s="74"/>
      <c r="N624" s="74"/>
      <c r="O624" s="74"/>
      <c r="P624" s="74"/>
      <c r="Q624" s="74"/>
      <c r="R624" s="74"/>
      <c r="S624" s="74"/>
    </row>
    <row r="625" spans="1:19" ht="49.65" customHeight="1" x14ac:dyDescent="0.3">
      <c r="A625" s="93">
        <v>15009</v>
      </c>
      <c r="B625" s="94" t="s">
        <v>606</v>
      </c>
      <c r="C625" s="92"/>
      <c r="D625" s="92"/>
      <c r="E625" s="92"/>
      <c r="F625" s="92"/>
      <c r="G625" s="90">
        <f>+C625+D625+E625+F625</f>
        <v>0</v>
      </c>
      <c r="H625" s="91">
        <v>119</v>
      </c>
      <c r="I625" s="84">
        <f>+G625*H625</f>
        <v>0</v>
      </c>
      <c r="K625" s="93">
        <v>14252</v>
      </c>
      <c r="L625" s="94" t="s">
        <v>607</v>
      </c>
      <c r="M625" s="92"/>
      <c r="N625" s="92"/>
      <c r="O625" s="92"/>
      <c r="P625" s="92"/>
      <c r="Q625" s="90">
        <f>+M625+N625+O625+P625</f>
        <v>0</v>
      </c>
      <c r="R625" s="91">
        <v>189</v>
      </c>
      <c r="S625" s="84">
        <f>+Q625*R625</f>
        <v>0</v>
      </c>
    </row>
    <row r="626" spans="1:19" ht="49.65" customHeight="1" x14ac:dyDescent="0.3">
      <c r="A626" s="85"/>
      <c r="B626" s="85"/>
      <c r="C626" s="85"/>
      <c r="D626" s="85"/>
      <c r="E626" s="85"/>
      <c r="F626" s="85"/>
      <c r="G626" s="85"/>
      <c r="H626" s="85"/>
      <c r="I626" s="85"/>
      <c r="K626" s="85"/>
      <c r="L626" s="85"/>
      <c r="M626" s="85"/>
      <c r="N626" s="85"/>
      <c r="O626" s="85"/>
      <c r="P626" s="85"/>
      <c r="Q626" s="85"/>
      <c r="R626" s="85"/>
      <c r="S626" s="85"/>
    </row>
    <row r="627" spans="1:19" ht="49.65" customHeight="1" x14ac:dyDescent="0.3">
      <c r="A627" s="93">
        <v>15412</v>
      </c>
      <c r="B627" s="94" t="s">
        <v>608</v>
      </c>
      <c r="C627" s="92"/>
      <c r="D627" s="92"/>
      <c r="E627" s="92"/>
      <c r="F627" s="92"/>
      <c r="G627" s="90">
        <f>+C627+D627+E627+F627</f>
        <v>0</v>
      </c>
      <c r="H627" s="91">
        <v>149</v>
      </c>
      <c r="I627" s="84">
        <f>+G627*H627</f>
        <v>0</v>
      </c>
      <c r="K627" s="93">
        <v>14253</v>
      </c>
      <c r="L627" s="94" t="s">
        <v>609</v>
      </c>
      <c r="M627" s="92"/>
      <c r="N627" s="92"/>
      <c r="O627" s="92"/>
      <c r="P627" s="92"/>
      <c r="Q627" s="90">
        <f>+M627+N627+O627+P627</f>
        <v>0</v>
      </c>
      <c r="R627" s="91">
        <v>189</v>
      </c>
      <c r="S627" s="84">
        <f>+Q627*R627</f>
        <v>0</v>
      </c>
    </row>
    <row r="628" spans="1:19" ht="49.65" customHeight="1" x14ac:dyDescent="0.3">
      <c r="A628" s="85"/>
      <c r="B628" s="85"/>
      <c r="C628" s="85"/>
      <c r="D628" s="85"/>
      <c r="E628" s="85"/>
      <c r="F628" s="85"/>
      <c r="G628" s="85"/>
      <c r="H628" s="85"/>
      <c r="I628" s="85"/>
      <c r="K628" s="85"/>
      <c r="L628" s="85"/>
      <c r="M628" s="85"/>
      <c r="N628" s="85"/>
      <c r="O628" s="85"/>
      <c r="P628" s="85"/>
      <c r="Q628" s="85"/>
      <c r="R628" s="85"/>
      <c r="S628" s="85"/>
    </row>
    <row r="629" spans="1:19" ht="49.65" customHeight="1" x14ac:dyDescent="0.3">
      <c r="A629" s="93">
        <v>15547</v>
      </c>
      <c r="B629" s="94" t="s">
        <v>610</v>
      </c>
      <c r="C629" s="92"/>
      <c r="D629" s="92"/>
      <c r="E629" s="92"/>
      <c r="F629" s="92"/>
      <c r="G629" s="90">
        <f>+C629+D629+E629+F629</f>
        <v>0</v>
      </c>
      <c r="H629" s="91">
        <v>479</v>
      </c>
      <c r="I629" s="84">
        <f>+G629*H629</f>
        <v>0</v>
      </c>
      <c r="K629" s="93">
        <v>15402</v>
      </c>
      <c r="L629" s="94" t="s">
        <v>611</v>
      </c>
      <c r="M629" s="92"/>
      <c r="N629" s="92"/>
      <c r="O629" s="92"/>
      <c r="P629" s="92"/>
      <c r="Q629" s="90">
        <f>+M629+N629+O629+P629</f>
        <v>0</v>
      </c>
      <c r="R629" s="91">
        <v>189</v>
      </c>
      <c r="S629" s="84">
        <f>+Q629*R629</f>
        <v>0</v>
      </c>
    </row>
    <row r="630" spans="1:19" ht="49.65" customHeight="1" x14ac:dyDescent="0.3">
      <c r="A630" s="85"/>
      <c r="B630" s="85"/>
      <c r="C630" s="85"/>
      <c r="D630" s="85"/>
      <c r="E630" s="85"/>
      <c r="F630" s="85"/>
      <c r="G630" s="85"/>
      <c r="H630" s="85"/>
      <c r="I630" s="85"/>
      <c r="K630" s="85"/>
      <c r="L630" s="85"/>
      <c r="M630" s="85"/>
      <c r="N630" s="85"/>
      <c r="O630" s="85"/>
      <c r="P630" s="85"/>
      <c r="Q630" s="85"/>
      <c r="R630" s="85"/>
      <c r="S630" s="85"/>
    </row>
    <row r="631" spans="1:19" ht="49.65" customHeight="1" x14ac:dyDescent="0.3">
      <c r="A631" s="93">
        <v>15548</v>
      </c>
      <c r="B631" s="94" t="s">
        <v>612</v>
      </c>
      <c r="C631" s="92"/>
      <c r="D631" s="92"/>
      <c r="E631" s="92"/>
      <c r="F631" s="92"/>
      <c r="G631" s="90">
        <f>+C631+D631+E631+F631</f>
        <v>0</v>
      </c>
      <c r="H631" s="91">
        <v>479</v>
      </c>
      <c r="I631" s="84">
        <f>+G631*H631</f>
        <v>0</v>
      </c>
      <c r="K631" s="93">
        <v>15492</v>
      </c>
      <c r="L631" s="94" t="s">
        <v>613</v>
      </c>
      <c r="M631" s="92"/>
      <c r="N631" s="92"/>
      <c r="O631" s="92"/>
      <c r="P631" s="92"/>
      <c r="Q631" s="90">
        <f>+M631+N631+O631+P631</f>
        <v>0</v>
      </c>
      <c r="R631" s="91">
        <v>239</v>
      </c>
      <c r="S631" s="84">
        <f>+Q631*R631</f>
        <v>0</v>
      </c>
    </row>
    <row r="632" spans="1:19" ht="49.65" customHeight="1" x14ac:dyDescent="0.3">
      <c r="A632" s="85"/>
      <c r="B632" s="85"/>
      <c r="C632" s="85"/>
      <c r="D632" s="85"/>
      <c r="E632" s="85"/>
      <c r="F632" s="85"/>
      <c r="G632" s="85"/>
      <c r="H632" s="85"/>
      <c r="I632" s="85"/>
      <c r="K632" s="85"/>
      <c r="L632" s="85"/>
      <c r="M632" s="85"/>
      <c r="N632" s="85"/>
      <c r="O632" s="85"/>
      <c r="P632" s="85"/>
      <c r="Q632" s="85"/>
      <c r="R632" s="85"/>
      <c r="S632" s="85"/>
    </row>
    <row r="633" spans="1:19" ht="49.65" customHeight="1" x14ac:dyDescent="0.3">
      <c r="A633" s="95"/>
      <c r="B633" s="96" t="s">
        <v>614</v>
      </c>
      <c r="C633" s="74"/>
      <c r="D633" s="74"/>
      <c r="E633" s="74"/>
      <c r="F633" s="74"/>
      <c r="G633" s="74"/>
      <c r="H633" s="74"/>
      <c r="I633" s="74"/>
      <c r="K633" s="93">
        <v>15493</v>
      </c>
      <c r="L633" s="94" t="s">
        <v>615</v>
      </c>
      <c r="M633" s="92"/>
      <c r="N633" s="92"/>
      <c r="O633" s="92"/>
      <c r="P633" s="92"/>
      <c r="Q633" s="90">
        <f>+M633+N633+O633+P633</f>
        <v>0</v>
      </c>
      <c r="R633" s="91">
        <v>289</v>
      </c>
      <c r="S633" s="84">
        <f>+Q633*R633</f>
        <v>0</v>
      </c>
    </row>
    <row r="634" spans="1:19" ht="49.65" customHeight="1" x14ac:dyDescent="0.3">
      <c r="A634" s="74"/>
      <c r="B634" s="74"/>
      <c r="C634" s="74"/>
      <c r="D634" s="74"/>
      <c r="E634" s="74"/>
      <c r="F634" s="74"/>
      <c r="G634" s="74"/>
      <c r="H634" s="74"/>
      <c r="I634" s="74"/>
      <c r="K634" s="85"/>
      <c r="L634" s="85"/>
      <c r="M634" s="85"/>
      <c r="N634" s="85"/>
      <c r="O634" s="85"/>
      <c r="P634" s="85"/>
      <c r="Q634" s="85"/>
      <c r="R634" s="85"/>
      <c r="S634" s="85"/>
    </row>
    <row r="635" spans="1:19" ht="49.65" customHeight="1" x14ac:dyDescent="0.3">
      <c r="A635" s="93">
        <v>9243</v>
      </c>
      <c r="B635" s="94" t="s">
        <v>616</v>
      </c>
      <c r="C635" s="92"/>
      <c r="D635" s="92"/>
      <c r="E635" s="92"/>
      <c r="F635" s="92"/>
      <c r="G635" s="90">
        <f>+C635+D635+E635+F635</f>
        <v>0</v>
      </c>
      <c r="H635" s="91">
        <v>139</v>
      </c>
      <c r="I635" s="84">
        <f>+G635*H635</f>
        <v>0</v>
      </c>
      <c r="K635" s="95"/>
      <c r="L635" s="96" t="s">
        <v>617</v>
      </c>
      <c r="M635" s="74"/>
      <c r="N635" s="74"/>
      <c r="O635" s="74"/>
      <c r="P635" s="74"/>
      <c r="Q635" s="74"/>
      <c r="R635" s="74"/>
      <c r="S635" s="74"/>
    </row>
    <row r="636" spans="1:19" ht="49.65" customHeight="1" x14ac:dyDescent="0.3">
      <c r="A636" s="85"/>
      <c r="B636" s="85"/>
      <c r="C636" s="85"/>
      <c r="D636" s="85"/>
      <c r="E636" s="85"/>
      <c r="F636" s="85"/>
      <c r="G636" s="85"/>
      <c r="H636" s="85"/>
      <c r="I636" s="85"/>
      <c r="K636" s="74"/>
      <c r="L636" s="74"/>
      <c r="M636" s="74"/>
      <c r="N636" s="74"/>
      <c r="O636" s="74"/>
      <c r="P636" s="74"/>
      <c r="Q636" s="74"/>
      <c r="R636" s="74"/>
      <c r="S636" s="74"/>
    </row>
    <row r="637" spans="1:19" ht="49.65" customHeight="1" x14ac:dyDescent="0.3">
      <c r="A637" s="93">
        <v>9494</v>
      </c>
      <c r="B637" s="94" t="s">
        <v>618</v>
      </c>
      <c r="C637" s="92"/>
      <c r="D637" s="92"/>
      <c r="E637" s="92"/>
      <c r="F637" s="92"/>
      <c r="G637" s="90">
        <f>+C637+D637+E637+F637</f>
        <v>0</v>
      </c>
      <c r="H637" s="91">
        <v>179</v>
      </c>
      <c r="I637" s="84">
        <f>+G637*H637</f>
        <v>0</v>
      </c>
      <c r="K637" s="93">
        <v>1281</v>
      </c>
      <c r="L637" s="94" t="s">
        <v>619</v>
      </c>
      <c r="M637" s="92"/>
      <c r="N637" s="92"/>
      <c r="O637" s="92"/>
      <c r="P637" s="92"/>
      <c r="Q637" s="90">
        <f>+M637+N637+O637+P637</f>
        <v>0</v>
      </c>
      <c r="R637" s="91">
        <v>69</v>
      </c>
      <c r="S637" s="84">
        <f>+Q637*R637</f>
        <v>0</v>
      </c>
    </row>
    <row r="638" spans="1:19" ht="49.65" customHeight="1" x14ac:dyDescent="0.3">
      <c r="A638" s="85"/>
      <c r="B638" s="85"/>
      <c r="C638" s="85"/>
      <c r="D638" s="85"/>
      <c r="E638" s="85"/>
      <c r="F638" s="85"/>
      <c r="G638" s="85"/>
      <c r="H638" s="85"/>
      <c r="I638" s="85"/>
      <c r="K638" s="85"/>
      <c r="L638" s="85"/>
      <c r="M638" s="85"/>
      <c r="N638" s="85"/>
      <c r="O638" s="85"/>
      <c r="P638" s="85"/>
      <c r="Q638" s="85"/>
      <c r="R638" s="85"/>
      <c r="S638" s="85"/>
    </row>
    <row r="639" spans="1:19" ht="49.65" customHeight="1" x14ac:dyDescent="0.3">
      <c r="A639" s="93">
        <v>9495</v>
      </c>
      <c r="B639" s="94" t="s">
        <v>620</v>
      </c>
      <c r="C639" s="92"/>
      <c r="D639" s="92"/>
      <c r="E639" s="92"/>
      <c r="F639" s="92"/>
      <c r="G639" s="90">
        <f>+C639+D639+E639+F639</f>
        <v>0</v>
      </c>
      <c r="H639" s="91">
        <v>139</v>
      </c>
      <c r="I639" s="84">
        <f>+G639*H639</f>
        <v>0</v>
      </c>
      <c r="K639" s="93">
        <v>1283</v>
      </c>
      <c r="L639" s="94" t="s">
        <v>621</v>
      </c>
      <c r="M639" s="92"/>
      <c r="N639" s="92"/>
      <c r="O639" s="92"/>
      <c r="P639" s="92"/>
      <c r="Q639" s="90">
        <f>+M639+N639+O639+P639</f>
        <v>0</v>
      </c>
      <c r="R639" s="91">
        <v>119</v>
      </c>
      <c r="S639" s="84">
        <f>+Q639*R639</f>
        <v>0</v>
      </c>
    </row>
    <row r="640" spans="1:19" ht="49.65" customHeight="1" x14ac:dyDescent="0.3">
      <c r="A640" s="85"/>
      <c r="B640" s="85"/>
      <c r="C640" s="85"/>
      <c r="D640" s="85"/>
      <c r="E640" s="85"/>
      <c r="F640" s="85"/>
      <c r="G640" s="85"/>
      <c r="H640" s="85"/>
      <c r="I640" s="85"/>
      <c r="K640" s="85"/>
      <c r="L640" s="85"/>
      <c r="M640" s="85"/>
      <c r="N640" s="85"/>
      <c r="O640" s="85"/>
      <c r="P640" s="85"/>
      <c r="Q640" s="85"/>
      <c r="R640" s="85"/>
      <c r="S640" s="85"/>
    </row>
    <row r="641" spans="1:19" ht="49.65" customHeight="1" x14ac:dyDescent="0.3">
      <c r="A641" s="93">
        <v>10152</v>
      </c>
      <c r="B641" s="94" t="s">
        <v>622</v>
      </c>
      <c r="C641" s="92"/>
      <c r="D641" s="92"/>
      <c r="E641" s="92"/>
      <c r="F641" s="92"/>
      <c r="G641" s="90">
        <f>+C641+D641+E641+F641</f>
        <v>0</v>
      </c>
      <c r="H641" s="91">
        <v>179</v>
      </c>
      <c r="I641" s="84">
        <f>+G641*H641</f>
        <v>0</v>
      </c>
      <c r="K641" s="93">
        <v>1284</v>
      </c>
      <c r="L641" s="94" t="s">
        <v>623</v>
      </c>
      <c r="M641" s="92"/>
      <c r="N641" s="92"/>
      <c r="O641" s="92"/>
      <c r="P641" s="92"/>
      <c r="Q641" s="90">
        <f>+M641+N641+O641+P641</f>
        <v>0</v>
      </c>
      <c r="R641" s="91">
        <v>119</v>
      </c>
      <c r="S641" s="84">
        <f>+Q641*R641</f>
        <v>0</v>
      </c>
    </row>
    <row r="642" spans="1:19" ht="49.65" customHeight="1" x14ac:dyDescent="0.3">
      <c r="A642" s="85"/>
      <c r="B642" s="85"/>
      <c r="C642" s="85"/>
      <c r="D642" s="85"/>
      <c r="E642" s="85"/>
      <c r="F642" s="85"/>
      <c r="G642" s="85"/>
      <c r="H642" s="85"/>
      <c r="I642" s="85"/>
      <c r="K642" s="85"/>
      <c r="L642" s="85"/>
      <c r="M642" s="85"/>
      <c r="N642" s="85"/>
      <c r="O642" s="85"/>
      <c r="P642" s="85"/>
      <c r="Q642" s="85"/>
      <c r="R642" s="85"/>
      <c r="S642" s="85"/>
    </row>
    <row r="643" spans="1:19" ht="49.65" customHeight="1" x14ac:dyDescent="0.3">
      <c r="A643" s="93">
        <v>10912</v>
      </c>
      <c r="B643" s="94" t="s">
        <v>624</v>
      </c>
      <c r="C643" s="92"/>
      <c r="D643" s="92"/>
      <c r="E643" s="92"/>
      <c r="F643" s="92"/>
      <c r="G643" s="90">
        <f>+C643+D643+E643+F643</f>
        <v>0</v>
      </c>
      <c r="H643" s="91">
        <v>239</v>
      </c>
      <c r="I643" s="84">
        <f>+G643*H643</f>
        <v>0</v>
      </c>
      <c r="K643" s="93">
        <v>1285</v>
      </c>
      <c r="L643" s="94" t="s">
        <v>625</v>
      </c>
      <c r="M643" s="92"/>
      <c r="N643" s="92"/>
      <c r="O643" s="92"/>
      <c r="P643" s="92"/>
      <c r="Q643" s="90">
        <f>+M643+N643+O643+P643</f>
        <v>0</v>
      </c>
      <c r="R643" s="91">
        <v>119</v>
      </c>
      <c r="S643" s="84">
        <f>+Q643*R643</f>
        <v>0</v>
      </c>
    </row>
    <row r="644" spans="1:19" ht="49.65" customHeight="1" x14ac:dyDescent="0.3">
      <c r="A644" s="85"/>
      <c r="B644" s="85"/>
      <c r="C644" s="85"/>
      <c r="D644" s="85"/>
      <c r="E644" s="85"/>
      <c r="F644" s="85"/>
      <c r="G644" s="85"/>
      <c r="H644" s="85"/>
      <c r="I644" s="85"/>
      <c r="K644" s="85"/>
      <c r="L644" s="85"/>
      <c r="M644" s="85"/>
      <c r="N644" s="85"/>
      <c r="O644" s="85"/>
      <c r="P644" s="85"/>
      <c r="Q644" s="85"/>
      <c r="R644" s="85"/>
      <c r="S644" s="85"/>
    </row>
    <row r="645" spans="1:19" ht="49.65" customHeight="1" x14ac:dyDescent="0.3">
      <c r="A645" s="93">
        <v>11204</v>
      </c>
      <c r="B645" s="94" t="s">
        <v>626</v>
      </c>
      <c r="C645" s="92"/>
      <c r="D645" s="92"/>
      <c r="E645" s="92"/>
      <c r="F645" s="92"/>
      <c r="G645" s="90">
        <f>+C645+D645+E645+F645</f>
        <v>0</v>
      </c>
      <c r="H645" s="91">
        <v>289</v>
      </c>
      <c r="I645" s="84">
        <f>+G645*H645</f>
        <v>0</v>
      </c>
      <c r="K645" s="93">
        <v>3078</v>
      </c>
      <c r="L645" s="94" t="s">
        <v>627</v>
      </c>
      <c r="M645" s="92"/>
      <c r="N645" s="92"/>
      <c r="O645" s="92"/>
      <c r="P645" s="92"/>
      <c r="Q645" s="90">
        <f>+M645+N645+O645+P645</f>
        <v>0</v>
      </c>
      <c r="R645" s="91">
        <v>69</v>
      </c>
      <c r="S645" s="84">
        <f>+Q645*R645</f>
        <v>0</v>
      </c>
    </row>
    <row r="646" spans="1:19" ht="49.65" customHeight="1" x14ac:dyDescent="0.3">
      <c r="A646" s="85"/>
      <c r="B646" s="85"/>
      <c r="C646" s="85"/>
      <c r="D646" s="85"/>
      <c r="E646" s="85"/>
      <c r="F646" s="85"/>
      <c r="G646" s="85"/>
      <c r="H646" s="85"/>
      <c r="I646" s="85"/>
      <c r="K646" s="85"/>
      <c r="L646" s="85"/>
      <c r="M646" s="85"/>
      <c r="N646" s="85"/>
      <c r="O646" s="85"/>
      <c r="P646" s="85"/>
      <c r="Q646" s="85"/>
      <c r="R646" s="85"/>
      <c r="S646" s="85"/>
    </row>
    <row r="647" spans="1:19" ht="49.65" customHeight="1" x14ac:dyDescent="0.3">
      <c r="A647" s="93">
        <v>11428</v>
      </c>
      <c r="B647" s="94" t="s">
        <v>628</v>
      </c>
      <c r="C647" s="92"/>
      <c r="D647" s="92"/>
      <c r="E647" s="92"/>
      <c r="F647" s="92"/>
      <c r="G647" s="90">
        <f>+C647+D647+E647+F647</f>
        <v>0</v>
      </c>
      <c r="H647" s="91">
        <v>139</v>
      </c>
      <c r="I647" s="84">
        <f>+G647*H647</f>
        <v>0</v>
      </c>
      <c r="K647" s="93">
        <v>5225</v>
      </c>
      <c r="L647" s="94" t="s">
        <v>629</v>
      </c>
      <c r="M647" s="92"/>
      <c r="N647" s="92"/>
      <c r="O647" s="92"/>
      <c r="P647" s="92"/>
      <c r="Q647" s="90">
        <f>+M647+N647+O647+P647</f>
        <v>0</v>
      </c>
      <c r="R647" s="91">
        <v>119</v>
      </c>
      <c r="S647" s="84">
        <f>+Q647*R647</f>
        <v>0</v>
      </c>
    </row>
    <row r="648" spans="1:19" ht="49.65" customHeight="1" x14ac:dyDescent="0.3">
      <c r="A648" s="85"/>
      <c r="B648" s="85"/>
      <c r="C648" s="85"/>
      <c r="D648" s="85"/>
      <c r="E648" s="85"/>
      <c r="F648" s="85"/>
      <c r="G648" s="85"/>
      <c r="H648" s="85"/>
      <c r="I648" s="85"/>
      <c r="K648" s="85"/>
      <c r="L648" s="85"/>
      <c r="M648" s="85"/>
      <c r="N648" s="85"/>
      <c r="O648" s="85"/>
      <c r="P648" s="85"/>
      <c r="Q648" s="85"/>
      <c r="R648" s="85"/>
      <c r="S648" s="85"/>
    </row>
    <row r="649" spans="1:19" ht="49.65" customHeight="1" x14ac:dyDescent="0.3">
      <c r="A649" s="93">
        <v>11429</v>
      </c>
      <c r="B649" s="94" t="s">
        <v>630</v>
      </c>
      <c r="C649" s="92"/>
      <c r="D649" s="92"/>
      <c r="E649" s="92"/>
      <c r="F649" s="92"/>
      <c r="G649" s="90">
        <f>+C649+D649+E649+F649</f>
        <v>0</v>
      </c>
      <c r="H649" s="91">
        <v>179</v>
      </c>
      <c r="I649" s="84">
        <f>+G649*H649</f>
        <v>0</v>
      </c>
      <c r="K649" s="93">
        <v>10054</v>
      </c>
      <c r="L649" s="94" t="s">
        <v>631</v>
      </c>
      <c r="M649" s="92"/>
      <c r="N649" s="92"/>
      <c r="O649" s="92"/>
      <c r="P649" s="92"/>
      <c r="Q649" s="90">
        <f>+M649+N649+O649+P649</f>
        <v>0</v>
      </c>
      <c r="R649" s="91">
        <v>69</v>
      </c>
      <c r="S649" s="84">
        <f>+Q649*R649</f>
        <v>0</v>
      </c>
    </row>
    <row r="650" spans="1:19" ht="49.65" customHeight="1" x14ac:dyDescent="0.3">
      <c r="A650" s="85"/>
      <c r="B650" s="85"/>
      <c r="C650" s="85"/>
      <c r="D650" s="85"/>
      <c r="E650" s="85"/>
      <c r="F650" s="85"/>
      <c r="G650" s="85"/>
      <c r="H650" s="85"/>
      <c r="I650" s="85"/>
      <c r="K650" s="85"/>
      <c r="L650" s="85"/>
      <c r="M650" s="85"/>
      <c r="N650" s="85"/>
      <c r="O650" s="85"/>
      <c r="P650" s="85"/>
      <c r="Q650" s="85"/>
      <c r="R650" s="85"/>
      <c r="S650" s="85"/>
    </row>
    <row r="651" spans="1:19" ht="49.65" customHeight="1" x14ac:dyDescent="0.3">
      <c r="A651" s="93">
        <v>11457</v>
      </c>
      <c r="B651" s="94" t="s">
        <v>632</v>
      </c>
      <c r="C651" s="92"/>
      <c r="D651" s="92"/>
      <c r="E651" s="92"/>
      <c r="F651" s="92"/>
      <c r="G651" s="90">
        <f>+C651+D651+E651+F651</f>
        <v>0</v>
      </c>
      <c r="H651" s="91">
        <v>289</v>
      </c>
      <c r="I651" s="84">
        <f>+G651*H651</f>
        <v>0</v>
      </c>
      <c r="K651" s="93">
        <v>10055</v>
      </c>
      <c r="L651" s="94" t="s">
        <v>633</v>
      </c>
      <c r="M651" s="92"/>
      <c r="N651" s="92"/>
      <c r="O651" s="92"/>
      <c r="P651" s="92"/>
      <c r="Q651" s="90">
        <f>+M651+N651+O651+P651</f>
        <v>0</v>
      </c>
      <c r="R651" s="91">
        <v>69</v>
      </c>
      <c r="S651" s="84">
        <f>+Q651*R651</f>
        <v>0</v>
      </c>
    </row>
    <row r="652" spans="1:19" ht="49.65" customHeight="1" x14ac:dyDescent="0.3">
      <c r="A652" s="85"/>
      <c r="B652" s="85"/>
      <c r="C652" s="85"/>
      <c r="D652" s="85"/>
      <c r="E652" s="85"/>
      <c r="F652" s="85"/>
      <c r="G652" s="85"/>
      <c r="H652" s="85"/>
      <c r="I652" s="85"/>
      <c r="K652" s="85"/>
      <c r="L652" s="85"/>
      <c r="M652" s="85"/>
      <c r="N652" s="85"/>
      <c r="O652" s="85"/>
      <c r="P652" s="85"/>
      <c r="Q652" s="85"/>
      <c r="R652" s="85"/>
      <c r="S652" s="85"/>
    </row>
    <row r="653" spans="1:19" ht="49.65" customHeight="1" x14ac:dyDescent="0.3">
      <c r="A653" s="93">
        <v>11631</v>
      </c>
      <c r="B653" s="94" t="s">
        <v>634</v>
      </c>
      <c r="C653" s="92"/>
      <c r="D653" s="92"/>
      <c r="E653" s="92"/>
      <c r="F653" s="92"/>
      <c r="G653" s="90">
        <f>+C653+D653+E653+F653</f>
        <v>0</v>
      </c>
      <c r="H653" s="91">
        <v>369</v>
      </c>
      <c r="I653" s="84">
        <f>+G653*H653</f>
        <v>0</v>
      </c>
      <c r="K653" s="93">
        <v>10056</v>
      </c>
      <c r="L653" s="94" t="s">
        <v>635</v>
      </c>
      <c r="M653" s="92"/>
      <c r="N653" s="92"/>
      <c r="O653" s="92"/>
      <c r="P653" s="92"/>
      <c r="Q653" s="90">
        <f>+M653+N653+O653+P653</f>
        <v>0</v>
      </c>
      <c r="R653" s="91">
        <v>69</v>
      </c>
      <c r="S653" s="84">
        <f>+Q653*R653</f>
        <v>0</v>
      </c>
    </row>
    <row r="654" spans="1:19" ht="49.65" customHeight="1" x14ac:dyDescent="0.3">
      <c r="A654" s="85"/>
      <c r="B654" s="85"/>
      <c r="C654" s="85"/>
      <c r="D654" s="85"/>
      <c r="E654" s="85"/>
      <c r="F654" s="85"/>
      <c r="G654" s="85"/>
      <c r="H654" s="85"/>
      <c r="I654" s="85"/>
      <c r="K654" s="85"/>
      <c r="L654" s="85"/>
      <c r="M654" s="85"/>
      <c r="N654" s="85"/>
      <c r="O654" s="85"/>
      <c r="P654" s="85"/>
      <c r="Q654" s="85"/>
      <c r="R654" s="85"/>
      <c r="S654" s="85"/>
    </row>
    <row r="655" spans="1:19" ht="49.65" customHeight="1" x14ac:dyDescent="0.3">
      <c r="A655" s="93">
        <v>11632</v>
      </c>
      <c r="B655" s="94" t="s">
        <v>636</v>
      </c>
      <c r="C655" s="92"/>
      <c r="D655" s="92"/>
      <c r="E655" s="92"/>
      <c r="F655" s="92"/>
      <c r="G655" s="90">
        <f>+C655+D655+E655+F655</f>
        <v>0</v>
      </c>
      <c r="H655" s="91">
        <v>369</v>
      </c>
      <c r="I655" s="84">
        <f>+G655*H655</f>
        <v>0</v>
      </c>
      <c r="K655" s="93">
        <v>10188</v>
      </c>
      <c r="L655" s="94" t="s">
        <v>637</v>
      </c>
      <c r="M655" s="92"/>
      <c r="N655" s="92"/>
      <c r="O655" s="92"/>
      <c r="P655" s="92"/>
      <c r="Q655" s="90">
        <f>+M655+N655+O655+P655</f>
        <v>0</v>
      </c>
      <c r="R655" s="91">
        <v>199</v>
      </c>
      <c r="S655" s="84">
        <f>+Q655*R655</f>
        <v>0</v>
      </c>
    </row>
    <row r="656" spans="1:19" ht="49.65" customHeight="1" x14ac:dyDescent="0.3">
      <c r="A656" s="85"/>
      <c r="B656" s="85"/>
      <c r="C656" s="85"/>
      <c r="D656" s="85"/>
      <c r="E656" s="85"/>
      <c r="F656" s="85"/>
      <c r="G656" s="85"/>
      <c r="H656" s="85"/>
      <c r="I656" s="85"/>
      <c r="K656" s="85"/>
      <c r="L656" s="85"/>
      <c r="M656" s="85"/>
      <c r="N656" s="85"/>
      <c r="O656" s="85"/>
      <c r="P656" s="85"/>
      <c r="Q656" s="85"/>
      <c r="R656" s="85"/>
      <c r="S656" s="85"/>
    </row>
    <row r="657" spans="1:19" ht="49.65" customHeight="1" x14ac:dyDescent="0.3">
      <c r="A657" s="93">
        <v>12129</v>
      </c>
      <c r="B657" s="94" t="s">
        <v>638</v>
      </c>
      <c r="C657" s="92"/>
      <c r="D657" s="92"/>
      <c r="E657" s="92"/>
      <c r="F657" s="92"/>
      <c r="G657" s="90">
        <f>+C657+D657+E657+F657</f>
        <v>0</v>
      </c>
      <c r="H657" s="91">
        <v>369</v>
      </c>
      <c r="I657" s="84">
        <f>+G657*H657</f>
        <v>0</v>
      </c>
      <c r="K657" s="93">
        <v>10230</v>
      </c>
      <c r="L657" s="94" t="s">
        <v>639</v>
      </c>
      <c r="M657" s="92"/>
      <c r="N657" s="92"/>
      <c r="O657" s="92"/>
      <c r="P657" s="92"/>
      <c r="Q657" s="90">
        <f>+M657+N657+O657+P657</f>
        <v>0</v>
      </c>
      <c r="R657" s="91">
        <v>139</v>
      </c>
      <c r="S657" s="84">
        <f>+Q657*R657</f>
        <v>0</v>
      </c>
    </row>
    <row r="658" spans="1:19" ht="49.65" customHeight="1" x14ac:dyDescent="0.3">
      <c r="A658" s="85"/>
      <c r="B658" s="85"/>
      <c r="C658" s="85"/>
      <c r="D658" s="85"/>
      <c r="E658" s="85"/>
      <c r="F658" s="85"/>
      <c r="G658" s="85"/>
      <c r="H658" s="85"/>
      <c r="I658" s="85"/>
      <c r="K658" s="85"/>
      <c r="L658" s="85"/>
      <c r="M658" s="85"/>
      <c r="N658" s="85"/>
      <c r="O658" s="85"/>
      <c r="P658" s="85"/>
      <c r="Q658" s="85"/>
      <c r="R658" s="85"/>
      <c r="S658" s="85"/>
    </row>
    <row r="659" spans="1:19" ht="49.65" customHeight="1" x14ac:dyDescent="0.3">
      <c r="A659" s="93">
        <v>12786</v>
      </c>
      <c r="B659" s="94" t="s">
        <v>640</v>
      </c>
      <c r="C659" s="92"/>
      <c r="D659" s="92"/>
      <c r="E659" s="92"/>
      <c r="F659" s="92"/>
      <c r="G659" s="90">
        <f>+C659+D659+E659+F659</f>
        <v>0</v>
      </c>
      <c r="H659" s="91">
        <v>139</v>
      </c>
      <c r="I659" s="84">
        <f>+G659*H659</f>
        <v>0</v>
      </c>
      <c r="K659" s="93">
        <v>11209</v>
      </c>
      <c r="L659" s="94" t="s">
        <v>641</v>
      </c>
      <c r="M659" s="92"/>
      <c r="N659" s="92"/>
      <c r="O659" s="92"/>
      <c r="P659" s="92"/>
      <c r="Q659" s="90">
        <f>+M659+N659+O659+P659</f>
        <v>0</v>
      </c>
      <c r="R659" s="91">
        <v>229</v>
      </c>
      <c r="S659" s="84">
        <f>+Q659*R659</f>
        <v>0</v>
      </c>
    </row>
    <row r="660" spans="1:19" ht="49.65" customHeight="1" x14ac:dyDescent="0.3">
      <c r="A660" s="85"/>
      <c r="B660" s="85"/>
      <c r="C660" s="85"/>
      <c r="D660" s="85"/>
      <c r="E660" s="85"/>
      <c r="F660" s="85"/>
      <c r="G660" s="85"/>
      <c r="H660" s="85"/>
      <c r="I660" s="85"/>
      <c r="K660" s="85"/>
      <c r="L660" s="85"/>
      <c r="M660" s="85"/>
      <c r="N660" s="85"/>
      <c r="O660" s="85"/>
      <c r="P660" s="85"/>
      <c r="Q660" s="85"/>
      <c r="R660" s="85"/>
      <c r="S660" s="85"/>
    </row>
    <row r="661" spans="1:19" ht="49.65" customHeight="1" x14ac:dyDescent="0.3">
      <c r="A661" s="93">
        <v>12787</v>
      </c>
      <c r="B661" s="94" t="s">
        <v>642</v>
      </c>
      <c r="C661" s="92"/>
      <c r="D661" s="92"/>
      <c r="E661" s="92"/>
      <c r="F661" s="92"/>
      <c r="G661" s="90">
        <f>+C661+D661+E661+F661</f>
        <v>0</v>
      </c>
      <c r="H661" s="91">
        <v>179</v>
      </c>
      <c r="I661" s="84">
        <f>+G661*H661</f>
        <v>0</v>
      </c>
      <c r="K661" s="93">
        <v>11686</v>
      </c>
      <c r="L661" s="94" t="s">
        <v>643</v>
      </c>
      <c r="M661" s="92"/>
      <c r="N661" s="92"/>
      <c r="O661" s="92"/>
      <c r="P661" s="92"/>
      <c r="Q661" s="90">
        <f>+M661+N661+O661+P661</f>
        <v>0</v>
      </c>
      <c r="R661" s="91">
        <v>119</v>
      </c>
      <c r="S661" s="84">
        <f>+Q661*R661</f>
        <v>0</v>
      </c>
    </row>
    <row r="662" spans="1:19" ht="49.65" customHeight="1" x14ac:dyDescent="0.3">
      <c r="A662" s="85"/>
      <c r="B662" s="85"/>
      <c r="C662" s="85"/>
      <c r="D662" s="85"/>
      <c r="E662" s="85"/>
      <c r="F662" s="85"/>
      <c r="G662" s="85"/>
      <c r="H662" s="85"/>
      <c r="I662" s="85"/>
      <c r="K662" s="85"/>
      <c r="L662" s="85"/>
      <c r="M662" s="85"/>
      <c r="N662" s="85"/>
      <c r="O662" s="85"/>
      <c r="P662" s="85"/>
      <c r="Q662" s="85"/>
      <c r="R662" s="85"/>
      <c r="S662" s="85"/>
    </row>
    <row r="663" spans="1:19" ht="49.65" customHeight="1" x14ac:dyDescent="0.3">
      <c r="A663" s="93">
        <v>12789</v>
      </c>
      <c r="B663" s="94" t="s">
        <v>644</v>
      </c>
      <c r="C663" s="92"/>
      <c r="D663" s="92"/>
      <c r="E663" s="92"/>
      <c r="F663" s="92"/>
      <c r="G663" s="90">
        <f>+C663+D663+E663+F663</f>
        <v>0</v>
      </c>
      <c r="H663" s="91">
        <v>259</v>
      </c>
      <c r="I663" s="84">
        <f>+G663*H663</f>
        <v>0</v>
      </c>
      <c r="K663" s="93">
        <v>11950</v>
      </c>
      <c r="L663" s="94" t="s">
        <v>645</v>
      </c>
      <c r="M663" s="92"/>
      <c r="N663" s="92"/>
      <c r="O663" s="92"/>
      <c r="P663" s="92"/>
      <c r="Q663" s="90">
        <f>+M663+N663+O663+P663</f>
        <v>0</v>
      </c>
      <c r="R663" s="91">
        <v>119</v>
      </c>
      <c r="S663" s="84">
        <f>+Q663*R663</f>
        <v>0</v>
      </c>
    </row>
    <row r="664" spans="1:19" ht="49.65" customHeight="1" x14ac:dyDescent="0.3">
      <c r="A664" s="85"/>
      <c r="B664" s="85"/>
      <c r="C664" s="85"/>
      <c r="D664" s="85"/>
      <c r="E664" s="85"/>
      <c r="F664" s="85"/>
      <c r="G664" s="85"/>
      <c r="H664" s="85"/>
      <c r="I664" s="85"/>
      <c r="K664" s="85"/>
      <c r="L664" s="85"/>
      <c r="M664" s="85"/>
      <c r="N664" s="85"/>
      <c r="O664" s="85"/>
      <c r="P664" s="85"/>
      <c r="Q664" s="85"/>
      <c r="R664" s="85"/>
      <c r="S664" s="85"/>
    </row>
    <row r="665" spans="1:19" ht="49.65" customHeight="1" x14ac:dyDescent="0.3">
      <c r="A665" s="93">
        <v>12790</v>
      </c>
      <c r="B665" s="94" t="s">
        <v>646</v>
      </c>
      <c r="C665" s="92"/>
      <c r="D665" s="92"/>
      <c r="E665" s="92"/>
      <c r="F665" s="92"/>
      <c r="G665" s="90">
        <f>+C665+D665+E665+F665</f>
        <v>0</v>
      </c>
      <c r="H665" s="91">
        <v>259</v>
      </c>
      <c r="I665" s="84">
        <f>+G665*H665</f>
        <v>0</v>
      </c>
      <c r="K665" s="93">
        <v>11951</v>
      </c>
      <c r="L665" s="94" t="s">
        <v>647</v>
      </c>
      <c r="M665" s="92"/>
      <c r="N665" s="92"/>
      <c r="O665" s="92"/>
      <c r="P665" s="92"/>
      <c r="Q665" s="90">
        <f>+M665+N665+O665+P665</f>
        <v>0</v>
      </c>
      <c r="R665" s="91">
        <v>119</v>
      </c>
      <c r="S665" s="84">
        <f>+Q665*R665</f>
        <v>0</v>
      </c>
    </row>
    <row r="666" spans="1:19" ht="49.65" customHeight="1" x14ac:dyDescent="0.3">
      <c r="A666" s="85"/>
      <c r="B666" s="85"/>
      <c r="C666" s="85"/>
      <c r="D666" s="85"/>
      <c r="E666" s="85"/>
      <c r="F666" s="85"/>
      <c r="G666" s="85"/>
      <c r="H666" s="85"/>
      <c r="I666" s="85"/>
      <c r="K666" s="85"/>
      <c r="L666" s="85"/>
      <c r="M666" s="85"/>
      <c r="N666" s="85"/>
      <c r="O666" s="85"/>
      <c r="P666" s="85"/>
      <c r="Q666" s="85"/>
      <c r="R666" s="85"/>
      <c r="S666" s="85"/>
    </row>
    <row r="667" spans="1:19" ht="49.65" customHeight="1" x14ac:dyDescent="0.3">
      <c r="A667" s="93">
        <v>12791</v>
      </c>
      <c r="B667" s="94" t="s">
        <v>648</v>
      </c>
      <c r="C667" s="92"/>
      <c r="D667" s="92"/>
      <c r="E667" s="92"/>
      <c r="F667" s="92"/>
      <c r="G667" s="90">
        <f>+C667+D667+E667+F667</f>
        <v>0</v>
      </c>
      <c r="H667" s="91">
        <v>279</v>
      </c>
      <c r="I667" s="84">
        <f>+G667*H667</f>
        <v>0</v>
      </c>
      <c r="K667" s="93">
        <v>11952</v>
      </c>
      <c r="L667" s="94" t="s">
        <v>649</v>
      </c>
      <c r="M667" s="92"/>
      <c r="N667" s="92"/>
      <c r="O667" s="92"/>
      <c r="P667" s="92"/>
      <c r="Q667" s="90">
        <f>+M667+N667+O667+P667</f>
        <v>0</v>
      </c>
      <c r="R667" s="91">
        <v>89</v>
      </c>
      <c r="S667" s="84">
        <f>+Q667*R667</f>
        <v>0</v>
      </c>
    </row>
    <row r="668" spans="1:19" ht="49.65" customHeight="1" x14ac:dyDescent="0.3">
      <c r="A668" s="85"/>
      <c r="B668" s="85"/>
      <c r="C668" s="85"/>
      <c r="D668" s="85"/>
      <c r="E668" s="85"/>
      <c r="F668" s="85"/>
      <c r="G668" s="85"/>
      <c r="H668" s="85"/>
      <c r="I668" s="85"/>
      <c r="K668" s="85"/>
      <c r="L668" s="85"/>
      <c r="M668" s="85"/>
      <c r="N668" s="85"/>
      <c r="O668" s="85"/>
      <c r="P668" s="85"/>
      <c r="Q668" s="85"/>
      <c r="R668" s="85"/>
      <c r="S668" s="85"/>
    </row>
    <row r="669" spans="1:19" ht="49.65" customHeight="1" x14ac:dyDescent="0.3">
      <c r="A669" s="93">
        <v>12792</v>
      </c>
      <c r="B669" s="94" t="s">
        <v>650</v>
      </c>
      <c r="C669" s="92"/>
      <c r="D669" s="92"/>
      <c r="E669" s="92"/>
      <c r="F669" s="92"/>
      <c r="G669" s="90">
        <f>+C669+D669+E669+F669</f>
        <v>0</v>
      </c>
      <c r="H669" s="91">
        <v>279</v>
      </c>
      <c r="I669" s="84">
        <f>+G669*H669</f>
        <v>0</v>
      </c>
      <c r="K669" s="93">
        <v>11953</v>
      </c>
      <c r="L669" s="94" t="s">
        <v>651</v>
      </c>
      <c r="M669" s="92"/>
      <c r="N669" s="92"/>
      <c r="O669" s="92"/>
      <c r="P669" s="92"/>
      <c r="Q669" s="90">
        <f>+M669+N669+O669+P669</f>
        <v>0</v>
      </c>
      <c r="R669" s="91">
        <v>89</v>
      </c>
      <c r="S669" s="84">
        <f>+Q669*R669</f>
        <v>0</v>
      </c>
    </row>
    <row r="670" spans="1:19" ht="49.65" customHeight="1" x14ac:dyDescent="0.3">
      <c r="A670" s="85"/>
      <c r="B670" s="85"/>
      <c r="C670" s="85"/>
      <c r="D670" s="85"/>
      <c r="E670" s="85"/>
      <c r="F670" s="85"/>
      <c r="G670" s="85"/>
      <c r="H670" s="85"/>
      <c r="I670" s="85"/>
      <c r="K670" s="85"/>
      <c r="L670" s="85"/>
      <c r="M670" s="85"/>
      <c r="N670" s="85"/>
      <c r="O670" s="85"/>
      <c r="P670" s="85"/>
      <c r="Q670" s="85"/>
      <c r="R670" s="85"/>
      <c r="S670" s="85"/>
    </row>
    <row r="671" spans="1:19" ht="49.65" customHeight="1" x14ac:dyDescent="0.3">
      <c r="A671" s="93">
        <v>12840</v>
      </c>
      <c r="B671" s="94" t="s">
        <v>652</v>
      </c>
      <c r="C671" s="92"/>
      <c r="D671" s="92"/>
      <c r="E671" s="92"/>
      <c r="F671" s="92"/>
      <c r="G671" s="90">
        <f>+C671+D671+E671+F671</f>
        <v>0</v>
      </c>
      <c r="H671" s="91">
        <v>479</v>
      </c>
      <c r="I671" s="84">
        <f>+G671*H671</f>
        <v>0</v>
      </c>
      <c r="K671" s="93">
        <v>12030</v>
      </c>
      <c r="L671" s="94" t="s">
        <v>653</v>
      </c>
      <c r="M671" s="92"/>
      <c r="N671" s="92"/>
      <c r="O671" s="92"/>
      <c r="P671" s="92"/>
      <c r="Q671" s="90">
        <f>+M671+N671+O671+P671</f>
        <v>0</v>
      </c>
      <c r="R671" s="91">
        <v>119</v>
      </c>
      <c r="S671" s="84">
        <f>+Q671*R671</f>
        <v>0</v>
      </c>
    </row>
    <row r="672" spans="1:19" ht="49.65" customHeight="1" x14ac:dyDescent="0.3">
      <c r="A672" s="85"/>
      <c r="B672" s="85"/>
      <c r="C672" s="85"/>
      <c r="D672" s="85"/>
      <c r="E672" s="85"/>
      <c r="F672" s="85"/>
      <c r="G672" s="85"/>
      <c r="H672" s="85"/>
      <c r="I672" s="85"/>
      <c r="K672" s="85"/>
      <c r="L672" s="85"/>
      <c r="M672" s="85"/>
      <c r="N672" s="85"/>
      <c r="O672" s="85"/>
      <c r="P672" s="85"/>
      <c r="Q672" s="85"/>
      <c r="R672" s="85"/>
      <c r="S672" s="85"/>
    </row>
    <row r="673" spans="1:19" ht="49.65" customHeight="1" x14ac:dyDescent="0.3">
      <c r="A673" s="93">
        <v>12841</v>
      </c>
      <c r="B673" s="94" t="s">
        <v>654</v>
      </c>
      <c r="C673" s="92"/>
      <c r="D673" s="92"/>
      <c r="E673" s="92"/>
      <c r="F673" s="92"/>
      <c r="G673" s="90">
        <f>+C673+D673+E673+F673</f>
        <v>0</v>
      </c>
      <c r="H673" s="91">
        <v>479</v>
      </c>
      <c r="I673" s="84">
        <f>+G673*H673</f>
        <v>0</v>
      </c>
      <c r="K673" s="93">
        <v>12032</v>
      </c>
      <c r="L673" s="94" t="s">
        <v>655</v>
      </c>
      <c r="M673" s="92"/>
      <c r="N673" s="92"/>
      <c r="O673" s="92"/>
      <c r="P673" s="92"/>
      <c r="Q673" s="90">
        <f>+M673+N673+O673+P673</f>
        <v>0</v>
      </c>
      <c r="R673" s="91">
        <v>89</v>
      </c>
      <c r="S673" s="84">
        <f>+Q673*R673</f>
        <v>0</v>
      </c>
    </row>
    <row r="674" spans="1:19" ht="49.65" customHeight="1" x14ac:dyDescent="0.3">
      <c r="A674" s="85"/>
      <c r="B674" s="85"/>
      <c r="C674" s="85"/>
      <c r="D674" s="85"/>
      <c r="E674" s="85"/>
      <c r="F674" s="85"/>
      <c r="G674" s="85"/>
      <c r="H674" s="85"/>
      <c r="I674" s="85"/>
      <c r="K674" s="85"/>
      <c r="L674" s="85"/>
      <c r="M674" s="85"/>
      <c r="N674" s="85"/>
      <c r="O674" s="85"/>
      <c r="P674" s="85"/>
      <c r="Q674" s="85"/>
      <c r="R674" s="85"/>
      <c r="S674" s="85"/>
    </row>
    <row r="675" spans="1:19" ht="49.65" customHeight="1" x14ac:dyDescent="0.3">
      <c r="A675" s="93">
        <v>12843</v>
      </c>
      <c r="B675" s="94" t="s">
        <v>656</v>
      </c>
      <c r="C675" s="92"/>
      <c r="D675" s="92"/>
      <c r="E675" s="92"/>
      <c r="F675" s="92"/>
      <c r="G675" s="90">
        <f>+C675+D675+E675+F675</f>
        <v>0</v>
      </c>
      <c r="H675" s="91">
        <v>479</v>
      </c>
      <c r="I675" s="84">
        <f>+G675*H675</f>
        <v>0</v>
      </c>
      <c r="K675" s="93">
        <v>12367</v>
      </c>
      <c r="L675" s="94" t="s">
        <v>657</v>
      </c>
      <c r="M675" s="92"/>
      <c r="N675" s="92"/>
      <c r="O675" s="92"/>
      <c r="P675" s="92"/>
      <c r="Q675" s="90">
        <f>+M675+N675+O675+P675</f>
        <v>0</v>
      </c>
      <c r="R675" s="91">
        <v>199</v>
      </c>
      <c r="S675" s="84">
        <f>+Q675*R675</f>
        <v>0</v>
      </c>
    </row>
    <row r="676" spans="1:19" ht="49.65" customHeight="1" x14ac:dyDescent="0.3">
      <c r="A676" s="85"/>
      <c r="B676" s="85"/>
      <c r="C676" s="85"/>
      <c r="D676" s="85"/>
      <c r="E676" s="85"/>
      <c r="F676" s="85"/>
      <c r="G676" s="85"/>
      <c r="H676" s="85"/>
      <c r="I676" s="85"/>
      <c r="K676" s="85"/>
      <c r="L676" s="85"/>
      <c r="M676" s="85"/>
      <c r="N676" s="85"/>
      <c r="O676" s="85"/>
      <c r="P676" s="85"/>
      <c r="Q676" s="85"/>
      <c r="R676" s="85"/>
      <c r="S676" s="85"/>
    </row>
    <row r="677" spans="1:19" ht="49.65" customHeight="1" x14ac:dyDescent="0.3">
      <c r="A677" s="93">
        <v>12876</v>
      </c>
      <c r="B677" s="94" t="s">
        <v>658</v>
      </c>
      <c r="C677" s="92"/>
      <c r="D677" s="92"/>
      <c r="E677" s="92"/>
      <c r="F677" s="92"/>
      <c r="G677" s="90">
        <f>+C677+D677+E677+F677</f>
        <v>0</v>
      </c>
      <c r="H677" s="91">
        <v>199</v>
      </c>
      <c r="I677" s="84">
        <f>+G677*H677</f>
        <v>0</v>
      </c>
      <c r="K677" s="93">
        <v>12368</v>
      </c>
      <c r="L677" s="94" t="s">
        <v>659</v>
      </c>
      <c r="M677" s="92"/>
      <c r="N677" s="92"/>
      <c r="O677" s="92"/>
      <c r="P677" s="92"/>
      <c r="Q677" s="90">
        <f>+M677+N677+O677+P677</f>
        <v>0</v>
      </c>
      <c r="R677" s="91">
        <v>199</v>
      </c>
      <c r="S677" s="84">
        <f>+Q677*R677</f>
        <v>0</v>
      </c>
    </row>
    <row r="678" spans="1:19" ht="49.65" customHeight="1" x14ac:dyDescent="0.3">
      <c r="A678" s="85"/>
      <c r="B678" s="85"/>
      <c r="C678" s="85"/>
      <c r="D678" s="85"/>
      <c r="E678" s="85"/>
      <c r="F678" s="85"/>
      <c r="G678" s="85"/>
      <c r="H678" s="85"/>
      <c r="I678" s="85"/>
      <c r="K678" s="85"/>
      <c r="L678" s="85"/>
      <c r="M678" s="85"/>
      <c r="N678" s="85"/>
      <c r="O678" s="85"/>
      <c r="P678" s="85"/>
      <c r="Q678" s="85"/>
      <c r="R678" s="85"/>
      <c r="S678" s="85"/>
    </row>
    <row r="679" spans="1:19" ht="49.65" customHeight="1" x14ac:dyDescent="0.3">
      <c r="A679" s="93">
        <v>13244</v>
      </c>
      <c r="B679" s="94" t="s">
        <v>660</v>
      </c>
      <c r="C679" s="92"/>
      <c r="D679" s="92"/>
      <c r="E679" s="92"/>
      <c r="F679" s="92"/>
      <c r="G679" s="90">
        <f>+C679+D679+E679+F679</f>
        <v>0</v>
      </c>
      <c r="H679" s="91">
        <v>179</v>
      </c>
      <c r="I679" s="84">
        <f>+G679*H679</f>
        <v>0</v>
      </c>
      <c r="K679" s="93">
        <v>13025</v>
      </c>
      <c r="L679" s="94" t="s">
        <v>661</v>
      </c>
      <c r="M679" s="92"/>
      <c r="N679" s="92"/>
      <c r="O679" s="92"/>
      <c r="P679" s="92"/>
      <c r="Q679" s="90">
        <f>+M679+N679+O679+P679</f>
        <v>0</v>
      </c>
      <c r="R679" s="91">
        <v>89</v>
      </c>
      <c r="S679" s="84">
        <f>+Q679*R679</f>
        <v>0</v>
      </c>
    </row>
    <row r="680" spans="1:19" ht="49.65" customHeight="1" x14ac:dyDescent="0.3">
      <c r="A680" s="85"/>
      <c r="B680" s="85"/>
      <c r="C680" s="85"/>
      <c r="D680" s="85"/>
      <c r="E680" s="85"/>
      <c r="F680" s="85"/>
      <c r="G680" s="85"/>
      <c r="H680" s="85"/>
      <c r="I680" s="85"/>
      <c r="K680" s="85"/>
      <c r="L680" s="85"/>
      <c r="M680" s="85"/>
      <c r="N680" s="85"/>
      <c r="O680" s="85"/>
      <c r="P680" s="85"/>
      <c r="Q680" s="85"/>
      <c r="R680" s="85"/>
      <c r="S680" s="85"/>
    </row>
    <row r="681" spans="1:19" ht="49.65" customHeight="1" x14ac:dyDescent="0.3">
      <c r="A681" s="93">
        <v>13245</v>
      </c>
      <c r="B681" s="94" t="s">
        <v>662</v>
      </c>
      <c r="C681" s="92"/>
      <c r="D681" s="92"/>
      <c r="E681" s="92"/>
      <c r="F681" s="92"/>
      <c r="G681" s="90">
        <f>+C681+D681+E681+F681</f>
        <v>0</v>
      </c>
      <c r="H681" s="91">
        <v>139</v>
      </c>
      <c r="I681" s="84">
        <f>+G681*H681</f>
        <v>0</v>
      </c>
      <c r="K681" s="93">
        <v>13026</v>
      </c>
      <c r="L681" s="94" t="s">
        <v>663</v>
      </c>
      <c r="M681" s="92"/>
      <c r="N681" s="92"/>
      <c r="O681" s="92"/>
      <c r="P681" s="92"/>
      <c r="Q681" s="90">
        <f>+M681+N681+O681+P681</f>
        <v>0</v>
      </c>
      <c r="R681" s="91">
        <v>89</v>
      </c>
      <c r="S681" s="84">
        <f>+Q681*R681</f>
        <v>0</v>
      </c>
    </row>
    <row r="682" spans="1:19" ht="49.65" customHeight="1" x14ac:dyDescent="0.3">
      <c r="A682" s="85"/>
      <c r="B682" s="85"/>
      <c r="C682" s="85"/>
      <c r="D682" s="85"/>
      <c r="E682" s="85"/>
      <c r="F682" s="85"/>
      <c r="G682" s="85"/>
      <c r="H682" s="85"/>
      <c r="I682" s="85"/>
      <c r="K682" s="85"/>
      <c r="L682" s="85"/>
      <c r="M682" s="85"/>
      <c r="N682" s="85"/>
      <c r="O682" s="85"/>
      <c r="P682" s="85"/>
      <c r="Q682" s="85"/>
      <c r="R682" s="85"/>
      <c r="S682" s="85"/>
    </row>
    <row r="683" spans="1:19" ht="49.65" customHeight="1" x14ac:dyDescent="0.3">
      <c r="A683" s="93">
        <v>13314</v>
      </c>
      <c r="B683" s="94" t="s">
        <v>664</v>
      </c>
      <c r="C683" s="92"/>
      <c r="D683" s="92"/>
      <c r="E683" s="92"/>
      <c r="F683" s="92"/>
      <c r="G683" s="90">
        <f>+C683+D683+E683+F683</f>
        <v>0</v>
      </c>
      <c r="H683" s="91">
        <v>369</v>
      </c>
      <c r="I683" s="84">
        <f>+G683*H683</f>
        <v>0</v>
      </c>
      <c r="K683" s="93">
        <v>13295</v>
      </c>
      <c r="L683" s="94" t="s">
        <v>665</v>
      </c>
      <c r="M683" s="92"/>
      <c r="N683" s="92"/>
      <c r="O683" s="92"/>
      <c r="P683" s="92"/>
      <c r="Q683" s="90">
        <f>+M683+N683+O683+P683</f>
        <v>0</v>
      </c>
      <c r="R683" s="91">
        <v>89</v>
      </c>
      <c r="S683" s="84">
        <f>+Q683*R683</f>
        <v>0</v>
      </c>
    </row>
    <row r="684" spans="1:19" ht="49.65" customHeight="1" x14ac:dyDescent="0.3">
      <c r="A684" s="85"/>
      <c r="B684" s="85"/>
      <c r="C684" s="85"/>
      <c r="D684" s="85"/>
      <c r="E684" s="85"/>
      <c r="F684" s="85"/>
      <c r="G684" s="85"/>
      <c r="H684" s="85"/>
      <c r="I684" s="85"/>
      <c r="K684" s="85"/>
      <c r="L684" s="85"/>
      <c r="M684" s="85"/>
      <c r="N684" s="85"/>
      <c r="O684" s="85"/>
      <c r="P684" s="85"/>
      <c r="Q684" s="85"/>
      <c r="R684" s="85"/>
      <c r="S684" s="85"/>
    </row>
    <row r="685" spans="1:19" ht="49.65" customHeight="1" x14ac:dyDescent="0.3">
      <c r="A685" s="93">
        <v>13315</v>
      </c>
      <c r="B685" s="94" t="s">
        <v>666</v>
      </c>
      <c r="C685" s="92"/>
      <c r="D685" s="92"/>
      <c r="E685" s="92"/>
      <c r="F685" s="92"/>
      <c r="G685" s="90">
        <f>+C685+D685+E685+F685</f>
        <v>0</v>
      </c>
      <c r="H685" s="91">
        <v>369</v>
      </c>
      <c r="I685" s="84">
        <f>+G685*H685</f>
        <v>0</v>
      </c>
      <c r="K685" s="93">
        <v>13296</v>
      </c>
      <c r="L685" s="94" t="s">
        <v>667</v>
      </c>
      <c r="M685" s="92"/>
      <c r="N685" s="92"/>
      <c r="O685" s="92"/>
      <c r="P685" s="92"/>
      <c r="Q685" s="90">
        <f>+M685+N685+O685+P685</f>
        <v>0</v>
      </c>
      <c r="R685" s="91">
        <v>89</v>
      </c>
      <c r="S685" s="84">
        <f>+Q685*R685</f>
        <v>0</v>
      </c>
    </row>
    <row r="686" spans="1:19" ht="49.65" customHeight="1" x14ac:dyDescent="0.3">
      <c r="A686" s="85"/>
      <c r="B686" s="85"/>
      <c r="C686" s="85"/>
      <c r="D686" s="85"/>
      <c r="E686" s="85"/>
      <c r="F686" s="85"/>
      <c r="G686" s="85"/>
      <c r="H686" s="85"/>
      <c r="I686" s="85"/>
      <c r="K686" s="85"/>
      <c r="L686" s="85"/>
      <c r="M686" s="85"/>
      <c r="N686" s="85"/>
      <c r="O686" s="85"/>
      <c r="P686" s="85"/>
      <c r="Q686" s="85"/>
      <c r="R686" s="85"/>
      <c r="S686" s="85"/>
    </row>
    <row r="687" spans="1:19" ht="49.65" customHeight="1" x14ac:dyDescent="0.3">
      <c r="A687" s="93">
        <v>13316</v>
      </c>
      <c r="B687" s="94" t="s">
        <v>668</v>
      </c>
      <c r="C687" s="92"/>
      <c r="D687" s="92"/>
      <c r="E687" s="92"/>
      <c r="F687" s="92"/>
      <c r="G687" s="90">
        <f>+C687+D687+E687+F687</f>
        <v>0</v>
      </c>
      <c r="H687" s="91">
        <v>279</v>
      </c>
      <c r="I687" s="84">
        <f>+G687*H687</f>
        <v>0</v>
      </c>
      <c r="K687" s="93">
        <v>13297</v>
      </c>
      <c r="L687" s="94" t="s">
        <v>669</v>
      </c>
      <c r="M687" s="92"/>
      <c r="N687" s="92"/>
      <c r="O687" s="92"/>
      <c r="P687" s="92"/>
      <c r="Q687" s="90">
        <f>+M687+N687+O687+P687</f>
        <v>0</v>
      </c>
      <c r="R687" s="91">
        <v>89</v>
      </c>
      <c r="S687" s="84">
        <f>+Q687*R687</f>
        <v>0</v>
      </c>
    </row>
    <row r="688" spans="1:19" ht="49.65" customHeight="1" x14ac:dyDescent="0.3">
      <c r="A688" s="85"/>
      <c r="B688" s="85"/>
      <c r="C688" s="85"/>
      <c r="D688" s="85"/>
      <c r="E688" s="85"/>
      <c r="F688" s="85"/>
      <c r="G688" s="85"/>
      <c r="H688" s="85"/>
      <c r="I688" s="85"/>
      <c r="K688" s="85"/>
      <c r="L688" s="85"/>
      <c r="M688" s="85"/>
      <c r="N688" s="85"/>
      <c r="O688" s="85"/>
      <c r="P688" s="85"/>
      <c r="Q688" s="85"/>
      <c r="R688" s="85"/>
      <c r="S688" s="85"/>
    </row>
    <row r="689" spans="1:19" ht="49.65" customHeight="1" x14ac:dyDescent="0.3">
      <c r="A689" s="93">
        <v>13317</v>
      </c>
      <c r="B689" s="94" t="s">
        <v>670</v>
      </c>
      <c r="C689" s="92"/>
      <c r="D689" s="92"/>
      <c r="E689" s="92"/>
      <c r="F689" s="92"/>
      <c r="G689" s="90">
        <f>+C689+D689+E689+F689</f>
        <v>0</v>
      </c>
      <c r="H689" s="91">
        <v>279</v>
      </c>
      <c r="I689" s="84">
        <f>+G689*H689</f>
        <v>0</v>
      </c>
      <c r="K689" s="93">
        <v>13298</v>
      </c>
      <c r="L689" s="94" t="s">
        <v>671</v>
      </c>
      <c r="M689" s="92"/>
      <c r="N689" s="92"/>
      <c r="O689" s="92"/>
      <c r="P689" s="92"/>
      <c r="Q689" s="90">
        <f>+M689+N689+O689+P689</f>
        <v>0</v>
      </c>
      <c r="R689" s="91">
        <v>89</v>
      </c>
      <c r="S689" s="84">
        <f>+Q689*R689</f>
        <v>0</v>
      </c>
    </row>
    <row r="690" spans="1:19" ht="49.65" customHeight="1" x14ac:dyDescent="0.3">
      <c r="A690" s="85"/>
      <c r="B690" s="85"/>
      <c r="C690" s="85"/>
      <c r="D690" s="85"/>
      <c r="E690" s="85"/>
      <c r="F690" s="85"/>
      <c r="G690" s="85"/>
      <c r="H690" s="85"/>
      <c r="I690" s="85"/>
      <c r="K690" s="85"/>
      <c r="L690" s="85"/>
      <c r="M690" s="85"/>
      <c r="N690" s="85"/>
      <c r="O690" s="85"/>
      <c r="P690" s="85"/>
      <c r="Q690" s="85"/>
      <c r="R690" s="85"/>
      <c r="S690" s="85"/>
    </row>
    <row r="691" spans="1:19" ht="49.65" customHeight="1" x14ac:dyDescent="0.3">
      <c r="A691" s="93">
        <v>13318</v>
      </c>
      <c r="B691" s="94" t="s">
        <v>672</v>
      </c>
      <c r="C691" s="92"/>
      <c r="D691" s="92"/>
      <c r="E691" s="92"/>
      <c r="F691" s="92"/>
      <c r="G691" s="90">
        <f>+C691+D691+E691+F691</f>
        <v>0</v>
      </c>
      <c r="H691" s="91">
        <v>279</v>
      </c>
      <c r="I691" s="84">
        <f>+G691*H691</f>
        <v>0</v>
      </c>
      <c r="K691" s="93">
        <v>14242</v>
      </c>
      <c r="L691" s="94" t="s">
        <v>673</v>
      </c>
      <c r="M691" s="92"/>
      <c r="N691" s="92"/>
      <c r="O691" s="92"/>
      <c r="P691" s="92"/>
      <c r="Q691" s="90">
        <f>+M691+N691+O691+P691</f>
        <v>0</v>
      </c>
      <c r="R691" s="91">
        <v>199</v>
      </c>
      <c r="S691" s="84">
        <f>+Q691*R691</f>
        <v>0</v>
      </c>
    </row>
    <row r="692" spans="1:19" ht="49.65" customHeight="1" x14ac:dyDescent="0.3">
      <c r="A692" s="85"/>
      <c r="B692" s="85"/>
      <c r="C692" s="85"/>
      <c r="D692" s="85"/>
      <c r="E692" s="85"/>
      <c r="F692" s="85"/>
      <c r="G692" s="85"/>
      <c r="H692" s="85"/>
      <c r="I692" s="85"/>
      <c r="K692" s="85"/>
      <c r="L692" s="85"/>
      <c r="M692" s="85"/>
      <c r="N692" s="85"/>
      <c r="O692" s="85"/>
      <c r="P692" s="85"/>
      <c r="Q692" s="85"/>
      <c r="R692" s="85"/>
      <c r="S692" s="85"/>
    </row>
    <row r="693" spans="1:19" ht="49.65" customHeight="1" x14ac:dyDescent="0.3">
      <c r="A693" s="93">
        <v>13319</v>
      </c>
      <c r="B693" s="94" t="s">
        <v>674</v>
      </c>
      <c r="C693" s="92"/>
      <c r="D693" s="92"/>
      <c r="E693" s="92"/>
      <c r="F693" s="92"/>
      <c r="G693" s="90">
        <f>+C693+D693+E693+F693</f>
        <v>0</v>
      </c>
      <c r="H693" s="91">
        <v>259</v>
      </c>
      <c r="I693" s="84">
        <f>+G693*H693</f>
        <v>0</v>
      </c>
      <c r="K693" s="93">
        <v>14244</v>
      </c>
      <c r="L693" s="94" t="s">
        <v>675</v>
      </c>
      <c r="M693" s="92"/>
      <c r="N693" s="92"/>
      <c r="O693" s="92"/>
      <c r="P693" s="92"/>
      <c r="Q693" s="90">
        <f>+M693+N693+O693+P693</f>
        <v>0</v>
      </c>
      <c r="R693" s="91">
        <v>199</v>
      </c>
      <c r="S693" s="84">
        <f>+Q693*R693</f>
        <v>0</v>
      </c>
    </row>
    <row r="694" spans="1:19" ht="49.65" customHeight="1" x14ac:dyDescent="0.3">
      <c r="A694" s="85"/>
      <c r="B694" s="85"/>
      <c r="C694" s="85"/>
      <c r="D694" s="85"/>
      <c r="E694" s="85"/>
      <c r="F694" s="85"/>
      <c r="G694" s="85"/>
      <c r="H694" s="85"/>
      <c r="I694" s="85"/>
      <c r="K694" s="85"/>
      <c r="L694" s="85"/>
      <c r="M694" s="85"/>
      <c r="N694" s="85"/>
      <c r="O694" s="85"/>
      <c r="P694" s="85"/>
      <c r="Q694" s="85"/>
      <c r="R694" s="85"/>
      <c r="S694" s="85"/>
    </row>
    <row r="695" spans="1:19" ht="49.65" customHeight="1" x14ac:dyDescent="0.3">
      <c r="A695" s="93">
        <v>13320</v>
      </c>
      <c r="B695" s="94" t="s">
        <v>676</v>
      </c>
      <c r="C695" s="92"/>
      <c r="D695" s="92"/>
      <c r="E695" s="92"/>
      <c r="F695" s="92"/>
      <c r="G695" s="90">
        <f>+C695+D695+E695+F695</f>
        <v>0</v>
      </c>
      <c r="H695" s="91">
        <v>259</v>
      </c>
      <c r="I695" s="84">
        <f>+G695*H695</f>
        <v>0</v>
      </c>
      <c r="K695" s="93">
        <v>14246</v>
      </c>
      <c r="L695" s="94" t="s">
        <v>677</v>
      </c>
      <c r="M695" s="92"/>
      <c r="N695" s="92"/>
      <c r="O695" s="92"/>
      <c r="P695" s="92"/>
      <c r="Q695" s="90">
        <f>+M695+N695+O695+P695</f>
        <v>0</v>
      </c>
      <c r="R695" s="91">
        <v>199</v>
      </c>
      <c r="S695" s="84">
        <f>+Q695*R695</f>
        <v>0</v>
      </c>
    </row>
    <row r="696" spans="1:19" ht="49.65" customHeight="1" x14ac:dyDescent="0.3">
      <c r="A696" s="85"/>
      <c r="B696" s="85"/>
      <c r="C696" s="85"/>
      <c r="D696" s="85"/>
      <c r="E696" s="85"/>
      <c r="F696" s="85"/>
      <c r="G696" s="85"/>
      <c r="H696" s="85"/>
      <c r="I696" s="85"/>
      <c r="K696" s="85"/>
      <c r="L696" s="85"/>
      <c r="M696" s="85"/>
      <c r="N696" s="85"/>
      <c r="O696" s="85"/>
      <c r="P696" s="85"/>
      <c r="Q696" s="85"/>
      <c r="R696" s="85"/>
      <c r="S696" s="85"/>
    </row>
    <row r="697" spans="1:19" ht="49.65" customHeight="1" x14ac:dyDescent="0.3">
      <c r="A697" s="93">
        <v>13574</v>
      </c>
      <c r="B697" s="94" t="s">
        <v>678</v>
      </c>
      <c r="C697" s="92"/>
      <c r="D697" s="92"/>
      <c r="E697" s="92"/>
      <c r="F697" s="92"/>
      <c r="G697" s="90">
        <f>+C697+D697+E697+F697</f>
        <v>0</v>
      </c>
      <c r="H697" s="91">
        <v>239</v>
      </c>
      <c r="I697" s="84">
        <f>+G697*H697</f>
        <v>0</v>
      </c>
      <c r="K697" s="93">
        <v>15006</v>
      </c>
      <c r="L697" s="94" t="s">
        <v>679</v>
      </c>
      <c r="M697" s="92"/>
      <c r="N697" s="92"/>
      <c r="O697" s="92"/>
      <c r="P697" s="92"/>
      <c r="Q697" s="90">
        <f>+M697+N697+O697+P697</f>
        <v>0</v>
      </c>
      <c r="R697" s="91">
        <v>89</v>
      </c>
      <c r="S697" s="84">
        <f>+Q697*R697</f>
        <v>0</v>
      </c>
    </row>
    <row r="698" spans="1:19" ht="49.65" customHeight="1" x14ac:dyDescent="0.3">
      <c r="A698" s="85"/>
      <c r="B698" s="85"/>
      <c r="C698" s="85"/>
      <c r="D698" s="85"/>
      <c r="E698" s="85"/>
      <c r="F698" s="85"/>
      <c r="G698" s="85"/>
      <c r="H698" s="85"/>
      <c r="I698" s="85"/>
      <c r="K698" s="85"/>
      <c r="L698" s="85"/>
      <c r="M698" s="85"/>
      <c r="N698" s="85"/>
      <c r="O698" s="85"/>
      <c r="P698" s="85"/>
      <c r="Q698" s="85"/>
      <c r="R698" s="85"/>
      <c r="S698" s="85"/>
    </row>
    <row r="699" spans="1:19" ht="49.65" customHeight="1" x14ac:dyDescent="0.3">
      <c r="A699" s="93">
        <v>13575</v>
      </c>
      <c r="B699" s="94" t="s">
        <v>680</v>
      </c>
      <c r="C699" s="92"/>
      <c r="D699" s="92"/>
      <c r="E699" s="92"/>
      <c r="F699" s="92"/>
      <c r="G699" s="90">
        <f>+C699+D699+E699+F699</f>
        <v>0</v>
      </c>
      <c r="H699" s="91">
        <v>239</v>
      </c>
      <c r="I699" s="84">
        <f>+G699*H699</f>
        <v>0</v>
      </c>
      <c r="K699" s="93">
        <v>15007</v>
      </c>
      <c r="L699" s="94" t="s">
        <v>681</v>
      </c>
      <c r="M699" s="92"/>
      <c r="N699" s="92"/>
      <c r="O699" s="92"/>
      <c r="P699" s="92"/>
      <c r="Q699" s="90">
        <f>+M699+N699+O699+P699</f>
        <v>0</v>
      </c>
      <c r="R699" s="91">
        <v>69</v>
      </c>
      <c r="S699" s="84">
        <f>+Q699*R699</f>
        <v>0</v>
      </c>
    </row>
    <row r="700" spans="1:19" ht="49.65" customHeight="1" x14ac:dyDescent="0.3">
      <c r="A700" s="85"/>
      <c r="B700" s="85"/>
      <c r="C700" s="85"/>
      <c r="D700" s="85"/>
      <c r="E700" s="85"/>
      <c r="F700" s="85"/>
      <c r="G700" s="85"/>
      <c r="H700" s="85"/>
      <c r="I700" s="85"/>
      <c r="K700" s="85"/>
      <c r="L700" s="85"/>
      <c r="M700" s="85"/>
      <c r="N700" s="85"/>
      <c r="O700" s="85"/>
      <c r="P700" s="85"/>
      <c r="Q700" s="85"/>
      <c r="R700" s="85"/>
      <c r="S700" s="85"/>
    </row>
    <row r="701" spans="1:19" ht="49.65" customHeight="1" x14ac:dyDescent="0.3">
      <c r="A701" s="93">
        <v>13576</v>
      </c>
      <c r="B701" s="94" t="s">
        <v>682</v>
      </c>
      <c r="C701" s="92"/>
      <c r="D701" s="92"/>
      <c r="E701" s="92"/>
      <c r="F701" s="92"/>
      <c r="G701" s="90">
        <f>+C701+D701+E701+F701</f>
        <v>0</v>
      </c>
      <c r="H701" s="91">
        <v>239</v>
      </c>
      <c r="I701" s="84">
        <f>+G701*H701</f>
        <v>0</v>
      </c>
      <c r="K701" s="93">
        <v>15281</v>
      </c>
      <c r="L701" s="94" t="s">
        <v>683</v>
      </c>
      <c r="M701" s="92"/>
      <c r="N701" s="92"/>
      <c r="O701" s="92"/>
      <c r="P701" s="92"/>
      <c r="Q701" s="90">
        <f>+M701+N701+O701+P701</f>
        <v>0</v>
      </c>
      <c r="R701" s="91">
        <v>179</v>
      </c>
      <c r="S701" s="84">
        <f>+Q701*R701</f>
        <v>0</v>
      </c>
    </row>
    <row r="702" spans="1:19" ht="49.65" customHeight="1" x14ac:dyDescent="0.3">
      <c r="A702" s="85"/>
      <c r="B702" s="85"/>
      <c r="C702" s="85"/>
      <c r="D702" s="85"/>
      <c r="E702" s="85"/>
      <c r="F702" s="85"/>
      <c r="G702" s="85"/>
      <c r="H702" s="85"/>
      <c r="I702" s="85"/>
      <c r="K702" s="85"/>
      <c r="L702" s="85"/>
      <c r="M702" s="85"/>
      <c r="N702" s="85"/>
      <c r="O702" s="85"/>
      <c r="P702" s="85"/>
      <c r="Q702" s="85"/>
      <c r="R702" s="85"/>
      <c r="S702" s="85"/>
    </row>
    <row r="703" spans="1:19" ht="49.65" customHeight="1" x14ac:dyDescent="0.3">
      <c r="A703" s="93">
        <v>13577</v>
      </c>
      <c r="B703" s="94" t="s">
        <v>684</v>
      </c>
      <c r="C703" s="92"/>
      <c r="D703" s="92"/>
      <c r="E703" s="92"/>
      <c r="F703" s="92"/>
      <c r="G703" s="90">
        <f>+C703+D703+E703+F703</f>
        <v>0</v>
      </c>
      <c r="H703" s="91">
        <v>289</v>
      </c>
      <c r="I703" s="84">
        <f>+G703*H703</f>
        <v>0</v>
      </c>
      <c r="K703" s="93">
        <v>15282</v>
      </c>
      <c r="L703" s="94" t="s">
        <v>685</v>
      </c>
      <c r="M703" s="92"/>
      <c r="N703" s="92"/>
      <c r="O703" s="92"/>
      <c r="P703" s="92"/>
      <c r="Q703" s="90">
        <f>+M703+N703+O703+P703</f>
        <v>0</v>
      </c>
      <c r="R703" s="91">
        <v>179</v>
      </c>
      <c r="S703" s="84">
        <f>+Q703*R703</f>
        <v>0</v>
      </c>
    </row>
    <row r="704" spans="1:19" ht="49.65" customHeight="1" x14ac:dyDescent="0.3">
      <c r="A704" s="85"/>
      <c r="B704" s="85"/>
      <c r="C704" s="85"/>
      <c r="D704" s="85"/>
      <c r="E704" s="85"/>
      <c r="F704" s="85"/>
      <c r="G704" s="85"/>
      <c r="H704" s="85"/>
      <c r="I704" s="85"/>
      <c r="K704" s="85"/>
      <c r="L704" s="85"/>
      <c r="M704" s="85"/>
      <c r="N704" s="85"/>
      <c r="O704" s="85"/>
      <c r="P704" s="85"/>
      <c r="Q704" s="85"/>
      <c r="R704" s="85"/>
      <c r="S704" s="85"/>
    </row>
    <row r="705" spans="1:19" ht="49.65" customHeight="1" x14ac:dyDescent="0.3">
      <c r="A705" s="93">
        <v>13685</v>
      </c>
      <c r="B705" s="94" t="s">
        <v>686</v>
      </c>
      <c r="C705" s="92"/>
      <c r="D705" s="92"/>
      <c r="E705" s="92"/>
      <c r="F705" s="92"/>
      <c r="G705" s="90">
        <f>+C705+D705+E705+F705</f>
        <v>0</v>
      </c>
      <c r="H705" s="91">
        <v>289</v>
      </c>
      <c r="I705" s="84">
        <f>+G705*H705</f>
        <v>0</v>
      </c>
      <c r="K705" s="97" t="s">
        <v>687</v>
      </c>
      <c r="L705" s="74"/>
      <c r="M705" s="74"/>
      <c r="N705" s="74"/>
      <c r="O705" s="74"/>
      <c r="P705" s="74"/>
      <c r="Q705" s="74"/>
      <c r="R705" s="74"/>
      <c r="S705" s="74"/>
    </row>
    <row r="706" spans="1:19" ht="49.65" customHeight="1" x14ac:dyDescent="0.3">
      <c r="A706" s="85"/>
      <c r="B706" s="85"/>
      <c r="C706" s="85"/>
      <c r="D706" s="85"/>
      <c r="E706" s="85"/>
      <c r="F706" s="85"/>
      <c r="G706" s="85"/>
      <c r="H706" s="85"/>
      <c r="I706" s="85"/>
      <c r="K706" s="74"/>
      <c r="L706" s="74"/>
      <c r="M706" s="74"/>
      <c r="N706" s="74"/>
      <c r="O706" s="74"/>
      <c r="P706" s="74"/>
      <c r="Q706" s="74"/>
      <c r="R706" s="74"/>
      <c r="S706" s="74"/>
    </row>
    <row r="707" spans="1:19" ht="49.65" customHeight="1" x14ac:dyDescent="0.3">
      <c r="A707" s="93">
        <v>13686</v>
      </c>
      <c r="B707" s="94" t="s">
        <v>688</v>
      </c>
      <c r="C707" s="92"/>
      <c r="D707" s="92"/>
      <c r="E707" s="92"/>
      <c r="F707" s="92"/>
      <c r="G707" s="90">
        <f>+C707+D707+E707+F707</f>
        <v>0</v>
      </c>
      <c r="H707" s="91">
        <v>289</v>
      </c>
      <c r="I707" s="84">
        <f>+G707*H707</f>
        <v>0</v>
      </c>
      <c r="K707" s="95"/>
      <c r="L707" s="96" t="s">
        <v>689</v>
      </c>
      <c r="M707" s="74"/>
      <c r="N707" s="74"/>
      <c r="O707" s="74"/>
      <c r="P707" s="74"/>
      <c r="Q707" s="74"/>
      <c r="R707" s="74"/>
      <c r="S707" s="74"/>
    </row>
    <row r="708" spans="1:19" ht="49.65" customHeight="1" x14ac:dyDescent="0.3">
      <c r="A708" s="85"/>
      <c r="B708" s="85"/>
      <c r="C708" s="85"/>
      <c r="D708" s="85"/>
      <c r="E708" s="85"/>
      <c r="F708" s="85"/>
      <c r="G708" s="85"/>
      <c r="H708" s="85"/>
      <c r="I708" s="85"/>
      <c r="K708" s="74"/>
      <c r="L708" s="74"/>
      <c r="M708" s="74"/>
      <c r="N708" s="74"/>
      <c r="O708" s="74"/>
      <c r="P708" s="74"/>
      <c r="Q708" s="74"/>
      <c r="R708" s="74"/>
      <c r="S708" s="74"/>
    </row>
    <row r="709" spans="1:19" ht="49.65" customHeight="1" x14ac:dyDescent="0.3">
      <c r="A709" s="93">
        <v>14216</v>
      </c>
      <c r="B709" s="94" t="s">
        <v>690</v>
      </c>
      <c r="C709" s="92"/>
      <c r="D709" s="92"/>
      <c r="E709" s="92"/>
      <c r="F709" s="92"/>
      <c r="G709" s="90">
        <f>+C709+D709+E709+F709</f>
        <v>0</v>
      </c>
      <c r="H709" s="91">
        <v>369</v>
      </c>
      <c r="I709" s="84">
        <f>+G709*H709</f>
        <v>0</v>
      </c>
      <c r="K709" s="93">
        <v>12127</v>
      </c>
      <c r="L709" s="94" t="s">
        <v>691</v>
      </c>
      <c r="M709" s="92"/>
      <c r="N709" s="92"/>
      <c r="O709" s="92"/>
      <c r="P709" s="92"/>
      <c r="Q709" s="90">
        <f>+M709+N709+O709+P709</f>
        <v>0</v>
      </c>
      <c r="R709" s="91">
        <v>379</v>
      </c>
      <c r="S709" s="84">
        <f>+Q709*R709</f>
        <v>0</v>
      </c>
    </row>
    <row r="710" spans="1:19" ht="49.65" customHeight="1" x14ac:dyDescent="0.3">
      <c r="A710" s="85"/>
      <c r="B710" s="85"/>
      <c r="C710" s="85"/>
      <c r="D710" s="85"/>
      <c r="E710" s="85"/>
      <c r="F710" s="85"/>
      <c r="G710" s="85"/>
      <c r="H710" s="85"/>
      <c r="I710" s="85"/>
      <c r="K710" s="85"/>
      <c r="L710" s="85"/>
      <c r="M710" s="85"/>
      <c r="N710" s="85"/>
      <c r="O710" s="85"/>
      <c r="P710" s="85"/>
      <c r="Q710" s="85"/>
      <c r="R710" s="85"/>
      <c r="S710" s="85"/>
    </row>
    <row r="711" spans="1:19" ht="49.65" customHeight="1" x14ac:dyDescent="0.3">
      <c r="A711" s="93">
        <v>14217</v>
      </c>
      <c r="B711" s="94" t="s">
        <v>692</v>
      </c>
      <c r="C711" s="92"/>
      <c r="D711" s="92"/>
      <c r="E711" s="92"/>
      <c r="F711" s="92"/>
      <c r="G711" s="90">
        <f>+C711+D711+E711+F711</f>
        <v>0</v>
      </c>
      <c r="H711" s="91">
        <v>259</v>
      </c>
      <c r="I711" s="84">
        <f>+G711*H711</f>
        <v>0</v>
      </c>
      <c r="K711" s="95"/>
      <c r="L711" s="96" t="s">
        <v>693</v>
      </c>
      <c r="M711" s="74"/>
      <c r="N711" s="74"/>
      <c r="O711" s="74"/>
      <c r="P711" s="74"/>
      <c r="Q711" s="74"/>
      <c r="R711" s="74"/>
      <c r="S711" s="74"/>
    </row>
    <row r="712" spans="1:19" ht="49.65" customHeight="1" x14ac:dyDescent="0.3">
      <c r="A712" s="85"/>
      <c r="B712" s="85"/>
      <c r="C712" s="85"/>
      <c r="D712" s="85"/>
      <c r="E712" s="85"/>
      <c r="F712" s="85"/>
      <c r="G712" s="85"/>
      <c r="H712" s="85"/>
      <c r="I712" s="85"/>
      <c r="K712" s="74"/>
      <c r="L712" s="74"/>
      <c r="M712" s="74"/>
      <c r="N712" s="74"/>
      <c r="O712" s="74"/>
      <c r="P712" s="74"/>
      <c r="Q712" s="74"/>
      <c r="R712" s="74"/>
      <c r="S712" s="74"/>
    </row>
    <row r="713" spans="1:19" ht="49.65" customHeight="1" x14ac:dyDescent="0.3">
      <c r="A713" s="93">
        <v>14218</v>
      </c>
      <c r="B713" s="94" t="s">
        <v>694</v>
      </c>
      <c r="C713" s="92"/>
      <c r="D713" s="92"/>
      <c r="E713" s="92"/>
      <c r="F713" s="92"/>
      <c r="G713" s="90">
        <f>+C713+D713+E713+F713</f>
        <v>0</v>
      </c>
      <c r="H713" s="91">
        <v>139</v>
      </c>
      <c r="I713" s="84">
        <f>+G713*H713</f>
        <v>0</v>
      </c>
      <c r="K713" s="93">
        <v>14412</v>
      </c>
      <c r="L713" s="94" t="s">
        <v>695</v>
      </c>
      <c r="M713" s="92"/>
      <c r="N713" s="92"/>
      <c r="O713" s="92"/>
      <c r="P713" s="92"/>
      <c r="Q713" s="90">
        <f>+M713+N713+O713+P713</f>
        <v>0</v>
      </c>
      <c r="R713" s="91">
        <v>199</v>
      </c>
      <c r="S713" s="84">
        <f>+Q713*R713</f>
        <v>0</v>
      </c>
    </row>
    <row r="714" spans="1:19" ht="49.65" customHeight="1" x14ac:dyDescent="0.3">
      <c r="A714" s="85"/>
      <c r="B714" s="85"/>
      <c r="C714" s="85"/>
      <c r="D714" s="85"/>
      <c r="E714" s="85"/>
      <c r="F714" s="85"/>
      <c r="G714" s="85"/>
      <c r="H714" s="85"/>
      <c r="I714" s="85"/>
      <c r="K714" s="85"/>
      <c r="L714" s="85"/>
      <c r="M714" s="85"/>
      <c r="N714" s="85"/>
      <c r="O714" s="85"/>
      <c r="P714" s="85"/>
      <c r="Q714" s="85"/>
      <c r="R714" s="85"/>
      <c r="S714" s="85"/>
    </row>
    <row r="715" spans="1:19" ht="49.65" customHeight="1" x14ac:dyDescent="0.3">
      <c r="A715" s="93">
        <v>14219</v>
      </c>
      <c r="B715" s="94" t="s">
        <v>696</v>
      </c>
      <c r="C715" s="92"/>
      <c r="D715" s="92"/>
      <c r="E715" s="92"/>
      <c r="F715" s="92"/>
      <c r="G715" s="90">
        <f>+C715+D715+E715+F715</f>
        <v>0</v>
      </c>
      <c r="H715" s="91">
        <v>179</v>
      </c>
      <c r="I715" s="84">
        <f>+G715*H715</f>
        <v>0</v>
      </c>
      <c r="K715" s="93">
        <v>14413</v>
      </c>
      <c r="L715" s="94" t="s">
        <v>697</v>
      </c>
      <c r="M715" s="92"/>
      <c r="N715" s="92"/>
      <c r="O715" s="92"/>
      <c r="P715" s="92"/>
      <c r="Q715" s="90">
        <f>+M715+N715+O715+P715</f>
        <v>0</v>
      </c>
      <c r="R715" s="91">
        <v>289</v>
      </c>
      <c r="S715" s="84">
        <f>+Q715*R715</f>
        <v>0</v>
      </c>
    </row>
    <row r="716" spans="1:19" ht="49.65" customHeight="1" x14ac:dyDescent="0.3">
      <c r="A716" s="85"/>
      <c r="B716" s="85"/>
      <c r="C716" s="85"/>
      <c r="D716" s="85"/>
      <c r="E716" s="85"/>
      <c r="F716" s="85"/>
      <c r="G716" s="85"/>
      <c r="H716" s="85"/>
      <c r="I716" s="85"/>
      <c r="K716" s="85"/>
      <c r="L716" s="85"/>
      <c r="M716" s="85"/>
      <c r="N716" s="85"/>
      <c r="O716" s="85"/>
      <c r="P716" s="85"/>
      <c r="Q716" s="85"/>
      <c r="R716" s="85"/>
      <c r="S716" s="85"/>
    </row>
    <row r="717" spans="1:19" ht="49.65" customHeight="1" x14ac:dyDescent="0.3">
      <c r="A717" s="93">
        <v>14251</v>
      </c>
      <c r="B717" s="94" t="s">
        <v>698</v>
      </c>
      <c r="C717" s="92"/>
      <c r="D717" s="92"/>
      <c r="E717" s="92"/>
      <c r="F717" s="92"/>
      <c r="G717" s="90">
        <f>+C717+D717+E717+F717</f>
        <v>0</v>
      </c>
      <c r="H717" s="91">
        <v>189</v>
      </c>
      <c r="I717" s="84">
        <f>+G717*H717</f>
        <v>0</v>
      </c>
      <c r="K717" s="93">
        <v>14414</v>
      </c>
      <c r="L717" s="94" t="s">
        <v>699</v>
      </c>
      <c r="M717" s="92"/>
      <c r="N717" s="92"/>
      <c r="O717" s="92"/>
      <c r="P717" s="92"/>
      <c r="Q717" s="90">
        <f>+M717+N717+O717+P717</f>
        <v>0</v>
      </c>
      <c r="R717" s="91">
        <v>379</v>
      </c>
      <c r="S717" s="84">
        <f>+Q717*R717</f>
        <v>0</v>
      </c>
    </row>
    <row r="718" spans="1:19" ht="49.65" customHeight="1" x14ac:dyDescent="0.3">
      <c r="A718" s="85"/>
      <c r="B718" s="85"/>
      <c r="C718" s="85"/>
      <c r="D718" s="85"/>
      <c r="E718" s="85"/>
      <c r="F718" s="85"/>
      <c r="G718" s="85"/>
      <c r="H718" s="85"/>
      <c r="I718" s="85"/>
      <c r="K718" s="85"/>
      <c r="L718" s="85"/>
      <c r="M718" s="85"/>
      <c r="N718" s="85"/>
      <c r="O718" s="85"/>
      <c r="P718" s="85"/>
      <c r="Q718" s="85"/>
      <c r="R718" s="85"/>
      <c r="S718" s="85"/>
    </row>
    <row r="719" spans="1:19" ht="49.65" customHeight="1" x14ac:dyDescent="0.3">
      <c r="A719" s="22" t="s">
        <v>700</v>
      </c>
      <c r="D719" s="86" t="s">
        <v>701</v>
      </c>
      <c r="E719" s="76"/>
      <c r="F719" s="76"/>
      <c r="G719" s="77"/>
      <c r="H719" s="87">
        <f>SUM(I623:I718)</f>
        <v>0</v>
      </c>
      <c r="I719" s="77"/>
      <c r="N719" s="86" t="s">
        <v>702</v>
      </c>
      <c r="O719" s="76"/>
      <c r="P719" s="76"/>
      <c r="Q719" s="77"/>
      <c r="R719" s="87">
        <f>SUM(S623:S718)</f>
        <v>0</v>
      </c>
      <c r="S719" s="77"/>
    </row>
    <row r="720" spans="1:19" ht="49.65" customHeight="1" x14ac:dyDescent="0.3">
      <c r="D720" s="78"/>
      <c r="E720" s="79"/>
      <c r="F720" s="79"/>
      <c r="G720" s="80"/>
      <c r="H720" s="78"/>
      <c r="I720" s="80"/>
      <c r="N720" s="78"/>
      <c r="O720" s="79"/>
      <c r="P720" s="79"/>
      <c r="Q720" s="80"/>
      <c r="R720" s="78"/>
      <c r="S720" s="80"/>
    </row>
    <row r="721" spans="1:19" ht="49.65" customHeight="1" x14ac:dyDescent="0.3">
      <c r="A721" s="88" t="s">
        <v>51</v>
      </c>
      <c r="B721" s="74"/>
      <c r="C721" s="74"/>
      <c r="D721" s="74"/>
      <c r="E721" s="74"/>
      <c r="F721" s="74"/>
      <c r="G721" s="74"/>
      <c r="H721" s="74"/>
      <c r="I721" s="74"/>
      <c r="J721" s="74"/>
      <c r="K721" s="74"/>
      <c r="L721" s="74"/>
      <c r="M721" s="74"/>
      <c r="N721" s="74"/>
      <c r="O721" s="74"/>
      <c r="P721" s="74"/>
      <c r="Q721" s="74"/>
      <c r="R721" s="74"/>
      <c r="S721" s="74"/>
    </row>
    <row r="722" spans="1:19" ht="49.65" customHeight="1" x14ac:dyDescent="0.3">
      <c r="A722" s="74"/>
      <c r="B722" s="74"/>
      <c r="C722" s="74"/>
      <c r="D722" s="74"/>
      <c r="E722" s="74"/>
      <c r="F722" s="74"/>
      <c r="G722" s="74"/>
      <c r="H722" s="74"/>
      <c r="I722" s="74"/>
      <c r="J722" s="74"/>
      <c r="K722" s="74"/>
      <c r="L722" s="74"/>
      <c r="M722" s="74"/>
      <c r="N722" s="74"/>
      <c r="O722" s="74"/>
      <c r="P722" s="74"/>
      <c r="Q722" s="74"/>
      <c r="R722" s="74"/>
      <c r="S722" s="74"/>
    </row>
    <row r="723" spans="1:19" ht="49.65" customHeight="1" x14ac:dyDescent="0.3">
      <c r="A723" s="98" t="s">
        <v>4</v>
      </c>
      <c r="B723" s="99" t="s">
        <v>52</v>
      </c>
      <c r="C723" s="98" t="s">
        <v>53</v>
      </c>
      <c r="D723" s="98" t="s">
        <v>54</v>
      </c>
      <c r="E723" s="98" t="s">
        <v>55</v>
      </c>
      <c r="F723" s="98" t="s">
        <v>56</v>
      </c>
      <c r="G723" s="98" t="s">
        <v>57</v>
      </c>
      <c r="H723" s="98" t="s">
        <v>58</v>
      </c>
      <c r="I723" s="99" t="s">
        <v>8</v>
      </c>
      <c r="K723" s="98" t="s">
        <v>4</v>
      </c>
      <c r="L723" s="99" t="s">
        <v>52</v>
      </c>
      <c r="M723" s="98" t="s">
        <v>53</v>
      </c>
      <c r="N723" s="98" t="s">
        <v>54</v>
      </c>
      <c r="O723" s="98" t="s">
        <v>55</v>
      </c>
      <c r="P723" s="98" t="s">
        <v>56</v>
      </c>
      <c r="Q723" s="98" t="s">
        <v>57</v>
      </c>
      <c r="R723" s="98" t="s">
        <v>58</v>
      </c>
      <c r="S723" s="99" t="s">
        <v>8</v>
      </c>
    </row>
    <row r="724" spans="1:19" ht="49.65" customHeight="1" x14ac:dyDescent="0.3">
      <c r="A724" s="85"/>
      <c r="B724" s="85"/>
      <c r="C724" s="85"/>
      <c r="D724" s="85"/>
      <c r="E724" s="85"/>
      <c r="F724" s="85"/>
      <c r="G724" s="85"/>
      <c r="H724" s="85"/>
      <c r="I724" s="85"/>
      <c r="K724" s="85"/>
      <c r="L724" s="85"/>
      <c r="M724" s="85"/>
      <c r="N724" s="85"/>
      <c r="O724" s="85"/>
      <c r="P724" s="85"/>
      <c r="Q724" s="85"/>
      <c r="R724" s="85"/>
      <c r="S724" s="85"/>
    </row>
    <row r="725" spans="1:19" ht="49.65" customHeight="1" x14ac:dyDescent="0.3">
      <c r="A725" s="95"/>
      <c r="B725" s="96" t="s">
        <v>703</v>
      </c>
      <c r="C725" s="74"/>
      <c r="D725" s="74"/>
      <c r="E725" s="74"/>
      <c r="F725" s="74"/>
      <c r="G725" s="74"/>
      <c r="H725" s="74"/>
      <c r="I725" s="74"/>
      <c r="K725" s="95"/>
      <c r="L725" s="96" t="s">
        <v>704</v>
      </c>
      <c r="M725" s="74"/>
      <c r="N725" s="74"/>
      <c r="O725" s="74"/>
      <c r="P725" s="74"/>
      <c r="Q725" s="74"/>
      <c r="R725" s="74"/>
      <c r="S725" s="74"/>
    </row>
    <row r="726" spans="1:19" ht="49.65" customHeight="1" x14ac:dyDescent="0.3">
      <c r="A726" s="74"/>
      <c r="B726" s="74"/>
      <c r="C726" s="74"/>
      <c r="D726" s="74"/>
      <c r="E726" s="74"/>
      <c r="F726" s="74"/>
      <c r="G726" s="74"/>
      <c r="H726" s="74"/>
      <c r="I726" s="74"/>
      <c r="K726" s="74"/>
      <c r="L726" s="74"/>
      <c r="M726" s="74"/>
      <c r="N726" s="74"/>
      <c r="O726" s="74"/>
      <c r="P726" s="74"/>
      <c r="Q726" s="74"/>
      <c r="R726" s="74"/>
      <c r="S726" s="74"/>
    </row>
    <row r="727" spans="1:19" ht="49.65" customHeight="1" x14ac:dyDescent="0.3">
      <c r="A727" s="93">
        <v>14415</v>
      </c>
      <c r="B727" s="94" t="s">
        <v>705</v>
      </c>
      <c r="C727" s="92"/>
      <c r="D727" s="92"/>
      <c r="E727" s="92"/>
      <c r="F727" s="92"/>
      <c r="G727" s="90">
        <f>+C727+D727+E727+F727</f>
        <v>0</v>
      </c>
      <c r="H727" s="91">
        <v>479</v>
      </c>
      <c r="I727" s="84">
        <f>+G727*H727</f>
        <v>0</v>
      </c>
      <c r="K727" s="93">
        <v>10612</v>
      </c>
      <c r="L727" s="94" t="s">
        <v>706</v>
      </c>
      <c r="M727" s="92"/>
      <c r="N727" s="92"/>
      <c r="O727" s="92"/>
      <c r="P727" s="92"/>
      <c r="Q727" s="90">
        <f>+M727+N727+O727+P727</f>
        <v>0</v>
      </c>
      <c r="R727" s="91">
        <v>59</v>
      </c>
      <c r="S727" s="84">
        <f>+Q727*R727</f>
        <v>0</v>
      </c>
    </row>
    <row r="728" spans="1:19" ht="49.65" customHeight="1" x14ac:dyDescent="0.3">
      <c r="A728" s="85"/>
      <c r="B728" s="85"/>
      <c r="C728" s="85"/>
      <c r="D728" s="85"/>
      <c r="E728" s="85"/>
      <c r="F728" s="85"/>
      <c r="G728" s="85"/>
      <c r="H728" s="85"/>
      <c r="I728" s="85"/>
      <c r="K728" s="85"/>
      <c r="L728" s="85"/>
      <c r="M728" s="85"/>
      <c r="N728" s="85"/>
      <c r="O728" s="85"/>
      <c r="P728" s="85"/>
      <c r="Q728" s="85"/>
      <c r="R728" s="85"/>
      <c r="S728" s="85"/>
    </row>
    <row r="729" spans="1:19" ht="49.65" customHeight="1" x14ac:dyDescent="0.3">
      <c r="A729" s="95"/>
      <c r="B729" s="96" t="s">
        <v>707</v>
      </c>
      <c r="C729" s="74"/>
      <c r="D729" s="74"/>
      <c r="E729" s="74"/>
      <c r="F729" s="74"/>
      <c r="G729" s="74"/>
      <c r="H729" s="74"/>
      <c r="I729" s="74"/>
      <c r="K729" s="93">
        <v>10613</v>
      </c>
      <c r="L729" s="94" t="s">
        <v>708</v>
      </c>
      <c r="M729" s="92"/>
      <c r="N729" s="92"/>
      <c r="O729" s="92"/>
      <c r="P729" s="92"/>
      <c r="Q729" s="90">
        <f>+M729+N729+O729+P729</f>
        <v>0</v>
      </c>
      <c r="R729" s="91">
        <v>37</v>
      </c>
      <c r="S729" s="84">
        <f>+Q729*R729</f>
        <v>0</v>
      </c>
    </row>
    <row r="730" spans="1:19" ht="49.65" customHeight="1" x14ac:dyDescent="0.3">
      <c r="A730" s="74"/>
      <c r="B730" s="74"/>
      <c r="C730" s="74"/>
      <c r="D730" s="74"/>
      <c r="E730" s="74"/>
      <c r="F730" s="74"/>
      <c r="G730" s="74"/>
      <c r="H730" s="74"/>
      <c r="I730" s="74"/>
      <c r="K730" s="85"/>
      <c r="L730" s="85"/>
      <c r="M730" s="85"/>
      <c r="N730" s="85"/>
      <c r="O730" s="85"/>
      <c r="P730" s="85"/>
      <c r="Q730" s="85"/>
      <c r="R730" s="85"/>
      <c r="S730" s="85"/>
    </row>
    <row r="731" spans="1:19" ht="49.65" customHeight="1" x14ac:dyDescent="0.3">
      <c r="A731" s="93">
        <v>6138</v>
      </c>
      <c r="B731" s="94" t="s">
        <v>709</v>
      </c>
      <c r="C731" s="92"/>
      <c r="D731" s="92"/>
      <c r="E731" s="92"/>
      <c r="F731" s="92"/>
      <c r="G731" s="90">
        <f>+C731+D731+E731+F731</f>
        <v>0</v>
      </c>
      <c r="H731" s="91">
        <v>995</v>
      </c>
      <c r="I731" s="84">
        <f>+G731*H731</f>
        <v>0</v>
      </c>
      <c r="K731" s="93">
        <v>10614</v>
      </c>
      <c r="L731" s="94" t="s">
        <v>710</v>
      </c>
      <c r="M731" s="92"/>
      <c r="N731" s="92"/>
      <c r="O731" s="92"/>
      <c r="P731" s="92"/>
      <c r="Q731" s="90">
        <f>+M731+N731+O731+P731</f>
        <v>0</v>
      </c>
      <c r="R731" s="91">
        <v>59</v>
      </c>
      <c r="S731" s="84">
        <f>+Q731*R731</f>
        <v>0</v>
      </c>
    </row>
    <row r="732" spans="1:19" ht="49.65" customHeight="1" x14ac:dyDescent="0.3">
      <c r="A732" s="85"/>
      <c r="B732" s="85"/>
      <c r="C732" s="85"/>
      <c r="D732" s="85"/>
      <c r="E732" s="85"/>
      <c r="F732" s="85"/>
      <c r="G732" s="85"/>
      <c r="H732" s="85"/>
      <c r="I732" s="85"/>
      <c r="K732" s="85"/>
      <c r="L732" s="85"/>
      <c r="M732" s="85"/>
      <c r="N732" s="85"/>
      <c r="O732" s="85"/>
      <c r="P732" s="85"/>
      <c r="Q732" s="85"/>
      <c r="R732" s="85"/>
      <c r="S732" s="85"/>
    </row>
    <row r="733" spans="1:19" ht="49.65" customHeight="1" x14ac:dyDescent="0.3">
      <c r="A733" s="93">
        <v>6850</v>
      </c>
      <c r="B733" s="94" t="s">
        <v>711</v>
      </c>
      <c r="C733" s="92"/>
      <c r="D733" s="92"/>
      <c r="E733" s="92"/>
      <c r="F733" s="92"/>
      <c r="G733" s="90">
        <f>+C733+D733+E733+F733</f>
        <v>0</v>
      </c>
      <c r="H733" s="91">
        <v>795</v>
      </c>
      <c r="I733" s="84">
        <f>+G733*H733</f>
        <v>0</v>
      </c>
      <c r="K733" s="93">
        <v>10615</v>
      </c>
      <c r="L733" s="94" t="s">
        <v>712</v>
      </c>
      <c r="M733" s="92"/>
      <c r="N733" s="92"/>
      <c r="O733" s="92"/>
      <c r="P733" s="92"/>
      <c r="Q733" s="90">
        <f>+M733+N733+O733+P733</f>
        <v>0</v>
      </c>
      <c r="R733" s="91">
        <v>39</v>
      </c>
      <c r="S733" s="84">
        <f>+Q733*R733</f>
        <v>0</v>
      </c>
    </row>
    <row r="734" spans="1:19" ht="49.65" customHeight="1" x14ac:dyDescent="0.3">
      <c r="A734" s="85"/>
      <c r="B734" s="85"/>
      <c r="C734" s="85"/>
      <c r="D734" s="85"/>
      <c r="E734" s="85"/>
      <c r="F734" s="85"/>
      <c r="G734" s="85"/>
      <c r="H734" s="85"/>
      <c r="I734" s="85"/>
      <c r="K734" s="85"/>
      <c r="L734" s="85"/>
      <c r="M734" s="85"/>
      <c r="N734" s="85"/>
      <c r="O734" s="85"/>
      <c r="P734" s="85"/>
      <c r="Q734" s="85"/>
      <c r="R734" s="85"/>
      <c r="S734" s="85"/>
    </row>
    <row r="735" spans="1:19" ht="49.65" customHeight="1" x14ac:dyDescent="0.3">
      <c r="A735" s="93">
        <v>6851</v>
      </c>
      <c r="B735" s="94" t="s">
        <v>713</v>
      </c>
      <c r="C735" s="92"/>
      <c r="D735" s="92"/>
      <c r="E735" s="92"/>
      <c r="F735" s="92"/>
      <c r="G735" s="90">
        <f>+C735+D735+E735+F735</f>
        <v>0</v>
      </c>
      <c r="H735" s="91">
        <v>1150</v>
      </c>
      <c r="I735" s="84">
        <f>+G735*H735</f>
        <v>0</v>
      </c>
      <c r="K735" s="93">
        <v>10616</v>
      </c>
      <c r="L735" s="94" t="s">
        <v>714</v>
      </c>
      <c r="M735" s="92"/>
      <c r="N735" s="92"/>
      <c r="O735" s="92"/>
      <c r="P735" s="92"/>
      <c r="Q735" s="90">
        <f>+M735+N735+O735+P735</f>
        <v>0</v>
      </c>
      <c r="R735" s="91">
        <v>39</v>
      </c>
      <c r="S735" s="84">
        <f>+Q735*R735</f>
        <v>0</v>
      </c>
    </row>
    <row r="736" spans="1:19" ht="49.65" customHeight="1" x14ac:dyDescent="0.3">
      <c r="A736" s="85"/>
      <c r="B736" s="85"/>
      <c r="C736" s="85"/>
      <c r="D736" s="85"/>
      <c r="E736" s="85"/>
      <c r="F736" s="85"/>
      <c r="G736" s="85"/>
      <c r="H736" s="85"/>
      <c r="I736" s="85"/>
      <c r="K736" s="85"/>
      <c r="L736" s="85"/>
      <c r="M736" s="85"/>
      <c r="N736" s="85"/>
      <c r="O736" s="85"/>
      <c r="P736" s="85"/>
      <c r="Q736" s="85"/>
      <c r="R736" s="85"/>
      <c r="S736" s="85"/>
    </row>
    <row r="737" spans="1:19" ht="49.65" customHeight="1" x14ac:dyDescent="0.3">
      <c r="A737" s="93">
        <v>7409</v>
      </c>
      <c r="B737" s="94" t="s">
        <v>715</v>
      </c>
      <c r="C737" s="92"/>
      <c r="D737" s="92"/>
      <c r="E737" s="92"/>
      <c r="F737" s="92"/>
      <c r="G737" s="90">
        <f>+C737+D737+E737+F737</f>
        <v>0</v>
      </c>
      <c r="H737" s="91">
        <v>450</v>
      </c>
      <c r="I737" s="84">
        <f>+G737*H737</f>
        <v>0</v>
      </c>
      <c r="K737" s="93">
        <v>10617</v>
      </c>
      <c r="L737" s="94" t="s">
        <v>716</v>
      </c>
      <c r="M737" s="92"/>
      <c r="N737" s="92"/>
      <c r="O737" s="92"/>
      <c r="P737" s="92"/>
      <c r="Q737" s="90">
        <f>+M737+N737+O737+P737</f>
        <v>0</v>
      </c>
      <c r="R737" s="91">
        <v>37</v>
      </c>
      <c r="S737" s="84">
        <f>+Q737*R737</f>
        <v>0</v>
      </c>
    </row>
    <row r="738" spans="1:19" ht="49.65" customHeight="1" x14ac:dyDescent="0.3">
      <c r="A738" s="85"/>
      <c r="B738" s="85"/>
      <c r="C738" s="85"/>
      <c r="D738" s="85"/>
      <c r="E738" s="85"/>
      <c r="F738" s="85"/>
      <c r="G738" s="85"/>
      <c r="H738" s="85"/>
      <c r="I738" s="85"/>
      <c r="K738" s="85"/>
      <c r="L738" s="85"/>
      <c r="M738" s="85"/>
      <c r="N738" s="85"/>
      <c r="O738" s="85"/>
      <c r="P738" s="85"/>
      <c r="Q738" s="85"/>
      <c r="R738" s="85"/>
      <c r="S738" s="85"/>
    </row>
    <row r="739" spans="1:19" ht="49.65" customHeight="1" x14ac:dyDescent="0.3">
      <c r="A739" s="93">
        <v>7410</v>
      </c>
      <c r="B739" s="94" t="s">
        <v>717</v>
      </c>
      <c r="C739" s="92"/>
      <c r="D739" s="92"/>
      <c r="E739" s="92"/>
      <c r="F739" s="92"/>
      <c r="G739" s="90">
        <f>+C739+D739+E739+F739</f>
        <v>0</v>
      </c>
      <c r="H739" s="91">
        <v>695</v>
      </c>
      <c r="I739" s="84">
        <f>+G739*H739</f>
        <v>0</v>
      </c>
      <c r="K739" s="93">
        <v>10622</v>
      </c>
      <c r="L739" s="94" t="s">
        <v>718</v>
      </c>
      <c r="M739" s="92"/>
      <c r="N739" s="92"/>
      <c r="O739" s="92"/>
      <c r="P739" s="92"/>
      <c r="Q739" s="90">
        <f>+M739+N739+O739+P739</f>
        <v>0</v>
      </c>
      <c r="R739" s="91">
        <v>59</v>
      </c>
      <c r="S739" s="84">
        <f>+Q739*R739</f>
        <v>0</v>
      </c>
    </row>
    <row r="740" spans="1:19" ht="49.65" customHeight="1" x14ac:dyDescent="0.3">
      <c r="A740" s="85"/>
      <c r="B740" s="85"/>
      <c r="C740" s="85"/>
      <c r="D740" s="85"/>
      <c r="E740" s="85"/>
      <c r="F740" s="85"/>
      <c r="G740" s="85"/>
      <c r="H740" s="85"/>
      <c r="I740" s="85"/>
      <c r="K740" s="85"/>
      <c r="L740" s="85"/>
      <c r="M740" s="85"/>
      <c r="N740" s="85"/>
      <c r="O740" s="85"/>
      <c r="P740" s="85"/>
      <c r="Q740" s="85"/>
      <c r="R740" s="85"/>
      <c r="S740" s="85"/>
    </row>
    <row r="741" spans="1:19" ht="49.65" customHeight="1" x14ac:dyDescent="0.3">
      <c r="A741" s="95"/>
      <c r="B741" s="96" t="s">
        <v>381</v>
      </c>
      <c r="C741" s="74"/>
      <c r="D741" s="74"/>
      <c r="E741" s="74"/>
      <c r="F741" s="74"/>
      <c r="G741" s="74"/>
      <c r="H741" s="74"/>
      <c r="I741" s="74"/>
      <c r="K741" s="93">
        <v>10689</v>
      </c>
      <c r="L741" s="94" t="s">
        <v>719</v>
      </c>
      <c r="M741" s="92"/>
      <c r="N741" s="92"/>
      <c r="O741" s="92"/>
      <c r="P741" s="92"/>
      <c r="Q741" s="90">
        <f>+M741+N741+O741+P741</f>
        <v>0</v>
      </c>
      <c r="R741" s="91">
        <v>45</v>
      </c>
      <c r="S741" s="84">
        <f>+Q741*R741</f>
        <v>0</v>
      </c>
    </row>
    <row r="742" spans="1:19" ht="49.65" customHeight="1" x14ac:dyDescent="0.3">
      <c r="A742" s="74"/>
      <c r="B742" s="74"/>
      <c r="C742" s="74"/>
      <c r="D742" s="74"/>
      <c r="E742" s="74"/>
      <c r="F742" s="74"/>
      <c r="G742" s="74"/>
      <c r="H742" s="74"/>
      <c r="I742" s="74"/>
      <c r="K742" s="85"/>
      <c r="L742" s="85"/>
      <c r="M742" s="85"/>
      <c r="N742" s="85"/>
      <c r="O742" s="85"/>
      <c r="P742" s="85"/>
      <c r="Q742" s="85"/>
      <c r="R742" s="85"/>
      <c r="S742" s="85"/>
    </row>
    <row r="743" spans="1:19" ht="49.65" customHeight="1" x14ac:dyDescent="0.3">
      <c r="A743" s="93">
        <v>1102</v>
      </c>
      <c r="B743" s="94" t="s">
        <v>720</v>
      </c>
      <c r="C743" s="92"/>
      <c r="D743" s="92"/>
      <c r="E743" s="92"/>
      <c r="F743" s="92"/>
      <c r="G743" s="90">
        <f>+C743+D743+E743+F743</f>
        <v>0</v>
      </c>
      <c r="H743" s="91">
        <v>1349</v>
      </c>
      <c r="I743" s="84">
        <f>+G743*H743</f>
        <v>0</v>
      </c>
      <c r="K743" s="93">
        <v>10704</v>
      </c>
      <c r="L743" s="94" t="s">
        <v>721</v>
      </c>
      <c r="M743" s="92"/>
      <c r="N743" s="92"/>
      <c r="O743" s="92"/>
      <c r="P743" s="92"/>
      <c r="Q743" s="90">
        <f>+M743+N743+O743+P743</f>
        <v>0</v>
      </c>
      <c r="R743" s="91">
        <v>69</v>
      </c>
      <c r="S743" s="84">
        <f>+Q743*R743</f>
        <v>0</v>
      </c>
    </row>
    <row r="744" spans="1:19" ht="49.65" customHeight="1" x14ac:dyDescent="0.3">
      <c r="A744" s="85"/>
      <c r="B744" s="85"/>
      <c r="C744" s="85"/>
      <c r="D744" s="85"/>
      <c r="E744" s="85"/>
      <c r="F744" s="85"/>
      <c r="G744" s="85"/>
      <c r="H744" s="85"/>
      <c r="I744" s="85"/>
      <c r="K744" s="85"/>
      <c r="L744" s="85"/>
      <c r="M744" s="85"/>
      <c r="N744" s="85"/>
      <c r="O744" s="85"/>
      <c r="P744" s="85"/>
      <c r="Q744" s="85"/>
      <c r="R744" s="85"/>
      <c r="S744" s="85"/>
    </row>
    <row r="745" spans="1:19" ht="49.65" customHeight="1" x14ac:dyDescent="0.3">
      <c r="A745" s="93">
        <v>2744</v>
      </c>
      <c r="B745" s="94" t="s">
        <v>722</v>
      </c>
      <c r="C745" s="92"/>
      <c r="D745" s="92"/>
      <c r="E745" s="92"/>
      <c r="F745" s="92"/>
      <c r="G745" s="90">
        <f>+C745+D745+E745+F745</f>
        <v>0</v>
      </c>
      <c r="H745" s="91">
        <v>1599</v>
      </c>
      <c r="I745" s="84">
        <f>+G745*H745</f>
        <v>0</v>
      </c>
      <c r="K745" s="93">
        <v>10705</v>
      </c>
      <c r="L745" s="94" t="s">
        <v>723</v>
      </c>
      <c r="M745" s="92"/>
      <c r="N745" s="92"/>
      <c r="O745" s="92"/>
      <c r="P745" s="92"/>
      <c r="Q745" s="90">
        <f>+M745+N745+O745+P745</f>
        <v>0</v>
      </c>
      <c r="R745" s="91">
        <v>45</v>
      </c>
      <c r="S745" s="84">
        <f>+Q745*R745</f>
        <v>0</v>
      </c>
    </row>
    <row r="746" spans="1:19" ht="49.65" customHeight="1" x14ac:dyDescent="0.3">
      <c r="A746" s="85"/>
      <c r="B746" s="85"/>
      <c r="C746" s="85"/>
      <c r="D746" s="85"/>
      <c r="E746" s="85"/>
      <c r="F746" s="85"/>
      <c r="G746" s="85"/>
      <c r="H746" s="85"/>
      <c r="I746" s="85"/>
      <c r="K746" s="85"/>
      <c r="L746" s="85"/>
      <c r="M746" s="85"/>
      <c r="N746" s="85"/>
      <c r="O746" s="85"/>
      <c r="P746" s="85"/>
      <c r="Q746" s="85"/>
      <c r="R746" s="85"/>
      <c r="S746" s="85"/>
    </row>
    <row r="747" spans="1:19" ht="49.65" customHeight="1" x14ac:dyDescent="0.3">
      <c r="A747" s="93">
        <v>2745</v>
      </c>
      <c r="B747" s="94" t="s">
        <v>724</v>
      </c>
      <c r="C747" s="92"/>
      <c r="D747" s="92"/>
      <c r="E747" s="92"/>
      <c r="F747" s="92"/>
      <c r="G747" s="90">
        <f>+C747+D747+E747+F747</f>
        <v>0</v>
      </c>
      <c r="H747" s="91">
        <v>799</v>
      </c>
      <c r="I747" s="84">
        <f>+G747*H747</f>
        <v>0</v>
      </c>
      <c r="K747" s="93">
        <v>14339</v>
      </c>
      <c r="L747" s="94" t="s">
        <v>725</v>
      </c>
      <c r="M747" s="92"/>
      <c r="N747" s="92"/>
      <c r="O747" s="92"/>
      <c r="P747" s="92"/>
      <c r="Q747" s="90">
        <f>+M747+N747+O747+P747</f>
        <v>0</v>
      </c>
      <c r="R747" s="91">
        <v>189</v>
      </c>
      <c r="S747" s="84">
        <f>+Q747*R747</f>
        <v>0</v>
      </c>
    </row>
    <row r="748" spans="1:19" ht="49.65" customHeight="1" x14ac:dyDescent="0.3">
      <c r="A748" s="85"/>
      <c r="B748" s="85"/>
      <c r="C748" s="85"/>
      <c r="D748" s="85"/>
      <c r="E748" s="85"/>
      <c r="F748" s="85"/>
      <c r="G748" s="85"/>
      <c r="H748" s="85"/>
      <c r="I748" s="85"/>
      <c r="K748" s="85"/>
      <c r="L748" s="85"/>
      <c r="M748" s="85"/>
      <c r="N748" s="85"/>
      <c r="O748" s="85"/>
      <c r="P748" s="85"/>
      <c r="Q748" s="85"/>
      <c r="R748" s="85"/>
      <c r="S748" s="85"/>
    </row>
    <row r="749" spans="1:19" ht="49.65" customHeight="1" x14ac:dyDescent="0.3">
      <c r="A749" s="93">
        <v>3434</v>
      </c>
      <c r="B749" s="94" t="s">
        <v>726</v>
      </c>
      <c r="C749" s="92"/>
      <c r="D749" s="92"/>
      <c r="E749" s="92"/>
      <c r="F749" s="92"/>
      <c r="G749" s="90">
        <f>+C749+D749+E749+F749</f>
        <v>0</v>
      </c>
      <c r="H749" s="91">
        <v>499</v>
      </c>
      <c r="I749" s="84">
        <f>+G749*H749</f>
        <v>0</v>
      </c>
      <c r="K749" s="93">
        <v>14340</v>
      </c>
      <c r="L749" s="94" t="s">
        <v>727</v>
      </c>
      <c r="M749" s="92"/>
      <c r="N749" s="92"/>
      <c r="O749" s="92"/>
      <c r="P749" s="92"/>
      <c r="Q749" s="90">
        <f>+M749+N749+O749+P749</f>
        <v>0</v>
      </c>
      <c r="R749" s="91">
        <v>109</v>
      </c>
      <c r="S749" s="84">
        <f>+Q749*R749</f>
        <v>0</v>
      </c>
    </row>
    <row r="750" spans="1:19" ht="49.65" customHeight="1" x14ac:dyDescent="0.3">
      <c r="A750" s="85"/>
      <c r="B750" s="85"/>
      <c r="C750" s="85"/>
      <c r="D750" s="85"/>
      <c r="E750" s="85"/>
      <c r="F750" s="85"/>
      <c r="G750" s="85"/>
      <c r="H750" s="85"/>
      <c r="I750" s="85"/>
      <c r="K750" s="85"/>
      <c r="L750" s="85"/>
      <c r="M750" s="85"/>
      <c r="N750" s="85"/>
      <c r="O750" s="85"/>
      <c r="P750" s="85"/>
      <c r="Q750" s="85"/>
      <c r="R750" s="85"/>
      <c r="S750" s="85"/>
    </row>
    <row r="751" spans="1:19" ht="49.65" customHeight="1" x14ac:dyDescent="0.3">
      <c r="A751" s="93">
        <v>4135</v>
      </c>
      <c r="B751" s="94" t="s">
        <v>728</v>
      </c>
      <c r="C751" s="92"/>
      <c r="D751" s="92"/>
      <c r="E751" s="92"/>
      <c r="F751" s="92"/>
      <c r="G751" s="90">
        <f>+C751+D751+E751+F751</f>
        <v>0</v>
      </c>
      <c r="H751" s="91">
        <v>1199</v>
      </c>
      <c r="I751" s="84">
        <f>+G751*H751</f>
        <v>0</v>
      </c>
      <c r="K751" s="93">
        <v>14341</v>
      </c>
      <c r="L751" s="94" t="s">
        <v>729</v>
      </c>
      <c r="M751" s="92"/>
      <c r="N751" s="92"/>
      <c r="O751" s="92"/>
      <c r="P751" s="92"/>
      <c r="Q751" s="90">
        <f>+M751+N751+O751+P751</f>
        <v>0</v>
      </c>
      <c r="R751" s="91">
        <v>115</v>
      </c>
      <c r="S751" s="84">
        <f>+Q751*R751</f>
        <v>0</v>
      </c>
    </row>
    <row r="752" spans="1:19" ht="49.65" customHeight="1" x14ac:dyDescent="0.3">
      <c r="A752" s="85"/>
      <c r="B752" s="85"/>
      <c r="C752" s="85"/>
      <c r="D752" s="85"/>
      <c r="E752" s="85"/>
      <c r="F752" s="85"/>
      <c r="G752" s="85"/>
      <c r="H752" s="85"/>
      <c r="I752" s="85"/>
      <c r="K752" s="85"/>
      <c r="L752" s="85"/>
      <c r="M752" s="85"/>
      <c r="N752" s="85"/>
      <c r="O752" s="85"/>
      <c r="P752" s="85"/>
      <c r="Q752" s="85"/>
      <c r="R752" s="85"/>
      <c r="S752" s="85"/>
    </row>
    <row r="753" spans="1:19" ht="49.65" customHeight="1" x14ac:dyDescent="0.3">
      <c r="A753" s="93">
        <v>10794</v>
      </c>
      <c r="B753" s="94" t="s">
        <v>730</v>
      </c>
      <c r="C753" s="92"/>
      <c r="D753" s="92"/>
      <c r="E753" s="92"/>
      <c r="F753" s="92"/>
      <c r="G753" s="90">
        <f>+C753+D753+E753+F753</f>
        <v>0</v>
      </c>
      <c r="H753" s="91">
        <v>699</v>
      </c>
      <c r="I753" s="84">
        <f>+G753*H753</f>
        <v>0</v>
      </c>
      <c r="K753" s="93">
        <v>14342</v>
      </c>
      <c r="L753" s="94" t="s">
        <v>731</v>
      </c>
      <c r="M753" s="92"/>
      <c r="N753" s="92"/>
      <c r="O753" s="92"/>
      <c r="P753" s="92"/>
      <c r="Q753" s="90">
        <f>+M753+N753+O753+P753</f>
        <v>0</v>
      </c>
      <c r="R753" s="91">
        <v>145</v>
      </c>
      <c r="S753" s="84">
        <f>+Q753*R753</f>
        <v>0</v>
      </c>
    </row>
    <row r="754" spans="1:19" ht="49.65" customHeight="1" x14ac:dyDescent="0.3">
      <c r="A754" s="85"/>
      <c r="B754" s="85"/>
      <c r="C754" s="85"/>
      <c r="D754" s="85"/>
      <c r="E754" s="85"/>
      <c r="F754" s="85"/>
      <c r="G754" s="85"/>
      <c r="H754" s="85"/>
      <c r="I754" s="85"/>
      <c r="K754" s="85"/>
      <c r="L754" s="85"/>
      <c r="M754" s="85"/>
      <c r="N754" s="85"/>
      <c r="O754" s="85"/>
      <c r="P754" s="85"/>
      <c r="Q754" s="85"/>
      <c r="R754" s="85"/>
      <c r="S754" s="85"/>
    </row>
    <row r="755" spans="1:19" ht="49.65" customHeight="1" x14ac:dyDescent="0.3">
      <c r="A755" s="93">
        <v>14453</v>
      </c>
      <c r="B755" s="94" t="s">
        <v>732</v>
      </c>
      <c r="C755" s="92"/>
      <c r="D755" s="92"/>
      <c r="E755" s="92"/>
      <c r="F755" s="92"/>
      <c r="G755" s="90">
        <f>+C755+D755+E755+F755</f>
        <v>0</v>
      </c>
      <c r="H755" s="91">
        <v>1799</v>
      </c>
      <c r="I755" s="84">
        <f>+G755*H755</f>
        <v>0</v>
      </c>
      <c r="K755" s="93">
        <v>14344</v>
      </c>
      <c r="L755" s="94" t="s">
        <v>733</v>
      </c>
      <c r="M755" s="92"/>
      <c r="N755" s="92"/>
      <c r="O755" s="92"/>
      <c r="P755" s="92"/>
      <c r="Q755" s="90">
        <f>+M755+N755+O755+P755</f>
        <v>0</v>
      </c>
      <c r="R755" s="91">
        <v>130</v>
      </c>
      <c r="S755" s="84">
        <f>+Q755*R755</f>
        <v>0</v>
      </c>
    </row>
    <row r="756" spans="1:19" ht="49.65" customHeight="1" x14ac:dyDescent="0.3">
      <c r="A756" s="85"/>
      <c r="B756" s="85"/>
      <c r="C756" s="85"/>
      <c r="D756" s="85"/>
      <c r="E756" s="85"/>
      <c r="F756" s="85"/>
      <c r="G756" s="85"/>
      <c r="H756" s="85"/>
      <c r="I756" s="85"/>
      <c r="K756" s="85"/>
      <c r="L756" s="85"/>
      <c r="M756" s="85"/>
      <c r="N756" s="85"/>
      <c r="O756" s="85"/>
      <c r="P756" s="85"/>
      <c r="Q756" s="85"/>
      <c r="R756" s="85"/>
      <c r="S756" s="85"/>
    </row>
    <row r="757" spans="1:19" ht="49.65" customHeight="1" x14ac:dyDescent="0.3">
      <c r="A757" s="93">
        <v>15299</v>
      </c>
      <c r="B757" s="94" t="s">
        <v>734</v>
      </c>
      <c r="C757" s="92"/>
      <c r="D757" s="92"/>
      <c r="E757" s="92"/>
      <c r="F757" s="92"/>
      <c r="G757" s="90">
        <f>+C757+D757+E757+F757</f>
        <v>0</v>
      </c>
      <c r="H757" s="91">
        <v>650</v>
      </c>
      <c r="I757" s="84">
        <f>+G757*H757</f>
        <v>0</v>
      </c>
      <c r="K757" s="93">
        <v>14751</v>
      </c>
      <c r="L757" s="94" t="s">
        <v>735</v>
      </c>
      <c r="M757" s="92"/>
      <c r="N757" s="92"/>
      <c r="O757" s="92"/>
      <c r="P757" s="92"/>
      <c r="Q757" s="90">
        <f>+M757+N757+O757+P757</f>
        <v>0</v>
      </c>
      <c r="R757" s="91">
        <v>35</v>
      </c>
      <c r="S757" s="84">
        <f>+Q757*R757</f>
        <v>0</v>
      </c>
    </row>
    <row r="758" spans="1:19" ht="49.65" customHeight="1" x14ac:dyDescent="0.3">
      <c r="A758" s="85"/>
      <c r="B758" s="85"/>
      <c r="C758" s="85"/>
      <c r="D758" s="85"/>
      <c r="E758" s="85"/>
      <c r="F758" s="85"/>
      <c r="G758" s="85"/>
      <c r="H758" s="85"/>
      <c r="I758" s="85"/>
      <c r="K758" s="85"/>
      <c r="L758" s="85"/>
      <c r="M758" s="85"/>
      <c r="N758" s="85"/>
      <c r="O758" s="85"/>
      <c r="P758" s="85"/>
      <c r="Q758" s="85"/>
      <c r="R758" s="85"/>
      <c r="S758" s="85"/>
    </row>
    <row r="759" spans="1:19" ht="49.65" customHeight="1" x14ac:dyDescent="0.3">
      <c r="A759" s="93">
        <v>15303</v>
      </c>
      <c r="B759" s="94" t="s">
        <v>736</v>
      </c>
      <c r="C759" s="92"/>
      <c r="D759" s="92"/>
      <c r="E759" s="92"/>
      <c r="F759" s="92"/>
      <c r="G759" s="90">
        <f>+C759+D759+E759+F759</f>
        <v>0</v>
      </c>
      <c r="H759" s="91">
        <v>2499</v>
      </c>
      <c r="I759" s="84">
        <f>+G759*H759</f>
        <v>0</v>
      </c>
      <c r="K759" s="93">
        <v>15420</v>
      </c>
      <c r="L759" s="94" t="s">
        <v>737</v>
      </c>
      <c r="M759" s="92"/>
      <c r="N759" s="92"/>
      <c r="O759" s="92"/>
      <c r="P759" s="92"/>
      <c r="Q759" s="90">
        <f>+M759+N759+O759+P759</f>
        <v>0</v>
      </c>
      <c r="R759" s="91">
        <v>59</v>
      </c>
      <c r="S759" s="84">
        <f>+Q759*R759</f>
        <v>0</v>
      </c>
    </row>
    <row r="760" spans="1:19" ht="49.65" customHeight="1" x14ac:dyDescent="0.3">
      <c r="A760" s="85"/>
      <c r="B760" s="85"/>
      <c r="C760" s="85"/>
      <c r="D760" s="85"/>
      <c r="E760" s="85"/>
      <c r="F760" s="85"/>
      <c r="G760" s="85"/>
      <c r="H760" s="85"/>
      <c r="I760" s="85"/>
      <c r="K760" s="85"/>
      <c r="L760" s="85"/>
      <c r="M760" s="85"/>
      <c r="N760" s="85"/>
      <c r="O760" s="85"/>
      <c r="P760" s="85"/>
      <c r="Q760" s="85"/>
      <c r="R760" s="85"/>
      <c r="S760" s="85"/>
    </row>
    <row r="761" spans="1:19" ht="49.65" customHeight="1" x14ac:dyDescent="0.3">
      <c r="A761" s="93">
        <v>15470</v>
      </c>
      <c r="B761" s="94" t="s">
        <v>738</v>
      </c>
      <c r="C761" s="92"/>
      <c r="D761" s="92"/>
      <c r="E761" s="92"/>
      <c r="F761" s="92"/>
      <c r="G761" s="90">
        <f>+C761+D761+E761+F761</f>
        <v>0</v>
      </c>
      <c r="H761" s="91">
        <v>999</v>
      </c>
      <c r="I761" s="84">
        <f>+G761*H761</f>
        <v>0</v>
      </c>
      <c r="K761" s="97" t="s">
        <v>739</v>
      </c>
      <c r="L761" s="74"/>
      <c r="M761" s="74"/>
      <c r="N761" s="74"/>
      <c r="O761" s="74"/>
      <c r="P761" s="74"/>
      <c r="Q761" s="74"/>
      <c r="R761" s="74"/>
      <c r="S761" s="74"/>
    </row>
    <row r="762" spans="1:19" ht="49.65" customHeight="1" x14ac:dyDescent="0.3">
      <c r="A762" s="85"/>
      <c r="B762" s="85"/>
      <c r="C762" s="85"/>
      <c r="D762" s="85"/>
      <c r="E762" s="85"/>
      <c r="F762" s="85"/>
      <c r="G762" s="85"/>
      <c r="H762" s="85"/>
      <c r="I762" s="85"/>
      <c r="K762" s="74"/>
      <c r="L762" s="74"/>
      <c r="M762" s="74"/>
      <c r="N762" s="74"/>
      <c r="O762" s="74"/>
      <c r="P762" s="74"/>
      <c r="Q762" s="74"/>
      <c r="R762" s="74"/>
      <c r="S762" s="74"/>
    </row>
    <row r="763" spans="1:19" ht="49.65" customHeight="1" x14ac:dyDescent="0.3">
      <c r="A763" s="95"/>
      <c r="B763" s="96" t="s">
        <v>60</v>
      </c>
      <c r="C763" s="74"/>
      <c r="D763" s="74"/>
      <c r="E763" s="74"/>
      <c r="F763" s="74"/>
      <c r="G763" s="74"/>
      <c r="H763" s="74"/>
      <c r="I763" s="74"/>
      <c r="K763" s="95"/>
      <c r="L763" s="96" t="s">
        <v>739</v>
      </c>
      <c r="M763" s="74"/>
      <c r="N763" s="74"/>
      <c r="O763" s="74"/>
      <c r="P763" s="74"/>
      <c r="Q763" s="74"/>
      <c r="R763" s="74"/>
      <c r="S763" s="74"/>
    </row>
    <row r="764" spans="1:19" ht="49.65" customHeight="1" x14ac:dyDescent="0.3">
      <c r="A764" s="74"/>
      <c r="B764" s="74"/>
      <c r="C764" s="74"/>
      <c r="D764" s="74"/>
      <c r="E764" s="74"/>
      <c r="F764" s="74"/>
      <c r="G764" s="74"/>
      <c r="H764" s="74"/>
      <c r="I764" s="74"/>
      <c r="K764" s="74"/>
      <c r="L764" s="74"/>
      <c r="M764" s="74"/>
      <c r="N764" s="74"/>
      <c r="O764" s="74"/>
      <c r="P764" s="74"/>
      <c r="Q764" s="74"/>
      <c r="R764" s="74"/>
      <c r="S764" s="74"/>
    </row>
    <row r="765" spans="1:19" ht="49.65" customHeight="1" x14ac:dyDescent="0.3">
      <c r="A765" s="93">
        <v>10759</v>
      </c>
      <c r="B765" s="94" t="s">
        <v>740</v>
      </c>
      <c r="C765" s="92"/>
      <c r="D765" s="92"/>
      <c r="E765" s="92"/>
      <c r="F765" s="92"/>
      <c r="G765" s="90">
        <f>+C765+D765+E765+F765</f>
        <v>0</v>
      </c>
      <c r="H765" s="91">
        <v>495</v>
      </c>
      <c r="I765" s="84">
        <f>+G765*H765</f>
        <v>0</v>
      </c>
      <c r="K765" s="93">
        <v>1016</v>
      </c>
      <c r="L765" s="94" t="s">
        <v>741</v>
      </c>
      <c r="M765" s="92"/>
      <c r="N765" s="92"/>
      <c r="O765" s="92"/>
      <c r="P765" s="92"/>
      <c r="Q765" s="90">
        <f>+M765+N765+O765+P765</f>
        <v>0</v>
      </c>
      <c r="R765" s="91">
        <v>329</v>
      </c>
      <c r="S765" s="84">
        <f>+Q765*R765</f>
        <v>0</v>
      </c>
    </row>
    <row r="766" spans="1:19" ht="49.65" customHeight="1" x14ac:dyDescent="0.3">
      <c r="A766" s="85"/>
      <c r="B766" s="85"/>
      <c r="C766" s="85"/>
      <c r="D766" s="85"/>
      <c r="E766" s="85"/>
      <c r="F766" s="85"/>
      <c r="G766" s="85"/>
      <c r="H766" s="85"/>
      <c r="I766" s="85"/>
      <c r="K766" s="85"/>
      <c r="L766" s="85"/>
      <c r="M766" s="85"/>
      <c r="N766" s="85"/>
      <c r="O766" s="85"/>
      <c r="P766" s="85"/>
      <c r="Q766" s="85"/>
      <c r="R766" s="85"/>
      <c r="S766" s="85"/>
    </row>
    <row r="767" spans="1:19" ht="49.65" customHeight="1" x14ac:dyDescent="0.3">
      <c r="A767" s="93">
        <v>14899</v>
      </c>
      <c r="B767" s="94" t="s">
        <v>742</v>
      </c>
      <c r="C767" s="92"/>
      <c r="D767" s="92"/>
      <c r="E767" s="92"/>
      <c r="F767" s="92"/>
      <c r="G767" s="90">
        <f>+C767+D767+E767+F767</f>
        <v>0</v>
      </c>
      <c r="H767" s="91">
        <v>850</v>
      </c>
      <c r="I767" s="84">
        <f>+G767*H767</f>
        <v>0</v>
      </c>
      <c r="K767" s="93">
        <v>1095</v>
      </c>
      <c r="L767" s="94" t="s">
        <v>743</v>
      </c>
      <c r="M767" s="92"/>
      <c r="N767" s="92"/>
      <c r="O767" s="92"/>
      <c r="P767" s="92"/>
      <c r="Q767" s="90">
        <f>+M767+N767+O767+P767</f>
        <v>0</v>
      </c>
      <c r="R767" s="91">
        <v>119</v>
      </c>
      <c r="S767" s="84">
        <f>+Q767*R767</f>
        <v>0</v>
      </c>
    </row>
    <row r="768" spans="1:19" ht="49.65" customHeight="1" x14ac:dyDescent="0.3">
      <c r="A768" s="85"/>
      <c r="B768" s="85"/>
      <c r="C768" s="85"/>
      <c r="D768" s="85"/>
      <c r="E768" s="85"/>
      <c r="F768" s="85"/>
      <c r="G768" s="85"/>
      <c r="H768" s="85"/>
      <c r="I768" s="85"/>
      <c r="K768" s="85"/>
      <c r="L768" s="85"/>
      <c r="M768" s="85"/>
      <c r="N768" s="85"/>
      <c r="O768" s="85"/>
      <c r="P768" s="85"/>
      <c r="Q768" s="85"/>
      <c r="R768" s="85"/>
      <c r="S768" s="85"/>
    </row>
    <row r="769" spans="1:19" ht="49.65" customHeight="1" x14ac:dyDescent="0.3">
      <c r="A769" s="93">
        <v>14900</v>
      </c>
      <c r="B769" s="94" t="s">
        <v>744</v>
      </c>
      <c r="C769" s="92"/>
      <c r="D769" s="92"/>
      <c r="E769" s="92"/>
      <c r="F769" s="92"/>
      <c r="G769" s="90">
        <f>+C769+D769+E769+F769</f>
        <v>0</v>
      </c>
      <c r="H769" s="91">
        <v>750</v>
      </c>
      <c r="I769" s="84">
        <f>+G769*H769</f>
        <v>0</v>
      </c>
      <c r="K769" s="93">
        <v>1096</v>
      </c>
      <c r="L769" s="94" t="s">
        <v>745</v>
      </c>
      <c r="M769" s="92"/>
      <c r="N769" s="92"/>
      <c r="O769" s="92"/>
      <c r="P769" s="92"/>
      <c r="Q769" s="90">
        <f>+M769+N769+O769+P769</f>
        <v>0</v>
      </c>
      <c r="R769" s="91">
        <v>89</v>
      </c>
      <c r="S769" s="84">
        <f>+Q769*R769</f>
        <v>0</v>
      </c>
    </row>
    <row r="770" spans="1:19" ht="49.65" customHeight="1" x14ac:dyDescent="0.3">
      <c r="A770" s="85"/>
      <c r="B770" s="85"/>
      <c r="C770" s="85"/>
      <c r="D770" s="85"/>
      <c r="E770" s="85"/>
      <c r="F770" s="85"/>
      <c r="G770" s="85"/>
      <c r="H770" s="85"/>
      <c r="I770" s="85"/>
      <c r="K770" s="85"/>
      <c r="L770" s="85"/>
      <c r="M770" s="85"/>
      <c r="N770" s="85"/>
      <c r="O770" s="85"/>
      <c r="P770" s="85"/>
      <c r="Q770" s="85"/>
      <c r="R770" s="85"/>
      <c r="S770" s="85"/>
    </row>
    <row r="771" spans="1:19" ht="49.65" customHeight="1" x14ac:dyDescent="0.3">
      <c r="A771" s="95"/>
      <c r="B771" s="96" t="s">
        <v>436</v>
      </c>
      <c r="C771" s="74"/>
      <c r="D771" s="74"/>
      <c r="E771" s="74"/>
      <c r="F771" s="74"/>
      <c r="G771" s="74"/>
      <c r="H771" s="74"/>
      <c r="I771" s="74"/>
      <c r="K771" s="93">
        <v>1099</v>
      </c>
      <c r="L771" s="94" t="s">
        <v>746</v>
      </c>
      <c r="M771" s="92"/>
      <c r="N771" s="92"/>
      <c r="O771" s="92"/>
      <c r="P771" s="92"/>
      <c r="Q771" s="90">
        <f>+M771+N771+O771+P771</f>
        <v>0</v>
      </c>
      <c r="R771" s="91">
        <v>109</v>
      </c>
      <c r="S771" s="84">
        <f>+Q771*R771</f>
        <v>0</v>
      </c>
    </row>
    <row r="772" spans="1:19" ht="49.65" customHeight="1" x14ac:dyDescent="0.3">
      <c r="A772" s="74"/>
      <c r="B772" s="74"/>
      <c r="C772" s="74"/>
      <c r="D772" s="74"/>
      <c r="E772" s="74"/>
      <c r="F772" s="74"/>
      <c r="G772" s="74"/>
      <c r="H772" s="74"/>
      <c r="I772" s="74"/>
      <c r="K772" s="85"/>
      <c r="L772" s="85"/>
      <c r="M772" s="85"/>
      <c r="N772" s="85"/>
      <c r="O772" s="85"/>
      <c r="P772" s="85"/>
      <c r="Q772" s="85"/>
      <c r="R772" s="85"/>
      <c r="S772" s="85"/>
    </row>
    <row r="773" spans="1:19" ht="49.65" customHeight="1" x14ac:dyDescent="0.3">
      <c r="A773" s="93">
        <v>10153</v>
      </c>
      <c r="B773" s="94" t="s">
        <v>747</v>
      </c>
      <c r="C773" s="92"/>
      <c r="D773" s="92"/>
      <c r="E773" s="92"/>
      <c r="F773" s="92"/>
      <c r="G773" s="90">
        <f>+C773+D773+E773+F773</f>
        <v>0</v>
      </c>
      <c r="H773" s="91">
        <v>1599</v>
      </c>
      <c r="I773" s="84">
        <f>+G773*H773</f>
        <v>0</v>
      </c>
      <c r="K773" s="93">
        <v>1271</v>
      </c>
      <c r="L773" s="94" t="s">
        <v>748</v>
      </c>
      <c r="M773" s="92"/>
      <c r="N773" s="92"/>
      <c r="O773" s="92"/>
      <c r="P773" s="92"/>
      <c r="Q773" s="90">
        <f>+M773+N773+O773+P773</f>
        <v>0</v>
      </c>
      <c r="R773" s="91">
        <v>79</v>
      </c>
      <c r="S773" s="84">
        <f>+Q773*R773</f>
        <v>0</v>
      </c>
    </row>
    <row r="774" spans="1:19" ht="49.65" customHeight="1" x14ac:dyDescent="0.3">
      <c r="A774" s="85"/>
      <c r="B774" s="85"/>
      <c r="C774" s="85"/>
      <c r="D774" s="85"/>
      <c r="E774" s="85"/>
      <c r="F774" s="85"/>
      <c r="G774" s="85"/>
      <c r="H774" s="85"/>
      <c r="I774" s="85"/>
      <c r="K774" s="85"/>
      <c r="L774" s="85"/>
      <c r="M774" s="85"/>
      <c r="N774" s="85"/>
      <c r="O774" s="85"/>
      <c r="P774" s="85"/>
      <c r="Q774" s="85"/>
      <c r="R774" s="85"/>
      <c r="S774" s="85"/>
    </row>
    <row r="775" spans="1:19" ht="49.65" customHeight="1" x14ac:dyDescent="0.3">
      <c r="A775" s="93">
        <v>10154</v>
      </c>
      <c r="B775" s="94" t="s">
        <v>749</v>
      </c>
      <c r="C775" s="92"/>
      <c r="D775" s="92"/>
      <c r="E775" s="92"/>
      <c r="F775" s="92"/>
      <c r="G775" s="90">
        <f>+C775+D775+E775+F775</f>
        <v>0</v>
      </c>
      <c r="H775" s="91">
        <v>499</v>
      </c>
      <c r="I775" s="84">
        <f>+G775*H775</f>
        <v>0</v>
      </c>
      <c r="K775" s="93">
        <v>1272</v>
      </c>
      <c r="L775" s="94" t="s">
        <v>750</v>
      </c>
      <c r="M775" s="92"/>
      <c r="N775" s="92"/>
      <c r="O775" s="92"/>
      <c r="P775" s="92"/>
      <c r="Q775" s="90">
        <f>+M775+N775+O775+P775</f>
        <v>0</v>
      </c>
      <c r="R775" s="91">
        <v>79</v>
      </c>
      <c r="S775" s="84">
        <f>+Q775*R775</f>
        <v>0</v>
      </c>
    </row>
    <row r="776" spans="1:19" ht="49.65" customHeight="1" x14ac:dyDescent="0.3">
      <c r="A776" s="85"/>
      <c r="B776" s="85"/>
      <c r="C776" s="85"/>
      <c r="D776" s="85"/>
      <c r="E776" s="85"/>
      <c r="F776" s="85"/>
      <c r="G776" s="85"/>
      <c r="H776" s="85"/>
      <c r="I776" s="85"/>
      <c r="K776" s="85"/>
      <c r="L776" s="85"/>
      <c r="M776" s="85"/>
      <c r="N776" s="85"/>
      <c r="O776" s="85"/>
      <c r="P776" s="85"/>
      <c r="Q776" s="85"/>
      <c r="R776" s="85"/>
      <c r="S776" s="85"/>
    </row>
    <row r="777" spans="1:19" ht="49.65" customHeight="1" x14ac:dyDescent="0.3">
      <c r="A777" s="93">
        <v>10795</v>
      </c>
      <c r="B777" s="94" t="s">
        <v>751</v>
      </c>
      <c r="C777" s="92"/>
      <c r="D777" s="92"/>
      <c r="E777" s="92"/>
      <c r="F777" s="92"/>
      <c r="G777" s="90">
        <f>+C777+D777+E777+F777</f>
        <v>0</v>
      </c>
      <c r="H777" s="91">
        <v>699</v>
      </c>
      <c r="I777" s="84">
        <f>+G777*H777</f>
        <v>0</v>
      </c>
      <c r="K777" s="93">
        <v>1288</v>
      </c>
      <c r="L777" s="94" t="s">
        <v>752</v>
      </c>
      <c r="M777" s="92"/>
      <c r="N777" s="92"/>
      <c r="O777" s="92"/>
      <c r="P777" s="92"/>
      <c r="Q777" s="90">
        <f>+M777+N777+O777+P777</f>
        <v>0</v>
      </c>
      <c r="R777" s="91">
        <v>99</v>
      </c>
      <c r="S777" s="84">
        <f>+Q777*R777</f>
        <v>0</v>
      </c>
    </row>
    <row r="778" spans="1:19" ht="49.65" customHeight="1" x14ac:dyDescent="0.3">
      <c r="A778" s="85"/>
      <c r="B778" s="85"/>
      <c r="C778" s="85"/>
      <c r="D778" s="85"/>
      <c r="E778" s="85"/>
      <c r="F778" s="85"/>
      <c r="G778" s="85"/>
      <c r="H778" s="85"/>
      <c r="I778" s="85"/>
      <c r="K778" s="85"/>
      <c r="L778" s="85"/>
      <c r="M778" s="85"/>
      <c r="N778" s="85"/>
      <c r="O778" s="85"/>
      <c r="P778" s="85"/>
      <c r="Q778" s="85"/>
      <c r="R778" s="85"/>
      <c r="S778" s="85"/>
    </row>
    <row r="779" spans="1:19" ht="49.65" customHeight="1" x14ac:dyDescent="0.3">
      <c r="A779" s="93">
        <v>11214</v>
      </c>
      <c r="B779" s="94" t="s">
        <v>753</v>
      </c>
      <c r="C779" s="92"/>
      <c r="D779" s="92"/>
      <c r="E779" s="92"/>
      <c r="F779" s="92"/>
      <c r="G779" s="90">
        <f>+C779+D779+E779+F779</f>
        <v>0</v>
      </c>
      <c r="H779" s="91">
        <v>1349</v>
      </c>
      <c r="I779" s="84">
        <f>+G779*H779</f>
        <v>0</v>
      </c>
      <c r="K779" s="93">
        <v>1341</v>
      </c>
      <c r="L779" s="94" t="s">
        <v>754</v>
      </c>
      <c r="M779" s="92"/>
      <c r="N779" s="92"/>
      <c r="O779" s="92"/>
      <c r="P779" s="92"/>
      <c r="Q779" s="90">
        <f>+M779+N779+O779+P779</f>
        <v>0</v>
      </c>
      <c r="R779" s="91">
        <v>79</v>
      </c>
      <c r="S779" s="84">
        <f>+Q779*R779</f>
        <v>0</v>
      </c>
    </row>
    <row r="780" spans="1:19" ht="49.65" customHeight="1" x14ac:dyDescent="0.3">
      <c r="A780" s="85"/>
      <c r="B780" s="85"/>
      <c r="C780" s="85"/>
      <c r="D780" s="85"/>
      <c r="E780" s="85"/>
      <c r="F780" s="85"/>
      <c r="G780" s="85"/>
      <c r="H780" s="85"/>
      <c r="I780" s="85"/>
      <c r="K780" s="85"/>
      <c r="L780" s="85"/>
      <c r="M780" s="85"/>
      <c r="N780" s="85"/>
      <c r="O780" s="85"/>
      <c r="P780" s="85"/>
      <c r="Q780" s="85"/>
      <c r="R780" s="85"/>
      <c r="S780" s="85"/>
    </row>
    <row r="781" spans="1:19" ht="49.65" customHeight="1" x14ac:dyDescent="0.3">
      <c r="A781" s="93">
        <v>11215</v>
      </c>
      <c r="B781" s="94" t="s">
        <v>755</v>
      </c>
      <c r="C781" s="92"/>
      <c r="D781" s="92"/>
      <c r="E781" s="92"/>
      <c r="F781" s="92"/>
      <c r="G781" s="90">
        <f>+C781+D781+E781+F781</f>
        <v>0</v>
      </c>
      <c r="H781" s="91">
        <v>799</v>
      </c>
      <c r="I781" s="84">
        <f>+G781*H781</f>
        <v>0</v>
      </c>
      <c r="K781" s="93">
        <v>1359</v>
      </c>
      <c r="L781" s="94" t="s">
        <v>756</v>
      </c>
      <c r="M781" s="92"/>
      <c r="N781" s="92"/>
      <c r="O781" s="92"/>
      <c r="P781" s="92"/>
      <c r="Q781" s="90">
        <f>+M781+N781+O781+P781</f>
        <v>0</v>
      </c>
      <c r="R781" s="91">
        <v>89</v>
      </c>
      <c r="S781" s="84">
        <f>+Q781*R781</f>
        <v>0</v>
      </c>
    </row>
    <row r="782" spans="1:19" ht="49.65" customHeight="1" x14ac:dyDescent="0.3">
      <c r="A782" s="85"/>
      <c r="B782" s="85"/>
      <c r="C782" s="85"/>
      <c r="D782" s="85"/>
      <c r="E782" s="85"/>
      <c r="F782" s="85"/>
      <c r="G782" s="85"/>
      <c r="H782" s="85"/>
      <c r="I782" s="85"/>
      <c r="K782" s="85"/>
      <c r="L782" s="85"/>
      <c r="M782" s="85"/>
      <c r="N782" s="85"/>
      <c r="O782" s="85"/>
      <c r="P782" s="85"/>
      <c r="Q782" s="85"/>
      <c r="R782" s="85"/>
      <c r="S782" s="85"/>
    </row>
    <row r="783" spans="1:19" ht="49.65" customHeight="1" x14ac:dyDescent="0.3">
      <c r="A783" s="93">
        <v>11341</v>
      </c>
      <c r="B783" s="94" t="s">
        <v>757</v>
      </c>
      <c r="C783" s="92"/>
      <c r="D783" s="92"/>
      <c r="E783" s="92"/>
      <c r="F783" s="92"/>
      <c r="G783" s="90">
        <f>+C783+D783+E783+F783</f>
        <v>0</v>
      </c>
      <c r="H783" s="91">
        <v>1199</v>
      </c>
      <c r="I783" s="84">
        <f>+G783*H783</f>
        <v>0</v>
      </c>
      <c r="K783" s="93">
        <v>1363</v>
      </c>
      <c r="L783" s="94" t="s">
        <v>758</v>
      </c>
      <c r="M783" s="92"/>
      <c r="N783" s="92"/>
      <c r="O783" s="92"/>
      <c r="P783" s="92"/>
      <c r="Q783" s="90">
        <f>+M783+N783+O783+P783</f>
        <v>0</v>
      </c>
      <c r="R783" s="91">
        <v>69</v>
      </c>
      <c r="S783" s="84">
        <f>+Q783*R783</f>
        <v>0</v>
      </c>
    </row>
    <row r="784" spans="1:19" ht="49.65" customHeight="1" x14ac:dyDescent="0.3">
      <c r="A784" s="85"/>
      <c r="B784" s="85"/>
      <c r="C784" s="85"/>
      <c r="D784" s="85"/>
      <c r="E784" s="85"/>
      <c r="F784" s="85"/>
      <c r="G784" s="85"/>
      <c r="H784" s="85"/>
      <c r="I784" s="85"/>
      <c r="K784" s="85"/>
      <c r="L784" s="85"/>
      <c r="M784" s="85"/>
      <c r="N784" s="85"/>
      <c r="O784" s="85"/>
      <c r="P784" s="85"/>
      <c r="Q784" s="85"/>
      <c r="R784" s="85"/>
      <c r="S784" s="85"/>
    </row>
    <row r="785" spans="1:19" ht="49.65" customHeight="1" x14ac:dyDescent="0.3">
      <c r="A785" s="93">
        <v>15300</v>
      </c>
      <c r="B785" s="94" t="s">
        <v>759</v>
      </c>
      <c r="C785" s="92"/>
      <c r="D785" s="92"/>
      <c r="E785" s="92"/>
      <c r="F785" s="92"/>
      <c r="G785" s="90">
        <f>+C785+D785+E785+F785</f>
        <v>0</v>
      </c>
      <c r="H785" s="91">
        <v>650</v>
      </c>
      <c r="I785" s="84">
        <f>+G785*H785</f>
        <v>0</v>
      </c>
      <c r="K785" s="93">
        <v>1555</v>
      </c>
      <c r="L785" s="94" t="s">
        <v>760</v>
      </c>
      <c r="M785" s="92"/>
      <c r="N785" s="92"/>
      <c r="O785" s="92"/>
      <c r="P785" s="92"/>
      <c r="Q785" s="90">
        <f>+M785+N785+O785+P785</f>
        <v>0</v>
      </c>
      <c r="R785" s="91">
        <v>119</v>
      </c>
      <c r="S785" s="84">
        <f>+Q785*R785</f>
        <v>0</v>
      </c>
    </row>
    <row r="786" spans="1:19" ht="49.65" customHeight="1" x14ac:dyDescent="0.3">
      <c r="A786" s="85"/>
      <c r="B786" s="85"/>
      <c r="C786" s="85"/>
      <c r="D786" s="85"/>
      <c r="E786" s="85"/>
      <c r="F786" s="85"/>
      <c r="G786" s="85"/>
      <c r="H786" s="85"/>
      <c r="I786" s="85"/>
      <c r="K786" s="85"/>
      <c r="L786" s="85"/>
      <c r="M786" s="85"/>
      <c r="N786" s="85"/>
      <c r="O786" s="85"/>
      <c r="P786" s="85"/>
      <c r="Q786" s="85"/>
      <c r="R786" s="85"/>
      <c r="S786" s="85"/>
    </row>
    <row r="787" spans="1:19" ht="49.65" customHeight="1" x14ac:dyDescent="0.3">
      <c r="A787" s="93">
        <v>15417</v>
      </c>
      <c r="B787" s="94" t="s">
        <v>761</v>
      </c>
      <c r="C787" s="92"/>
      <c r="D787" s="92"/>
      <c r="E787" s="92"/>
      <c r="F787" s="92"/>
      <c r="G787" s="90">
        <f>+C787+D787+E787+F787</f>
        <v>0</v>
      </c>
      <c r="H787" s="91">
        <v>2499</v>
      </c>
      <c r="I787" s="84">
        <f>+G787*H787</f>
        <v>0</v>
      </c>
      <c r="K787" s="93">
        <v>1556</v>
      </c>
      <c r="L787" s="94" t="s">
        <v>762</v>
      </c>
      <c r="M787" s="92"/>
      <c r="N787" s="92"/>
      <c r="O787" s="92"/>
      <c r="P787" s="92"/>
      <c r="Q787" s="90">
        <f>+M787+N787+O787+P787</f>
        <v>0</v>
      </c>
      <c r="R787" s="91">
        <v>119</v>
      </c>
      <c r="S787" s="84">
        <f>+Q787*R787</f>
        <v>0</v>
      </c>
    </row>
    <row r="788" spans="1:19" ht="49.65" customHeight="1" x14ac:dyDescent="0.3">
      <c r="A788" s="85"/>
      <c r="B788" s="85"/>
      <c r="C788" s="85"/>
      <c r="D788" s="85"/>
      <c r="E788" s="85"/>
      <c r="F788" s="85"/>
      <c r="G788" s="85"/>
      <c r="H788" s="85"/>
      <c r="I788" s="85"/>
      <c r="K788" s="85"/>
      <c r="L788" s="85"/>
      <c r="M788" s="85"/>
      <c r="N788" s="85"/>
      <c r="O788" s="85"/>
      <c r="P788" s="85"/>
      <c r="Q788" s="85"/>
      <c r="R788" s="85"/>
      <c r="S788" s="85"/>
    </row>
    <row r="789" spans="1:19" ht="49.65" customHeight="1" x14ac:dyDescent="0.3">
      <c r="A789" s="93">
        <v>15471</v>
      </c>
      <c r="B789" s="94" t="s">
        <v>763</v>
      </c>
      <c r="C789" s="92"/>
      <c r="D789" s="92"/>
      <c r="E789" s="92"/>
      <c r="F789" s="92"/>
      <c r="G789" s="90">
        <f>+C789+D789+E789+F789</f>
        <v>0</v>
      </c>
      <c r="H789" s="91">
        <v>999</v>
      </c>
      <c r="I789" s="84">
        <f>+G789*H789</f>
        <v>0</v>
      </c>
      <c r="K789" s="93">
        <v>1904</v>
      </c>
      <c r="L789" s="94" t="s">
        <v>764</v>
      </c>
      <c r="M789" s="92"/>
      <c r="N789" s="92"/>
      <c r="O789" s="92"/>
      <c r="P789" s="92"/>
      <c r="Q789" s="90">
        <f>+M789+N789+O789+P789</f>
        <v>0</v>
      </c>
      <c r="R789" s="91">
        <v>229</v>
      </c>
      <c r="S789" s="84">
        <f>+Q789*R789</f>
        <v>0</v>
      </c>
    </row>
    <row r="790" spans="1:19" ht="49.65" customHeight="1" x14ac:dyDescent="0.3">
      <c r="A790" s="85"/>
      <c r="B790" s="85"/>
      <c r="C790" s="85"/>
      <c r="D790" s="85"/>
      <c r="E790" s="85"/>
      <c r="F790" s="85"/>
      <c r="G790" s="85"/>
      <c r="H790" s="85"/>
      <c r="I790" s="85"/>
      <c r="K790" s="85"/>
      <c r="L790" s="85"/>
      <c r="M790" s="85"/>
      <c r="N790" s="85"/>
      <c r="O790" s="85"/>
      <c r="P790" s="85"/>
      <c r="Q790" s="85"/>
      <c r="R790" s="85"/>
      <c r="S790" s="85"/>
    </row>
    <row r="791" spans="1:19" ht="49.65" customHeight="1" x14ac:dyDescent="0.3">
      <c r="A791" s="97" t="s">
        <v>765</v>
      </c>
      <c r="B791" s="74"/>
      <c r="C791" s="74"/>
      <c r="D791" s="74"/>
      <c r="E791" s="74"/>
      <c r="F791" s="74"/>
      <c r="G791" s="74"/>
      <c r="H791" s="74"/>
      <c r="I791" s="74"/>
      <c r="K791" s="93">
        <v>1905</v>
      </c>
      <c r="L791" s="94" t="s">
        <v>766</v>
      </c>
      <c r="M791" s="92"/>
      <c r="N791" s="92"/>
      <c r="O791" s="92"/>
      <c r="P791" s="92"/>
      <c r="Q791" s="90">
        <f>+M791+N791+O791+P791</f>
        <v>0</v>
      </c>
      <c r="R791" s="91">
        <v>349</v>
      </c>
      <c r="S791" s="84">
        <f>+Q791*R791</f>
        <v>0</v>
      </c>
    </row>
    <row r="792" spans="1:19" ht="49.65" customHeight="1" x14ac:dyDescent="0.3">
      <c r="A792" s="74"/>
      <c r="B792" s="74"/>
      <c r="C792" s="74"/>
      <c r="D792" s="74"/>
      <c r="E792" s="74"/>
      <c r="F792" s="74"/>
      <c r="G792" s="74"/>
      <c r="H792" s="74"/>
      <c r="I792" s="74"/>
      <c r="K792" s="85"/>
      <c r="L792" s="85"/>
      <c r="M792" s="85"/>
      <c r="N792" s="85"/>
      <c r="O792" s="85"/>
      <c r="P792" s="85"/>
      <c r="Q792" s="85"/>
      <c r="R792" s="85"/>
      <c r="S792" s="85"/>
    </row>
    <row r="793" spans="1:19" ht="49.65" customHeight="1" x14ac:dyDescent="0.3">
      <c r="A793" s="95"/>
      <c r="B793" s="96" t="s">
        <v>767</v>
      </c>
      <c r="C793" s="74"/>
      <c r="D793" s="74"/>
      <c r="E793" s="74"/>
      <c r="F793" s="74"/>
      <c r="G793" s="74"/>
      <c r="H793" s="74"/>
      <c r="I793" s="74"/>
      <c r="K793" s="93">
        <v>1906</v>
      </c>
      <c r="L793" s="94" t="s">
        <v>768</v>
      </c>
      <c r="M793" s="92"/>
      <c r="N793" s="92"/>
      <c r="O793" s="92"/>
      <c r="P793" s="92"/>
      <c r="Q793" s="90">
        <f>+M793+N793+O793+P793</f>
        <v>0</v>
      </c>
      <c r="R793" s="91">
        <v>519</v>
      </c>
      <c r="S793" s="84">
        <f>+Q793*R793</f>
        <v>0</v>
      </c>
    </row>
    <row r="794" spans="1:19" ht="49.65" customHeight="1" x14ac:dyDescent="0.3">
      <c r="A794" s="74"/>
      <c r="B794" s="74"/>
      <c r="C794" s="74"/>
      <c r="D794" s="74"/>
      <c r="E794" s="74"/>
      <c r="F794" s="74"/>
      <c r="G794" s="74"/>
      <c r="H794" s="74"/>
      <c r="I794" s="74"/>
      <c r="K794" s="85"/>
      <c r="L794" s="85"/>
      <c r="M794" s="85"/>
      <c r="N794" s="85"/>
      <c r="O794" s="85"/>
      <c r="P794" s="85"/>
      <c r="Q794" s="85"/>
      <c r="R794" s="85"/>
      <c r="S794" s="85"/>
    </row>
    <row r="795" spans="1:19" ht="49.65" customHeight="1" x14ac:dyDescent="0.3">
      <c r="A795" s="93">
        <v>6306</v>
      </c>
      <c r="B795" s="94" t="s">
        <v>769</v>
      </c>
      <c r="C795" s="92"/>
      <c r="D795" s="92"/>
      <c r="E795" s="92"/>
      <c r="F795" s="92"/>
      <c r="G795" s="90">
        <f>+C795+D795+E795+F795</f>
        <v>0</v>
      </c>
      <c r="H795" s="91">
        <v>39</v>
      </c>
      <c r="I795" s="84">
        <f>+G795*H795</f>
        <v>0</v>
      </c>
      <c r="K795" s="93">
        <v>2109</v>
      </c>
      <c r="L795" s="94" t="s">
        <v>770</v>
      </c>
      <c r="M795" s="92"/>
      <c r="N795" s="92"/>
      <c r="O795" s="92"/>
      <c r="P795" s="92"/>
      <c r="Q795" s="90">
        <f>+M795+N795+O795+P795</f>
        <v>0</v>
      </c>
      <c r="R795" s="91">
        <v>179</v>
      </c>
      <c r="S795" s="84">
        <f>+Q795*R795</f>
        <v>0</v>
      </c>
    </row>
    <row r="796" spans="1:19" ht="49.65" customHeight="1" x14ac:dyDescent="0.3">
      <c r="A796" s="85"/>
      <c r="B796" s="85"/>
      <c r="C796" s="85"/>
      <c r="D796" s="85"/>
      <c r="E796" s="85"/>
      <c r="F796" s="85"/>
      <c r="G796" s="85"/>
      <c r="H796" s="85"/>
      <c r="I796" s="85"/>
      <c r="K796" s="85"/>
      <c r="L796" s="85"/>
      <c r="M796" s="85"/>
      <c r="N796" s="85"/>
      <c r="O796" s="85"/>
      <c r="P796" s="85"/>
      <c r="Q796" s="85"/>
      <c r="R796" s="85"/>
      <c r="S796" s="85"/>
    </row>
    <row r="797" spans="1:19" ht="49.65" customHeight="1" x14ac:dyDescent="0.3">
      <c r="A797" s="93">
        <v>6307</v>
      </c>
      <c r="B797" s="94" t="s">
        <v>771</v>
      </c>
      <c r="C797" s="92"/>
      <c r="D797" s="92"/>
      <c r="E797" s="92"/>
      <c r="F797" s="92"/>
      <c r="G797" s="90">
        <f>+C797+D797+E797+F797</f>
        <v>0</v>
      </c>
      <c r="H797" s="91">
        <v>37</v>
      </c>
      <c r="I797" s="84">
        <f>+G797*H797</f>
        <v>0</v>
      </c>
      <c r="K797" s="93">
        <v>2787</v>
      </c>
      <c r="L797" s="94" t="s">
        <v>772</v>
      </c>
      <c r="M797" s="92"/>
      <c r="N797" s="92"/>
      <c r="O797" s="92"/>
      <c r="P797" s="92"/>
      <c r="Q797" s="90">
        <f>+M797+N797+O797+P797</f>
        <v>0</v>
      </c>
      <c r="R797" s="91">
        <v>89</v>
      </c>
      <c r="S797" s="84">
        <f>+Q797*R797</f>
        <v>0</v>
      </c>
    </row>
    <row r="798" spans="1:19" ht="49.65" customHeight="1" x14ac:dyDescent="0.3">
      <c r="A798" s="85"/>
      <c r="B798" s="85"/>
      <c r="C798" s="85"/>
      <c r="D798" s="85"/>
      <c r="E798" s="85"/>
      <c r="F798" s="85"/>
      <c r="G798" s="85"/>
      <c r="H798" s="85"/>
      <c r="I798" s="85"/>
      <c r="K798" s="85"/>
      <c r="L798" s="85"/>
      <c r="M798" s="85"/>
      <c r="N798" s="85"/>
      <c r="O798" s="85"/>
      <c r="P798" s="85"/>
      <c r="Q798" s="85"/>
      <c r="R798" s="85"/>
      <c r="S798" s="85"/>
    </row>
    <row r="799" spans="1:19" ht="49.65" customHeight="1" x14ac:dyDescent="0.3">
      <c r="A799" s="93">
        <v>6308</v>
      </c>
      <c r="B799" s="94" t="s">
        <v>773</v>
      </c>
      <c r="C799" s="92"/>
      <c r="D799" s="92"/>
      <c r="E799" s="92"/>
      <c r="F799" s="92"/>
      <c r="G799" s="90">
        <f>+C799+D799+E799+F799</f>
        <v>0</v>
      </c>
      <c r="H799" s="91">
        <v>59</v>
      </c>
      <c r="I799" s="84">
        <f>+G799*H799</f>
        <v>0</v>
      </c>
      <c r="K799" s="93">
        <v>2973</v>
      </c>
      <c r="L799" s="94" t="s">
        <v>774</v>
      </c>
      <c r="M799" s="92"/>
      <c r="N799" s="92"/>
      <c r="O799" s="92"/>
      <c r="P799" s="92"/>
      <c r="Q799" s="90">
        <f>+M799+N799+O799+P799</f>
        <v>0</v>
      </c>
      <c r="R799" s="91">
        <v>79</v>
      </c>
      <c r="S799" s="84">
        <f>+Q799*R799</f>
        <v>0</v>
      </c>
    </row>
    <row r="800" spans="1:19" ht="49.65" customHeight="1" x14ac:dyDescent="0.3">
      <c r="A800" s="85"/>
      <c r="B800" s="85"/>
      <c r="C800" s="85"/>
      <c r="D800" s="85"/>
      <c r="E800" s="85"/>
      <c r="F800" s="85"/>
      <c r="G800" s="85"/>
      <c r="H800" s="85"/>
      <c r="I800" s="85"/>
      <c r="K800" s="85"/>
      <c r="L800" s="85"/>
      <c r="M800" s="85"/>
      <c r="N800" s="85"/>
      <c r="O800" s="85"/>
      <c r="P800" s="85"/>
      <c r="Q800" s="85"/>
      <c r="R800" s="85"/>
      <c r="S800" s="85"/>
    </row>
    <row r="801" spans="1:19" ht="49.65" customHeight="1" x14ac:dyDescent="0.3">
      <c r="A801" s="93">
        <v>6309</v>
      </c>
      <c r="B801" s="94" t="s">
        <v>775</v>
      </c>
      <c r="C801" s="92"/>
      <c r="D801" s="92"/>
      <c r="E801" s="92"/>
      <c r="F801" s="92"/>
      <c r="G801" s="90">
        <f>+C801+D801+E801+F801</f>
        <v>0</v>
      </c>
      <c r="H801" s="91">
        <v>45</v>
      </c>
      <c r="I801" s="84">
        <f>+G801*H801</f>
        <v>0</v>
      </c>
      <c r="K801" s="93">
        <v>3185</v>
      </c>
      <c r="L801" s="94" t="s">
        <v>776</v>
      </c>
      <c r="M801" s="92"/>
      <c r="N801" s="92"/>
      <c r="O801" s="92"/>
      <c r="P801" s="92"/>
      <c r="Q801" s="90">
        <f>+M801+N801+O801+P801</f>
        <v>0</v>
      </c>
      <c r="R801" s="91">
        <v>189</v>
      </c>
      <c r="S801" s="84">
        <f>+Q801*R801</f>
        <v>0</v>
      </c>
    </row>
    <row r="802" spans="1:19" ht="49.65" customHeight="1" x14ac:dyDescent="0.3">
      <c r="A802" s="85"/>
      <c r="B802" s="85"/>
      <c r="C802" s="85"/>
      <c r="D802" s="85"/>
      <c r="E802" s="85"/>
      <c r="F802" s="85"/>
      <c r="G802" s="85"/>
      <c r="H802" s="85"/>
      <c r="I802" s="85"/>
      <c r="K802" s="85"/>
      <c r="L802" s="85"/>
      <c r="M802" s="85"/>
      <c r="N802" s="85"/>
      <c r="O802" s="85"/>
      <c r="P802" s="85"/>
      <c r="Q802" s="85"/>
      <c r="R802" s="85"/>
      <c r="S802" s="85"/>
    </row>
    <row r="803" spans="1:19" ht="49.65" customHeight="1" x14ac:dyDescent="0.3">
      <c r="A803" s="93">
        <v>6310</v>
      </c>
      <c r="B803" s="94" t="s">
        <v>777</v>
      </c>
      <c r="C803" s="92"/>
      <c r="D803" s="92"/>
      <c r="E803" s="92"/>
      <c r="F803" s="92"/>
      <c r="G803" s="90">
        <f>+C803+D803+E803+F803</f>
        <v>0</v>
      </c>
      <c r="H803" s="91">
        <v>69</v>
      </c>
      <c r="I803" s="84">
        <f>+G803*H803</f>
        <v>0</v>
      </c>
      <c r="K803" s="93">
        <v>3545</v>
      </c>
      <c r="L803" s="94" t="s">
        <v>778</v>
      </c>
      <c r="M803" s="92"/>
      <c r="N803" s="92"/>
      <c r="O803" s="92"/>
      <c r="P803" s="92"/>
      <c r="Q803" s="90">
        <f>+M803+N803+O803+P803</f>
        <v>0</v>
      </c>
      <c r="R803" s="91">
        <v>199</v>
      </c>
      <c r="S803" s="84">
        <f>+Q803*R803</f>
        <v>0</v>
      </c>
    </row>
    <row r="804" spans="1:19" ht="49.65" customHeight="1" x14ac:dyDescent="0.3">
      <c r="A804" s="85"/>
      <c r="B804" s="85"/>
      <c r="C804" s="85"/>
      <c r="D804" s="85"/>
      <c r="E804" s="85"/>
      <c r="F804" s="85"/>
      <c r="G804" s="85"/>
      <c r="H804" s="85"/>
      <c r="I804" s="85"/>
      <c r="K804" s="85"/>
      <c r="L804" s="85"/>
      <c r="M804" s="85"/>
      <c r="N804" s="85"/>
      <c r="O804" s="85"/>
      <c r="P804" s="85"/>
      <c r="Q804" s="85"/>
      <c r="R804" s="85"/>
      <c r="S804" s="85"/>
    </row>
    <row r="805" spans="1:19" ht="49.65" customHeight="1" x14ac:dyDescent="0.3">
      <c r="A805" s="93">
        <v>6311</v>
      </c>
      <c r="B805" s="94" t="s">
        <v>779</v>
      </c>
      <c r="C805" s="92"/>
      <c r="D805" s="92"/>
      <c r="E805" s="92"/>
      <c r="F805" s="92"/>
      <c r="G805" s="90">
        <f>+C805+D805+E805+F805</f>
        <v>0</v>
      </c>
      <c r="H805" s="91">
        <v>59</v>
      </c>
      <c r="I805" s="84">
        <f>+G805*H805</f>
        <v>0</v>
      </c>
      <c r="K805" s="93">
        <v>4484</v>
      </c>
      <c r="L805" s="94" t="s">
        <v>780</v>
      </c>
      <c r="M805" s="92"/>
      <c r="N805" s="92"/>
      <c r="O805" s="92"/>
      <c r="P805" s="92"/>
      <c r="Q805" s="90">
        <f>+M805+N805+O805+P805</f>
        <v>0</v>
      </c>
      <c r="R805" s="91">
        <v>89</v>
      </c>
      <c r="S805" s="84">
        <f>+Q805*R805</f>
        <v>0</v>
      </c>
    </row>
    <row r="806" spans="1:19" ht="49.65" customHeight="1" x14ac:dyDescent="0.3">
      <c r="A806" s="85"/>
      <c r="B806" s="85"/>
      <c r="C806" s="85"/>
      <c r="D806" s="85"/>
      <c r="E806" s="85"/>
      <c r="F806" s="85"/>
      <c r="G806" s="85"/>
      <c r="H806" s="85"/>
      <c r="I806" s="85"/>
      <c r="K806" s="85"/>
      <c r="L806" s="85"/>
      <c r="M806" s="85"/>
      <c r="N806" s="85"/>
      <c r="O806" s="85"/>
      <c r="P806" s="85"/>
      <c r="Q806" s="85"/>
      <c r="R806" s="85"/>
      <c r="S806" s="85"/>
    </row>
    <row r="807" spans="1:19" ht="49.65" customHeight="1" x14ac:dyDescent="0.3">
      <c r="A807" s="93">
        <v>8812</v>
      </c>
      <c r="B807" s="94" t="s">
        <v>781</v>
      </c>
      <c r="C807" s="92"/>
      <c r="D807" s="92"/>
      <c r="E807" s="92"/>
      <c r="F807" s="92"/>
      <c r="G807" s="90">
        <f>+C807+D807+E807+F807</f>
        <v>0</v>
      </c>
      <c r="H807" s="91">
        <v>59</v>
      </c>
      <c r="I807" s="84">
        <f>+G807*H807</f>
        <v>0</v>
      </c>
      <c r="K807" s="93">
        <v>5129</v>
      </c>
      <c r="L807" s="94" t="s">
        <v>782</v>
      </c>
      <c r="M807" s="92"/>
      <c r="N807" s="92"/>
      <c r="O807" s="92"/>
      <c r="P807" s="92"/>
      <c r="Q807" s="90">
        <f>+M807+N807+O807+P807</f>
        <v>0</v>
      </c>
      <c r="R807" s="91">
        <v>49</v>
      </c>
      <c r="S807" s="84">
        <f>+Q807*R807</f>
        <v>0</v>
      </c>
    </row>
    <row r="808" spans="1:19" ht="49.65" customHeight="1" x14ac:dyDescent="0.3">
      <c r="A808" s="85"/>
      <c r="B808" s="85"/>
      <c r="C808" s="85"/>
      <c r="D808" s="85"/>
      <c r="E808" s="85"/>
      <c r="F808" s="85"/>
      <c r="G808" s="85"/>
      <c r="H808" s="85"/>
      <c r="I808" s="85"/>
      <c r="K808" s="85"/>
      <c r="L808" s="85"/>
      <c r="M808" s="85"/>
      <c r="N808" s="85"/>
      <c r="O808" s="85"/>
      <c r="P808" s="85"/>
      <c r="Q808" s="85"/>
      <c r="R808" s="85"/>
      <c r="S808" s="85"/>
    </row>
    <row r="809" spans="1:19" ht="49.65" customHeight="1" x14ac:dyDescent="0.3">
      <c r="A809" s="93">
        <v>8813</v>
      </c>
      <c r="B809" s="94" t="s">
        <v>783</v>
      </c>
      <c r="C809" s="92"/>
      <c r="D809" s="92"/>
      <c r="E809" s="92"/>
      <c r="F809" s="92"/>
      <c r="G809" s="90">
        <f>+C809+D809+E809+F809</f>
        <v>0</v>
      </c>
      <c r="H809" s="91">
        <v>59</v>
      </c>
      <c r="I809" s="84">
        <f>+G809*H809</f>
        <v>0</v>
      </c>
      <c r="K809" s="93">
        <v>5135</v>
      </c>
      <c r="L809" s="94" t="s">
        <v>784</v>
      </c>
      <c r="M809" s="92"/>
      <c r="N809" s="92"/>
      <c r="O809" s="92"/>
      <c r="P809" s="92"/>
      <c r="Q809" s="90">
        <f>+M809+N809+O809+P809</f>
        <v>0</v>
      </c>
      <c r="R809" s="91">
        <v>39</v>
      </c>
      <c r="S809" s="84">
        <f>+Q809*R809</f>
        <v>0</v>
      </c>
    </row>
    <row r="810" spans="1:19" ht="49.65" customHeight="1" x14ac:dyDescent="0.3">
      <c r="A810" s="85"/>
      <c r="B810" s="85"/>
      <c r="C810" s="85"/>
      <c r="D810" s="85"/>
      <c r="E810" s="85"/>
      <c r="F810" s="85"/>
      <c r="G810" s="85"/>
      <c r="H810" s="85"/>
      <c r="I810" s="85"/>
      <c r="K810" s="85"/>
      <c r="L810" s="85"/>
      <c r="M810" s="85"/>
      <c r="N810" s="85"/>
      <c r="O810" s="85"/>
      <c r="P810" s="85"/>
      <c r="Q810" s="85"/>
      <c r="R810" s="85"/>
      <c r="S810" s="85"/>
    </row>
    <row r="811" spans="1:19" ht="49.65" customHeight="1" x14ac:dyDescent="0.3">
      <c r="A811" s="93">
        <v>9224</v>
      </c>
      <c r="B811" s="94" t="s">
        <v>785</v>
      </c>
      <c r="C811" s="92"/>
      <c r="D811" s="92"/>
      <c r="E811" s="92"/>
      <c r="F811" s="92"/>
      <c r="G811" s="90">
        <f>+C811+D811+E811+F811</f>
        <v>0</v>
      </c>
      <c r="H811" s="91">
        <v>79</v>
      </c>
      <c r="I811" s="84">
        <f>+G811*H811</f>
        <v>0</v>
      </c>
      <c r="K811" s="93">
        <v>5136</v>
      </c>
      <c r="L811" s="94" t="s">
        <v>786</v>
      </c>
      <c r="M811" s="92"/>
      <c r="N811" s="92"/>
      <c r="O811" s="92"/>
      <c r="P811" s="92"/>
      <c r="Q811" s="90">
        <f>+M811+N811+O811+P811</f>
        <v>0</v>
      </c>
      <c r="R811" s="91">
        <v>45</v>
      </c>
      <c r="S811" s="84">
        <f>+Q811*R811</f>
        <v>0</v>
      </c>
    </row>
    <row r="812" spans="1:19" ht="49.65" customHeight="1" x14ac:dyDescent="0.3">
      <c r="A812" s="85"/>
      <c r="B812" s="85"/>
      <c r="C812" s="85"/>
      <c r="D812" s="85"/>
      <c r="E812" s="85"/>
      <c r="F812" s="85"/>
      <c r="G812" s="85"/>
      <c r="H812" s="85"/>
      <c r="I812" s="85"/>
      <c r="K812" s="85"/>
      <c r="L812" s="85"/>
      <c r="M812" s="85"/>
      <c r="N812" s="85"/>
      <c r="O812" s="85"/>
      <c r="P812" s="85"/>
      <c r="Q812" s="85"/>
      <c r="R812" s="85"/>
      <c r="S812" s="85"/>
    </row>
    <row r="813" spans="1:19" ht="49.65" customHeight="1" x14ac:dyDescent="0.3">
      <c r="A813" s="93">
        <v>10292</v>
      </c>
      <c r="B813" s="94" t="s">
        <v>787</v>
      </c>
      <c r="C813" s="92"/>
      <c r="D813" s="92"/>
      <c r="E813" s="92"/>
      <c r="F813" s="92"/>
      <c r="G813" s="90">
        <f>+C813+D813+E813+F813</f>
        <v>0</v>
      </c>
      <c r="H813" s="91">
        <v>109</v>
      </c>
      <c r="I813" s="84">
        <f>+G813*H813</f>
        <v>0</v>
      </c>
      <c r="K813" s="93">
        <v>5456</v>
      </c>
      <c r="L813" s="94" t="s">
        <v>788</v>
      </c>
      <c r="M813" s="92"/>
      <c r="N813" s="92"/>
      <c r="O813" s="92"/>
      <c r="P813" s="92"/>
      <c r="Q813" s="90">
        <f>+M813+N813+O813+P813</f>
        <v>0</v>
      </c>
      <c r="R813" s="91">
        <v>109</v>
      </c>
      <c r="S813" s="84">
        <f>+Q813*R813</f>
        <v>0</v>
      </c>
    </row>
    <row r="814" spans="1:19" ht="49.65" customHeight="1" x14ac:dyDescent="0.3">
      <c r="A814" s="85"/>
      <c r="B814" s="85"/>
      <c r="C814" s="85"/>
      <c r="D814" s="85"/>
      <c r="E814" s="85"/>
      <c r="F814" s="85"/>
      <c r="G814" s="85"/>
      <c r="H814" s="85"/>
      <c r="I814" s="85"/>
      <c r="K814" s="85"/>
      <c r="L814" s="85"/>
      <c r="M814" s="85"/>
      <c r="N814" s="85"/>
      <c r="O814" s="85"/>
      <c r="P814" s="85"/>
      <c r="Q814" s="85"/>
      <c r="R814" s="85"/>
      <c r="S814" s="85"/>
    </row>
    <row r="815" spans="1:19" ht="49.65" customHeight="1" x14ac:dyDescent="0.3">
      <c r="A815" s="93">
        <v>10486</v>
      </c>
      <c r="B815" s="94" t="s">
        <v>789</v>
      </c>
      <c r="C815" s="92"/>
      <c r="D815" s="92"/>
      <c r="E815" s="92"/>
      <c r="F815" s="92"/>
      <c r="G815" s="90">
        <f>+C815+D815+E815+F815</f>
        <v>0</v>
      </c>
      <c r="H815" s="91">
        <v>59</v>
      </c>
      <c r="I815" s="84">
        <f>+G815*H815</f>
        <v>0</v>
      </c>
      <c r="K815" s="93">
        <v>5457</v>
      </c>
      <c r="L815" s="94" t="s">
        <v>790</v>
      </c>
      <c r="M815" s="92"/>
      <c r="N815" s="92"/>
      <c r="O815" s="92"/>
      <c r="P815" s="92"/>
      <c r="Q815" s="90">
        <f>+M815+N815+O815+P815</f>
        <v>0</v>
      </c>
      <c r="R815" s="91">
        <v>119</v>
      </c>
      <c r="S815" s="84">
        <f>+Q815*R815</f>
        <v>0</v>
      </c>
    </row>
    <row r="816" spans="1:19" ht="49.65" customHeight="1" x14ac:dyDescent="0.3">
      <c r="A816" s="85"/>
      <c r="B816" s="85"/>
      <c r="C816" s="85"/>
      <c r="D816" s="85"/>
      <c r="E816" s="85"/>
      <c r="F816" s="85"/>
      <c r="G816" s="85"/>
      <c r="H816" s="85"/>
      <c r="I816" s="85"/>
      <c r="K816" s="85"/>
      <c r="L816" s="85"/>
      <c r="M816" s="85"/>
      <c r="N816" s="85"/>
      <c r="O816" s="85"/>
      <c r="P816" s="85"/>
      <c r="Q816" s="85"/>
      <c r="R816" s="85"/>
      <c r="S816" s="85"/>
    </row>
    <row r="817" spans="1:19" ht="49.65" customHeight="1" x14ac:dyDescent="0.3">
      <c r="A817" s="93">
        <v>10487</v>
      </c>
      <c r="B817" s="94" t="s">
        <v>791</v>
      </c>
      <c r="C817" s="92"/>
      <c r="D817" s="92"/>
      <c r="E817" s="92"/>
      <c r="F817" s="92"/>
      <c r="G817" s="90">
        <f>+C817+D817+E817+F817</f>
        <v>0</v>
      </c>
      <c r="H817" s="91">
        <v>59</v>
      </c>
      <c r="I817" s="84">
        <f>+G817*H817</f>
        <v>0</v>
      </c>
      <c r="K817" s="93">
        <v>6266</v>
      </c>
      <c r="L817" s="94" t="s">
        <v>792</v>
      </c>
      <c r="M817" s="92"/>
      <c r="N817" s="92"/>
      <c r="O817" s="92"/>
      <c r="P817" s="92"/>
      <c r="Q817" s="90">
        <f>+M817+N817+O817+P817</f>
        <v>0</v>
      </c>
      <c r="R817" s="91">
        <v>1195</v>
      </c>
      <c r="S817" s="84">
        <f>+Q817*R817</f>
        <v>0</v>
      </c>
    </row>
    <row r="818" spans="1:19" ht="49.65" customHeight="1" x14ac:dyDescent="0.3">
      <c r="A818" s="85"/>
      <c r="B818" s="85"/>
      <c r="C818" s="85"/>
      <c r="D818" s="85"/>
      <c r="E818" s="85"/>
      <c r="F818" s="85"/>
      <c r="G818" s="85"/>
      <c r="H818" s="85"/>
      <c r="I818" s="85"/>
      <c r="K818" s="85"/>
      <c r="L818" s="85"/>
      <c r="M818" s="85"/>
      <c r="N818" s="85"/>
      <c r="O818" s="85"/>
      <c r="P818" s="85"/>
      <c r="Q818" s="85"/>
      <c r="R818" s="85"/>
      <c r="S818" s="85"/>
    </row>
    <row r="819" spans="1:19" ht="49.65" customHeight="1" x14ac:dyDescent="0.3">
      <c r="A819" s="93">
        <v>10611</v>
      </c>
      <c r="B819" s="94" t="s">
        <v>793</v>
      </c>
      <c r="C819" s="92"/>
      <c r="D819" s="92"/>
      <c r="E819" s="92"/>
      <c r="F819" s="92"/>
      <c r="G819" s="90">
        <f>+C819+D819+E819+F819</f>
        <v>0</v>
      </c>
      <c r="H819" s="91">
        <v>59</v>
      </c>
      <c r="I819" s="84">
        <f>+G819*H819</f>
        <v>0</v>
      </c>
      <c r="K819" s="93">
        <v>6271</v>
      </c>
      <c r="L819" s="94" t="s">
        <v>794</v>
      </c>
      <c r="M819" s="92"/>
      <c r="N819" s="92"/>
      <c r="O819" s="92"/>
      <c r="P819" s="92"/>
      <c r="Q819" s="90">
        <f>+M819+N819+O819+P819</f>
        <v>0</v>
      </c>
      <c r="R819" s="91">
        <v>2099</v>
      </c>
      <c r="S819" s="84">
        <f>+Q819*R819</f>
        <v>0</v>
      </c>
    </row>
    <row r="820" spans="1:19" ht="49.65" customHeight="1" x14ac:dyDescent="0.3">
      <c r="A820" s="85"/>
      <c r="B820" s="85"/>
      <c r="C820" s="85"/>
      <c r="D820" s="85"/>
      <c r="E820" s="85"/>
      <c r="F820" s="85"/>
      <c r="G820" s="85"/>
      <c r="H820" s="85"/>
      <c r="I820" s="85"/>
      <c r="K820" s="85"/>
      <c r="L820" s="85"/>
      <c r="M820" s="85"/>
      <c r="N820" s="85"/>
      <c r="O820" s="85"/>
      <c r="P820" s="85"/>
      <c r="Q820" s="85"/>
      <c r="R820" s="85"/>
      <c r="S820" s="85"/>
    </row>
    <row r="821" spans="1:19" ht="49.65" customHeight="1" x14ac:dyDescent="0.3">
      <c r="A821" s="22" t="s">
        <v>795</v>
      </c>
      <c r="D821" s="86" t="s">
        <v>796</v>
      </c>
      <c r="E821" s="76"/>
      <c r="F821" s="76"/>
      <c r="G821" s="77"/>
      <c r="H821" s="87">
        <f>SUM(I725:I820)</f>
        <v>0</v>
      </c>
      <c r="I821" s="77"/>
      <c r="N821" s="86" t="s">
        <v>797</v>
      </c>
      <c r="O821" s="76"/>
      <c r="P821" s="76"/>
      <c r="Q821" s="77"/>
      <c r="R821" s="87">
        <f>SUM(S725:S820)</f>
        <v>0</v>
      </c>
      <c r="S821" s="77"/>
    </row>
    <row r="822" spans="1:19" ht="49.65" customHeight="1" x14ac:dyDescent="0.3">
      <c r="D822" s="78"/>
      <c r="E822" s="79"/>
      <c r="F822" s="79"/>
      <c r="G822" s="80"/>
      <c r="H822" s="78"/>
      <c r="I822" s="80"/>
      <c r="N822" s="78"/>
      <c r="O822" s="79"/>
      <c r="P822" s="79"/>
      <c r="Q822" s="80"/>
      <c r="R822" s="78"/>
      <c r="S822" s="80"/>
    </row>
    <row r="823" spans="1:19" ht="49.65" customHeight="1" x14ac:dyDescent="0.3">
      <c r="A823" s="88" t="s">
        <v>51</v>
      </c>
      <c r="B823" s="74"/>
      <c r="C823" s="74"/>
      <c r="D823" s="74"/>
      <c r="E823" s="74"/>
      <c r="F823" s="74"/>
      <c r="G823" s="74"/>
      <c r="H823" s="74"/>
      <c r="I823" s="74"/>
      <c r="J823" s="74"/>
      <c r="K823" s="74"/>
      <c r="L823" s="74"/>
      <c r="M823" s="74"/>
      <c r="N823" s="74"/>
      <c r="O823" s="74"/>
      <c r="P823" s="74"/>
      <c r="Q823" s="74"/>
      <c r="R823" s="74"/>
      <c r="S823" s="74"/>
    </row>
    <row r="824" spans="1:19" ht="49.65" customHeight="1" x14ac:dyDescent="0.3">
      <c r="A824" s="74"/>
      <c r="B824" s="74"/>
      <c r="C824" s="74"/>
      <c r="D824" s="74"/>
      <c r="E824" s="74"/>
      <c r="F824" s="74"/>
      <c r="G824" s="74"/>
      <c r="H824" s="74"/>
      <c r="I824" s="74"/>
      <c r="J824" s="74"/>
      <c r="K824" s="74"/>
      <c r="L824" s="74"/>
      <c r="M824" s="74"/>
      <c r="N824" s="74"/>
      <c r="O824" s="74"/>
      <c r="P824" s="74"/>
      <c r="Q824" s="74"/>
      <c r="R824" s="74"/>
      <c r="S824" s="74"/>
    </row>
    <row r="825" spans="1:19" ht="49.65" customHeight="1" x14ac:dyDescent="0.3">
      <c r="A825" s="98" t="s">
        <v>4</v>
      </c>
      <c r="B825" s="99" t="s">
        <v>52</v>
      </c>
      <c r="C825" s="98" t="s">
        <v>53</v>
      </c>
      <c r="D825" s="98" t="s">
        <v>54</v>
      </c>
      <c r="E825" s="98" t="s">
        <v>55</v>
      </c>
      <c r="F825" s="98" t="s">
        <v>56</v>
      </c>
      <c r="G825" s="98" t="s">
        <v>57</v>
      </c>
      <c r="H825" s="98" t="s">
        <v>58</v>
      </c>
      <c r="I825" s="99" t="s">
        <v>8</v>
      </c>
      <c r="K825" s="98" t="s">
        <v>4</v>
      </c>
      <c r="L825" s="99" t="s">
        <v>52</v>
      </c>
      <c r="M825" s="98" t="s">
        <v>53</v>
      </c>
      <c r="N825" s="98" t="s">
        <v>54</v>
      </c>
      <c r="O825" s="98" t="s">
        <v>55</v>
      </c>
      <c r="P825" s="98" t="s">
        <v>56</v>
      </c>
      <c r="Q825" s="98" t="s">
        <v>57</v>
      </c>
      <c r="R825" s="98" t="s">
        <v>58</v>
      </c>
      <c r="S825" s="99" t="s">
        <v>8</v>
      </c>
    </row>
    <row r="826" spans="1:19" ht="49.65" customHeight="1" x14ac:dyDescent="0.3">
      <c r="A826" s="85"/>
      <c r="B826" s="85"/>
      <c r="C826" s="85"/>
      <c r="D826" s="85"/>
      <c r="E826" s="85"/>
      <c r="F826" s="85"/>
      <c r="G826" s="85"/>
      <c r="H826" s="85"/>
      <c r="I826" s="85"/>
      <c r="K826" s="85"/>
      <c r="L826" s="85"/>
      <c r="M826" s="85"/>
      <c r="N826" s="85"/>
      <c r="O826" s="85"/>
      <c r="P826" s="85"/>
      <c r="Q826" s="85"/>
      <c r="R826" s="85"/>
      <c r="S826" s="85"/>
    </row>
    <row r="827" spans="1:19" ht="49.65" customHeight="1" x14ac:dyDescent="0.3">
      <c r="A827" s="95"/>
      <c r="B827" s="96" t="s">
        <v>798</v>
      </c>
      <c r="C827" s="74"/>
      <c r="D827" s="74"/>
      <c r="E827" s="74"/>
      <c r="F827" s="74"/>
      <c r="G827" s="74"/>
      <c r="H827" s="74"/>
      <c r="I827" s="74"/>
      <c r="K827" s="95"/>
      <c r="L827" s="96" t="s">
        <v>798</v>
      </c>
      <c r="M827" s="74"/>
      <c r="N827" s="74"/>
      <c r="O827" s="74"/>
      <c r="P827" s="74"/>
      <c r="Q827" s="74"/>
      <c r="R827" s="74"/>
      <c r="S827" s="74"/>
    </row>
    <row r="828" spans="1:19" ht="49.65" customHeight="1" x14ac:dyDescent="0.3">
      <c r="A828" s="74"/>
      <c r="B828" s="74"/>
      <c r="C828" s="74"/>
      <c r="D828" s="74"/>
      <c r="E828" s="74"/>
      <c r="F828" s="74"/>
      <c r="G828" s="74"/>
      <c r="H828" s="74"/>
      <c r="I828" s="74"/>
      <c r="K828" s="74"/>
      <c r="L828" s="74"/>
      <c r="M828" s="74"/>
      <c r="N828" s="74"/>
      <c r="O828" s="74"/>
      <c r="P828" s="74"/>
      <c r="Q828" s="74"/>
      <c r="R828" s="74"/>
      <c r="S828" s="74"/>
    </row>
    <row r="829" spans="1:19" ht="49.65" customHeight="1" x14ac:dyDescent="0.3">
      <c r="A829" s="93">
        <v>6808</v>
      </c>
      <c r="B829" s="94" t="s">
        <v>799</v>
      </c>
      <c r="C829" s="92"/>
      <c r="D829" s="92"/>
      <c r="E829" s="92"/>
      <c r="F829" s="92"/>
      <c r="G829" s="90">
        <f>+C829+D829+E829+F829</f>
        <v>0</v>
      </c>
      <c r="H829" s="91">
        <v>59</v>
      </c>
      <c r="I829" s="84">
        <f>+G829*H829</f>
        <v>0</v>
      </c>
      <c r="K829" s="93">
        <v>10293</v>
      </c>
      <c r="L829" s="94" t="s">
        <v>800</v>
      </c>
      <c r="M829" s="92"/>
      <c r="N829" s="92"/>
      <c r="O829" s="92"/>
      <c r="P829" s="92"/>
      <c r="Q829" s="90">
        <f>+M829+N829+O829+P829</f>
        <v>0</v>
      </c>
      <c r="R829" s="91">
        <v>359</v>
      </c>
      <c r="S829" s="84">
        <f>+Q829*R829</f>
        <v>0</v>
      </c>
    </row>
    <row r="830" spans="1:19" ht="49.65" customHeight="1" x14ac:dyDescent="0.3">
      <c r="A830" s="85"/>
      <c r="B830" s="85"/>
      <c r="C830" s="85"/>
      <c r="D830" s="85"/>
      <c r="E830" s="85"/>
      <c r="F830" s="85"/>
      <c r="G830" s="85"/>
      <c r="H830" s="85"/>
      <c r="I830" s="85"/>
      <c r="K830" s="85"/>
      <c r="L830" s="85"/>
      <c r="M830" s="85"/>
      <c r="N830" s="85"/>
      <c r="O830" s="85"/>
      <c r="P830" s="85"/>
      <c r="Q830" s="85"/>
      <c r="R830" s="85"/>
      <c r="S830" s="85"/>
    </row>
    <row r="831" spans="1:19" ht="49.65" customHeight="1" x14ac:dyDescent="0.3">
      <c r="A831" s="93">
        <v>7245</v>
      </c>
      <c r="B831" s="94" t="s">
        <v>801</v>
      </c>
      <c r="C831" s="92"/>
      <c r="D831" s="92"/>
      <c r="E831" s="92"/>
      <c r="F831" s="92"/>
      <c r="G831" s="90">
        <f>+C831+D831+E831+F831</f>
        <v>0</v>
      </c>
      <c r="H831" s="91">
        <v>89</v>
      </c>
      <c r="I831" s="84">
        <f>+G831*H831</f>
        <v>0</v>
      </c>
      <c r="K831" s="93">
        <v>10361</v>
      </c>
      <c r="L831" s="94" t="s">
        <v>802</v>
      </c>
      <c r="M831" s="92"/>
      <c r="N831" s="92"/>
      <c r="O831" s="92"/>
      <c r="P831" s="92"/>
      <c r="Q831" s="90">
        <f>+M831+N831+O831+P831</f>
        <v>0</v>
      </c>
      <c r="R831" s="91">
        <v>189</v>
      </c>
      <c r="S831" s="84">
        <f>+Q831*R831</f>
        <v>0</v>
      </c>
    </row>
    <row r="832" spans="1:19" ht="49.65" customHeight="1" x14ac:dyDescent="0.3">
      <c r="A832" s="85"/>
      <c r="B832" s="85"/>
      <c r="C832" s="85"/>
      <c r="D832" s="85"/>
      <c r="E832" s="85"/>
      <c r="F832" s="85"/>
      <c r="G832" s="85"/>
      <c r="H832" s="85"/>
      <c r="I832" s="85"/>
      <c r="K832" s="85"/>
      <c r="L832" s="85"/>
      <c r="M832" s="85"/>
      <c r="N832" s="85"/>
      <c r="O832" s="85"/>
      <c r="P832" s="85"/>
      <c r="Q832" s="85"/>
      <c r="R832" s="85"/>
      <c r="S832" s="85"/>
    </row>
    <row r="833" spans="1:19" ht="49.65" customHeight="1" x14ac:dyDescent="0.3">
      <c r="A833" s="93">
        <v>7246</v>
      </c>
      <c r="B833" s="94" t="s">
        <v>803</v>
      </c>
      <c r="C833" s="92"/>
      <c r="D833" s="92"/>
      <c r="E833" s="92"/>
      <c r="F833" s="92"/>
      <c r="G833" s="90">
        <f>+C833+D833+E833+F833</f>
        <v>0</v>
      </c>
      <c r="H833" s="91">
        <v>69</v>
      </c>
      <c r="I833" s="84">
        <f>+G833*H833</f>
        <v>0</v>
      </c>
      <c r="K833" s="93">
        <v>10432</v>
      </c>
      <c r="L833" s="94" t="s">
        <v>804</v>
      </c>
      <c r="M833" s="92"/>
      <c r="N833" s="92"/>
      <c r="O833" s="92"/>
      <c r="P833" s="92"/>
      <c r="Q833" s="90">
        <f>+M833+N833+O833+P833</f>
        <v>0</v>
      </c>
      <c r="R833" s="91">
        <v>59</v>
      </c>
      <c r="S833" s="84">
        <f>+Q833*R833</f>
        <v>0</v>
      </c>
    </row>
    <row r="834" spans="1:19" ht="49.65" customHeight="1" x14ac:dyDescent="0.3">
      <c r="A834" s="85"/>
      <c r="B834" s="85"/>
      <c r="C834" s="85"/>
      <c r="D834" s="85"/>
      <c r="E834" s="85"/>
      <c r="F834" s="85"/>
      <c r="G834" s="85"/>
      <c r="H834" s="85"/>
      <c r="I834" s="85"/>
      <c r="K834" s="85"/>
      <c r="L834" s="85"/>
      <c r="M834" s="85"/>
      <c r="N834" s="85"/>
      <c r="O834" s="85"/>
      <c r="P834" s="85"/>
      <c r="Q834" s="85"/>
      <c r="R834" s="85"/>
      <c r="S834" s="85"/>
    </row>
    <row r="835" spans="1:19" ht="49.65" customHeight="1" x14ac:dyDescent="0.3">
      <c r="A835" s="93">
        <v>7412</v>
      </c>
      <c r="B835" s="94" t="s">
        <v>805</v>
      </c>
      <c r="C835" s="92"/>
      <c r="D835" s="92"/>
      <c r="E835" s="92"/>
      <c r="F835" s="92"/>
      <c r="G835" s="90">
        <f>+C835+D835+E835+F835</f>
        <v>0</v>
      </c>
      <c r="H835" s="91">
        <v>109</v>
      </c>
      <c r="I835" s="84">
        <f>+G835*H835</f>
        <v>0</v>
      </c>
      <c r="K835" s="93">
        <v>10433</v>
      </c>
      <c r="L835" s="94" t="s">
        <v>806</v>
      </c>
      <c r="M835" s="92"/>
      <c r="N835" s="92"/>
      <c r="O835" s="92"/>
      <c r="P835" s="92"/>
      <c r="Q835" s="90">
        <f>+M835+N835+O835+P835</f>
        <v>0</v>
      </c>
      <c r="R835" s="91">
        <v>59</v>
      </c>
      <c r="S835" s="84">
        <f>+Q835*R835</f>
        <v>0</v>
      </c>
    </row>
    <row r="836" spans="1:19" ht="49.65" customHeight="1" x14ac:dyDescent="0.3">
      <c r="A836" s="85"/>
      <c r="B836" s="85"/>
      <c r="C836" s="85"/>
      <c r="D836" s="85"/>
      <c r="E836" s="85"/>
      <c r="F836" s="85"/>
      <c r="G836" s="85"/>
      <c r="H836" s="85"/>
      <c r="I836" s="85"/>
      <c r="K836" s="85"/>
      <c r="L836" s="85"/>
      <c r="M836" s="85"/>
      <c r="N836" s="85"/>
      <c r="O836" s="85"/>
      <c r="P836" s="85"/>
      <c r="Q836" s="85"/>
      <c r="R836" s="85"/>
      <c r="S836" s="85"/>
    </row>
    <row r="837" spans="1:19" ht="49.65" customHeight="1" x14ac:dyDescent="0.3">
      <c r="A837" s="93">
        <v>7415</v>
      </c>
      <c r="B837" s="94" t="s">
        <v>807</v>
      </c>
      <c r="C837" s="92"/>
      <c r="D837" s="92"/>
      <c r="E837" s="92"/>
      <c r="F837" s="92"/>
      <c r="G837" s="90">
        <f>+C837+D837+E837+F837</f>
        <v>0</v>
      </c>
      <c r="H837" s="91">
        <v>119</v>
      </c>
      <c r="I837" s="84">
        <f>+G837*H837</f>
        <v>0</v>
      </c>
      <c r="K837" s="93">
        <v>10563</v>
      </c>
      <c r="L837" s="94" t="s">
        <v>808</v>
      </c>
      <c r="M837" s="92"/>
      <c r="N837" s="92"/>
      <c r="O837" s="92"/>
      <c r="P837" s="92"/>
      <c r="Q837" s="90">
        <f>+M837+N837+O837+P837</f>
        <v>0</v>
      </c>
      <c r="R837" s="91">
        <v>79</v>
      </c>
      <c r="S837" s="84">
        <f>+Q837*R837</f>
        <v>0</v>
      </c>
    </row>
    <row r="838" spans="1:19" ht="49.65" customHeight="1" x14ac:dyDescent="0.3">
      <c r="A838" s="85"/>
      <c r="B838" s="85"/>
      <c r="C838" s="85"/>
      <c r="D838" s="85"/>
      <c r="E838" s="85"/>
      <c r="F838" s="85"/>
      <c r="G838" s="85"/>
      <c r="H838" s="85"/>
      <c r="I838" s="85"/>
      <c r="K838" s="85"/>
      <c r="L838" s="85"/>
      <c r="M838" s="85"/>
      <c r="N838" s="85"/>
      <c r="O838" s="85"/>
      <c r="P838" s="85"/>
      <c r="Q838" s="85"/>
      <c r="R838" s="85"/>
      <c r="S838" s="85"/>
    </row>
    <row r="839" spans="1:19" ht="49.65" customHeight="1" x14ac:dyDescent="0.3">
      <c r="A839" s="93">
        <v>7416</v>
      </c>
      <c r="B839" s="94" t="s">
        <v>809</v>
      </c>
      <c r="C839" s="92"/>
      <c r="D839" s="92"/>
      <c r="E839" s="92"/>
      <c r="F839" s="92"/>
      <c r="G839" s="90">
        <f>+C839+D839+E839+F839</f>
        <v>0</v>
      </c>
      <c r="H839" s="91">
        <v>89</v>
      </c>
      <c r="I839" s="84">
        <f>+G839*H839</f>
        <v>0</v>
      </c>
      <c r="K839" s="93">
        <v>10587</v>
      </c>
      <c r="L839" s="94" t="s">
        <v>810</v>
      </c>
      <c r="M839" s="92"/>
      <c r="N839" s="92"/>
      <c r="O839" s="92"/>
      <c r="P839" s="92"/>
      <c r="Q839" s="90">
        <f>+M839+N839+O839+P839</f>
        <v>0</v>
      </c>
      <c r="R839" s="91">
        <v>169</v>
      </c>
      <c r="S839" s="84">
        <f>+Q839*R839</f>
        <v>0</v>
      </c>
    </row>
    <row r="840" spans="1:19" ht="49.65" customHeight="1" x14ac:dyDescent="0.3">
      <c r="A840" s="85"/>
      <c r="B840" s="85"/>
      <c r="C840" s="85"/>
      <c r="D840" s="85"/>
      <c r="E840" s="85"/>
      <c r="F840" s="85"/>
      <c r="G840" s="85"/>
      <c r="H840" s="85"/>
      <c r="I840" s="85"/>
      <c r="K840" s="85"/>
      <c r="L840" s="85"/>
      <c r="M840" s="85"/>
      <c r="N840" s="85"/>
      <c r="O840" s="85"/>
      <c r="P840" s="85"/>
      <c r="Q840" s="85"/>
      <c r="R840" s="85"/>
      <c r="S840" s="85"/>
    </row>
    <row r="841" spans="1:19" ht="49.65" customHeight="1" x14ac:dyDescent="0.3">
      <c r="A841" s="93">
        <v>7489</v>
      </c>
      <c r="B841" s="94" t="s">
        <v>811</v>
      </c>
      <c r="C841" s="92"/>
      <c r="D841" s="92"/>
      <c r="E841" s="92"/>
      <c r="F841" s="92"/>
      <c r="G841" s="90">
        <f>+C841+D841+E841+F841</f>
        <v>0</v>
      </c>
      <c r="H841" s="91">
        <v>109</v>
      </c>
      <c r="I841" s="84">
        <f>+G841*H841</f>
        <v>0</v>
      </c>
      <c r="K841" s="93">
        <v>10796</v>
      </c>
      <c r="L841" s="94" t="s">
        <v>812</v>
      </c>
      <c r="M841" s="92"/>
      <c r="N841" s="92"/>
      <c r="O841" s="92"/>
      <c r="P841" s="92"/>
      <c r="Q841" s="90">
        <f>+M841+N841+O841+P841</f>
        <v>0</v>
      </c>
      <c r="R841" s="91">
        <v>69</v>
      </c>
      <c r="S841" s="84">
        <f>+Q841*R841</f>
        <v>0</v>
      </c>
    </row>
    <row r="842" spans="1:19" ht="49.65" customHeight="1" x14ac:dyDescent="0.3">
      <c r="A842" s="85"/>
      <c r="B842" s="85"/>
      <c r="C842" s="85"/>
      <c r="D842" s="85"/>
      <c r="E842" s="85"/>
      <c r="F842" s="85"/>
      <c r="G842" s="85"/>
      <c r="H842" s="85"/>
      <c r="I842" s="85"/>
      <c r="K842" s="85"/>
      <c r="L842" s="85"/>
      <c r="M842" s="85"/>
      <c r="N842" s="85"/>
      <c r="O842" s="85"/>
      <c r="P842" s="85"/>
      <c r="Q842" s="85"/>
      <c r="R842" s="85"/>
      <c r="S842" s="85"/>
    </row>
    <row r="843" spans="1:19" ht="49.65" customHeight="1" x14ac:dyDescent="0.3">
      <c r="A843" s="93">
        <v>7490</v>
      </c>
      <c r="B843" s="94" t="s">
        <v>813</v>
      </c>
      <c r="C843" s="92"/>
      <c r="D843" s="92"/>
      <c r="E843" s="92"/>
      <c r="F843" s="92"/>
      <c r="G843" s="90">
        <f>+C843+D843+E843+F843</f>
        <v>0</v>
      </c>
      <c r="H843" s="91">
        <v>109</v>
      </c>
      <c r="I843" s="84">
        <f>+G843*H843</f>
        <v>0</v>
      </c>
      <c r="K843" s="93">
        <v>10798</v>
      </c>
      <c r="L843" s="94" t="s">
        <v>814</v>
      </c>
      <c r="M843" s="92"/>
      <c r="N843" s="92"/>
      <c r="O843" s="92"/>
      <c r="P843" s="92"/>
      <c r="Q843" s="90">
        <f>+M843+N843+O843+P843</f>
        <v>0</v>
      </c>
      <c r="R843" s="91">
        <v>69</v>
      </c>
      <c r="S843" s="84">
        <f>+Q843*R843</f>
        <v>0</v>
      </c>
    </row>
    <row r="844" spans="1:19" ht="49.65" customHeight="1" x14ac:dyDescent="0.3">
      <c r="A844" s="85"/>
      <c r="B844" s="85"/>
      <c r="C844" s="85"/>
      <c r="D844" s="85"/>
      <c r="E844" s="85"/>
      <c r="F844" s="85"/>
      <c r="G844" s="85"/>
      <c r="H844" s="85"/>
      <c r="I844" s="85"/>
      <c r="K844" s="85"/>
      <c r="L844" s="85"/>
      <c r="M844" s="85"/>
      <c r="N844" s="85"/>
      <c r="O844" s="85"/>
      <c r="P844" s="85"/>
      <c r="Q844" s="85"/>
      <c r="R844" s="85"/>
      <c r="S844" s="85"/>
    </row>
    <row r="845" spans="1:19" ht="49.65" customHeight="1" x14ac:dyDescent="0.3">
      <c r="A845" s="93">
        <v>7595</v>
      </c>
      <c r="B845" s="94" t="s">
        <v>815</v>
      </c>
      <c r="C845" s="92"/>
      <c r="D845" s="92"/>
      <c r="E845" s="92"/>
      <c r="F845" s="92"/>
      <c r="G845" s="90">
        <f>+C845+D845+E845+F845</f>
        <v>0</v>
      </c>
      <c r="H845" s="91">
        <v>99</v>
      </c>
      <c r="I845" s="84">
        <f>+G845*H845</f>
        <v>0</v>
      </c>
      <c r="K845" s="93">
        <v>10799</v>
      </c>
      <c r="L845" s="94" t="s">
        <v>816</v>
      </c>
      <c r="M845" s="92"/>
      <c r="N845" s="92"/>
      <c r="O845" s="92"/>
      <c r="P845" s="92"/>
      <c r="Q845" s="90">
        <f>+M845+N845+O845+P845</f>
        <v>0</v>
      </c>
      <c r="R845" s="91">
        <v>69</v>
      </c>
      <c r="S845" s="84">
        <f>+Q845*R845</f>
        <v>0</v>
      </c>
    </row>
    <row r="846" spans="1:19" ht="49.65" customHeight="1" x14ac:dyDescent="0.3">
      <c r="A846" s="85"/>
      <c r="B846" s="85"/>
      <c r="C846" s="85"/>
      <c r="D846" s="85"/>
      <c r="E846" s="85"/>
      <c r="F846" s="85"/>
      <c r="G846" s="85"/>
      <c r="H846" s="85"/>
      <c r="I846" s="85"/>
      <c r="K846" s="85"/>
      <c r="L846" s="85"/>
      <c r="M846" s="85"/>
      <c r="N846" s="85"/>
      <c r="O846" s="85"/>
      <c r="P846" s="85"/>
      <c r="Q846" s="85"/>
      <c r="R846" s="85"/>
      <c r="S846" s="85"/>
    </row>
    <row r="847" spans="1:19" ht="49.65" customHeight="1" x14ac:dyDescent="0.3">
      <c r="A847" s="93">
        <v>7596</v>
      </c>
      <c r="B847" s="94" t="s">
        <v>817</v>
      </c>
      <c r="C847" s="92"/>
      <c r="D847" s="92"/>
      <c r="E847" s="92"/>
      <c r="F847" s="92"/>
      <c r="G847" s="90">
        <f>+C847+D847+E847+F847</f>
        <v>0</v>
      </c>
      <c r="H847" s="91">
        <v>99</v>
      </c>
      <c r="I847" s="84">
        <f>+G847*H847</f>
        <v>0</v>
      </c>
      <c r="K847" s="93">
        <v>10804</v>
      </c>
      <c r="L847" s="94" t="s">
        <v>818</v>
      </c>
      <c r="M847" s="92"/>
      <c r="N847" s="92"/>
      <c r="O847" s="92"/>
      <c r="P847" s="92"/>
      <c r="Q847" s="90">
        <f>+M847+N847+O847+P847</f>
        <v>0</v>
      </c>
      <c r="R847" s="91">
        <v>69</v>
      </c>
      <c r="S847" s="84">
        <f>+Q847*R847</f>
        <v>0</v>
      </c>
    </row>
    <row r="848" spans="1:19" ht="49.65" customHeight="1" x14ac:dyDescent="0.3">
      <c r="A848" s="85"/>
      <c r="B848" s="85"/>
      <c r="C848" s="85"/>
      <c r="D848" s="85"/>
      <c r="E848" s="85"/>
      <c r="F848" s="85"/>
      <c r="G848" s="85"/>
      <c r="H848" s="85"/>
      <c r="I848" s="85"/>
      <c r="K848" s="85"/>
      <c r="L848" s="85"/>
      <c r="M848" s="85"/>
      <c r="N848" s="85"/>
      <c r="O848" s="85"/>
      <c r="P848" s="85"/>
      <c r="Q848" s="85"/>
      <c r="R848" s="85"/>
      <c r="S848" s="85"/>
    </row>
    <row r="849" spans="1:19" ht="49.65" customHeight="1" x14ac:dyDescent="0.3">
      <c r="A849" s="93">
        <v>7612</v>
      </c>
      <c r="B849" s="94" t="s">
        <v>819</v>
      </c>
      <c r="C849" s="92"/>
      <c r="D849" s="92"/>
      <c r="E849" s="92"/>
      <c r="F849" s="92"/>
      <c r="G849" s="90">
        <f>+C849+D849+E849+F849</f>
        <v>0</v>
      </c>
      <c r="H849" s="91">
        <v>99</v>
      </c>
      <c r="I849" s="84">
        <f>+G849*H849</f>
        <v>0</v>
      </c>
      <c r="K849" s="93">
        <v>10806</v>
      </c>
      <c r="L849" s="94" t="s">
        <v>820</v>
      </c>
      <c r="M849" s="92"/>
      <c r="N849" s="92"/>
      <c r="O849" s="92"/>
      <c r="P849" s="92"/>
      <c r="Q849" s="90">
        <f>+M849+N849+O849+P849</f>
        <v>0</v>
      </c>
      <c r="R849" s="91">
        <v>69</v>
      </c>
      <c r="S849" s="84">
        <f>+Q849*R849</f>
        <v>0</v>
      </c>
    </row>
    <row r="850" spans="1:19" ht="49.65" customHeight="1" x14ac:dyDescent="0.3">
      <c r="A850" s="85"/>
      <c r="B850" s="85"/>
      <c r="C850" s="85"/>
      <c r="D850" s="85"/>
      <c r="E850" s="85"/>
      <c r="F850" s="85"/>
      <c r="G850" s="85"/>
      <c r="H850" s="85"/>
      <c r="I850" s="85"/>
      <c r="K850" s="85"/>
      <c r="L850" s="85"/>
      <c r="M850" s="85"/>
      <c r="N850" s="85"/>
      <c r="O850" s="85"/>
      <c r="P850" s="85"/>
      <c r="Q850" s="85"/>
      <c r="R850" s="85"/>
      <c r="S850" s="85"/>
    </row>
    <row r="851" spans="1:19" ht="49.65" customHeight="1" x14ac:dyDescent="0.3">
      <c r="A851" s="93">
        <v>7613</v>
      </c>
      <c r="B851" s="94" t="s">
        <v>821</v>
      </c>
      <c r="C851" s="92"/>
      <c r="D851" s="92"/>
      <c r="E851" s="92"/>
      <c r="F851" s="92"/>
      <c r="G851" s="90">
        <f>+C851+D851+E851+F851</f>
        <v>0</v>
      </c>
      <c r="H851" s="91">
        <v>99</v>
      </c>
      <c r="I851" s="84">
        <f>+G851*H851</f>
        <v>0</v>
      </c>
      <c r="K851" s="93">
        <v>10807</v>
      </c>
      <c r="L851" s="94" t="s">
        <v>822</v>
      </c>
      <c r="M851" s="92"/>
      <c r="N851" s="92"/>
      <c r="O851" s="92"/>
      <c r="P851" s="92"/>
      <c r="Q851" s="90">
        <f>+M851+N851+O851+P851</f>
        <v>0</v>
      </c>
      <c r="R851" s="91">
        <v>79</v>
      </c>
      <c r="S851" s="84">
        <f>+Q851*R851</f>
        <v>0</v>
      </c>
    </row>
    <row r="852" spans="1:19" ht="49.65" customHeight="1" x14ac:dyDescent="0.3">
      <c r="A852" s="85"/>
      <c r="B852" s="85"/>
      <c r="C852" s="85"/>
      <c r="D852" s="85"/>
      <c r="E852" s="85"/>
      <c r="F852" s="85"/>
      <c r="G852" s="85"/>
      <c r="H852" s="85"/>
      <c r="I852" s="85"/>
      <c r="K852" s="85"/>
      <c r="L852" s="85"/>
      <c r="M852" s="85"/>
      <c r="N852" s="85"/>
      <c r="O852" s="85"/>
      <c r="P852" s="85"/>
      <c r="Q852" s="85"/>
      <c r="R852" s="85"/>
      <c r="S852" s="85"/>
    </row>
    <row r="853" spans="1:19" ht="49.65" customHeight="1" x14ac:dyDescent="0.3">
      <c r="A853" s="93">
        <v>7614</v>
      </c>
      <c r="B853" s="94" t="s">
        <v>823</v>
      </c>
      <c r="C853" s="92"/>
      <c r="D853" s="92"/>
      <c r="E853" s="92"/>
      <c r="F853" s="92"/>
      <c r="G853" s="90">
        <f>+C853+D853+E853+F853</f>
        <v>0</v>
      </c>
      <c r="H853" s="91">
        <v>119</v>
      </c>
      <c r="I853" s="84">
        <f>+G853*H853</f>
        <v>0</v>
      </c>
      <c r="K853" s="93">
        <v>10808</v>
      </c>
      <c r="L853" s="94" t="s">
        <v>824</v>
      </c>
      <c r="M853" s="92"/>
      <c r="N853" s="92"/>
      <c r="O853" s="92"/>
      <c r="P853" s="92"/>
      <c r="Q853" s="90">
        <f>+M853+N853+O853+P853</f>
        <v>0</v>
      </c>
      <c r="R853" s="91">
        <v>79</v>
      </c>
      <c r="S853" s="84">
        <f>+Q853*R853</f>
        <v>0</v>
      </c>
    </row>
    <row r="854" spans="1:19" ht="49.65" customHeight="1" x14ac:dyDescent="0.3">
      <c r="A854" s="85"/>
      <c r="B854" s="85"/>
      <c r="C854" s="85"/>
      <c r="D854" s="85"/>
      <c r="E854" s="85"/>
      <c r="F854" s="85"/>
      <c r="G854" s="85"/>
      <c r="H854" s="85"/>
      <c r="I854" s="85"/>
      <c r="K854" s="85"/>
      <c r="L854" s="85"/>
      <c r="M854" s="85"/>
      <c r="N854" s="85"/>
      <c r="O854" s="85"/>
      <c r="P854" s="85"/>
      <c r="Q854" s="85"/>
      <c r="R854" s="85"/>
      <c r="S854" s="85"/>
    </row>
    <row r="855" spans="1:19" ht="49.65" customHeight="1" x14ac:dyDescent="0.3">
      <c r="A855" s="93">
        <v>8059</v>
      </c>
      <c r="B855" s="94" t="s">
        <v>825</v>
      </c>
      <c r="C855" s="92"/>
      <c r="D855" s="92"/>
      <c r="E855" s="92"/>
      <c r="F855" s="92"/>
      <c r="G855" s="90">
        <f>+C855+D855+E855+F855</f>
        <v>0</v>
      </c>
      <c r="H855" s="91">
        <v>239</v>
      </c>
      <c r="I855" s="84">
        <f>+G855*H855</f>
        <v>0</v>
      </c>
      <c r="K855" s="93">
        <v>10809</v>
      </c>
      <c r="L855" s="94" t="s">
        <v>826</v>
      </c>
      <c r="M855" s="92"/>
      <c r="N855" s="92"/>
      <c r="O855" s="92"/>
      <c r="P855" s="92"/>
      <c r="Q855" s="90">
        <f>+M855+N855+O855+P855</f>
        <v>0</v>
      </c>
      <c r="R855" s="91">
        <v>69</v>
      </c>
      <c r="S855" s="84">
        <f>+Q855*R855</f>
        <v>0</v>
      </c>
    </row>
    <row r="856" spans="1:19" ht="49.65" customHeight="1" x14ac:dyDescent="0.3">
      <c r="A856" s="85"/>
      <c r="B856" s="85"/>
      <c r="C856" s="85"/>
      <c r="D856" s="85"/>
      <c r="E856" s="85"/>
      <c r="F856" s="85"/>
      <c r="G856" s="85"/>
      <c r="H856" s="85"/>
      <c r="I856" s="85"/>
      <c r="K856" s="85"/>
      <c r="L856" s="85"/>
      <c r="M856" s="85"/>
      <c r="N856" s="85"/>
      <c r="O856" s="85"/>
      <c r="P856" s="85"/>
      <c r="Q856" s="85"/>
      <c r="R856" s="85"/>
      <c r="S856" s="85"/>
    </row>
    <row r="857" spans="1:19" ht="49.65" customHeight="1" x14ac:dyDescent="0.3">
      <c r="A857" s="93">
        <v>8060</v>
      </c>
      <c r="B857" s="94" t="s">
        <v>827</v>
      </c>
      <c r="C857" s="92"/>
      <c r="D857" s="92"/>
      <c r="E857" s="92"/>
      <c r="F857" s="92"/>
      <c r="G857" s="90">
        <f>+C857+D857+E857+F857</f>
        <v>0</v>
      </c>
      <c r="H857" s="91">
        <v>239</v>
      </c>
      <c r="I857" s="84">
        <f>+G857*H857</f>
        <v>0</v>
      </c>
      <c r="K857" s="93">
        <v>10833</v>
      </c>
      <c r="L857" s="94" t="s">
        <v>828</v>
      </c>
      <c r="M857" s="92"/>
      <c r="N857" s="92"/>
      <c r="O857" s="92"/>
      <c r="P857" s="92"/>
      <c r="Q857" s="90">
        <f>+M857+N857+O857+P857</f>
        <v>0</v>
      </c>
      <c r="R857" s="91">
        <v>189</v>
      </c>
      <c r="S857" s="84">
        <f>+Q857*R857</f>
        <v>0</v>
      </c>
    </row>
    <row r="858" spans="1:19" ht="49.65" customHeight="1" x14ac:dyDescent="0.3">
      <c r="A858" s="85"/>
      <c r="B858" s="85"/>
      <c r="C858" s="85"/>
      <c r="D858" s="85"/>
      <c r="E858" s="85"/>
      <c r="F858" s="85"/>
      <c r="G858" s="85"/>
      <c r="H858" s="85"/>
      <c r="I858" s="85"/>
      <c r="K858" s="85"/>
      <c r="L858" s="85"/>
      <c r="M858" s="85"/>
      <c r="N858" s="85"/>
      <c r="O858" s="85"/>
      <c r="P858" s="85"/>
      <c r="Q858" s="85"/>
      <c r="R858" s="85"/>
      <c r="S858" s="85"/>
    </row>
    <row r="859" spans="1:19" ht="49.65" customHeight="1" x14ac:dyDescent="0.3">
      <c r="A859" s="93">
        <v>8201</v>
      </c>
      <c r="B859" s="94" t="s">
        <v>829</v>
      </c>
      <c r="C859" s="92"/>
      <c r="D859" s="92"/>
      <c r="E859" s="92"/>
      <c r="F859" s="92"/>
      <c r="G859" s="90">
        <f>+C859+D859+E859+F859</f>
        <v>0</v>
      </c>
      <c r="H859" s="91">
        <v>119</v>
      </c>
      <c r="I859" s="84">
        <f>+G859*H859</f>
        <v>0</v>
      </c>
      <c r="K859" s="93">
        <v>10866</v>
      </c>
      <c r="L859" s="94" t="s">
        <v>830</v>
      </c>
      <c r="M859" s="92"/>
      <c r="N859" s="92"/>
      <c r="O859" s="92"/>
      <c r="P859" s="92"/>
      <c r="Q859" s="90">
        <f>+M859+N859+O859+P859</f>
        <v>0</v>
      </c>
      <c r="R859" s="91">
        <v>79</v>
      </c>
      <c r="S859" s="84">
        <f>+Q859*R859</f>
        <v>0</v>
      </c>
    </row>
    <row r="860" spans="1:19" ht="49.65" customHeight="1" x14ac:dyDescent="0.3">
      <c r="A860" s="85"/>
      <c r="B860" s="85"/>
      <c r="C860" s="85"/>
      <c r="D860" s="85"/>
      <c r="E860" s="85"/>
      <c r="F860" s="85"/>
      <c r="G860" s="85"/>
      <c r="H860" s="85"/>
      <c r="I860" s="85"/>
      <c r="K860" s="85"/>
      <c r="L860" s="85"/>
      <c r="M860" s="85"/>
      <c r="N860" s="85"/>
      <c r="O860" s="85"/>
      <c r="P860" s="85"/>
      <c r="Q860" s="85"/>
      <c r="R860" s="85"/>
      <c r="S860" s="85"/>
    </row>
    <row r="861" spans="1:19" ht="49.65" customHeight="1" x14ac:dyDescent="0.3">
      <c r="A861" s="93">
        <v>8369</v>
      </c>
      <c r="B861" s="94" t="s">
        <v>831</v>
      </c>
      <c r="C861" s="92"/>
      <c r="D861" s="92"/>
      <c r="E861" s="92"/>
      <c r="F861" s="92"/>
      <c r="G861" s="90">
        <f>+C861+D861+E861+F861</f>
        <v>0</v>
      </c>
      <c r="H861" s="91">
        <v>119</v>
      </c>
      <c r="I861" s="84">
        <f>+G861*H861</f>
        <v>0</v>
      </c>
      <c r="K861" s="93">
        <v>10867</v>
      </c>
      <c r="L861" s="94" t="s">
        <v>832</v>
      </c>
      <c r="M861" s="92"/>
      <c r="N861" s="92"/>
      <c r="O861" s="92"/>
      <c r="P861" s="92"/>
      <c r="Q861" s="90">
        <f>+M861+N861+O861+P861</f>
        <v>0</v>
      </c>
      <c r="R861" s="91">
        <v>79</v>
      </c>
      <c r="S861" s="84">
        <f>+Q861*R861</f>
        <v>0</v>
      </c>
    </row>
    <row r="862" spans="1:19" ht="49.65" customHeight="1" x14ac:dyDescent="0.3">
      <c r="A862" s="85"/>
      <c r="B862" s="85"/>
      <c r="C862" s="85"/>
      <c r="D862" s="85"/>
      <c r="E862" s="85"/>
      <c r="F862" s="85"/>
      <c r="G862" s="85"/>
      <c r="H862" s="85"/>
      <c r="I862" s="85"/>
      <c r="K862" s="85"/>
      <c r="L862" s="85"/>
      <c r="M862" s="85"/>
      <c r="N862" s="85"/>
      <c r="O862" s="85"/>
      <c r="P862" s="85"/>
      <c r="Q862" s="85"/>
      <c r="R862" s="85"/>
      <c r="S862" s="85"/>
    </row>
    <row r="863" spans="1:19" ht="49.65" customHeight="1" x14ac:dyDescent="0.3">
      <c r="A863" s="93">
        <v>8722</v>
      </c>
      <c r="B863" s="94" t="s">
        <v>833</v>
      </c>
      <c r="C863" s="92"/>
      <c r="D863" s="92"/>
      <c r="E863" s="92"/>
      <c r="F863" s="92"/>
      <c r="G863" s="90">
        <f>+C863+D863+E863+F863</f>
        <v>0</v>
      </c>
      <c r="H863" s="91">
        <v>45</v>
      </c>
      <c r="I863" s="84">
        <f>+G863*H863</f>
        <v>0</v>
      </c>
      <c r="K863" s="93">
        <v>10868</v>
      </c>
      <c r="L863" s="94" t="s">
        <v>834</v>
      </c>
      <c r="M863" s="92"/>
      <c r="N863" s="92"/>
      <c r="O863" s="92"/>
      <c r="P863" s="92"/>
      <c r="Q863" s="90">
        <f>+M863+N863+O863+P863</f>
        <v>0</v>
      </c>
      <c r="R863" s="91">
        <v>69</v>
      </c>
      <c r="S863" s="84">
        <f>+Q863*R863</f>
        <v>0</v>
      </c>
    </row>
    <row r="864" spans="1:19" ht="49.65" customHeight="1" x14ac:dyDescent="0.3">
      <c r="A864" s="85"/>
      <c r="B864" s="85"/>
      <c r="C864" s="85"/>
      <c r="D864" s="85"/>
      <c r="E864" s="85"/>
      <c r="F864" s="85"/>
      <c r="G864" s="85"/>
      <c r="H864" s="85"/>
      <c r="I864" s="85"/>
      <c r="K864" s="85"/>
      <c r="L864" s="85"/>
      <c r="M864" s="85"/>
      <c r="N864" s="85"/>
      <c r="O864" s="85"/>
      <c r="P864" s="85"/>
      <c r="Q864" s="85"/>
      <c r="R864" s="85"/>
      <c r="S864" s="85"/>
    </row>
    <row r="865" spans="1:19" ht="49.65" customHeight="1" x14ac:dyDescent="0.3">
      <c r="A865" s="93">
        <v>8724</v>
      </c>
      <c r="B865" s="94" t="s">
        <v>835</v>
      </c>
      <c r="C865" s="92"/>
      <c r="D865" s="92"/>
      <c r="E865" s="92"/>
      <c r="F865" s="92"/>
      <c r="G865" s="90">
        <f>+C865+D865+E865+F865</f>
        <v>0</v>
      </c>
      <c r="H865" s="91">
        <v>45</v>
      </c>
      <c r="I865" s="84">
        <f>+G865*H865</f>
        <v>0</v>
      </c>
      <c r="K865" s="93">
        <v>10869</v>
      </c>
      <c r="L865" s="94" t="s">
        <v>836</v>
      </c>
      <c r="M865" s="92"/>
      <c r="N865" s="92"/>
      <c r="O865" s="92"/>
      <c r="P865" s="92"/>
      <c r="Q865" s="90">
        <f>+M865+N865+O865+P865</f>
        <v>0</v>
      </c>
      <c r="R865" s="91">
        <v>69</v>
      </c>
      <c r="S865" s="84">
        <f>+Q865*R865</f>
        <v>0</v>
      </c>
    </row>
    <row r="866" spans="1:19" ht="49.65" customHeight="1" x14ac:dyDescent="0.3">
      <c r="A866" s="85"/>
      <c r="B866" s="85"/>
      <c r="C866" s="85"/>
      <c r="D866" s="85"/>
      <c r="E866" s="85"/>
      <c r="F866" s="85"/>
      <c r="G866" s="85"/>
      <c r="H866" s="85"/>
      <c r="I866" s="85"/>
      <c r="K866" s="85"/>
      <c r="L866" s="85"/>
      <c r="M866" s="85"/>
      <c r="N866" s="85"/>
      <c r="O866" s="85"/>
      <c r="P866" s="85"/>
      <c r="Q866" s="85"/>
      <c r="R866" s="85"/>
      <c r="S866" s="85"/>
    </row>
    <row r="867" spans="1:19" ht="49.65" customHeight="1" x14ac:dyDescent="0.3">
      <c r="A867" s="93">
        <v>8725</v>
      </c>
      <c r="B867" s="94" t="s">
        <v>837</v>
      </c>
      <c r="C867" s="92"/>
      <c r="D867" s="92"/>
      <c r="E867" s="92"/>
      <c r="F867" s="92"/>
      <c r="G867" s="90">
        <f>+C867+D867+E867+F867</f>
        <v>0</v>
      </c>
      <c r="H867" s="91">
        <v>39</v>
      </c>
      <c r="I867" s="84">
        <f>+G867*H867</f>
        <v>0</v>
      </c>
      <c r="K867" s="93">
        <v>10872</v>
      </c>
      <c r="L867" s="94" t="s">
        <v>838</v>
      </c>
      <c r="M867" s="92"/>
      <c r="N867" s="92"/>
      <c r="O867" s="92"/>
      <c r="P867" s="92"/>
      <c r="Q867" s="90">
        <f>+M867+N867+O867+P867</f>
        <v>0</v>
      </c>
      <c r="R867" s="91">
        <v>189</v>
      </c>
      <c r="S867" s="84">
        <f>+Q867*R867</f>
        <v>0</v>
      </c>
    </row>
    <row r="868" spans="1:19" ht="49.65" customHeight="1" x14ac:dyDescent="0.3">
      <c r="A868" s="85"/>
      <c r="B868" s="85"/>
      <c r="C868" s="85"/>
      <c r="D868" s="85"/>
      <c r="E868" s="85"/>
      <c r="F868" s="85"/>
      <c r="G868" s="85"/>
      <c r="H868" s="85"/>
      <c r="I868" s="85"/>
      <c r="K868" s="85"/>
      <c r="L868" s="85"/>
      <c r="M868" s="85"/>
      <c r="N868" s="85"/>
      <c r="O868" s="85"/>
      <c r="P868" s="85"/>
      <c r="Q868" s="85"/>
      <c r="R868" s="85"/>
      <c r="S868" s="85"/>
    </row>
    <row r="869" spans="1:19" ht="49.65" customHeight="1" x14ac:dyDescent="0.3">
      <c r="A869" s="93">
        <v>8726</v>
      </c>
      <c r="B869" s="94" t="s">
        <v>839</v>
      </c>
      <c r="C869" s="92"/>
      <c r="D869" s="92"/>
      <c r="E869" s="92"/>
      <c r="F869" s="92"/>
      <c r="G869" s="90">
        <f>+C869+D869+E869+F869</f>
        <v>0</v>
      </c>
      <c r="H869" s="91">
        <v>39</v>
      </c>
      <c r="I869" s="84">
        <f>+G869*H869</f>
        <v>0</v>
      </c>
      <c r="K869" s="93">
        <v>10875</v>
      </c>
      <c r="L869" s="94" t="s">
        <v>840</v>
      </c>
      <c r="M869" s="92"/>
      <c r="N869" s="92"/>
      <c r="O869" s="92"/>
      <c r="P869" s="92"/>
      <c r="Q869" s="90">
        <f>+M869+N869+O869+P869</f>
        <v>0</v>
      </c>
      <c r="R869" s="91">
        <v>319</v>
      </c>
      <c r="S869" s="84">
        <f>+Q869*R869</f>
        <v>0</v>
      </c>
    </row>
    <row r="870" spans="1:19" ht="49.65" customHeight="1" x14ac:dyDescent="0.3">
      <c r="A870" s="85"/>
      <c r="B870" s="85"/>
      <c r="C870" s="85"/>
      <c r="D870" s="85"/>
      <c r="E870" s="85"/>
      <c r="F870" s="85"/>
      <c r="G870" s="85"/>
      <c r="H870" s="85"/>
      <c r="I870" s="85"/>
      <c r="K870" s="85"/>
      <c r="L870" s="85"/>
      <c r="M870" s="85"/>
      <c r="N870" s="85"/>
      <c r="O870" s="85"/>
      <c r="P870" s="85"/>
      <c r="Q870" s="85"/>
      <c r="R870" s="85"/>
      <c r="S870" s="85"/>
    </row>
    <row r="871" spans="1:19" ht="49.65" customHeight="1" x14ac:dyDescent="0.3">
      <c r="A871" s="93">
        <v>8840</v>
      </c>
      <c r="B871" s="94" t="s">
        <v>841</v>
      </c>
      <c r="C871" s="92"/>
      <c r="D871" s="92"/>
      <c r="E871" s="92"/>
      <c r="F871" s="92"/>
      <c r="G871" s="90">
        <f>+C871+D871+E871+F871</f>
        <v>0</v>
      </c>
      <c r="H871" s="91">
        <v>119</v>
      </c>
      <c r="I871" s="84">
        <f>+G871*H871</f>
        <v>0</v>
      </c>
      <c r="K871" s="93">
        <v>11280</v>
      </c>
      <c r="L871" s="94" t="s">
        <v>842</v>
      </c>
      <c r="M871" s="92"/>
      <c r="N871" s="92"/>
      <c r="O871" s="92"/>
      <c r="P871" s="92"/>
      <c r="Q871" s="90">
        <f>+M871+N871+O871+P871</f>
        <v>0</v>
      </c>
      <c r="R871" s="91">
        <v>89</v>
      </c>
      <c r="S871" s="84">
        <f>+Q871*R871</f>
        <v>0</v>
      </c>
    </row>
    <row r="872" spans="1:19" ht="49.65" customHeight="1" x14ac:dyDescent="0.3">
      <c r="A872" s="85"/>
      <c r="B872" s="85"/>
      <c r="C872" s="85"/>
      <c r="D872" s="85"/>
      <c r="E872" s="85"/>
      <c r="F872" s="85"/>
      <c r="G872" s="85"/>
      <c r="H872" s="85"/>
      <c r="I872" s="85"/>
      <c r="K872" s="85"/>
      <c r="L872" s="85"/>
      <c r="M872" s="85"/>
      <c r="N872" s="85"/>
      <c r="O872" s="85"/>
      <c r="P872" s="85"/>
      <c r="Q872" s="85"/>
      <c r="R872" s="85"/>
      <c r="S872" s="85"/>
    </row>
    <row r="873" spans="1:19" ht="49.65" customHeight="1" x14ac:dyDescent="0.3">
      <c r="A873" s="93">
        <v>8882</v>
      </c>
      <c r="B873" s="94" t="s">
        <v>843</v>
      </c>
      <c r="C873" s="92"/>
      <c r="D873" s="92"/>
      <c r="E873" s="92"/>
      <c r="F873" s="92"/>
      <c r="G873" s="90">
        <f>+C873+D873+E873+F873</f>
        <v>0</v>
      </c>
      <c r="H873" s="91">
        <v>79</v>
      </c>
      <c r="I873" s="84">
        <f>+G873*H873</f>
        <v>0</v>
      </c>
      <c r="K873" s="93">
        <v>11302</v>
      </c>
      <c r="L873" s="94" t="s">
        <v>844</v>
      </c>
      <c r="M873" s="92"/>
      <c r="N873" s="92"/>
      <c r="O873" s="92"/>
      <c r="P873" s="92"/>
      <c r="Q873" s="90">
        <f>+M873+N873+O873+P873</f>
        <v>0</v>
      </c>
      <c r="R873" s="91">
        <v>199</v>
      </c>
      <c r="S873" s="84">
        <f>+Q873*R873</f>
        <v>0</v>
      </c>
    </row>
    <row r="874" spans="1:19" ht="49.65" customHeight="1" x14ac:dyDescent="0.3">
      <c r="A874" s="85"/>
      <c r="B874" s="85"/>
      <c r="C874" s="85"/>
      <c r="D874" s="85"/>
      <c r="E874" s="85"/>
      <c r="F874" s="85"/>
      <c r="G874" s="85"/>
      <c r="H874" s="85"/>
      <c r="I874" s="85"/>
      <c r="K874" s="85"/>
      <c r="L874" s="85"/>
      <c r="M874" s="85"/>
      <c r="N874" s="85"/>
      <c r="O874" s="85"/>
      <c r="P874" s="85"/>
      <c r="Q874" s="85"/>
      <c r="R874" s="85"/>
      <c r="S874" s="85"/>
    </row>
    <row r="875" spans="1:19" ht="49.65" customHeight="1" x14ac:dyDescent="0.3">
      <c r="A875" s="93">
        <v>8979</v>
      </c>
      <c r="B875" s="94" t="s">
        <v>845</v>
      </c>
      <c r="C875" s="92"/>
      <c r="D875" s="92"/>
      <c r="E875" s="92"/>
      <c r="F875" s="92"/>
      <c r="G875" s="90">
        <f>+C875+D875+E875+F875</f>
        <v>0</v>
      </c>
      <c r="H875" s="91">
        <v>59</v>
      </c>
      <c r="I875" s="84">
        <f>+G875*H875</f>
        <v>0</v>
      </c>
      <c r="K875" s="93">
        <v>11320</v>
      </c>
      <c r="L875" s="94" t="s">
        <v>846</v>
      </c>
      <c r="M875" s="92"/>
      <c r="N875" s="92"/>
      <c r="O875" s="92"/>
      <c r="P875" s="92"/>
      <c r="Q875" s="90">
        <f>+M875+N875+O875+P875</f>
        <v>0</v>
      </c>
      <c r="R875" s="91">
        <v>129</v>
      </c>
      <c r="S875" s="84">
        <f>+Q875*R875</f>
        <v>0</v>
      </c>
    </row>
    <row r="876" spans="1:19" ht="49.65" customHeight="1" x14ac:dyDescent="0.3">
      <c r="A876" s="85"/>
      <c r="B876" s="85"/>
      <c r="C876" s="85"/>
      <c r="D876" s="85"/>
      <c r="E876" s="85"/>
      <c r="F876" s="85"/>
      <c r="G876" s="85"/>
      <c r="H876" s="85"/>
      <c r="I876" s="85"/>
      <c r="K876" s="85"/>
      <c r="L876" s="85"/>
      <c r="M876" s="85"/>
      <c r="N876" s="85"/>
      <c r="O876" s="85"/>
      <c r="P876" s="85"/>
      <c r="Q876" s="85"/>
      <c r="R876" s="85"/>
      <c r="S876" s="85"/>
    </row>
    <row r="877" spans="1:19" ht="49.65" customHeight="1" x14ac:dyDescent="0.3">
      <c r="A877" s="93">
        <v>8981</v>
      </c>
      <c r="B877" s="94" t="s">
        <v>847</v>
      </c>
      <c r="C877" s="92"/>
      <c r="D877" s="92"/>
      <c r="E877" s="92"/>
      <c r="F877" s="92"/>
      <c r="G877" s="90">
        <f>+C877+D877+E877+F877</f>
        <v>0</v>
      </c>
      <c r="H877" s="91">
        <v>55</v>
      </c>
      <c r="I877" s="84">
        <f>+G877*H877</f>
        <v>0</v>
      </c>
      <c r="K877" s="93">
        <v>12031</v>
      </c>
      <c r="L877" s="94" t="s">
        <v>848</v>
      </c>
      <c r="M877" s="92"/>
      <c r="N877" s="92"/>
      <c r="O877" s="92"/>
      <c r="P877" s="92"/>
      <c r="Q877" s="90">
        <f>+M877+N877+O877+P877</f>
        <v>0</v>
      </c>
      <c r="R877" s="91">
        <v>79</v>
      </c>
      <c r="S877" s="84">
        <f>+Q877*R877</f>
        <v>0</v>
      </c>
    </row>
    <row r="878" spans="1:19" ht="49.65" customHeight="1" x14ac:dyDescent="0.3">
      <c r="A878" s="85"/>
      <c r="B878" s="85"/>
      <c r="C878" s="85"/>
      <c r="D878" s="85"/>
      <c r="E878" s="85"/>
      <c r="F878" s="85"/>
      <c r="G878" s="85"/>
      <c r="H878" s="85"/>
      <c r="I878" s="85"/>
      <c r="K878" s="85"/>
      <c r="L878" s="85"/>
      <c r="M878" s="85"/>
      <c r="N878" s="85"/>
      <c r="O878" s="85"/>
      <c r="P878" s="85"/>
      <c r="Q878" s="85"/>
      <c r="R878" s="85"/>
      <c r="S878" s="85"/>
    </row>
    <row r="879" spans="1:19" ht="49.65" customHeight="1" x14ac:dyDescent="0.3">
      <c r="A879" s="93">
        <v>9201</v>
      </c>
      <c r="B879" s="94" t="s">
        <v>849</v>
      </c>
      <c r="C879" s="92"/>
      <c r="D879" s="92"/>
      <c r="E879" s="92"/>
      <c r="F879" s="92"/>
      <c r="G879" s="90">
        <f>+C879+D879+E879+F879</f>
        <v>0</v>
      </c>
      <c r="H879" s="91">
        <v>59</v>
      </c>
      <c r="I879" s="84">
        <f>+G879*H879</f>
        <v>0</v>
      </c>
      <c r="K879" s="93">
        <v>12130</v>
      </c>
      <c r="L879" s="94" t="s">
        <v>850</v>
      </c>
      <c r="M879" s="92"/>
      <c r="N879" s="92"/>
      <c r="O879" s="92"/>
      <c r="P879" s="92"/>
      <c r="Q879" s="90">
        <f>+M879+N879+O879+P879</f>
        <v>0</v>
      </c>
      <c r="R879" s="91">
        <v>239</v>
      </c>
      <c r="S879" s="84">
        <f>+Q879*R879</f>
        <v>0</v>
      </c>
    </row>
    <row r="880" spans="1:19" ht="49.65" customHeight="1" x14ac:dyDescent="0.3">
      <c r="A880" s="85"/>
      <c r="B880" s="85"/>
      <c r="C880" s="85"/>
      <c r="D880" s="85"/>
      <c r="E880" s="85"/>
      <c r="F880" s="85"/>
      <c r="G880" s="85"/>
      <c r="H880" s="85"/>
      <c r="I880" s="85"/>
      <c r="K880" s="85"/>
      <c r="L880" s="85"/>
      <c r="M880" s="85"/>
      <c r="N880" s="85"/>
      <c r="O880" s="85"/>
      <c r="P880" s="85"/>
      <c r="Q880" s="85"/>
      <c r="R880" s="85"/>
      <c r="S880" s="85"/>
    </row>
    <row r="881" spans="1:19" ht="49.65" customHeight="1" x14ac:dyDescent="0.3">
      <c r="A881" s="93">
        <v>9202</v>
      </c>
      <c r="B881" s="94" t="s">
        <v>851</v>
      </c>
      <c r="C881" s="92"/>
      <c r="D881" s="92"/>
      <c r="E881" s="92"/>
      <c r="F881" s="92"/>
      <c r="G881" s="90">
        <f>+C881+D881+E881+F881</f>
        <v>0</v>
      </c>
      <c r="H881" s="91">
        <v>49</v>
      </c>
      <c r="I881" s="84">
        <f>+G881*H881</f>
        <v>0</v>
      </c>
      <c r="K881" s="93">
        <v>12131</v>
      </c>
      <c r="L881" s="94" t="s">
        <v>852</v>
      </c>
      <c r="M881" s="92"/>
      <c r="N881" s="92"/>
      <c r="O881" s="92"/>
      <c r="P881" s="92"/>
      <c r="Q881" s="90">
        <f>+M881+N881+O881+P881</f>
        <v>0</v>
      </c>
      <c r="R881" s="91">
        <v>239</v>
      </c>
      <c r="S881" s="84">
        <f>+Q881*R881</f>
        <v>0</v>
      </c>
    </row>
    <row r="882" spans="1:19" ht="49.65" customHeight="1" x14ac:dyDescent="0.3">
      <c r="A882" s="85"/>
      <c r="B882" s="85"/>
      <c r="C882" s="85"/>
      <c r="D882" s="85"/>
      <c r="E882" s="85"/>
      <c r="F882" s="85"/>
      <c r="G882" s="85"/>
      <c r="H882" s="85"/>
      <c r="I882" s="85"/>
      <c r="K882" s="85"/>
      <c r="L882" s="85"/>
      <c r="M882" s="85"/>
      <c r="N882" s="85"/>
      <c r="O882" s="85"/>
      <c r="P882" s="85"/>
      <c r="Q882" s="85"/>
      <c r="R882" s="85"/>
      <c r="S882" s="85"/>
    </row>
    <row r="883" spans="1:19" ht="49.65" customHeight="1" x14ac:dyDescent="0.3">
      <c r="A883" s="93">
        <v>9242</v>
      </c>
      <c r="B883" s="94" t="s">
        <v>853</v>
      </c>
      <c r="C883" s="92"/>
      <c r="D883" s="92"/>
      <c r="E883" s="92"/>
      <c r="F883" s="92"/>
      <c r="G883" s="90">
        <f>+C883+D883+E883+F883</f>
        <v>0</v>
      </c>
      <c r="H883" s="91">
        <v>99</v>
      </c>
      <c r="I883" s="84">
        <f>+G883*H883</f>
        <v>0</v>
      </c>
      <c r="K883" s="97" t="s">
        <v>854</v>
      </c>
      <c r="L883" s="74"/>
      <c r="M883" s="74"/>
      <c r="N883" s="74"/>
      <c r="O883" s="74"/>
      <c r="P883" s="74"/>
      <c r="Q883" s="74"/>
      <c r="R883" s="74"/>
      <c r="S883" s="74"/>
    </row>
    <row r="884" spans="1:19" ht="49.65" customHeight="1" x14ac:dyDescent="0.3">
      <c r="A884" s="85"/>
      <c r="B884" s="85"/>
      <c r="C884" s="85"/>
      <c r="D884" s="85"/>
      <c r="E884" s="85"/>
      <c r="F884" s="85"/>
      <c r="G884" s="85"/>
      <c r="H884" s="85"/>
      <c r="I884" s="85"/>
      <c r="K884" s="74"/>
      <c r="L884" s="74"/>
      <c r="M884" s="74"/>
      <c r="N884" s="74"/>
      <c r="O884" s="74"/>
      <c r="P884" s="74"/>
      <c r="Q884" s="74"/>
      <c r="R884" s="74"/>
      <c r="S884" s="74"/>
    </row>
    <row r="885" spans="1:19" ht="49.65" customHeight="1" x14ac:dyDescent="0.3">
      <c r="A885" s="93">
        <v>9246</v>
      </c>
      <c r="B885" s="94" t="s">
        <v>855</v>
      </c>
      <c r="C885" s="92"/>
      <c r="D885" s="92"/>
      <c r="E885" s="92"/>
      <c r="F885" s="92"/>
      <c r="G885" s="90">
        <f>+C885+D885+E885+F885</f>
        <v>0</v>
      </c>
      <c r="H885" s="91">
        <v>99</v>
      </c>
      <c r="I885" s="84">
        <f>+G885*H885</f>
        <v>0</v>
      </c>
      <c r="K885" s="95"/>
      <c r="L885" s="96" t="s">
        <v>854</v>
      </c>
      <c r="M885" s="74"/>
      <c r="N885" s="74"/>
      <c r="O885" s="74"/>
      <c r="P885" s="74"/>
      <c r="Q885" s="74"/>
      <c r="R885" s="74"/>
      <c r="S885" s="74"/>
    </row>
    <row r="886" spans="1:19" ht="49.65" customHeight="1" x14ac:dyDescent="0.3">
      <c r="A886" s="85"/>
      <c r="B886" s="85"/>
      <c r="C886" s="85"/>
      <c r="D886" s="85"/>
      <c r="E886" s="85"/>
      <c r="F886" s="85"/>
      <c r="G886" s="85"/>
      <c r="H886" s="85"/>
      <c r="I886" s="85"/>
      <c r="K886" s="74"/>
      <c r="L886" s="74"/>
      <c r="M886" s="74"/>
      <c r="N886" s="74"/>
      <c r="O886" s="74"/>
      <c r="P886" s="74"/>
      <c r="Q886" s="74"/>
      <c r="R886" s="74"/>
      <c r="S886" s="74"/>
    </row>
    <row r="887" spans="1:19" ht="49.65" customHeight="1" x14ac:dyDescent="0.3">
      <c r="A887" s="93">
        <v>9490</v>
      </c>
      <c r="B887" s="94" t="s">
        <v>856</v>
      </c>
      <c r="C887" s="92"/>
      <c r="D887" s="92"/>
      <c r="E887" s="92"/>
      <c r="F887" s="92"/>
      <c r="G887" s="90">
        <f>+C887+D887+E887+F887</f>
        <v>0</v>
      </c>
      <c r="H887" s="91">
        <v>239</v>
      </c>
      <c r="I887" s="84">
        <f>+G887*H887</f>
        <v>0</v>
      </c>
      <c r="K887" s="93">
        <v>2712</v>
      </c>
      <c r="L887" s="94" t="s">
        <v>857</v>
      </c>
      <c r="M887" s="92"/>
      <c r="N887" s="92"/>
      <c r="O887" s="92"/>
      <c r="P887" s="92"/>
      <c r="Q887" s="90">
        <f>+M887+N887+O887+P887</f>
        <v>0</v>
      </c>
      <c r="R887" s="91">
        <v>179</v>
      </c>
      <c r="S887" s="84">
        <f>+Q887*R887</f>
        <v>0</v>
      </c>
    </row>
    <row r="888" spans="1:19" ht="49.65" customHeight="1" x14ac:dyDescent="0.3">
      <c r="A888" s="85"/>
      <c r="B888" s="85"/>
      <c r="C888" s="85"/>
      <c r="D888" s="85"/>
      <c r="E888" s="85"/>
      <c r="F888" s="85"/>
      <c r="G888" s="85"/>
      <c r="H888" s="85"/>
      <c r="I888" s="85"/>
      <c r="K888" s="85"/>
      <c r="L888" s="85"/>
      <c r="M888" s="85"/>
      <c r="N888" s="85"/>
      <c r="O888" s="85"/>
      <c r="P888" s="85"/>
      <c r="Q888" s="85"/>
      <c r="R888" s="85"/>
      <c r="S888" s="85"/>
    </row>
    <row r="889" spans="1:19" ht="49.65" customHeight="1" x14ac:dyDescent="0.3">
      <c r="A889" s="93">
        <v>9597</v>
      </c>
      <c r="B889" s="94" t="s">
        <v>858</v>
      </c>
      <c r="C889" s="92"/>
      <c r="D889" s="92"/>
      <c r="E889" s="92"/>
      <c r="F889" s="92"/>
      <c r="G889" s="90">
        <f>+C889+D889+E889+F889</f>
        <v>0</v>
      </c>
      <c r="H889" s="91">
        <v>629</v>
      </c>
      <c r="I889" s="84">
        <f>+G889*H889</f>
        <v>0</v>
      </c>
      <c r="K889" s="93">
        <v>2714</v>
      </c>
      <c r="L889" s="94" t="s">
        <v>859</v>
      </c>
      <c r="M889" s="92"/>
      <c r="N889" s="92"/>
      <c r="O889" s="92"/>
      <c r="P889" s="92"/>
      <c r="Q889" s="90">
        <f>+M889+N889+O889+P889</f>
        <v>0</v>
      </c>
      <c r="R889" s="91">
        <v>179</v>
      </c>
      <c r="S889" s="84">
        <f>+Q889*R889</f>
        <v>0</v>
      </c>
    </row>
    <row r="890" spans="1:19" ht="49.65" customHeight="1" x14ac:dyDescent="0.3">
      <c r="A890" s="85"/>
      <c r="B890" s="85"/>
      <c r="C890" s="85"/>
      <c r="D890" s="85"/>
      <c r="E890" s="85"/>
      <c r="F890" s="85"/>
      <c r="G890" s="85"/>
      <c r="H890" s="85"/>
      <c r="I890" s="85"/>
      <c r="K890" s="85"/>
      <c r="L890" s="85"/>
      <c r="M890" s="85"/>
      <c r="N890" s="85"/>
      <c r="O890" s="85"/>
      <c r="P890" s="85"/>
      <c r="Q890" s="85"/>
      <c r="R890" s="85"/>
      <c r="S890" s="85"/>
    </row>
    <row r="891" spans="1:19" ht="49.65" customHeight="1" x14ac:dyDescent="0.3">
      <c r="A891" s="93">
        <v>9599</v>
      </c>
      <c r="B891" s="94" t="s">
        <v>860</v>
      </c>
      <c r="C891" s="92"/>
      <c r="D891" s="92"/>
      <c r="E891" s="92"/>
      <c r="F891" s="92"/>
      <c r="G891" s="90">
        <f>+C891+D891+E891+F891</f>
        <v>0</v>
      </c>
      <c r="H891" s="91">
        <v>529</v>
      </c>
      <c r="I891" s="84">
        <f>+G891*H891</f>
        <v>0</v>
      </c>
      <c r="K891" s="93">
        <v>3587</v>
      </c>
      <c r="L891" s="94" t="s">
        <v>861</v>
      </c>
      <c r="M891" s="92"/>
      <c r="N891" s="92"/>
      <c r="O891" s="92"/>
      <c r="P891" s="92"/>
      <c r="Q891" s="90">
        <f>+M891+N891+O891+P891</f>
        <v>0</v>
      </c>
      <c r="R891" s="91">
        <v>179</v>
      </c>
      <c r="S891" s="84">
        <f>+Q891*R891</f>
        <v>0</v>
      </c>
    </row>
    <row r="892" spans="1:19" ht="49.65" customHeight="1" x14ac:dyDescent="0.3">
      <c r="A892" s="85"/>
      <c r="B892" s="85"/>
      <c r="C892" s="85"/>
      <c r="D892" s="85"/>
      <c r="E892" s="85"/>
      <c r="F892" s="85"/>
      <c r="G892" s="85"/>
      <c r="H892" s="85"/>
      <c r="I892" s="85"/>
      <c r="K892" s="85"/>
      <c r="L892" s="85"/>
      <c r="M892" s="85"/>
      <c r="N892" s="85"/>
      <c r="O892" s="85"/>
      <c r="P892" s="85"/>
      <c r="Q892" s="85"/>
      <c r="R892" s="85"/>
      <c r="S892" s="85"/>
    </row>
    <row r="893" spans="1:19" ht="49.65" customHeight="1" x14ac:dyDescent="0.3">
      <c r="A893" s="93">
        <v>9938</v>
      </c>
      <c r="B893" s="94" t="s">
        <v>862</v>
      </c>
      <c r="C893" s="92"/>
      <c r="D893" s="92"/>
      <c r="E893" s="92"/>
      <c r="F893" s="92"/>
      <c r="G893" s="90">
        <f>+C893+D893+E893+F893</f>
        <v>0</v>
      </c>
      <c r="H893" s="91">
        <v>119</v>
      </c>
      <c r="I893" s="84">
        <f>+G893*H893</f>
        <v>0</v>
      </c>
      <c r="K893" s="93">
        <v>3635</v>
      </c>
      <c r="L893" s="94" t="s">
        <v>863</v>
      </c>
      <c r="M893" s="92"/>
      <c r="N893" s="92"/>
      <c r="O893" s="92"/>
      <c r="P893" s="92"/>
      <c r="Q893" s="90">
        <f>+M893+N893+O893+P893</f>
        <v>0</v>
      </c>
      <c r="R893" s="91">
        <v>169</v>
      </c>
      <c r="S893" s="84">
        <f>+Q893*R893</f>
        <v>0</v>
      </c>
    </row>
    <row r="894" spans="1:19" ht="49.65" customHeight="1" x14ac:dyDescent="0.3">
      <c r="A894" s="85"/>
      <c r="B894" s="85"/>
      <c r="C894" s="85"/>
      <c r="D894" s="85"/>
      <c r="E894" s="85"/>
      <c r="F894" s="85"/>
      <c r="G894" s="85"/>
      <c r="H894" s="85"/>
      <c r="I894" s="85"/>
      <c r="K894" s="85"/>
      <c r="L894" s="85"/>
      <c r="M894" s="85"/>
      <c r="N894" s="85"/>
      <c r="O894" s="85"/>
      <c r="P894" s="85"/>
      <c r="Q894" s="85"/>
      <c r="R894" s="85"/>
      <c r="S894" s="85"/>
    </row>
    <row r="895" spans="1:19" ht="49.65" customHeight="1" x14ac:dyDescent="0.3">
      <c r="A895" s="93">
        <v>9939</v>
      </c>
      <c r="B895" s="94" t="s">
        <v>864</v>
      </c>
      <c r="C895" s="92"/>
      <c r="D895" s="92"/>
      <c r="E895" s="92"/>
      <c r="F895" s="92"/>
      <c r="G895" s="90">
        <f>+C895+D895+E895+F895</f>
        <v>0</v>
      </c>
      <c r="H895" s="91">
        <v>119</v>
      </c>
      <c r="I895" s="84">
        <f>+G895*H895</f>
        <v>0</v>
      </c>
      <c r="K895" s="93">
        <v>4130</v>
      </c>
      <c r="L895" s="94" t="s">
        <v>865</v>
      </c>
      <c r="M895" s="92"/>
      <c r="N895" s="92"/>
      <c r="O895" s="92"/>
      <c r="P895" s="92"/>
      <c r="Q895" s="90">
        <f>+M895+N895+O895+P895</f>
        <v>0</v>
      </c>
      <c r="R895" s="91">
        <v>179</v>
      </c>
      <c r="S895" s="84">
        <f>+Q895*R895</f>
        <v>0</v>
      </c>
    </row>
    <row r="896" spans="1:19" ht="49.65" customHeight="1" x14ac:dyDescent="0.3">
      <c r="A896" s="85"/>
      <c r="B896" s="85"/>
      <c r="C896" s="85"/>
      <c r="D896" s="85"/>
      <c r="E896" s="85"/>
      <c r="F896" s="85"/>
      <c r="G896" s="85"/>
      <c r="H896" s="85"/>
      <c r="I896" s="85"/>
      <c r="K896" s="85"/>
      <c r="L896" s="85"/>
      <c r="M896" s="85"/>
      <c r="N896" s="85"/>
      <c r="O896" s="85"/>
      <c r="P896" s="85"/>
      <c r="Q896" s="85"/>
      <c r="R896" s="85"/>
      <c r="S896" s="85"/>
    </row>
    <row r="897" spans="1:19" ht="49.65" customHeight="1" x14ac:dyDescent="0.3">
      <c r="A897" s="93">
        <v>9940</v>
      </c>
      <c r="B897" s="94" t="s">
        <v>866</v>
      </c>
      <c r="C897" s="92"/>
      <c r="D897" s="92"/>
      <c r="E897" s="92"/>
      <c r="F897" s="92"/>
      <c r="G897" s="90">
        <f>+C897+D897+E897+F897</f>
        <v>0</v>
      </c>
      <c r="H897" s="91">
        <v>129</v>
      </c>
      <c r="I897" s="84">
        <f>+G897*H897</f>
        <v>0</v>
      </c>
      <c r="K897" s="93">
        <v>5299</v>
      </c>
      <c r="L897" s="94" t="s">
        <v>867</v>
      </c>
      <c r="M897" s="92"/>
      <c r="N897" s="92"/>
      <c r="O897" s="92"/>
      <c r="P897" s="92"/>
      <c r="Q897" s="90">
        <f>+M897+N897+O897+P897</f>
        <v>0</v>
      </c>
      <c r="R897" s="91">
        <v>569</v>
      </c>
      <c r="S897" s="84">
        <f>+Q897*R897</f>
        <v>0</v>
      </c>
    </row>
    <row r="898" spans="1:19" ht="49.65" customHeight="1" x14ac:dyDescent="0.3">
      <c r="A898" s="85"/>
      <c r="B898" s="85"/>
      <c r="C898" s="85"/>
      <c r="D898" s="85"/>
      <c r="E898" s="85"/>
      <c r="F898" s="85"/>
      <c r="G898" s="85"/>
      <c r="H898" s="85"/>
      <c r="I898" s="85"/>
      <c r="K898" s="85"/>
      <c r="L898" s="85"/>
      <c r="M898" s="85"/>
      <c r="N898" s="85"/>
      <c r="O898" s="85"/>
      <c r="P898" s="85"/>
      <c r="Q898" s="85"/>
      <c r="R898" s="85"/>
      <c r="S898" s="85"/>
    </row>
    <row r="899" spans="1:19" ht="49.65" customHeight="1" x14ac:dyDescent="0.3">
      <c r="A899" s="93">
        <v>9990</v>
      </c>
      <c r="B899" s="94" t="s">
        <v>868</v>
      </c>
      <c r="C899" s="92"/>
      <c r="D899" s="92"/>
      <c r="E899" s="92"/>
      <c r="F899" s="92"/>
      <c r="G899" s="90">
        <f>+C899+D899+E899+F899</f>
        <v>0</v>
      </c>
      <c r="H899" s="91">
        <v>119</v>
      </c>
      <c r="I899" s="84">
        <f>+G899*H899</f>
        <v>0</v>
      </c>
      <c r="K899" s="93">
        <v>5732</v>
      </c>
      <c r="L899" s="94" t="s">
        <v>869</v>
      </c>
      <c r="M899" s="92"/>
      <c r="N899" s="92"/>
      <c r="O899" s="92"/>
      <c r="P899" s="92"/>
      <c r="Q899" s="90">
        <f>+M899+N899+O899+P899</f>
        <v>0</v>
      </c>
      <c r="R899" s="91">
        <v>329</v>
      </c>
      <c r="S899" s="84">
        <f>+Q899*R899</f>
        <v>0</v>
      </c>
    </row>
    <row r="900" spans="1:19" ht="49.65" customHeight="1" x14ac:dyDescent="0.3">
      <c r="A900" s="85"/>
      <c r="B900" s="85"/>
      <c r="C900" s="85"/>
      <c r="D900" s="85"/>
      <c r="E900" s="85"/>
      <c r="F900" s="85"/>
      <c r="G900" s="85"/>
      <c r="H900" s="85"/>
      <c r="I900" s="85"/>
      <c r="K900" s="85"/>
      <c r="L900" s="85"/>
      <c r="M900" s="85"/>
      <c r="N900" s="85"/>
      <c r="O900" s="85"/>
      <c r="P900" s="85"/>
      <c r="Q900" s="85"/>
      <c r="R900" s="85"/>
      <c r="S900" s="85"/>
    </row>
    <row r="901" spans="1:19" ht="49.65" customHeight="1" x14ac:dyDescent="0.3">
      <c r="A901" s="93">
        <v>10000</v>
      </c>
      <c r="B901" s="94" t="s">
        <v>870</v>
      </c>
      <c r="C901" s="92"/>
      <c r="D901" s="92"/>
      <c r="E901" s="92"/>
      <c r="F901" s="92"/>
      <c r="G901" s="90">
        <f>+C901+D901+E901+F901</f>
        <v>0</v>
      </c>
      <c r="H901" s="91">
        <v>119</v>
      </c>
      <c r="I901" s="84">
        <f>+G901*H901</f>
        <v>0</v>
      </c>
      <c r="K901" s="93">
        <v>6079</v>
      </c>
      <c r="L901" s="94" t="s">
        <v>871</v>
      </c>
      <c r="M901" s="92"/>
      <c r="N901" s="92"/>
      <c r="O901" s="92"/>
      <c r="P901" s="92"/>
      <c r="Q901" s="90">
        <f>+M901+N901+O901+P901</f>
        <v>0</v>
      </c>
      <c r="R901" s="91">
        <v>229</v>
      </c>
      <c r="S901" s="84">
        <f>+Q901*R901</f>
        <v>0</v>
      </c>
    </row>
    <row r="902" spans="1:19" ht="49.65" customHeight="1" x14ac:dyDescent="0.3">
      <c r="A902" s="85"/>
      <c r="B902" s="85"/>
      <c r="C902" s="85"/>
      <c r="D902" s="85"/>
      <c r="E902" s="85"/>
      <c r="F902" s="85"/>
      <c r="G902" s="85"/>
      <c r="H902" s="85"/>
      <c r="I902" s="85"/>
      <c r="K902" s="85"/>
      <c r="L902" s="85"/>
      <c r="M902" s="85"/>
      <c r="N902" s="85"/>
      <c r="O902" s="85"/>
      <c r="P902" s="85"/>
      <c r="Q902" s="85"/>
      <c r="R902" s="85"/>
      <c r="S902" s="85"/>
    </row>
    <row r="903" spans="1:19" ht="49.65" customHeight="1" x14ac:dyDescent="0.3">
      <c r="A903" s="93">
        <v>10001</v>
      </c>
      <c r="B903" s="94" t="s">
        <v>872</v>
      </c>
      <c r="C903" s="92"/>
      <c r="D903" s="92"/>
      <c r="E903" s="92"/>
      <c r="F903" s="92"/>
      <c r="G903" s="90">
        <f>+C903+D903+E903+F903</f>
        <v>0</v>
      </c>
      <c r="H903" s="91">
        <v>119</v>
      </c>
      <c r="I903" s="84">
        <f>+G903*H903</f>
        <v>0</v>
      </c>
      <c r="K903" s="93">
        <v>7878</v>
      </c>
      <c r="L903" s="94" t="s">
        <v>873</v>
      </c>
      <c r="M903" s="92"/>
      <c r="N903" s="92"/>
      <c r="O903" s="92"/>
      <c r="P903" s="92"/>
      <c r="Q903" s="90">
        <f>+M903+N903+O903+P903</f>
        <v>0</v>
      </c>
      <c r="R903" s="91">
        <v>399</v>
      </c>
      <c r="S903" s="84">
        <f>+Q903*R903</f>
        <v>0</v>
      </c>
    </row>
    <row r="904" spans="1:19" ht="49.65" customHeight="1" x14ac:dyDescent="0.3">
      <c r="A904" s="85"/>
      <c r="B904" s="85"/>
      <c r="C904" s="85"/>
      <c r="D904" s="85"/>
      <c r="E904" s="85"/>
      <c r="F904" s="85"/>
      <c r="G904" s="85"/>
      <c r="H904" s="85"/>
      <c r="I904" s="85"/>
      <c r="K904" s="85"/>
      <c r="L904" s="85"/>
      <c r="M904" s="85"/>
      <c r="N904" s="85"/>
      <c r="O904" s="85"/>
      <c r="P904" s="85"/>
      <c r="Q904" s="85"/>
      <c r="R904" s="85"/>
      <c r="S904" s="85"/>
    </row>
    <row r="905" spans="1:19" ht="49.65" customHeight="1" x14ac:dyDescent="0.3">
      <c r="A905" s="93">
        <v>10139</v>
      </c>
      <c r="B905" s="94" t="s">
        <v>874</v>
      </c>
      <c r="C905" s="92"/>
      <c r="D905" s="92"/>
      <c r="E905" s="92"/>
      <c r="F905" s="92"/>
      <c r="G905" s="90">
        <f>+C905+D905+E905+F905</f>
        <v>0</v>
      </c>
      <c r="H905" s="91">
        <v>119</v>
      </c>
      <c r="I905" s="84">
        <f>+G905*H905</f>
        <v>0</v>
      </c>
      <c r="K905" s="93">
        <v>9013</v>
      </c>
      <c r="L905" s="94" t="s">
        <v>875</v>
      </c>
      <c r="M905" s="92"/>
      <c r="N905" s="92"/>
      <c r="O905" s="92"/>
      <c r="P905" s="92"/>
      <c r="Q905" s="90">
        <f>+M905+N905+O905+P905</f>
        <v>0</v>
      </c>
      <c r="R905" s="91">
        <v>129</v>
      </c>
      <c r="S905" s="84">
        <f>+Q905*R905</f>
        <v>0</v>
      </c>
    </row>
    <row r="906" spans="1:19" ht="49.65" customHeight="1" x14ac:dyDescent="0.3">
      <c r="A906" s="85"/>
      <c r="B906" s="85"/>
      <c r="C906" s="85"/>
      <c r="D906" s="85"/>
      <c r="E906" s="85"/>
      <c r="F906" s="85"/>
      <c r="G906" s="85"/>
      <c r="H906" s="85"/>
      <c r="I906" s="85"/>
      <c r="K906" s="85"/>
      <c r="L906" s="85"/>
      <c r="M906" s="85"/>
      <c r="N906" s="85"/>
      <c r="O906" s="85"/>
      <c r="P906" s="85"/>
      <c r="Q906" s="85"/>
      <c r="R906" s="85"/>
      <c r="S906" s="85"/>
    </row>
    <row r="907" spans="1:19" ht="49.65" customHeight="1" x14ac:dyDescent="0.3">
      <c r="A907" s="93">
        <v>10140</v>
      </c>
      <c r="B907" s="94" t="s">
        <v>876</v>
      </c>
      <c r="C907" s="92"/>
      <c r="D907" s="92"/>
      <c r="E907" s="92"/>
      <c r="F907" s="92"/>
      <c r="G907" s="90">
        <f>+C907+D907+E907+F907</f>
        <v>0</v>
      </c>
      <c r="H907" s="91">
        <v>89</v>
      </c>
      <c r="I907" s="84">
        <f>+G907*H907</f>
        <v>0</v>
      </c>
      <c r="K907" s="93">
        <v>9391</v>
      </c>
      <c r="L907" s="94" t="s">
        <v>877</v>
      </c>
      <c r="M907" s="92"/>
      <c r="N907" s="92"/>
      <c r="O907" s="92"/>
      <c r="P907" s="92"/>
      <c r="Q907" s="90">
        <f>+M907+N907+O907+P907</f>
        <v>0</v>
      </c>
      <c r="R907" s="91">
        <v>279</v>
      </c>
      <c r="S907" s="84">
        <f>+Q907*R907</f>
        <v>0</v>
      </c>
    </row>
    <row r="908" spans="1:19" ht="49.65" customHeight="1" x14ac:dyDescent="0.3">
      <c r="A908" s="85"/>
      <c r="B908" s="85"/>
      <c r="C908" s="85"/>
      <c r="D908" s="85"/>
      <c r="E908" s="85"/>
      <c r="F908" s="85"/>
      <c r="G908" s="85"/>
      <c r="H908" s="85"/>
      <c r="I908" s="85"/>
      <c r="K908" s="85"/>
      <c r="L908" s="85"/>
      <c r="M908" s="85"/>
      <c r="N908" s="85"/>
      <c r="O908" s="85"/>
      <c r="P908" s="85"/>
      <c r="Q908" s="85"/>
      <c r="R908" s="85"/>
      <c r="S908" s="85"/>
    </row>
    <row r="909" spans="1:19" ht="49.65" customHeight="1" x14ac:dyDescent="0.3">
      <c r="A909" s="93">
        <v>10156</v>
      </c>
      <c r="B909" s="94" t="s">
        <v>878</v>
      </c>
      <c r="C909" s="92"/>
      <c r="D909" s="92"/>
      <c r="E909" s="92"/>
      <c r="F909" s="92"/>
      <c r="G909" s="90">
        <f>+C909+D909+E909+F909</f>
        <v>0</v>
      </c>
      <c r="H909" s="91">
        <v>99</v>
      </c>
      <c r="I909" s="84">
        <f>+G909*H909</f>
        <v>0</v>
      </c>
      <c r="K909" s="93">
        <v>11633</v>
      </c>
      <c r="L909" s="94" t="s">
        <v>879</v>
      </c>
      <c r="M909" s="92"/>
      <c r="N909" s="92"/>
      <c r="O909" s="92"/>
      <c r="P909" s="92"/>
      <c r="Q909" s="90">
        <f>+M909+N909+O909+P909</f>
        <v>0</v>
      </c>
      <c r="R909" s="91">
        <v>199</v>
      </c>
      <c r="S909" s="84">
        <f>+Q909*R909</f>
        <v>0</v>
      </c>
    </row>
    <row r="910" spans="1:19" ht="49.65" customHeight="1" x14ac:dyDescent="0.3">
      <c r="A910" s="85"/>
      <c r="B910" s="85"/>
      <c r="C910" s="85"/>
      <c r="D910" s="85"/>
      <c r="E910" s="85"/>
      <c r="F910" s="85"/>
      <c r="G910" s="85"/>
      <c r="H910" s="85"/>
      <c r="I910" s="85"/>
      <c r="K910" s="85"/>
      <c r="L910" s="85"/>
      <c r="M910" s="85"/>
      <c r="N910" s="85"/>
      <c r="O910" s="85"/>
      <c r="P910" s="85"/>
      <c r="Q910" s="85"/>
      <c r="R910" s="85"/>
      <c r="S910" s="85"/>
    </row>
    <row r="911" spans="1:19" ht="49.65" customHeight="1" x14ac:dyDescent="0.3">
      <c r="A911" s="93">
        <v>10235</v>
      </c>
      <c r="B911" s="94" t="s">
        <v>880</v>
      </c>
      <c r="C911" s="92"/>
      <c r="D911" s="92"/>
      <c r="E911" s="92"/>
      <c r="F911" s="92"/>
      <c r="G911" s="90">
        <f>+C911+D911+E911+F911</f>
        <v>0</v>
      </c>
      <c r="H911" s="91">
        <v>149</v>
      </c>
      <c r="I911" s="84">
        <f>+G911*H911</f>
        <v>0</v>
      </c>
      <c r="K911" s="93">
        <v>11674</v>
      </c>
      <c r="L911" s="94" t="s">
        <v>881</v>
      </c>
      <c r="M911" s="92"/>
      <c r="N911" s="92"/>
      <c r="O911" s="92"/>
      <c r="P911" s="92"/>
      <c r="Q911" s="90">
        <f>+M911+N911+O911+P911</f>
        <v>0</v>
      </c>
      <c r="R911" s="91">
        <v>129</v>
      </c>
      <c r="S911" s="84">
        <f>+Q911*R911</f>
        <v>0</v>
      </c>
    </row>
    <row r="912" spans="1:19" ht="49.65" customHeight="1" x14ac:dyDescent="0.3">
      <c r="A912" s="85"/>
      <c r="B912" s="85"/>
      <c r="C912" s="85"/>
      <c r="D912" s="85"/>
      <c r="E912" s="85"/>
      <c r="F912" s="85"/>
      <c r="G912" s="85"/>
      <c r="H912" s="85"/>
      <c r="I912" s="85"/>
      <c r="K912" s="85"/>
      <c r="L912" s="85"/>
      <c r="M912" s="85"/>
      <c r="N912" s="85"/>
      <c r="O912" s="85"/>
      <c r="P912" s="85"/>
      <c r="Q912" s="85"/>
      <c r="R912" s="85"/>
      <c r="S912" s="85"/>
    </row>
    <row r="913" spans="1:19" ht="49.65" customHeight="1" x14ac:dyDescent="0.3">
      <c r="A913" s="93">
        <v>10267</v>
      </c>
      <c r="B913" s="94" t="s">
        <v>882</v>
      </c>
      <c r="C913" s="92"/>
      <c r="D913" s="92"/>
      <c r="E913" s="92"/>
      <c r="F913" s="92"/>
      <c r="G913" s="90">
        <f>+C913+D913+E913+F913</f>
        <v>0</v>
      </c>
      <c r="H913" s="91">
        <v>189</v>
      </c>
      <c r="I913" s="84">
        <f>+G913*H913</f>
        <v>0</v>
      </c>
      <c r="K913" s="93">
        <v>11682</v>
      </c>
      <c r="L913" s="94" t="s">
        <v>883</v>
      </c>
      <c r="M913" s="92"/>
      <c r="N913" s="92"/>
      <c r="O913" s="92"/>
      <c r="P913" s="92"/>
      <c r="Q913" s="90">
        <f>+M913+N913+O913+P913</f>
        <v>0</v>
      </c>
      <c r="R913" s="91">
        <v>249</v>
      </c>
      <c r="S913" s="84">
        <f>+Q913*R913</f>
        <v>0</v>
      </c>
    </row>
    <row r="914" spans="1:19" ht="49.65" customHeight="1" x14ac:dyDescent="0.3">
      <c r="A914" s="85"/>
      <c r="B914" s="85"/>
      <c r="C914" s="85"/>
      <c r="D914" s="85"/>
      <c r="E914" s="85"/>
      <c r="F914" s="85"/>
      <c r="G914" s="85"/>
      <c r="H914" s="85"/>
      <c r="I914" s="85"/>
      <c r="K914" s="85"/>
      <c r="L914" s="85"/>
      <c r="M914" s="85"/>
      <c r="N914" s="85"/>
      <c r="O914" s="85"/>
      <c r="P914" s="85"/>
      <c r="Q914" s="85"/>
      <c r="R914" s="85"/>
      <c r="S914" s="85"/>
    </row>
    <row r="915" spans="1:19" ht="49.65" customHeight="1" x14ac:dyDescent="0.3">
      <c r="A915" s="93">
        <v>10275</v>
      </c>
      <c r="B915" s="94" t="s">
        <v>884</v>
      </c>
      <c r="C915" s="92"/>
      <c r="D915" s="92"/>
      <c r="E915" s="92"/>
      <c r="F915" s="92"/>
      <c r="G915" s="90">
        <f>+C915+D915+E915+F915</f>
        <v>0</v>
      </c>
      <c r="H915" s="91">
        <v>320</v>
      </c>
      <c r="I915" s="84">
        <f>+G915*H915</f>
        <v>0</v>
      </c>
      <c r="K915" s="93">
        <v>12199</v>
      </c>
      <c r="L915" s="94" t="s">
        <v>885</v>
      </c>
      <c r="M915" s="92"/>
      <c r="N915" s="92"/>
      <c r="O915" s="92"/>
      <c r="P915" s="92"/>
      <c r="Q915" s="90">
        <f>+M915+N915+O915+P915</f>
        <v>0</v>
      </c>
      <c r="R915" s="91">
        <v>279</v>
      </c>
      <c r="S915" s="84">
        <f>+Q915*R915</f>
        <v>0</v>
      </c>
    </row>
    <row r="916" spans="1:19" ht="49.65" customHeight="1" x14ac:dyDescent="0.3">
      <c r="A916" s="85"/>
      <c r="B916" s="85"/>
      <c r="C916" s="85"/>
      <c r="D916" s="85"/>
      <c r="E916" s="85"/>
      <c r="F916" s="85"/>
      <c r="G916" s="85"/>
      <c r="H916" s="85"/>
      <c r="I916" s="85"/>
      <c r="K916" s="85"/>
      <c r="L916" s="85"/>
      <c r="M916" s="85"/>
      <c r="N916" s="85"/>
      <c r="O916" s="85"/>
      <c r="P916" s="85"/>
      <c r="Q916" s="85"/>
      <c r="R916" s="85"/>
      <c r="S916" s="85"/>
    </row>
    <row r="917" spans="1:19" ht="49.65" customHeight="1" x14ac:dyDescent="0.3">
      <c r="A917" s="93">
        <v>10280</v>
      </c>
      <c r="B917" s="94" t="s">
        <v>886</v>
      </c>
      <c r="C917" s="92"/>
      <c r="D917" s="92"/>
      <c r="E917" s="92"/>
      <c r="F917" s="92"/>
      <c r="G917" s="90">
        <f>+C917+D917+E917+F917</f>
        <v>0</v>
      </c>
      <c r="H917" s="91">
        <v>79</v>
      </c>
      <c r="I917" s="84">
        <f>+G917*H917</f>
        <v>0</v>
      </c>
      <c r="K917" s="93">
        <v>12352</v>
      </c>
      <c r="L917" s="94" t="s">
        <v>887</v>
      </c>
      <c r="M917" s="92"/>
      <c r="N917" s="92"/>
      <c r="O917" s="92"/>
      <c r="P917" s="92"/>
      <c r="Q917" s="90">
        <f>+M917+N917+O917+P917</f>
        <v>0</v>
      </c>
      <c r="R917" s="91">
        <v>329</v>
      </c>
      <c r="S917" s="84">
        <f>+Q917*R917</f>
        <v>0</v>
      </c>
    </row>
    <row r="918" spans="1:19" ht="49.65" customHeight="1" x14ac:dyDescent="0.3">
      <c r="A918" s="85"/>
      <c r="B918" s="85"/>
      <c r="C918" s="85"/>
      <c r="D918" s="85"/>
      <c r="E918" s="85"/>
      <c r="F918" s="85"/>
      <c r="G918" s="85"/>
      <c r="H918" s="85"/>
      <c r="I918" s="85"/>
      <c r="K918" s="85"/>
      <c r="L918" s="85"/>
      <c r="M918" s="85"/>
      <c r="N918" s="85"/>
      <c r="O918" s="85"/>
      <c r="P918" s="85"/>
      <c r="Q918" s="85"/>
      <c r="R918" s="85"/>
      <c r="S918" s="85"/>
    </row>
    <row r="919" spans="1:19" ht="49.65" customHeight="1" x14ac:dyDescent="0.3">
      <c r="A919" s="93">
        <v>10284</v>
      </c>
      <c r="B919" s="94" t="s">
        <v>888</v>
      </c>
      <c r="C919" s="92"/>
      <c r="D919" s="92"/>
      <c r="E919" s="92"/>
      <c r="F919" s="92"/>
      <c r="G919" s="90">
        <f>+C919+D919+E919+F919</f>
        <v>0</v>
      </c>
      <c r="H919" s="91">
        <v>69</v>
      </c>
      <c r="I919" s="84">
        <f>+G919*H919</f>
        <v>0</v>
      </c>
      <c r="K919" s="93">
        <v>12353</v>
      </c>
      <c r="L919" s="94" t="s">
        <v>889</v>
      </c>
      <c r="M919" s="92"/>
      <c r="N919" s="92"/>
      <c r="O919" s="92"/>
      <c r="P919" s="92"/>
      <c r="Q919" s="90">
        <f>+M919+N919+O919+P919</f>
        <v>0</v>
      </c>
      <c r="R919" s="91">
        <v>329</v>
      </c>
      <c r="S919" s="84">
        <f>+Q919*R919</f>
        <v>0</v>
      </c>
    </row>
    <row r="920" spans="1:19" ht="49.65" customHeight="1" x14ac:dyDescent="0.3">
      <c r="A920" s="85"/>
      <c r="B920" s="85"/>
      <c r="C920" s="85"/>
      <c r="D920" s="85"/>
      <c r="E920" s="85"/>
      <c r="F920" s="85"/>
      <c r="G920" s="85"/>
      <c r="H920" s="85"/>
      <c r="I920" s="85"/>
      <c r="K920" s="85"/>
      <c r="L920" s="85"/>
      <c r="M920" s="85"/>
      <c r="N920" s="85"/>
      <c r="O920" s="85"/>
      <c r="P920" s="85"/>
      <c r="Q920" s="85"/>
      <c r="R920" s="85"/>
      <c r="S920" s="85"/>
    </row>
    <row r="921" spans="1:19" ht="49.65" customHeight="1" x14ac:dyDescent="0.3">
      <c r="A921" s="93">
        <v>10285</v>
      </c>
      <c r="B921" s="94" t="s">
        <v>890</v>
      </c>
      <c r="C921" s="92"/>
      <c r="D921" s="92"/>
      <c r="E921" s="92"/>
      <c r="F921" s="92"/>
      <c r="G921" s="90">
        <f>+C921+D921+E921+F921</f>
        <v>0</v>
      </c>
      <c r="H921" s="91">
        <v>120</v>
      </c>
      <c r="I921" s="84">
        <f>+G921*H921</f>
        <v>0</v>
      </c>
      <c r="K921" s="93">
        <v>12788</v>
      </c>
      <c r="L921" s="94" t="s">
        <v>891</v>
      </c>
      <c r="M921" s="92"/>
      <c r="N921" s="92"/>
      <c r="O921" s="92"/>
      <c r="P921" s="92"/>
      <c r="Q921" s="90">
        <f>+M921+N921+O921+P921</f>
        <v>0</v>
      </c>
      <c r="R921" s="91">
        <v>259</v>
      </c>
      <c r="S921" s="84">
        <f>+Q921*R921</f>
        <v>0</v>
      </c>
    </row>
    <row r="922" spans="1:19" ht="49.65" customHeight="1" x14ac:dyDescent="0.3">
      <c r="A922" s="85"/>
      <c r="B922" s="85"/>
      <c r="C922" s="85"/>
      <c r="D922" s="85"/>
      <c r="E922" s="85"/>
      <c r="F922" s="85"/>
      <c r="G922" s="85"/>
      <c r="H922" s="85"/>
      <c r="I922" s="85"/>
      <c r="K922" s="85"/>
      <c r="L922" s="85"/>
      <c r="M922" s="85"/>
      <c r="N922" s="85"/>
      <c r="O922" s="85"/>
      <c r="P922" s="85"/>
      <c r="Q922" s="85"/>
      <c r="R922" s="85"/>
      <c r="S922" s="85"/>
    </row>
    <row r="923" spans="1:19" ht="49.65" customHeight="1" x14ac:dyDescent="0.3">
      <c r="A923" s="22" t="s">
        <v>892</v>
      </c>
      <c r="D923" s="86" t="s">
        <v>893</v>
      </c>
      <c r="E923" s="76"/>
      <c r="F923" s="76"/>
      <c r="G923" s="77"/>
      <c r="H923" s="87">
        <f>SUM(I827:I922)</f>
        <v>0</v>
      </c>
      <c r="I923" s="77"/>
      <c r="N923" s="86" t="s">
        <v>894</v>
      </c>
      <c r="O923" s="76"/>
      <c r="P923" s="76"/>
      <c r="Q923" s="77"/>
      <c r="R923" s="87">
        <f>SUM(S827:S922)</f>
        <v>0</v>
      </c>
      <c r="S923" s="77"/>
    </row>
    <row r="924" spans="1:19" ht="49.65" customHeight="1" x14ac:dyDescent="0.3">
      <c r="D924" s="78"/>
      <c r="E924" s="79"/>
      <c r="F924" s="79"/>
      <c r="G924" s="80"/>
      <c r="H924" s="78"/>
      <c r="I924" s="80"/>
      <c r="N924" s="78"/>
      <c r="O924" s="79"/>
      <c r="P924" s="79"/>
      <c r="Q924" s="80"/>
      <c r="R924" s="78"/>
      <c r="S924" s="80"/>
    </row>
    <row r="925" spans="1:19" ht="49.65" customHeight="1" x14ac:dyDescent="0.3">
      <c r="A925" s="88" t="s">
        <v>51</v>
      </c>
      <c r="B925" s="74"/>
      <c r="C925" s="74"/>
      <c r="D925" s="74"/>
      <c r="E925" s="74"/>
      <c r="F925" s="74"/>
      <c r="G925" s="74"/>
      <c r="H925" s="74"/>
      <c r="I925" s="74"/>
      <c r="J925" s="74"/>
      <c r="K925" s="74"/>
      <c r="L925" s="74"/>
      <c r="M925" s="74"/>
      <c r="N925" s="74"/>
      <c r="O925" s="74"/>
      <c r="P925" s="74"/>
      <c r="Q925" s="74"/>
      <c r="R925" s="74"/>
      <c r="S925" s="74"/>
    </row>
    <row r="926" spans="1:19" ht="49.65" customHeight="1" x14ac:dyDescent="0.3">
      <c r="A926" s="74"/>
      <c r="B926" s="74"/>
      <c r="C926" s="74"/>
      <c r="D926" s="74"/>
      <c r="E926" s="74"/>
      <c r="F926" s="74"/>
      <c r="G926" s="74"/>
      <c r="H926" s="74"/>
      <c r="I926" s="74"/>
      <c r="J926" s="74"/>
      <c r="K926" s="74"/>
      <c r="L926" s="74"/>
      <c r="M926" s="74"/>
      <c r="N926" s="74"/>
      <c r="O926" s="74"/>
      <c r="P926" s="74"/>
      <c r="Q926" s="74"/>
      <c r="R926" s="74"/>
      <c r="S926" s="74"/>
    </row>
    <row r="927" spans="1:19" ht="49.65" customHeight="1" x14ac:dyDescent="0.3">
      <c r="A927" s="98" t="s">
        <v>4</v>
      </c>
      <c r="B927" s="99" t="s">
        <v>52</v>
      </c>
      <c r="C927" s="98" t="s">
        <v>53</v>
      </c>
      <c r="D927" s="98" t="s">
        <v>54</v>
      </c>
      <c r="E927" s="98" t="s">
        <v>55</v>
      </c>
      <c r="F927" s="98" t="s">
        <v>56</v>
      </c>
      <c r="G927" s="98" t="s">
        <v>57</v>
      </c>
      <c r="H927" s="98" t="s">
        <v>58</v>
      </c>
      <c r="I927" s="99" t="s">
        <v>8</v>
      </c>
      <c r="K927" s="98" t="s">
        <v>4</v>
      </c>
      <c r="L927" s="99" t="s">
        <v>52</v>
      </c>
      <c r="M927" s="98" t="s">
        <v>53</v>
      </c>
      <c r="N927" s="98" t="s">
        <v>54</v>
      </c>
      <c r="O927" s="98" t="s">
        <v>55</v>
      </c>
      <c r="P927" s="98" t="s">
        <v>56</v>
      </c>
      <c r="Q927" s="98" t="s">
        <v>57</v>
      </c>
      <c r="R927" s="98" t="s">
        <v>58</v>
      </c>
      <c r="S927" s="99" t="s">
        <v>8</v>
      </c>
    </row>
    <row r="928" spans="1:19" ht="49.65" customHeight="1" x14ac:dyDescent="0.3">
      <c r="A928" s="85"/>
      <c r="B928" s="85"/>
      <c r="C928" s="85"/>
      <c r="D928" s="85"/>
      <c r="E928" s="85"/>
      <c r="F928" s="85"/>
      <c r="G928" s="85"/>
      <c r="H928" s="85"/>
      <c r="I928" s="85"/>
      <c r="K928" s="85"/>
      <c r="L928" s="85"/>
      <c r="M928" s="85"/>
      <c r="N928" s="85"/>
      <c r="O928" s="85"/>
      <c r="P928" s="85"/>
      <c r="Q928" s="85"/>
      <c r="R928" s="85"/>
      <c r="S928" s="85"/>
    </row>
    <row r="929" spans="1:19" ht="49.65" customHeight="1" x14ac:dyDescent="0.3">
      <c r="A929" s="95"/>
      <c r="B929" s="96" t="s">
        <v>895</v>
      </c>
      <c r="C929" s="74"/>
      <c r="D929" s="74"/>
      <c r="E929" s="74"/>
      <c r="F929" s="74"/>
      <c r="G929" s="74"/>
      <c r="H929" s="74"/>
      <c r="I929" s="74"/>
      <c r="K929" s="95"/>
      <c r="L929" s="96" t="s">
        <v>895</v>
      </c>
      <c r="M929" s="74"/>
      <c r="N929" s="74"/>
      <c r="O929" s="74"/>
      <c r="P929" s="74"/>
      <c r="Q929" s="74"/>
      <c r="R929" s="74"/>
      <c r="S929" s="74"/>
    </row>
    <row r="930" spans="1:19" ht="49.65" customHeight="1" x14ac:dyDescent="0.3">
      <c r="A930" s="74"/>
      <c r="B930" s="74"/>
      <c r="C930" s="74"/>
      <c r="D930" s="74"/>
      <c r="E930" s="74"/>
      <c r="F930" s="74"/>
      <c r="G930" s="74"/>
      <c r="H930" s="74"/>
      <c r="I930" s="74"/>
      <c r="K930" s="74"/>
      <c r="L930" s="74"/>
      <c r="M930" s="74"/>
      <c r="N930" s="74"/>
      <c r="O930" s="74"/>
      <c r="P930" s="74"/>
      <c r="Q930" s="74"/>
      <c r="R930" s="74"/>
      <c r="S930" s="74"/>
    </row>
    <row r="931" spans="1:19" ht="49.65" customHeight="1" x14ac:dyDescent="0.3">
      <c r="A931" s="93">
        <v>12842</v>
      </c>
      <c r="B931" s="94" t="s">
        <v>896</v>
      </c>
      <c r="C931" s="92"/>
      <c r="D931" s="92"/>
      <c r="E931" s="92"/>
      <c r="F931" s="92"/>
      <c r="G931" s="90">
        <f>+C931+D931+E931+F931</f>
        <v>0</v>
      </c>
      <c r="H931" s="91">
        <v>179</v>
      </c>
      <c r="I931" s="84">
        <f>+G931*H931</f>
        <v>0</v>
      </c>
      <c r="K931" s="93">
        <v>15559</v>
      </c>
      <c r="L931" s="94" t="s">
        <v>897</v>
      </c>
      <c r="M931" s="92"/>
      <c r="N931" s="92"/>
      <c r="O931" s="92"/>
      <c r="P931" s="92"/>
      <c r="Q931" s="90">
        <f>+M931+N931+O931+P931</f>
        <v>0</v>
      </c>
      <c r="R931" s="91">
        <v>129</v>
      </c>
      <c r="S931" s="84">
        <f>+Q931*R931</f>
        <v>0</v>
      </c>
    </row>
    <row r="932" spans="1:19" ht="49.65" customHeight="1" x14ac:dyDescent="0.3">
      <c r="A932" s="85"/>
      <c r="B932" s="85"/>
      <c r="C932" s="85"/>
      <c r="D932" s="85"/>
      <c r="E932" s="85"/>
      <c r="F932" s="85"/>
      <c r="G932" s="85"/>
      <c r="H932" s="85"/>
      <c r="I932" s="85"/>
      <c r="K932" s="85"/>
      <c r="L932" s="85"/>
      <c r="M932" s="85"/>
      <c r="N932" s="85"/>
      <c r="O932" s="85"/>
      <c r="P932" s="85"/>
      <c r="Q932" s="85"/>
      <c r="R932" s="85"/>
      <c r="S932" s="85"/>
    </row>
    <row r="933" spans="1:19" ht="49.65" customHeight="1" x14ac:dyDescent="0.3">
      <c r="A933" s="93">
        <v>12910</v>
      </c>
      <c r="B933" s="94" t="s">
        <v>898</v>
      </c>
      <c r="C933" s="92"/>
      <c r="D933" s="92"/>
      <c r="E933" s="92"/>
      <c r="F933" s="92"/>
      <c r="G933" s="90">
        <f>+C933+D933+E933+F933</f>
        <v>0</v>
      </c>
      <c r="H933" s="91">
        <v>599</v>
      </c>
      <c r="I933" s="84">
        <f>+G933*H933</f>
        <v>0</v>
      </c>
      <c r="K933" s="93">
        <v>15560</v>
      </c>
      <c r="L933" s="94" t="s">
        <v>899</v>
      </c>
      <c r="M933" s="92"/>
      <c r="N933" s="92"/>
      <c r="O933" s="92"/>
      <c r="P933" s="92"/>
      <c r="Q933" s="90">
        <f>+M933+N933+O933+P933</f>
        <v>0</v>
      </c>
      <c r="R933" s="91">
        <v>129</v>
      </c>
      <c r="S933" s="84">
        <f>+Q933*R933</f>
        <v>0</v>
      </c>
    </row>
    <row r="934" spans="1:19" ht="49.65" customHeight="1" x14ac:dyDescent="0.3">
      <c r="A934" s="85"/>
      <c r="B934" s="85"/>
      <c r="C934" s="85"/>
      <c r="D934" s="85"/>
      <c r="E934" s="85"/>
      <c r="F934" s="85"/>
      <c r="G934" s="85"/>
      <c r="H934" s="85"/>
      <c r="I934" s="85"/>
      <c r="K934" s="85"/>
      <c r="L934" s="85"/>
      <c r="M934" s="85"/>
      <c r="N934" s="85"/>
      <c r="O934" s="85"/>
      <c r="P934" s="85"/>
      <c r="Q934" s="85"/>
      <c r="R934" s="85"/>
      <c r="S934" s="85"/>
    </row>
    <row r="935" spans="1:19" ht="49.65" customHeight="1" x14ac:dyDescent="0.3">
      <c r="A935" s="93">
        <v>12918</v>
      </c>
      <c r="B935" s="94" t="s">
        <v>900</v>
      </c>
      <c r="C935" s="92"/>
      <c r="D935" s="92"/>
      <c r="E935" s="92"/>
      <c r="F935" s="92"/>
      <c r="G935" s="90">
        <f>+C935+D935+E935+F935</f>
        <v>0</v>
      </c>
      <c r="H935" s="91">
        <v>159</v>
      </c>
      <c r="I935" s="84">
        <f>+G935*H935</f>
        <v>0</v>
      </c>
      <c r="K935" s="93">
        <v>15561</v>
      </c>
      <c r="L935" s="94" t="s">
        <v>901</v>
      </c>
      <c r="M935" s="92"/>
      <c r="N935" s="92"/>
      <c r="O935" s="92"/>
      <c r="P935" s="92"/>
      <c r="Q935" s="90">
        <f>+M935+N935+O935+P935</f>
        <v>0</v>
      </c>
      <c r="R935" s="91">
        <v>189</v>
      </c>
      <c r="S935" s="84">
        <f>+Q935*R935</f>
        <v>0</v>
      </c>
    </row>
    <row r="936" spans="1:19" ht="49.65" customHeight="1" x14ac:dyDescent="0.3">
      <c r="A936" s="85"/>
      <c r="B936" s="85"/>
      <c r="C936" s="85"/>
      <c r="D936" s="85"/>
      <c r="E936" s="85"/>
      <c r="F936" s="85"/>
      <c r="G936" s="85"/>
      <c r="H936" s="85"/>
      <c r="I936" s="85"/>
      <c r="K936" s="85"/>
      <c r="L936" s="85"/>
      <c r="M936" s="85"/>
      <c r="N936" s="85"/>
      <c r="O936" s="85"/>
      <c r="P936" s="85"/>
      <c r="Q936" s="85"/>
      <c r="R936" s="85"/>
      <c r="S936" s="85"/>
    </row>
    <row r="937" spans="1:19" ht="49.65" customHeight="1" x14ac:dyDescent="0.3">
      <c r="A937" s="93">
        <v>13299</v>
      </c>
      <c r="B937" s="94" t="s">
        <v>902</v>
      </c>
      <c r="C937" s="92"/>
      <c r="D937" s="92"/>
      <c r="E937" s="92"/>
      <c r="F937" s="92"/>
      <c r="G937" s="90">
        <f>+C937+D937+E937+F937</f>
        <v>0</v>
      </c>
      <c r="H937" s="91">
        <v>189</v>
      </c>
      <c r="I937" s="84">
        <f>+G937*H937</f>
        <v>0</v>
      </c>
      <c r="K937" s="93">
        <v>15562</v>
      </c>
      <c r="L937" s="94" t="s">
        <v>903</v>
      </c>
      <c r="M937" s="92"/>
      <c r="N937" s="92"/>
      <c r="O937" s="92"/>
      <c r="P937" s="92"/>
      <c r="Q937" s="90">
        <f>+M937+N937+O937+P937</f>
        <v>0</v>
      </c>
      <c r="R937" s="91">
        <v>189</v>
      </c>
      <c r="S937" s="84">
        <f>+Q937*R937</f>
        <v>0</v>
      </c>
    </row>
    <row r="938" spans="1:19" ht="49.65" customHeight="1" x14ac:dyDescent="0.3">
      <c r="A938" s="85"/>
      <c r="B938" s="85"/>
      <c r="C938" s="85"/>
      <c r="D938" s="85"/>
      <c r="E938" s="85"/>
      <c r="F938" s="85"/>
      <c r="G938" s="85"/>
      <c r="H938" s="85"/>
      <c r="I938" s="85"/>
      <c r="K938" s="85"/>
      <c r="L938" s="85"/>
      <c r="M938" s="85"/>
      <c r="N938" s="85"/>
      <c r="O938" s="85"/>
      <c r="P938" s="85"/>
      <c r="Q938" s="85"/>
      <c r="R938" s="85"/>
      <c r="S938" s="85"/>
    </row>
    <row r="939" spans="1:19" ht="49.65" customHeight="1" x14ac:dyDescent="0.3">
      <c r="A939" s="93">
        <v>13309</v>
      </c>
      <c r="B939" s="94" t="s">
        <v>904</v>
      </c>
      <c r="C939" s="92"/>
      <c r="D939" s="92"/>
      <c r="E939" s="92"/>
      <c r="F939" s="92"/>
      <c r="G939" s="90">
        <f>+C939+D939+E939+F939</f>
        <v>0</v>
      </c>
      <c r="H939" s="91">
        <v>259</v>
      </c>
      <c r="I939" s="84">
        <f>+G939*H939</f>
        <v>0</v>
      </c>
      <c r="K939" s="93">
        <v>15774</v>
      </c>
      <c r="L939" s="94" t="s">
        <v>905</v>
      </c>
      <c r="M939" s="92"/>
      <c r="N939" s="92"/>
      <c r="O939" s="92"/>
      <c r="P939" s="92"/>
      <c r="Q939" s="90">
        <f>+M939+N939+O939+P939</f>
        <v>0</v>
      </c>
      <c r="R939" s="91">
        <v>159</v>
      </c>
      <c r="S939" s="84">
        <f>+Q939*R939</f>
        <v>0</v>
      </c>
    </row>
    <row r="940" spans="1:19" ht="49.65" customHeight="1" x14ac:dyDescent="0.3">
      <c r="A940" s="85"/>
      <c r="B940" s="85"/>
      <c r="C940" s="85"/>
      <c r="D940" s="85"/>
      <c r="E940" s="85"/>
      <c r="F940" s="85"/>
      <c r="G940" s="85"/>
      <c r="H940" s="85"/>
      <c r="I940" s="85"/>
      <c r="K940" s="85"/>
      <c r="L940" s="85"/>
      <c r="M940" s="85"/>
      <c r="N940" s="85"/>
      <c r="O940" s="85"/>
      <c r="P940" s="85"/>
      <c r="Q940" s="85"/>
      <c r="R940" s="85"/>
      <c r="S940" s="85"/>
    </row>
    <row r="941" spans="1:19" ht="49.65" customHeight="1" x14ac:dyDescent="0.3">
      <c r="A941" s="93">
        <v>13592</v>
      </c>
      <c r="B941" s="94" t="s">
        <v>906</v>
      </c>
      <c r="C941" s="92"/>
      <c r="D941" s="92"/>
      <c r="E941" s="92"/>
      <c r="F941" s="92"/>
      <c r="G941" s="90">
        <f>+C941+D941+E941+F941</f>
        <v>0</v>
      </c>
      <c r="H941" s="91">
        <v>599</v>
      </c>
      <c r="I941" s="84">
        <f>+G941*H941</f>
        <v>0</v>
      </c>
      <c r="K941" s="93"/>
      <c r="L941" s="94"/>
      <c r="M941" s="89"/>
      <c r="N941" s="89"/>
      <c r="O941" s="89"/>
      <c r="P941" s="89"/>
      <c r="Q941" s="90">
        <f>+M941+N941+O941+P941</f>
        <v>0</v>
      </c>
      <c r="R941" s="91"/>
      <c r="S941" s="84">
        <f>+Q941*R941</f>
        <v>0</v>
      </c>
    </row>
    <row r="942" spans="1:19" ht="49.65" customHeight="1" x14ac:dyDescent="0.3">
      <c r="A942" s="85"/>
      <c r="B942" s="85"/>
      <c r="C942" s="85"/>
      <c r="D942" s="85"/>
      <c r="E942" s="85"/>
      <c r="F942" s="85"/>
      <c r="G942" s="85"/>
      <c r="H942" s="85"/>
      <c r="I942" s="85"/>
      <c r="K942" s="85"/>
      <c r="L942" s="85"/>
      <c r="M942" s="85"/>
      <c r="N942" s="85"/>
      <c r="O942" s="85"/>
      <c r="P942" s="85"/>
      <c r="Q942" s="85"/>
      <c r="R942" s="85"/>
      <c r="S942" s="85"/>
    </row>
    <row r="943" spans="1:19" ht="49.65" customHeight="1" x14ac:dyDescent="0.3">
      <c r="A943" s="93">
        <v>13604</v>
      </c>
      <c r="B943" s="94" t="s">
        <v>907</v>
      </c>
      <c r="C943" s="92"/>
      <c r="D943" s="92"/>
      <c r="E943" s="92"/>
      <c r="F943" s="92"/>
      <c r="G943" s="90">
        <f>+C943+D943+E943+F943</f>
        <v>0</v>
      </c>
      <c r="H943" s="91">
        <v>219</v>
      </c>
      <c r="I943" s="84">
        <f>+G943*H943</f>
        <v>0</v>
      </c>
      <c r="K943" s="93"/>
      <c r="L943" s="94"/>
      <c r="M943" s="89"/>
      <c r="N943" s="89"/>
      <c r="O943" s="89"/>
      <c r="P943" s="89"/>
      <c r="Q943" s="90">
        <f>+M943+N943+O943+P943</f>
        <v>0</v>
      </c>
      <c r="R943" s="91"/>
      <c r="S943" s="84">
        <f>+Q943*R943</f>
        <v>0</v>
      </c>
    </row>
    <row r="944" spans="1:19" ht="49.65" customHeight="1" x14ac:dyDescent="0.3">
      <c r="A944" s="85"/>
      <c r="B944" s="85"/>
      <c r="C944" s="85"/>
      <c r="D944" s="85"/>
      <c r="E944" s="85"/>
      <c r="F944" s="85"/>
      <c r="G944" s="85"/>
      <c r="H944" s="85"/>
      <c r="I944" s="85"/>
      <c r="K944" s="85"/>
      <c r="L944" s="85"/>
      <c r="M944" s="85"/>
      <c r="N944" s="85"/>
      <c r="O944" s="85"/>
      <c r="P944" s="85"/>
      <c r="Q944" s="85"/>
      <c r="R944" s="85"/>
      <c r="S944" s="85"/>
    </row>
    <row r="945" spans="1:19" ht="49.65" customHeight="1" x14ac:dyDescent="0.3">
      <c r="A945" s="93">
        <v>13605</v>
      </c>
      <c r="B945" s="94" t="s">
        <v>908</v>
      </c>
      <c r="C945" s="92"/>
      <c r="D945" s="92"/>
      <c r="E945" s="92"/>
      <c r="F945" s="92"/>
      <c r="G945" s="90">
        <f>+C945+D945+E945+F945</f>
        <v>0</v>
      </c>
      <c r="H945" s="91">
        <v>199</v>
      </c>
      <c r="I945" s="84">
        <f>+G945*H945</f>
        <v>0</v>
      </c>
      <c r="K945" s="93"/>
      <c r="L945" s="94"/>
      <c r="M945" s="89"/>
      <c r="N945" s="89"/>
      <c r="O945" s="89"/>
      <c r="P945" s="89"/>
      <c r="Q945" s="90">
        <f>+M945+N945+O945+P945</f>
        <v>0</v>
      </c>
      <c r="R945" s="91"/>
      <c r="S945" s="84">
        <f>+Q945*R945</f>
        <v>0</v>
      </c>
    </row>
    <row r="946" spans="1:19" ht="49.65" customHeight="1" x14ac:dyDescent="0.3">
      <c r="A946" s="85"/>
      <c r="B946" s="85"/>
      <c r="C946" s="85"/>
      <c r="D946" s="85"/>
      <c r="E946" s="85"/>
      <c r="F946" s="85"/>
      <c r="G946" s="85"/>
      <c r="H946" s="85"/>
      <c r="I946" s="85"/>
      <c r="K946" s="85"/>
      <c r="L946" s="85"/>
      <c r="M946" s="85"/>
      <c r="N946" s="85"/>
      <c r="O946" s="85"/>
      <c r="P946" s="85"/>
      <c r="Q946" s="85"/>
      <c r="R946" s="85"/>
      <c r="S946" s="85"/>
    </row>
    <row r="947" spans="1:19" ht="49.65" customHeight="1" x14ac:dyDescent="0.3">
      <c r="A947" s="93">
        <v>13834</v>
      </c>
      <c r="B947" s="94" t="s">
        <v>909</v>
      </c>
      <c r="C947" s="92"/>
      <c r="D947" s="92"/>
      <c r="E947" s="92"/>
      <c r="F947" s="92"/>
      <c r="G947" s="90">
        <f>+C947+D947+E947+F947</f>
        <v>0</v>
      </c>
      <c r="H947" s="91">
        <v>159</v>
      </c>
      <c r="I947" s="84">
        <f>+G947*H947</f>
        <v>0</v>
      </c>
      <c r="K947" s="93"/>
      <c r="L947" s="94"/>
      <c r="M947" s="89"/>
      <c r="N947" s="89"/>
      <c r="O947" s="89"/>
      <c r="P947" s="89"/>
      <c r="Q947" s="90">
        <f>+M947+N947+O947+P947</f>
        <v>0</v>
      </c>
      <c r="R947" s="91"/>
      <c r="S947" s="84">
        <f>+Q947*R947</f>
        <v>0</v>
      </c>
    </row>
    <row r="948" spans="1:19" ht="49.65" customHeight="1" x14ac:dyDescent="0.3">
      <c r="A948" s="85"/>
      <c r="B948" s="85"/>
      <c r="C948" s="85"/>
      <c r="D948" s="85"/>
      <c r="E948" s="85"/>
      <c r="F948" s="85"/>
      <c r="G948" s="85"/>
      <c r="H948" s="85"/>
      <c r="I948" s="85"/>
      <c r="K948" s="85"/>
      <c r="L948" s="85"/>
      <c r="M948" s="85"/>
      <c r="N948" s="85"/>
      <c r="O948" s="85"/>
      <c r="P948" s="85"/>
      <c r="Q948" s="85"/>
      <c r="R948" s="85"/>
      <c r="S948" s="85"/>
    </row>
    <row r="949" spans="1:19" ht="49.65" customHeight="1" x14ac:dyDescent="0.3">
      <c r="A949" s="93">
        <v>14234</v>
      </c>
      <c r="B949" s="94" t="s">
        <v>910</v>
      </c>
      <c r="C949" s="92"/>
      <c r="D949" s="92"/>
      <c r="E949" s="92"/>
      <c r="F949" s="92"/>
      <c r="G949" s="90">
        <f>+C949+D949+E949+F949</f>
        <v>0</v>
      </c>
      <c r="H949" s="91">
        <v>159</v>
      </c>
      <c r="I949" s="84">
        <f>+G949*H949</f>
        <v>0</v>
      </c>
      <c r="K949" s="93"/>
      <c r="L949" s="94"/>
      <c r="M949" s="89"/>
      <c r="N949" s="89"/>
      <c r="O949" s="89"/>
      <c r="P949" s="89"/>
      <c r="Q949" s="90">
        <f>+M949+N949+O949+P949</f>
        <v>0</v>
      </c>
      <c r="R949" s="91"/>
      <c r="S949" s="84">
        <f>+Q949*R949</f>
        <v>0</v>
      </c>
    </row>
    <row r="950" spans="1:19" ht="49.65" customHeight="1" x14ac:dyDescent="0.3">
      <c r="A950" s="85"/>
      <c r="B950" s="85"/>
      <c r="C950" s="85"/>
      <c r="D950" s="85"/>
      <c r="E950" s="85"/>
      <c r="F950" s="85"/>
      <c r="G950" s="85"/>
      <c r="H950" s="85"/>
      <c r="I950" s="85"/>
      <c r="K950" s="85"/>
      <c r="L950" s="85"/>
      <c r="M950" s="85"/>
      <c r="N950" s="85"/>
      <c r="O950" s="85"/>
      <c r="P950" s="85"/>
      <c r="Q950" s="85"/>
      <c r="R950" s="85"/>
      <c r="S950" s="85"/>
    </row>
    <row r="951" spans="1:19" ht="49.65" customHeight="1" x14ac:dyDescent="0.3">
      <c r="A951" s="93">
        <v>14237</v>
      </c>
      <c r="B951" s="94" t="s">
        <v>911</v>
      </c>
      <c r="C951" s="92"/>
      <c r="D951" s="92"/>
      <c r="E951" s="92"/>
      <c r="F951" s="92"/>
      <c r="G951" s="90">
        <f>+C951+D951+E951+F951</f>
        <v>0</v>
      </c>
      <c r="H951" s="91">
        <v>159</v>
      </c>
      <c r="I951" s="84">
        <f>+G951*H951</f>
        <v>0</v>
      </c>
      <c r="K951" s="93"/>
      <c r="L951" s="94"/>
      <c r="M951" s="89"/>
      <c r="N951" s="89"/>
      <c r="O951" s="89"/>
      <c r="P951" s="89"/>
      <c r="Q951" s="90">
        <f>+M951+N951+O951+P951</f>
        <v>0</v>
      </c>
      <c r="R951" s="91"/>
      <c r="S951" s="84">
        <f>+Q951*R951</f>
        <v>0</v>
      </c>
    </row>
    <row r="952" spans="1:19" ht="49.65" customHeight="1" x14ac:dyDescent="0.3">
      <c r="A952" s="85"/>
      <c r="B952" s="85"/>
      <c r="C952" s="85"/>
      <c r="D952" s="85"/>
      <c r="E952" s="85"/>
      <c r="F952" s="85"/>
      <c r="G952" s="85"/>
      <c r="H952" s="85"/>
      <c r="I952" s="85"/>
      <c r="K952" s="85"/>
      <c r="L952" s="85"/>
      <c r="M952" s="85"/>
      <c r="N952" s="85"/>
      <c r="O952" s="85"/>
      <c r="P952" s="85"/>
      <c r="Q952" s="85"/>
      <c r="R952" s="85"/>
      <c r="S952" s="85"/>
    </row>
    <row r="953" spans="1:19" ht="49.65" customHeight="1" x14ac:dyDescent="0.3">
      <c r="A953" s="93">
        <v>14239</v>
      </c>
      <c r="B953" s="94" t="s">
        <v>912</v>
      </c>
      <c r="C953" s="92"/>
      <c r="D953" s="92"/>
      <c r="E953" s="92"/>
      <c r="F953" s="92"/>
      <c r="G953" s="90">
        <f>+C953+D953+E953+F953</f>
        <v>0</v>
      </c>
      <c r="H953" s="91">
        <v>159</v>
      </c>
      <c r="I953" s="84">
        <f>+G953*H953</f>
        <v>0</v>
      </c>
      <c r="K953" s="93"/>
      <c r="L953" s="94"/>
      <c r="M953" s="89"/>
      <c r="N953" s="89"/>
      <c r="O953" s="89"/>
      <c r="P953" s="89"/>
      <c r="Q953" s="90">
        <f>+M953+N953+O953+P953</f>
        <v>0</v>
      </c>
      <c r="R953" s="91"/>
      <c r="S953" s="84">
        <f>+Q953*R953</f>
        <v>0</v>
      </c>
    </row>
    <row r="954" spans="1:19" ht="49.65" customHeight="1" x14ac:dyDescent="0.3">
      <c r="A954" s="85"/>
      <c r="B954" s="85"/>
      <c r="C954" s="85"/>
      <c r="D954" s="85"/>
      <c r="E954" s="85"/>
      <c r="F954" s="85"/>
      <c r="G954" s="85"/>
      <c r="H954" s="85"/>
      <c r="I954" s="85"/>
      <c r="K954" s="85"/>
      <c r="L954" s="85"/>
      <c r="M954" s="85"/>
      <c r="N954" s="85"/>
      <c r="O954" s="85"/>
      <c r="P954" s="85"/>
      <c r="Q954" s="85"/>
      <c r="R954" s="85"/>
      <c r="S954" s="85"/>
    </row>
    <row r="955" spans="1:19" ht="49.65" customHeight="1" x14ac:dyDescent="0.3">
      <c r="A955" s="93">
        <v>14243</v>
      </c>
      <c r="B955" s="94" t="s">
        <v>913</v>
      </c>
      <c r="C955" s="92"/>
      <c r="D955" s="92"/>
      <c r="E955" s="92"/>
      <c r="F955" s="92"/>
      <c r="G955" s="90">
        <f>+C955+D955+E955+F955</f>
        <v>0</v>
      </c>
      <c r="H955" s="91">
        <v>159</v>
      </c>
      <c r="I955" s="84">
        <f>+G955*H955</f>
        <v>0</v>
      </c>
      <c r="K955" s="93"/>
      <c r="L955" s="94"/>
      <c r="M955" s="89"/>
      <c r="N955" s="89"/>
      <c r="O955" s="89"/>
      <c r="P955" s="89"/>
      <c r="Q955" s="90">
        <f>+M955+N955+O955+P955</f>
        <v>0</v>
      </c>
      <c r="R955" s="91"/>
      <c r="S955" s="84">
        <f>+Q955*R955</f>
        <v>0</v>
      </c>
    </row>
    <row r="956" spans="1:19" ht="49.65" customHeight="1" x14ac:dyDescent="0.3">
      <c r="A956" s="85"/>
      <c r="B956" s="85"/>
      <c r="C956" s="85"/>
      <c r="D956" s="85"/>
      <c r="E956" s="85"/>
      <c r="F956" s="85"/>
      <c r="G956" s="85"/>
      <c r="H956" s="85"/>
      <c r="I956" s="85"/>
      <c r="K956" s="85"/>
      <c r="L956" s="85"/>
      <c r="M956" s="85"/>
      <c r="N956" s="85"/>
      <c r="O956" s="85"/>
      <c r="P956" s="85"/>
      <c r="Q956" s="85"/>
      <c r="R956" s="85"/>
      <c r="S956" s="85"/>
    </row>
    <row r="957" spans="1:19" ht="49.65" customHeight="1" x14ac:dyDescent="0.3">
      <c r="A957" s="93">
        <v>14245</v>
      </c>
      <c r="B957" s="94" t="s">
        <v>914</v>
      </c>
      <c r="C957" s="92"/>
      <c r="D957" s="92"/>
      <c r="E957" s="92"/>
      <c r="F957" s="92"/>
      <c r="G957" s="90">
        <f>+C957+D957+E957+F957</f>
        <v>0</v>
      </c>
      <c r="H957" s="91">
        <v>159</v>
      </c>
      <c r="I957" s="84">
        <f>+G957*H957</f>
        <v>0</v>
      </c>
      <c r="K957" s="93"/>
      <c r="L957" s="94"/>
      <c r="M957" s="89"/>
      <c r="N957" s="89"/>
      <c r="O957" s="89"/>
      <c r="P957" s="89"/>
      <c r="Q957" s="90">
        <f>+M957+N957+O957+P957</f>
        <v>0</v>
      </c>
      <c r="R957" s="91"/>
      <c r="S957" s="84">
        <f>+Q957*R957</f>
        <v>0</v>
      </c>
    </row>
    <row r="958" spans="1:19" ht="49.65" customHeight="1" x14ac:dyDescent="0.3">
      <c r="A958" s="85"/>
      <c r="B958" s="85"/>
      <c r="C958" s="85"/>
      <c r="D958" s="85"/>
      <c r="E958" s="85"/>
      <c r="F958" s="85"/>
      <c r="G958" s="85"/>
      <c r="H958" s="85"/>
      <c r="I958" s="85"/>
      <c r="K958" s="85"/>
      <c r="L958" s="85"/>
      <c r="M958" s="85"/>
      <c r="N958" s="85"/>
      <c r="O958" s="85"/>
      <c r="P958" s="85"/>
      <c r="Q958" s="85"/>
      <c r="R958" s="85"/>
      <c r="S958" s="85"/>
    </row>
    <row r="959" spans="1:19" ht="49.65" customHeight="1" x14ac:dyDescent="0.3">
      <c r="A959" s="93">
        <v>14325</v>
      </c>
      <c r="B959" s="94" t="s">
        <v>915</v>
      </c>
      <c r="C959" s="92"/>
      <c r="D959" s="92"/>
      <c r="E959" s="92"/>
      <c r="F959" s="92"/>
      <c r="G959" s="90">
        <f>+C959+D959+E959+F959</f>
        <v>0</v>
      </c>
      <c r="H959" s="91">
        <v>199</v>
      </c>
      <c r="I959" s="84">
        <f>+G959*H959</f>
        <v>0</v>
      </c>
      <c r="K959" s="93"/>
      <c r="L959" s="94"/>
      <c r="M959" s="89"/>
      <c r="N959" s="89"/>
      <c r="O959" s="89"/>
      <c r="P959" s="89"/>
      <c r="Q959" s="90">
        <f>+M959+N959+O959+P959</f>
        <v>0</v>
      </c>
      <c r="R959" s="91"/>
      <c r="S959" s="84">
        <f>+Q959*R959</f>
        <v>0</v>
      </c>
    </row>
    <row r="960" spans="1:19" ht="49.65" customHeight="1" x14ac:dyDescent="0.3">
      <c r="A960" s="85"/>
      <c r="B960" s="85"/>
      <c r="C960" s="85"/>
      <c r="D960" s="85"/>
      <c r="E960" s="85"/>
      <c r="F960" s="85"/>
      <c r="G960" s="85"/>
      <c r="H960" s="85"/>
      <c r="I960" s="85"/>
      <c r="K960" s="85"/>
      <c r="L960" s="85"/>
      <c r="M960" s="85"/>
      <c r="N960" s="85"/>
      <c r="O960" s="85"/>
      <c r="P960" s="85"/>
      <c r="Q960" s="85"/>
      <c r="R960" s="85"/>
      <c r="S960" s="85"/>
    </row>
    <row r="961" spans="1:19" ht="49.65" customHeight="1" x14ac:dyDescent="0.3">
      <c r="A961" s="93">
        <v>14326</v>
      </c>
      <c r="B961" s="94" t="s">
        <v>916</v>
      </c>
      <c r="C961" s="92"/>
      <c r="D961" s="92"/>
      <c r="E961" s="92"/>
      <c r="F961" s="92"/>
      <c r="G961" s="90">
        <f>+C961+D961+E961+F961</f>
        <v>0</v>
      </c>
      <c r="H961" s="91">
        <v>199</v>
      </c>
      <c r="I961" s="84">
        <f>+G961*H961</f>
        <v>0</v>
      </c>
      <c r="K961" s="93"/>
      <c r="L961" s="94"/>
      <c r="M961" s="89"/>
      <c r="N961" s="89"/>
      <c r="O961" s="89"/>
      <c r="P961" s="89"/>
      <c r="Q961" s="90">
        <f>+M961+N961+O961+P961</f>
        <v>0</v>
      </c>
      <c r="R961" s="91"/>
      <c r="S961" s="84">
        <f>+Q961*R961</f>
        <v>0</v>
      </c>
    </row>
    <row r="962" spans="1:19" ht="49.65" customHeight="1" x14ac:dyDescent="0.3">
      <c r="A962" s="85"/>
      <c r="B962" s="85"/>
      <c r="C962" s="85"/>
      <c r="D962" s="85"/>
      <c r="E962" s="85"/>
      <c r="F962" s="85"/>
      <c r="G962" s="85"/>
      <c r="H962" s="85"/>
      <c r="I962" s="85"/>
      <c r="K962" s="85"/>
      <c r="L962" s="85"/>
      <c r="M962" s="85"/>
      <c r="N962" s="85"/>
      <c r="O962" s="85"/>
      <c r="P962" s="85"/>
      <c r="Q962" s="85"/>
      <c r="R962" s="85"/>
      <c r="S962" s="85"/>
    </row>
    <row r="963" spans="1:19" ht="49.65" customHeight="1" x14ac:dyDescent="0.3">
      <c r="A963" s="93">
        <v>14343</v>
      </c>
      <c r="B963" s="94" t="s">
        <v>917</v>
      </c>
      <c r="C963" s="92"/>
      <c r="D963" s="92"/>
      <c r="E963" s="92"/>
      <c r="F963" s="92"/>
      <c r="G963" s="90">
        <f>+C963+D963+E963+F963</f>
        <v>0</v>
      </c>
      <c r="H963" s="91">
        <v>105</v>
      </c>
      <c r="I963" s="84">
        <f>+G963*H963</f>
        <v>0</v>
      </c>
      <c r="K963" s="93"/>
      <c r="L963" s="94"/>
      <c r="M963" s="89"/>
      <c r="N963" s="89"/>
      <c r="O963" s="89"/>
      <c r="P963" s="89"/>
      <c r="Q963" s="90">
        <f>+M963+N963+O963+P963</f>
        <v>0</v>
      </c>
      <c r="R963" s="91"/>
      <c r="S963" s="84">
        <f>+Q963*R963</f>
        <v>0</v>
      </c>
    </row>
    <row r="964" spans="1:19" ht="49.65" customHeight="1" x14ac:dyDescent="0.3">
      <c r="A964" s="85"/>
      <c r="B964" s="85"/>
      <c r="C964" s="85"/>
      <c r="D964" s="85"/>
      <c r="E964" s="85"/>
      <c r="F964" s="85"/>
      <c r="G964" s="85"/>
      <c r="H964" s="85"/>
      <c r="I964" s="85"/>
      <c r="K964" s="85"/>
      <c r="L964" s="85"/>
      <c r="M964" s="85"/>
      <c r="N964" s="85"/>
      <c r="O964" s="85"/>
      <c r="P964" s="85"/>
      <c r="Q964" s="85"/>
      <c r="R964" s="85"/>
      <c r="S964" s="85"/>
    </row>
    <row r="965" spans="1:19" ht="49.65" customHeight="1" x14ac:dyDescent="0.3">
      <c r="A965" s="93">
        <v>14345</v>
      </c>
      <c r="B965" s="94" t="s">
        <v>918</v>
      </c>
      <c r="C965" s="92"/>
      <c r="D965" s="92"/>
      <c r="E965" s="92"/>
      <c r="F965" s="92"/>
      <c r="G965" s="90">
        <f>+C965+D965+E965+F965</f>
        <v>0</v>
      </c>
      <c r="H965" s="91">
        <v>110</v>
      </c>
      <c r="I965" s="84">
        <f>+G965*H965</f>
        <v>0</v>
      </c>
      <c r="K965" s="93"/>
      <c r="L965" s="94"/>
      <c r="M965" s="89"/>
      <c r="N965" s="89"/>
      <c r="O965" s="89"/>
      <c r="P965" s="89"/>
      <c r="Q965" s="90">
        <f>+M965+N965+O965+P965</f>
        <v>0</v>
      </c>
      <c r="R965" s="91"/>
      <c r="S965" s="84">
        <f>+Q965*R965</f>
        <v>0</v>
      </c>
    </row>
    <row r="966" spans="1:19" ht="49.65" customHeight="1" x14ac:dyDescent="0.3">
      <c r="A966" s="85"/>
      <c r="B966" s="85"/>
      <c r="C966" s="85"/>
      <c r="D966" s="85"/>
      <c r="E966" s="85"/>
      <c r="F966" s="85"/>
      <c r="G966" s="85"/>
      <c r="H966" s="85"/>
      <c r="I966" s="85"/>
      <c r="K966" s="85"/>
      <c r="L966" s="85"/>
      <c r="M966" s="85"/>
      <c r="N966" s="85"/>
      <c r="O966" s="85"/>
      <c r="P966" s="85"/>
      <c r="Q966" s="85"/>
      <c r="R966" s="85"/>
      <c r="S966" s="85"/>
    </row>
    <row r="967" spans="1:19" ht="49.65" customHeight="1" x14ac:dyDescent="0.3">
      <c r="A967" s="93">
        <v>14431</v>
      </c>
      <c r="B967" s="94" t="s">
        <v>919</v>
      </c>
      <c r="C967" s="92"/>
      <c r="D967" s="92"/>
      <c r="E967" s="92"/>
      <c r="F967" s="92"/>
      <c r="G967" s="90">
        <f>+C967+D967+E967+F967</f>
        <v>0</v>
      </c>
      <c r="H967" s="91">
        <v>199</v>
      </c>
      <c r="I967" s="84">
        <f>+G967*H967</f>
        <v>0</v>
      </c>
      <c r="K967" s="93"/>
      <c r="L967" s="94"/>
      <c r="M967" s="89"/>
      <c r="N967" s="89"/>
      <c r="O967" s="89"/>
      <c r="P967" s="89"/>
      <c r="Q967" s="90">
        <f>+M967+N967+O967+P967</f>
        <v>0</v>
      </c>
      <c r="R967" s="91"/>
      <c r="S967" s="84">
        <f>+Q967*R967</f>
        <v>0</v>
      </c>
    </row>
    <row r="968" spans="1:19" ht="49.65" customHeight="1" x14ac:dyDescent="0.3">
      <c r="A968" s="85"/>
      <c r="B968" s="85"/>
      <c r="C968" s="85"/>
      <c r="D968" s="85"/>
      <c r="E968" s="85"/>
      <c r="F968" s="85"/>
      <c r="G968" s="85"/>
      <c r="H968" s="85"/>
      <c r="I968" s="85"/>
      <c r="K968" s="85"/>
      <c r="L968" s="85"/>
      <c r="M968" s="85"/>
      <c r="N968" s="85"/>
      <c r="O968" s="85"/>
      <c r="P968" s="85"/>
      <c r="Q968" s="85"/>
      <c r="R968" s="85"/>
      <c r="S968" s="85"/>
    </row>
    <row r="969" spans="1:19" ht="49.65" customHeight="1" x14ac:dyDescent="0.3">
      <c r="A969" s="93">
        <v>14494</v>
      </c>
      <c r="B969" s="94" t="s">
        <v>920</v>
      </c>
      <c r="C969" s="92"/>
      <c r="D969" s="92"/>
      <c r="E969" s="92"/>
      <c r="F969" s="92"/>
      <c r="G969" s="90">
        <f>+C969+D969+E969+F969</f>
        <v>0</v>
      </c>
      <c r="H969" s="91">
        <v>599</v>
      </c>
      <c r="I969" s="84">
        <f>+G969*H969</f>
        <v>0</v>
      </c>
      <c r="K969" s="93"/>
      <c r="L969" s="94"/>
      <c r="M969" s="89"/>
      <c r="N969" s="89"/>
      <c r="O969" s="89"/>
      <c r="P969" s="89"/>
      <c r="Q969" s="90">
        <f>+M969+N969+O969+P969</f>
        <v>0</v>
      </c>
      <c r="R969" s="91"/>
      <c r="S969" s="84">
        <f>+Q969*R969</f>
        <v>0</v>
      </c>
    </row>
    <row r="970" spans="1:19" ht="49.65" customHeight="1" x14ac:dyDescent="0.3">
      <c r="A970" s="85"/>
      <c r="B970" s="85"/>
      <c r="C970" s="85"/>
      <c r="D970" s="85"/>
      <c r="E970" s="85"/>
      <c r="F970" s="85"/>
      <c r="G970" s="85"/>
      <c r="H970" s="85"/>
      <c r="I970" s="85"/>
      <c r="K970" s="85"/>
      <c r="L970" s="85"/>
      <c r="M970" s="85"/>
      <c r="N970" s="85"/>
      <c r="O970" s="85"/>
      <c r="P970" s="85"/>
      <c r="Q970" s="85"/>
      <c r="R970" s="85"/>
      <c r="S970" s="85"/>
    </row>
    <row r="971" spans="1:19" ht="49.65" customHeight="1" x14ac:dyDescent="0.3">
      <c r="A971" s="93">
        <v>15035</v>
      </c>
      <c r="B971" s="94" t="s">
        <v>921</v>
      </c>
      <c r="C971" s="92"/>
      <c r="D971" s="92"/>
      <c r="E971" s="92"/>
      <c r="F971" s="92"/>
      <c r="G971" s="90">
        <f>+C971+D971+E971+F971</f>
        <v>0</v>
      </c>
      <c r="H971" s="91">
        <v>159</v>
      </c>
      <c r="I971" s="84">
        <f>+G971*H971</f>
        <v>0</v>
      </c>
      <c r="K971" s="93"/>
      <c r="L971" s="94"/>
      <c r="M971" s="89"/>
      <c r="N971" s="89"/>
      <c r="O971" s="89"/>
      <c r="P971" s="89"/>
      <c r="Q971" s="90">
        <f>+M971+N971+O971+P971</f>
        <v>0</v>
      </c>
      <c r="R971" s="91"/>
      <c r="S971" s="84">
        <f>+Q971*R971</f>
        <v>0</v>
      </c>
    </row>
    <row r="972" spans="1:19" ht="49.65" customHeight="1" x14ac:dyDescent="0.3">
      <c r="A972" s="85"/>
      <c r="B972" s="85"/>
      <c r="C972" s="85"/>
      <c r="D972" s="85"/>
      <c r="E972" s="85"/>
      <c r="F972" s="85"/>
      <c r="G972" s="85"/>
      <c r="H972" s="85"/>
      <c r="I972" s="85"/>
      <c r="K972" s="85"/>
      <c r="L972" s="85"/>
      <c r="M972" s="85"/>
      <c r="N972" s="85"/>
      <c r="O972" s="85"/>
      <c r="P972" s="85"/>
      <c r="Q972" s="85"/>
      <c r="R972" s="85"/>
      <c r="S972" s="85"/>
    </row>
    <row r="973" spans="1:19" ht="49.65" customHeight="1" x14ac:dyDescent="0.3">
      <c r="A973" s="93">
        <v>15555</v>
      </c>
      <c r="B973" s="94" t="s">
        <v>922</v>
      </c>
      <c r="C973" s="92"/>
      <c r="D973" s="92"/>
      <c r="E973" s="92"/>
      <c r="F973" s="92"/>
      <c r="G973" s="90">
        <f>+C973+D973+E973+F973</f>
        <v>0</v>
      </c>
      <c r="H973" s="91">
        <v>139</v>
      </c>
      <c r="I973" s="84">
        <f>+G973*H973</f>
        <v>0</v>
      </c>
      <c r="K973" s="93"/>
      <c r="L973" s="94"/>
      <c r="M973" s="89"/>
      <c r="N973" s="89"/>
      <c r="O973" s="89"/>
      <c r="P973" s="89"/>
      <c r="Q973" s="90">
        <f>+M973+N973+O973+P973</f>
        <v>0</v>
      </c>
      <c r="R973" s="91"/>
      <c r="S973" s="84">
        <f>+Q973*R973</f>
        <v>0</v>
      </c>
    </row>
    <row r="974" spans="1:19" ht="49.65" customHeight="1" x14ac:dyDescent="0.3">
      <c r="A974" s="85"/>
      <c r="B974" s="85"/>
      <c r="C974" s="85"/>
      <c r="D974" s="85"/>
      <c r="E974" s="85"/>
      <c r="F974" s="85"/>
      <c r="G974" s="85"/>
      <c r="H974" s="85"/>
      <c r="I974" s="85"/>
      <c r="K974" s="85"/>
      <c r="L974" s="85"/>
      <c r="M974" s="85"/>
      <c r="N974" s="85"/>
      <c r="O974" s="85"/>
      <c r="P974" s="85"/>
      <c r="Q974" s="85"/>
      <c r="R974" s="85"/>
      <c r="S974" s="85"/>
    </row>
    <row r="975" spans="1:19" ht="49.65" customHeight="1" x14ac:dyDescent="0.3">
      <c r="A975" s="93">
        <v>15556</v>
      </c>
      <c r="B975" s="94" t="s">
        <v>923</v>
      </c>
      <c r="C975" s="92"/>
      <c r="D975" s="92"/>
      <c r="E975" s="92"/>
      <c r="F975" s="92"/>
      <c r="G975" s="90">
        <f>+C975+D975+E975+F975</f>
        <v>0</v>
      </c>
      <c r="H975" s="91">
        <v>139</v>
      </c>
      <c r="I975" s="84">
        <f>+G975*H975</f>
        <v>0</v>
      </c>
      <c r="K975" s="93"/>
      <c r="L975" s="94"/>
      <c r="M975" s="89"/>
      <c r="N975" s="89"/>
      <c r="O975" s="89"/>
      <c r="P975" s="89"/>
      <c r="Q975" s="90">
        <f>+M975+N975+O975+P975</f>
        <v>0</v>
      </c>
      <c r="R975" s="91"/>
      <c r="S975" s="84">
        <f>+Q975*R975</f>
        <v>0</v>
      </c>
    </row>
    <row r="976" spans="1:19" ht="49.65" customHeight="1" x14ac:dyDescent="0.3">
      <c r="A976" s="85"/>
      <c r="B976" s="85"/>
      <c r="C976" s="85"/>
      <c r="D976" s="85"/>
      <c r="E976" s="85"/>
      <c r="F976" s="85"/>
      <c r="G976" s="85"/>
      <c r="H976" s="85"/>
      <c r="I976" s="85"/>
      <c r="K976" s="85"/>
      <c r="L976" s="85"/>
      <c r="M976" s="85"/>
      <c r="N976" s="85"/>
      <c r="O976" s="85"/>
      <c r="P976" s="85"/>
      <c r="Q976" s="85"/>
      <c r="R976" s="85"/>
      <c r="S976" s="85"/>
    </row>
    <row r="977" spans="1:19" ht="49.65" customHeight="1" x14ac:dyDescent="0.3">
      <c r="A977" s="93">
        <v>15557</v>
      </c>
      <c r="B977" s="94" t="s">
        <v>924</v>
      </c>
      <c r="C977" s="92"/>
      <c r="D977" s="92"/>
      <c r="E977" s="92"/>
      <c r="F977" s="92"/>
      <c r="G977" s="90">
        <f>+C977+D977+E977+F977</f>
        <v>0</v>
      </c>
      <c r="H977" s="91">
        <v>139</v>
      </c>
      <c r="I977" s="84">
        <f>+G977*H977</f>
        <v>0</v>
      </c>
      <c r="K977" s="93"/>
      <c r="L977" s="94"/>
      <c r="M977" s="89"/>
      <c r="N977" s="89"/>
      <c r="O977" s="89"/>
      <c r="P977" s="89"/>
      <c r="Q977" s="90">
        <f>+M977+N977+O977+P977</f>
        <v>0</v>
      </c>
      <c r="R977" s="91"/>
      <c r="S977" s="84">
        <f>+Q977*R977</f>
        <v>0</v>
      </c>
    </row>
    <row r="978" spans="1:19" ht="49.65" customHeight="1" x14ac:dyDescent="0.3">
      <c r="A978" s="85"/>
      <c r="B978" s="85"/>
      <c r="C978" s="85"/>
      <c r="D978" s="85"/>
      <c r="E978" s="85"/>
      <c r="F978" s="85"/>
      <c r="G978" s="85"/>
      <c r="H978" s="85"/>
      <c r="I978" s="85"/>
      <c r="K978" s="85"/>
      <c r="L978" s="85"/>
      <c r="M978" s="85"/>
      <c r="N978" s="85"/>
      <c r="O978" s="85"/>
      <c r="P978" s="85"/>
      <c r="Q978" s="85"/>
      <c r="R978" s="85"/>
      <c r="S978" s="85"/>
    </row>
    <row r="979" spans="1:19" ht="49.65" customHeight="1" x14ac:dyDescent="0.3">
      <c r="A979" s="93">
        <v>15558</v>
      </c>
      <c r="B979" s="94" t="s">
        <v>925</v>
      </c>
      <c r="C979" s="92"/>
      <c r="D979" s="92"/>
      <c r="E979" s="92"/>
      <c r="F979" s="92"/>
      <c r="G979" s="90">
        <f>+C979+D979+E979+F979</f>
        <v>0</v>
      </c>
      <c r="H979" s="91">
        <v>129</v>
      </c>
      <c r="I979" s="84">
        <f>+G979*H979</f>
        <v>0</v>
      </c>
      <c r="K979" s="93"/>
      <c r="L979" s="94"/>
      <c r="M979" s="89"/>
      <c r="N979" s="89"/>
      <c r="O979" s="89"/>
      <c r="P979" s="89"/>
      <c r="Q979" s="90">
        <f>+M979+N979+O979+P979</f>
        <v>0</v>
      </c>
      <c r="R979" s="91"/>
      <c r="S979" s="84">
        <f>+Q979*R979</f>
        <v>0</v>
      </c>
    </row>
    <row r="980" spans="1:19" ht="49.65" customHeight="1" x14ac:dyDescent="0.3">
      <c r="A980" s="85"/>
      <c r="B980" s="85"/>
      <c r="C980" s="85"/>
      <c r="D980" s="85"/>
      <c r="E980" s="85"/>
      <c r="F980" s="85"/>
      <c r="G980" s="85"/>
      <c r="H980" s="85"/>
      <c r="I980" s="85"/>
      <c r="K980" s="85"/>
      <c r="L980" s="85"/>
      <c r="M980" s="85"/>
      <c r="N980" s="85"/>
      <c r="O980" s="85"/>
      <c r="P980" s="85"/>
      <c r="Q980" s="85"/>
      <c r="R980" s="85"/>
      <c r="S980" s="85"/>
    </row>
    <row r="981" spans="1:19" ht="49.65" customHeight="1" x14ac:dyDescent="0.3">
      <c r="D981" s="86" t="s">
        <v>926</v>
      </c>
      <c r="E981" s="76"/>
      <c r="F981" s="76"/>
      <c r="G981" s="77"/>
      <c r="H981" s="87">
        <f>SUM(I929:I980)</f>
        <v>0</v>
      </c>
      <c r="I981" s="77"/>
      <c r="N981" s="86" t="s">
        <v>927</v>
      </c>
      <c r="O981" s="76"/>
      <c r="P981" s="76"/>
      <c r="Q981" s="77"/>
      <c r="R981" s="87">
        <f>SUM(S929:S980)</f>
        <v>0</v>
      </c>
      <c r="S981" s="77"/>
    </row>
    <row r="982" spans="1:19" ht="49.65" customHeight="1" x14ac:dyDescent="0.3">
      <c r="D982" s="78"/>
      <c r="E982" s="79"/>
      <c r="F982" s="79"/>
      <c r="G982" s="80"/>
      <c r="H982" s="78"/>
      <c r="I982" s="80"/>
      <c r="N982" s="78"/>
      <c r="O982" s="79"/>
      <c r="P982" s="79"/>
      <c r="Q982" s="80"/>
      <c r="R982" s="78"/>
      <c r="S982" s="80"/>
    </row>
    <row r="983" spans="1:19" ht="49.65" customHeight="1" x14ac:dyDescent="0.3"/>
    <row r="984" spans="1:19" ht="49.65" customHeight="1" x14ac:dyDescent="0.3">
      <c r="C984" s="73" t="s">
        <v>121</v>
      </c>
      <c r="D984" s="74"/>
      <c r="E984" s="74"/>
      <c r="F984" s="74"/>
      <c r="G984" s="75">
        <f>H107</f>
        <v>0</v>
      </c>
      <c r="H984" s="76"/>
      <c r="I984" s="77"/>
      <c r="M984" s="73" t="s">
        <v>122</v>
      </c>
      <c r="N984" s="74"/>
      <c r="O984" s="74"/>
      <c r="P984" s="74"/>
      <c r="Q984" s="75">
        <f>R107</f>
        <v>0</v>
      </c>
      <c r="R984" s="76"/>
      <c r="S984" s="77"/>
    </row>
    <row r="985" spans="1:19" ht="49.65" customHeight="1" x14ac:dyDescent="0.3">
      <c r="C985" s="74"/>
      <c r="D985" s="74"/>
      <c r="E985" s="74"/>
      <c r="F985" s="74"/>
      <c r="G985" s="78"/>
      <c r="H985" s="79"/>
      <c r="I985" s="80"/>
      <c r="M985" s="74"/>
      <c r="N985" s="74"/>
      <c r="O985" s="74"/>
      <c r="P985" s="74"/>
      <c r="Q985" s="78"/>
      <c r="R985" s="79"/>
      <c r="S985" s="80"/>
    </row>
    <row r="986" spans="1:19" ht="49.65" customHeight="1" x14ac:dyDescent="0.3"/>
    <row r="987" spans="1:19" ht="49.65" customHeight="1" x14ac:dyDescent="0.3">
      <c r="C987" s="73" t="s">
        <v>219</v>
      </c>
      <c r="D987" s="74"/>
      <c r="E987" s="74"/>
      <c r="F987" s="74"/>
      <c r="G987" s="75">
        <f>H209</f>
        <v>0</v>
      </c>
      <c r="H987" s="76"/>
      <c r="I987" s="77"/>
      <c r="M987" s="73" t="s">
        <v>220</v>
      </c>
      <c r="N987" s="74"/>
      <c r="O987" s="74"/>
      <c r="P987" s="74"/>
      <c r="Q987" s="75">
        <f>R209</f>
        <v>0</v>
      </c>
      <c r="R987" s="76"/>
      <c r="S987" s="77"/>
    </row>
    <row r="988" spans="1:19" ht="49.65" customHeight="1" x14ac:dyDescent="0.3">
      <c r="C988" s="74"/>
      <c r="D988" s="74"/>
      <c r="E988" s="74"/>
      <c r="F988" s="74"/>
      <c r="G988" s="78"/>
      <c r="H988" s="79"/>
      <c r="I988" s="80"/>
      <c r="M988" s="74"/>
      <c r="N988" s="74"/>
      <c r="O988" s="74"/>
      <c r="P988" s="74"/>
      <c r="Q988" s="78"/>
      <c r="R988" s="79"/>
      <c r="S988" s="80"/>
    </row>
    <row r="989" spans="1:19" ht="49.65" customHeight="1" x14ac:dyDescent="0.3"/>
    <row r="990" spans="1:19" ht="49.65" customHeight="1" x14ac:dyDescent="0.3">
      <c r="C990" s="73" t="s">
        <v>311</v>
      </c>
      <c r="D990" s="74"/>
      <c r="E990" s="74"/>
      <c r="F990" s="74"/>
      <c r="G990" s="75">
        <f>H311</f>
        <v>0</v>
      </c>
      <c r="H990" s="76"/>
      <c r="I990" s="77"/>
      <c r="M990" s="73" t="s">
        <v>312</v>
      </c>
      <c r="N990" s="74"/>
      <c r="O990" s="74"/>
      <c r="P990" s="74"/>
      <c r="Q990" s="75">
        <f>R311</f>
        <v>0</v>
      </c>
      <c r="R990" s="76"/>
      <c r="S990" s="77"/>
    </row>
    <row r="991" spans="1:19" ht="49.65" customHeight="1" x14ac:dyDescent="0.3">
      <c r="C991" s="74"/>
      <c r="D991" s="74"/>
      <c r="E991" s="74"/>
      <c r="F991" s="74"/>
      <c r="G991" s="78"/>
      <c r="H991" s="79"/>
      <c r="I991" s="80"/>
      <c r="M991" s="74"/>
      <c r="N991" s="74"/>
      <c r="O991" s="74"/>
      <c r="P991" s="74"/>
      <c r="Q991" s="78"/>
      <c r="R991" s="79"/>
      <c r="S991" s="80"/>
    </row>
    <row r="992" spans="1:19" ht="49.65" customHeight="1" x14ac:dyDescent="0.3"/>
    <row r="993" spans="3:19" ht="49.65" customHeight="1" x14ac:dyDescent="0.3">
      <c r="C993" s="73" t="s">
        <v>408</v>
      </c>
      <c r="D993" s="74"/>
      <c r="E993" s="74"/>
      <c r="F993" s="74"/>
      <c r="G993" s="75">
        <f>H413</f>
        <v>0</v>
      </c>
      <c r="H993" s="76"/>
      <c r="I993" s="77"/>
      <c r="M993" s="73" t="s">
        <v>409</v>
      </c>
      <c r="N993" s="74"/>
      <c r="O993" s="74"/>
      <c r="P993" s="74"/>
      <c r="Q993" s="75">
        <f>R413</f>
        <v>0</v>
      </c>
      <c r="R993" s="76"/>
      <c r="S993" s="77"/>
    </row>
    <row r="994" spans="3:19" ht="49.65" customHeight="1" x14ac:dyDescent="0.3">
      <c r="C994" s="74"/>
      <c r="D994" s="74"/>
      <c r="E994" s="74"/>
      <c r="F994" s="74"/>
      <c r="G994" s="78"/>
      <c r="H994" s="79"/>
      <c r="I994" s="80"/>
      <c r="M994" s="74"/>
      <c r="N994" s="74"/>
      <c r="O994" s="74"/>
      <c r="P994" s="74"/>
      <c r="Q994" s="78"/>
      <c r="R994" s="79"/>
      <c r="S994" s="80"/>
    </row>
    <row r="995" spans="3:19" ht="49.65" customHeight="1" x14ac:dyDescent="0.3"/>
    <row r="996" spans="3:19" ht="49.65" customHeight="1" x14ac:dyDescent="0.3">
      <c r="C996" s="73" t="s">
        <v>503</v>
      </c>
      <c r="D996" s="74"/>
      <c r="E996" s="74"/>
      <c r="F996" s="74"/>
      <c r="G996" s="75">
        <f>H515</f>
        <v>0</v>
      </c>
      <c r="H996" s="76"/>
      <c r="I996" s="77"/>
      <c r="M996" s="73" t="s">
        <v>504</v>
      </c>
      <c r="N996" s="74"/>
      <c r="O996" s="74"/>
      <c r="P996" s="74"/>
      <c r="Q996" s="75">
        <f>R515</f>
        <v>0</v>
      </c>
      <c r="R996" s="76"/>
      <c r="S996" s="77"/>
    </row>
    <row r="997" spans="3:19" ht="49.65" customHeight="1" x14ac:dyDescent="0.3">
      <c r="C997" s="74"/>
      <c r="D997" s="74"/>
      <c r="E997" s="74"/>
      <c r="F997" s="74"/>
      <c r="G997" s="78"/>
      <c r="H997" s="79"/>
      <c r="I997" s="80"/>
      <c r="M997" s="74"/>
      <c r="N997" s="74"/>
      <c r="O997" s="74"/>
      <c r="P997" s="74"/>
      <c r="Q997" s="78"/>
      <c r="R997" s="79"/>
      <c r="S997" s="80"/>
    </row>
    <row r="998" spans="3:19" ht="49.65" customHeight="1" x14ac:dyDescent="0.3"/>
    <row r="999" spans="3:19" ht="49.65" customHeight="1" x14ac:dyDescent="0.3">
      <c r="C999" s="73" t="s">
        <v>602</v>
      </c>
      <c r="D999" s="74"/>
      <c r="E999" s="74"/>
      <c r="F999" s="74"/>
      <c r="G999" s="75">
        <f>H617</f>
        <v>0</v>
      </c>
      <c r="H999" s="76"/>
      <c r="I999" s="77"/>
      <c r="M999" s="73" t="s">
        <v>603</v>
      </c>
      <c r="N999" s="74"/>
      <c r="O999" s="74"/>
      <c r="P999" s="74"/>
      <c r="Q999" s="75">
        <f>R617</f>
        <v>0</v>
      </c>
      <c r="R999" s="76"/>
      <c r="S999" s="77"/>
    </row>
    <row r="1000" spans="3:19" ht="49.65" customHeight="1" x14ac:dyDescent="0.3">
      <c r="C1000" s="74"/>
      <c r="D1000" s="74"/>
      <c r="E1000" s="74"/>
      <c r="F1000" s="74"/>
      <c r="G1000" s="78"/>
      <c r="H1000" s="79"/>
      <c r="I1000" s="80"/>
      <c r="M1000" s="74"/>
      <c r="N1000" s="74"/>
      <c r="O1000" s="74"/>
      <c r="P1000" s="74"/>
      <c r="Q1000" s="78"/>
      <c r="R1000" s="79"/>
      <c r="S1000" s="80"/>
    </row>
    <row r="1001" spans="3:19" ht="49.65" customHeight="1" x14ac:dyDescent="0.3"/>
    <row r="1002" spans="3:19" ht="49.65" customHeight="1" x14ac:dyDescent="0.3">
      <c r="C1002" s="73" t="s">
        <v>701</v>
      </c>
      <c r="D1002" s="74"/>
      <c r="E1002" s="74"/>
      <c r="F1002" s="74"/>
      <c r="G1002" s="75">
        <f>H719</f>
        <v>0</v>
      </c>
      <c r="H1002" s="76"/>
      <c r="I1002" s="77"/>
      <c r="M1002" s="73" t="s">
        <v>702</v>
      </c>
      <c r="N1002" s="74"/>
      <c r="O1002" s="74"/>
      <c r="P1002" s="74"/>
      <c r="Q1002" s="75">
        <f>R719</f>
        <v>0</v>
      </c>
      <c r="R1002" s="76"/>
      <c r="S1002" s="77"/>
    </row>
    <row r="1003" spans="3:19" ht="49.65" customHeight="1" x14ac:dyDescent="0.3">
      <c r="C1003" s="74"/>
      <c r="D1003" s="74"/>
      <c r="E1003" s="74"/>
      <c r="F1003" s="74"/>
      <c r="G1003" s="78"/>
      <c r="H1003" s="79"/>
      <c r="I1003" s="80"/>
      <c r="M1003" s="74"/>
      <c r="N1003" s="74"/>
      <c r="O1003" s="74"/>
      <c r="P1003" s="74"/>
      <c r="Q1003" s="78"/>
      <c r="R1003" s="79"/>
      <c r="S1003" s="80"/>
    </row>
    <row r="1004" spans="3:19" ht="49.65" customHeight="1" x14ac:dyDescent="0.3"/>
    <row r="1005" spans="3:19" ht="49.65" customHeight="1" x14ac:dyDescent="0.3">
      <c r="C1005" s="73" t="s">
        <v>796</v>
      </c>
      <c r="D1005" s="74"/>
      <c r="E1005" s="74"/>
      <c r="F1005" s="74"/>
      <c r="G1005" s="75">
        <f>H821</f>
        <v>0</v>
      </c>
      <c r="H1005" s="76"/>
      <c r="I1005" s="77"/>
      <c r="M1005" s="73" t="s">
        <v>797</v>
      </c>
      <c r="N1005" s="74"/>
      <c r="O1005" s="74"/>
      <c r="P1005" s="74"/>
      <c r="Q1005" s="75">
        <f>R821</f>
        <v>0</v>
      </c>
      <c r="R1005" s="76"/>
      <c r="S1005" s="77"/>
    </row>
    <row r="1006" spans="3:19" ht="49.65" customHeight="1" x14ac:dyDescent="0.3">
      <c r="C1006" s="74"/>
      <c r="D1006" s="74"/>
      <c r="E1006" s="74"/>
      <c r="F1006" s="74"/>
      <c r="G1006" s="78"/>
      <c r="H1006" s="79"/>
      <c r="I1006" s="80"/>
      <c r="M1006" s="74"/>
      <c r="N1006" s="74"/>
      <c r="O1006" s="74"/>
      <c r="P1006" s="74"/>
      <c r="Q1006" s="78"/>
      <c r="R1006" s="79"/>
      <c r="S1006" s="80"/>
    </row>
    <row r="1007" spans="3:19" ht="49.65" customHeight="1" x14ac:dyDescent="0.3"/>
    <row r="1008" spans="3:19" ht="49.65" customHeight="1" x14ac:dyDescent="0.3">
      <c r="C1008" s="73" t="s">
        <v>893</v>
      </c>
      <c r="D1008" s="74"/>
      <c r="E1008" s="74"/>
      <c r="F1008" s="74"/>
      <c r="G1008" s="75">
        <f>H923</f>
        <v>0</v>
      </c>
      <c r="H1008" s="76"/>
      <c r="I1008" s="77"/>
      <c r="M1008" s="73" t="s">
        <v>894</v>
      </c>
      <c r="N1008" s="74"/>
      <c r="O1008" s="74"/>
      <c r="P1008" s="74"/>
      <c r="Q1008" s="75">
        <f>R923</f>
        <v>0</v>
      </c>
      <c r="R1008" s="76"/>
      <c r="S1008" s="77"/>
    </row>
    <row r="1009" spans="2:19" ht="49.65" customHeight="1" x14ac:dyDescent="0.3">
      <c r="C1009" s="74"/>
      <c r="D1009" s="74"/>
      <c r="E1009" s="74"/>
      <c r="F1009" s="74"/>
      <c r="G1009" s="78"/>
      <c r="H1009" s="79"/>
      <c r="I1009" s="80"/>
      <c r="M1009" s="74"/>
      <c r="N1009" s="74"/>
      <c r="O1009" s="74"/>
      <c r="P1009" s="74"/>
      <c r="Q1009" s="78"/>
      <c r="R1009" s="79"/>
      <c r="S1009" s="80"/>
    </row>
    <row r="1010" spans="2:19" ht="49.65" customHeight="1" x14ac:dyDescent="0.3"/>
    <row r="1011" spans="2:19" ht="49.65" customHeight="1" x14ac:dyDescent="0.3">
      <c r="C1011" s="73" t="s">
        <v>926</v>
      </c>
      <c r="D1011" s="74"/>
      <c r="E1011" s="74"/>
      <c r="F1011" s="74"/>
      <c r="G1011" s="75">
        <f>H981</f>
        <v>0</v>
      </c>
      <c r="H1011" s="76"/>
      <c r="I1011" s="77"/>
      <c r="M1011" s="73" t="s">
        <v>927</v>
      </c>
      <c r="N1011" s="74"/>
      <c r="O1011" s="74"/>
      <c r="P1011" s="74"/>
      <c r="Q1011" s="75">
        <f>R981</f>
        <v>0</v>
      </c>
      <c r="R1011" s="76"/>
      <c r="S1011" s="77"/>
    </row>
    <row r="1012" spans="2:19" ht="49.65" customHeight="1" x14ac:dyDescent="0.3">
      <c r="C1012" s="74"/>
      <c r="D1012" s="74"/>
      <c r="E1012" s="74"/>
      <c r="F1012" s="74"/>
      <c r="G1012" s="78"/>
      <c r="H1012" s="79"/>
      <c r="I1012" s="80"/>
      <c r="M1012" s="74"/>
      <c r="N1012" s="74"/>
      <c r="O1012" s="74"/>
      <c r="P1012" s="74"/>
      <c r="Q1012" s="78"/>
      <c r="R1012" s="79"/>
      <c r="S1012" s="80"/>
    </row>
    <row r="1013" spans="2:19" ht="49.65" customHeight="1" x14ac:dyDescent="0.3"/>
    <row r="1014" spans="2:19" ht="49.65" customHeight="1" x14ac:dyDescent="0.3">
      <c r="L1014" s="81" t="s">
        <v>928</v>
      </c>
      <c r="M1014" s="74"/>
      <c r="N1014" s="74"/>
      <c r="O1014" s="74"/>
      <c r="P1014" s="74"/>
      <c r="Q1014" s="82">
        <f>+G984+Q984+G987+Q987+G990+Q990+G993+Q993+G996+Q996+G999+Q999+G1002+Q1002+G1005+Q1005+G1008+Q1008+G1011+Q1011</f>
        <v>0</v>
      </c>
      <c r="R1014" s="76"/>
      <c r="S1014" s="77"/>
    </row>
    <row r="1015" spans="2:19" ht="49.65" customHeight="1" x14ac:dyDescent="0.3">
      <c r="L1015" s="74"/>
      <c r="M1015" s="74"/>
      <c r="N1015" s="74"/>
      <c r="O1015" s="74"/>
      <c r="P1015" s="74"/>
      <c r="Q1015" s="78"/>
      <c r="R1015" s="79"/>
      <c r="S1015" s="80"/>
    </row>
    <row r="1016" spans="2:19" ht="49.65" customHeight="1" x14ac:dyDescent="0.3"/>
    <row r="1017" spans="2:19" ht="49.65" customHeight="1" x14ac:dyDescent="0.3"/>
    <row r="1018" spans="2:19" ht="49.65" customHeight="1" x14ac:dyDescent="0.3"/>
    <row r="1019" spans="2:19" ht="49.65" customHeight="1" x14ac:dyDescent="0.3"/>
    <row r="1020" spans="2:19" ht="49.65" customHeight="1" x14ac:dyDescent="0.3">
      <c r="B1020" s="23"/>
      <c r="C1020" s="23"/>
      <c r="L1020" s="23"/>
      <c r="M1020" s="23"/>
    </row>
    <row r="1021" spans="2:19" ht="49.65" customHeight="1" x14ac:dyDescent="0.3">
      <c r="B1021" s="24" t="s">
        <v>36</v>
      </c>
      <c r="L1021" s="24" t="s">
        <v>38</v>
      </c>
    </row>
    <row r="1022" spans="2:19" ht="49.65" customHeight="1" x14ac:dyDescent="0.3">
      <c r="B1022" s="24" t="s">
        <v>929</v>
      </c>
      <c r="L1022" s="24" t="s">
        <v>930</v>
      </c>
    </row>
    <row r="1023" spans="2:19" ht="49.65" customHeight="1" x14ac:dyDescent="0.3"/>
    <row r="1024" spans="2:19" ht="49.65" customHeight="1" x14ac:dyDescent="0.3"/>
    <row r="1025" spans="1:19" ht="49.65" customHeight="1" x14ac:dyDescent="0.3"/>
    <row r="1026" spans="1:19" ht="49.65" customHeight="1" x14ac:dyDescent="0.3">
      <c r="A1026" s="22" t="s">
        <v>931</v>
      </c>
    </row>
    <row r="1027" spans="1:19" ht="49.65" customHeight="1" x14ac:dyDescent="0.3">
      <c r="A1027" s="88" t="s">
        <v>932</v>
      </c>
      <c r="B1027" s="74"/>
      <c r="C1027" s="74"/>
      <c r="D1027" s="74"/>
      <c r="E1027" s="74"/>
      <c r="F1027" s="74"/>
      <c r="G1027" s="74"/>
      <c r="H1027" s="74"/>
      <c r="I1027" s="74"/>
      <c r="J1027" s="74"/>
      <c r="K1027" s="74"/>
      <c r="L1027" s="74"/>
      <c r="M1027" s="74"/>
      <c r="N1027" s="74"/>
      <c r="O1027" s="74"/>
      <c r="P1027" s="74"/>
      <c r="Q1027" s="74"/>
      <c r="R1027" s="74"/>
      <c r="S1027" s="74"/>
    </row>
    <row r="1028" spans="1:19" ht="49.65" customHeight="1" x14ac:dyDescent="0.3">
      <c r="A1028" s="74"/>
      <c r="B1028" s="74"/>
      <c r="C1028" s="74"/>
      <c r="D1028" s="74"/>
      <c r="E1028" s="74"/>
      <c r="F1028" s="74"/>
      <c r="G1028" s="74"/>
      <c r="H1028" s="74"/>
      <c r="I1028" s="74"/>
      <c r="J1028" s="74"/>
      <c r="K1028" s="74"/>
      <c r="L1028" s="74"/>
      <c r="M1028" s="74"/>
      <c r="N1028" s="74"/>
      <c r="O1028" s="74"/>
      <c r="P1028" s="74"/>
      <c r="Q1028" s="74"/>
      <c r="R1028" s="74"/>
      <c r="S1028" s="74"/>
    </row>
    <row r="1029" spans="1:19" ht="49.65" customHeight="1" x14ac:dyDescent="0.3">
      <c r="A1029" s="98" t="s">
        <v>4</v>
      </c>
      <c r="B1029" s="99" t="s">
        <v>52</v>
      </c>
      <c r="C1029" s="98" t="s">
        <v>53</v>
      </c>
      <c r="D1029" s="98" t="s">
        <v>54</v>
      </c>
      <c r="E1029" s="98" t="s">
        <v>55</v>
      </c>
      <c r="F1029" s="98" t="s">
        <v>56</v>
      </c>
      <c r="G1029" s="98" t="s">
        <v>57</v>
      </c>
      <c r="H1029" s="98" t="s">
        <v>58</v>
      </c>
      <c r="I1029" s="99" t="s">
        <v>8</v>
      </c>
      <c r="K1029" s="98" t="s">
        <v>4</v>
      </c>
      <c r="L1029" s="99" t="s">
        <v>52</v>
      </c>
      <c r="M1029" s="98" t="s">
        <v>53</v>
      </c>
      <c r="N1029" s="98" t="s">
        <v>54</v>
      </c>
      <c r="O1029" s="98" t="s">
        <v>55</v>
      </c>
      <c r="P1029" s="98" t="s">
        <v>56</v>
      </c>
      <c r="Q1029" s="98" t="s">
        <v>57</v>
      </c>
      <c r="R1029" s="98" t="s">
        <v>58</v>
      </c>
      <c r="S1029" s="99" t="s">
        <v>8</v>
      </c>
    </row>
    <row r="1030" spans="1:19" ht="49.65" customHeight="1" x14ac:dyDescent="0.3">
      <c r="A1030" s="85"/>
      <c r="B1030" s="85"/>
      <c r="C1030" s="85"/>
      <c r="D1030" s="85"/>
      <c r="E1030" s="85"/>
      <c r="F1030" s="85"/>
      <c r="G1030" s="85"/>
      <c r="H1030" s="85"/>
      <c r="I1030" s="85"/>
      <c r="K1030" s="85"/>
      <c r="L1030" s="85"/>
      <c r="M1030" s="85"/>
      <c r="N1030" s="85"/>
      <c r="O1030" s="85"/>
      <c r="P1030" s="85"/>
      <c r="Q1030" s="85"/>
      <c r="R1030" s="85"/>
      <c r="S1030" s="85"/>
    </row>
    <row r="1031" spans="1:19" ht="49.65" customHeight="1" x14ac:dyDescent="0.3">
      <c r="A1031" s="97" t="s">
        <v>933</v>
      </c>
      <c r="B1031" s="74"/>
      <c r="C1031" s="74"/>
      <c r="D1031" s="74"/>
      <c r="E1031" s="74"/>
      <c r="F1031" s="74"/>
      <c r="G1031" s="74"/>
      <c r="H1031" s="74"/>
      <c r="I1031" s="74"/>
      <c r="K1031" s="95"/>
      <c r="L1031" s="96" t="s">
        <v>934</v>
      </c>
      <c r="M1031" s="74"/>
      <c r="N1031" s="74"/>
      <c r="O1031" s="74"/>
      <c r="P1031" s="74"/>
      <c r="Q1031" s="74"/>
      <c r="R1031" s="74"/>
      <c r="S1031" s="74"/>
    </row>
    <row r="1032" spans="1:19" ht="49.65" customHeight="1" x14ac:dyDescent="0.3">
      <c r="A1032" s="74"/>
      <c r="B1032" s="74"/>
      <c r="C1032" s="74"/>
      <c r="D1032" s="74"/>
      <c r="E1032" s="74"/>
      <c r="F1032" s="74"/>
      <c r="G1032" s="74"/>
      <c r="H1032" s="74"/>
      <c r="I1032" s="74"/>
      <c r="K1032" s="74"/>
      <c r="L1032" s="74"/>
      <c r="M1032" s="74"/>
      <c r="N1032" s="74"/>
      <c r="O1032" s="74"/>
      <c r="P1032" s="74"/>
      <c r="Q1032" s="74"/>
      <c r="R1032" s="74"/>
      <c r="S1032" s="74"/>
    </row>
    <row r="1033" spans="1:19" ht="49.65" customHeight="1" x14ac:dyDescent="0.3">
      <c r="A1033" s="95"/>
      <c r="B1033" s="96" t="s">
        <v>935</v>
      </c>
      <c r="C1033" s="74"/>
      <c r="D1033" s="74"/>
      <c r="E1033" s="74"/>
      <c r="F1033" s="74"/>
      <c r="G1033" s="74"/>
      <c r="H1033" s="74"/>
      <c r="I1033" s="74"/>
      <c r="K1033" s="93">
        <v>14623</v>
      </c>
      <c r="L1033" s="94" t="s">
        <v>936</v>
      </c>
      <c r="M1033" s="92"/>
      <c r="N1033" s="92"/>
      <c r="O1033" s="92"/>
      <c r="P1033" s="92"/>
      <c r="Q1033" s="90">
        <f>+M1033+N1033+O1033+P1033</f>
        <v>0</v>
      </c>
      <c r="R1033" s="91">
        <v>495</v>
      </c>
      <c r="S1033" s="84">
        <f>+Q1033*R1033</f>
        <v>0</v>
      </c>
    </row>
    <row r="1034" spans="1:19" ht="49.65" customHeight="1" x14ac:dyDescent="0.3">
      <c r="A1034" s="74"/>
      <c r="B1034" s="74"/>
      <c r="C1034" s="74"/>
      <c r="D1034" s="74"/>
      <c r="E1034" s="74"/>
      <c r="F1034" s="74"/>
      <c r="G1034" s="74"/>
      <c r="H1034" s="74"/>
      <c r="I1034" s="74"/>
      <c r="K1034" s="85"/>
      <c r="L1034" s="85"/>
      <c r="M1034" s="85"/>
      <c r="N1034" s="85"/>
      <c r="O1034" s="85"/>
      <c r="P1034" s="85"/>
      <c r="Q1034" s="85"/>
      <c r="R1034" s="85"/>
      <c r="S1034" s="85"/>
    </row>
    <row r="1035" spans="1:19" ht="49.65" customHeight="1" x14ac:dyDescent="0.3">
      <c r="A1035" s="93">
        <v>14192</v>
      </c>
      <c r="B1035" s="94" t="s">
        <v>937</v>
      </c>
      <c r="C1035" s="92"/>
      <c r="D1035" s="92"/>
      <c r="E1035" s="92"/>
      <c r="F1035" s="92"/>
      <c r="G1035" s="90">
        <f>+C1035+D1035+E1035+F1035</f>
        <v>0</v>
      </c>
      <c r="H1035" s="91">
        <v>379</v>
      </c>
      <c r="I1035" s="84">
        <f>+G1035*H1035</f>
        <v>0</v>
      </c>
      <c r="K1035" s="93">
        <v>14624</v>
      </c>
      <c r="L1035" s="94" t="s">
        <v>938</v>
      </c>
      <c r="M1035" s="92"/>
      <c r="N1035" s="92"/>
      <c r="O1035" s="92"/>
      <c r="P1035" s="92"/>
      <c r="Q1035" s="90">
        <f>+M1035+N1035+O1035+P1035</f>
        <v>0</v>
      </c>
      <c r="R1035" s="91">
        <v>495</v>
      </c>
      <c r="S1035" s="84">
        <f>+Q1035*R1035</f>
        <v>0</v>
      </c>
    </row>
    <row r="1036" spans="1:19" ht="49.65" customHeight="1" x14ac:dyDescent="0.3">
      <c r="A1036" s="85"/>
      <c r="B1036" s="85"/>
      <c r="C1036" s="85"/>
      <c r="D1036" s="85"/>
      <c r="E1036" s="85"/>
      <c r="F1036" s="85"/>
      <c r="G1036" s="85"/>
      <c r="H1036" s="85"/>
      <c r="I1036" s="85"/>
      <c r="K1036" s="85"/>
      <c r="L1036" s="85"/>
      <c r="M1036" s="85"/>
      <c r="N1036" s="85"/>
      <c r="O1036" s="85"/>
      <c r="P1036" s="85"/>
      <c r="Q1036" s="85"/>
      <c r="R1036" s="85"/>
      <c r="S1036" s="85"/>
    </row>
    <row r="1037" spans="1:19" ht="49.65" customHeight="1" x14ac:dyDescent="0.3">
      <c r="A1037" s="93">
        <v>14193</v>
      </c>
      <c r="B1037" s="94" t="s">
        <v>939</v>
      </c>
      <c r="C1037" s="92"/>
      <c r="D1037" s="92"/>
      <c r="E1037" s="92"/>
      <c r="F1037" s="92"/>
      <c r="G1037" s="90">
        <f>+C1037+D1037+E1037+F1037</f>
        <v>0</v>
      </c>
      <c r="H1037" s="91">
        <v>379</v>
      </c>
      <c r="I1037" s="84">
        <f>+G1037*H1037</f>
        <v>0</v>
      </c>
      <c r="K1037" s="93">
        <v>14625</v>
      </c>
      <c r="L1037" s="94" t="s">
        <v>940</v>
      </c>
      <c r="M1037" s="92"/>
      <c r="N1037" s="92"/>
      <c r="O1037" s="92"/>
      <c r="P1037" s="92"/>
      <c r="Q1037" s="90">
        <f>+M1037+N1037+O1037+P1037</f>
        <v>0</v>
      </c>
      <c r="R1037" s="91">
        <v>495</v>
      </c>
      <c r="S1037" s="84">
        <f>+Q1037*R1037</f>
        <v>0</v>
      </c>
    </row>
    <row r="1038" spans="1:19" ht="49.65" customHeight="1" x14ac:dyDescent="0.3">
      <c r="A1038" s="85"/>
      <c r="B1038" s="85"/>
      <c r="C1038" s="85"/>
      <c r="D1038" s="85"/>
      <c r="E1038" s="85"/>
      <c r="F1038" s="85"/>
      <c r="G1038" s="85"/>
      <c r="H1038" s="85"/>
      <c r="I1038" s="85"/>
      <c r="K1038" s="85"/>
      <c r="L1038" s="85"/>
      <c r="M1038" s="85"/>
      <c r="N1038" s="85"/>
      <c r="O1038" s="85"/>
      <c r="P1038" s="85"/>
      <c r="Q1038" s="85"/>
      <c r="R1038" s="85"/>
      <c r="S1038" s="85"/>
    </row>
    <row r="1039" spans="1:19" ht="49.65" customHeight="1" x14ac:dyDescent="0.3">
      <c r="A1039" s="93">
        <v>14194</v>
      </c>
      <c r="B1039" s="94" t="s">
        <v>941</v>
      </c>
      <c r="C1039" s="92"/>
      <c r="D1039" s="92"/>
      <c r="E1039" s="92"/>
      <c r="F1039" s="92"/>
      <c r="G1039" s="90">
        <f>+C1039+D1039+E1039+F1039</f>
        <v>0</v>
      </c>
      <c r="H1039" s="91">
        <v>379</v>
      </c>
      <c r="I1039" s="84">
        <f>+G1039*H1039</f>
        <v>0</v>
      </c>
      <c r="K1039" s="93">
        <v>14626</v>
      </c>
      <c r="L1039" s="94" t="s">
        <v>942</v>
      </c>
      <c r="M1039" s="92"/>
      <c r="N1039" s="92"/>
      <c r="O1039" s="92"/>
      <c r="P1039" s="92"/>
      <c r="Q1039" s="90">
        <f>+M1039+N1039+O1039+P1039</f>
        <v>0</v>
      </c>
      <c r="R1039" s="91">
        <v>495</v>
      </c>
      <c r="S1039" s="84">
        <f>+Q1039*R1039</f>
        <v>0</v>
      </c>
    </row>
    <row r="1040" spans="1:19" ht="49.65" customHeight="1" x14ac:dyDescent="0.3">
      <c r="A1040" s="85"/>
      <c r="B1040" s="85"/>
      <c r="C1040" s="85"/>
      <c r="D1040" s="85"/>
      <c r="E1040" s="85"/>
      <c r="F1040" s="85"/>
      <c r="G1040" s="85"/>
      <c r="H1040" s="85"/>
      <c r="I1040" s="85"/>
      <c r="K1040" s="85"/>
      <c r="L1040" s="85"/>
      <c r="M1040" s="85"/>
      <c r="N1040" s="85"/>
      <c r="O1040" s="85"/>
      <c r="P1040" s="85"/>
      <c r="Q1040" s="85"/>
      <c r="R1040" s="85"/>
      <c r="S1040" s="85"/>
    </row>
    <row r="1041" spans="1:19" ht="49.65" customHeight="1" x14ac:dyDescent="0.3">
      <c r="A1041" s="95"/>
      <c r="B1041" s="96" t="s">
        <v>943</v>
      </c>
      <c r="C1041" s="74"/>
      <c r="D1041" s="74"/>
      <c r="E1041" s="74"/>
      <c r="F1041" s="74"/>
      <c r="G1041" s="74"/>
      <c r="H1041" s="74"/>
      <c r="I1041" s="74"/>
      <c r="K1041" s="95"/>
      <c r="L1041" s="96" t="s">
        <v>944</v>
      </c>
      <c r="M1041" s="74"/>
      <c r="N1041" s="74"/>
      <c r="O1041" s="74"/>
      <c r="P1041" s="74"/>
      <c r="Q1041" s="74"/>
      <c r="R1041" s="74"/>
      <c r="S1041" s="74"/>
    </row>
    <row r="1042" spans="1:19" ht="49.65" customHeight="1" x14ac:dyDescent="0.3">
      <c r="A1042" s="74"/>
      <c r="B1042" s="74"/>
      <c r="C1042" s="74"/>
      <c r="D1042" s="74"/>
      <c r="E1042" s="74"/>
      <c r="F1042" s="74"/>
      <c r="G1042" s="74"/>
      <c r="H1042" s="74"/>
      <c r="I1042" s="74"/>
      <c r="K1042" s="74"/>
      <c r="L1042" s="74"/>
      <c r="M1042" s="74"/>
      <c r="N1042" s="74"/>
      <c r="O1042" s="74"/>
      <c r="P1042" s="74"/>
      <c r="Q1042" s="74"/>
      <c r="R1042" s="74"/>
      <c r="S1042" s="74"/>
    </row>
    <row r="1043" spans="1:19" ht="49.65" customHeight="1" x14ac:dyDescent="0.3">
      <c r="A1043" s="93">
        <v>13238</v>
      </c>
      <c r="B1043" s="94" t="s">
        <v>945</v>
      </c>
      <c r="C1043" s="92"/>
      <c r="D1043" s="92"/>
      <c r="E1043" s="92"/>
      <c r="F1043" s="92"/>
      <c r="G1043" s="90">
        <f>+C1043+D1043+E1043+F1043</f>
        <v>0</v>
      </c>
      <c r="H1043" s="91">
        <v>299</v>
      </c>
      <c r="I1043" s="84">
        <f>+G1043*H1043</f>
        <v>0</v>
      </c>
      <c r="K1043" s="93">
        <v>14147</v>
      </c>
      <c r="L1043" s="94" t="s">
        <v>946</v>
      </c>
      <c r="M1043" s="92"/>
      <c r="N1043" s="92"/>
      <c r="O1043" s="92"/>
      <c r="P1043" s="92"/>
      <c r="Q1043" s="90">
        <f>+M1043+N1043+O1043+P1043</f>
        <v>0</v>
      </c>
      <c r="R1043" s="91">
        <v>350</v>
      </c>
      <c r="S1043" s="84">
        <f>+Q1043*R1043</f>
        <v>0</v>
      </c>
    </row>
    <row r="1044" spans="1:19" ht="49.65" customHeight="1" x14ac:dyDescent="0.3">
      <c r="A1044" s="85"/>
      <c r="B1044" s="85"/>
      <c r="C1044" s="85"/>
      <c r="D1044" s="85"/>
      <c r="E1044" s="85"/>
      <c r="F1044" s="85"/>
      <c r="G1044" s="85"/>
      <c r="H1044" s="85"/>
      <c r="I1044" s="85"/>
      <c r="K1044" s="85"/>
      <c r="L1044" s="85"/>
      <c r="M1044" s="85"/>
      <c r="N1044" s="85"/>
      <c r="O1044" s="85"/>
      <c r="P1044" s="85"/>
      <c r="Q1044" s="85"/>
      <c r="R1044" s="85"/>
      <c r="S1044" s="85"/>
    </row>
    <row r="1045" spans="1:19" ht="49.65" customHeight="1" x14ac:dyDescent="0.3">
      <c r="A1045" s="93">
        <v>13239</v>
      </c>
      <c r="B1045" s="94" t="s">
        <v>947</v>
      </c>
      <c r="C1045" s="92"/>
      <c r="D1045" s="92"/>
      <c r="E1045" s="92"/>
      <c r="F1045" s="92"/>
      <c r="G1045" s="90">
        <f>+C1045+D1045+E1045+F1045</f>
        <v>0</v>
      </c>
      <c r="H1045" s="91">
        <v>299</v>
      </c>
      <c r="I1045" s="84">
        <f>+G1045*H1045</f>
        <v>0</v>
      </c>
      <c r="K1045" s="93">
        <v>14148</v>
      </c>
      <c r="L1045" s="94" t="s">
        <v>948</v>
      </c>
      <c r="M1045" s="92"/>
      <c r="N1045" s="92"/>
      <c r="O1045" s="92"/>
      <c r="P1045" s="92"/>
      <c r="Q1045" s="90">
        <f>+M1045+N1045+O1045+P1045</f>
        <v>0</v>
      </c>
      <c r="R1045" s="91">
        <v>350</v>
      </c>
      <c r="S1045" s="84">
        <f>+Q1045*R1045</f>
        <v>0</v>
      </c>
    </row>
    <row r="1046" spans="1:19" ht="49.65" customHeight="1" x14ac:dyDescent="0.3">
      <c r="A1046" s="85"/>
      <c r="B1046" s="85"/>
      <c r="C1046" s="85"/>
      <c r="D1046" s="85"/>
      <c r="E1046" s="85"/>
      <c r="F1046" s="85"/>
      <c r="G1046" s="85"/>
      <c r="H1046" s="85"/>
      <c r="I1046" s="85"/>
      <c r="K1046" s="85"/>
      <c r="L1046" s="85"/>
      <c r="M1046" s="85"/>
      <c r="N1046" s="85"/>
      <c r="O1046" s="85"/>
      <c r="P1046" s="85"/>
      <c r="Q1046" s="85"/>
      <c r="R1046" s="85"/>
      <c r="S1046" s="85"/>
    </row>
    <row r="1047" spans="1:19" ht="49.65" customHeight="1" x14ac:dyDescent="0.3">
      <c r="A1047" s="93">
        <v>13241</v>
      </c>
      <c r="B1047" s="94" t="s">
        <v>949</v>
      </c>
      <c r="C1047" s="92"/>
      <c r="D1047" s="92"/>
      <c r="E1047" s="92"/>
      <c r="F1047" s="92"/>
      <c r="G1047" s="90">
        <f>+C1047+D1047+E1047+F1047</f>
        <v>0</v>
      </c>
      <c r="H1047" s="91">
        <v>299</v>
      </c>
      <c r="I1047" s="84">
        <f>+G1047*H1047</f>
        <v>0</v>
      </c>
      <c r="K1047" s="93">
        <v>14150</v>
      </c>
      <c r="L1047" s="94" t="s">
        <v>950</v>
      </c>
      <c r="M1047" s="92"/>
      <c r="N1047" s="92"/>
      <c r="O1047" s="92"/>
      <c r="P1047" s="92"/>
      <c r="Q1047" s="90">
        <f>+M1047+N1047+O1047+P1047</f>
        <v>0</v>
      </c>
      <c r="R1047" s="91">
        <v>350</v>
      </c>
      <c r="S1047" s="84">
        <f>+Q1047*R1047</f>
        <v>0</v>
      </c>
    </row>
    <row r="1048" spans="1:19" ht="49.65" customHeight="1" x14ac:dyDescent="0.3">
      <c r="A1048" s="85"/>
      <c r="B1048" s="85"/>
      <c r="C1048" s="85"/>
      <c r="D1048" s="85"/>
      <c r="E1048" s="85"/>
      <c r="F1048" s="85"/>
      <c r="G1048" s="85"/>
      <c r="H1048" s="85"/>
      <c r="I1048" s="85"/>
      <c r="K1048" s="85"/>
      <c r="L1048" s="85"/>
      <c r="M1048" s="85"/>
      <c r="N1048" s="85"/>
      <c r="O1048" s="85"/>
      <c r="P1048" s="85"/>
      <c r="Q1048" s="85"/>
      <c r="R1048" s="85"/>
      <c r="S1048" s="85"/>
    </row>
    <row r="1049" spans="1:19" ht="49.65" customHeight="1" x14ac:dyDescent="0.3">
      <c r="A1049" s="95"/>
      <c r="B1049" s="96" t="s">
        <v>951</v>
      </c>
      <c r="C1049" s="74"/>
      <c r="D1049" s="74"/>
      <c r="E1049" s="74"/>
      <c r="F1049" s="74"/>
      <c r="G1049" s="74"/>
      <c r="H1049" s="74"/>
      <c r="I1049" s="74"/>
      <c r="K1049" s="95"/>
      <c r="L1049" s="96" t="s">
        <v>952</v>
      </c>
      <c r="M1049" s="74"/>
      <c r="N1049" s="74"/>
      <c r="O1049" s="74"/>
      <c r="P1049" s="74"/>
      <c r="Q1049" s="74"/>
      <c r="R1049" s="74"/>
      <c r="S1049" s="74"/>
    </row>
    <row r="1050" spans="1:19" ht="49.65" customHeight="1" x14ac:dyDescent="0.3">
      <c r="A1050" s="74"/>
      <c r="B1050" s="74"/>
      <c r="C1050" s="74"/>
      <c r="D1050" s="74"/>
      <c r="E1050" s="74"/>
      <c r="F1050" s="74"/>
      <c r="G1050" s="74"/>
      <c r="H1050" s="74"/>
      <c r="I1050" s="74"/>
      <c r="K1050" s="74"/>
      <c r="L1050" s="74"/>
      <c r="M1050" s="74"/>
      <c r="N1050" s="74"/>
      <c r="O1050" s="74"/>
      <c r="P1050" s="74"/>
      <c r="Q1050" s="74"/>
      <c r="R1050" s="74"/>
      <c r="S1050" s="74"/>
    </row>
    <row r="1051" spans="1:19" ht="49.65" customHeight="1" x14ac:dyDescent="0.3">
      <c r="A1051" s="93">
        <v>13675</v>
      </c>
      <c r="B1051" s="94" t="s">
        <v>953</v>
      </c>
      <c r="C1051" s="92"/>
      <c r="D1051" s="92"/>
      <c r="E1051" s="92"/>
      <c r="F1051" s="92"/>
      <c r="G1051" s="90">
        <f>+C1051+D1051+E1051+F1051</f>
        <v>0</v>
      </c>
      <c r="H1051" s="91">
        <v>229</v>
      </c>
      <c r="I1051" s="84">
        <f>+G1051*H1051</f>
        <v>0</v>
      </c>
      <c r="K1051" s="93">
        <v>11506</v>
      </c>
      <c r="L1051" s="94" t="s">
        <v>954</v>
      </c>
      <c r="M1051" s="92"/>
      <c r="N1051" s="92"/>
      <c r="O1051" s="92"/>
      <c r="P1051" s="92"/>
      <c r="Q1051" s="90">
        <f>+M1051+N1051+O1051+P1051</f>
        <v>0</v>
      </c>
      <c r="R1051" s="91">
        <v>450</v>
      </c>
      <c r="S1051" s="84">
        <f>+Q1051*R1051</f>
        <v>0</v>
      </c>
    </row>
    <row r="1052" spans="1:19" ht="49.65" customHeight="1" x14ac:dyDescent="0.3">
      <c r="A1052" s="85"/>
      <c r="B1052" s="85"/>
      <c r="C1052" s="85"/>
      <c r="D1052" s="85"/>
      <c r="E1052" s="85"/>
      <c r="F1052" s="85"/>
      <c r="G1052" s="85"/>
      <c r="H1052" s="85"/>
      <c r="I1052" s="85"/>
      <c r="K1052" s="85"/>
      <c r="L1052" s="85"/>
      <c r="M1052" s="85"/>
      <c r="N1052" s="85"/>
      <c r="O1052" s="85"/>
      <c r="P1052" s="85"/>
      <c r="Q1052" s="85"/>
      <c r="R1052" s="85"/>
      <c r="S1052" s="85"/>
    </row>
    <row r="1053" spans="1:19" ht="49.65" customHeight="1" x14ac:dyDescent="0.3">
      <c r="A1053" s="93">
        <v>13676</v>
      </c>
      <c r="B1053" s="94" t="s">
        <v>955</v>
      </c>
      <c r="C1053" s="92"/>
      <c r="D1053" s="92"/>
      <c r="E1053" s="92"/>
      <c r="F1053" s="92"/>
      <c r="G1053" s="90">
        <f>+C1053+D1053+E1053+F1053</f>
        <v>0</v>
      </c>
      <c r="H1053" s="91">
        <v>229</v>
      </c>
      <c r="I1053" s="84">
        <f>+G1053*H1053</f>
        <v>0</v>
      </c>
      <c r="K1053" s="93">
        <v>11507</v>
      </c>
      <c r="L1053" s="94" t="s">
        <v>956</v>
      </c>
      <c r="M1053" s="92"/>
      <c r="N1053" s="92"/>
      <c r="O1053" s="92"/>
      <c r="P1053" s="92"/>
      <c r="Q1053" s="90">
        <f>+M1053+N1053+O1053+P1053</f>
        <v>0</v>
      </c>
      <c r="R1053" s="91">
        <v>450</v>
      </c>
      <c r="S1053" s="84">
        <f>+Q1053*R1053</f>
        <v>0</v>
      </c>
    </row>
    <row r="1054" spans="1:19" ht="49.65" customHeight="1" x14ac:dyDescent="0.3">
      <c r="A1054" s="85"/>
      <c r="B1054" s="85"/>
      <c r="C1054" s="85"/>
      <c r="D1054" s="85"/>
      <c r="E1054" s="85"/>
      <c r="F1054" s="85"/>
      <c r="G1054" s="85"/>
      <c r="H1054" s="85"/>
      <c r="I1054" s="85"/>
      <c r="K1054" s="85"/>
      <c r="L1054" s="85"/>
      <c r="M1054" s="85"/>
      <c r="N1054" s="85"/>
      <c r="O1054" s="85"/>
      <c r="P1054" s="85"/>
      <c r="Q1054" s="85"/>
      <c r="R1054" s="85"/>
      <c r="S1054" s="85"/>
    </row>
    <row r="1055" spans="1:19" ht="49.65" customHeight="1" x14ac:dyDescent="0.3">
      <c r="A1055" s="93">
        <v>13677</v>
      </c>
      <c r="B1055" s="94" t="s">
        <v>957</v>
      </c>
      <c r="C1055" s="92"/>
      <c r="D1055" s="92"/>
      <c r="E1055" s="92"/>
      <c r="F1055" s="92"/>
      <c r="G1055" s="90">
        <f>+C1055+D1055+E1055+F1055</f>
        <v>0</v>
      </c>
      <c r="H1055" s="91">
        <v>229</v>
      </c>
      <c r="I1055" s="84">
        <f>+G1055*H1055</f>
        <v>0</v>
      </c>
      <c r="K1055" s="93">
        <v>11508</v>
      </c>
      <c r="L1055" s="94" t="s">
        <v>958</v>
      </c>
      <c r="M1055" s="92"/>
      <c r="N1055" s="92"/>
      <c r="O1055" s="92"/>
      <c r="P1055" s="92"/>
      <c r="Q1055" s="90">
        <f>+M1055+N1055+O1055+P1055</f>
        <v>0</v>
      </c>
      <c r="R1055" s="91">
        <v>450</v>
      </c>
      <c r="S1055" s="84">
        <f>+Q1055*R1055</f>
        <v>0</v>
      </c>
    </row>
    <row r="1056" spans="1:19" ht="49.65" customHeight="1" x14ac:dyDescent="0.3">
      <c r="A1056" s="85"/>
      <c r="B1056" s="85"/>
      <c r="C1056" s="85"/>
      <c r="D1056" s="85"/>
      <c r="E1056" s="85"/>
      <c r="F1056" s="85"/>
      <c r="G1056" s="85"/>
      <c r="H1056" s="85"/>
      <c r="I1056" s="85"/>
      <c r="K1056" s="85"/>
      <c r="L1056" s="85"/>
      <c r="M1056" s="85"/>
      <c r="N1056" s="85"/>
      <c r="O1056" s="85"/>
      <c r="P1056" s="85"/>
      <c r="Q1056" s="85"/>
      <c r="R1056" s="85"/>
      <c r="S1056" s="85"/>
    </row>
    <row r="1057" spans="1:19" ht="49.65" customHeight="1" x14ac:dyDescent="0.3">
      <c r="A1057" s="95"/>
      <c r="B1057" s="96" t="s">
        <v>959</v>
      </c>
      <c r="C1057" s="74"/>
      <c r="D1057" s="74"/>
      <c r="E1057" s="74"/>
      <c r="F1057" s="74"/>
      <c r="G1057" s="74"/>
      <c r="H1057" s="74"/>
      <c r="I1057" s="74"/>
      <c r="K1057" s="95"/>
      <c r="L1057" s="96" t="s">
        <v>960</v>
      </c>
      <c r="M1057" s="74"/>
      <c r="N1057" s="74"/>
      <c r="O1057" s="74"/>
      <c r="P1057" s="74"/>
      <c r="Q1057" s="74"/>
      <c r="R1057" s="74"/>
      <c r="S1057" s="74"/>
    </row>
    <row r="1058" spans="1:19" ht="49.65" customHeight="1" x14ac:dyDescent="0.3">
      <c r="A1058" s="74"/>
      <c r="B1058" s="74"/>
      <c r="C1058" s="74"/>
      <c r="D1058" s="74"/>
      <c r="E1058" s="74"/>
      <c r="F1058" s="74"/>
      <c r="G1058" s="74"/>
      <c r="H1058" s="74"/>
      <c r="I1058" s="74"/>
      <c r="K1058" s="74"/>
      <c r="L1058" s="74"/>
      <c r="M1058" s="74"/>
      <c r="N1058" s="74"/>
      <c r="O1058" s="74"/>
      <c r="P1058" s="74"/>
      <c r="Q1058" s="74"/>
      <c r="R1058" s="74"/>
      <c r="S1058" s="74"/>
    </row>
    <row r="1059" spans="1:19" ht="49.65" customHeight="1" x14ac:dyDescent="0.3">
      <c r="A1059" s="93">
        <v>13232</v>
      </c>
      <c r="B1059" s="94" t="s">
        <v>961</v>
      </c>
      <c r="C1059" s="92"/>
      <c r="D1059" s="92"/>
      <c r="E1059" s="92"/>
      <c r="F1059" s="92"/>
      <c r="G1059" s="90">
        <f>+C1059+D1059+E1059+F1059</f>
        <v>0</v>
      </c>
      <c r="H1059" s="91">
        <v>299</v>
      </c>
      <c r="I1059" s="84">
        <f>+G1059*H1059</f>
        <v>0</v>
      </c>
      <c r="K1059" s="93">
        <v>14137</v>
      </c>
      <c r="L1059" s="94" t="s">
        <v>962</v>
      </c>
      <c r="M1059" s="92"/>
      <c r="N1059" s="92"/>
      <c r="O1059" s="92"/>
      <c r="P1059" s="92"/>
      <c r="Q1059" s="90">
        <f>+M1059+N1059+O1059+P1059</f>
        <v>0</v>
      </c>
      <c r="R1059" s="91">
        <v>550</v>
      </c>
      <c r="S1059" s="84">
        <f>+Q1059*R1059</f>
        <v>0</v>
      </c>
    </row>
    <row r="1060" spans="1:19" ht="49.65" customHeight="1" x14ac:dyDescent="0.3">
      <c r="A1060" s="85"/>
      <c r="B1060" s="85"/>
      <c r="C1060" s="85"/>
      <c r="D1060" s="85"/>
      <c r="E1060" s="85"/>
      <c r="F1060" s="85"/>
      <c r="G1060" s="85"/>
      <c r="H1060" s="85"/>
      <c r="I1060" s="85"/>
      <c r="K1060" s="85"/>
      <c r="L1060" s="85"/>
      <c r="M1060" s="85"/>
      <c r="N1060" s="85"/>
      <c r="O1060" s="85"/>
      <c r="P1060" s="85"/>
      <c r="Q1060" s="85"/>
      <c r="R1060" s="85"/>
      <c r="S1060" s="85"/>
    </row>
    <row r="1061" spans="1:19" ht="49.65" customHeight="1" x14ac:dyDescent="0.3">
      <c r="A1061" s="93">
        <v>13233</v>
      </c>
      <c r="B1061" s="94" t="s">
        <v>963</v>
      </c>
      <c r="C1061" s="92"/>
      <c r="D1061" s="92"/>
      <c r="E1061" s="92"/>
      <c r="F1061" s="92"/>
      <c r="G1061" s="90">
        <f>+C1061+D1061+E1061+F1061</f>
        <v>0</v>
      </c>
      <c r="H1061" s="91">
        <v>299</v>
      </c>
      <c r="I1061" s="84">
        <f>+G1061*H1061</f>
        <v>0</v>
      </c>
      <c r="K1061" s="95"/>
      <c r="L1061" s="96" t="s">
        <v>964</v>
      </c>
      <c r="M1061" s="74"/>
      <c r="N1061" s="74"/>
      <c r="O1061" s="74"/>
      <c r="P1061" s="74"/>
      <c r="Q1061" s="74"/>
      <c r="R1061" s="74"/>
      <c r="S1061" s="74"/>
    </row>
    <row r="1062" spans="1:19" ht="49.65" customHeight="1" x14ac:dyDescent="0.3">
      <c r="A1062" s="85"/>
      <c r="B1062" s="85"/>
      <c r="C1062" s="85"/>
      <c r="D1062" s="85"/>
      <c r="E1062" s="85"/>
      <c r="F1062" s="85"/>
      <c r="G1062" s="85"/>
      <c r="H1062" s="85"/>
      <c r="I1062" s="85"/>
      <c r="K1062" s="74"/>
      <c r="L1062" s="74"/>
      <c r="M1062" s="74"/>
      <c r="N1062" s="74"/>
      <c r="O1062" s="74"/>
      <c r="P1062" s="74"/>
      <c r="Q1062" s="74"/>
      <c r="R1062" s="74"/>
      <c r="S1062" s="74"/>
    </row>
    <row r="1063" spans="1:19" ht="49.65" customHeight="1" x14ac:dyDescent="0.3">
      <c r="A1063" s="93">
        <v>13234</v>
      </c>
      <c r="B1063" s="94" t="s">
        <v>965</v>
      </c>
      <c r="C1063" s="92"/>
      <c r="D1063" s="92"/>
      <c r="E1063" s="92"/>
      <c r="F1063" s="92"/>
      <c r="G1063" s="90">
        <f>+C1063+D1063+E1063+F1063</f>
        <v>0</v>
      </c>
      <c r="H1063" s="91">
        <v>299</v>
      </c>
      <c r="I1063" s="84">
        <f>+G1063*H1063</f>
        <v>0</v>
      </c>
      <c r="K1063" s="93">
        <v>14139</v>
      </c>
      <c r="L1063" s="94" t="s">
        <v>966</v>
      </c>
      <c r="M1063" s="92"/>
      <c r="N1063" s="92"/>
      <c r="O1063" s="92"/>
      <c r="P1063" s="92"/>
      <c r="Q1063" s="90">
        <f>+M1063+N1063+O1063+P1063</f>
        <v>0</v>
      </c>
      <c r="R1063" s="91">
        <v>550</v>
      </c>
      <c r="S1063" s="84">
        <f>+Q1063*R1063</f>
        <v>0</v>
      </c>
    </row>
    <row r="1064" spans="1:19" ht="49.65" customHeight="1" x14ac:dyDescent="0.3">
      <c r="A1064" s="85"/>
      <c r="B1064" s="85"/>
      <c r="C1064" s="85"/>
      <c r="D1064" s="85"/>
      <c r="E1064" s="85"/>
      <c r="F1064" s="85"/>
      <c r="G1064" s="85"/>
      <c r="H1064" s="85"/>
      <c r="I1064" s="85"/>
      <c r="K1064" s="85"/>
      <c r="L1064" s="85"/>
      <c r="M1064" s="85"/>
      <c r="N1064" s="85"/>
      <c r="O1064" s="85"/>
      <c r="P1064" s="85"/>
      <c r="Q1064" s="85"/>
      <c r="R1064" s="85"/>
      <c r="S1064" s="85"/>
    </row>
    <row r="1065" spans="1:19" ht="49.65" customHeight="1" x14ac:dyDescent="0.3">
      <c r="A1065" s="93">
        <v>13235</v>
      </c>
      <c r="B1065" s="94" t="s">
        <v>967</v>
      </c>
      <c r="C1065" s="92"/>
      <c r="D1065" s="92"/>
      <c r="E1065" s="92"/>
      <c r="F1065" s="92"/>
      <c r="G1065" s="90">
        <f>+C1065+D1065+E1065+F1065</f>
        <v>0</v>
      </c>
      <c r="H1065" s="91">
        <v>299</v>
      </c>
      <c r="I1065" s="84">
        <f>+G1065*H1065</f>
        <v>0</v>
      </c>
      <c r="K1065" s="95"/>
      <c r="L1065" s="96" t="s">
        <v>968</v>
      </c>
      <c r="M1065" s="74"/>
      <c r="N1065" s="74"/>
      <c r="O1065" s="74"/>
      <c r="P1065" s="74"/>
      <c r="Q1065" s="74"/>
      <c r="R1065" s="74"/>
      <c r="S1065" s="74"/>
    </row>
    <row r="1066" spans="1:19" ht="49.65" customHeight="1" x14ac:dyDescent="0.3">
      <c r="A1066" s="85"/>
      <c r="B1066" s="85"/>
      <c r="C1066" s="85"/>
      <c r="D1066" s="85"/>
      <c r="E1066" s="85"/>
      <c r="F1066" s="85"/>
      <c r="G1066" s="85"/>
      <c r="H1066" s="85"/>
      <c r="I1066" s="85"/>
      <c r="K1066" s="74"/>
      <c r="L1066" s="74"/>
      <c r="M1066" s="74"/>
      <c r="N1066" s="74"/>
      <c r="O1066" s="74"/>
      <c r="P1066" s="74"/>
      <c r="Q1066" s="74"/>
      <c r="R1066" s="74"/>
      <c r="S1066" s="74"/>
    </row>
    <row r="1067" spans="1:19" ht="49.65" customHeight="1" x14ac:dyDescent="0.3">
      <c r="A1067" s="93">
        <v>13236</v>
      </c>
      <c r="B1067" s="94" t="s">
        <v>969</v>
      </c>
      <c r="C1067" s="92"/>
      <c r="D1067" s="92"/>
      <c r="E1067" s="92"/>
      <c r="F1067" s="92"/>
      <c r="G1067" s="90">
        <f>+C1067+D1067+E1067+F1067</f>
        <v>0</v>
      </c>
      <c r="H1067" s="91">
        <v>299</v>
      </c>
      <c r="I1067" s="84">
        <f>+G1067*H1067</f>
        <v>0</v>
      </c>
      <c r="K1067" s="93">
        <v>14145</v>
      </c>
      <c r="L1067" s="94" t="s">
        <v>970</v>
      </c>
      <c r="M1067" s="92"/>
      <c r="N1067" s="92"/>
      <c r="O1067" s="92"/>
      <c r="P1067" s="92"/>
      <c r="Q1067" s="90">
        <f>+M1067+N1067+O1067+P1067</f>
        <v>0</v>
      </c>
      <c r="R1067" s="91">
        <v>425</v>
      </c>
      <c r="S1067" s="84">
        <f>+Q1067*R1067</f>
        <v>0</v>
      </c>
    </row>
    <row r="1068" spans="1:19" ht="49.65" customHeight="1" x14ac:dyDescent="0.3">
      <c r="A1068" s="85"/>
      <c r="B1068" s="85"/>
      <c r="C1068" s="85"/>
      <c r="D1068" s="85"/>
      <c r="E1068" s="85"/>
      <c r="F1068" s="85"/>
      <c r="G1068" s="85"/>
      <c r="H1068" s="85"/>
      <c r="I1068" s="85"/>
      <c r="K1068" s="85"/>
      <c r="L1068" s="85"/>
      <c r="M1068" s="85"/>
      <c r="N1068" s="85"/>
      <c r="O1068" s="85"/>
      <c r="P1068" s="85"/>
      <c r="Q1068" s="85"/>
      <c r="R1068" s="85"/>
      <c r="S1068" s="85"/>
    </row>
    <row r="1069" spans="1:19" ht="49.65" customHeight="1" x14ac:dyDescent="0.3">
      <c r="A1069" s="93">
        <v>13237</v>
      </c>
      <c r="B1069" s="94" t="s">
        <v>971</v>
      </c>
      <c r="C1069" s="92"/>
      <c r="D1069" s="92"/>
      <c r="E1069" s="92"/>
      <c r="F1069" s="92"/>
      <c r="G1069" s="90">
        <f>+C1069+D1069+E1069+F1069</f>
        <v>0</v>
      </c>
      <c r="H1069" s="91">
        <v>299</v>
      </c>
      <c r="I1069" s="84">
        <f>+G1069*H1069</f>
        <v>0</v>
      </c>
      <c r="K1069" s="93">
        <v>14146</v>
      </c>
      <c r="L1069" s="94" t="s">
        <v>972</v>
      </c>
      <c r="M1069" s="92"/>
      <c r="N1069" s="92"/>
      <c r="O1069" s="92"/>
      <c r="P1069" s="92"/>
      <c r="Q1069" s="90">
        <f>+M1069+N1069+O1069+P1069</f>
        <v>0</v>
      </c>
      <c r="R1069" s="91">
        <v>425</v>
      </c>
      <c r="S1069" s="84">
        <f>+Q1069*R1069</f>
        <v>0</v>
      </c>
    </row>
    <row r="1070" spans="1:19" ht="49.65" customHeight="1" x14ac:dyDescent="0.3">
      <c r="A1070" s="85"/>
      <c r="B1070" s="85"/>
      <c r="C1070" s="85"/>
      <c r="D1070" s="85"/>
      <c r="E1070" s="85"/>
      <c r="F1070" s="85"/>
      <c r="G1070" s="85"/>
      <c r="H1070" s="85"/>
      <c r="I1070" s="85"/>
      <c r="K1070" s="85"/>
      <c r="L1070" s="85"/>
      <c r="M1070" s="85"/>
      <c r="N1070" s="85"/>
      <c r="O1070" s="85"/>
      <c r="P1070" s="85"/>
      <c r="Q1070" s="85"/>
      <c r="R1070" s="85"/>
      <c r="S1070" s="85"/>
    </row>
    <row r="1071" spans="1:19" ht="49.65" customHeight="1" x14ac:dyDescent="0.3">
      <c r="A1071" s="95"/>
      <c r="B1071" s="96" t="s">
        <v>973</v>
      </c>
      <c r="C1071" s="74"/>
      <c r="D1071" s="74"/>
      <c r="E1071" s="74"/>
      <c r="F1071" s="74"/>
      <c r="G1071" s="74"/>
      <c r="H1071" s="74"/>
      <c r="I1071" s="74"/>
      <c r="K1071" s="97" t="s">
        <v>974</v>
      </c>
      <c r="L1071" s="74"/>
      <c r="M1071" s="74"/>
      <c r="N1071" s="74"/>
      <c r="O1071" s="74"/>
      <c r="P1071" s="74"/>
      <c r="Q1071" s="74"/>
      <c r="R1071" s="74"/>
      <c r="S1071" s="74"/>
    </row>
    <row r="1072" spans="1:19" ht="49.65" customHeight="1" x14ac:dyDescent="0.3">
      <c r="A1072" s="74"/>
      <c r="B1072" s="74"/>
      <c r="C1072" s="74"/>
      <c r="D1072" s="74"/>
      <c r="E1072" s="74"/>
      <c r="F1072" s="74"/>
      <c r="G1072" s="74"/>
      <c r="H1072" s="74"/>
      <c r="I1072" s="74"/>
      <c r="K1072" s="74"/>
      <c r="L1072" s="74"/>
      <c r="M1072" s="74"/>
      <c r="N1072" s="74"/>
      <c r="O1072" s="74"/>
      <c r="P1072" s="74"/>
      <c r="Q1072" s="74"/>
      <c r="R1072" s="74"/>
      <c r="S1072" s="74"/>
    </row>
    <row r="1073" spans="1:19" ht="49.65" customHeight="1" x14ac:dyDescent="0.3">
      <c r="A1073" s="93">
        <v>14168</v>
      </c>
      <c r="B1073" s="94" t="s">
        <v>975</v>
      </c>
      <c r="C1073" s="92"/>
      <c r="D1073" s="92"/>
      <c r="E1073" s="92"/>
      <c r="F1073" s="92"/>
      <c r="G1073" s="90">
        <f>+C1073+D1073+E1073+F1073</f>
        <v>0</v>
      </c>
      <c r="H1073" s="91">
        <v>249</v>
      </c>
      <c r="I1073" s="84">
        <f>+G1073*H1073</f>
        <v>0</v>
      </c>
      <c r="K1073" s="95"/>
      <c r="L1073" s="96" t="s">
        <v>976</v>
      </c>
      <c r="M1073" s="74"/>
      <c r="N1073" s="74"/>
      <c r="O1073" s="74"/>
      <c r="P1073" s="74"/>
      <c r="Q1073" s="74"/>
      <c r="R1073" s="74"/>
      <c r="S1073" s="74"/>
    </row>
    <row r="1074" spans="1:19" ht="49.65" customHeight="1" x14ac:dyDescent="0.3">
      <c r="A1074" s="85"/>
      <c r="B1074" s="85"/>
      <c r="C1074" s="85"/>
      <c r="D1074" s="85"/>
      <c r="E1074" s="85"/>
      <c r="F1074" s="85"/>
      <c r="G1074" s="85"/>
      <c r="H1074" s="85"/>
      <c r="I1074" s="85"/>
      <c r="K1074" s="74"/>
      <c r="L1074" s="74"/>
      <c r="M1074" s="74"/>
      <c r="N1074" s="74"/>
      <c r="O1074" s="74"/>
      <c r="P1074" s="74"/>
      <c r="Q1074" s="74"/>
      <c r="R1074" s="74"/>
      <c r="S1074" s="74"/>
    </row>
    <row r="1075" spans="1:19" ht="49.65" customHeight="1" x14ac:dyDescent="0.3">
      <c r="A1075" s="93">
        <v>14169</v>
      </c>
      <c r="B1075" s="94" t="s">
        <v>977</v>
      </c>
      <c r="C1075" s="92"/>
      <c r="D1075" s="92"/>
      <c r="E1075" s="92"/>
      <c r="F1075" s="92"/>
      <c r="G1075" s="90">
        <f>+C1075+D1075+E1075+F1075</f>
        <v>0</v>
      </c>
      <c r="H1075" s="91">
        <v>249</v>
      </c>
      <c r="I1075" s="84">
        <f>+G1075*H1075</f>
        <v>0</v>
      </c>
      <c r="K1075" s="93">
        <v>14143</v>
      </c>
      <c r="L1075" s="94" t="s">
        <v>978</v>
      </c>
      <c r="M1075" s="92"/>
      <c r="N1075" s="92"/>
      <c r="O1075" s="92"/>
      <c r="P1075" s="92"/>
      <c r="Q1075" s="90">
        <f>+M1075+N1075+O1075+P1075</f>
        <v>0</v>
      </c>
      <c r="R1075" s="91">
        <v>175</v>
      </c>
      <c r="S1075" s="84">
        <f>+Q1075*R1075</f>
        <v>0</v>
      </c>
    </row>
    <row r="1076" spans="1:19" ht="49.65" customHeight="1" x14ac:dyDescent="0.3">
      <c r="A1076" s="85"/>
      <c r="B1076" s="85"/>
      <c r="C1076" s="85"/>
      <c r="D1076" s="85"/>
      <c r="E1076" s="85"/>
      <c r="F1076" s="85"/>
      <c r="G1076" s="85"/>
      <c r="H1076" s="85"/>
      <c r="I1076" s="85"/>
      <c r="K1076" s="85"/>
      <c r="L1076" s="85"/>
      <c r="M1076" s="85"/>
      <c r="N1076" s="85"/>
      <c r="O1076" s="85"/>
      <c r="P1076" s="85"/>
      <c r="Q1076" s="85"/>
      <c r="R1076" s="85"/>
      <c r="S1076" s="85"/>
    </row>
    <row r="1077" spans="1:19" ht="49.65" customHeight="1" x14ac:dyDescent="0.3">
      <c r="A1077" s="93">
        <v>14170</v>
      </c>
      <c r="B1077" s="94" t="s">
        <v>979</v>
      </c>
      <c r="C1077" s="92"/>
      <c r="D1077" s="92"/>
      <c r="E1077" s="92"/>
      <c r="F1077" s="92"/>
      <c r="G1077" s="90">
        <f>+C1077+D1077+E1077+F1077</f>
        <v>0</v>
      </c>
      <c r="H1077" s="91">
        <v>249</v>
      </c>
      <c r="I1077" s="84">
        <f>+G1077*H1077</f>
        <v>0</v>
      </c>
      <c r="K1077" s="93">
        <v>14144</v>
      </c>
      <c r="L1077" s="94" t="s">
        <v>980</v>
      </c>
      <c r="M1077" s="92"/>
      <c r="N1077" s="92"/>
      <c r="O1077" s="92"/>
      <c r="P1077" s="92"/>
      <c r="Q1077" s="90">
        <f>+M1077+N1077+O1077+P1077</f>
        <v>0</v>
      </c>
      <c r="R1077" s="91">
        <v>279</v>
      </c>
      <c r="S1077" s="84">
        <f>+Q1077*R1077</f>
        <v>0</v>
      </c>
    </row>
    <row r="1078" spans="1:19" ht="49.65" customHeight="1" x14ac:dyDescent="0.3">
      <c r="A1078" s="85"/>
      <c r="B1078" s="85"/>
      <c r="C1078" s="85"/>
      <c r="D1078" s="85"/>
      <c r="E1078" s="85"/>
      <c r="F1078" s="85"/>
      <c r="G1078" s="85"/>
      <c r="H1078" s="85"/>
      <c r="I1078" s="85"/>
      <c r="K1078" s="85"/>
      <c r="L1078" s="85"/>
      <c r="M1078" s="85"/>
      <c r="N1078" s="85"/>
      <c r="O1078" s="85"/>
      <c r="P1078" s="85"/>
      <c r="Q1078" s="85"/>
      <c r="R1078" s="85"/>
      <c r="S1078" s="85"/>
    </row>
    <row r="1079" spans="1:19" ht="49.65" customHeight="1" x14ac:dyDescent="0.3">
      <c r="A1079" s="93">
        <v>15166</v>
      </c>
      <c r="B1079" s="94" t="s">
        <v>981</v>
      </c>
      <c r="C1079" s="92"/>
      <c r="D1079" s="92"/>
      <c r="E1079" s="92"/>
      <c r="F1079" s="92"/>
      <c r="G1079" s="90">
        <f>+C1079+D1079+E1079+F1079</f>
        <v>0</v>
      </c>
      <c r="H1079" s="91">
        <v>429</v>
      </c>
      <c r="I1079" s="84">
        <f>+G1079*H1079</f>
        <v>0</v>
      </c>
      <c r="K1079" s="95"/>
      <c r="L1079" s="96" t="s">
        <v>982</v>
      </c>
      <c r="M1079" s="74"/>
      <c r="N1079" s="74"/>
      <c r="O1079" s="74"/>
      <c r="P1079" s="74"/>
      <c r="Q1079" s="74"/>
      <c r="R1079" s="74"/>
      <c r="S1079" s="74"/>
    </row>
    <row r="1080" spans="1:19" ht="49.65" customHeight="1" x14ac:dyDescent="0.3">
      <c r="A1080" s="85"/>
      <c r="B1080" s="85"/>
      <c r="C1080" s="85"/>
      <c r="D1080" s="85"/>
      <c r="E1080" s="85"/>
      <c r="F1080" s="85"/>
      <c r="G1080" s="85"/>
      <c r="H1080" s="85"/>
      <c r="I1080" s="85"/>
      <c r="K1080" s="74"/>
      <c r="L1080" s="74"/>
      <c r="M1080" s="74"/>
      <c r="N1080" s="74"/>
      <c r="O1080" s="74"/>
      <c r="P1080" s="74"/>
      <c r="Q1080" s="74"/>
      <c r="R1080" s="74"/>
      <c r="S1080" s="74"/>
    </row>
    <row r="1081" spans="1:19" ht="49.65" customHeight="1" x14ac:dyDescent="0.3">
      <c r="A1081" s="93">
        <v>15167</v>
      </c>
      <c r="B1081" s="94" t="s">
        <v>983</v>
      </c>
      <c r="C1081" s="92"/>
      <c r="D1081" s="92"/>
      <c r="E1081" s="92"/>
      <c r="F1081" s="92"/>
      <c r="G1081" s="90">
        <f>+C1081+D1081+E1081+F1081</f>
        <v>0</v>
      </c>
      <c r="H1081" s="91">
        <v>429</v>
      </c>
      <c r="I1081" s="84">
        <f>+G1081*H1081</f>
        <v>0</v>
      </c>
      <c r="K1081" s="93">
        <v>12429</v>
      </c>
      <c r="L1081" s="94" t="s">
        <v>984</v>
      </c>
      <c r="M1081" s="92"/>
      <c r="N1081" s="92"/>
      <c r="O1081" s="92"/>
      <c r="P1081" s="92"/>
      <c r="Q1081" s="90">
        <f>+M1081+N1081+O1081+P1081</f>
        <v>0</v>
      </c>
      <c r="R1081" s="91">
        <v>395</v>
      </c>
      <c r="S1081" s="84">
        <f>+Q1081*R1081</f>
        <v>0</v>
      </c>
    </row>
    <row r="1082" spans="1:19" ht="49.65" customHeight="1" x14ac:dyDescent="0.3">
      <c r="A1082" s="85"/>
      <c r="B1082" s="85"/>
      <c r="C1082" s="85"/>
      <c r="D1082" s="85"/>
      <c r="E1082" s="85"/>
      <c r="F1082" s="85"/>
      <c r="G1082" s="85"/>
      <c r="H1082" s="85"/>
      <c r="I1082" s="85"/>
      <c r="K1082" s="85"/>
      <c r="L1082" s="85"/>
      <c r="M1082" s="85"/>
      <c r="N1082" s="85"/>
      <c r="O1082" s="85"/>
      <c r="P1082" s="85"/>
      <c r="Q1082" s="85"/>
      <c r="R1082" s="85"/>
      <c r="S1082" s="85"/>
    </row>
    <row r="1083" spans="1:19" ht="49.65" customHeight="1" x14ac:dyDescent="0.3">
      <c r="A1083" s="93">
        <v>15168</v>
      </c>
      <c r="B1083" s="94" t="s">
        <v>985</v>
      </c>
      <c r="C1083" s="92"/>
      <c r="D1083" s="92"/>
      <c r="E1083" s="92"/>
      <c r="F1083" s="92"/>
      <c r="G1083" s="90">
        <f>+C1083+D1083+E1083+F1083</f>
        <v>0</v>
      </c>
      <c r="H1083" s="91">
        <v>429</v>
      </c>
      <c r="I1083" s="84">
        <f>+G1083*H1083</f>
        <v>0</v>
      </c>
      <c r="K1083" s="93">
        <v>12430</v>
      </c>
      <c r="L1083" s="94" t="s">
        <v>986</v>
      </c>
      <c r="M1083" s="92"/>
      <c r="N1083" s="92"/>
      <c r="O1083" s="92"/>
      <c r="P1083" s="92"/>
      <c r="Q1083" s="90">
        <f>+M1083+N1083+O1083+P1083</f>
        <v>0</v>
      </c>
      <c r="R1083" s="91">
        <v>450</v>
      </c>
      <c r="S1083" s="84">
        <f>+Q1083*R1083</f>
        <v>0</v>
      </c>
    </row>
    <row r="1084" spans="1:19" ht="49.65" customHeight="1" x14ac:dyDescent="0.3">
      <c r="A1084" s="85"/>
      <c r="B1084" s="85"/>
      <c r="C1084" s="85"/>
      <c r="D1084" s="85"/>
      <c r="E1084" s="85"/>
      <c r="F1084" s="85"/>
      <c r="G1084" s="85"/>
      <c r="H1084" s="85"/>
      <c r="I1084" s="85"/>
      <c r="K1084" s="85"/>
      <c r="L1084" s="85"/>
      <c r="M1084" s="85"/>
      <c r="N1084" s="85"/>
      <c r="O1084" s="85"/>
      <c r="P1084" s="85"/>
      <c r="Q1084" s="85"/>
      <c r="R1084" s="85"/>
      <c r="S1084" s="85"/>
    </row>
    <row r="1085" spans="1:19" ht="49.65" customHeight="1" x14ac:dyDescent="0.3">
      <c r="A1085" s="95"/>
      <c r="B1085" s="96" t="s">
        <v>987</v>
      </c>
      <c r="C1085" s="74"/>
      <c r="D1085" s="74"/>
      <c r="E1085" s="74"/>
      <c r="F1085" s="74"/>
      <c r="G1085" s="74"/>
      <c r="H1085" s="74"/>
      <c r="I1085" s="74"/>
      <c r="K1085" s="93">
        <v>12431</v>
      </c>
      <c r="L1085" s="94" t="s">
        <v>988</v>
      </c>
      <c r="M1085" s="92"/>
      <c r="N1085" s="92"/>
      <c r="O1085" s="92"/>
      <c r="P1085" s="92"/>
      <c r="Q1085" s="90">
        <f>+M1085+N1085+O1085+P1085</f>
        <v>0</v>
      </c>
      <c r="R1085" s="91">
        <v>495</v>
      </c>
      <c r="S1085" s="84">
        <f>+Q1085*R1085</f>
        <v>0</v>
      </c>
    </row>
    <row r="1086" spans="1:19" ht="49.65" customHeight="1" x14ac:dyDescent="0.3">
      <c r="A1086" s="74"/>
      <c r="B1086" s="74"/>
      <c r="C1086" s="74"/>
      <c r="D1086" s="74"/>
      <c r="E1086" s="74"/>
      <c r="F1086" s="74"/>
      <c r="G1086" s="74"/>
      <c r="H1086" s="74"/>
      <c r="I1086" s="74"/>
      <c r="K1086" s="85"/>
      <c r="L1086" s="85"/>
      <c r="M1086" s="85"/>
      <c r="N1086" s="85"/>
      <c r="O1086" s="85"/>
      <c r="P1086" s="85"/>
      <c r="Q1086" s="85"/>
      <c r="R1086" s="85"/>
      <c r="S1086" s="85"/>
    </row>
    <row r="1087" spans="1:19" ht="49.65" customHeight="1" x14ac:dyDescent="0.3">
      <c r="A1087" s="93">
        <v>14665</v>
      </c>
      <c r="B1087" s="94" t="s">
        <v>989</v>
      </c>
      <c r="C1087" s="92"/>
      <c r="D1087" s="92"/>
      <c r="E1087" s="92"/>
      <c r="F1087" s="92"/>
      <c r="G1087" s="90">
        <f>+C1087+D1087+E1087+F1087</f>
        <v>0</v>
      </c>
      <c r="H1087" s="91">
        <v>699</v>
      </c>
      <c r="I1087" s="84">
        <f>+G1087*H1087</f>
        <v>0</v>
      </c>
      <c r="K1087" s="95"/>
      <c r="L1087" s="96" t="s">
        <v>990</v>
      </c>
      <c r="M1087" s="74"/>
      <c r="N1087" s="74"/>
      <c r="O1087" s="74"/>
      <c r="P1087" s="74"/>
      <c r="Q1087" s="74"/>
      <c r="R1087" s="74"/>
      <c r="S1087" s="74"/>
    </row>
    <row r="1088" spans="1:19" ht="49.65" customHeight="1" x14ac:dyDescent="0.3">
      <c r="A1088" s="85"/>
      <c r="B1088" s="85"/>
      <c r="C1088" s="85"/>
      <c r="D1088" s="85"/>
      <c r="E1088" s="85"/>
      <c r="F1088" s="85"/>
      <c r="G1088" s="85"/>
      <c r="H1088" s="85"/>
      <c r="I1088" s="85"/>
      <c r="K1088" s="74"/>
      <c r="L1088" s="74"/>
      <c r="M1088" s="74"/>
      <c r="N1088" s="74"/>
      <c r="O1088" s="74"/>
      <c r="P1088" s="74"/>
      <c r="Q1088" s="74"/>
      <c r="R1088" s="74"/>
      <c r="S1088" s="74"/>
    </row>
    <row r="1089" spans="1:19" ht="49.65" customHeight="1" x14ac:dyDescent="0.3">
      <c r="A1089" s="93">
        <v>14666</v>
      </c>
      <c r="B1089" s="94" t="s">
        <v>991</v>
      </c>
      <c r="C1089" s="92"/>
      <c r="D1089" s="92"/>
      <c r="E1089" s="92"/>
      <c r="F1089" s="92"/>
      <c r="G1089" s="90">
        <f>+C1089+D1089+E1089+F1089</f>
        <v>0</v>
      </c>
      <c r="H1089" s="91">
        <v>699</v>
      </c>
      <c r="I1089" s="84">
        <f>+G1089*H1089</f>
        <v>0</v>
      </c>
      <c r="K1089" s="93">
        <v>12432</v>
      </c>
      <c r="L1089" s="94" t="s">
        <v>992</v>
      </c>
      <c r="M1089" s="92"/>
      <c r="N1089" s="92"/>
      <c r="O1089" s="92"/>
      <c r="P1089" s="92"/>
      <c r="Q1089" s="90">
        <f>+M1089+N1089+O1089+P1089</f>
        <v>0</v>
      </c>
      <c r="R1089" s="91">
        <v>125</v>
      </c>
      <c r="S1089" s="84">
        <f>+Q1089*R1089</f>
        <v>0</v>
      </c>
    </row>
    <row r="1090" spans="1:19" ht="49.65" customHeight="1" x14ac:dyDescent="0.3">
      <c r="A1090" s="85"/>
      <c r="B1090" s="85"/>
      <c r="C1090" s="85"/>
      <c r="D1090" s="85"/>
      <c r="E1090" s="85"/>
      <c r="F1090" s="85"/>
      <c r="G1090" s="85"/>
      <c r="H1090" s="85"/>
      <c r="I1090" s="85"/>
      <c r="K1090" s="85"/>
      <c r="L1090" s="85"/>
      <c r="M1090" s="85"/>
      <c r="N1090" s="85"/>
      <c r="O1090" s="85"/>
      <c r="P1090" s="85"/>
      <c r="Q1090" s="85"/>
      <c r="R1090" s="85"/>
      <c r="S1090" s="85"/>
    </row>
    <row r="1091" spans="1:19" ht="49.65" customHeight="1" x14ac:dyDescent="0.3">
      <c r="A1091" s="93">
        <v>14667</v>
      </c>
      <c r="B1091" s="94" t="s">
        <v>993</v>
      </c>
      <c r="C1091" s="92"/>
      <c r="D1091" s="92"/>
      <c r="E1091" s="92"/>
      <c r="F1091" s="92"/>
      <c r="G1091" s="90">
        <f>+C1091+D1091+E1091+F1091</f>
        <v>0</v>
      </c>
      <c r="H1091" s="91">
        <v>699</v>
      </c>
      <c r="I1091" s="84">
        <f>+G1091*H1091</f>
        <v>0</v>
      </c>
      <c r="K1091" s="93">
        <v>12433</v>
      </c>
      <c r="L1091" s="94" t="s">
        <v>994</v>
      </c>
      <c r="M1091" s="92"/>
      <c r="N1091" s="92"/>
      <c r="O1091" s="92"/>
      <c r="P1091" s="92"/>
      <c r="Q1091" s="90">
        <f>+M1091+N1091+O1091+P1091</f>
        <v>0</v>
      </c>
      <c r="R1091" s="91">
        <v>175</v>
      </c>
      <c r="S1091" s="84">
        <f>+Q1091*R1091</f>
        <v>0</v>
      </c>
    </row>
    <row r="1092" spans="1:19" ht="49.65" customHeight="1" x14ac:dyDescent="0.3">
      <c r="A1092" s="85"/>
      <c r="B1092" s="85"/>
      <c r="C1092" s="85"/>
      <c r="D1092" s="85"/>
      <c r="E1092" s="85"/>
      <c r="F1092" s="85"/>
      <c r="G1092" s="85"/>
      <c r="H1092" s="85"/>
      <c r="I1092" s="85"/>
      <c r="K1092" s="85"/>
      <c r="L1092" s="85"/>
      <c r="M1092" s="85"/>
      <c r="N1092" s="85"/>
      <c r="O1092" s="85"/>
      <c r="P1092" s="85"/>
      <c r="Q1092" s="85"/>
      <c r="R1092" s="85"/>
      <c r="S1092" s="85"/>
    </row>
    <row r="1093" spans="1:19" ht="49.65" customHeight="1" x14ac:dyDescent="0.3">
      <c r="A1093" s="93">
        <v>14668</v>
      </c>
      <c r="B1093" s="94" t="s">
        <v>995</v>
      </c>
      <c r="C1093" s="92"/>
      <c r="D1093" s="92"/>
      <c r="E1093" s="92"/>
      <c r="F1093" s="92"/>
      <c r="G1093" s="90">
        <f>+C1093+D1093+E1093+F1093</f>
        <v>0</v>
      </c>
      <c r="H1093" s="91">
        <v>699</v>
      </c>
      <c r="I1093" s="84">
        <f>+G1093*H1093</f>
        <v>0</v>
      </c>
      <c r="K1093" s="95"/>
      <c r="L1093" s="96" t="s">
        <v>996</v>
      </c>
      <c r="M1093" s="74"/>
      <c r="N1093" s="74"/>
      <c r="O1093" s="74"/>
      <c r="P1093" s="74"/>
      <c r="Q1093" s="74"/>
      <c r="R1093" s="74"/>
      <c r="S1093" s="74"/>
    </row>
    <row r="1094" spans="1:19" ht="49.65" customHeight="1" x14ac:dyDescent="0.3">
      <c r="A1094" s="85"/>
      <c r="B1094" s="85"/>
      <c r="C1094" s="85"/>
      <c r="D1094" s="85"/>
      <c r="E1094" s="85"/>
      <c r="F1094" s="85"/>
      <c r="G1094" s="85"/>
      <c r="H1094" s="85"/>
      <c r="I1094" s="85"/>
      <c r="K1094" s="74"/>
      <c r="L1094" s="74"/>
      <c r="M1094" s="74"/>
      <c r="N1094" s="74"/>
      <c r="O1094" s="74"/>
      <c r="P1094" s="74"/>
      <c r="Q1094" s="74"/>
      <c r="R1094" s="74"/>
      <c r="S1094" s="74"/>
    </row>
    <row r="1095" spans="1:19" ht="49.65" customHeight="1" x14ac:dyDescent="0.3">
      <c r="A1095" s="95"/>
      <c r="B1095" s="96" t="s">
        <v>997</v>
      </c>
      <c r="C1095" s="74"/>
      <c r="D1095" s="74"/>
      <c r="E1095" s="74"/>
      <c r="F1095" s="74"/>
      <c r="G1095" s="74"/>
      <c r="H1095" s="74"/>
      <c r="I1095" s="74"/>
      <c r="K1095" s="93">
        <v>10032</v>
      </c>
      <c r="L1095" s="94" t="s">
        <v>998</v>
      </c>
      <c r="M1095" s="92"/>
      <c r="N1095" s="92"/>
      <c r="O1095" s="92"/>
      <c r="P1095" s="92"/>
      <c r="Q1095" s="90">
        <f>+M1095+N1095+O1095+P1095</f>
        <v>0</v>
      </c>
      <c r="R1095" s="91">
        <v>175</v>
      </c>
      <c r="S1095" s="84">
        <f>+Q1095*R1095</f>
        <v>0</v>
      </c>
    </row>
    <row r="1096" spans="1:19" ht="49.65" customHeight="1" x14ac:dyDescent="0.3">
      <c r="A1096" s="74"/>
      <c r="B1096" s="74"/>
      <c r="C1096" s="74"/>
      <c r="D1096" s="74"/>
      <c r="E1096" s="74"/>
      <c r="F1096" s="74"/>
      <c r="G1096" s="74"/>
      <c r="H1096" s="74"/>
      <c r="I1096" s="74"/>
      <c r="K1096" s="85"/>
      <c r="L1096" s="85"/>
      <c r="M1096" s="85"/>
      <c r="N1096" s="85"/>
      <c r="O1096" s="85"/>
      <c r="P1096" s="85"/>
      <c r="Q1096" s="85"/>
      <c r="R1096" s="85"/>
      <c r="S1096" s="85"/>
    </row>
    <row r="1097" spans="1:19" ht="49.65" customHeight="1" x14ac:dyDescent="0.3">
      <c r="A1097" s="93">
        <v>14189</v>
      </c>
      <c r="B1097" s="94" t="s">
        <v>999</v>
      </c>
      <c r="C1097" s="92"/>
      <c r="D1097" s="92"/>
      <c r="E1097" s="92"/>
      <c r="F1097" s="92"/>
      <c r="G1097" s="90">
        <f>+C1097+D1097+E1097+F1097</f>
        <v>0</v>
      </c>
      <c r="H1097" s="91">
        <v>379</v>
      </c>
      <c r="I1097" s="84">
        <f>+G1097*H1097</f>
        <v>0</v>
      </c>
      <c r="K1097" s="93">
        <v>10645</v>
      </c>
      <c r="L1097" s="94" t="s">
        <v>1000</v>
      </c>
      <c r="M1097" s="92"/>
      <c r="N1097" s="92"/>
      <c r="O1097" s="92"/>
      <c r="P1097" s="92"/>
      <c r="Q1097" s="90">
        <f>+M1097+N1097+O1097+P1097</f>
        <v>0</v>
      </c>
      <c r="R1097" s="91">
        <v>225</v>
      </c>
      <c r="S1097" s="84">
        <f>+Q1097*R1097</f>
        <v>0</v>
      </c>
    </row>
    <row r="1098" spans="1:19" ht="49.65" customHeight="1" x14ac:dyDescent="0.3">
      <c r="A1098" s="85"/>
      <c r="B1098" s="85"/>
      <c r="C1098" s="85"/>
      <c r="D1098" s="85"/>
      <c r="E1098" s="85"/>
      <c r="F1098" s="85"/>
      <c r="G1098" s="85"/>
      <c r="H1098" s="85"/>
      <c r="I1098" s="85"/>
      <c r="K1098" s="85"/>
      <c r="L1098" s="85"/>
      <c r="M1098" s="85"/>
      <c r="N1098" s="85"/>
      <c r="O1098" s="85"/>
      <c r="P1098" s="85"/>
      <c r="Q1098" s="85"/>
      <c r="R1098" s="85"/>
      <c r="S1098" s="85"/>
    </row>
    <row r="1099" spans="1:19" ht="49.65" customHeight="1" x14ac:dyDescent="0.3">
      <c r="A1099" s="93">
        <v>14190</v>
      </c>
      <c r="B1099" s="94" t="s">
        <v>1001</v>
      </c>
      <c r="C1099" s="92"/>
      <c r="D1099" s="92"/>
      <c r="E1099" s="92"/>
      <c r="F1099" s="92"/>
      <c r="G1099" s="90">
        <f>+C1099+D1099+E1099+F1099</f>
        <v>0</v>
      </c>
      <c r="H1099" s="91">
        <v>379</v>
      </c>
      <c r="I1099" s="84">
        <f>+G1099*H1099</f>
        <v>0</v>
      </c>
      <c r="K1099" s="95"/>
      <c r="L1099" s="96" t="s">
        <v>1002</v>
      </c>
      <c r="M1099" s="74"/>
      <c r="N1099" s="74"/>
      <c r="O1099" s="74"/>
      <c r="P1099" s="74"/>
      <c r="Q1099" s="74"/>
      <c r="R1099" s="74"/>
      <c r="S1099" s="74"/>
    </row>
    <row r="1100" spans="1:19" ht="49.65" customHeight="1" x14ac:dyDescent="0.3">
      <c r="A1100" s="85"/>
      <c r="B1100" s="85"/>
      <c r="C1100" s="85"/>
      <c r="D1100" s="85"/>
      <c r="E1100" s="85"/>
      <c r="F1100" s="85"/>
      <c r="G1100" s="85"/>
      <c r="H1100" s="85"/>
      <c r="I1100" s="85"/>
      <c r="K1100" s="74"/>
      <c r="L1100" s="74"/>
      <c r="M1100" s="74"/>
      <c r="N1100" s="74"/>
      <c r="O1100" s="74"/>
      <c r="P1100" s="74"/>
      <c r="Q1100" s="74"/>
      <c r="R1100" s="74"/>
      <c r="S1100" s="74"/>
    </row>
    <row r="1101" spans="1:19" ht="49.65" customHeight="1" x14ac:dyDescent="0.3">
      <c r="A1101" s="93">
        <v>14191</v>
      </c>
      <c r="B1101" s="94" t="s">
        <v>1003</v>
      </c>
      <c r="C1101" s="92"/>
      <c r="D1101" s="92"/>
      <c r="E1101" s="92"/>
      <c r="F1101" s="92"/>
      <c r="G1101" s="90">
        <f>+C1101+D1101+E1101+F1101</f>
        <v>0</v>
      </c>
      <c r="H1101" s="91">
        <v>379</v>
      </c>
      <c r="I1101" s="84">
        <f>+G1101*H1101</f>
        <v>0</v>
      </c>
      <c r="K1101" s="93">
        <v>9527</v>
      </c>
      <c r="L1101" s="94" t="s">
        <v>1000</v>
      </c>
      <c r="M1101" s="92"/>
      <c r="N1101" s="92"/>
      <c r="O1101" s="92"/>
      <c r="P1101" s="92"/>
      <c r="Q1101" s="90">
        <f>+M1101+N1101+O1101+P1101</f>
        <v>0</v>
      </c>
      <c r="R1101" s="91">
        <v>179</v>
      </c>
      <c r="S1101" s="84">
        <f>+Q1101*R1101</f>
        <v>0</v>
      </c>
    </row>
    <row r="1102" spans="1:19" ht="49.65" customHeight="1" x14ac:dyDescent="0.3">
      <c r="A1102" s="85"/>
      <c r="B1102" s="85"/>
      <c r="C1102" s="85"/>
      <c r="D1102" s="85"/>
      <c r="E1102" s="85"/>
      <c r="F1102" s="85"/>
      <c r="G1102" s="85"/>
      <c r="H1102" s="85"/>
      <c r="I1102" s="85"/>
      <c r="K1102" s="85"/>
      <c r="L1102" s="85"/>
      <c r="M1102" s="85"/>
      <c r="N1102" s="85"/>
      <c r="O1102" s="85"/>
      <c r="P1102" s="85"/>
      <c r="Q1102" s="85"/>
      <c r="R1102" s="85"/>
      <c r="S1102" s="85"/>
    </row>
    <row r="1103" spans="1:19" ht="49.65" customHeight="1" x14ac:dyDescent="0.3">
      <c r="A1103" s="97" t="s">
        <v>1004</v>
      </c>
      <c r="B1103" s="74"/>
      <c r="C1103" s="74"/>
      <c r="D1103" s="74"/>
      <c r="E1103" s="74"/>
      <c r="F1103" s="74"/>
      <c r="G1103" s="74"/>
      <c r="H1103" s="74"/>
      <c r="I1103" s="74"/>
      <c r="K1103" s="93">
        <v>9528</v>
      </c>
      <c r="L1103" s="94" t="s">
        <v>998</v>
      </c>
      <c r="M1103" s="92"/>
      <c r="N1103" s="92"/>
      <c r="O1103" s="92"/>
      <c r="P1103" s="92"/>
      <c r="Q1103" s="90">
        <f>+M1103+N1103+O1103+P1103</f>
        <v>0</v>
      </c>
      <c r="R1103" s="91">
        <v>129</v>
      </c>
      <c r="S1103" s="84">
        <f>+Q1103*R1103</f>
        <v>0</v>
      </c>
    </row>
    <row r="1104" spans="1:19" ht="49.65" customHeight="1" x14ac:dyDescent="0.3">
      <c r="A1104" s="74"/>
      <c r="B1104" s="74"/>
      <c r="C1104" s="74"/>
      <c r="D1104" s="74"/>
      <c r="E1104" s="74"/>
      <c r="F1104" s="74"/>
      <c r="G1104" s="74"/>
      <c r="H1104" s="74"/>
      <c r="I1104" s="74"/>
      <c r="K1104" s="85"/>
      <c r="L1104" s="85"/>
      <c r="M1104" s="85"/>
      <c r="N1104" s="85"/>
      <c r="O1104" s="85"/>
      <c r="P1104" s="85"/>
      <c r="Q1104" s="85"/>
      <c r="R1104" s="85"/>
      <c r="S1104" s="85"/>
    </row>
    <row r="1105" spans="1:19" ht="49.65" customHeight="1" x14ac:dyDescent="0.3">
      <c r="A1105" s="95"/>
      <c r="B1105" s="96" t="s">
        <v>1005</v>
      </c>
      <c r="C1105" s="74"/>
      <c r="D1105" s="74"/>
      <c r="E1105" s="74"/>
      <c r="F1105" s="74"/>
      <c r="G1105" s="74"/>
      <c r="H1105" s="74"/>
      <c r="I1105" s="74"/>
      <c r="K1105" s="93">
        <v>9529</v>
      </c>
      <c r="L1105" s="94" t="s">
        <v>1006</v>
      </c>
      <c r="M1105" s="92"/>
      <c r="N1105" s="92"/>
      <c r="O1105" s="92"/>
      <c r="P1105" s="92"/>
      <c r="Q1105" s="90">
        <f>+M1105+N1105+O1105+P1105</f>
        <v>0</v>
      </c>
      <c r="R1105" s="91">
        <v>650</v>
      </c>
      <c r="S1105" s="84">
        <f>+Q1105*R1105</f>
        <v>0</v>
      </c>
    </row>
    <row r="1106" spans="1:19" ht="49.65" customHeight="1" x14ac:dyDescent="0.3">
      <c r="A1106" s="74"/>
      <c r="B1106" s="74"/>
      <c r="C1106" s="74"/>
      <c r="D1106" s="74"/>
      <c r="E1106" s="74"/>
      <c r="F1106" s="74"/>
      <c r="G1106" s="74"/>
      <c r="H1106" s="74"/>
      <c r="I1106" s="74"/>
      <c r="K1106" s="85"/>
      <c r="L1106" s="85"/>
      <c r="M1106" s="85"/>
      <c r="N1106" s="85"/>
      <c r="O1106" s="85"/>
      <c r="P1106" s="85"/>
      <c r="Q1106" s="85"/>
      <c r="R1106" s="85"/>
      <c r="S1106" s="85"/>
    </row>
    <row r="1107" spans="1:19" ht="49.65" customHeight="1" x14ac:dyDescent="0.3">
      <c r="A1107" s="93">
        <v>14125</v>
      </c>
      <c r="B1107" s="94" t="s">
        <v>1007</v>
      </c>
      <c r="C1107" s="92"/>
      <c r="D1107" s="92"/>
      <c r="E1107" s="92"/>
      <c r="F1107" s="92"/>
      <c r="G1107" s="90">
        <f>+C1107+D1107+E1107+F1107</f>
        <v>0</v>
      </c>
      <c r="H1107" s="91">
        <v>450</v>
      </c>
      <c r="I1107" s="84">
        <f>+G1107*H1107</f>
        <v>0</v>
      </c>
      <c r="K1107" s="93">
        <v>9530</v>
      </c>
      <c r="L1107" s="94" t="s">
        <v>1008</v>
      </c>
      <c r="M1107" s="92"/>
      <c r="N1107" s="92"/>
      <c r="O1107" s="92"/>
      <c r="P1107" s="92"/>
      <c r="Q1107" s="90">
        <f>+M1107+N1107+O1107+P1107</f>
        <v>0</v>
      </c>
      <c r="R1107" s="91">
        <v>750</v>
      </c>
      <c r="S1107" s="84">
        <f>+Q1107*R1107</f>
        <v>0</v>
      </c>
    </row>
    <row r="1108" spans="1:19" ht="49.65" customHeight="1" x14ac:dyDescent="0.3">
      <c r="A1108" s="85"/>
      <c r="B1108" s="85"/>
      <c r="C1108" s="85"/>
      <c r="D1108" s="85"/>
      <c r="E1108" s="85"/>
      <c r="F1108" s="85"/>
      <c r="G1108" s="85"/>
      <c r="H1108" s="85"/>
      <c r="I1108" s="85"/>
      <c r="K1108" s="85"/>
      <c r="L1108" s="85"/>
      <c r="M1108" s="85"/>
      <c r="N1108" s="85"/>
      <c r="O1108" s="85"/>
      <c r="P1108" s="85"/>
      <c r="Q1108" s="85"/>
      <c r="R1108" s="85"/>
      <c r="S1108" s="85"/>
    </row>
    <row r="1109" spans="1:19" ht="49.65" customHeight="1" x14ac:dyDescent="0.3">
      <c r="A1109" s="93">
        <v>14133</v>
      </c>
      <c r="B1109" s="94" t="s">
        <v>1009</v>
      </c>
      <c r="C1109" s="92"/>
      <c r="D1109" s="92"/>
      <c r="E1109" s="92"/>
      <c r="F1109" s="92"/>
      <c r="G1109" s="90">
        <f>+C1109+D1109+E1109+F1109</f>
        <v>0</v>
      </c>
      <c r="H1109" s="91">
        <v>450</v>
      </c>
      <c r="I1109" s="84">
        <f>+G1109*H1109</f>
        <v>0</v>
      </c>
      <c r="K1109" s="93">
        <v>9531</v>
      </c>
      <c r="L1109" s="94" t="s">
        <v>1010</v>
      </c>
      <c r="M1109" s="92"/>
      <c r="N1109" s="92"/>
      <c r="O1109" s="92"/>
      <c r="P1109" s="92"/>
      <c r="Q1109" s="90">
        <f>+M1109+N1109+O1109+P1109</f>
        <v>0</v>
      </c>
      <c r="R1109" s="91">
        <v>795</v>
      </c>
      <c r="S1109" s="84">
        <f>+Q1109*R1109</f>
        <v>0</v>
      </c>
    </row>
    <row r="1110" spans="1:19" ht="49.65" customHeight="1" x14ac:dyDescent="0.3">
      <c r="A1110" s="85"/>
      <c r="B1110" s="85"/>
      <c r="C1110" s="85"/>
      <c r="D1110" s="85"/>
      <c r="E1110" s="85"/>
      <c r="F1110" s="85"/>
      <c r="G1110" s="85"/>
      <c r="H1110" s="85"/>
      <c r="I1110" s="85"/>
      <c r="K1110" s="85"/>
      <c r="L1110" s="85"/>
      <c r="M1110" s="85"/>
      <c r="N1110" s="85"/>
      <c r="O1110" s="85"/>
      <c r="P1110" s="85"/>
      <c r="Q1110" s="85"/>
      <c r="R1110" s="85"/>
      <c r="S1110" s="85"/>
    </row>
    <row r="1111" spans="1:19" ht="49.65" customHeight="1" x14ac:dyDescent="0.3">
      <c r="A1111" s="93">
        <v>14134</v>
      </c>
      <c r="B1111" s="94" t="s">
        <v>1011</v>
      </c>
      <c r="C1111" s="92"/>
      <c r="D1111" s="92"/>
      <c r="E1111" s="92"/>
      <c r="F1111" s="92"/>
      <c r="G1111" s="90">
        <f>+C1111+D1111+E1111+F1111</f>
        <v>0</v>
      </c>
      <c r="H1111" s="91">
        <v>450</v>
      </c>
      <c r="I1111" s="84">
        <f>+G1111*H1111</f>
        <v>0</v>
      </c>
      <c r="K1111" s="95"/>
      <c r="L1111" s="96" t="s">
        <v>1012</v>
      </c>
      <c r="M1111" s="74"/>
      <c r="N1111" s="74"/>
      <c r="O1111" s="74"/>
      <c r="P1111" s="74"/>
      <c r="Q1111" s="74"/>
      <c r="R1111" s="74"/>
      <c r="S1111" s="74"/>
    </row>
    <row r="1112" spans="1:19" ht="49.65" customHeight="1" x14ac:dyDescent="0.3">
      <c r="A1112" s="85"/>
      <c r="B1112" s="85"/>
      <c r="C1112" s="85"/>
      <c r="D1112" s="85"/>
      <c r="E1112" s="85"/>
      <c r="F1112" s="85"/>
      <c r="G1112" s="85"/>
      <c r="H1112" s="85"/>
      <c r="I1112" s="85"/>
      <c r="K1112" s="74"/>
      <c r="L1112" s="74"/>
      <c r="M1112" s="74"/>
      <c r="N1112" s="74"/>
      <c r="O1112" s="74"/>
      <c r="P1112" s="74"/>
      <c r="Q1112" s="74"/>
      <c r="R1112" s="74"/>
      <c r="S1112" s="74"/>
    </row>
    <row r="1113" spans="1:19" ht="49.65" customHeight="1" x14ac:dyDescent="0.3">
      <c r="A1113" s="95"/>
      <c r="B1113" s="96" t="s">
        <v>1013</v>
      </c>
      <c r="C1113" s="74"/>
      <c r="D1113" s="74"/>
      <c r="E1113" s="74"/>
      <c r="F1113" s="74"/>
      <c r="G1113" s="74"/>
      <c r="H1113" s="74"/>
      <c r="I1113" s="74"/>
      <c r="K1113" s="93">
        <v>7954</v>
      </c>
      <c r="L1113" s="94" t="s">
        <v>1014</v>
      </c>
      <c r="M1113" s="92"/>
      <c r="N1113" s="92"/>
      <c r="O1113" s="92"/>
      <c r="P1113" s="92"/>
      <c r="Q1113" s="90">
        <f>+M1113+N1113+O1113+P1113</f>
        <v>0</v>
      </c>
      <c r="R1113" s="91">
        <v>225</v>
      </c>
      <c r="S1113" s="84">
        <f>+Q1113*R1113</f>
        <v>0</v>
      </c>
    </row>
    <row r="1114" spans="1:19" ht="49.65" customHeight="1" x14ac:dyDescent="0.3">
      <c r="A1114" s="74"/>
      <c r="B1114" s="74"/>
      <c r="C1114" s="74"/>
      <c r="D1114" s="74"/>
      <c r="E1114" s="74"/>
      <c r="F1114" s="74"/>
      <c r="G1114" s="74"/>
      <c r="H1114" s="74"/>
      <c r="I1114" s="74"/>
      <c r="K1114" s="85"/>
      <c r="L1114" s="85"/>
      <c r="M1114" s="85"/>
      <c r="N1114" s="85"/>
      <c r="O1114" s="85"/>
      <c r="P1114" s="85"/>
      <c r="Q1114" s="85"/>
      <c r="R1114" s="85"/>
      <c r="S1114" s="85"/>
    </row>
    <row r="1115" spans="1:19" ht="49.65" customHeight="1" x14ac:dyDescent="0.3">
      <c r="A1115" s="93">
        <v>9553</v>
      </c>
      <c r="B1115" s="94" t="s">
        <v>1015</v>
      </c>
      <c r="C1115" s="92"/>
      <c r="D1115" s="92"/>
      <c r="E1115" s="92"/>
      <c r="F1115" s="92"/>
      <c r="G1115" s="90">
        <f>+C1115+D1115+E1115+F1115</f>
        <v>0</v>
      </c>
      <c r="H1115" s="91">
        <v>199</v>
      </c>
      <c r="I1115" s="84">
        <f>+G1115*H1115</f>
        <v>0</v>
      </c>
      <c r="K1115" s="93">
        <v>10254</v>
      </c>
      <c r="L1115" s="94" t="s">
        <v>1016</v>
      </c>
      <c r="M1115" s="92"/>
      <c r="N1115" s="92"/>
      <c r="O1115" s="92"/>
      <c r="P1115" s="92"/>
      <c r="Q1115" s="90">
        <f>+M1115+N1115+O1115+P1115</f>
        <v>0</v>
      </c>
      <c r="R1115" s="91">
        <v>395</v>
      </c>
      <c r="S1115" s="84">
        <f>+Q1115*R1115</f>
        <v>0</v>
      </c>
    </row>
    <row r="1116" spans="1:19" ht="49.65" customHeight="1" x14ac:dyDescent="0.3">
      <c r="A1116" s="85"/>
      <c r="B1116" s="85"/>
      <c r="C1116" s="85"/>
      <c r="D1116" s="85"/>
      <c r="E1116" s="85"/>
      <c r="F1116" s="85"/>
      <c r="G1116" s="85"/>
      <c r="H1116" s="85"/>
      <c r="I1116" s="85"/>
      <c r="K1116" s="85"/>
      <c r="L1116" s="85"/>
      <c r="M1116" s="85"/>
      <c r="N1116" s="85"/>
      <c r="O1116" s="85"/>
      <c r="P1116" s="85"/>
      <c r="Q1116" s="85"/>
      <c r="R1116" s="85"/>
      <c r="S1116" s="85"/>
    </row>
    <row r="1117" spans="1:19" ht="49.65" customHeight="1" x14ac:dyDescent="0.3">
      <c r="A1117" s="93">
        <v>14508</v>
      </c>
      <c r="B1117" s="94" t="s">
        <v>1017</v>
      </c>
      <c r="C1117" s="92"/>
      <c r="D1117" s="92"/>
      <c r="E1117" s="92"/>
      <c r="F1117" s="92"/>
      <c r="G1117" s="90">
        <f>+C1117+D1117+E1117+F1117</f>
        <v>0</v>
      </c>
      <c r="H1117" s="91">
        <v>279</v>
      </c>
      <c r="I1117" s="84">
        <f>+G1117*H1117</f>
        <v>0</v>
      </c>
      <c r="K1117" s="93">
        <v>10255</v>
      </c>
      <c r="L1117" s="94" t="s">
        <v>1018</v>
      </c>
      <c r="M1117" s="92"/>
      <c r="N1117" s="92"/>
      <c r="O1117" s="92"/>
      <c r="P1117" s="92"/>
      <c r="Q1117" s="90">
        <f>+M1117+N1117+O1117+P1117</f>
        <v>0</v>
      </c>
      <c r="R1117" s="91">
        <v>450</v>
      </c>
      <c r="S1117" s="84">
        <f>+Q1117*R1117</f>
        <v>0</v>
      </c>
    </row>
    <row r="1118" spans="1:19" ht="49.65" customHeight="1" x14ac:dyDescent="0.3">
      <c r="A1118" s="85"/>
      <c r="B1118" s="85"/>
      <c r="C1118" s="85"/>
      <c r="D1118" s="85"/>
      <c r="E1118" s="85"/>
      <c r="F1118" s="85"/>
      <c r="G1118" s="85"/>
      <c r="H1118" s="85"/>
      <c r="I1118" s="85"/>
      <c r="K1118" s="85"/>
      <c r="L1118" s="85"/>
      <c r="M1118" s="85"/>
      <c r="N1118" s="85"/>
      <c r="O1118" s="85"/>
      <c r="P1118" s="85"/>
      <c r="Q1118" s="85"/>
      <c r="R1118" s="85"/>
      <c r="S1118" s="85"/>
    </row>
    <row r="1119" spans="1:19" ht="49.65" customHeight="1" x14ac:dyDescent="0.3">
      <c r="A1119" s="93">
        <v>14764</v>
      </c>
      <c r="B1119" s="94" t="s">
        <v>1019</v>
      </c>
      <c r="C1119" s="92"/>
      <c r="D1119" s="92"/>
      <c r="E1119" s="92"/>
      <c r="F1119" s="92"/>
      <c r="G1119" s="90">
        <f>+C1119+D1119+E1119+F1119</f>
        <v>0</v>
      </c>
      <c r="H1119" s="91">
        <v>199</v>
      </c>
      <c r="I1119" s="84">
        <f>+G1119*H1119</f>
        <v>0</v>
      </c>
      <c r="K1119" s="93">
        <v>10256</v>
      </c>
      <c r="L1119" s="94" t="s">
        <v>1020</v>
      </c>
      <c r="M1119" s="92"/>
      <c r="N1119" s="92"/>
      <c r="O1119" s="92"/>
      <c r="P1119" s="92"/>
      <c r="Q1119" s="90">
        <f>+M1119+N1119+O1119+P1119</f>
        <v>0</v>
      </c>
      <c r="R1119" s="91">
        <v>495</v>
      </c>
      <c r="S1119" s="84">
        <f>+Q1119*R1119</f>
        <v>0</v>
      </c>
    </row>
    <row r="1120" spans="1:19" ht="49.65" customHeight="1" x14ac:dyDescent="0.3">
      <c r="A1120" s="85"/>
      <c r="B1120" s="85"/>
      <c r="C1120" s="85"/>
      <c r="D1120" s="85"/>
      <c r="E1120" s="85"/>
      <c r="F1120" s="85"/>
      <c r="G1120" s="85"/>
      <c r="H1120" s="85"/>
      <c r="I1120" s="85"/>
      <c r="K1120" s="85"/>
      <c r="L1120" s="85"/>
      <c r="M1120" s="85"/>
      <c r="N1120" s="85"/>
      <c r="O1120" s="85"/>
      <c r="P1120" s="85"/>
      <c r="Q1120" s="85"/>
      <c r="R1120" s="85"/>
      <c r="S1120" s="85"/>
    </row>
    <row r="1121" spans="1:19" ht="49.65" customHeight="1" x14ac:dyDescent="0.3">
      <c r="A1121" s="93"/>
      <c r="B1121" s="94"/>
      <c r="C1121" s="89"/>
      <c r="D1121" s="89"/>
      <c r="E1121" s="89"/>
      <c r="F1121" s="89"/>
      <c r="G1121" s="90">
        <f>+C1121+D1121+E1121+F1121</f>
        <v>0</v>
      </c>
      <c r="H1121" s="91"/>
      <c r="I1121" s="84">
        <f>+G1121*H1121</f>
        <v>0</v>
      </c>
      <c r="K1121" s="93"/>
      <c r="L1121" s="94"/>
      <c r="M1121" s="89"/>
      <c r="N1121" s="89"/>
      <c r="O1121" s="89"/>
      <c r="P1121" s="89"/>
      <c r="Q1121" s="90">
        <f>+M1121+N1121+O1121+P1121</f>
        <v>0</v>
      </c>
      <c r="R1121" s="91"/>
      <c r="S1121" s="84">
        <f>+Q1121*R1121</f>
        <v>0</v>
      </c>
    </row>
    <row r="1122" spans="1:19" ht="49.65" customHeight="1" x14ac:dyDescent="0.3">
      <c r="A1122" s="85"/>
      <c r="B1122" s="85"/>
      <c r="C1122" s="85"/>
      <c r="D1122" s="85"/>
      <c r="E1122" s="85"/>
      <c r="F1122" s="85"/>
      <c r="G1122" s="85"/>
      <c r="H1122" s="85"/>
      <c r="I1122" s="85"/>
      <c r="K1122" s="85"/>
      <c r="L1122" s="85"/>
      <c r="M1122" s="85"/>
      <c r="N1122" s="85"/>
      <c r="O1122" s="85"/>
      <c r="P1122" s="85"/>
      <c r="Q1122" s="85"/>
      <c r="R1122" s="85"/>
      <c r="S1122" s="85"/>
    </row>
    <row r="1123" spans="1:19" ht="49.65" customHeight="1" x14ac:dyDescent="0.3">
      <c r="A1123" s="93"/>
      <c r="B1123" s="94"/>
      <c r="C1123" s="89"/>
      <c r="D1123" s="89"/>
      <c r="E1123" s="89"/>
      <c r="F1123" s="89"/>
      <c r="G1123" s="90">
        <f>+C1123+D1123+E1123+F1123</f>
        <v>0</v>
      </c>
      <c r="H1123" s="91"/>
      <c r="I1123" s="84">
        <f>+G1123*H1123</f>
        <v>0</v>
      </c>
      <c r="K1123" s="93"/>
      <c r="L1123" s="94"/>
      <c r="M1123" s="89"/>
      <c r="N1123" s="89"/>
      <c r="O1123" s="89"/>
      <c r="P1123" s="89"/>
      <c r="Q1123" s="90">
        <f>+M1123+N1123+O1123+P1123</f>
        <v>0</v>
      </c>
      <c r="R1123" s="91"/>
      <c r="S1123" s="84">
        <f>+Q1123*R1123</f>
        <v>0</v>
      </c>
    </row>
    <row r="1124" spans="1:19" ht="49.65" customHeight="1" x14ac:dyDescent="0.3">
      <c r="A1124" s="85"/>
      <c r="B1124" s="85"/>
      <c r="C1124" s="85"/>
      <c r="D1124" s="85"/>
      <c r="E1124" s="85"/>
      <c r="F1124" s="85"/>
      <c r="G1124" s="85"/>
      <c r="H1124" s="85"/>
      <c r="I1124" s="85"/>
      <c r="K1124" s="85"/>
      <c r="L1124" s="85"/>
      <c r="M1124" s="85"/>
      <c r="N1124" s="85"/>
      <c r="O1124" s="85"/>
      <c r="P1124" s="85"/>
      <c r="Q1124" s="85"/>
      <c r="R1124" s="85"/>
      <c r="S1124" s="85"/>
    </row>
    <row r="1125" spans="1:19" ht="49.65" customHeight="1" x14ac:dyDescent="0.3">
      <c r="A1125" s="93"/>
      <c r="B1125" s="94"/>
      <c r="C1125" s="89"/>
      <c r="D1125" s="89"/>
      <c r="E1125" s="89"/>
      <c r="F1125" s="89"/>
      <c r="G1125" s="90">
        <f>+C1125+D1125+E1125+F1125</f>
        <v>0</v>
      </c>
      <c r="H1125" s="91"/>
      <c r="I1125" s="84">
        <f>+G1125*H1125</f>
        <v>0</v>
      </c>
      <c r="K1125" s="93"/>
      <c r="L1125" s="94"/>
      <c r="M1125" s="89"/>
      <c r="N1125" s="89"/>
      <c r="O1125" s="89"/>
      <c r="P1125" s="89"/>
      <c r="Q1125" s="90">
        <f>+M1125+N1125+O1125+P1125</f>
        <v>0</v>
      </c>
      <c r="R1125" s="91"/>
      <c r="S1125" s="84">
        <f>+Q1125*R1125</f>
        <v>0</v>
      </c>
    </row>
    <row r="1126" spans="1:19" ht="49.65" customHeight="1" x14ac:dyDescent="0.3">
      <c r="A1126" s="85"/>
      <c r="B1126" s="85"/>
      <c r="C1126" s="85"/>
      <c r="D1126" s="85"/>
      <c r="E1126" s="85"/>
      <c r="F1126" s="85"/>
      <c r="G1126" s="85"/>
      <c r="H1126" s="85"/>
      <c r="I1126" s="85"/>
      <c r="K1126" s="85"/>
      <c r="L1126" s="85"/>
      <c r="M1126" s="85"/>
      <c r="N1126" s="85"/>
      <c r="O1126" s="85"/>
      <c r="P1126" s="85"/>
      <c r="Q1126" s="85"/>
      <c r="R1126" s="85"/>
      <c r="S1126" s="85"/>
    </row>
    <row r="1127" spans="1:19" ht="49.65" customHeight="1" x14ac:dyDescent="0.3">
      <c r="A1127" s="22" t="s">
        <v>1021</v>
      </c>
      <c r="D1127" s="86" t="s">
        <v>121</v>
      </c>
      <c r="E1127" s="76"/>
      <c r="F1127" s="76"/>
      <c r="G1127" s="77"/>
      <c r="H1127" s="87">
        <f>SUM(I1031:I1126)</f>
        <v>0</v>
      </c>
      <c r="I1127" s="77"/>
      <c r="N1127" s="86" t="s">
        <v>122</v>
      </c>
      <c r="O1127" s="76"/>
      <c r="P1127" s="76"/>
      <c r="Q1127" s="77"/>
      <c r="R1127" s="87">
        <f>SUM(S1031:S1126)</f>
        <v>0</v>
      </c>
      <c r="S1127" s="77"/>
    </row>
    <row r="1128" spans="1:19" ht="49.65" customHeight="1" x14ac:dyDescent="0.3">
      <c r="D1128" s="78"/>
      <c r="E1128" s="79"/>
      <c r="F1128" s="79"/>
      <c r="G1128" s="80"/>
      <c r="H1128" s="78"/>
      <c r="I1128" s="80"/>
      <c r="N1128" s="78"/>
      <c r="O1128" s="79"/>
      <c r="P1128" s="79"/>
      <c r="Q1128" s="80"/>
      <c r="R1128" s="78"/>
      <c r="S1128" s="80"/>
    </row>
    <row r="1129" spans="1:19" ht="49.65" customHeight="1" x14ac:dyDescent="0.3">
      <c r="A1129" s="88" t="s">
        <v>932</v>
      </c>
      <c r="B1129" s="74"/>
      <c r="C1129" s="74"/>
      <c r="D1129" s="74"/>
      <c r="E1129" s="74"/>
      <c r="F1129" s="74"/>
      <c r="G1129" s="74"/>
      <c r="H1129" s="74"/>
      <c r="I1129" s="74"/>
      <c r="J1129" s="74"/>
      <c r="K1129" s="74"/>
      <c r="L1129" s="74"/>
      <c r="M1129" s="74"/>
      <c r="N1129" s="74"/>
      <c r="O1129" s="74"/>
      <c r="P1129" s="74"/>
      <c r="Q1129" s="74"/>
      <c r="R1129" s="74"/>
      <c r="S1129" s="74"/>
    </row>
    <row r="1130" spans="1:19" ht="49.65" customHeight="1" x14ac:dyDescent="0.3">
      <c r="A1130" s="74"/>
      <c r="B1130" s="74"/>
      <c r="C1130" s="74"/>
      <c r="D1130" s="74"/>
      <c r="E1130" s="74"/>
      <c r="F1130" s="74"/>
      <c r="G1130" s="74"/>
      <c r="H1130" s="74"/>
      <c r="I1130" s="74"/>
      <c r="J1130" s="74"/>
      <c r="K1130" s="74"/>
      <c r="L1130" s="74"/>
      <c r="M1130" s="74"/>
      <c r="N1130" s="74"/>
      <c r="O1130" s="74"/>
      <c r="P1130" s="74"/>
      <c r="Q1130" s="74"/>
      <c r="R1130" s="74"/>
      <c r="S1130" s="74"/>
    </row>
    <row r="1131" spans="1:19" ht="49.65" customHeight="1" x14ac:dyDescent="0.3">
      <c r="A1131" s="98" t="s">
        <v>4</v>
      </c>
      <c r="B1131" s="99" t="s">
        <v>52</v>
      </c>
      <c r="C1131" s="98" t="s">
        <v>53</v>
      </c>
      <c r="D1131" s="98" t="s">
        <v>54</v>
      </c>
      <c r="E1131" s="98" t="s">
        <v>55</v>
      </c>
      <c r="F1131" s="98" t="s">
        <v>56</v>
      </c>
      <c r="G1131" s="98" t="s">
        <v>57</v>
      </c>
      <c r="H1131" s="98" t="s">
        <v>58</v>
      </c>
      <c r="I1131" s="99" t="s">
        <v>8</v>
      </c>
      <c r="K1131" s="98" t="s">
        <v>4</v>
      </c>
      <c r="L1131" s="99" t="s">
        <v>52</v>
      </c>
      <c r="M1131" s="98" t="s">
        <v>53</v>
      </c>
      <c r="N1131" s="98" t="s">
        <v>54</v>
      </c>
      <c r="O1131" s="98" t="s">
        <v>55</v>
      </c>
      <c r="P1131" s="98" t="s">
        <v>56</v>
      </c>
      <c r="Q1131" s="98" t="s">
        <v>57</v>
      </c>
      <c r="R1131" s="98" t="s">
        <v>58</v>
      </c>
      <c r="S1131" s="99" t="s">
        <v>8</v>
      </c>
    </row>
    <row r="1132" spans="1:19" ht="49.65" customHeight="1" x14ac:dyDescent="0.3">
      <c r="A1132" s="85"/>
      <c r="B1132" s="85"/>
      <c r="C1132" s="85"/>
      <c r="D1132" s="85"/>
      <c r="E1132" s="85"/>
      <c r="F1132" s="85"/>
      <c r="G1132" s="85"/>
      <c r="H1132" s="85"/>
      <c r="I1132" s="85"/>
      <c r="K1132" s="85"/>
      <c r="L1132" s="85"/>
      <c r="M1132" s="85"/>
      <c r="N1132" s="85"/>
      <c r="O1132" s="85"/>
      <c r="P1132" s="85"/>
      <c r="Q1132" s="85"/>
      <c r="R1132" s="85"/>
      <c r="S1132" s="85"/>
    </row>
    <row r="1133" spans="1:19" ht="49.65" customHeight="1" x14ac:dyDescent="0.3">
      <c r="A1133" s="95"/>
      <c r="B1133" s="96" t="s">
        <v>1022</v>
      </c>
      <c r="C1133" s="74"/>
      <c r="D1133" s="74"/>
      <c r="E1133" s="74"/>
      <c r="F1133" s="74"/>
      <c r="G1133" s="74"/>
      <c r="H1133" s="74"/>
      <c r="I1133" s="74"/>
      <c r="K1133" s="95"/>
      <c r="L1133" s="96" t="s">
        <v>1023</v>
      </c>
      <c r="M1133" s="74"/>
      <c r="N1133" s="74"/>
      <c r="O1133" s="74"/>
      <c r="P1133" s="74"/>
      <c r="Q1133" s="74"/>
      <c r="R1133" s="74"/>
      <c r="S1133" s="74"/>
    </row>
    <row r="1134" spans="1:19" ht="49.65" customHeight="1" x14ac:dyDescent="0.3">
      <c r="A1134" s="74"/>
      <c r="B1134" s="74"/>
      <c r="C1134" s="74"/>
      <c r="D1134" s="74"/>
      <c r="E1134" s="74"/>
      <c r="F1134" s="74"/>
      <c r="G1134" s="74"/>
      <c r="H1134" s="74"/>
      <c r="I1134" s="74"/>
      <c r="K1134" s="74"/>
      <c r="L1134" s="74"/>
      <c r="M1134" s="74"/>
      <c r="N1134" s="74"/>
      <c r="O1134" s="74"/>
      <c r="P1134" s="74"/>
      <c r="Q1134" s="74"/>
      <c r="R1134" s="74"/>
      <c r="S1134" s="74"/>
    </row>
    <row r="1135" spans="1:19" ht="49.65" customHeight="1" x14ac:dyDescent="0.3">
      <c r="A1135" s="93">
        <v>14140</v>
      </c>
      <c r="B1135" s="94" t="s">
        <v>1024</v>
      </c>
      <c r="C1135" s="92"/>
      <c r="D1135" s="92"/>
      <c r="E1135" s="92"/>
      <c r="F1135" s="92"/>
      <c r="G1135" s="90">
        <f>+C1135+D1135+E1135+F1135</f>
        <v>0</v>
      </c>
      <c r="H1135" s="91">
        <v>149</v>
      </c>
      <c r="I1135" s="84">
        <f>+G1135*H1135</f>
        <v>0</v>
      </c>
      <c r="K1135" s="93">
        <v>12080</v>
      </c>
      <c r="L1135" s="94" t="s">
        <v>1025</v>
      </c>
      <c r="M1135" s="92"/>
      <c r="N1135" s="92"/>
      <c r="O1135" s="92"/>
      <c r="P1135" s="92"/>
      <c r="Q1135" s="90">
        <f>+M1135+N1135+O1135+P1135</f>
        <v>0</v>
      </c>
      <c r="R1135" s="91">
        <v>495</v>
      </c>
      <c r="S1135" s="84">
        <f>+Q1135*R1135</f>
        <v>0</v>
      </c>
    </row>
    <row r="1136" spans="1:19" ht="49.65" customHeight="1" x14ac:dyDescent="0.3">
      <c r="A1136" s="85"/>
      <c r="B1136" s="85"/>
      <c r="C1136" s="85"/>
      <c r="D1136" s="85"/>
      <c r="E1136" s="85"/>
      <c r="F1136" s="85"/>
      <c r="G1136" s="85"/>
      <c r="H1136" s="85"/>
      <c r="I1136" s="85"/>
      <c r="K1136" s="85"/>
      <c r="L1136" s="85"/>
      <c r="M1136" s="85"/>
      <c r="N1136" s="85"/>
      <c r="O1136" s="85"/>
      <c r="P1136" s="85"/>
      <c r="Q1136" s="85"/>
      <c r="R1136" s="85"/>
      <c r="S1136" s="85"/>
    </row>
    <row r="1137" spans="1:19" ht="49.65" customHeight="1" x14ac:dyDescent="0.3">
      <c r="A1137" s="93">
        <v>14142</v>
      </c>
      <c r="B1137" s="94" t="s">
        <v>1026</v>
      </c>
      <c r="C1137" s="92"/>
      <c r="D1137" s="92"/>
      <c r="E1137" s="92"/>
      <c r="F1137" s="92"/>
      <c r="G1137" s="90">
        <f>+C1137+D1137+E1137+F1137</f>
        <v>0</v>
      </c>
      <c r="H1137" s="91">
        <v>199</v>
      </c>
      <c r="I1137" s="84">
        <f>+G1137*H1137</f>
        <v>0</v>
      </c>
      <c r="K1137" s="93">
        <v>12081</v>
      </c>
      <c r="L1137" s="94" t="s">
        <v>1027</v>
      </c>
      <c r="M1137" s="92"/>
      <c r="N1137" s="92"/>
      <c r="O1137" s="92"/>
      <c r="P1137" s="92"/>
      <c r="Q1137" s="90">
        <f>+M1137+N1137+O1137+P1137</f>
        <v>0</v>
      </c>
      <c r="R1137" s="91">
        <v>550</v>
      </c>
      <c r="S1137" s="84">
        <f>+Q1137*R1137</f>
        <v>0</v>
      </c>
    </row>
    <row r="1138" spans="1:19" ht="49.65" customHeight="1" x14ac:dyDescent="0.3">
      <c r="A1138" s="85"/>
      <c r="B1138" s="85"/>
      <c r="C1138" s="85"/>
      <c r="D1138" s="85"/>
      <c r="E1138" s="85"/>
      <c r="F1138" s="85"/>
      <c r="G1138" s="85"/>
      <c r="H1138" s="85"/>
      <c r="I1138" s="85"/>
      <c r="K1138" s="85"/>
      <c r="L1138" s="85"/>
      <c r="M1138" s="85"/>
      <c r="N1138" s="85"/>
      <c r="O1138" s="85"/>
      <c r="P1138" s="85"/>
      <c r="Q1138" s="85"/>
      <c r="R1138" s="85"/>
      <c r="S1138" s="85"/>
    </row>
    <row r="1139" spans="1:19" ht="49.65" customHeight="1" x14ac:dyDescent="0.3">
      <c r="A1139" s="97" t="s">
        <v>1028</v>
      </c>
      <c r="B1139" s="74"/>
      <c r="C1139" s="74"/>
      <c r="D1139" s="74"/>
      <c r="E1139" s="74"/>
      <c r="F1139" s="74"/>
      <c r="G1139" s="74"/>
      <c r="H1139" s="74"/>
      <c r="I1139" s="74"/>
      <c r="K1139" s="93">
        <v>12082</v>
      </c>
      <c r="L1139" s="94" t="s">
        <v>1029</v>
      </c>
      <c r="M1139" s="92"/>
      <c r="N1139" s="92"/>
      <c r="O1139" s="92"/>
      <c r="P1139" s="92"/>
      <c r="Q1139" s="90">
        <f>+M1139+N1139+O1139+P1139</f>
        <v>0</v>
      </c>
      <c r="R1139" s="91">
        <v>575</v>
      </c>
      <c r="S1139" s="84">
        <f>+Q1139*R1139</f>
        <v>0</v>
      </c>
    </row>
    <row r="1140" spans="1:19" ht="49.65" customHeight="1" x14ac:dyDescent="0.3">
      <c r="A1140" s="74"/>
      <c r="B1140" s="74"/>
      <c r="C1140" s="74"/>
      <c r="D1140" s="74"/>
      <c r="E1140" s="74"/>
      <c r="F1140" s="74"/>
      <c r="G1140" s="74"/>
      <c r="H1140" s="74"/>
      <c r="I1140" s="74"/>
      <c r="K1140" s="85"/>
      <c r="L1140" s="85"/>
      <c r="M1140" s="85"/>
      <c r="N1140" s="85"/>
      <c r="O1140" s="85"/>
      <c r="P1140" s="85"/>
      <c r="Q1140" s="85"/>
      <c r="R1140" s="85"/>
      <c r="S1140" s="85"/>
    </row>
    <row r="1141" spans="1:19" ht="49.65" customHeight="1" x14ac:dyDescent="0.3">
      <c r="A1141" s="95"/>
      <c r="B1141" s="96" t="s">
        <v>1030</v>
      </c>
      <c r="C1141" s="74"/>
      <c r="D1141" s="74"/>
      <c r="E1141" s="74"/>
      <c r="F1141" s="74"/>
      <c r="G1141" s="74"/>
      <c r="H1141" s="74"/>
      <c r="I1141" s="74"/>
      <c r="K1141" s="93">
        <v>12092</v>
      </c>
      <c r="L1141" s="94" t="s">
        <v>1031</v>
      </c>
      <c r="M1141" s="92"/>
      <c r="N1141" s="92"/>
      <c r="O1141" s="92"/>
      <c r="P1141" s="92"/>
      <c r="Q1141" s="90">
        <f>+M1141+N1141+O1141+P1141</f>
        <v>0</v>
      </c>
      <c r="R1141" s="91">
        <v>495</v>
      </c>
      <c r="S1141" s="84">
        <f>+Q1141*R1141</f>
        <v>0</v>
      </c>
    </row>
    <row r="1142" spans="1:19" ht="49.65" customHeight="1" x14ac:dyDescent="0.3">
      <c r="A1142" s="74"/>
      <c r="B1142" s="74"/>
      <c r="C1142" s="74"/>
      <c r="D1142" s="74"/>
      <c r="E1142" s="74"/>
      <c r="F1142" s="74"/>
      <c r="G1142" s="74"/>
      <c r="H1142" s="74"/>
      <c r="I1142" s="74"/>
      <c r="K1142" s="85"/>
      <c r="L1142" s="85"/>
      <c r="M1142" s="85"/>
      <c r="N1142" s="85"/>
      <c r="O1142" s="85"/>
      <c r="P1142" s="85"/>
      <c r="Q1142" s="85"/>
      <c r="R1142" s="85"/>
      <c r="S1142" s="85"/>
    </row>
    <row r="1143" spans="1:19" ht="49.65" customHeight="1" x14ac:dyDescent="0.3">
      <c r="A1143" s="93">
        <v>12890</v>
      </c>
      <c r="B1143" s="94" t="s">
        <v>1032</v>
      </c>
      <c r="C1143" s="92"/>
      <c r="D1143" s="92"/>
      <c r="E1143" s="92"/>
      <c r="F1143" s="92"/>
      <c r="G1143" s="90">
        <f>+C1143+D1143+E1143+F1143</f>
        <v>0</v>
      </c>
      <c r="H1143" s="91">
        <v>550</v>
      </c>
      <c r="I1143" s="84">
        <f>+G1143*H1143</f>
        <v>0</v>
      </c>
      <c r="K1143" s="93">
        <v>12093</v>
      </c>
      <c r="L1143" s="94" t="s">
        <v>1033</v>
      </c>
      <c r="M1143" s="92"/>
      <c r="N1143" s="92"/>
      <c r="O1143" s="92"/>
      <c r="P1143" s="92"/>
      <c r="Q1143" s="90">
        <f>+M1143+N1143+O1143+P1143</f>
        <v>0</v>
      </c>
      <c r="R1143" s="91">
        <v>550</v>
      </c>
      <c r="S1143" s="84">
        <f>+Q1143*R1143</f>
        <v>0</v>
      </c>
    </row>
    <row r="1144" spans="1:19" ht="49.65" customHeight="1" x14ac:dyDescent="0.3">
      <c r="A1144" s="85"/>
      <c r="B1144" s="85"/>
      <c r="C1144" s="85"/>
      <c r="D1144" s="85"/>
      <c r="E1144" s="85"/>
      <c r="F1144" s="85"/>
      <c r="G1144" s="85"/>
      <c r="H1144" s="85"/>
      <c r="I1144" s="85"/>
      <c r="K1144" s="85"/>
      <c r="L1144" s="85"/>
      <c r="M1144" s="85"/>
      <c r="N1144" s="85"/>
      <c r="O1144" s="85"/>
      <c r="P1144" s="85"/>
      <c r="Q1144" s="85"/>
      <c r="R1144" s="85"/>
      <c r="S1144" s="85"/>
    </row>
    <row r="1145" spans="1:19" ht="49.65" customHeight="1" x14ac:dyDescent="0.3">
      <c r="A1145" s="93">
        <v>12891</v>
      </c>
      <c r="B1145" s="94" t="s">
        <v>1034</v>
      </c>
      <c r="C1145" s="92"/>
      <c r="D1145" s="92"/>
      <c r="E1145" s="92"/>
      <c r="F1145" s="92"/>
      <c r="G1145" s="90">
        <f>+C1145+D1145+E1145+F1145</f>
        <v>0</v>
      </c>
      <c r="H1145" s="91">
        <v>595</v>
      </c>
      <c r="I1145" s="84">
        <f>+G1145*H1145</f>
        <v>0</v>
      </c>
      <c r="K1145" s="93">
        <v>12094</v>
      </c>
      <c r="L1145" s="94" t="s">
        <v>1035</v>
      </c>
      <c r="M1145" s="92"/>
      <c r="N1145" s="92"/>
      <c r="O1145" s="92"/>
      <c r="P1145" s="92"/>
      <c r="Q1145" s="90">
        <f>+M1145+N1145+O1145+P1145</f>
        <v>0</v>
      </c>
      <c r="R1145" s="91">
        <v>575</v>
      </c>
      <c r="S1145" s="84">
        <f>+Q1145*R1145</f>
        <v>0</v>
      </c>
    </row>
    <row r="1146" spans="1:19" ht="49.65" customHeight="1" x14ac:dyDescent="0.3">
      <c r="A1146" s="85"/>
      <c r="B1146" s="85"/>
      <c r="C1146" s="85"/>
      <c r="D1146" s="85"/>
      <c r="E1146" s="85"/>
      <c r="F1146" s="85"/>
      <c r="G1146" s="85"/>
      <c r="H1146" s="85"/>
      <c r="I1146" s="85"/>
      <c r="K1146" s="85"/>
      <c r="L1146" s="85"/>
      <c r="M1146" s="85"/>
      <c r="N1146" s="85"/>
      <c r="O1146" s="85"/>
      <c r="P1146" s="85"/>
      <c r="Q1146" s="85"/>
      <c r="R1146" s="85"/>
      <c r="S1146" s="85"/>
    </row>
    <row r="1147" spans="1:19" ht="49.65" customHeight="1" x14ac:dyDescent="0.3">
      <c r="A1147" s="93">
        <v>12892</v>
      </c>
      <c r="B1147" s="94" t="s">
        <v>1036</v>
      </c>
      <c r="C1147" s="92"/>
      <c r="D1147" s="92"/>
      <c r="E1147" s="92"/>
      <c r="F1147" s="92"/>
      <c r="G1147" s="90">
        <f>+C1147+D1147+E1147+F1147</f>
        <v>0</v>
      </c>
      <c r="H1147" s="91">
        <v>650</v>
      </c>
      <c r="I1147" s="84">
        <f>+G1147*H1147</f>
        <v>0</v>
      </c>
      <c r="K1147" s="93">
        <v>12103</v>
      </c>
      <c r="L1147" s="94" t="s">
        <v>1037</v>
      </c>
      <c r="M1147" s="92"/>
      <c r="N1147" s="92"/>
      <c r="O1147" s="92"/>
      <c r="P1147" s="92"/>
      <c r="Q1147" s="90">
        <f>+M1147+N1147+O1147+P1147</f>
        <v>0</v>
      </c>
      <c r="R1147" s="91">
        <v>125</v>
      </c>
      <c r="S1147" s="84">
        <f>+Q1147*R1147</f>
        <v>0</v>
      </c>
    </row>
    <row r="1148" spans="1:19" ht="49.65" customHeight="1" x14ac:dyDescent="0.3">
      <c r="A1148" s="85"/>
      <c r="B1148" s="85"/>
      <c r="C1148" s="85"/>
      <c r="D1148" s="85"/>
      <c r="E1148" s="85"/>
      <c r="F1148" s="85"/>
      <c r="G1148" s="85"/>
      <c r="H1148" s="85"/>
      <c r="I1148" s="85"/>
      <c r="K1148" s="85"/>
      <c r="L1148" s="85"/>
      <c r="M1148" s="85"/>
      <c r="N1148" s="85"/>
      <c r="O1148" s="85"/>
      <c r="P1148" s="85"/>
      <c r="Q1148" s="85"/>
      <c r="R1148" s="85"/>
      <c r="S1148" s="85"/>
    </row>
    <row r="1149" spans="1:19" ht="49.65" customHeight="1" x14ac:dyDescent="0.3">
      <c r="A1149" s="93">
        <v>12893</v>
      </c>
      <c r="B1149" s="94" t="s">
        <v>1038</v>
      </c>
      <c r="C1149" s="92"/>
      <c r="D1149" s="92"/>
      <c r="E1149" s="92"/>
      <c r="F1149" s="92"/>
      <c r="G1149" s="90">
        <f>+C1149+D1149+E1149+F1149</f>
        <v>0</v>
      </c>
      <c r="H1149" s="91">
        <v>550</v>
      </c>
      <c r="I1149" s="84">
        <f>+G1149*H1149</f>
        <v>0</v>
      </c>
      <c r="K1149" s="95"/>
      <c r="L1149" s="96" t="s">
        <v>1039</v>
      </c>
      <c r="M1149" s="74"/>
      <c r="N1149" s="74"/>
      <c r="O1149" s="74"/>
      <c r="P1149" s="74"/>
      <c r="Q1149" s="74"/>
      <c r="R1149" s="74"/>
      <c r="S1149" s="74"/>
    </row>
    <row r="1150" spans="1:19" ht="49.65" customHeight="1" x14ac:dyDescent="0.3">
      <c r="A1150" s="85"/>
      <c r="B1150" s="85"/>
      <c r="C1150" s="85"/>
      <c r="D1150" s="85"/>
      <c r="E1150" s="85"/>
      <c r="F1150" s="85"/>
      <c r="G1150" s="85"/>
      <c r="H1150" s="85"/>
      <c r="I1150" s="85"/>
      <c r="K1150" s="74"/>
      <c r="L1150" s="74"/>
      <c r="M1150" s="74"/>
      <c r="N1150" s="74"/>
      <c r="O1150" s="74"/>
      <c r="P1150" s="74"/>
      <c r="Q1150" s="74"/>
      <c r="R1150" s="74"/>
      <c r="S1150" s="74"/>
    </row>
    <row r="1151" spans="1:19" ht="49.65" customHeight="1" x14ac:dyDescent="0.3">
      <c r="A1151" s="93">
        <v>12894</v>
      </c>
      <c r="B1151" s="94" t="s">
        <v>1040</v>
      </c>
      <c r="C1151" s="92"/>
      <c r="D1151" s="92"/>
      <c r="E1151" s="92"/>
      <c r="F1151" s="92"/>
      <c r="G1151" s="90">
        <f>+C1151+D1151+E1151+F1151</f>
        <v>0</v>
      </c>
      <c r="H1151" s="91">
        <v>595</v>
      </c>
      <c r="I1151" s="84">
        <f>+G1151*H1151</f>
        <v>0</v>
      </c>
      <c r="K1151" s="93">
        <v>7583</v>
      </c>
      <c r="L1151" s="94" t="s">
        <v>1041</v>
      </c>
      <c r="M1151" s="92"/>
      <c r="N1151" s="92"/>
      <c r="O1151" s="92"/>
      <c r="P1151" s="92"/>
      <c r="Q1151" s="90">
        <f>+M1151+N1151+O1151+P1151</f>
        <v>0</v>
      </c>
      <c r="R1151" s="91">
        <v>895</v>
      </c>
      <c r="S1151" s="84">
        <f>+Q1151*R1151</f>
        <v>0</v>
      </c>
    </row>
    <row r="1152" spans="1:19" ht="49.65" customHeight="1" x14ac:dyDescent="0.3">
      <c r="A1152" s="85"/>
      <c r="B1152" s="85"/>
      <c r="C1152" s="85"/>
      <c r="D1152" s="85"/>
      <c r="E1152" s="85"/>
      <c r="F1152" s="85"/>
      <c r="G1152" s="85"/>
      <c r="H1152" s="85"/>
      <c r="I1152" s="85"/>
      <c r="K1152" s="85"/>
      <c r="L1152" s="85"/>
      <c r="M1152" s="85"/>
      <c r="N1152" s="85"/>
      <c r="O1152" s="85"/>
      <c r="P1152" s="85"/>
      <c r="Q1152" s="85"/>
      <c r="R1152" s="85"/>
      <c r="S1152" s="85"/>
    </row>
    <row r="1153" spans="1:19" ht="49.65" customHeight="1" x14ac:dyDescent="0.3">
      <c r="A1153" s="93">
        <v>12895</v>
      </c>
      <c r="B1153" s="94" t="s">
        <v>1042</v>
      </c>
      <c r="C1153" s="92"/>
      <c r="D1153" s="92"/>
      <c r="E1153" s="92"/>
      <c r="F1153" s="92"/>
      <c r="G1153" s="90">
        <f>+C1153+D1153+E1153+F1153</f>
        <v>0</v>
      </c>
      <c r="H1153" s="91">
        <v>650</v>
      </c>
      <c r="I1153" s="84">
        <f>+G1153*H1153</f>
        <v>0</v>
      </c>
      <c r="K1153" s="93">
        <v>7586</v>
      </c>
      <c r="L1153" s="94" t="s">
        <v>1043</v>
      </c>
      <c r="M1153" s="92"/>
      <c r="N1153" s="92"/>
      <c r="O1153" s="92"/>
      <c r="P1153" s="92"/>
      <c r="Q1153" s="90">
        <f>+M1153+N1153+O1153+P1153</f>
        <v>0</v>
      </c>
      <c r="R1153" s="91">
        <v>185</v>
      </c>
      <c r="S1153" s="84">
        <f>+Q1153*R1153</f>
        <v>0</v>
      </c>
    </row>
    <row r="1154" spans="1:19" ht="49.65" customHeight="1" x14ac:dyDescent="0.3">
      <c r="A1154" s="85"/>
      <c r="B1154" s="85"/>
      <c r="C1154" s="85"/>
      <c r="D1154" s="85"/>
      <c r="E1154" s="85"/>
      <c r="F1154" s="85"/>
      <c r="G1154" s="85"/>
      <c r="H1154" s="85"/>
      <c r="I1154" s="85"/>
      <c r="K1154" s="85"/>
      <c r="L1154" s="85"/>
      <c r="M1154" s="85"/>
      <c r="N1154" s="85"/>
      <c r="O1154" s="85"/>
      <c r="P1154" s="85"/>
      <c r="Q1154" s="85"/>
      <c r="R1154" s="85"/>
      <c r="S1154" s="85"/>
    </row>
    <row r="1155" spans="1:19" ht="49.65" customHeight="1" x14ac:dyDescent="0.3">
      <c r="A1155" s="93">
        <v>12896</v>
      </c>
      <c r="B1155" s="94" t="s">
        <v>1044</v>
      </c>
      <c r="C1155" s="92"/>
      <c r="D1155" s="92"/>
      <c r="E1155" s="92"/>
      <c r="F1155" s="92"/>
      <c r="G1155" s="90">
        <f>+C1155+D1155+E1155+F1155</f>
        <v>0</v>
      </c>
      <c r="H1155" s="91">
        <v>550</v>
      </c>
      <c r="I1155" s="84">
        <f>+G1155*H1155</f>
        <v>0</v>
      </c>
      <c r="K1155" s="93">
        <v>7587</v>
      </c>
      <c r="L1155" s="94" t="s">
        <v>1045</v>
      </c>
      <c r="M1155" s="92"/>
      <c r="N1155" s="92"/>
      <c r="O1155" s="92"/>
      <c r="P1155" s="92"/>
      <c r="Q1155" s="90">
        <f>+M1155+N1155+O1155+P1155</f>
        <v>0</v>
      </c>
      <c r="R1155" s="91">
        <v>250</v>
      </c>
      <c r="S1155" s="84">
        <f>+Q1155*R1155</f>
        <v>0</v>
      </c>
    </row>
    <row r="1156" spans="1:19" ht="49.65" customHeight="1" x14ac:dyDescent="0.3">
      <c r="A1156" s="85"/>
      <c r="B1156" s="85"/>
      <c r="C1156" s="85"/>
      <c r="D1156" s="85"/>
      <c r="E1156" s="85"/>
      <c r="F1156" s="85"/>
      <c r="G1156" s="85"/>
      <c r="H1156" s="85"/>
      <c r="I1156" s="85"/>
      <c r="K1156" s="85"/>
      <c r="L1156" s="85"/>
      <c r="M1156" s="85"/>
      <c r="N1156" s="85"/>
      <c r="O1156" s="85"/>
      <c r="P1156" s="85"/>
      <c r="Q1156" s="85"/>
      <c r="R1156" s="85"/>
      <c r="S1156" s="85"/>
    </row>
    <row r="1157" spans="1:19" ht="49.65" customHeight="1" x14ac:dyDescent="0.3">
      <c r="A1157" s="93">
        <v>12897</v>
      </c>
      <c r="B1157" s="94" t="s">
        <v>1046</v>
      </c>
      <c r="C1157" s="92"/>
      <c r="D1157" s="92"/>
      <c r="E1157" s="92"/>
      <c r="F1157" s="92"/>
      <c r="G1157" s="90">
        <f>+C1157+D1157+E1157+F1157</f>
        <v>0</v>
      </c>
      <c r="H1157" s="91">
        <v>595</v>
      </c>
      <c r="I1157" s="84">
        <f>+G1157*H1157</f>
        <v>0</v>
      </c>
      <c r="K1157" s="95"/>
      <c r="L1157" s="96" t="s">
        <v>1047</v>
      </c>
      <c r="M1157" s="74"/>
      <c r="N1157" s="74"/>
      <c r="O1157" s="74"/>
      <c r="P1157" s="74"/>
      <c r="Q1157" s="74"/>
      <c r="R1157" s="74"/>
      <c r="S1157" s="74"/>
    </row>
    <row r="1158" spans="1:19" ht="49.65" customHeight="1" x14ac:dyDescent="0.3">
      <c r="A1158" s="85"/>
      <c r="B1158" s="85"/>
      <c r="C1158" s="85"/>
      <c r="D1158" s="85"/>
      <c r="E1158" s="85"/>
      <c r="F1158" s="85"/>
      <c r="G1158" s="85"/>
      <c r="H1158" s="85"/>
      <c r="I1158" s="85"/>
      <c r="K1158" s="74"/>
      <c r="L1158" s="74"/>
      <c r="M1158" s="74"/>
      <c r="N1158" s="74"/>
      <c r="O1158" s="74"/>
      <c r="P1158" s="74"/>
      <c r="Q1158" s="74"/>
      <c r="R1158" s="74"/>
      <c r="S1158" s="74"/>
    </row>
    <row r="1159" spans="1:19" ht="49.65" customHeight="1" x14ac:dyDescent="0.3">
      <c r="A1159" s="93">
        <v>12900</v>
      </c>
      <c r="B1159" s="94" t="s">
        <v>1048</v>
      </c>
      <c r="C1159" s="92"/>
      <c r="D1159" s="92"/>
      <c r="E1159" s="92"/>
      <c r="F1159" s="92"/>
      <c r="G1159" s="90">
        <f>+C1159+D1159+E1159+F1159</f>
        <v>0</v>
      </c>
      <c r="H1159" s="91">
        <v>650</v>
      </c>
      <c r="I1159" s="84">
        <f>+G1159*H1159</f>
        <v>0</v>
      </c>
      <c r="K1159" s="93">
        <v>14739</v>
      </c>
      <c r="L1159" s="94" t="s">
        <v>1049</v>
      </c>
      <c r="M1159" s="92"/>
      <c r="N1159" s="92"/>
      <c r="O1159" s="92"/>
      <c r="P1159" s="92"/>
      <c r="Q1159" s="90">
        <f>+M1159+N1159+O1159+P1159</f>
        <v>0</v>
      </c>
      <c r="R1159" s="91">
        <v>595</v>
      </c>
      <c r="S1159" s="84">
        <f>+Q1159*R1159</f>
        <v>0</v>
      </c>
    </row>
    <row r="1160" spans="1:19" ht="49.65" customHeight="1" x14ac:dyDescent="0.3">
      <c r="A1160" s="85"/>
      <c r="B1160" s="85"/>
      <c r="C1160" s="85"/>
      <c r="D1160" s="85"/>
      <c r="E1160" s="85"/>
      <c r="F1160" s="85"/>
      <c r="G1160" s="85"/>
      <c r="H1160" s="85"/>
      <c r="I1160" s="85"/>
      <c r="K1160" s="85"/>
      <c r="L1160" s="85"/>
      <c r="M1160" s="85"/>
      <c r="N1160" s="85"/>
      <c r="O1160" s="85"/>
      <c r="P1160" s="85"/>
      <c r="Q1160" s="85"/>
      <c r="R1160" s="85"/>
      <c r="S1160" s="85"/>
    </row>
    <row r="1161" spans="1:19" ht="49.65" customHeight="1" x14ac:dyDescent="0.3">
      <c r="A1161" s="95"/>
      <c r="B1161" s="96" t="s">
        <v>1050</v>
      </c>
      <c r="C1161" s="74"/>
      <c r="D1161" s="74"/>
      <c r="E1161" s="74"/>
      <c r="F1161" s="74"/>
      <c r="G1161" s="74"/>
      <c r="H1161" s="74"/>
      <c r="I1161" s="74"/>
      <c r="K1161" s="93">
        <v>14740</v>
      </c>
      <c r="L1161" s="94" t="s">
        <v>1051</v>
      </c>
      <c r="M1161" s="92"/>
      <c r="N1161" s="92"/>
      <c r="O1161" s="92"/>
      <c r="P1161" s="92"/>
      <c r="Q1161" s="90">
        <f>+M1161+N1161+O1161+P1161</f>
        <v>0</v>
      </c>
      <c r="R1161" s="91">
        <v>650</v>
      </c>
      <c r="S1161" s="84">
        <f>+Q1161*R1161</f>
        <v>0</v>
      </c>
    </row>
    <row r="1162" spans="1:19" ht="49.65" customHeight="1" x14ac:dyDescent="0.3">
      <c r="A1162" s="74"/>
      <c r="B1162" s="74"/>
      <c r="C1162" s="74"/>
      <c r="D1162" s="74"/>
      <c r="E1162" s="74"/>
      <c r="F1162" s="74"/>
      <c r="G1162" s="74"/>
      <c r="H1162" s="74"/>
      <c r="I1162" s="74"/>
      <c r="K1162" s="85"/>
      <c r="L1162" s="85"/>
      <c r="M1162" s="85"/>
      <c r="N1162" s="85"/>
      <c r="O1162" s="85"/>
      <c r="P1162" s="85"/>
      <c r="Q1162" s="85"/>
      <c r="R1162" s="85"/>
      <c r="S1162" s="85"/>
    </row>
    <row r="1163" spans="1:19" ht="49.65" customHeight="1" x14ac:dyDescent="0.3">
      <c r="A1163" s="93">
        <v>8753</v>
      </c>
      <c r="B1163" s="94" t="s">
        <v>1052</v>
      </c>
      <c r="C1163" s="92"/>
      <c r="D1163" s="92"/>
      <c r="E1163" s="92"/>
      <c r="F1163" s="92"/>
      <c r="G1163" s="90">
        <f>+C1163+D1163+E1163+F1163</f>
        <v>0</v>
      </c>
      <c r="H1163" s="91">
        <v>795</v>
      </c>
      <c r="I1163" s="84">
        <f>+G1163*H1163</f>
        <v>0</v>
      </c>
      <c r="K1163" s="93">
        <v>14741</v>
      </c>
      <c r="L1163" s="94" t="s">
        <v>1053</v>
      </c>
      <c r="M1163" s="92"/>
      <c r="N1163" s="92"/>
      <c r="O1163" s="92"/>
      <c r="P1163" s="92"/>
      <c r="Q1163" s="90">
        <f>+M1163+N1163+O1163+P1163</f>
        <v>0</v>
      </c>
      <c r="R1163" s="91">
        <v>595</v>
      </c>
      <c r="S1163" s="84">
        <f>+Q1163*R1163</f>
        <v>0</v>
      </c>
    </row>
    <row r="1164" spans="1:19" ht="49.65" customHeight="1" x14ac:dyDescent="0.3">
      <c r="A1164" s="85"/>
      <c r="B1164" s="85"/>
      <c r="C1164" s="85"/>
      <c r="D1164" s="85"/>
      <c r="E1164" s="85"/>
      <c r="F1164" s="85"/>
      <c r="G1164" s="85"/>
      <c r="H1164" s="85"/>
      <c r="I1164" s="85"/>
      <c r="K1164" s="85"/>
      <c r="L1164" s="85"/>
      <c r="M1164" s="85"/>
      <c r="N1164" s="85"/>
      <c r="O1164" s="85"/>
      <c r="P1164" s="85"/>
      <c r="Q1164" s="85"/>
      <c r="R1164" s="85"/>
      <c r="S1164" s="85"/>
    </row>
    <row r="1165" spans="1:19" ht="49.65" customHeight="1" x14ac:dyDescent="0.3">
      <c r="A1165" s="93">
        <v>8754</v>
      </c>
      <c r="B1165" s="94" t="s">
        <v>1054</v>
      </c>
      <c r="C1165" s="92"/>
      <c r="D1165" s="92"/>
      <c r="E1165" s="92"/>
      <c r="F1165" s="92"/>
      <c r="G1165" s="90">
        <f>+C1165+D1165+E1165+F1165</f>
        <v>0</v>
      </c>
      <c r="H1165" s="91">
        <v>895</v>
      </c>
      <c r="I1165" s="84">
        <f>+G1165*H1165</f>
        <v>0</v>
      </c>
      <c r="K1165" s="93">
        <v>14742</v>
      </c>
      <c r="L1165" s="94" t="s">
        <v>1055</v>
      </c>
      <c r="M1165" s="92"/>
      <c r="N1165" s="92"/>
      <c r="O1165" s="92"/>
      <c r="P1165" s="92"/>
      <c r="Q1165" s="90">
        <f>+M1165+N1165+O1165+P1165</f>
        <v>0</v>
      </c>
      <c r="R1165" s="91">
        <v>695</v>
      </c>
      <c r="S1165" s="84">
        <f>+Q1165*R1165</f>
        <v>0</v>
      </c>
    </row>
    <row r="1166" spans="1:19" ht="49.65" customHeight="1" x14ac:dyDescent="0.3">
      <c r="A1166" s="85"/>
      <c r="B1166" s="85"/>
      <c r="C1166" s="85"/>
      <c r="D1166" s="85"/>
      <c r="E1166" s="85"/>
      <c r="F1166" s="85"/>
      <c r="G1166" s="85"/>
      <c r="H1166" s="85"/>
      <c r="I1166" s="85"/>
      <c r="K1166" s="85"/>
      <c r="L1166" s="85"/>
      <c r="M1166" s="85"/>
      <c r="N1166" s="85"/>
      <c r="O1166" s="85"/>
      <c r="P1166" s="85"/>
      <c r="Q1166" s="85"/>
      <c r="R1166" s="85"/>
      <c r="S1166" s="85"/>
    </row>
    <row r="1167" spans="1:19" ht="49.65" customHeight="1" x14ac:dyDescent="0.3">
      <c r="A1167" s="93">
        <v>8755</v>
      </c>
      <c r="B1167" s="94" t="s">
        <v>1056</v>
      </c>
      <c r="C1167" s="92"/>
      <c r="D1167" s="92"/>
      <c r="E1167" s="92"/>
      <c r="F1167" s="92"/>
      <c r="G1167" s="90">
        <f>+C1167+D1167+E1167+F1167</f>
        <v>0</v>
      </c>
      <c r="H1167" s="91">
        <v>995</v>
      </c>
      <c r="I1167" s="84">
        <f>+G1167*H1167</f>
        <v>0</v>
      </c>
      <c r="K1167" s="93">
        <v>14743</v>
      </c>
      <c r="L1167" s="94" t="s">
        <v>1057</v>
      </c>
      <c r="M1167" s="92"/>
      <c r="N1167" s="92"/>
      <c r="O1167" s="92"/>
      <c r="P1167" s="92"/>
      <c r="Q1167" s="90">
        <f>+M1167+N1167+O1167+P1167</f>
        <v>0</v>
      </c>
      <c r="R1167" s="91">
        <v>595</v>
      </c>
      <c r="S1167" s="84">
        <f>+Q1167*R1167</f>
        <v>0</v>
      </c>
    </row>
    <row r="1168" spans="1:19" ht="49.65" customHeight="1" x14ac:dyDescent="0.3">
      <c r="A1168" s="85"/>
      <c r="B1168" s="85"/>
      <c r="C1168" s="85"/>
      <c r="D1168" s="85"/>
      <c r="E1168" s="85"/>
      <c r="F1168" s="85"/>
      <c r="G1168" s="85"/>
      <c r="H1168" s="85"/>
      <c r="I1168" s="85"/>
      <c r="K1168" s="85"/>
      <c r="L1168" s="85"/>
      <c r="M1168" s="85"/>
      <c r="N1168" s="85"/>
      <c r="O1168" s="85"/>
      <c r="P1168" s="85"/>
      <c r="Q1168" s="85"/>
      <c r="R1168" s="85"/>
      <c r="S1168" s="85"/>
    </row>
    <row r="1169" spans="1:19" ht="49.65" customHeight="1" x14ac:dyDescent="0.3">
      <c r="A1169" s="93">
        <v>8756</v>
      </c>
      <c r="B1169" s="94" t="s">
        <v>1058</v>
      </c>
      <c r="C1169" s="92"/>
      <c r="D1169" s="92"/>
      <c r="E1169" s="92"/>
      <c r="F1169" s="92"/>
      <c r="G1169" s="90">
        <f>+C1169+D1169+E1169+F1169</f>
        <v>0</v>
      </c>
      <c r="H1169" s="91">
        <v>250</v>
      </c>
      <c r="I1169" s="84">
        <f>+G1169*H1169</f>
        <v>0</v>
      </c>
      <c r="K1169" s="93">
        <v>14744</v>
      </c>
      <c r="L1169" s="94" t="s">
        <v>1059</v>
      </c>
      <c r="M1169" s="92"/>
      <c r="N1169" s="92"/>
      <c r="O1169" s="92"/>
      <c r="P1169" s="92"/>
      <c r="Q1169" s="90">
        <f>+M1169+N1169+O1169+P1169</f>
        <v>0</v>
      </c>
      <c r="R1169" s="91">
        <v>650</v>
      </c>
      <c r="S1169" s="84">
        <f>+Q1169*R1169</f>
        <v>0</v>
      </c>
    </row>
    <row r="1170" spans="1:19" ht="49.65" customHeight="1" x14ac:dyDescent="0.3">
      <c r="A1170" s="85"/>
      <c r="B1170" s="85"/>
      <c r="C1170" s="85"/>
      <c r="D1170" s="85"/>
      <c r="E1170" s="85"/>
      <c r="F1170" s="85"/>
      <c r="G1170" s="85"/>
      <c r="H1170" s="85"/>
      <c r="I1170" s="85"/>
      <c r="K1170" s="85"/>
      <c r="L1170" s="85"/>
      <c r="M1170" s="85"/>
      <c r="N1170" s="85"/>
      <c r="O1170" s="85"/>
      <c r="P1170" s="85"/>
      <c r="Q1170" s="85"/>
      <c r="R1170" s="85"/>
      <c r="S1170" s="85"/>
    </row>
    <row r="1171" spans="1:19" ht="49.65" customHeight="1" x14ac:dyDescent="0.3">
      <c r="A1171" s="93">
        <v>8761</v>
      </c>
      <c r="B1171" s="94" t="s">
        <v>1060</v>
      </c>
      <c r="C1171" s="92"/>
      <c r="D1171" s="92"/>
      <c r="E1171" s="92"/>
      <c r="F1171" s="92"/>
      <c r="G1171" s="90">
        <f>+C1171+D1171+E1171+F1171</f>
        <v>0</v>
      </c>
      <c r="H1171" s="91">
        <v>795</v>
      </c>
      <c r="I1171" s="84">
        <f>+G1171*H1171</f>
        <v>0</v>
      </c>
      <c r="K1171" s="93">
        <v>14745</v>
      </c>
      <c r="L1171" s="94" t="s">
        <v>1061</v>
      </c>
      <c r="M1171" s="92"/>
      <c r="N1171" s="92"/>
      <c r="O1171" s="92"/>
      <c r="P1171" s="92"/>
      <c r="Q1171" s="90">
        <f>+M1171+N1171+O1171+P1171</f>
        <v>0</v>
      </c>
      <c r="R1171" s="91">
        <v>650</v>
      </c>
      <c r="S1171" s="84">
        <f>+Q1171*R1171</f>
        <v>0</v>
      </c>
    </row>
    <row r="1172" spans="1:19" ht="49.65" customHeight="1" x14ac:dyDescent="0.3">
      <c r="A1172" s="85"/>
      <c r="B1172" s="85"/>
      <c r="C1172" s="85"/>
      <c r="D1172" s="85"/>
      <c r="E1172" s="85"/>
      <c r="F1172" s="85"/>
      <c r="G1172" s="85"/>
      <c r="H1172" s="85"/>
      <c r="I1172" s="85"/>
      <c r="K1172" s="85"/>
      <c r="L1172" s="85"/>
      <c r="M1172" s="85"/>
      <c r="N1172" s="85"/>
      <c r="O1172" s="85"/>
      <c r="P1172" s="85"/>
      <c r="Q1172" s="85"/>
      <c r="R1172" s="85"/>
      <c r="S1172" s="85"/>
    </row>
    <row r="1173" spans="1:19" ht="49.65" customHeight="1" x14ac:dyDescent="0.3">
      <c r="A1173" s="93">
        <v>8762</v>
      </c>
      <c r="B1173" s="94" t="s">
        <v>1062</v>
      </c>
      <c r="C1173" s="92"/>
      <c r="D1173" s="92"/>
      <c r="E1173" s="92"/>
      <c r="F1173" s="92"/>
      <c r="G1173" s="90">
        <f>+C1173+D1173+E1173+F1173</f>
        <v>0</v>
      </c>
      <c r="H1173" s="91">
        <v>895</v>
      </c>
      <c r="I1173" s="84">
        <f>+G1173*H1173</f>
        <v>0</v>
      </c>
      <c r="K1173" s="93">
        <v>14746</v>
      </c>
      <c r="L1173" s="94" t="s">
        <v>1063</v>
      </c>
      <c r="M1173" s="92"/>
      <c r="N1173" s="92"/>
      <c r="O1173" s="92"/>
      <c r="P1173" s="92"/>
      <c r="Q1173" s="90">
        <f>+M1173+N1173+O1173+P1173</f>
        <v>0</v>
      </c>
      <c r="R1173" s="91">
        <v>695</v>
      </c>
      <c r="S1173" s="84">
        <f>+Q1173*R1173</f>
        <v>0</v>
      </c>
    </row>
    <row r="1174" spans="1:19" ht="49.65" customHeight="1" x14ac:dyDescent="0.3">
      <c r="A1174" s="85"/>
      <c r="B1174" s="85"/>
      <c r="C1174" s="85"/>
      <c r="D1174" s="85"/>
      <c r="E1174" s="85"/>
      <c r="F1174" s="85"/>
      <c r="G1174" s="85"/>
      <c r="H1174" s="85"/>
      <c r="I1174" s="85"/>
      <c r="K1174" s="85"/>
      <c r="L1174" s="85"/>
      <c r="M1174" s="85"/>
      <c r="N1174" s="85"/>
      <c r="O1174" s="85"/>
      <c r="P1174" s="85"/>
      <c r="Q1174" s="85"/>
      <c r="R1174" s="85"/>
      <c r="S1174" s="85"/>
    </row>
    <row r="1175" spans="1:19" ht="49.65" customHeight="1" x14ac:dyDescent="0.3">
      <c r="A1175" s="93">
        <v>8763</v>
      </c>
      <c r="B1175" s="94" t="s">
        <v>1064</v>
      </c>
      <c r="C1175" s="92"/>
      <c r="D1175" s="92"/>
      <c r="E1175" s="92"/>
      <c r="F1175" s="92"/>
      <c r="G1175" s="90">
        <f>+C1175+D1175+E1175+F1175</f>
        <v>0</v>
      </c>
      <c r="H1175" s="91">
        <v>995</v>
      </c>
      <c r="I1175" s="84">
        <f>+G1175*H1175</f>
        <v>0</v>
      </c>
      <c r="K1175" s="93">
        <v>14747</v>
      </c>
      <c r="L1175" s="94" t="s">
        <v>1065</v>
      </c>
      <c r="M1175" s="92"/>
      <c r="N1175" s="92"/>
      <c r="O1175" s="92"/>
      <c r="P1175" s="92"/>
      <c r="Q1175" s="90">
        <f>+M1175+N1175+O1175+P1175</f>
        <v>0</v>
      </c>
      <c r="R1175" s="91">
        <v>695</v>
      </c>
      <c r="S1175" s="84">
        <f>+Q1175*R1175</f>
        <v>0</v>
      </c>
    </row>
    <row r="1176" spans="1:19" ht="49.65" customHeight="1" x14ac:dyDescent="0.3">
      <c r="A1176" s="85"/>
      <c r="B1176" s="85"/>
      <c r="C1176" s="85"/>
      <c r="D1176" s="85"/>
      <c r="E1176" s="85"/>
      <c r="F1176" s="85"/>
      <c r="G1176" s="85"/>
      <c r="H1176" s="85"/>
      <c r="I1176" s="85"/>
      <c r="K1176" s="85"/>
      <c r="L1176" s="85"/>
      <c r="M1176" s="85"/>
      <c r="N1176" s="85"/>
      <c r="O1176" s="85"/>
      <c r="P1176" s="85"/>
      <c r="Q1176" s="85"/>
      <c r="R1176" s="85"/>
      <c r="S1176" s="85"/>
    </row>
    <row r="1177" spans="1:19" ht="49.65" customHeight="1" x14ac:dyDescent="0.3">
      <c r="A1177" s="93">
        <v>8764</v>
      </c>
      <c r="B1177" s="94" t="s">
        <v>1066</v>
      </c>
      <c r="C1177" s="92"/>
      <c r="D1177" s="92"/>
      <c r="E1177" s="92"/>
      <c r="F1177" s="92"/>
      <c r="G1177" s="90">
        <f>+C1177+D1177+E1177+F1177</f>
        <v>0</v>
      </c>
      <c r="H1177" s="91">
        <v>250</v>
      </c>
      <c r="I1177" s="84">
        <f>+G1177*H1177</f>
        <v>0</v>
      </c>
      <c r="K1177" s="93">
        <v>14748</v>
      </c>
      <c r="L1177" s="94" t="s">
        <v>1067</v>
      </c>
      <c r="M1177" s="92"/>
      <c r="N1177" s="92"/>
      <c r="O1177" s="92"/>
      <c r="P1177" s="92"/>
      <c r="Q1177" s="90">
        <f>+M1177+N1177+O1177+P1177</f>
        <v>0</v>
      </c>
      <c r="R1177" s="91">
        <v>595</v>
      </c>
      <c r="S1177" s="84">
        <f>+Q1177*R1177</f>
        <v>0</v>
      </c>
    </row>
    <row r="1178" spans="1:19" ht="49.65" customHeight="1" x14ac:dyDescent="0.3">
      <c r="A1178" s="85"/>
      <c r="B1178" s="85"/>
      <c r="C1178" s="85"/>
      <c r="D1178" s="85"/>
      <c r="E1178" s="85"/>
      <c r="F1178" s="85"/>
      <c r="G1178" s="85"/>
      <c r="H1178" s="85"/>
      <c r="I1178" s="85"/>
      <c r="K1178" s="85"/>
      <c r="L1178" s="85"/>
      <c r="M1178" s="85"/>
      <c r="N1178" s="85"/>
      <c r="O1178" s="85"/>
      <c r="P1178" s="85"/>
      <c r="Q1178" s="85"/>
      <c r="R1178" s="85"/>
      <c r="S1178" s="85"/>
    </row>
    <row r="1179" spans="1:19" ht="49.65" customHeight="1" x14ac:dyDescent="0.3">
      <c r="A1179" s="95"/>
      <c r="B1179" s="96" t="s">
        <v>1068</v>
      </c>
      <c r="C1179" s="74"/>
      <c r="D1179" s="74"/>
      <c r="E1179" s="74"/>
      <c r="F1179" s="74"/>
      <c r="G1179" s="74"/>
      <c r="H1179" s="74"/>
      <c r="I1179" s="74"/>
      <c r="K1179" s="93">
        <v>14749</v>
      </c>
      <c r="L1179" s="94" t="s">
        <v>1069</v>
      </c>
      <c r="M1179" s="92"/>
      <c r="N1179" s="92"/>
      <c r="O1179" s="92"/>
      <c r="P1179" s="92"/>
      <c r="Q1179" s="90">
        <f>+M1179+N1179+O1179+P1179</f>
        <v>0</v>
      </c>
      <c r="R1179" s="91">
        <v>650</v>
      </c>
      <c r="S1179" s="84">
        <f>+Q1179*R1179</f>
        <v>0</v>
      </c>
    </row>
    <row r="1180" spans="1:19" ht="49.65" customHeight="1" x14ac:dyDescent="0.3">
      <c r="A1180" s="74"/>
      <c r="B1180" s="74"/>
      <c r="C1180" s="74"/>
      <c r="D1180" s="74"/>
      <c r="E1180" s="74"/>
      <c r="F1180" s="74"/>
      <c r="G1180" s="74"/>
      <c r="H1180" s="74"/>
      <c r="I1180" s="74"/>
      <c r="K1180" s="85"/>
      <c r="L1180" s="85"/>
      <c r="M1180" s="85"/>
      <c r="N1180" s="85"/>
      <c r="O1180" s="85"/>
      <c r="P1180" s="85"/>
      <c r="Q1180" s="85"/>
      <c r="R1180" s="85"/>
      <c r="S1180" s="85"/>
    </row>
    <row r="1181" spans="1:19" ht="49.65" customHeight="1" x14ac:dyDescent="0.3">
      <c r="A1181" s="93">
        <v>12084</v>
      </c>
      <c r="B1181" s="94" t="s">
        <v>1070</v>
      </c>
      <c r="C1181" s="92"/>
      <c r="D1181" s="92"/>
      <c r="E1181" s="92"/>
      <c r="F1181" s="92"/>
      <c r="G1181" s="90">
        <f>+C1181+D1181+E1181+F1181</f>
        <v>0</v>
      </c>
      <c r="H1181" s="91">
        <v>495</v>
      </c>
      <c r="I1181" s="84">
        <f>+G1181*H1181</f>
        <v>0</v>
      </c>
      <c r="K1181" s="93">
        <v>14750</v>
      </c>
      <c r="L1181" s="94" t="s">
        <v>1071</v>
      </c>
      <c r="M1181" s="92"/>
      <c r="N1181" s="92"/>
      <c r="O1181" s="92"/>
      <c r="P1181" s="92"/>
      <c r="Q1181" s="90">
        <f>+M1181+N1181+O1181+P1181</f>
        <v>0</v>
      </c>
      <c r="R1181" s="91">
        <v>695</v>
      </c>
      <c r="S1181" s="84">
        <f>+Q1181*R1181</f>
        <v>0</v>
      </c>
    </row>
    <row r="1182" spans="1:19" ht="49.65" customHeight="1" x14ac:dyDescent="0.3">
      <c r="A1182" s="85"/>
      <c r="B1182" s="85"/>
      <c r="C1182" s="85"/>
      <c r="D1182" s="85"/>
      <c r="E1182" s="85"/>
      <c r="F1182" s="85"/>
      <c r="G1182" s="85"/>
      <c r="H1182" s="85"/>
      <c r="I1182" s="85"/>
      <c r="K1182" s="85"/>
      <c r="L1182" s="85"/>
      <c r="M1182" s="85"/>
      <c r="N1182" s="85"/>
      <c r="O1182" s="85"/>
      <c r="P1182" s="85"/>
      <c r="Q1182" s="85"/>
      <c r="R1182" s="85"/>
      <c r="S1182" s="85"/>
    </row>
    <row r="1183" spans="1:19" ht="49.65" customHeight="1" x14ac:dyDescent="0.3">
      <c r="A1183" s="93">
        <v>12085</v>
      </c>
      <c r="B1183" s="94" t="s">
        <v>1072</v>
      </c>
      <c r="C1183" s="92"/>
      <c r="D1183" s="92"/>
      <c r="E1183" s="92"/>
      <c r="F1183" s="92"/>
      <c r="G1183" s="90">
        <f>+C1183+D1183+E1183+F1183</f>
        <v>0</v>
      </c>
      <c r="H1183" s="91">
        <v>550</v>
      </c>
      <c r="I1183" s="84">
        <f>+G1183*H1183</f>
        <v>0</v>
      </c>
      <c r="K1183" s="95"/>
      <c r="L1183" s="96" t="s">
        <v>1073</v>
      </c>
      <c r="M1183" s="74"/>
      <c r="N1183" s="74"/>
      <c r="O1183" s="74"/>
      <c r="P1183" s="74"/>
      <c r="Q1183" s="74"/>
      <c r="R1183" s="74"/>
      <c r="S1183" s="74"/>
    </row>
    <row r="1184" spans="1:19" ht="49.65" customHeight="1" x14ac:dyDescent="0.3">
      <c r="A1184" s="85"/>
      <c r="B1184" s="85"/>
      <c r="C1184" s="85"/>
      <c r="D1184" s="85"/>
      <c r="E1184" s="85"/>
      <c r="F1184" s="85"/>
      <c r="G1184" s="85"/>
      <c r="H1184" s="85"/>
      <c r="I1184" s="85"/>
      <c r="K1184" s="74"/>
      <c r="L1184" s="74"/>
      <c r="M1184" s="74"/>
      <c r="N1184" s="74"/>
      <c r="O1184" s="74"/>
      <c r="P1184" s="74"/>
      <c r="Q1184" s="74"/>
      <c r="R1184" s="74"/>
      <c r="S1184" s="74"/>
    </row>
    <row r="1185" spans="1:19" ht="49.65" customHeight="1" x14ac:dyDescent="0.3">
      <c r="A1185" s="93">
        <v>12086</v>
      </c>
      <c r="B1185" s="94" t="s">
        <v>1074</v>
      </c>
      <c r="C1185" s="92"/>
      <c r="D1185" s="92"/>
      <c r="E1185" s="92"/>
      <c r="F1185" s="92"/>
      <c r="G1185" s="90">
        <f>+C1185+D1185+E1185+F1185</f>
        <v>0</v>
      </c>
      <c r="H1185" s="91">
        <v>575</v>
      </c>
      <c r="I1185" s="84">
        <f>+G1185*H1185</f>
        <v>0</v>
      </c>
      <c r="K1185" s="93">
        <v>12883</v>
      </c>
      <c r="L1185" s="94" t="s">
        <v>1075</v>
      </c>
      <c r="M1185" s="92"/>
      <c r="N1185" s="92"/>
      <c r="O1185" s="92"/>
      <c r="P1185" s="92"/>
      <c r="Q1185" s="90">
        <f>+M1185+N1185+O1185+P1185</f>
        <v>0</v>
      </c>
      <c r="R1185" s="91">
        <v>550</v>
      </c>
      <c r="S1185" s="84">
        <f>+Q1185*R1185</f>
        <v>0</v>
      </c>
    </row>
    <row r="1186" spans="1:19" ht="49.65" customHeight="1" x14ac:dyDescent="0.3">
      <c r="A1186" s="85"/>
      <c r="B1186" s="85"/>
      <c r="C1186" s="85"/>
      <c r="D1186" s="85"/>
      <c r="E1186" s="85"/>
      <c r="F1186" s="85"/>
      <c r="G1186" s="85"/>
      <c r="H1186" s="85"/>
      <c r="I1186" s="85"/>
      <c r="K1186" s="85"/>
      <c r="L1186" s="85"/>
      <c r="M1186" s="85"/>
      <c r="N1186" s="85"/>
      <c r="O1186" s="85"/>
      <c r="P1186" s="85"/>
      <c r="Q1186" s="85"/>
      <c r="R1186" s="85"/>
      <c r="S1186" s="85"/>
    </row>
    <row r="1187" spans="1:19" ht="49.65" customHeight="1" x14ac:dyDescent="0.3">
      <c r="A1187" s="93">
        <v>12087</v>
      </c>
      <c r="B1187" s="94" t="s">
        <v>1076</v>
      </c>
      <c r="C1187" s="92"/>
      <c r="D1187" s="92"/>
      <c r="E1187" s="92"/>
      <c r="F1187" s="92"/>
      <c r="G1187" s="90">
        <f>+C1187+D1187+E1187+F1187</f>
        <v>0</v>
      </c>
      <c r="H1187" s="91">
        <v>125</v>
      </c>
      <c r="I1187" s="84">
        <f>+G1187*H1187</f>
        <v>0</v>
      </c>
      <c r="K1187" s="93">
        <v>12884</v>
      </c>
      <c r="L1187" s="94" t="s">
        <v>1077</v>
      </c>
      <c r="M1187" s="92"/>
      <c r="N1187" s="92"/>
      <c r="O1187" s="92"/>
      <c r="P1187" s="92"/>
      <c r="Q1187" s="90">
        <f>+M1187+N1187+O1187+P1187</f>
        <v>0</v>
      </c>
      <c r="R1187" s="91">
        <v>595</v>
      </c>
      <c r="S1187" s="84">
        <f>+Q1187*R1187</f>
        <v>0</v>
      </c>
    </row>
    <row r="1188" spans="1:19" ht="49.65" customHeight="1" x14ac:dyDescent="0.3">
      <c r="A1188" s="85"/>
      <c r="B1188" s="85"/>
      <c r="C1188" s="85"/>
      <c r="D1188" s="85"/>
      <c r="E1188" s="85"/>
      <c r="F1188" s="85"/>
      <c r="G1188" s="85"/>
      <c r="H1188" s="85"/>
      <c r="I1188" s="85"/>
      <c r="K1188" s="85"/>
      <c r="L1188" s="85"/>
      <c r="M1188" s="85"/>
      <c r="N1188" s="85"/>
      <c r="O1188" s="85"/>
      <c r="P1188" s="85"/>
      <c r="Q1188" s="85"/>
      <c r="R1188" s="85"/>
      <c r="S1188" s="85"/>
    </row>
    <row r="1189" spans="1:19" ht="49.65" customHeight="1" x14ac:dyDescent="0.3">
      <c r="A1189" s="93">
        <v>12088</v>
      </c>
      <c r="B1189" s="94" t="s">
        <v>1078</v>
      </c>
      <c r="C1189" s="92"/>
      <c r="D1189" s="92"/>
      <c r="E1189" s="92"/>
      <c r="F1189" s="92"/>
      <c r="G1189" s="90">
        <f>+C1189+D1189+E1189+F1189</f>
        <v>0</v>
      </c>
      <c r="H1189" s="91">
        <v>495</v>
      </c>
      <c r="I1189" s="84">
        <f>+G1189*H1189</f>
        <v>0</v>
      </c>
      <c r="K1189" s="93">
        <v>12885</v>
      </c>
      <c r="L1189" s="94" t="s">
        <v>1079</v>
      </c>
      <c r="M1189" s="92"/>
      <c r="N1189" s="92"/>
      <c r="O1189" s="92"/>
      <c r="P1189" s="92"/>
      <c r="Q1189" s="90">
        <f>+M1189+N1189+O1189+P1189</f>
        <v>0</v>
      </c>
      <c r="R1189" s="91">
        <v>625</v>
      </c>
      <c r="S1189" s="84">
        <f>+Q1189*R1189</f>
        <v>0</v>
      </c>
    </row>
    <row r="1190" spans="1:19" ht="49.65" customHeight="1" x14ac:dyDescent="0.3">
      <c r="A1190" s="85"/>
      <c r="B1190" s="85"/>
      <c r="C1190" s="85"/>
      <c r="D1190" s="85"/>
      <c r="E1190" s="85"/>
      <c r="F1190" s="85"/>
      <c r="G1190" s="85"/>
      <c r="H1190" s="85"/>
      <c r="I1190" s="85"/>
      <c r="K1190" s="85"/>
      <c r="L1190" s="85"/>
      <c r="M1190" s="85"/>
      <c r="N1190" s="85"/>
      <c r="O1190" s="85"/>
      <c r="P1190" s="85"/>
      <c r="Q1190" s="85"/>
      <c r="R1190" s="85"/>
      <c r="S1190" s="85"/>
    </row>
    <row r="1191" spans="1:19" ht="49.65" customHeight="1" x14ac:dyDescent="0.3">
      <c r="A1191" s="93">
        <v>12089</v>
      </c>
      <c r="B1191" s="94" t="s">
        <v>1080</v>
      </c>
      <c r="C1191" s="92"/>
      <c r="D1191" s="92"/>
      <c r="E1191" s="92"/>
      <c r="F1191" s="92"/>
      <c r="G1191" s="90">
        <f>+C1191+D1191+E1191+F1191</f>
        <v>0</v>
      </c>
      <c r="H1191" s="91">
        <v>550</v>
      </c>
      <c r="I1191" s="84">
        <f>+G1191*H1191</f>
        <v>0</v>
      </c>
      <c r="K1191" s="95"/>
      <c r="L1191" s="96" t="s">
        <v>1081</v>
      </c>
      <c r="M1191" s="74"/>
      <c r="N1191" s="74"/>
      <c r="O1191" s="74"/>
      <c r="P1191" s="74"/>
      <c r="Q1191" s="74"/>
      <c r="R1191" s="74"/>
      <c r="S1191" s="74"/>
    </row>
    <row r="1192" spans="1:19" ht="49.65" customHeight="1" x14ac:dyDescent="0.3">
      <c r="A1192" s="85"/>
      <c r="B1192" s="85"/>
      <c r="C1192" s="85"/>
      <c r="D1192" s="85"/>
      <c r="E1192" s="85"/>
      <c r="F1192" s="85"/>
      <c r="G1192" s="85"/>
      <c r="H1192" s="85"/>
      <c r="I1192" s="85"/>
      <c r="K1192" s="74"/>
      <c r="L1192" s="74"/>
      <c r="M1192" s="74"/>
      <c r="N1192" s="74"/>
      <c r="O1192" s="74"/>
      <c r="P1192" s="74"/>
      <c r="Q1192" s="74"/>
      <c r="R1192" s="74"/>
      <c r="S1192" s="74"/>
    </row>
    <row r="1193" spans="1:19" ht="49.65" customHeight="1" x14ac:dyDescent="0.3">
      <c r="A1193" s="93">
        <v>12090</v>
      </c>
      <c r="B1193" s="94" t="s">
        <v>1082</v>
      </c>
      <c r="C1193" s="92"/>
      <c r="D1193" s="92"/>
      <c r="E1193" s="92"/>
      <c r="F1193" s="92"/>
      <c r="G1193" s="90">
        <f>+C1193+D1193+E1193+F1193</f>
        <v>0</v>
      </c>
      <c r="H1193" s="91">
        <v>575</v>
      </c>
      <c r="I1193" s="84">
        <f>+G1193*H1193</f>
        <v>0</v>
      </c>
      <c r="K1193" s="93">
        <v>13287</v>
      </c>
      <c r="L1193" s="94" t="s">
        <v>1083</v>
      </c>
      <c r="M1193" s="92"/>
      <c r="N1193" s="92"/>
      <c r="O1193" s="92"/>
      <c r="P1193" s="92"/>
      <c r="Q1193" s="90">
        <f>+M1193+N1193+O1193+P1193</f>
        <v>0</v>
      </c>
      <c r="R1193" s="91">
        <v>495</v>
      </c>
      <c r="S1193" s="84">
        <f>+Q1193*R1193</f>
        <v>0</v>
      </c>
    </row>
    <row r="1194" spans="1:19" ht="49.65" customHeight="1" x14ac:dyDescent="0.3">
      <c r="A1194" s="85"/>
      <c r="B1194" s="85"/>
      <c r="C1194" s="85"/>
      <c r="D1194" s="85"/>
      <c r="E1194" s="85"/>
      <c r="F1194" s="85"/>
      <c r="G1194" s="85"/>
      <c r="H1194" s="85"/>
      <c r="I1194" s="85"/>
      <c r="K1194" s="85"/>
      <c r="L1194" s="85"/>
      <c r="M1194" s="85"/>
      <c r="N1194" s="85"/>
      <c r="O1194" s="85"/>
      <c r="P1194" s="85"/>
      <c r="Q1194" s="85"/>
      <c r="R1194" s="85"/>
      <c r="S1194" s="85"/>
    </row>
    <row r="1195" spans="1:19" ht="49.65" customHeight="1" x14ac:dyDescent="0.3">
      <c r="A1195" s="93">
        <v>12091</v>
      </c>
      <c r="B1195" s="94" t="s">
        <v>1084</v>
      </c>
      <c r="C1195" s="92"/>
      <c r="D1195" s="92"/>
      <c r="E1195" s="92"/>
      <c r="F1195" s="92"/>
      <c r="G1195" s="90">
        <f>+C1195+D1195+E1195+F1195</f>
        <v>0</v>
      </c>
      <c r="H1195" s="91">
        <v>125</v>
      </c>
      <c r="I1195" s="84">
        <f>+G1195*H1195</f>
        <v>0</v>
      </c>
      <c r="K1195" s="93">
        <v>13288</v>
      </c>
      <c r="L1195" s="94" t="s">
        <v>1085</v>
      </c>
      <c r="M1195" s="92"/>
      <c r="N1195" s="92"/>
      <c r="O1195" s="92"/>
      <c r="P1195" s="92"/>
      <c r="Q1195" s="90">
        <f>+M1195+N1195+O1195+P1195</f>
        <v>0</v>
      </c>
      <c r="R1195" s="91">
        <v>550</v>
      </c>
      <c r="S1195" s="84">
        <f>+Q1195*R1195</f>
        <v>0</v>
      </c>
    </row>
    <row r="1196" spans="1:19" ht="49.65" customHeight="1" x14ac:dyDescent="0.3">
      <c r="A1196" s="85"/>
      <c r="B1196" s="85"/>
      <c r="C1196" s="85"/>
      <c r="D1196" s="85"/>
      <c r="E1196" s="85"/>
      <c r="F1196" s="85"/>
      <c r="G1196" s="85"/>
      <c r="H1196" s="85"/>
      <c r="I1196" s="85"/>
      <c r="K1196" s="85"/>
      <c r="L1196" s="85"/>
      <c r="M1196" s="85"/>
      <c r="N1196" s="85"/>
      <c r="O1196" s="85"/>
      <c r="P1196" s="85"/>
      <c r="Q1196" s="85"/>
      <c r="R1196" s="85"/>
      <c r="S1196" s="85"/>
    </row>
    <row r="1197" spans="1:19" ht="49.65" customHeight="1" x14ac:dyDescent="0.3">
      <c r="A1197" s="95"/>
      <c r="B1197" s="96" t="s">
        <v>1086</v>
      </c>
      <c r="C1197" s="74"/>
      <c r="D1197" s="74"/>
      <c r="E1197" s="74"/>
      <c r="F1197" s="74"/>
      <c r="G1197" s="74"/>
      <c r="H1197" s="74"/>
      <c r="I1197" s="74"/>
      <c r="K1197" s="93">
        <v>13289</v>
      </c>
      <c r="L1197" s="94" t="s">
        <v>1087</v>
      </c>
      <c r="M1197" s="92"/>
      <c r="N1197" s="92"/>
      <c r="O1197" s="92"/>
      <c r="P1197" s="92"/>
      <c r="Q1197" s="90">
        <f>+M1197+N1197+O1197+P1197</f>
        <v>0</v>
      </c>
      <c r="R1197" s="91">
        <v>595</v>
      </c>
      <c r="S1197" s="84">
        <f>+Q1197*R1197</f>
        <v>0</v>
      </c>
    </row>
    <row r="1198" spans="1:19" ht="49.65" customHeight="1" x14ac:dyDescent="0.3">
      <c r="A1198" s="74"/>
      <c r="B1198" s="74"/>
      <c r="C1198" s="74"/>
      <c r="D1198" s="74"/>
      <c r="E1198" s="74"/>
      <c r="F1198" s="74"/>
      <c r="G1198" s="74"/>
      <c r="H1198" s="74"/>
      <c r="I1198" s="74"/>
      <c r="K1198" s="85"/>
      <c r="L1198" s="85"/>
      <c r="M1198" s="85"/>
      <c r="N1198" s="85"/>
      <c r="O1198" s="85"/>
      <c r="P1198" s="85"/>
      <c r="Q1198" s="85"/>
      <c r="R1198" s="85"/>
      <c r="S1198" s="85"/>
    </row>
    <row r="1199" spans="1:19" ht="49.65" customHeight="1" x14ac:dyDescent="0.3">
      <c r="A1199" s="93">
        <v>13255</v>
      </c>
      <c r="B1199" s="94" t="s">
        <v>1088</v>
      </c>
      <c r="C1199" s="92"/>
      <c r="D1199" s="92"/>
      <c r="E1199" s="92"/>
      <c r="F1199" s="92"/>
      <c r="G1199" s="90">
        <f>+C1199+D1199+E1199+F1199</f>
        <v>0</v>
      </c>
      <c r="H1199" s="91">
        <v>395</v>
      </c>
      <c r="I1199" s="84">
        <f>+G1199*H1199</f>
        <v>0</v>
      </c>
      <c r="K1199" s="93">
        <v>13291</v>
      </c>
      <c r="L1199" s="94" t="s">
        <v>1089</v>
      </c>
      <c r="M1199" s="92"/>
      <c r="N1199" s="92"/>
      <c r="O1199" s="92"/>
      <c r="P1199" s="92"/>
      <c r="Q1199" s="90">
        <f>+M1199+N1199+O1199+P1199</f>
        <v>0</v>
      </c>
      <c r="R1199" s="91">
        <v>495</v>
      </c>
      <c r="S1199" s="84">
        <f>+Q1199*R1199</f>
        <v>0</v>
      </c>
    </row>
    <row r="1200" spans="1:19" ht="49.65" customHeight="1" x14ac:dyDescent="0.3">
      <c r="A1200" s="85"/>
      <c r="B1200" s="85"/>
      <c r="C1200" s="85"/>
      <c r="D1200" s="85"/>
      <c r="E1200" s="85"/>
      <c r="F1200" s="85"/>
      <c r="G1200" s="85"/>
      <c r="H1200" s="85"/>
      <c r="I1200" s="85"/>
      <c r="K1200" s="85"/>
      <c r="L1200" s="85"/>
      <c r="M1200" s="85"/>
      <c r="N1200" s="85"/>
      <c r="O1200" s="85"/>
      <c r="P1200" s="85"/>
      <c r="Q1200" s="85"/>
      <c r="R1200" s="85"/>
      <c r="S1200" s="85"/>
    </row>
    <row r="1201" spans="1:19" ht="49.65" customHeight="1" x14ac:dyDescent="0.3">
      <c r="A1201" s="93">
        <v>13256</v>
      </c>
      <c r="B1201" s="94" t="s">
        <v>1090</v>
      </c>
      <c r="C1201" s="92"/>
      <c r="D1201" s="92"/>
      <c r="E1201" s="92"/>
      <c r="F1201" s="92"/>
      <c r="G1201" s="90">
        <f>+C1201+D1201+E1201+F1201</f>
        <v>0</v>
      </c>
      <c r="H1201" s="91">
        <v>450</v>
      </c>
      <c r="I1201" s="84">
        <f>+G1201*H1201</f>
        <v>0</v>
      </c>
      <c r="K1201" s="93">
        <v>13292</v>
      </c>
      <c r="L1201" s="94" t="s">
        <v>1091</v>
      </c>
      <c r="M1201" s="92"/>
      <c r="N1201" s="92"/>
      <c r="O1201" s="92"/>
      <c r="P1201" s="92"/>
      <c r="Q1201" s="90">
        <f>+M1201+N1201+O1201+P1201</f>
        <v>0</v>
      </c>
      <c r="R1201" s="91">
        <v>550</v>
      </c>
      <c r="S1201" s="84">
        <f>+Q1201*R1201</f>
        <v>0</v>
      </c>
    </row>
    <row r="1202" spans="1:19" ht="49.65" customHeight="1" x14ac:dyDescent="0.3">
      <c r="A1202" s="85"/>
      <c r="B1202" s="85"/>
      <c r="C1202" s="85"/>
      <c r="D1202" s="85"/>
      <c r="E1202" s="85"/>
      <c r="F1202" s="85"/>
      <c r="G1202" s="85"/>
      <c r="H1202" s="85"/>
      <c r="I1202" s="85"/>
      <c r="K1202" s="85"/>
      <c r="L1202" s="85"/>
      <c r="M1202" s="85"/>
      <c r="N1202" s="85"/>
      <c r="O1202" s="85"/>
      <c r="P1202" s="85"/>
      <c r="Q1202" s="85"/>
      <c r="R1202" s="85"/>
      <c r="S1202" s="85"/>
    </row>
    <row r="1203" spans="1:19" ht="49.65" customHeight="1" x14ac:dyDescent="0.3">
      <c r="A1203" s="93">
        <v>13257</v>
      </c>
      <c r="B1203" s="94" t="s">
        <v>1092</v>
      </c>
      <c r="C1203" s="92"/>
      <c r="D1203" s="92"/>
      <c r="E1203" s="92"/>
      <c r="F1203" s="92"/>
      <c r="G1203" s="90">
        <f>+C1203+D1203+E1203+F1203</f>
        <v>0</v>
      </c>
      <c r="H1203" s="91">
        <v>475</v>
      </c>
      <c r="I1203" s="84">
        <f>+G1203*H1203</f>
        <v>0</v>
      </c>
      <c r="K1203" s="93">
        <v>13293</v>
      </c>
      <c r="L1203" s="94" t="s">
        <v>1093</v>
      </c>
      <c r="M1203" s="92"/>
      <c r="N1203" s="92"/>
      <c r="O1203" s="92"/>
      <c r="P1203" s="92"/>
      <c r="Q1203" s="90">
        <f>+M1203+N1203+O1203+P1203</f>
        <v>0</v>
      </c>
      <c r="R1203" s="91">
        <v>595</v>
      </c>
      <c r="S1203" s="84">
        <f>+Q1203*R1203</f>
        <v>0</v>
      </c>
    </row>
    <row r="1204" spans="1:19" ht="49.65" customHeight="1" x14ac:dyDescent="0.3">
      <c r="A1204" s="85"/>
      <c r="B1204" s="85"/>
      <c r="C1204" s="85"/>
      <c r="D1204" s="85"/>
      <c r="E1204" s="85"/>
      <c r="F1204" s="85"/>
      <c r="G1204" s="85"/>
      <c r="H1204" s="85"/>
      <c r="I1204" s="85"/>
      <c r="K1204" s="85"/>
      <c r="L1204" s="85"/>
      <c r="M1204" s="85"/>
      <c r="N1204" s="85"/>
      <c r="O1204" s="85"/>
      <c r="P1204" s="85"/>
      <c r="Q1204" s="85"/>
      <c r="R1204" s="85"/>
      <c r="S1204" s="85"/>
    </row>
    <row r="1205" spans="1:19" ht="49.65" customHeight="1" x14ac:dyDescent="0.3">
      <c r="A1205" s="93">
        <v>13258</v>
      </c>
      <c r="B1205" s="94" t="s">
        <v>1094</v>
      </c>
      <c r="C1205" s="92"/>
      <c r="D1205" s="92"/>
      <c r="E1205" s="92"/>
      <c r="F1205" s="92"/>
      <c r="G1205" s="90">
        <f>+C1205+D1205+E1205+F1205</f>
        <v>0</v>
      </c>
      <c r="H1205" s="91">
        <v>395</v>
      </c>
      <c r="I1205" s="84">
        <f>+G1205*H1205</f>
        <v>0</v>
      </c>
      <c r="K1205" s="93">
        <v>13294</v>
      </c>
      <c r="L1205" s="94" t="s">
        <v>1095</v>
      </c>
      <c r="M1205" s="92"/>
      <c r="N1205" s="92"/>
      <c r="O1205" s="92"/>
      <c r="P1205" s="92"/>
      <c r="Q1205" s="90">
        <f>+M1205+N1205+O1205+P1205</f>
        <v>0</v>
      </c>
      <c r="R1205" s="91">
        <v>155</v>
      </c>
      <c r="S1205" s="84">
        <f>+Q1205*R1205</f>
        <v>0</v>
      </c>
    </row>
    <row r="1206" spans="1:19" ht="49.65" customHeight="1" x14ac:dyDescent="0.3">
      <c r="A1206" s="85"/>
      <c r="B1206" s="85"/>
      <c r="C1206" s="85"/>
      <c r="D1206" s="85"/>
      <c r="E1206" s="85"/>
      <c r="F1206" s="85"/>
      <c r="G1206" s="85"/>
      <c r="H1206" s="85"/>
      <c r="I1206" s="85"/>
      <c r="K1206" s="85"/>
      <c r="L1206" s="85"/>
      <c r="M1206" s="85"/>
      <c r="N1206" s="85"/>
      <c r="O1206" s="85"/>
      <c r="P1206" s="85"/>
      <c r="Q1206" s="85"/>
      <c r="R1206" s="85"/>
      <c r="S1206" s="85"/>
    </row>
    <row r="1207" spans="1:19" ht="49.65" customHeight="1" x14ac:dyDescent="0.3">
      <c r="A1207" s="93">
        <v>13259</v>
      </c>
      <c r="B1207" s="94" t="s">
        <v>1096</v>
      </c>
      <c r="C1207" s="92"/>
      <c r="D1207" s="92"/>
      <c r="E1207" s="92"/>
      <c r="F1207" s="92"/>
      <c r="G1207" s="90">
        <f>+C1207+D1207+E1207+F1207</f>
        <v>0</v>
      </c>
      <c r="H1207" s="91">
        <v>450</v>
      </c>
      <c r="I1207" s="84">
        <f>+G1207*H1207</f>
        <v>0</v>
      </c>
      <c r="K1207" s="95"/>
      <c r="L1207" s="96" t="s">
        <v>1097</v>
      </c>
      <c r="M1207" s="74"/>
      <c r="N1207" s="74"/>
      <c r="O1207" s="74"/>
      <c r="P1207" s="74"/>
      <c r="Q1207" s="74"/>
      <c r="R1207" s="74"/>
      <c r="S1207" s="74"/>
    </row>
    <row r="1208" spans="1:19" ht="49.65" customHeight="1" x14ac:dyDescent="0.3">
      <c r="A1208" s="85"/>
      <c r="B1208" s="85"/>
      <c r="C1208" s="85"/>
      <c r="D1208" s="85"/>
      <c r="E1208" s="85"/>
      <c r="F1208" s="85"/>
      <c r="G1208" s="85"/>
      <c r="H1208" s="85"/>
      <c r="I1208" s="85"/>
      <c r="K1208" s="74"/>
      <c r="L1208" s="74"/>
      <c r="M1208" s="74"/>
      <c r="N1208" s="74"/>
      <c r="O1208" s="74"/>
      <c r="P1208" s="74"/>
      <c r="Q1208" s="74"/>
      <c r="R1208" s="74"/>
      <c r="S1208" s="74"/>
    </row>
    <row r="1209" spans="1:19" ht="49.65" customHeight="1" x14ac:dyDescent="0.3">
      <c r="A1209" s="93">
        <v>13260</v>
      </c>
      <c r="B1209" s="94" t="s">
        <v>1098</v>
      </c>
      <c r="C1209" s="92"/>
      <c r="D1209" s="92"/>
      <c r="E1209" s="92"/>
      <c r="F1209" s="92"/>
      <c r="G1209" s="90">
        <f>+C1209+D1209+E1209+F1209</f>
        <v>0</v>
      </c>
      <c r="H1209" s="91">
        <v>475</v>
      </c>
      <c r="I1209" s="84">
        <f>+G1209*H1209</f>
        <v>0</v>
      </c>
      <c r="K1209" s="93">
        <v>12886</v>
      </c>
      <c r="L1209" s="94" t="s">
        <v>1099</v>
      </c>
      <c r="M1209" s="92"/>
      <c r="N1209" s="92"/>
      <c r="O1209" s="92"/>
      <c r="P1209" s="92"/>
      <c r="Q1209" s="90">
        <f>+M1209+N1209+O1209+P1209</f>
        <v>0</v>
      </c>
      <c r="R1209" s="91">
        <v>550</v>
      </c>
      <c r="S1209" s="84">
        <f>+Q1209*R1209</f>
        <v>0</v>
      </c>
    </row>
    <row r="1210" spans="1:19" ht="49.65" customHeight="1" x14ac:dyDescent="0.3">
      <c r="A1210" s="85"/>
      <c r="B1210" s="85"/>
      <c r="C1210" s="85"/>
      <c r="D1210" s="85"/>
      <c r="E1210" s="85"/>
      <c r="F1210" s="85"/>
      <c r="G1210" s="85"/>
      <c r="H1210" s="85"/>
      <c r="I1210" s="85"/>
      <c r="K1210" s="85"/>
      <c r="L1210" s="85"/>
      <c r="M1210" s="85"/>
      <c r="N1210" s="85"/>
      <c r="O1210" s="85"/>
      <c r="P1210" s="85"/>
      <c r="Q1210" s="85"/>
      <c r="R1210" s="85"/>
      <c r="S1210" s="85"/>
    </row>
    <row r="1211" spans="1:19" ht="49.65" customHeight="1" x14ac:dyDescent="0.3">
      <c r="A1211" s="93">
        <v>13261</v>
      </c>
      <c r="B1211" s="94" t="s">
        <v>1100</v>
      </c>
      <c r="C1211" s="92"/>
      <c r="D1211" s="92"/>
      <c r="E1211" s="92"/>
      <c r="F1211" s="92"/>
      <c r="G1211" s="90">
        <f>+C1211+D1211+E1211+F1211</f>
        <v>0</v>
      </c>
      <c r="H1211" s="91">
        <v>395</v>
      </c>
      <c r="I1211" s="84">
        <f>+G1211*H1211</f>
        <v>0</v>
      </c>
      <c r="K1211" s="93">
        <v>12887</v>
      </c>
      <c r="L1211" s="94" t="s">
        <v>1101</v>
      </c>
      <c r="M1211" s="92"/>
      <c r="N1211" s="92"/>
      <c r="O1211" s="92"/>
      <c r="P1211" s="92"/>
      <c r="Q1211" s="90">
        <f>+M1211+N1211+O1211+P1211</f>
        <v>0</v>
      </c>
      <c r="R1211" s="91">
        <v>595</v>
      </c>
      <c r="S1211" s="84">
        <f>+Q1211*R1211</f>
        <v>0</v>
      </c>
    </row>
    <row r="1212" spans="1:19" ht="49.65" customHeight="1" x14ac:dyDescent="0.3">
      <c r="A1212" s="85"/>
      <c r="B1212" s="85"/>
      <c r="C1212" s="85"/>
      <c r="D1212" s="85"/>
      <c r="E1212" s="85"/>
      <c r="F1212" s="85"/>
      <c r="G1212" s="85"/>
      <c r="H1212" s="85"/>
      <c r="I1212" s="85"/>
      <c r="K1212" s="85"/>
      <c r="L1212" s="85"/>
      <c r="M1212" s="85"/>
      <c r="N1212" s="85"/>
      <c r="O1212" s="85"/>
      <c r="P1212" s="85"/>
      <c r="Q1212" s="85"/>
      <c r="R1212" s="85"/>
      <c r="S1212" s="85"/>
    </row>
    <row r="1213" spans="1:19" ht="49.65" customHeight="1" x14ac:dyDescent="0.3">
      <c r="A1213" s="93">
        <v>13262</v>
      </c>
      <c r="B1213" s="94" t="s">
        <v>1102</v>
      </c>
      <c r="C1213" s="92"/>
      <c r="D1213" s="92"/>
      <c r="E1213" s="92"/>
      <c r="F1213" s="92"/>
      <c r="G1213" s="90">
        <f>+C1213+D1213+E1213+F1213</f>
        <v>0</v>
      </c>
      <c r="H1213" s="91">
        <v>450</v>
      </c>
      <c r="I1213" s="84">
        <f>+G1213*H1213</f>
        <v>0</v>
      </c>
      <c r="K1213" s="93">
        <v>12888</v>
      </c>
      <c r="L1213" s="94" t="s">
        <v>1103</v>
      </c>
      <c r="M1213" s="92"/>
      <c r="N1213" s="92"/>
      <c r="O1213" s="92"/>
      <c r="P1213" s="92"/>
      <c r="Q1213" s="90">
        <f>+M1213+N1213+O1213+P1213</f>
        <v>0</v>
      </c>
      <c r="R1213" s="91">
        <v>625</v>
      </c>
      <c r="S1213" s="84">
        <f>+Q1213*R1213</f>
        <v>0</v>
      </c>
    </row>
    <row r="1214" spans="1:19" ht="49.65" customHeight="1" x14ac:dyDescent="0.3">
      <c r="A1214" s="85"/>
      <c r="B1214" s="85"/>
      <c r="C1214" s="85"/>
      <c r="D1214" s="85"/>
      <c r="E1214" s="85"/>
      <c r="F1214" s="85"/>
      <c r="G1214" s="85"/>
      <c r="H1214" s="85"/>
      <c r="I1214" s="85"/>
      <c r="K1214" s="85"/>
      <c r="L1214" s="85"/>
      <c r="M1214" s="85"/>
      <c r="N1214" s="85"/>
      <c r="O1214" s="85"/>
      <c r="P1214" s="85"/>
      <c r="Q1214" s="85"/>
      <c r="R1214" s="85"/>
      <c r="S1214" s="85"/>
    </row>
    <row r="1215" spans="1:19" ht="49.65" customHeight="1" x14ac:dyDescent="0.3">
      <c r="A1215" s="93">
        <v>13263</v>
      </c>
      <c r="B1215" s="94" t="s">
        <v>1104</v>
      </c>
      <c r="C1215" s="92"/>
      <c r="D1215" s="92"/>
      <c r="E1215" s="92"/>
      <c r="F1215" s="92"/>
      <c r="G1215" s="90">
        <f>+C1215+D1215+E1215+F1215</f>
        <v>0</v>
      </c>
      <c r="H1215" s="91">
        <v>475</v>
      </c>
      <c r="I1215" s="84">
        <f>+G1215*H1215</f>
        <v>0</v>
      </c>
      <c r="K1215" s="95"/>
      <c r="L1215" s="96" t="s">
        <v>1105</v>
      </c>
      <c r="M1215" s="74"/>
      <c r="N1215" s="74"/>
      <c r="O1215" s="74"/>
      <c r="P1215" s="74"/>
      <c r="Q1215" s="74"/>
      <c r="R1215" s="74"/>
      <c r="S1215" s="74"/>
    </row>
    <row r="1216" spans="1:19" ht="49.65" customHeight="1" x14ac:dyDescent="0.3">
      <c r="A1216" s="85"/>
      <c r="B1216" s="85"/>
      <c r="C1216" s="85"/>
      <c r="D1216" s="85"/>
      <c r="E1216" s="85"/>
      <c r="F1216" s="85"/>
      <c r="G1216" s="85"/>
      <c r="H1216" s="85"/>
      <c r="I1216" s="85"/>
      <c r="K1216" s="74"/>
      <c r="L1216" s="74"/>
      <c r="M1216" s="74"/>
      <c r="N1216" s="74"/>
      <c r="O1216" s="74"/>
      <c r="P1216" s="74"/>
      <c r="Q1216" s="74"/>
      <c r="R1216" s="74"/>
      <c r="S1216" s="74"/>
    </row>
    <row r="1217" spans="1:19" ht="49.65" customHeight="1" x14ac:dyDescent="0.3">
      <c r="A1217" s="93">
        <v>13264</v>
      </c>
      <c r="B1217" s="94" t="s">
        <v>1106</v>
      </c>
      <c r="C1217" s="92"/>
      <c r="D1217" s="92"/>
      <c r="E1217" s="92"/>
      <c r="F1217" s="92"/>
      <c r="G1217" s="90">
        <f>+C1217+D1217+E1217+F1217</f>
        <v>0</v>
      </c>
      <c r="H1217" s="91">
        <v>395</v>
      </c>
      <c r="I1217" s="84">
        <f>+G1217*H1217</f>
        <v>0</v>
      </c>
      <c r="K1217" s="93">
        <v>11135</v>
      </c>
      <c r="L1217" s="94" t="s">
        <v>1107</v>
      </c>
      <c r="M1217" s="92"/>
      <c r="N1217" s="92"/>
      <c r="O1217" s="92"/>
      <c r="P1217" s="92"/>
      <c r="Q1217" s="90">
        <f>+M1217+N1217+O1217+P1217</f>
        <v>0</v>
      </c>
      <c r="R1217" s="91">
        <v>495</v>
      </c>
      <c r="S1217" s="84">
        <f>+Q1217*R1217</f>
        <v>0</v>
      </c>
    </row>
    <row r="1218" spans="1:19" ht="49.65" customHeight="1" x14ac:dyDescent="0.3">
      <c r="A1218" s="85"/>
      <c r="B1218" s="85"/>
      <c r="C1218" s="85"/>
      <c r="D1218" s="85"/>
      <c r="E1218" s="85"/>
      <c r="F1218" s="85"/>
      <c r="G1218" s="85"/>
      <c r="H1218" s="85"/>
      <c r="I1218" s="85"/>
      <c r="K1218" s="85"/>
      <c r="L1218" s="85"/>
      <c r="M1218" s="85"/>
      <c r="N1218" s="85"/>
      <c r="O1218" s="85"/>
      <c r="P1218" s="85"/>
      <c r="Q1218" s="85"/>
      <c r="R1218" s="85"/>
      <c r="S1218" s="85"/>
    </row>
    <row r="1219" spans="1:19" ht="49.65" customHeight="1" x14ac:dyDescent="0.3">
      <c r="A1219" s="93">
        <v>13265</v>
      </c>
      <c r="B1219" s="94" t="s">
        <v>1108</v>
      </c>
      <c r="C1219" s="92"/>
      <c r="D1219" s="92"/>
      <c r="E1219" s="92"/>
      <c r="F1219" s="92"/>
      <c r="G1219" s="90">
        <f>+C1219+D1219+E1219+F1219</f>
        <v>0</v>
      </c>
      <c r="H1219" s="91">
        <v>450</v>
      </c>
      <c r="I1219" s="84">
        <f>+G1219*H1219</f>
        <v>0</v>
      </c>
      <c r="K1219" s="93">
        <v>11136</v>
      </c>
      <c r="L1219" s="94" t="s">
        <v>1109</v>
      </c>
      <c r="M1219" s="92"/>
      <c r="N1219" s="92"/>
      <c r="O1219" s="92"/>
      <c r="P1219" s="92"/>
      <c r="Q1219" s="90">
        <f>+M1219+N1219+O1219+P1219</f>
        <v>0</v>
      </c>
      <c r="R1219" s="91">
        <v>550</v>
      </c>
      <c r="S1219" s="84">
        <f>+Q1219*R1219</f>
        <v>0</v>
      </c>
    </row>
    <row r="1220" spans="1:19" ht="49.65" customHeight="1" x14ac:dyDescent="0.3">
      <c r="A1220" s="85"/>
      <c r="B1220" s="85"/>
      <c r="C1220" s="85"/>
      <c r="D1220" s="85"/>
      <c r="E1220" s="85"/>
      <c r="F1220" s="85"/>
      <c r="G1220" s="85"/>
      <c r="H1220" s="85"/>
      <c r="I1220" s="85"/>
      <c r="K1220" s="85"/>
      <c r="L1220" s="85"/>
      <c r="M1220" s="85"/>
      <c r="N1220" s="85"/>
      <c r="O1220" s="85"/>
      <c r="P1220" s="85"/>
      <c r="Q1220" s="85"/>
      <c r="R1220" s="85"/>
      <c r="S1220" s="85"/>
    </row>
    <row r="1221" spans="1:19" ht="49.65" customHeight="1" x14ac:dyDescent="0.3">
      <c r="A1221" s="93">
        <v>13266</v>
      </c>
      <c r="B1221" s="94" t="s">
        <v>1110</v>
      </c>
      <c r="C1221" s="92"/>
      <c r="D1221" s="92"/>
      <c r="E1221" s="92"/>
      <c r="F1221" s="92"/>
      <c r="G1221" s="90">
        <f>+C1221+D1221+E1221+F1221</f>
        <v>0</v>
      </c>
      <c r="H1221" s="91">
        <v>475</v>
      </c>
      <c r="I1221" s="84">
        <f>+G1221*H1221</f>
        <v>0</v>
      </c>
      <c r="K1221" s="93">
        <v>11139</v>
      </c>
      <c r="L1221" s="94" t="s">
        <v>1111</v>
      </c>
      <c r="M1221" s="92"/>
      <c r="N1221" s="92"/>
      <c r="O1221" s="92"/>
      <c r="P1221" s="92"/>
      <c r="Q1221" s="90">
        <f>+M1221+N1221+O1221+P1221</f>
        <v>0</v>
      </c>
      <c r="R1221" s="91">
        <v>495</v>
      </c>
      <c r="S1221" s="84">
        <f>+Q1221*R1221</f>
        <v>0</v>
      </c>
    </row>
    <row r="1222" spans="1:19" ht="49.65" customHeight="1" x14ac:dyDescent="0.3">
      <c r="A1222" s="85"/>
      <c r="B1222" s="85"/>
      <c r="C1222" s="85"/>
      <c r="D1222" s="85"/>
      <c r="E1222" s="85"/>
      <c r="F1222" s="85"/>
      <c r="G1222" s="85"/>
      <c r="H1222" s="85"/>
      <c r="I1222" s="85"/>
      <c r="K1222" s="85"/>
      <c r="L1222" s="85"/>
      <c r="M1222" s="85"/>
      <c r="N1222" s="85"/>
      <c r="O1222" s="85"/>
      <c r="P1222" s="85"/>
      <c r="Q1222" s="85"/>
      <c r="R1222" s="85"/>
      <c r="S1222" s="85"/>
    </row>
    <row r="1223" spans="1:19" ht="49.65" customHeight="1" x14ac:dyDescent="0.3">
      <c r="A1223" s="93"/>
      <c r="B1223" s="94"/>
      <c r="C1223" s="89"/>
      <c r="D1223" s="89"/>
      <c r="E1223" s="89"/>
      <c r="F1223" s="89"/>
      <c r="G1223" s="90">
        <f>+C1223+D1223+E1223+F1223</f>
        <v>0</v>
      </c>
      <c r="H1223" s="91"/>
      <c r="I1223" s="84">
        <f>+G1223*H1223</f>
        <v>0</v>
      </c>
      <c r="K1223" s="93">
        <v>11140</v>
      </c>
      <c r="L1223" s="94" t="s">
        <v>1112</v>
      </c>
      <c r="M1223" s="92"/>
      <c r="N1223" s="92"/>
      <c r="O1223" s="92"/>
      <c r="P1223" s="92"/>
      <c r="Q1223" s="90">
        <f>+M1223+N1223+O1223+P1223</f>
        <v>0</v>
      </c>
      <c r="R1223" s="91">
        <v>550</v>
      </c>
      <c r="S1223" s="84">
        <f>+Q1223*R1223</f>
        <v>0</v>
      </c>
    </row>
    <row r="1224" spans="1:19" ht="49.65" customHeight="1" x14ac:dyDescent="0.3">
      <c r="A1224" s="85"/>
      <c r="B1224" s="85"/>
      <c r="C1224" s="85"/>
      <c r="D1224" s="85"/>
      <c r="E1224" s="85"/>
      <c r="F1224" s="85"/>
      <c r="G1224" s="85"/>
      <c r="H1224" s="85"/>
      <c r="I1224" s="85"/>
      <c r="K1224" s="85"/>
      <c r="L1224" s="85"/>
      <c r="M1224" s="85"/>
      <c r="N1224" s="85"/>
      <c r="O1224" s="85"/>
      <c r="P1224" s="85"/>
      <c r="Q1224" s="85"/>
      <c r="R1224" s="85"/>
      <c r="S1224" s="85"/>
    </row>
    <row r="1225" spans="1:19" ht="49.65" customHeight="1" x14ac:dyDescent="0.3">
      <c r="A1225" s="93"/>
      <c r="B1225" s="94"/>
      <c r="C1225" s="89"/>
      <c r="D1225" s="89"/>
      <c r="E1225" s="89"/>
      <c r="F1225" s="89"/>
      <c r="G1225" s="90">
        <f>+C1225+D1225+E1225+F1225</f>
        <v>0</v>
      </c>
      <c r="H1225" s="91"/>
      <c r="I1225" s="84">
        <f>+G1225*H1225</f>
        <v>0</v>
      </c>
      <c r="K1225" s="93"/>
      <c r="L1225" s="94"/>
      <c r="M1225" s="89"/>
      <c r="N1225" s="89"/>
      <c r="O1225" s="89"/>
      <c r="P1225" s="89"/>
      <c r="Q1225" s="90">
        <f>+M1225+N1225+O1225+P1225</f>
        <v>0</v>
      </c>
      <c r="R1225" s="91"/>
      <c r="S1225" s="84">
        <f>+Q1225*R1225</f>
        <v>0</v>
      </c>
    </row>
    <row r="1226" spans="1:19" ht="49.65" customHeight="1" x14ac:dyDescent="0.3">
      <c r="A1226" s="85"/>
      <c r="B1226" s="85"/>
      <c r="C1226" s="85"/>
      <c r="D1226" s="85"/>
      <c r="E1226" s="85"/>
      <c r="F1226" s="85"/>
      <c r="G1226" s="85"/>
      <c r="H1226" s="85"/>
      <c r="I1226" s="85"/>
      <c r="K1226" s="85"/>
      <c r="L1226" s="85"/>
      <c r="M1226" s="85"/>
      <c r="N1226" s="85"/>
      <c r="O1226" s="85"/>
      <c r="P1226" s="85"/>
      <c r="Q1226" s="85"/>
      <c r="R1226" s="85"/>
      <c r="S1226" s="85"/>
    </row>
    <row r="1227" spans="1:19" ht="49.65" customHeight="1" x14ac:dyDescent="0.3">
      <c r="A1227" s="93"/>
      <c r="B1227" s="94"/>
      <c r="C1227" s="89"/>
      <c r="D1227" s="89"/>
      <c r="E1227" s="89"/>
      <c r="F1227" s="89"/>
      <c r="G1227" s="90">
        <f>+C1227+D1227+E1227+F1227</f>
        <v>0</v>
      </c>
      <c r="H1227" s="91"/>
      <c r="I1227" s="84">
        <f>+G1227*H1227</f>
        <v>0</v>
      </c>
      <c r="K1227" s="93"/>
      <c r="L1227" s="94"/>
      <c r="M1227" s="89"/>
      <c r="N1227" s="89"/>
      <c r="O1227" s="89"/>
      <c r="P1227" s="89"/>
      <c r="Q1227" s="90">
        <f>+M1227+N1227+O1227+P1227</f>
        <v>0</v>
      </c>
      <c r="R1227" s="91"/>
      <c r="S1227" s="84">
        <f>+Q1227*R1227</f>
        <v>0</v>
      </c>
    </row>
    <row r="1228" spans="1:19" ht="49.65" customHeight="1" x14ac:dyDescent="0.3">
      <c r="A1228" s="85"/>
      <c r="B1228" s="85"/>
      <c r="C1228" s="85"/>
      <c r="D1228" s="85"/>
      <c r="E1228" s="85"/>
      <c r="F1228" s="85"/>
      <c r="G1228" s="85"/>
      <c r="H1228" s="85"/>
      <c r="I1228" s="85"/>
      <c r="K1228" s="85"/>
      <c r="L1228" s="85"/>
      <c r="M1228" s="85"/>
      <c r="N1228" s="85"/>
      <c r="O1228" s="85"/>
      <c r="P1228" s="85"/>
      <c r="Q1228" s="85"/>
      <c r="R1228" s="85"/>
      <c r="S1228" s="85"/>
    </row>
    <row r="1229" spans="1:19" ht="49.65" customHeight="1" x14ac:dyDescent="0.3">
      <c r="A1229" s="22" t="s">
        <v>1113</v>
      </c>
      <c r="D1229" s="86" t="s">
        <v>219</v>
      </c>
      <c r="E1229" s="76"/>
      <c r="F1229" s="76"/>
      <c r="G1229" s="77"/>
      <c r="H1229" s="87">
        <f>SUM(I1133:I1228)</f>
        <v>0</v>
      </c>
      <c r="I1229" s="77"/>
      <c r="N1229" s="86" t="s">
        <v>220</v>
      </c>
      <c r="O1229" s="76"/>
      <c r="P1229" s="76"/>
      <c r="Q1229" s="77"/>
      <c r="R1229" s="87">
        <f>SUM(S1133:S1228)</f>
        <v>0</v>
      </c>
      <c r="S1229" s="77"/>
    </row>
    <row r="1230" spans="1:19" ht="49.65" customHeight="1" x14ac:dyDescent="0.3">
      <c r="D1230" s="78"/>
      <c r="E1230" s="79"/>
      <c r="F1230" s="79"/>
      <c r="G1230" s="80"/>
      <c r="H1230" s="78"/>
      <c r="I1230" s="80"/>
      <c r="N1230" s="78"/>
      <c r="O1230" s="79"/>
      <c r="P1230" s="79"/>
      <c r="Q1230" s="80"/>
      <c r="R1230" s="78"/>
      <c r="S1230" s="80"/>
    </row>
    <row r="1231" spans="1:19" ht="49.65" customHeight="1" x14ac:dyDescent="0.3">
      <c r="A1231" s="88" t="s">
        <v>932</v>
      </c>
      <c r="B1231" s="74"/>
      <c r="C1231" s="74"/>
      <c r="D1231" s="74"/>
      <c r="E1231" s="74"/>
      <c r="F1231" s="74"/>
      <c r="G1231" s="74"/>
      <c r="H1231" s="74"/>
      <c r="I1231" s="74"/>
      <c r="J1231" s="74"/>
      <c r="K1231" s="74"/>
      <c r="L1231" s="74"/>
      <c r="M1231" s="74"/>
      <c r="N1231" s="74"/>
      <c r="O1231" s="74"/>
      <c r="P1231" s="74"/>
      <c r="Q1231" s="74"/>
      <c r="R1231" s="74"/>
      <c r="S1231" s="74"/>
    </row>
    <row r="1232" spans="1:19" ht="49.65" customHeight="1" x14ac:dyDescent="0.3">
      <c r="A1232" s="74"/>
      <c r="B1232" s="74"/>
      <c r="C1232" s="74"/>
      <c r="D1232" s="74"/>
      <c r="E1232" s="74"/>
      <c r="F1232" s="74"/>
      <c r="G1232" s="74"/>
      <c r="H1232" s="74"/>
      <c r="I1232" s="74"/>
      <c r="J1232" s="74"/>
      <c r="K1232" s="74"/>
      <c r="L1232" s="74"/>
      <c r="M1232" s="74"/>
      <c r="N1232" s="74"/>
      <c r="O1232" s="74"/>
      <c r="P1232" s="74"/>
      <c r="Q1232" s="74"/>
      <c r="R1232" s="74"/>
      <c r="S1232" s="74"/>
    </row>
    <row r="1233" spans="1:19" ht="49.65" customHeight="1" x14ac:dyDescent="0.3">
      <c r="A1233" s="98" t="s">
        <v>4</v>
      </c>
      <c r="B1233" s="99" t="s">
        <v>52</v>
      </c>
      <c r="C1233" s="98" t="s">
        <v>53</v>
      </c>
      <c r="D1233" s="98" t="s">
        <v>54</v>
      </c>
      <c r="E1233" s="98" t="s">
        <v>55</v>
      </c>
      <c r="F1233" s="98" t="s">
        <v>56</v>
      </c>
      <c r="G1233" s="98" t="s">
        <v>57</v>
      </c>
      <c r="H1233" s="98" t="s">
        <v>58</v>
      </c>
      <c r="I1233" s="99" t="s">
        <v>8</v>
      </c>
      <c r="K1233" s="98" t="s">
        <v>4</v>
      </c>
      <c r="L1233" s="99" t="s">
        <v>52</v>
      </c>
      <c r="M1233" s="98" t="s">
        <v>53</v>
      </c>
      <c r="N1233" s="98" t="s">
        <v>54</v>
      </c>
      <c r="O1233" s="98" t="s">
        <v>55</v>
      </c>
      <c r="P1233" s="98" t="s">
        <v>56</v>
      </c>
      <c r="Q1233" s="98" t="s">
        <v>57</v>
      </c>
      <c r="R1233" s="98" t="s">
        <v>58</v>
      </c>
      <c r="S1233" s="99" t="s">
        <v>8</v>
      </c>
    </row>
    <row r="1234" spans="1:19" ht="49.65" customHeight="1" x14ac:dyDescent="0.3">
      <c r="A1234" s="85"/>
      <c r="B1234" s="85"/>
      <c r="C1234" s="85"/>
      <c r="D1234" s="85"/>
      <c r="E1234" s="85"/>
      <c r="F1234" s="85"/>
      <c r="G1234" s="85"/>
      <c r="H1234" s="85"/>
      <c r="I1234" s="85"/>
      <c r="K1234" s="85"/>
      <c r="L1234" s="85"/>
      <c r="M1234" s="85"/>
      <c r="N1234" s="85"/>
      <c r="O1234" s="85"/>
      <c r="P1234" s="85"/>
      <c r="Q1234" s="85"/>
      <c r="R1234" s="85"/>
      <c r="S1234" s="85"/>
    </row>
    <row r="1235" spans="1:19" ht="49.65" customHeight="1" x14ac:dyDescent="0.3">
      <c r="A1235" s="95"/>
      <c r="B1235" s="96" t="s">
        <v>1114</v>
      </c>
      <c r="C1235" s="74"/>
      <c r="D1235" s="74"/>
      <c r="E1235" s="74"/>
      <c r="F1235" s="74"/>
      <c r="G1235" s="74"/>
      <c r="H1235" s="74"/>
      <c r="I1235" s="74"/>
      <c r="K1235" s="95"/>
      <c r="L1235" s="96" t="s">
        <v>1115</v>
      </c>
      <c r="M1235" s="74"/>
      <c r="N1235" s="74"/>
      <c r="O1235" s="74"/>
      <c r="P1235" s="74"/>
      <c r="Q1235" s="74"/>
      <c r="R1235" s="74"/>
      <c r="S1235" s="74"/>
    </row>
    <row r="1236" spans="1:19" ht="49.65" customHeight="1" x14ac:dyDescent="0.3">
      <c r="A1236" s="74"/>
      <c r="B1236" s="74"/>
      <c r="C1236" s="74"/>
      <c r="D1236" s="74"/>
      <c r="E1236" s="74"/>
      <c r="F1236" s="74"/>
      <c r="G1236" s="74"/>
      <c r="H1236" s="74"/>
      <c r="I1236" s="74"/>
      <c r="K1236" s="74"/>
      <c r="L1236" s="74"/>
      <c r="M1236" s="74"/>
      <c r="N1236" s="74"/>
      <c r="O1236" s="74"/>
      <c r="P1236" s="74"/>
      <c r="Q1236" s="74"/>
      <c r="R1236" s="74"/>
      <c r="S1236" s="74"/>
    </row>
    <row r="1237" spans="1:19" ht="49.65" customHeight="1" x14ac:dyDescent="0.3">
      <c r="A1237" s="93">
        <v>13279</v>
      </c>
      <c r="B1237" s="94" t="s">
        <v>1116</v>
      </c>
      <c r="C1237" s="92"/>
      <c r="D1237" s="92"/>
      <c r="E1237" s="92"/>
      <c r="F1237" s="92"/>
      <c r="G1237" s="90">
        <f>+C1237+D1237+E1237+F1237</f>
        <v>0</v>
      </c>
      <c r="H1237" s="91">
        <v>495</v>
      </c>
      <c r="I1237" s="84">
        <f>+G1237*H1237</f>
        <v>0</v>
      </c>
      <c r="K1237" s="93">
        <v>13369</v>
      </c>
      <c r="L1237" s="94" t="s">
        <v>1117</v>
      </c>
      <c r="M1237" s="92"/>
      <c r="N1237" s="92"/>
      <c r="O1237" s="92"/>
      <c r="P1237" s="92"/>
      <c r="Q1237" s="90">
        <f>+M1237+N1237+O1237+P1237</f>
        <v>0</v>
      </c>
      <c r="R1237" s="91">
        <v>1395</v>
      </c>
      <c r="S1237" s="84">
        <f>+Q1237*R1237</f>
        <v>0</v>
      </c>
    </row>
    <row r="1238" spans="1:19" ht="49.65" customHeight="1" x14ac:dyDescent="0.3">
      <c r="A1238" s="85"/>
      <c r="B1238" s="85"/>
      <c r="C1238" s="85"/>
      <c r="D1238" s="85"/>
      <c r="E1238" s="85"/>
      <c r="F1238" s="85"/>
      <c r="G1238" s="85"/>
      <c r="H1238" s="85"/>
      <c r="I1238" s="85"/>
      <c r="K1238" s="85"/>
      <c r="L1238" s="85"/>
      <c r="M1238" s="85"/>
      <c r="N1238" s="85"/>
      <c r="O1238" s="85"/>
      <c r="P1238" s="85"/>
      <c r="Q1238" s="85"/>
      <c r="R1238" s="85"/>
      <c r="S1238" s="85"/>
    </row>
    <row r="1239" spans="1:19" ht="49.65" customHeight="1" x14ac:dyDescent="0.3">
      <c r="A1239" s="93">
        <v>13280</v>
      </c>
      <c r="B1239" s="94" t="s">
        <v>1118</v>
      </c>
      <c r="C1239" s="92"/>
      <c r="D1239" s="92"/>
      <c r="E1239" s="92"/>
      <c r="F1239" s="92"/>
      <c r="G1239" s="90">
        <f>+C1239+D1239+E1239+F1239</f>
        <v>0</v>
      </c>
      <c r="H1239" s="91">
        <v>550</v>
      </c>
      <c r="I1239" s="84">
        <f>+G1239*H1239</f>
        <v>0</v>
      </c>
      <c r="K1239" s="93">
        <v>13370</v>
      </c>
      <c r="L1239" s="94" t="s">
        <v>1119</v>
      </c>
      <c r="M1239" s="92"/>
      <c r="N1239" s="92"/>
      <c r="O1239" s="92"/>
      <c r="P1239" s="92"/>
      <c r="Q1239" s="90">
        <f>+M1239+N1239+O1239+P1239</f>
        <v>0</v>
      </c>
      <c r="R1239" s="91">
        <v>1495</v>
      </c>
      <c r="S1239" s="84">
        <f>+Q1239*R1239</f>
        <v>0</v>
      </c>
    </row>
    <row r="1240" spans="1:19" ht="49.65" customHeight="1" x14ac:dyDescent="0.3">
      <c r="A1240" s="85"/>
      <c r="B1240" s="85"/>
      <c r="C1240" s="85"/>
      <c r="D1240" s="85"/>
      <c r="E1240" s="85"/>
      <c r="F1240" s="85"/>
      <c r="G1240" s="85"/>
      <c r="H1240" s="85"/>
      <c r="I1240" s="85"/>
      <c r="K1240" s="85"/>
      <c r="L1240" s="85"/>
      <c r="M1240" s="85"/>
      <c r="N1240" s="85"/>
      <c r="O1240" s="85"/>
      <c r="P1240" s="85"/>
      <c r="Q1240" s="85"/>
      <c r="R1240" s="85"/>
      <c r="S1240" s="85"/>
    </row>
    <row r="1241" spans="1:19" ht="49.65" customHeight="1" x14ac:dyDescent="0.3">
      <c r="A1241" s="93">
        <v>13281</v>
      </c>
      <c r="B1241" s="94" t="s">
        <v>1120</v>
      </c>
      <c r="C1241" s="92"/>
      <c r="D1241" s="92"/>
      <c r="E1241" s="92"/>
      <c r="F1241" s="92"/>
      <c r="G1241" s="90">
        <f>+C1241+D1241+E1241+F1241</f>
        <v>0</v>
      </c>
      <c r="H1241" s="91">
        <v>595</v>
      </c>
      <c r="I1241" s="84">
        <f>+G1241*H1241</f>
        <v>0</v>
      </c>
      <c r="K1241" s="95"/>
      <c r="L1241" s="96" t="s">
        <v>1121</v>
      </c>
      <c r="M1241" s="74"/>
      <c r="N1241" s="74"/>
      <c r="O1241" s="74"/>
      <c r="P1241" s="74"/>
      <c r="Q1241" s="74"/>
      <c r="R1241" s="74"/>
      <c r="S1241" s="74"/>
    </row>
    <row r="1242" spans="1:19" ht="49.65" customHeight="1" x14ac:dyDescent="0.3">
      <c r="A1242" s="85"/>
      <c r="B1242" s="85"/>
      <c r="C1242" s="85"/>
      <c r="D1242" s="85"/>
      <c r="E1242" s="85"/>
      <c r="F1242" s="85"/>
      <c r="G1242" s="85"/>
      <c r="H1242" s="85"/>
      <c r="I1242" s="85"/>
      <c r="K1242" s="74"/>
      <c r="L1242" s="74"/>
      <c r="M1242" s="74"/>
      <c r="N1242" s="74"/>
      <c r="O1242" s="74"/>
      <c r="P1242" s="74"/>
      <c r="Q1242" s="74"/>
      <c r="R1242" s="74"/>
      <c r="S1242" s="74"/>
    </row>
    <row r="1243" spans="1:19" ht="49.65" customHeight="1" x14ac:dyDescent="0.3">
      <c r="A1243" s="93">
        <v>13282</v>
      </c>
      <c r="B1243" s="94" t="s">
        <v>1122</v>
      </c>
      <c r="C1243" s="92"/>
      <c r="D1243" s="92"/>
      <c r="E1243" s="92"/>
      <c r="F1243" s="92"/>
      <c r="G1243" s="90">
        <f>+C1243+D1243+E1243+F1243</f>
        <v>0</v>
      </c>
      <c r="H1243" s="91">
        <v>155</v>
      </c>
      <c r="I1243" s="84">
        <f>+G1243*H1243</f>
        <v>0</v>
      </c>
      <c r="K1243" s="93">
        <v>13367</v>
      </c>
      <c r="L1243" s="94" t="s">
        <v>1123</v>
      </c>
      <c r="M1243" s="92"/>
      <c r="N1243" s="92"/>
      <c r="O1243" s="92"/>
      <c r="P1243" s="92"/>
      <c r="Q1243" s="90">
        <f>+M1243+N1243+O1243+P1243</f>
        <v>0</v>
      </c>
      <c r="R1243" s="91">
        <v>1395</v>
      </c>
      <c r="S1243" s="84">
        <f>+Q1243*R1243</f>
        <v>0</v>
      </c>
    </row>
    <row r="1244" spans="1:19" ht="49.65" customHeight="1" x14ac:dyDescent="0.3">
      <c r="A1244" s="85"/>
      <c r="B1244" s="85"/>
      <c r="C1244" s="85"/>
      <c r="D1244" s="85"/>
      <c r="E1244" s="85"/>
      <c r="F1244" s="85"/>
      <c r="G1244" s="85"/>
      <c r="H1244" s="85"/>
      <c r="I1244" s="85"/>
      <c r="K1244" s="85"/>
      <c r="L1244" s="85"/>
      <c r="M1244" s="85"/>
      <c r="N1244" s="85"/>
      <c r="O1244" s="85"/>
      <c r="P1244" s="85"/>
      <c r="Q1244" s="85"/>
      <c r="R1244" s="85"/>
      <c r="S1244" s="85"/>
    </row>
    <row r="1245" spans="1:19" ht="49.65" customHeight="1" x14ac:dyDescent="0.3">
      <c r="A1245" s="93">
        <v>13283</v>
      </c>
      <c r="B1245" s="94" t="s">
        <v>1124</v>
      </c>
      <c r="C1245" s="92"/>
      <c r="D1245" s="92"/>
      <c r="E1245" s="92"/>
      <c r="F1245" s="92"/>
      <c r="G1245" s="90">
        <f>+C1245+D1245+E1245+F1245</f>
        <v>0</v>
      </c>
      <c r="H1245" s="91">
        <v>495</v>
      </c>
      <c r="I1245" s="84">
        <f>+G1245*H1245</f>
        <v>0</v>
      </c>
      <c r="K1245" s="93">
        <v>13368</v>
      </c>
      <c r="L1245" s="94" t="s">
        <v>1125</v>
      </c>
      <c r="M1245" s="92"/>
      <c r="N1245" s="92"/>
      <c r="O1245" s="92"/>
      <c r="P1245" s="92"/>
      <c r="Q1245" s="90">
        <f>+M1245+N1245+O1245+P1245</f>
        <v>0</v>
      </c>
      <c r="R1245" s="91">
        <v>1495</v>
      </c>
      <c r="S1245" s="84">
        <f>+Q1245*R1245</f>
        <v>0</v>
      </c>
    </row>
    <row r="1246" spans="1:19" ht="49.65" customHeight="1" x14ac:dyDescent="0.3">
      <c r="A1246" s="85"/>
      <c r="B1246" s="85"/>
      <c r="C1246" s="85"/>
      <c r="D1246" s="85"/>
      <c r="E1246" s="85"/>
      <c r="F1246" s="85"/>
      <c r="G1246" s="85"/>
      <c r="H1246" s="85"/>
      <c r="I1246" s="85"/>
      <c r="K1246" s="85"/>
      <c r="L1246" s="85"/>
      <c r="M1246" s="85"/>
      <c r="N1246" s="85"/>
      <c r="O1246" s="85"/>
      <c r="P1246" s="85"/>
      <c r="Q1246" s="85"/>
      <c r="R1246" s="85"/>
      <c r="S1246" s="85"/>
    </row>
    <row r="1247" spans="1:19" ht="49.65" customHeight="1" x14ac:dyDescent="0.3">
      <c r="A1247" s="93">
        <v>13284</v>
      </c>
      <c r="B1247" s="94" t="s">
        <v>1126</v>
      </c>
      <c r="C1247" s="92"/>
      <c r="D1247" s="92"/>
      <c r="E1247" s="92"/>
      <c r="F1247" s="92"/>
      <c r="G1247" s="90">
        <f>+C1247+D1247+E1247+F1247</f>
        <v>0</v>
      </c>
      <c r="H1247" s="91">
        <v>550</v>
      </c>
      <c r="I1247" s="84">
        <f>+G1247*H1247</f>
        <v>0</v>
      </c>
      <c r="K1247" s="95"/>
      <c r="L1247" s="96" t="s">
        <v>1127</v>
      </c>
      <c r="M1247" s="74"/>
      <c r="N1247" s="74"/>
      <c r="O1247" s="74"/>
      <c r="P1247" s="74"/>
      <c r="Q1247" s="74"/>
      <c r="R1247" s="74"/>
      <c r="S1247" s="74"/>
    </row>
    <row r="1248" spans="1:19" ht="49.65" customHeight="1" x14ac:dyDescent="0.3">
      <c r="A1248" s="85"/>
      <c r="B1248" s="85"/>
      <c r="C1248" s="85"/>
      <c r="D1248" s="85"/>
      <c r="E1248" s="85"/>
      <c r="F1248" s="85"/>
      <c r="G1248" s="85"/>
      <c r="H1248" s="85"/>
      <c r="I1248" s="85"/>
      <c r="K1248" s="74"/>
      <c r="L1248" s="74"/>
      <c r="M1248" s="74"/>
      <c r="N1248" s="74"/>
      <c r="O1248" s="74"/>
      <c r="P1248" s="74"/>
      <c r="Q1248" s="74"/>
      <c r="R1248" s="74"/>
      <c r="S1248" s="74"/>
    </row>
    <row r="1249" spans="1:19" ht="49.65" customHeight="1" x14ac:dyDescent="0.3">
      <c r="A1249" s="93">
        <v>13285</v>
      </c>
      <c r="B1249" s="94" t="s">
        <v>1128</v>
      </c>
      <c r="C1249" s="92"/>
      <c r="D1249" s="92"/>
      <c r="E1249" s="92"/>
      <c r="F1249" s="92"/>
      <c r="G1249" s="90">
        <f>+C1249+D1249+E1249+F1249</f>
        <v>0</v>
      </c>
      <c r="H1249" s="91">
        <v>595</v>
      </c>
      <c r="I1249" s="84">
        <f>+G1249*H1249</f>
        <v>0</v>
      </c>
      <c r="K1249" s="93">
        <v>13362</v>
      </c>
      <c r="L1249" s="94" t="s">
        <v>1129</v>
      </c>
      <c r="M1249" s="92"/>
      <c r="N1249" s="92"/>
      <c r="O1249" s="92"/>
      <c r="P1249" s="92"/>
      <c r="Q1249" s="90">
        <f>+M1249+N1249+O1249+P1249</f>
        <v>0</v>
      </c>
      <c r="R1249" s="91">
        <v>1495</v>
      </c>
      <c r="S1249" s="84">
        <f>+Q1249*R1249</f>
        <v>0</v>
      </c>
    </row>
    <row r="1250" spans="1:19" ht="49.65" customHeight="1" x14ac:dyDescent="0.3">
      <c r="A1250" s="85"/>
      <c r="B1250" s="85"/>
      <c r="C1250" s="85"/>
      <c r="D1250" s="85"/>
      <c r="E1250" s="85"/>
      <c r="F1250" s="85"/>
      <c r="G1250" s="85"/>
      <c r="H1250" s="85"/>
      <c r="I1250" s="85"/>
      <c r="K1250" s="85"/>
      <c r="L1250" s="85"/>
      <c r="M1250" s="85"/>
      <c r="N1250" s="85"/>
      <c r="O1250" s="85"/>
      <c r="P1250" s="85"/>
      <c r="Q1250" s="85"/>
      <c r="R1250" s="85"/>
      <c r="S1250" s="85"/>
    </row>
    <row r="1251" spans="1:19" ht="49.65" customHeight="1" x14ac:dyDescent="0.3">
      <c r="A1251" s="93">
        <v>13286</v>
      </c>
      <c r="B1251" s="94" t="s">
        <v>1130</v>
      </c>
      <c r="C1251" s="92"/>
      <c r="D1251" s="92"/>
      <c r="E1251" s="92"/>
      <c r="F1251" s="92"/>
      <c r="G1251" s="90">
        <f>+C1251+D1251+E1251+F1251</f>
        <v>0</v>
      </c>
      <c r="H1251" s="91">
        <v>155</v>
      </c>
      <c r="I1251" s="84">
        <f>+G1251*H1251</f>
        <v>0</v>
      </c>
      <c r="K1251" s="97" t="s">
        <v>1131</v>
      </c>
      <c r="L1251" s="74"/>
      <c r="M1251" s="74"/>
      <c r="N1251" s="74"/>
      <c r="O1251" s="74"/>
      <c r="P1251" s="74"/>
      <c r="Q1251" s="74"/>
      <c r="R1251" s="74"/>
      <c r="S1251" s="74"/>
    </row>
    <row r="1252" spans="1:19" ht="49.65" customHeight="1" x14ac:dyDescent="0.3">
      <c r="A1252" s="85"/>
      <c r="B1252" s="85"/>
      <c r="C1252" s="85"/>
      <c r="D1252" s="85"/>
      <c r="E1252" s="85"/>
      <c r="F1252" s="85"/>
      <c r="G1252" s="85"/>
      <c r="H1252" s="85"/>
      <c r="I1252" s="85"/>
      <c r="K1252" s="74"/>
      <c r="L1252" s="74"/>
      <c r="M1252" s="74"/>
      <c r="N1252" s="74"/>
      <c r="O1252" s="74"/>
      <c r="P1252" s="74"/>
      <c r="Q1252" s="74"/>
      <c r="R1252" s="74"/>
      <c r="S1252" s="74"/>
    </row>
    <row r="1253" spans="1:19" ht="49.65" customHeight="1" x14ac:dyDescent="0.3">
      <c r="A1253" s="97" t="s">
        <v>1132</v>
      </c>
      <c r="B1253" s="74"/>
      <c r="C1253" s="74"/>
      <c r="D1253" s="74"/>
      <c r="E1253" s="74"/>
      <c r="F1253" s="74"/>
      <c r="G1253" s="74"/>
      <c r="H1253" s="74"/>
      <c r="I1253" s="74"/>
      <c r="K1253" s="95"/>
      <c r="L1253" s="96" t="s">
        <v>1133</v>
      </c>
      <c r="M1253" s="74"/>
      <c r="N1253" s="74"/>
      <c r="O1253" s="74"/>
      <c r="P1253" s="74"/>
      <c r="Q1253" s="74"/>
      <c r="R1253" s="74"/>
      <c r="S1253" s="74"/>
    </row>
    <row r="1254" spans="1:19" ht="49.65" customHeight="1" x14ac:dyDescent="0.3">
      <c r="A1254" s="74"/>
      <c r="B1254" s="74"/>
      <c r="C1254" s="74"/>
      <c r="D1254" s="74"/>
      <c r="E1254" s="74"/>
      <c r="F1254" s="74"/>
      <c r="G1254" s="74"/>
      <c r="H1254" s="74"/>
      <c r="I1254" s="74"/>
      <c r="K1254" s="74"/>
      <c r="L1254" s="74"/>
      <c r="M1254" s="74"/>
      <c r="N1254" s="74"/>
      <c r="O1254" s="74"/>
      <c r="P1254" s="74"/>
      <c r="Q1254" s="74"/>
      <c r="R1254" s="74"/>
      <c r="S1254" s="74"/>
    </row>
    <row r="1255" spans="1:19" ht="49.65" customHeight="1" x14ac:dyDescent="0.3">
      <c r="A1255" s="95"/>
      <c r="B1255" s="96" t="s">
        <v>1134</v>
      </c>
      <c r="C1255" s="74"/>
      <c r="D1255" s="74"/>
      <c r="E1255" s="74"/>
      <c r="F1255" s="74"/>
      <c r="G1255" s="74"/>
      <c r="H1255" s="74"/>
      <c r="I1255" s="74"/>
      <c r="K1255" s="93">
        <v>8467</v>
      </c>
      <c r="L1255" s="94" t="s">
        <v>1135</v>
      </c>
      <c r="M1255" s="92"/>
      <c r="N1255" s="92"/>
      <c r="O1255" s="92"/>
      <c r="P1255" s="92"/>
      <c r="Q1255" s="90">
        <f>+M1255+N1255+O1255+P1255</f>
        <v>0</v>
      </c>
      <c r="R1255" s="91">
        <v>795</v>
      </c>
      <c r="S1255" s="84">
        <f>+Q1255*R1255</f>
        <v>0</v>
      </c>
    </row>
    <row r="1256" spans="1:19" ht="49.65" customHeight="1" x14ac:dyDescent="0.3">
      <c r="A1256" s="74"/>
      <c r="B1256" s="74"/>
      <c r="C1256" s="74"/>
      <c r="D1256" s="74"/>
      <c r="E1256" s="74"/>
      <c r="F1256" s="74"/>
      <c r="G1256" s="74"/>
      <c r="H1256" s="74"/>
      <c r="I1256" s="74"/>
      <c r="K1256" s="85"/>
      <c r="L1256" s="85"/>
      <c r="M1256" s="85"/>
      <c r="N1256" s="85"/>
      <c r="O1256" s="85"/>
      <c r="P1256" s="85"/>
      <c r="Q1256" s="85"/>
      <c r="R1256" s="85"/>
      <c r="S1256" s="85"/>
    </row>
    <row r="1257" spans="1:19" ht="49.65" customHeight="1" x14ac:dyDescent="0.3">
      <c r="A1257" s="93">
        <v>14663</v>
      </c>
      <c r="B1257" s="94" t="s">
        <v>1136</v>
      </c>
      <c r="C1257" s="92"/>
      <c r="D1257" s="92"/>
      <c r="E1257" s="92"/>
      <c r="F1257" s="92"/>
      <c r="G1257" s="90">
        <f>+C1257+D1257+E1257+F1257</f>
        <v>0</v>
      </c>
      <c r="H1257" s="91">
        <v>1095</v>
      </c>
      <c r="I1257" s="84">
        <f>+G1257*H1257</f>
        <v>0</v>
      </c>
      <c r="K1257" s="93">
        <v>8468</v>
      </c>
      <c r="L1257" s="94" t="s">
        <v>1137</v>
      </c>
      <c r="M1257" s="92"/>
      <c r="N1257" s="92"/>
      <c r="O1257" s="92"/>
      <c r="P1257" s="92"/>
      <c r="Q1257" s="90">
        <f>+M1257+N1257+O1257+P1257</f>
        <v>0</v>
      </c>
      <c r="R1257" s="91">
        <v>895</v>
      </c>
      <c r="S1257" s="84">
        <f>+Q1257*R1257</f>
        <v>0</v>
      </c>
    </row>
    <row r="1258" spans="1:19" ht="49.65" customHeight="1" x14ac:dyDescent="0.3">
      <c r="A1258" s="85"/>
      <c r="B1258" s="85"/>
      <c r="C1258" s="85"/>
      <c r="D1258" s="85"/>
      <c r="E1258" s="85"/>
      <c r="F1258" s="85"/>
      <c r="G1258" s="85"/>
      <c r="H1258" s="85"/>
      <c r="I1258" s="85"/>
      <c r="K1258" s="85"/>
      <c r="L1258" s="85"/>
      <c r="M1258" s="85"/>
      <c r="N1258" s="85"/>
      <c r="O1258" s="85"/>
      <c r="P1258" s="85"/>
      <c r="Q1258" s="85"/>
      <c r="R1258" s="85"/>
      <c r="S1258" s="85"/>
    </row>
    <row r="1259" spans="1:19" ht="49.65" customHeight="1" x14ac:dyDescent="0.3">
      <c r="A1259" s="93">
        <v>14664</v>
      </c>
      <c r="B1259" s="94" t="s">
        <v>1138</v>
      </c>
      <c r="C1259" s="92"/>
      <c r="D1259" s="92"/>
      <c r="E1259" s="92"/>
      <c r="F1259" s="92"/>
      <c r="G1259" s="90">
        <f>+C1259+D1259+E1259+F1259</f>
        <v>0</v>
      </c>
      <c r="H1259" s="91">
        <v>1095</v>
      </c>
      <c r="I1259" s="84">
        <f>+G1259*H1259</f>
        <v>0</v>
      </c>
      <c r="K1259" s="93">
        <v>8469</v>
      </c>
      <c r="L1259" s="94" t="s">
        <v>1139</v>
      </c>
      <c r="M1259" s="92"/>
      <c r="N1259" s="92"/>
      <c r="O1259" s="92"/>
      <c r="P1259" s="92"/>
      <c r="Q1259" s="90">
        <f>+M1259+N1259+O1259+P1259</f>
        <v>0</v>
      </c>
      <c r="R1259" s="91">
        <v>995</v>
      </c>
      <c r="S1259" s="84">
        <f>+Q1259*R1259</f>
        <v>0</v>
      </c>
    </row>
    <row r="1260" spans="1:19" ht="49.65" customHeight="1" x14ac:dyDescent="0.3">
      <c r="A1260" s="85"/>
      <c r="B1260" s="85"/>
      <c r="C1260" s="85"/>
      <c r="D1260" s="85"/>
      <c r="E1260" s="85"/>
      <c r="F1260" s="85"/>
      <c r="G1260" s="85"/>
      <c r="H1260" s="85"/>
      <c r="I1260" s="85"/>
      <c r="K1260" s="85"/>
      <c r="L1260" s="85"/>
      <c r="M1260" s="85"/>
      <c r="N1260" s="85"/>
      <c r="O1260" s="85"/>
      <c r="P1260" s="85"/>
      <c r="Q1260" s="85"/>
      <c r="R1260" s="85"/>
      <c r="S1260" s="85"/>
    </row>
    <row r="1261" spans="1:19" ht="49.65" customHeight="1" x14ac:dyDescent="0.3">
      <c r="A1261" s="95"/>
      <c r="B1261" s="96" t="s">
        <v>1012</v>
      </c>
      <c r="C1261" s="74"/>
      <c r="D1261" s="74"/>
      <c r="E1261" s="74"/>
      <c r="F1261" s="74"/>
      <c r="G1261" s="74"/>
      <c r="H1261" s="74"/>
      <c r="I1261" s="74"/>
      <c r="K1261" s="93">
        <v>8470</v>
      </c>
      <c r="L1261" s="94" t="s">
        <v>1140</v>
      </c>
      <c r="M1261" s="92"/>
      <c r="N1261" s="92"/>
      <c r="O1261" s="92"/>
      <c r="P1261" s="92"/>
      <c r="Q1261" s="90">
        <f>+M1261+N1261+O1261+P1261</f>
        <v>0</v>
      </c>
      <c r="R1261" s="91">
        <v>1050</v>
      </c>
      <c r="S1261" s="84">
        <f>+Q1261*R1261</f>
        <v>0</v>
      </c>
    </row>
    <row r="1262" spans="1:19" ht="49.65" customHeight="1" x14ac:dyDescent="0.3">
      <c r="A1262" s="74"/>
      <c r="B1262" s="74"/>
      <c r="C1262" s="74"/>
      <c r="D1262" s="74"/>
      <c r="E1262" s="74"/>
      <c r="F1262" s="74"/>
      <c r="G1262" s="74"/>
      <c r="H1262" s="74"/>
      <c r="I1262" s="74"/>
      <c r="K1262" s="85"/>
      <c r="L1262" s="85"/>
      <c r="M1262" s="85"/>
      <c r="N1262" s="85"/>
      <c r="O1262" s="85"/>
      <c r="P1262" s="85"/>
      <c r="Q1262" s="85"/>
      <c r="R1262" s="85"/>
      <c r="S1262" s="85"/>
    </row>
    <row r="1263" spans="1:19" ht="49.65" customHeight="1" x14ac:dyDescent="0.3">
      <c r="A1263" s="93">
        <v>14852</v>
      </c>
      <c r="B1263" s="94" t="s">
        <v>1141</v>
      </c>
      <c r="C1263" s="92"/>
      <c r="D1263" s="92"/>
      <c r="E1263" s="92"/>
      <c r="F1263" s="92"/>
      <c r="G1263" s="90">
        <f>+C1263+D1263+E1263+F1263</f>
        <v>0</v>
      </c>
      <c r="H1263" s="91">
        <v>395</v>
      </c>
      <c r="I1263" s="84">
        <f>+G1263*H1263</f>
        <v>0</v>
      </c>
      <c r="K1263" s="93">
        <v>8471</v>
      </c>
      <c r="L1263" s="94" t="s">
        <v>1142</v>
      </c>
      <c r="M1263" s="92"/>
      <c r="N1263" s="92"/>
      <c r="O1263" s="92"/>
      <c r="P1263" s="92"/>
      <c r="Q1263" s="90">
        <f>+M1263+N1263+O1263+P1263</f>
        <v>0</v>
      </c>
      <c r="R1263" s="91">
        <v>150</v>
      </c>
      <c r="S1263" s="84">
        <f>+Q1263*R1263</f>
        <v>0</v>
      </c>
    </row>
    <row r="1264" spans="1:19" ht="49.65" customHeight="1" x14ac:dyDescent="0.3">
      <c r="A1264" s="85"/>
      <c r="B1264" s="85"/>
      <c r="C1264" s="85"/>
      <c r="D1264" s="85"/>
      <c r="E1264" s="85"/>
      <c r="F1264" s="85"/>
      <c r="G1264" s="85"/>
      <c r="H1264" s="85"/>
      <c r="I1264" s="85"/>
      <c r="K1264" s="85"/>
      <c r="L1264" s="85"/>
      <c r="M1264" s="85"/>
      <c r="N1264" s="85"/>
      <c r="O1264" s="85"/>
      <c r="P1264" s="85"/>
      <c r="Q1264" s="85"/>
      <c r="R1264" s="85"/>
      <c r="S1264" s="85"/>
    </row>
    <row r="1265" spans="1:19" ht="49.65" customHeight="1" x14ac:dyDescent="0.3">
      <c r="A1265" s="93">
        <v>14853</v>
      </c>
      <c r="B1265" s="94" t="s">
        <v>1143</v>
      </c>
      <c r="C1265" s="92"/>
      <c r="D1265" s="92"/>
      <c r="E1265" s="92"/>
      <c r="F1265" s="92"/>
      <c r="G1265" s="90">
        <f>+C1265+D1265+E1265+F1265</f>
        <v>0</v>
      </c>
      <c r="H1265" s="91">
        <v>450</v>
      </c>
      <c r="I1265" s="84">
        <f>+G1265*H1265</f>
        <v>0</v>
      </c>
      <c r="K1265" s="93">
        <v>8472</v>
      </c>
      <c r="L1265" s="94" t="s">
        <v>1144</v>
      </c>
      <c r="M1265" s="92"/>
      <c r="N1265" s="92"/>
      <c r="O1265" s="92"/>
      <c r="P1265" s="92"/>
      <c r="Q1265" s="90">
        <f>+M1265+N1265+O1265+P1265</f>
        <v>0</v>
      </c>
      <c r="R1265" s="91">
        <v>225</v>
      </c>
      <c r="S1265" s="84">
        <f>+Q1265*R1265</f>
        <v>0</v>
      </c>
    </row>
    <row r="1266" spans="1:19" ht="49.65" customHeight="1" x14ac:dyDescent="0.3">
      <c r="A1266" s="85"/>
      <c r="B1266" s="85"/>
      <c r="C1266" s="85"/>
      <c r="D1266" s="85"/>
      <c r="E1266" s="85"/>
      <c r="F1266" s="85"/>
      <c r="G1266" s="85"/>
      <c r="H1266" s="85"/>
      <c r="I1266" s="85"/>
      <c r="K1266" s="85"/>
      <c r="L1266" s="85"/>
      <c r="M1266" s="85"/>
      <c r="N1266" s="85"/>
      <c r="O1266" s="85"/>
      <c r="P1266" s="85"/>
      <c r="Q1266" s="85"/>
      <c r="R1266" s="85"/>
      <c r="S1266" s="85"/>
    </row>
    <row r="1267" spans="1:19" ht="49.65" customHeight="1" x14ac:dyDescent="0.3">
      <c r="A1267" s="93">
        <v>14854</v>
      </c>
      <c r="B1267" s="94" t="s">
        <v>1145</v>
      </c>
      <c r="C1267" s="92"/>
      <c r="D1267" s="92"/>
      <c r="E1267" s="92"/>
      <c r="F1267" s="92"/>
      <c r="G1267" s="90">
        <f>+C1267+D1267+E1267+F1267</f>
        <v>0</v>
      </c>
      <c r="H1267" s="91">
        <v>495</v>
      </c>
      <c r="I1267" s="84">
        <f>+G1267*H1267</f>
        <v>0</v>
      </c>
      <c r="K1267" s="95"/>
      <c r="L1267" s="96" t="s">
        <v>1146</v>
      </c>
      <c r="M1267" s="74"/>
      <c r="N1267" s="74"/>
      <c r="O1267" s="74"/>
      <c r="P1267" s="74"/>
      <c r="Q1267" s="74"/>
      <c r="R1267" s="74"/>
      <c r="S1267" s="74"/>
    </row>
    <row r="1268" spans="1:19" ht="49.65" customHeight="1" x14ac:dyDescent="0.3">
      <c r="A1268" s="85"/>
      <c r="B1268" s="85"/>
      <c r="C1268" s="85"/>
      <c r="D1268" s="85"/>
      <c r="E1268" s="85"/>
      <c r="F1268" s="85"/>
      <c r="G1268" s="85"/>
      <c r="H1268" s="85"/>
      <c r="I1268" s="85"/>
      <c r="K1268" s="74"/>
      <c r="L1268" s="74"/>
      <c r="M1268" s="74"/>
      <c r="N1268" s="74"/>
      <c r="O1268" s="74"/>
      <c r="P1268" s="74"/>
      <c r="Q1268" s="74"/>
      <c r="R1268" s="74"/>
      <c r="S1268" s="74"/>
    </row>
    <row r="1269" spans="1:19" ht="49.65" customHeight="1" x14ac:dyDescent="0.3">
      <c r="A1269" s="93">
        <v>14855</v>
      </c>
      <c r="B1269" s="94" t="s">
        <v>1147</v>
      </c>
      <c r="C1269" s="92"/>
      <c r="D1269" s="92"/>
      <c r="E1269" s="92"/>
      <c r="F1269" s="92"/>
      <c r="G1269" s="90">
        <f>+C1269+D1269+E1269+F1269</f>
        <v>0</v>
      </c>
      <c r="H1269" s="91">
        <v>225</v>
      </c>
      <c r="I1269" s="84">
        <f>+G1269*H1269</f>
        <v>0</v>
      </c>
      <c r="K1269" s="93">
        <v>14725</v>
      </c>
      <c r="L1269" s="94" t="s">
        <v>1148</v>
      </c>
      <c r="M1269" s="92"/>
      <c r="N1269" s="92"/>
      <c r="O1269" s="92"/>
      <c r="P1269" s="92"/>
      <c r="Q1269" s="90">
        <f>+M1269+N1269+O1269+P1269</f>
        <v>0</v>
      </c>
      <c r="R1269" s="91">
        <v>795</v>
      </c>
      <c r="S1269" s="84">
        <f>+Q1269*R1269</f>
        <v>0</v>
      </c>
    </row>
    <row r="1270" spans="1:19" ht="49.65" customHeight="1" x14ac:dyDescent="0.3">
      <c r="A1270" s="85"/>
      <c r="B1270" s="85"/>
      <c r="C1270" s="85"/>
      <c r="D1270" s="85"/>
      <c r="E1270" s="85"/>
      <c r="F1270" s="85"/>
      <c r="G1270" s="85"/>
      <c r="H1270" s="85"/>
      <c r="I1270" s="85"/>
      <c r="K1270" s="85"/>
      <c r="L1270" s="85"/>
      <c r="M1270" s="85"/>
      <c r="N1270" s="85"/>
      <c r="O1270" s="85"/>
      <c r="P1270" s="85"/>
      <c r="Q1270" s="85"/>
      <c r="R1270" s="85"/>
      <c r="S1270" s="85"/>
    </row>
    <row r="1271" spans="1:19" ht="49.65" customHeight="1" x14ac:dyDescent="0.3">
      <c r="A1271" s="97" t="s">
        <v>1149</v>
      </c>
      <c r="B1271" s="74"/>
      <c r="C1271" s="74"/>
      <c r="D1271" s="74"/>
      <c r="E1271" s="74"/>
      <c r="F1271" s="74"/>
      <c r="G1271" s="74"/>
      <c r="H1271" s="74"/>
      <c r="I1271" s="74"/>
      <c r="K1271" s="93">
        <v>14726</v>
      </c>
      <c r="L1271" s="94" t="s">
        <v>1150</v>
      </c>
      <c r="M1271" s="92"/>
      <c r="N1271" s="92"/>
      <c r="O1271" s="92"/>
      <c r="P1271" s="92"/>
      <c r="Q1271" s="90">
        <f>+M1271+N1271+O1271+P1271</f>
        <v>0</v>
      </c>
      <c r="R1271" s="91">
        <v>895</v>
      </c>
      <c r="S1271" s="84">
        <f>+Q1271*R1271</f>
        <v>0</v>
      </c>
    </row>
    <row r="1272" spans="1:19" ht="49.65" customHeight="1" x14ac:dyDescent="0.3">
      <c r="A1272" s="74"/>
      <c r="B1272" s="74"/>
      <c r="C1272" s="74"/>
      <c r="D1272" s="74"/>
      <c r="E1272" s="74"/>
      <c r="F1272" s="74"/>
      <c r="G1272" s="74"/>
      <c r="H1272" s="74"/>
      <c r="I1272" s="74"/>
      <c r="K1272" s="85"/>
      <c r="L1272" s="85"/>
      <c r="M1272" s="85"/>
      <c r="N1272" s="85"/>
      <c r="O1272" s="85"/>
      <c r="P1272" s="85"/>
      <c r="Q1272" s="85"/>
      <c r="R1272" s="85"/>
      <c r="S1272" s="85"/>
    </row>
    <row r="1273" spans="1:19" ht="49.65" customHeight="1" x14ac:dyDescent="0.3">
      <c r="A1273" s="95"/>
      <c r="B1273" s="96" t="s">
        <v>1151</v>
      </c>
      <c r="C1273" s="74"/>
      <c r="D1273" s="74"/>
      <c r="E1273" s="74"/>
      <c r="F1273" s="74"/>
      <c r="G1273" s="74"/>
      <c r="H1273" s="74"/>
      <c r="I1273" s="74"/>
      <c r="K1273" s="93">
        <v>14727</v>
      </c>
      <c r="L1273" s="94" t="s">
        <v>1152</v>
      </c>
      <c r="M1273" s="92"/>
      <c r="N1273" s="92"/>
      <c r="O1273" s="92"/>
      <c r="P1273" s="92"/>
      <c r="Q1273" s="90">
        <f>+M1273+N1273+O1273+P1273</f>
        <v>0</v>
      </c>
      <c r="R1273" s="91">
        <v>995</v>
      </c>
      <c r="S1273" s="84">
        <f>+Q1273*R1273</f>
        <v>0</v>
      </c>
    </row>
    <row r="1274" spans="1:19" ht="49.65" customHeight="1" x14ac:dyDescent="0.3">
      <c r="A1274" s="74"/>
      <c r="B1274" s="74"/>
      <c r="C1274" s="74"/>
      <c r="D1274" s="74"/>
      <c r="E1274" s="74"/>
      <c r="F1274" s="74"/>
      <c r="G1274" s="74"/>
      <c r="H1274" s="74"/>
      <c r="I1274" s="74"/>
      <c r="K1274" s="85"/>
      <c r="L1274" s="85"/>
      <c r="M1274" s="85"/>
      <c r="N1274" s="85"/>
      <c r="O1274" s="85"/>
      <c r="P1274" s="85"/>
      <c r="Q1274" s="85"/>
      <c r="R1274" s="85"/>
      <c r="S1274" s="85"/>
    </row>
    <row r="1275" spans="1:19" ht="49.65" customHeight="1" x14ac:dyDescent="0.3">
      <c r="A1275" s="93">
        <v>13359</v>
      </c>
      <c r="B1275" s="94" t="s">
        <v>1153</v>
      </c>
      <c r="C1275" s="92"/>
      <c r="D1275" s="92"/>
      <c r="E1275" s="92"/>
      <c r="F1275" s="92"/>
      <c r="G1275" s="90">
        <f>+C1275+D1275+E1275+F1275</f>
        <v>0</v>
      </c>
      <c r="H1275" s="91">
        <v>1395</v>
      </c>
      <c r="I1275" s="84">
        <f>+G1275*H1275</f>
        <v>0</v>
      </c>
      <c r="K1275" s="93">
        <v>14728</v>
      </c>
      <c r="L1275" s="94" t="s">
        <v>1154</v>
      </c>
      <c r="M1275" s="92"/>
      <c r="N1275" s="92"/>
      <c r="O1275" s="92"/>
      <c r="P1275" s="92"/>
      <c r="Q1275" s="90">
        <f>+M1275+N1275+O1275+P1275</f>
        <v>0</v>
      </c>
      <c r="R1275" s="91">
        <v>1050</v>
      </c>
      <c r="S1275" s="84">
        <f>+Q1275*R1275</f>
        <v>0</v>
      </c>
    </row>
    <row r="1276" spans="1:19" ht="49.65" customHeight="1" x14ac:dyDescent="0.3">
      <c r="A1276" s="85"/>
      <c r="B1276" s="85"/>
      <c r="C1276" s="85"/>
      <c r="D1276" s="85"/>
      <c r="E1276" s="85"/>
      <c r="F1276" s="85"/>
      <c r="G1276" s="85"/>
      <c r="H1276" s="85"/>
      <c r="I1276" s="85"/>
      <c r="K1276" s="85"/>
      <c r="L1276" s="85"/>
      <c r="M1276" s="85"/>
      <c r="N1276" s="85"/>
      <c r="O1276" s="85"/>
      <c r="P1276" s="85"/>
      <c r="Q1276" s="85"/>
      <c r="R1276" s="85"/>
      <c r="S1276" s="85"/>
    </row>
    <row r="1277" spans="1:19" ht="49.65" customHeight="1" x14ac:dyDescent="0.3">
      <c r="A1277" s="93">
        <v>13360</v>
      </c>
      <c r="B1277" s="94" t="s">
        <v>1155</v>
      </c>
      <c r="C1277" s="92"/>
      <c r="D1277" s="92"/>
      <c r="E1277" s="92"/>
      <c r="F1277" s="92"/>
      <c r="G1277" s="90">
        <f>+C1277+D1277+E1277+F1277</f>
        <v>0</v>
      </c>
      <c r="H1277" s="91">
        <v>1495</v>
      </c>
      <c r="I1277" s="84">
        <f>+G1277*H1277</f>
        <v>0</v>
      </c>
      <c r="K1277" s="93">
        <v>14729</v>
      </c>
      <c r="L1277" s="94" t="s">
        <v>1156</v>
      </c>
      <c r="M1277" s="92"/>
      <c r="N1277" s="92"/>
      <c r="O1277" s="92"/>
      <c r="P1277" s="92"/>
      <c r="Q1277" s="90">
        <f>+M1277+N1277+O1277+P1277</f>
        <v>0</v>
      </c>
      <c r="R1277" s="91">
        <v>150</v>
      </c>
      <c r="S1277" s="84">
        <f>+Q1277*R1277</f>
        <v>0</v>
      </c>
    </row>
    <row r="1278" spans="1:19" ht="49.65" customHeight="1" x14ac:dyDescent="0.3">
      <c r="A1278" s="85"/>
      <c r="B1278" s="85"/>
      <c r="C1278" s="85"/>
      <c r="D1278" s="85"/>
      <c r="E1278" s="85"/>
      <c r="F1278" s="85"/>
      <c r="G1278" s="85"/>
      <c r="H1278" s="85"/>
      <c r="I1278" s="85"/>
      <c r="K1278" s="85"/>
      <c r="L1278" s="85"/>
      <c r="M1278" s="85"/>
      <c r="N1278" s="85"/>
      <c r="O1278" s="85"/>
      <c r="P1278" s="85"/>
      <c r="Q1278" s="85"/>
      <c r="R1278" s="85"/>
      <c r="S1278" s="85"/>
    </row>
    <row r="1279" spans="1:19" ht="49.65" customHeight="1" x14ac:dyDescent="0.3">
      <c r="A1279" s="95"/>
      <c r="B1279" s="96" t="s">
        <v>1157</v>
      </c>
      <c r="C1279" s="74"/>
      <c r="D1279" s="74"/>
      <c r="E1279" s="74"/>
      <c r="F1279" s="74"/>
      <c r="G1279" s="74"/>
      <c r="H1279" s="74"/>
      <c r="I1279" s="74"/>
      <c r="K1279" s="93">
        <v>14730</v>
      </c>
      <c r="L1279" s="94" t="s">
        <v>1158</v>
      </c>
      <c r="M1279" s="92"/>
      <c r="N1279" s="92"/>
      <c r="O1279" s="92"/>
      <c r="P1279" s="92"/>
      <c r="Q1279" s="90">
        <f>+M1279+N1279+O1279+P1279</f>
        <v>0</v>
      </c>
      <c r="R1279" s="91">
        <v>225</v>
      </c>
      <c r="S1279" s="84">
        <f>+Q1279*R1279</f>
        <v>0</v>
      </c>
    </row>
    <row r="1280" spans="1:19" ht="49.65" customHeight="1" x14ac:dyDescent="0.3">
      <c r="A1280" s="74"/>
      <c r="B1280" s="74"/>
      <c r="C1280" s="74"/>
      <c r="D1280" s="74"/>
      <c r="E1280" s="74"/>
      <c r="F1280" s="74"/>
      <c r="G1280" s="74"/>
      <c r="H1280" s="74"/>
      <c r="I1280" s="74"/>
      <c r="K1280" s="85"/>
      <c r="L1280" s="85"/>
      <c r="M1280" s="85"/>
      <c r="N1280" s="85"/>
      <c r="O1280" s="85"/>
      <c r="P1280" s="85"/>
      <c r="Q1280" s="85"/>
      <c r="R1280" s="85"/>
      <c r="S1280" s="85"/>
    </row>
    <row r="1281" spans="1:19" ht="49.65" customHeight="1" x14ac:dyDescent="0.3">
      <c r="A1281" s="93">
        <v>13364</v>
      </c>
      <c r="B1281" s="94" t="s">
        <v>1159</v>
      </c>
      <c r="C1281" s="92"/>
      <c r="D1281" s="92"/>
      <c r="E1281" s="92"/>
      <c r="F1281" s="92"/>
      <c r="G1281" s="90">
        <f>+C1281+D1281+E1281+F1281</f>
        <v>0</v>
      </c>
      <c r="H1281" s="91">
        <v>1495</v>
      </c>
      <c r="I1281" s="84">
        <f>+G1281*H1281</f>
        <v>0</v>
      </c>
      <c r="K1281" s="95"/>
      <c r="L1281" s="96" t="s">
        <v>1160</v>
      </c>
      <c r="M1281" s="74"/>
      <c r="N1281" s="74"/>
      <c r="O1281" s="74"/>
      <c r="P1281" s="74"/>
      <c r="Q1281" s="74"/>
      <c r="R1281" s="74"/>
      <c r="S1281" s="74"/>
    </row>
    <row r="1282" spans="1:19" ht="49.65" customHeight="1" x14ac:dyDescent="0.3">
      <c r="A1282" s="85"/>
      <c r="B1282" s="85"/>
      <c r="C1282" s="85"/>
      <c r="D1282" s="85"/>
      <c r="E1282" s="85"/>
      <c r="F1282" s="85"/>
      <c r="G1282" s="85"/>
      <c r="H1282" s="85"/>
      <c r="I1282" s="85"/>
      <c r="K1282" s="74"/>
      <c r="L1282" s="74"/>
      <c r="M1282" s="74"/>
      <c r="N1282" s="74"/>
      <c r="O1282" s="74"/>
      <c r="P1282" s="74"/>
      <c r="Q1282" s="74"/>
      <c r="R1282" s="74"/>
      <c r="S1282" s="74"/>
    </row>
    <row r="1283" spans="1:19" ht="49.65" customHeight="1" x14ac:dyDescent="0.3">
      <c r="A1283" s="95"/>
      <c r="B1283" s="96" t="s">
        <v>1161</v>
      </c>
      <c r="C1283" s="74"/>
      <c r="D1283" s="74"/>
      <c r="E1283" s="74"/>
      <c r="F1283" s="74"/>
      <c r="G1283" s="74"/>
      <c r="H1283" s="74"/>
      <c r="I1283" s="74"/>
      <c r="K1283" s="93">
        <v>13267</v>
      </c>
      <c r="L1283" s="94" t="s">
        <v>1162</v>
      </c>
      <c r="M1283" s="92"/>
      <c r="N1283" s="92"/>
      <c r="O1283" s="92"/>
      <c r="P1283" s="92"/>
      <c r="Q1283" s="90">
        <f>+M1283+N1283+O1283+P1283</f>
        <v>0</v>
      </c>
      <c r="R1283" s="91">
        <v>949</v>
      </c>
      <c r="S1283" s="84">
        <f>+Q1283*R1283</f>
        <v>0</v>
      </c>
    </row>
    <row r="1284" spans="1:19" ht="49.65" customHeight="1" x14ac:dyDescent="0.3">
      <c r="A1284" s="74"/>
      <c r="B1284" s="74"/>
      <c r="C1284" s="74"/>
      <c r="D1284" s="74"/>
      <c r="E1284" s="74"/>
      <c r="F1284" s="74"/>
      <c r="G1284" s="74"/>
      <c r="H1284" s="74"/>
      <c r="I1284" s="74"/>
      <c r="K1284" s="85"/>
      <c r="L1284" s="85"/>
      <c r="M1284" s="85"/>
      <c r="N1284" s="85"/>
      <c r="O1284" s="85"/>
      <c r="P1284" s="85"/>
      <c r="Q1284" s="85"/>
      <c r="R1284" s="85"/>
      <c r="S1284" s="85"/>
    </row>
    <row r="1285" spans="1:19" ht="49.65" customHeight="1" x14ac:dyDescent="0.3">
      <c r="A1285" s="93">
        <v>13626</v>
      </c>
      <c r="B1285" s="94" t="s">
        <v>1163</v>
      </c>
      <c r="C1285" s="92"/>
      <c r="D1285" s="92"/>
      <c r="E1285" s="92"/>
      <c r="F1285" s="92"/>
      <c r="G1285" s="90">
        <f>+C1285+D1285+E1285+F1285</f>
        <v>0</v>
      </c>
      <c r="H1285" s="91">
        <v>850</v>
      </c>
      <c r="I1285" s="84">
        <f>+G1285*H1285</f>
        <v>0</v>
      </c>
      <c r="K1285" s="93">
        <v>13268</v>
      </c>
      <c r="L1285" s="94" t="s">
        <v>1164</v>
      </c>
      <c r="M1285" s="92"/>
      <c r="N1285" s="92"/>
      <c r="O1285" s="92"/>
      <c r="P1285" s="92"/>
      <c r="Q1285" s="90">
        <f>+M1285+N1285+O1285+P1285</f>
        <v>0</v>
      </c>
      <c r="R1285" s="91">
        <v>1099</v>
      </c>
      <c r="S1285" s="84">
        <f>+Q1285*R1285</f>
        <v>0</v>
      </c>
    </row>
    <row r="1286" spans="1:19" ht="49.65" customHeight="1" x14ac:dyDescent="0.3">
      <c r="A1286" s="85"/>
      <c r="B1286" s="85"/>
      <c r="C1286" s="85"/>
      <c r="D1286" s="85"/>
      <c r="E1286" s="85"/>
      <c r="F1286" s="85"/>
      <c r="G1286" s="85"/>
      <c r="H1286" s="85"/>
      <c r="I1286" s="85"/>
      <c r="K1286" s="85"/>
      <c r="L1286" s="85"/>
      <c r="M1286" s="85"/>
      <c r="N1286" s="85"/>
      <c r="O1286" s="85"/>
      <c r="P1286" s="85"/>
      <c r="Q1286" s="85"/>
      <c r="R1286" s="85"/>
      <c r="S1286" s="85"/>
    </row>
    <row r="1287" spans="1:19" ht="49.65" customHeight="1" x14ac:dyDescent="0.3">
      <c r="A1287" s="93">
        <v>13627</v>
      </c>
      <c r="B1287" s="94" t="s">
        <v>1165</v>
      </c>
      <c r="C1287" s="92"/>
      <c r="D1287" s="92"/>
      <c r="E1287" s="92"/>
      <c r="F1287" s="92"/>
      <c r="G1287" s="90">
        <f>+C1287+D1287+E1287+F1287</f>
        <v>0</v>
      </c>
      <c r="H1287" s="91">
        <v>895</v>
      </c>
      <c r="I1287" s="84">
        <f>+G1287*H1287</f>
        <v>0</v>
      </c>
      <c r="K1287" s="93">
        <v>13269</v>
      </c>
      <c r="L1287" s="94" t="s">
        <v>1166</v>
      </c>
      <c r="M1287" s="92"/>
      <c r="N1287" s="92"/>
      <c r="O1287" s="92"/>
      <c r="P1287" s="92"/>
      <c r="Q1287" s="90">
        <f>+M1287+N1287+O1287+P1287</f>
        <v>0</v>
      </c>
      <c r="R1287" s="91">
        <v>1149</v>
      </c>
      <c r="S1287" s="84">
        <f>+Q1287*R1287</f>
        <v>0</v>
      </c>
    </row>
    <row r="1288" spans="1:19" ht="49.65" customHeight="1" x14ac:dyDescent="0.3">
      <c r="A1288" s="85"/>
      <c r="B1288" s="85"/>
      <c r="C1288" s="85"/>
      <c r="D1288" s="85"/>
      <c r="E1288" s="85"/>
      <c r="F1288" s="85"/>
      <c r="G1288" s="85"/>
      <c r="H1288" s="85"/>
      <c r="I1288" s="85"/>
      <c r="K1288" s="85"/>
      <c r="L1288" s="85"/>
      <c r="M1288" s="85"/>
      <c r="N1288" s="85"/>
      <c r="O1288" s="85"/>
      <c r="P1288" s="85"/>
      <c r="Q1288" s="85"/>
      <c r="R1288" s="85"/>
      <c r="S1288" s="85"/>
    </row>
    <row r="1289" spans="1:19" ht="49.65" customHeight="1" x14ac:dyDescent="0.3">
      <c r="A1289" s="93">
        <v>13628</v>
      </c>
      <c r="B1289" s="94" t="s">
        <v>1167</v>
      </c>
      <c r="C1289" s="92"/>
      <c r="D1289" s="92"/>
      <c r="E1289" s="92"/>
      <c r="F1289" s="92"/>
      <c r="G1289" s="90">
        <f>+C1289+D1289+E1289+F1289</f>
        <v>0</v>
      </c>
      <c r="H1289" s="91">
        <v>950</v>
      </c>
      <c r="I1289" s="84">
        <f>+G1289*H1289</f>
        <v>0</v>
      </c>
      <c r="K1289" s="93">
        <v>13270</v>
      </c>
      <c r="L1289" s="94" t="s">
        <v>1168</v>
      </c>
      <c r="M1289" s="92"/>
      <c r="N1289" s="92"/>
      <c r="O1289" s="92"/>
      <c r="P1289" s="92"/>
      <c r="Q1289" s="90">
        <f>+M1289+N1289+O1289+P1289</f>
        <v>0</v>
      </c>
      <c r="R1289" s="91">
        <v>1249</v>
      </c>
      <c r="S1289" s="84">
        <f>+Q1289*R1289</f>
        <v>0</v>
      </c>
    </row>
    <row r="1290" spans="1:19" ht="49.65" customHeight="1" x14ac:dyDescent="0.3">
      <c r="A1290" s="85"/>
      <c r="B1290" s="85"/>
      <c r="C1290" s="85"/>
      <c r="D1290" s="85"/>
      <c r="E1290" s="85"/>
      <c r="F1290" s="85"/>
      <c r="G1290" s="85"/>
      <c r="H1290" s="85"/>
      <c r="I1290" s="85"/>
      <c r="K1290" s="85"/>
      <c r="L1290" s="85"/>
      <c r="M1290" s="85"/>
      <c r="N1290" s="85"/>
      <c r="O1290" s="85"/>
      <c r="P1290" s="85"/>
      <c r="Q1290" s="85"/>
      <c r="R1290" s="85"/>
      <c r="S1290" s="85"/>
    </row>
    <row r="1291" spans="1:19" ht="49.65" customHeight="1" x14ac:dyDescent="0.3">
      <c r="A1291" s="93">
        <v>13629</v>
      </c>
      <c r="B1291" s="94" t="s">
        <v>1169</v>
      </c>
      <c r="C1291" s="92"/>
      <c r="D1291" s="92"/>
      <c r="E1291" s="92"/>
      <c r="F1291" s="92"/>
      <c r="G1291" s="90">
        <f>+C1291+D1291+E1291+F1291</f>
        <v>0</v>
      </c>
      <c r="H1291" s="91">
        <v>995</v>
      </c>
      <c r="I1291" s="84">
        <f>+G1291*H1291</f>
        <v>0</v>
      </c>
      <c r="K1291" s="93">
        <v>13271</v>
      </c>
      <c r="L1291" s="94" t="s">
        <v>1170</v>
      </c>
      <c r="M1291" s="92"/>
      <c r="N1291" s="92"/>
      <c r="O1291" s="92"/>
      <c r="P1291" s="92"/>
      <c r="Q1291" s="90">
        <f>+M1291+N1291+O1291+P1291</f>
        <v>0</v>
      </c>
      <c r="R1291" s="91">
        <v>199</v>
      </c>
      <c r="S1291" s="84">
        <f>+Q1291*R1291</f>
        <v>0</v>
      </c>
    </row>
    <row r="1292" spans="1:19" ht="49.65" customHeight="1" x14ac:dyDescent="0.3">
      <c r="A1292" s="85"/>
      <c r="B1292" s="85"/>
      <c r="C1292" s="85"/>
      <c r="D1292" s="85"/>
      <c r="E1292" s="85"/>
      <c r="F1292" s="85"/>
      <c r="G1292" s="85"/>
      <c r="H1292" s="85"/>
      <c r="I1292" s="85"/>
      <c r="K1292" s="85"/>
      <c r="L1292" s="85"/>
      <c r="M1292" s="85"/>
      <c r="N1292" s="85"/>
      <c r="O1292" s="85"/>
      <c r="P1292" s="85"/>
      <c r="Q1292" s="85"/>
      <c r="R1292" s="85"/>
      <c r="S1292" s="85"/>
    </row>
    <row r="1293" spans="1:19" ht="49.65" customHeight="1" x14ac:dyDescent="0.3">
      <c r="A1293" s="93">
        <v>13630</v>
      </c>
      <c r="B1293" s="94" t="s">
        <v>1171</v>
      </c>
      <c r="C1293" s="92"/>
      <c r="D1293" s="92"/>
      <c r="E1293" s="92"/>
      <c r="F1293" s="92"/>
      <c r="G1293" s="90">
        <f>+C1293+D1293+E1293+F1293</f>
        <v>0</v>
      </c>
      <c r="H1293" s="91">
        <v>225</v>
      </c>
      <c r="I1293" s="84">
        <f>+G1293*H1293</f>
        <v>0</v>
      </c>
      <c r="K1293" s="93">
        <v>13272</v>
      </c>
      <c r="L1293" s="94" t="s">
        <v>1172</v>
      </c>
      <c r="M1293" s="92"/>
      <c r="N1293" s="92"/>
      <c r="O1293" s="92"/>
      <c r="P1293" s="92"/>
      <c r="Q1293" s="90">
        <f>+M1293+N1293+O1293+P1293</f>
        <v>0</v>
      </c>
      <c r="R1293" s="91">
        <v>279</v>
      </c>
      <c r="S1293" s="84">
        <f>+Q1293*R1293</f>
        <v>0</v>
      </c>
    </row>
    <row r="1294" spans="1:19" ht="49.65" customHeight="1" x14ac:dyDescent="0.3">
      <c r="A1294" s="85"/>
      <c r="B1294" s="85"/>
      <c r="C1294" s="85"/>
      <c r="D1294" s="85"/>
      <c r="E1294" s="85"/>
      <c r="F1294" s="85"/>
      <c r="G1294" s="85"/>
      <c r="H1294" s="85"/>
      <c r="I1294" s="85"/>
      <c r="K1294" s="85"/>
      <c r="L1294" s="85"/>
      <c r="M1294" s="85"/>
      <c r="N1294" s="85"/>
      <c r="O1294" s="85"/>
      <c r="P1294" s="85"/>
      <c r="Q1294" s="85"/>
      <c r="R1294" s="85"/>
      <c r="S1294" s="85"/>
    </row>
    <row r="1295" spans="1:19" ht="49.65" customHeight="1" x14ac:dyDescent="0.3">
      <c r="A1295" s="93">
        <v>13631</v>
      </c>
      <c r="B1295" s="94" t="s">
        <v>1173</v>
      </c>
      <c r="C1295" s="92"/>
      <c r="D1295" s="92"/>
      <c r="E1295" s="92"/>
      <c r="F1295" s="92"/>
      <c r="G1295" s="90">
        <f>+C1295+D1295+E1295+F1295</f>
        <v>0</v>
      </c>
      <c r="H1295" s="91">
        <v>850</v>
      </c>
      <c r="I1295" s="84">
        <f>+G1295*H1295</f>
        <v>0</v>
      </c>
      <c r="K1295" s="93">
        <v>13273</v>
      </c>
      <c r="L1295" s="94" t="s">
        <v>1174</v>
      </c>
      <c r="M1295" s="92"/>
      <c r="N1295" s="92"/>
      <c r="O1295" s="92"/>
      <c r="P1295" s="92"/>
      <c r="Q1295" s="90">
        <f>+M1295+N1295+O1295+P1295</f>
        <v>0</v>
      </c>
      <c r="R1295" s="91">
        <v>949</v>
      </c>
      <c r="S1295" s="84">
        <f>+Q1295*R1295</f>
        <v>0</v>
      </c>
    </row>
    <row r="1296" spans="1:19" ht="49.65" customHeight="1" x14ac:dyDescent="0.3">
      <c r="A1296" s="85"/>
      <c r="B1296" s="85"/>
      <c r="C1296" s="85"/>
      <c r="D1296" s="85"/>
      <c r="E1296" s="85"/>
      <c r="F1296" s="85"/>
      <c r="G1296" s="85"/>
      <c r="H1296" s="85"/>
      <c r="I1296" s="85"/>
      <c r="K1296" s="85"/>
      <c r="L1296" s="85"/>
      <c r="M1296" s="85"/>
      <c r="N1296" s="85"/>
      <c r="O1296" s="85"/>
      <c r="P1296" s="85"/>
      <c r="Q1296" s="85"/>
      <c r="R1296" s="85"/>
      <c r="S1296" s="85"/>
    </row>
    <row r="1297" spans="1:19" ht="49.65" customHeight="1" x14ac:dyDescent="0.3">
      <c r="A1297" s="93">
        <v>13632</v>
      </c>
      <c r="B1297" s="94" t="s">
        <v>1175</v>
      </c>
      <c r="C1297" s="92"/>
      <c r="D1297" s="92"/>
      <c r="E1297" s="92"/>
      <c r="F1297" s="92"/>
      <c r="G1297" s="90">
        <f>+C1297+D1297+E1297+F1297</f>
        <v>0</v>
      </c>
      <c r="H1297" s="91">
        <v>895</v>
      </c>
      <c r="I1297" s="84">
        <f>+G1297*H1297</f>
        <v>0</v>
      </c>
      <c r="K1297" s="93">
        <v>13274</v>
      </c>
      <c r="L1297" s="94" t="s">
        <v>1176</v>
      </c>
      <c r="M1297" s="92"/>
      <c r="N1297" s="92"/>
      <c r="O1297" s="92"/>
      <c r="P1297" s="92"/>
      <c r="Q1297" s="90">
        <f>+M1297+N1297+O1297+P1297</f>
        <v>0</v>
      </c>
      <c r="R1297" s="91">
        <v>1099</v>
      </c>
      <c r="S1297" s="84">
        <f>+Q1297*R1297</f>
        <v>0</v>
      </c>
    </row>
    <row r="1298" spans="1:19" ht="49.65" customHeight="1" x14ac:dyDescent="0.3">
      <c r="A1298" s="85"/>
      <c r="B1298" s="85"/>
      <c r="C1298" s="85"/>
      <c r="D1298" s="85"/>
      <c r="E1298" s="85"/>
      <c r="F1298" s="85"/>
      <c r="G1298" s="85"/>
      <c r="H1298" s="85"/>
      <c r="I1298" s="85"/>
      <c r="K1298" s="85"/>
      <c r="L1298" s="85"/>
      <c r="M1298" s="85"/>
      <c r="N1298" s="85"/>
      <c r="O1298" s="85"/>
      <c r="P1298" s="85"/>
      <c r="Q1298" s="85"/>
      <c r="R1298" s="85"/>
      <c r="S1298" s="85"/>
    </row>
    <row r="1299" spans="1:19" ht="49.65" customHeight="1" x14ac:dyDescent="0.3">
      <c r="A1299" s="93">
        <v>13633</v>
      </c>
      <c r="B1299" s="94" t="s">
        <v>1177</v>
      </c>
      <c r="C1299" s="92"/>
      <c r="D1299" s="92"/>
      <c r="E1299" s="92"/>
      <c r="F1299" s="92"/>
      <c r="G1299" s="90">
        <f>+C1299+D1299+E1299+F1299</f>
        <v>0</v>
      </c>
      <c r="H1299" s="91">
        <v>950</v>
      </c>
      <c r="I1299" s="84">
        <f>+G1299*H1299</f>
        <v>0</v>
      </c>
      <c r="K1299" s="93">
        <v>13275</v>
      </c>
      <c r="L1299" s="94" t="s">
        <v>1178</v>
      </c>
      <c r="M1299" s="92"/>
      <c r="N1299" s="92"/>
      <c r="O1299" s="92"/>
      <c r="P1299" s="92"/>
      <c r="Q1299" s="90">
        <f>+M1299+N1299+O1299+P1299</f>
        <v>0</v>
      </c>
      <c r="R1299" s="91">
        <v>1249</v>
      </c>
      <c r="S1299" s="84">
        <f>+Q1299*R1299</f>
        <v>0</v>
      </c>
    </row>
    <row r="1300" spans="1:19" ht="49.65" customHeight="1" x14ac:dyDescent="0.3">
      <c r="A1300" s="85"/>
      <c r="B1300" s="85"/>
      <c r="C1300" s="85"/>
      <c r="D1300" s="85"/>
      <c r="E1300" s="85"/>
      <c r="F1300" s="85"/>
      <c r="G1300" s="85"/>
      <c r="H1300" s="85"/>
      <c r="I1300" s="85"/>
      <c r="K1300" s="85"/>
      <c r="L1300" s="85"/>
      <c r="M1300" s="85"/>
      <c r="N1300" s="85"/>
      <c r="O1300" s="85"/>
      <c r="P1300" s="85"/>
      <c r="Q1300" s="85"/>
      <c r="R1300" s="85"/>
      <c r="S1300" s="85"/>
    </row>
    <row r="1301" spans="1:19" ht="49.65" customHeight="1" x14ac:dyDescent="0.3">
      <c r="A1301" s="93">
        <v>13634</v>
      </c>
      <c r="B1301" s="94" t="s">
        <v>1179</v>
      </c>
      <c r="C1301" s="92"/>
      <c r="D1301" s="92"/>
      <c r="E1301" s="92"/>
      <c r="F1301" s="92"/>
      <c r="G1301" s="90">
        <f>+C1301+D1301+E1301+F1301</f>
        <v>0</v>
      </c>
      <c r="H1301" s="91">
        <v>995</v>
      </c>
      <c r="I1301" s="84">
        <f>+G1301*H1301</f>
        <v>0</v>
      </c>
      <c r="K1301" s="93">
        <v>13276</v>
      </c>
      <c r="L1301" s="94" t="s">
        <v>1180</v>
      </c>
      <c r="M1301" s="92"/>
      <c r="N1301" s="92"/>
      <c r="O1301" s="92"/>
      <c r="P1301" s="92"/>
      <c r="Q1301" s="90">
        <f>+M1301+N1301+O1301+P1301</f>
        <v>0</v>
      </c>
      <c r="R1301" s="91">
        <v>1149</v>
      </c>
      <c r="S1301" s="84">
        <f>+Q1301*R1301</f>
        <v>0</v>
      </c>
    </row>
    <row r="1302" spans="1:19" ht="49.65" customHeight="1" x14ac:dyDescent="0.3">
      <c r="A1302" s="85"/>
      <c r="B1302" s="85"/>
      <c r="C1302" s="85"/>
      <c r="D1302" s="85"/>
      <c r="E1302" s="85"/>
      <c r="F1302" s="85"/>
      <c r="G1302" s="85"/>
      <c r="H1302" s="85"/>
      <c r="I1302" s="85"/>
      <c r="K1302" s="85"/>
      <c r="L1302" s="85"/>
      <c r="M1302" s="85"/>
      <c r="N1302" s="85"/>
      <c r="O1302" s="85"/>
      <c r="P1302" s="85"/>
      <c r="Q1302" s="85"/>
      <c r="R1302" s="85"/>
      <c r="S1302" s="85"/>
    </row>
    <row r="1303" spans="1:19" ht="49.65" customHeight="1" x14ac:dyDescent="0.3">
      <c r="A1303" s="93">
        <v>13635</v>
      </c>
      <c r="B1303" s="94" t="s">
        <v>1181</v>
      </c>
      <c r="C1303" s="92"/>
      <c r="D1303" s="92"/>
      <c r="E1303" s="92"/>
      <c r="F1303" s="92"/>
      <c r="G1303" s="90">
        <f>+C1303+D1303+E1303+F1303</f>
        <v>0</v>
      </c>
      <c r="H1303" s="91">
        <v>225</v>
      </c>
      <c r="I1303" s="84">
        <f>+G1303*H1303</f>
        <v>0</v>
      </c>
      <c r="K1303" s="93">
        <v>13278</v>
      </c>
      <c r="L1303" s="94" t="s">
        <v>1182</v>
      </c>
      <c r="M1303" s="92"/>
      <c r="N1303" s="92"/>
      <c r="O1303" s="92"/>
      <c r="P1303" s="92"/>
      <c r="Q1303" s="90">
        <f>+M1303+N1303+O1303+P1303</f>
        <v>0</v>
      </c>
      <c r="R1303" s="91">
        <v>279</v>
      </c>
      <c r="S1303" s="84">
        <f>+Q1303*R1303</f>
        <v>0</v>
      </c>
    </row>
    <row r="1304" spans="1:19" ht="49.65" customHeight="1" x14ac:dyDescent="0.3">
      <c r="A1304" s="85"/>
      <c r="B1304" s="85"/>
      <c r="C1304" s="85"/>
      <c r="D1304" s="85"/>
      <c r="E1304" s="85"/>
      <c r="F1304" s="85"/>
      <c r="G1304" s="85"/>
      <c r="H1304" s="85"/>
      <c r="I1304" s="85"/>
      <c r="K1304" s="85"/>
      <c r="L1304" s="85"/>
      <c r="M1304" s="85"/>
      <c r="N1304" s="85"/>
      <c r="O1304" s="85"/>
      <c r="P1304" s="85"/>
      <c r="Q1304" s="85"/>
      <c r="R1304" s="85"/>
      <c r="S1304" s="85"/>
    </row>
    <row r="1305" spans="1:19" ht="49.65" customHeight="1" x14ac:dyDescent="0.3">
      <c r="A1305" s="95"/>
      <c r="B1305" s="96" t="s">
        <v>1183</v>
      </c>
      <c r="C1305" s="74"/>
      <c r="D1305" s="74"/>
      <c r="E1305" s="74"/>
      <c r="F1305" s="74"/>
      <c r="G1305" s="74"/>
      <c r="H1305" s="74"/>
      <c r="I1305" s="74"/>
      <c r="K1305" s="95"/>
      <c r="L1305" s="96" t="s">
        <v>1184</v>
      </c>
      <c r="M1305" s="74"/>
      <c r="N1305" s="74"/>
      <c r="O1305" s="74"/>
      <c r="P1305" s="74"/>
      <c r="Q1305" s="74"/>
      <c r="R1305" s="74"/>
      <c r="S1305" s="74"/>
    </row>
    <row r="1306" spans="1:19" ht="49.65" customHeight="1" x14ac:dyDescent="0.3">
      <c r="A1306" s="74"/>
      <c r="B1306" s="74"/>
      <c r="C1306" s="74"/>
      <c r="D1306" s="74"/>
      <c r="E1306" s="74"/>
      <c r="F1306" s="74"/>
      <c r="G1306" s="74"/>
      <c r="H1306" s="74"/>
      <c r="I1306" s="74"/>
      <c r="K1306" s="74"/>
      <c r="L1306" s="74"/>
      <c r="M1306" s="74"/>
      <c r="N1306" s="74"/>
      <c r="O1306" s="74"/>
      <c r="P1306" s="74"/>
      <c r="Q1306" s="74"/>
      <c r="R1306" s="74"/>
      <c r="S1306" s="74"/>
    </row>
    <row r="1307" spans="1:19" ht="49.65" customHeight="1" x14ac:dyDescent="0.3">
      <c r="A1307" s="93">
        <v>14392</v>
      </c>
      <c r="B1307" s="94" t="s">
        <v>1185</v>
      </c>
      <c r="C1307" s="92"/>
      <c r="D1307" s="92"/>
      <c r="E1307" s="92"/>
      <c r="F1307" s="92"/>
      <c r="G1307" s="90">
        <f>+C1307+D1307+E1307+F1307</f>
        <v>0</v>
      </c>
      <c r="H1307" s="91">
        <v>850</v>
      </c>
      <c r="I1307" s="84">
        <f>+G1307*H1307</f>
        <v>0</v>
      </c>
      <c r="K1307" s="93">
        <v>8461</v>
      </c>
      <c r="L1307" s="94" t="s">
        <v>1186</v>
      </c>
      <c r="M1307" s="92"/>
      <c r="N1307" s="92"/>
      <c r="O1307" s="92"/>
      <c r="P1307" s="92"/>
      <c r="Q1307" s="90">
        <f>+M1307+N1307+O1307+P1307</f>
        <v>0</v>
      </c>
      <c r="R1307" s="91">
        <v>795</v>
      </c>
      <c r="S1307" s="84">
        <f>+Q1307*R1307</f>
        <v>0</v>
      </c>
    </row>
    <row r="1308" spans="1:19" ht="49.65" customHeight="1" x14ac:dyDescent="0.3">
      <c r="A1308" s="85"/>
      <c r="B1308" s="85"/>
      <c r="C1308" s="85"/>
      <c r="D1308" s="85"/>
      <c r="E1308" s="85"/>
      <c r="F1308" s="85"/>
      <c r="G1308" s="85"/>
      <c r="H1308" s="85"/>
      <c r="I1308" s="85"/>
      <c r="K1308" s="85"/>
      <c r="L1308" s="85"/>
      <c r="M1308" s="85"/>
      <c r="N1308" s="85"/>
      <c r="O1308" s="85"/>
      <c r="P1308" s="85"/>
      <c r="Q1308" s="85"/>
      <c r="R1308" s="85"/>
      <c r="S1308" s="85"/>
    </row>
    <row r="1309" spans="1:19" ht="49.65" customHeight="1" x14ac:dyDescent="0.3">
      <c r="A1309" s="93">
        <v>14397</v>
      </c>
      <c r="B1309" s="94" t="s">
        <v>1187</v>
      </c>
      <c r="C1309" s="92"/>
      <c r="D1309" s="92"/>
      <c r="E1309" s="92"/>
      <c r="F1309" s="92"/>
      <c r="G1309" s="90">
        <f>+C1309+D1309+E1309+F1309</f>
        <v>0</v>
      </c>
      <c r="H1309" s="91">
        <v>895</v>
      </c>
      <c r="I1309" s="84">
        <f>+G1309*H1309</f>
        <v>0</v>
      </c>
      <c r="K1309" s="93">
        <v>8462</v>
      </c>
      <c r="L1309" s="94" t="s">
        <v>1188</v>
      </c>
      <c r="M1309" s="92"/>
      <c r="N1309" s="92"/>
      <c r="O1309" s="92"/>
      <c r="P1309" s="92"/>
      <c r="Q1309" s="90">
        <f>+M1309+N1309+O1309+P1309</f>
        <v>0</v>
      </c>
      <c r="R1309" s="91">
        <v>895</v>
      </c>
      <c r="S1309" s="84">
        <f>+Q1309*R1309</f>
        <v>0</v>
      </c>
    </row>
    <row r="1310" spans="1:19" ht="49.65" customHeight="1" x14ac:dyDescent="0.3">
      <c r="A1310" s="85"/>
      <c r="B1310" s="85"/>
      <c r="C1310" s="85"/>
      <c r="D1310" s="85"/>
      <c r="E1310" s="85"/>
      <c r="F1310" s="85"/>
      <c r="G1310" s="85"/>
      <c r="H1310" s="85"/>
      <c r="I1310" s="85"/>
      <c r="K1310" s="85"/>
      <c r="L1310" s="85"/>
      <c r="M1310" s="85"/>
      <c r="N1310" s="85"/>
      <c r="O1310" s="85"/>
      <c r="P1310" s="85"/>
      <c r="Q1310" s="85"/>
      <c r="R1310" s="85"/>
      <c r="S1310" s="85"/>
    </row>
    <row r="1311" spans="1:19" ht="49.65" customHeight="1" x14ac:dyDescent="0.3">
      <c r="A1311" s="93">
        <v>14399</v>
      </c>
      <c r="B1311" s="94" t="s">
        <v>1189</v>
      </c>
      <c r="C1311" s="92"/>
      <c r="D1311" s="92"/>
      <c r="E1311" s="92"/>
      <c r="F1311" s="92"/>
      <c r="G1311" s="90">
        <f>+C1311+D1311+E1311+F1311</f>
        <v>0</v>
      </c>
      <c r="H1311" s="91">
        <v>950</v>
      </c>
      <c r="I1311" s="84">
        <f>+G1311*H1311</f>
        <v>0</v>
      </c>
      <c r="K1311" s="93">
        <v>8463</v>
      </c>
      <c r="L1311" s="94" t="s">
        <v>1190</v>
      </c>
      <c r="M1311" s="92"/>
      <c r="N1311" s="92"/>
      <c r="O1311" s="92"/>
      <c r="P1311" s="92"/>
      <c r="Q1311" s="90">
        <f>+M1311+N1311+O1311+P1311</f>
        <v>0</v>
      </c>
      <c r="R1311" s="91">
        <v>995</v>
      </c>
      <c r="S1311" s="84">
        <f>+Q1311*R1311</f>
        <v>0</v>
      </c>
    </row>
    <row r="1312" spans="1:19" ht="49.65" customHeight="1" x14ac:dyDescent="0.3">
      <c r="A1312" s="85"/>
      <c r="B1312" s="85"/>
      <c r="C1312" s="85"/>
      <c r="D1312" s="85"/>
      <c r="E1312" s="85"/>
      <c r="F1312" s="85"/>
      <c r="G1312" s="85"/>
      <c r="H1312" s="85"/>
      <c r="I1312" s="85"/>
      <c r="K1312" s="85"/>
      <c r="L1312" s="85"/>
      <c r="M1312" s="85"/>
      <c r="N1312" s="85"/>
      <c r="O1312" s="85"/>
      <c r="P1312" s="85"/>
      <c r="Q1312" s="85"/>
      <c r="R1312" s="85"/>
      <c r="S1312" s="85"/>
    </row>
    <row r="1313" spans="1:19" ht="49.65" customHeight="1" x14ac:dyDescent="0.3">
      <c r="A1313" s="93">
        <v>14401</v>
      </c>
      <c r="B1313" s="94" t="s">
        <v>1191</v>
      </c>
      <c r="C1313" s="92"/>
      <c r="D1313" s="92"/>
      <c r="E1313" s="92"/>
      <c r="F1313" s="92"/>
      <c r="G1313" s="90">
        <f>+C1313+D1313+E1313+F1313</f>
        <v>0</v>
      </c>
      <c r="H1313" s="91">
        <v>995</v>
      </c>
      <c r="I1313" s="84">
        <f>+G1313*H1313</f>
        <v>0</v>
      </c>
      <c r="K1313" s="93">
        <v>8464</v>
      </c>
      <c r="L1313" s="94" t="s">
        <v>1192</v>
      </c>
      <c r="M1313" s="92"/>
      <c r="N1313" s="92"/>
      <c r="O1313" s="92"/>
      <c r="P1313" s="92"/>
      <c r="Q1313" s="90">
        <f>+M1313+N1313+O1313+P1313</f>
        <v>0</v>
      </c>
      <c r="R1313" s="91">
        <v>1050</v>
      </c>
      <c r="S1313" s="84">
        <f>+Q1313*R1313</f>
        <v>0</v>
      </c>
    </row>
    <row r="1314" spans="1:19" ht="49.65" customHeight="1" x14ac:dyDescent="0.3">
      <c r="A1314" s="85"/>
      <c r="B1314" s="85"/>
      <c r="C1314" s="85"/>
      <c r="D1314" s="85"/>
      <c r="E1314" s="85"/>
      <c r="F1314" s="85"/>
      <c r="G1314" s="85"/>
      <c r="H1314" s="85"/>
      <c r="I1314" s="85"/>
      <c r="K1314" s="85"/>
      <c r="L1314" s="85"/>
      <c r="M1314" s="85"/>
      <c r="N1314" s="85"/>
      <c r="O1314" s="85"/>
      <c r="P1314" s="85"/>
      <c r="Q1314" s="85"/>
      <c r="R1314" s="85"/>
      <c r="S1314" s="85"/>
    </row>
    <row r="1315" spans="1:19" ht="49.65" customHeight="1" x14ac:dyDescent="0.3">
      <c r="A1315" s="93">
        <v>14404</v>
      </c>
      <c r="B1315" s="94" t="s">
        <v>1193</v>
      </c>
      <c r="C1315" s="92"/>
      <c r="D1315" s="92"/>
      <c r="E1315" s="92"/>
      <c r="F1315" s="92"/>
      <c r="G1315" s="90">
        <f>+C1315+D1315+E1315+F1315</f>
        <v>0</v>
      </c>
      <c r="H1315" s="91">
        <v>225</v>
      </c>
      <c r="I1315" s="84">
        <f>+G1315*H1315</f>
        <v>0</v>
      </c>
      <c r="K1315" s="93">
        <v>8465</v>
      </c>
      <c r="L1315" s="94" t="s">
        <v>1194</v>
      </c>
      <c r="M1315" s="92"/>
      <c r="N1315" s="92"/>
      <c r="O1315" s="92"/>
      <c r="P1315" s="92"/>
      <c r="Q1315" s="90">
        <f>+M1315+N1315+O1315+P1315</f>
        <v>0</v>
      </c>
      <c r="R1315" s="91">
        <v>150</v>
      </c>
      <c r="S1315" s="84">
        <f>+Q1315*R1315</f>
        <v>0</v>
      </c>
    </row>
    <row r="1316" spans="1:19" ht="49.65" customHeight="1" x14ac:dyDescent="0.3">
      <c r="A1316" s="85"/>
      <c r="B1316" s="85"/>
      <c r="C1316" s="85"/>
      <c r="D1316" s="85"/>
      <c r="E1316" s="85"/>
      <c r="F1316" s="85"/>
      <c r="G1316" s="85"/>
      <c r="H1316" s="85"/>
      <c r="I1316" s="85"/>
      <c r="K1316" s="85"/>
      <c r="L1316" s="85"/>
      <c r="M1316" s="85"/>
      <c r="N1316" s="85"/>
      <c r="O1316" s="85"/>
      <c r="P1316" s="85"/>
      <c r="Q1316" s="85"/>
      <c r="R1316" s="85"/>
      <c r="S1316" s="85"/>
    </row>
    <row r="1317" spans="1:19" ht="49.65" customHeight="1" x14ac:dyDescent="0.3">
      <c r="A1317" s="93">
        <v>14405</v>
      </c>
      <c r="B1317" s="94" t="s">
        <v>1195</v>
      </c>
      <c r="C1317" s="92"/>
      <c r="D1317" s="92"/>
      <c r="E1317" s="92"/>
      <c r="F1317" s="92"/>
      <c r="G1317" s="90">
        <f>+C1317+D1317+E1317+F1317</f>
        <v>0</v>
      </c>
      <c r="H1317" s="91">
        <v>850</v>
      </c>
      <c r="I1317" s="84">
        <f>+G1317*H1317</f>
        <v>0</v>
      </c>
      <c r="K1317" s="93">
        <v>8466</v>
      </c>
      <c r="L1317" s="94" t="s">
        <v>1196</v>
      </c>
      <c r="M1317" s="92"/>
      <c r="N1317" s="92"/>
      <c r="O1317" s="92"/>
      <c r="P1317" s="92"/>
      <c r="Q1317" s="90">
        <f>+M1317+N1317+O1317+P1317</f>
        <v>0</v>
      </c>
      <c r="R1317" s="91">
        <v>225</v>
      </c>
      <c r="S1317" s="84">
        <f>+Q1317*R1317</f>
        <v>0</v>
      </c>
    </row>
    <row r="1318" spans="1:19" ht="49.65" customHeight="1" x14ac:dyDescent="0.3">
      <c r="A1318" s="85"/>
      <c r="B1318" s="85"/>
      <c r="C1318" s="85"/>
      <c r="D1318" s="85"/>
      <c r="E1318" s="85"/>
      <c r="F1318" s="85"/>
      <c r="G1318" s="85"/>
      <c r="H1318" s="85"/>
      <c r="I1318" s="85"/>
      <c r="K1318" s="85"/>
      <c r="L1318" s="85"/>
      <c r="M1318" s="85"/>
      <c r="N1318" s="85"/>
      <c r="O1318" s="85"/>
      <c r="P1318" s="85"/>
      <c r="Q1318" s="85"/>
      <c r="R1318" s="85"/>
      <c r="S1318" s="85"/>
    </row>
    <row r="1319" spans="1:19" ht="49.65" customHeight="1" x14ac:dyDescent="0.3">
      <c r="A1319" s="93">
        <v>14406</v>
      </c>
      <c r="B1319" s="94" t="s">
        <v>1197</v>
      </c>
      <c r="C1319" s="92"/>
      <c r="D1319" s="92"/>
      <c r="E1319" s="92"/>
      <c r="F1319" s="92"/>
      <c r="G1319" s="90">
        <f>+C1319+D1319+E1319+F1319</f>
        <v>0</v>
      </c>
      <c r="H1319" s="91">
        <v>895</v>
      </c>
      <c r="I1319" s="84">
        <f>+G1319*H1319</f>
        <v>0</v>
      </c>
      <c r="K1319" s="95"/>
      <c r="L1319" s="96" t="s">
        <v>1198</v>
      </c>
      <c r="M1319" s="74"/>
      <c r="N1319" s="74"/>
      <c r="O1319" s="74"/>
      <c r="P1319" s="74"/>
      <c r="Q1319" s="74"/>
      <c r="R1319" s="74"/>
      <c r="S1319" s="74"/>
    </row>
    <row r="1320" spans="1:19" ht="49.65" customHeight="1" x14ac:dyDescent="0.3">
      <c r="A1320" s="85"/>
      <c r="B1320" s="85"/>
      <c r="C1320" s="85"/>
      <c r="D1320" s="85"/>
      <c r="E1320" s="85"/>
      <c r="F1320" s="85"/>
      <c r="G1320" s="85"/>
      <c r="H1320" s="85"/>
      <c r="I1320" s="85"/>
      <c r="K1320" s="74"/>
      <c r="L1320" s="74"/>
      <c r="M1320" s="74"/>
      <c r="N1320" s="74"/>
      <c r="O1320" s="74"/>
      <c r="P1320" s="74"/>
      <c r="Q1320" s="74"/>
      <c r="R1320" s="74"/>
      <c r="S1320" s="74"/>
    </row>
    <row r="1321" spans="1:19" ht="49.65" customHeight="1" x14ac:dyDescent="0.3">
      <c r="A1321" s="93">
        <v>14407</v>
      </c>
      <c r="B1321" s="94" t="s">
        <v>1199</v>
      </c>
      <c r="C1321" s="92"/>
      <c r="D1321" s="92"/>
      <c r="E1321" s="92"/>
      <c r="F1321" s="92"/>
      <c r="G1321" s="90">
        <f>+C1321+D1321+E1321+F1321</f>
        <v>0</v>
      </c>
      <c r="H1321" s="91">
        <v>950</v>
      </c>
      <c r="I1321" s="84">
        <f>+G1321*H1321</f>
        <v>0</v>
      </c>
      <c r="K1321" s="93">
        <v>13613</v>
      </c>
      <c r="L1321" s="94" t="s">
        <v>1200</v>
      </c>
      <c r="M1321" s="92"/>
      <c r="N1321" s="92"/>
      <c r="O1321" s="92"/>
      <c r="P1321" s="92"/>
      <c r="Q1321" s="90">
        <f>+M1321+N1321+O1321+P1321</f>
        <v>0</v>
      </c>
      <c r="R1321" s="91">
        <v>749</v>
      </c>
      <c r="S1321" s="84">
        <f>+Q1321*R1321</f>
        <v>0</v>
      </c>
    </row>
    <row r="1322" spans="1:19" ht="49.65" customHeight="1" x14ac:dyDescent="0.3">
      <c r="A1322" s="85"/>
      <c r="B1322" s="85"/>
      <c r="C1322" s="85"/>
      <c r="D1322" s="85"/>
      <c r="E1322" s="85"/>
      <c r="F1322" s="85"/>
      <c r="G1322" s="85"/>
      <c r="H1322" s="85"/>
      <c r="I1322" s="85"/>
      <c r="K1322" s="85"/>
      <c r="L1322" s="85"/>
      <c r="M1322" s="85"/>
      <c r="N1322" s="85"/>
      <c r="O1322" s="85"/>
      <c r="P1322" s="85"/>
      <c r="Q1322" s="85"/>
      <c r="R1322" s="85"/>
      <c r="S1322" s="85"/>
    </row>
    <row r="1323" spans="1:19" ht="49.65" customHeight="1" x14ac:dyDescent="0.3">
      <c r="A1323" s="93">
        <v>14408</v>
      </c>
      <c r="B1323" s="94" t="s">
        <v>1201</v>
      </c>
      <c r="C1323" s="92"/>
      <c r="D1323" s="92"/>
      <c r="E1323" s="92"/>
      <c r="F1323" s="92"/>
      <c r="G1323" s="90">
        <f>+C1323+D1323+E1323+F1323</f>
        <v>0</v>
      </c>
      <c r="H1323" s="91">
        <v>995</v>
      </c>
      <c r="I1323" s="84">
        <f>+G1323*H1323</f>
        <v>0</v>
      </c>
      <c r="K1323" s="93">
        <v>13614</v>
      </c>
      <c r="L1323" s="94" t="s">
        <v>1202</v>
      </c>
      <c r="M1323" s="92"/>
      <c r="N1323" s="92"/>
      <c r="O1323" s="92"/>
      <c r="P1323" s="92"/>
      <c r="Q1323" s="90">
        <f>+M1323+N1323+O1323+P1323</f>
        <v>0</v>
      </c>
      <c r="R1323" s="91">
        <v>849</v>
      </c>
      <c r="S1323" s="84">
        <f>+Q1323*R1323</f>
        <v>0</v>
      </c>
    </row>
    <row r="1324" spans="1:19" ht="49.65" customHeight="1" x14ac:dyDescent="0.3">
      <c r="A1324" s="85"/>
      <c r="B1324" s="85"/>
      <c r="C1324" s="85"/>
      <c r="D1324" s="85"/>
      <c r="E1324" s="85"/>
      <c r="F1324" s="85"/>
      <c r="G1324" s="85"/>
      <c r="H1324" s="85"/>
      <c r="I1324" s="85"/>
      <c r="K1324" s="85"/>
      <c r="L1324" s="85"/>
      <c r="M1324" s="85"/>
      <c r="N1324" s="85"/>
      <c r="O1324" s="85"/>
      <c r="P1324" s="85"/>
      <c r="Q1324" s="85"/>
      <c r="R1324" s="85"/>
      <c r="S1324" s="85"/>
    </row>
    <row r="1325" spans="1:19" ht="49.65" customHeight="1" x14ac:dyDescent="0.3">
      <c r="A1325" s="93">
        <v>14409</v>
      </c>
      <c r="B1325" s="94" t="s">
        <v>1203</v>
      </c>
      <c r="C1325" s="92"/>
      <c r="D1325" s="92"/>
      <c r="E1325" s="92"/>
      <c r="F1325" s="92"/>
      <c r="G1325" s="90">
        <f>+C1325+D1325+E1325+F1325</f>
        <v>0</v>
      </c>
      <c r="H1325" s="91">
        <v>225</v>
      </c>
      <c r="I1325" s="84">
        <f>+G1325*H1325</f>
        <v>0</v>
      </c>
      <c r="K1325" s="93">
        <v>13615</v>
      </c>
      <c r="L1325" s="94" t="s">
        <v>1204</v>
      </c>
      <c r="M1325" s="92"/>
      <c r="N1325" s="92"/>
      <c r="O1325" s="92"/>
      <c r="P1325" s="92"/>
      <c r="Q1325" s="90">
        <f>+M1325+N1325+O1325+P1325</f>
        <v>0</v>
      </c>
      <c r="R1325" s="91">
        <v>949</v>
      </c>
      <c r="S1325" s="84">
        <f>+Q1325*R1325</f>
        <v>0</v>
      </c>
    </row>
    <row r="1326" spans="1:19" ht="49.65" customHeight="1" x14ac:dyDescent="0.3">
      <c r="A1326" s="85"/>
      <c r="B1326" s="85"/>
      <c r="C1326" s="85"/>
      <c r="D1326" s="85"/>
      <c r="E1326" s="85"/>
      <c r="F1326" s="85"/>
      <c r="G1326" s="85"/>
      <c r="H1326" s="85"/>
      <c r="I1326" s="85"/>
      <c r="K1326" s="85"/>
      <c r="L1326" s="85"/>
      <c r="M1326" s="85"/>
      <c r="N1326" s="85"/>
      <c r="O1326" s="85"/>
      <c r="P1326" s="85"/>
      <c r="Q1326" s="85"/>
      <c r="R1326" s="85"/>
      <c r="S1326" s="85"/>
    </row>
    <row r="1327" spans="1:19" ht="49.65" customHeight="1" x14ac:dyDescent="0.3">
      <c r="A1327" s="93"/>
      <c r="B1327" s="94"/>
      <c r="C1327" s="89"/>
      <c r="D1327" s="89"/>
      <c r="E1327" s="89"/>
      <c r="F1327" s="89"/>
      <c r="G1327" s="90">
        <f>+C1327+D1327+E1327+F1327</f>
        <v>0</v>
      </c>
      <c r="H1327" s="91"/>
      <c r="I1327" s="84">
        <f>+G1327*H1327</f>
        <v>0</v>
      </c>
      <c r="K1327" s="93">
        <v>13616</v>
      </c>
      <c r="L1327" s="94" t="s">
        <v>1205</v>
      </c>
      <c r="M1327" s="92"/>
      <c r="N1327" s="92"/>
      <c r="O1327" s="92"/>
      <c r="P1327" s="92"/>
      <c r="Q1327" s="90">
        <f>+M1327+N1327+O1327+P1327</f>
        <v>0</v>
      </c>
      <c r="R1327" s="91">
        <v>999</v>
      </c>
      <c r="S1327" s="84">
        <f>+Q1327*R1327</f>
        <v>0</v>
      </c>
    </row>
    <row r="1328" spans="1:19" ht="49.65" customHeight="1" x14ac:dyDescent="0.3">
      <c r="A1328" s="85"/>
      <c r="B1328" s="85"/>
      <c r="C1328" s="85"/>
      <c r="D1328" s="85"/>
      <c r="E1328" s="85"/>
      <c r="F1328" s="85"/>
      <c r="G1328" s="85"/>
      <c r="H1328" s="85"/>
      <c r="I1328" s="85"/>
      <c r="K1328" s="85"/>
      <c r="L1328" s="85"/>
      <c r="M1328" s="85"/>
      <c r="N1328" s="85"/>
      <c r="O1328" s="85"/>
      <c r="P1328" s="85"/>
      <c r="Q1328" s="85"/>
      <c r="R1328" s="85"/>
      <c r="S1328" s="85"/>
    </row>
    <row r="1329" spans="1:19" ht="49.65" customHeight="1" x14ac:dyDescent="0.3">
      <c r="A1329" s="93"/>
      <c r="B1329" s="94"/>
      <c r="C1329" s="89"/>
      <c r="D1329" s="89"/>
      <c r="E1329" s="89"/>
      <c r="F1329" s="89"/>
      <c r="G1329" s="90">
        <f>+C1329+D1329+E1329+F1329</f>
        <v>0</v>
      </c>
      <c r="H1329" s="91"/>
      <c r="I1329" s="84">
        <f>+G1329*H1329</f>
        <v>0</v>
      </c>
      <c r="K1329" s="93">
        <v>13617</v>
      </c>
      <c r="L1329" s="94" t="s">
        <v>1206</v>
      </c>
      <c r="M1329" s="92"/>
      <c r="N1329" s="92"/>
      <c r="O1329" s="92"/>
      <c r="P1329" s="92"/>
      <c r="Q1329" s="90">
        <f>+M1329+N1329+O1329+P1329</f>
        <v>0</v>
      </c>
      <c r="R1329" s="91">
        <v>159</v>
      </c>
      <c r="S1329" s="84">
        <f>+Q1329*R1329</f>
        <v>0</v>
      </c>
    </row>
    <row r="1330" spans="1:19" ht="49.65" customHeight="1" x14ac:dyDescent="0.3">
      <c r="A1330" s="85"/>
      <c r="B1330" s="85"/>
      <c r="C1330" s="85"/>
      <c r="D1330" s="85"/>
      <c r="E1330" s="85"/>
      <c r="F1330" s="85"/>
      <c r="G1330" s="85"/>
      <c r="H1330" s="85"/>
      <c r="I1330" s="85"/>
      <c r="K1330" s="85"/>
      <c r="L1330" s="85"/>
      <c r="M1330" s="85"/>
      <c r="N1330" s="85"/>
      <c r="O1330" s="85"/>
      <c r="P1330" s="85"/>
      <c r="Q1330" s="85"/>
      <c r="R1330" s="85"/>
      <c r="S1330" s="85"/>
    </row>
    <row r="1331" spans="1:19" ht="49.65" customHeight="1" x14ac:dyDescent="0.3">
      <c r="A1331" s="22" t="s">
        <v>1207</v>
      </c>
      <c r="D1331" s="86" t="s">
        <v>311</v>
      </c>
      <c r="E1331" s="76"/>
      <c r="F1331" s="76"/>
      <c r="G1331" s="77"/>
      <c r="H1331" s="87">
        <f>SUM(I1235:I1330)</f>
        <v>0</v>
      </c>
      <c r="I1331" s="77"/>
      <c r="N1331" s="86" t="s">
        <v>312</v>
      </c>
      <c r="O1331" s="76"/>
      <c r="P1331" s="76"/>
      <c r="Q1331" s="77"/>
      <c r="R1331" s="87">
        <f>SUM(S1235:S1330)</f>
        <v>0</v>
      </c>
      <c r="S1331" s="77"/>
    </row>
    <row r="1332" spans="1:19" ht="49.65" customHeight="1" x14ac:dyDescent="0.3">
      <c r="D1332" s="78"/>
      <c r="E1332" s="79"/>
      <c r="F1332" s="79"/>
      <c r="G1332" s="80"/>
      <c r="H1332" s="78"/>
      <c r="I1332" s="80"/>
      <c r="N1332" s="78"/>
      <c r="O1332" s="79"/>
      <c r="P1332" s="79"/>
      <c r="Q1332" s="80"/>
      <c r="R1332" s="78"/>
      <c r="S1332" s="80"/>
    </row>
    <row r="1333" spans="1:19" ht="49.65" customHeight="1" x14ac:dyDescent="0.3">
      <c r="A1333" s="88" t="s">
        <v>932</v>
      </c>
      <c r="B1333" s="74"/>
      <c r="C1333" s="74"/>
      <c r="D1333" s="74"/>
      <c r="E1333" s="74"/>
      <c r="F1333" s="74"/>
      <c r="G1333" s="74"/>
      <c r="H1333" s="74"/>
      <c r="I1333" s="74"/>
      <c r="J1333" s="74"/>
      <c r="K1333" s="74"/>
      <c r="L1333" s="74"/>
      <c r="M1333" s="74"/>
      <c r="N1333" s="74"/>
      <c r="O1333" s="74"/>
      <c r="P1333" s="74"/>
      <c r="Q1333" s="74"/>
      <c r="R1333" s="74"/>
      <c r="S1333" s="74"/>
    </row>
    <row r="1334" spans="1:19" ht="49.65" customHeight="1" x14ac:dyDescent="0.3">
      <c r="A1334" s="74"/>
      <c r="B1334" s="74"/>
      <c r="C1334" s="74"/>
      <c r="D1334" s="74"/>
      <c r="E1334" s="74"/>
      <c r="F1334" s="74"/>
      <c r="G1334" s="74"/>
      <c r="H1334" s="74"/>
      <c r="I1334" s="74"/>
      <c r="J1334" s="74"/>
      <c r="K1334" s="74"/>
      <c r="L1334" s="74"/>
      <c r="M1334" s="74"/>
      <c r="N1334" s="74"/>
      <c r="O1334" s="74"/>
      <c r="P1334" s="74"/>
      <c r="Q1334" s="74"/>
      <c r="R1334" s="74"/>
      <c r="S1334" s="74"/>
    </row>
    <row r="1335" spans="1:19" ht="49.65" customHeight="1" x14ac:dyDescent="0.3">
      <c r="A1335" s="98" t="s">
        <v>4</v>
      </c>
      <c r="B1335" s="99" t="s">
        <v>52</v>
      </c>
      <c r="C1335" s="98" t="s">
        <v>53</v>
      </c>
      <c r="D1335" s="98" t="s">
        <v>54</v>
      </c>
      <c r="E1335" s="98" t="s">
        <v>55</v>
      </c>
      <c r="F1335" s="98" t="s">
        <v>56</v>
      </c>
      <c r="G1335" s="98" t="s">
        <v>57</v>
      </c>
      <c r="H1335" s="98" t="s">
        <v>58</v>
      </c>
      <c r="I1335" s="99" t="s">
        <v>8</v>
      </c>
      <c r="K1335" s="98" t="s">
        <v>4</v>
      </c>
      <c r="L1335" s="99" t="s">
        <v>52</v>
      </c>
      <c r="M1335" s="98" t="s">
        <v>53</v>
      </c>
      <c r="N1335" s="98" t="s">
        <v>54</v>
      </c>
      <c r="O1335" s="98" t="s">
        <v>55</v>
      </c>
      <c r="P1335" s="98" t="s">
        <v>56</v>
      </c>
      <c r="Q1335" s="98" t="s">
        <v>57</v>
      </c>
      <c r="R1335" s="98" t="s">
        <v>58</v>
      </c>
      <c r="S1335" s="99" t="s">
        <v>8</v>
      </c>
    </row>
    <row r="1336" spans="1:19" ht="49.65" customHeight="1" x14ac:dyDescent="0.3">
      <c r="A1336" s="85"/>
      <c r="B1336" s="85"/>
      <c r="C1336" s="85"/>
      <c r="D1336" s="85"/>
      <c r="E1336" s="85"/>
      <c r="F1336" s="85"/>
      <c r="G1336" s="85"/>
      <c r="H1336" s="85"/>
      <c r="I1336" s="85"/>
      <c r="K1336" s="85"/>
      <c r="L1336" s="85"/>
      <c r="M1336" s="85"/>
      <c r="N1336" s="85"/>
      <c r="O1336" s="85"/>
      <c r="P1336" s="85"/>
      <c r="Q1336" s="85"/>
      <c r="R1336" s="85"/>
      <c r="S1336" s="85"/>
    </row>
    <row r="1337" spans="1:19" ht="49.65" customHeight="1" x14ac:dyDescent="0.3">
      <c r="A1337" s="95"/>
      <c r="B1337" s="96" t="s">
        <v>1208</v>
      </c>
      <c r="C1337" s="74"/>
      <c r="D1337" s="74"/>
      <c r="E1337" s="74"/>
      <c r="F1337" s="74"/>
      <c r="G1337" s="74"/>
      <c r="H1337" s="74"/>
      <c r="I1337" s="74"/>
      <c r="K1337" s="95"/>
      <c r="L1337" s="96" t="s">
        <v>1209</v>
      </c>
      <c r="M1337" s="74"/>
      <c r="N1337" s="74"/>
      <c r="O1337" s="74"/>
      <c r="P1337" s="74"/>
      <c r="Q1337" s="74"/>
      <c r="R1337" s="74"/>
      <c r="S1337" s="74"/>
    </row>
    <row r="1338" spans="1:19" ht="49.65" customHeight="1" x14ac:dyDescent="0.3">
      <c r="A1338" s="74"/>
      <c r="B1338" s="74"/>
      <c r="C1338" s="74"/>
      <c r="D1338" s="74"/>
      <c r="E1338" s="74"/>
      <c r="F1338" s="74"/>
      <c r="G1338" s="74"/>
      <c r="H1338" s="74"/>
      <c r="I1338" s="74"/>
      <c r="K1338" s="74"/>
      <c r="L1338" s="74"/>
      <c r="M1338" s="74"/>
      <c r="N1338" s="74"/>
      <c r="O1338" s="74"/>
      <c r="P1338" s="74"/>
      <c r="Q1338" s="74"/>
      <c r="R1338" s="74"/>
      <c r="S1338" s="74"/>
    </row>
    <row r="1339" spans="1:19" ht="49.65" customHeight="1" x14ac:dyDescent="0.3">
      <c r="A1339" s="93">
        <v>13618</v>
      </c>
      <c r="B1339" s="94" t="s">
        <v>1210</v>
      </c>
      <c r="C1339" s="92"/>
      <c r="D1339" s="92"/>
      <c r="E1339" s="92"/>
      <c r="F1339" s="92"/>
      <c r="G1339" s="90">
        <f>+C1339+D1339+E1339+F1339</f>
        <v>0</v>
      </c>
      <c r="H1339" s="91">
        <v>249</v>
      </c>
      <c r="I1339" s="84">
        <f>+G1339*H1339</f>
        <v>0</v>
      </c>
      <c r="K1339" s="93">
        <v>12217</v>
      </c>
      <c r="L1339" s="94" t="s">
        <v>1211</v>
      </c>
      <c r="M1339" s="92"/>
      <c r="N1339" s="92"/>
      <c r="O1339" s="92"/>
      <c r="P1339" s="92"/>
      <c r="Q1339" s="90">
        <f>+M1339+N1339+O1339+P1339</f>
        <v>0</v>
      </c>
      <c r="R1339" s="91">
        <v>599</v>
      </c>
      <c r="S1339" s="84">
        <f>+Q1339*R1339</f>
        <v>0</v>
      </c>
    </row>
    <row r="1340" spans="1:19" ht="49.65" customHeight="1" x14ac:dyDescent="0.3">
      <c r="A1340" s="85"/>
      <c r="B1340" s="85"/>
      <c r="C1340" s="85"/>
      <c r="D1340" s="85"/>
      <c r="E1340" s="85"/>
      <c r="F1340" s="85"/>
      <c r="G1340" s="85"/>
      <c r="H1340" s="85"/>
      <c r="I1340" s="85"/>
      <c r="K1340" s="85"/>
      <c r="L1340" s="85"/>
      <c r="M1340" s="85"/>
      <c r="N1340" s="85"/>
      <c r="O1340" s="85"/>
      <c r="P1340" s="85"/>
      <c r="Q1340" s="85"/>
      <c r="R1340" s="85"/>
      <c r="S1340" s="85"/>
    </row>
    <row r="1341" spans="1:19" ht="49.65" customHeight="1" x14ac:dyDescent="0.3">
      <c r="A1341" s="93">
        <v>13619</v>
      </c>
      <c r="B1341" s="94" t="s">
        <v>1212</v>
      </c>
      <c r="C1341" s="92"/>
      <c r="D1341" s="92"/>
      <c r="E1341" s="92"/>
      <c r="F1341" s="92"/>
      <c r="G1341" s="90">
        <f>+C1341+D1341+E1341+F1341</f>
        <v>0</v>
      </c>
      <c r="H1341" s="91">
        <v>749</v>
      </c>
      <c r="I1341" s="84">
        <f>+G1341*H1341</f>
        <v>0</v>
      </c>
      <c r="K1341" s="93">
        <v>12218</v>
      </c>
      <c r="L1341" s="94" t="s">
        <v>1213</v>
      </c>
      <c r="M1341" s="92"/>
      <c r="N1341" s="92"/>
      <c r="O1341" s="92"/>
      <c r="P1341" s="92"/>
      <c r="Q1341" s="90">
        <f>+M1341+N1341+O1341+P1341</f>
        <v>0</v>
      </c>
      <c r="R1341" s="91">
        <v>649</v>
      </c>
      <c r="S1341" s="84">
        <f>+Q1341*R1341</f>
        <v>0</v>
      </c>
    </row>
    <row r="1342" spans="1:19" ht="49.65" customHeight="1" x14ac:dyDescent="0.3">
      <c r="A1342" s="85"/>
      <c r="B1342" s="85"/>
      <c r="C1342" s="85"/>
      <c r="D1342" s="85"/>
      <c r="E1342" s="85"/>
      <c r="F1342" s="85"/>
      <c r="G1342" s="85"/>
      <c r="H1342" s="85"/>
      <c r="I1342" s="85"/>
      <c r="K1342" s="85"/>
      <c r="L1342" s="85"/>
      <c r="M1342" s="85"/>
      <c r="N1342" s="85"/>
      <c r="O1342" s="85"/>
      <c r="P1342" s="85"/>
      <c r="Q1342" s="85"/>
      <c r="R1342" s="85"/>
      <c r="S1342" s="85"/>
    </row>
    <row r="1343" spans="1:19" ht="49.65" customHeight="1" x14ac:dyDescent="0.3">
      <c r="A1343" s="93">
        <v>13620</v>
      </c>
      <c r="B1343" s="94" t="s">
        <v>1214</v>
      </c>
      <c r="C1343" s="92"/>
      <c r="D1343" s="92"/>
      <c r="E1343" s="92"/>
      <c r="F1343" s="92"/>
      <c r="G1343" s="90">
        <f>+C1343+D1343+E1343+F1343</f>
        <v>0</v>
      </c>
      <c r="H1343" s="91">
        <v>849</v>
      </c>
      <c r="I1343" s="84">
        <f>+G1343*H1343</f>
        <v>0</v>
      </c>
      <c r="K1343" s="93">
        <v>12219</v>
      </c>
      <c r="L1343" s="94" t="s">
        <v>1215</v>
      </c>
      <c r="M1343" s="92"/>
      <c r="N1343" s="92"/>
      <c r="O1343" s="92"/>
      <c r="P1343" s="92"/>
      <c r="Q1343" s="90">
        <f>+M1343+N1343+O1343+P1343</f>
        <v>0</v>
      </c>
      <c r="R1343" s="91">
        <v>699</v>
      </c>
      <c r="S1343" s="84">
        <f>+Q1343*R1343</f>
        <v>0</v>
      </c>
    </row>
    <row r="1344" spans="1:19" ht="49.65" customHeight="1" x14ac:dyDescent="0.3">
      <c r="A1344" s="85"/>
      <c r="B1344" s="85"/>
      <c r="C1344" s="85"/>
      <c r="D1344" s="85"/>
      <c r="E1344" s="85"/>
      <c r="F1344" s="85"/>
      <c r="G1344" s="85"/>
      <c r="H1344" s="85"/>
      <c r="I1344" s="85"/>
      <c r="K1344" s="85"/>
      <c r="L1344" s="85"/>
      <c r="M1344" s="85"/>
      <c r="N1344" s="85"/>
      <c r="O1344" s="85"/>
      <c r="P1344" s="85"/>
      <c r="Q1344" s="85"/>
      <c r="R1344" s="85"/>
      <c r="S1344" s="85"/>
    </row>
    <row r="1345" spans="1:19" ht="49.65" customHeight="1" x14ac:dyDescent="0.3">
      <c r="A1345" s="93">
        <v>13621</v>
      </c>
      <c r="B1345" s="94" t="s">
        <v>1216</v>
      </c>
      <c r="C1345" s="92"/>
      <c r="D1345" s="92"/>
      <c r="E1345" s="92"/>
      <c r="F1345" s="92"/>
      <c r="G1345" s="90">
        <f>+C1345+D1345+E1345+F1345</f>
        <v>0</v>
      </c>
      <c r="H1345" s="91">
        <v>949</v>
      </c>
      <c r="I1345" s="84">
        <f>+G1345*H1345</f>
        <v>0</v>
      </c>
      <c r="K1345" s="95"/>
      <c r="L1345" s="96" t="s">
        <v>1217</v>
      </c>
      <c r="M1345" s="74"/>
      <c r="N1345" s="74"/>
      <c r="O1345" s="74"/>
      <c r="P1345" s="74"/>
      <c r="Q1345" s="74"/>
      <c r="R1345" s="74"/>
      <c r="S1345" s="74"/>
    </row>
    <row r="1346" spans="1:19" ht="49.65" customHeight="1" x14ac:dyDescent="0.3">
      <c r="A1346" s="85"/>
      <c r="B1346" s="85"/>
      <c r="C1346" s="85"/>
      <c r="D1346" s="85"/>
      <c r="E1346" s="85"/>
      <c r="F1346" s="85"/>
      <c r="G1346" s="85"/>
      <c r="H1346" s="85"/>
      <c r="I1346" s="85"/>
      <c r="K1346" s="74"/>
      <c r="L1346" s="74"/>
      <c r="M1346" s="74"/>
      <c r="N1346" s="74"/>
      <c r="O1346" s="74"/>
      <c r="P1346" s="74"/>
      <c r="Q1346" s="74"/>
      <c r="R1346" s="74"/>
      <c r="S1346" s="74"/>
    </row>
    <row r="1347" spans="1:19" ht="49.65" customHeight="1" x14ac:dyDescent="0.3">
      <c r="A1347" s="93">
        <v>13622</v>
      </c>
      <c r="B1347" s="94" t="s">
        <v>1218</v>
      </c>
      <c r="C1347" s="92"/>
      <c r="D1347" s="92"/>
      <c r="E1347" s="92"/>
      <c r="F1347" s="92"/>
      <c r="G1347" s="90">
        <f>+C1347+D1347+E1347+F1347</f>
        <v>0</v>
      </c>
      <c r="H1347" s="91">
        <v>999</v>
      </c>
      <c r="I1347" s="84">
        <f>+G1347*H1347</f>
        <v>0</v>
      </c>
      <c r="K1347" s="93">
        <v>13015</v>
      </c>
      <c r="L1347" s="94" t="s">
        <v>1219</v>
      </c>
      <c r="M1347" s="92"/>
      <c r="N1347" s="92"/>
      <c r="O1347" s="92"/>
      <c r="P1347" s="92"/>
      <c r="Q1347" s="90">
        <f>+M1347+N1347+O1347+P1347</f>
        <v>0</v>
      </c>
      <c r="R1347" s="91">
        <v>579</v>
      </c>
      <c r="S1347" s="84">
        <f>+Q1347*R1347</f>
        <v>0</v>
      </c>
    </row>
    <row r="1348" spans="1:19" ht="49.65" customHeight="1" x14ac:dyDescent="0.3">
      <c r="A1348" s="85"/>
      <c r="B1348" s="85"/>
      <c r="C1348" s="85"/>
      <c r="D1348" s="85"/>
      <c r="E1348" s="85"/>
      <c r="F1348" s="85"/>
      <c r="G1348" s="85"/>
      <c r="H1348" s="85"/>
      <c r="I1348" s="85"/>
      <c r="K1348" s="85"/>
      <c r="L1348" s="85"/>
      <c r="M1348" s="85"/>
      <c r="N1348" s="85"/>
      <c r="O1348" s="85"/>
      <c r="P1348" s="85"/>
      <c r="Q1348" s="85"/>
      <c r="R1348" s="85"/>
      <c r="S1348" s="85"/>
    </row>
    <row r="1349" spans="1:19" ht="49.65" customHeight="1" x14ac:dyDescent="0.3">
      <c r="A1349" s="93">
        <v>13623</v>
      </c>
      <c r="B1349" s="94" t="s">
        <v>1220</v>
      </c>
      <c r="C1349" s="92"/>
      <c r="D1349" s="92"/>
      <c r="E1349" s="92"/>
      <c r="F1349" s="92"/>
      <c r="G1349" s="90">
        <f>+C1349+D1349+E1349+F1349</f>
        <v>0</v>
      </c>
      <c r="H1349" s="91">
        <v>159</v>
      </c>
      <c r="I1349" s="84">
        <f>+G1349*H1349</f>
        <v>0</v>
      </c>
      <c r="K1349" s="93">
        <v>13016</v>
      </c>
      <c r="L1349" s="94" t="s">
        <v>1221</v>
      </c>
      <c r="M1349" s="92"/>
      <c r="N1349" s="92"/>
      <c r="O1349" s="92"/>
      <c r="P1349" s="92"/>
      <c r="Q1349" s="90">
        <f>+M1349+N1349+O1349+P1349</f>
        <v>0</v>
      </c>
      <c r="R1349" s="91">
        <v>629</v>
      </c>
      <c r="S1349" s="84">
        <f>+Q1349*R1349</f>
        <v>0</v>
      </c>
    </row>
    <row r="1350" spans="1:19" ht="49.65" customHeight="1" x14ac:dyDescent="0.3">
      <c r="A1350" s="85"/>
      <c r="B1350" s="85"/>
      <c r="C1350" s="85"/>
      <c r="D1350" s="85"/>
      <c r="E1350" s="85"/>
      <c r="F1350" s="85"/>
      <c r="G1350" s="85"/>
      <c r="H1350" s="85"/>
      <c r="I1350" s="85"/>
      <c r="K1350" s="85"/>
      <c r="L1350" s="85"/>
      <c r="M1350" s="85"/>
      <c r="N1350" s="85"/>
      <c r="O1350" s="85"/>
      <c r="P1350" s="85"/>
      <c r="Q1350" s="85"/>
      <c r="R1350" s="85"/>
      <c r="S1350" s="85"/>
    </row>
    <row r="1351" spans="1:19" ht="49.65" customHeight="1" x14ac:dyDescent="0.3">
      <c r="A1351" s="93">
        <v>13624</v>
      </c>
      <c r="B1351" s="94" t="s">
        <v>1222</v>
      </c>
      <c r="C1351" s="92"/>
      <c r="D1351" s="92"/>
      <c r="E1351" s="92"/>
      <c r="F1351" s="92"/>
      <c r="G1351" s="90">
        <f>+C1351+D1351+E1351+F1351</f>
        <v>0</v>
      </c>
      <c r="H1351" s="91">
        <v>249</v>
      </c>
      <c r="I1351" s="84">
        <f>+G1351*H1351</f>
        <v>0</v>
      </c>
      <c r="K1351" s="93">
        <v>13017</v>
      </c>
      <c r="L1351" s="94" t="s">
        <v>1223</v>
      </c>
      <c r="M1351" s="92"/>
      <c r="N1351" s="92"/>
      <c r="O1351" s="92"/>
      <c r="P1351" s="92"/>
      <c r="Q1351" s="90">
        <f>+M1351+N1351+O1351+P1351</f>
        <v>0</v>
      </c>
      <c r="R1351" s="91">
        <v>679</v>
      </c>
      <c r="S1351" s="84">
        <f>+Q1351*R1351</f>
        <v>0</v>
      </c>
    </row>
    <row r="1352" spans="1:19" ht="49.65" customHeight="1" x14ac:dyDescent="0.3">
      <c r="A1352" s="85"/>
      <c r="B1352" s="85"/>
      <c r="C1352" s="85"/>
      <c r="D1352" s="85"/>
      <c r="E1352" s="85"/>
      <c r="F1352" s="85"/>
      <c r="G1352" s="85"/>
      <c r="H1352" s="85"/>
      <c r="I1352" s="85"/>
      <c r="K1352" s="85"/>
      <c r="L1352" s="85"/>
      <c r="M1352" s="85"/>
      <c r="N1352" s="85"/>
      <c r="O1352" s="85"/>
      <c r="P1352" s="85"/>
      <c r="Q1352" s="85"/>
      <c r="R1352" s="85"/>
      <c r="S1352" s="85"/>
    </row>
    <row r="1353" spans="1:19" ht="49.65" customHeight="1" x14ac:dyDescent="0.3">
      <c r="A1353" s="95"/>
      <c r="B1353" s="96" t="s">
        <v>1224</v>
      </c>
      <c r="C1353" s="74"/>
      <c r="D1353" s="74"/>
      <c r="E1353" s="74"/>
      <c r="F1353" s="74"/>
      <c r="G1353" s="74"/>
      <c r="H1353" s="74"/>
      <c r="I1353" s="74"/>
      <c r="K1353" s="97" t="s">
        <v>1225</v>
      </c>
      <c r="L1353" s="74"/>
      <c r="M1353" s="74"/>
      <c r="N1353" s="74"/>
      <c r="O1353" s="74"/>
      <c r="P1353" s="74"/>
      <c r="Q1353" s="74"/>
      <c r="R1353" s="74"/>
      <c r="S1353" s="74"/>
    </row>
    <row r="1354" spans="1:19" ht="49.65" customHeight="1" x14ac:dyDescent="0.3">
      <c r="A1354" s="74"/>
      <c r="B1354" s="74"/>
      <c r="C1354" s="74"/>
      <c r="D1354" s="74"/>
      <c r="E1354" s="74"/>
      <c r="F1354" s="74"/>
      <c r="G1354" s="74"/>
      <c r="H1354" s="74"/>
      <c r="I1354" s="74"/>
      <c r="K1354" s="74"/>
      <c r="L1354" s="74"/>
      <c r="M1354" s="74"/>
      <c r="N1354" s="74"/>
      <c r="O1354" s="74"/>
      <c r="P1354" s="74"/>
      <c r="Q1354" s="74"/>
      <c r="R1354" s="74"/>
      <c r="S1354" s="74"/>
    </row>
    <row r="1355" spans="1:19" ht="49.65" customHeight="1" x14ac:dyDescent="0.3">
      <c r="A1355" s="93">
        <v>14718</v>
      </c>
      <c r="B1355" s="94" t="s">
        <v>1226</v>
      </c>
      <c r="C1355" s="92"/>
      <c r="D1355" s="92"/>
      <c r="E1355" s="92"/>
      <c r="F1355" s="92"/>
      <c r="G1355" s="90">
        <f>+C1355+D1355+E1355+F1355</f>
        <v>0</v>
      </c>
      <c r="H1355" s="91">
        <v>795</v>
      </c>
      <c r="I1355" s="84">
        <f>+G1355*H1355</f>
        <v>0</v>
      </c>
      <c r="K1355" s="95"/>
      <c r="L1355" s="96" t="s">
        <v>1227</v>
      </c>
      <c r="M1355" s="74"/>
      <c r="N1355" s="74"/>
      <c r="O1355" s="74"/>
      <c r="P1355" s="74"/>
      <c r="Q1355" s="74"/>
      <c r="R1355" s="74"/>
      <c r="S1355" s="74"/>
    </row>
    <row r="1356" spans="1:19" ht="49.65" customHeight="1" x14ac:dyDescent="0.3">
      <c r="A1356" s="85"/>
      <c r="B1356" s="85"/>
      <c r="C1356" s="85"/>
      <c r="D1356" s="85"/>
      <c r="E1356" s="85"/>
      <c r="F1356" s="85"/>
      <c r="G1356" s="85"/>
      <c r="H1356" s="85"/>
      <c r="I1356" s="85"/>
      <c r="K1356" s="74"/>
      <c r="L1356" s="74"/>
      <c r="M1356" s="74"/>
      <c r="N1356" s="74"/>
      <c r="O1356" s="74"/>
      <c r="P1356" s="74"/>
      <c r="Q1356" s="74"/>
      <c r="R1356" s="74"/>
      <c r="S1356" s="74"/>
    </row>
    <row r="1357" spans="1:19" ht="49.65" customHeight="1" x14ac:dyDescent="0.3">
      <c r="A1357" s="93">
        <v>14719</v>
      </c>
      <c r="B1357" s="94" t="s">
        <v>1228</v>
      </c>
      <c r="C1357" s="92"/>
      <c r="D1357" s="92"/>
      <c r="E1357" s="92"/>
      <c r="F1357" s="92"/>
      <c r="G1357" s="90">
        <f>+C1357+D1357+E1357+F1357</f>
        <v>0</v>
      </c>
      <c r="H1357" s="91">
        <v>895</v>
      </c>
      <c r="I1357" s="84">
        <f>+G1357*H1357</f>
        <v>0</v>
      </c>
      <c r="K1357" s="93">
        <v>13002</v>
      </c>
      <c r="L1357" s="94" t="s">
        <v>1229</v>
      </c>
      <c r="M1357" s="92"/>
      <c r="N1357" s="92"/>
      <c r="O1357" s="92"/>
      <c r="P1357" s="92"/>
      <c r="Q1357" s="90">
        <f>+M1357+N1357+O1357+P1357</f>
        <v>0</v>
      </c>
      <c r="R1357" s="91">
        <v>795</v>
      </c>
      <c r="S1357" s="84">
        <f>+Q1357*R1357</f>
        <v>0</v>
      </c>
    </row>
    <row r="1358" spans="1:19" ht="49.65" customHeight="1" x14ac:dyDescent="0.3">
      <c r="A1358" s="85"/>
      <c r="B1358" s="85"/>
      <c r="C1358" s="85"/>
      <c r="D1358" s="85"/>
      <c r="E1358" s="85"/>
      <c r="F1358" s="85"/>
      <c r="G1358" s="85"/>
      <c r="H1358" s="85"/>
      <c r="I1358" s="85"/>
      <c r="K1358" s="85"/>
      <c r="L1358" s="85"/>
      <c r="M1358" s="85"/>
      <c r="N1358" s="85"/>
      <c r="O1358" s="85"/>
      <c r="P1358" s="85"/>
      <c r="Q1358" s="85"/>
      <c r="R1358" s="85"/>
      <c r="S1358" s="85"/>
    </row>
    <row r="1359" spans="1:19" ht="49.65" customHeight="1" x14ac:dyDescent="0.3">
      <c r="A1359" s="93">
        <v>14720</v>
      </c>
      <c r="B1359" s="94" t="s">
        <v>1230</v>
      </c>
      <c r="C1359" s="92"/>
      <c r="D1359" s="92"/>
      <c r="E1359" s="92"/>
      <c r="F1359" s="92"/>
      <c r="G1359" s="90">
        <f>+C1359+D1359+E1359+F1359</f>
        <v>0</v>
      </c>
      <c r="H1359" s="91">
        <v>995</v>
      </c>
      <c r="I1359" s="84">
        <f>+G1359*H1359</f>
        <v>0</v>
      </c>
      <c r="K1359" s="93">
        <v>13003</v>
      </c>
      <c r="L1359" s="94" t="s">
        <v>1231</v>
      </c>
      <c r="M1359" s="92"/>
      <c r="N1359" s="92"/>
      <c r="O1359" s="92"/>
      <c r="P1359" s="92"/>
      <c r="Q1359" s="90">
        <f>+M1359+N1359+O1359+P1359</f>
        <v>0</v>
      </c>
      <c r="R1359" s="91">
        <v>850</v>
      </c>
      <c r="S1359" s="84">
        <f>+Q1359*R1359</f>
        <v>0</v>
      </c>
    </row>
    <row r="1360" spans="1:19" ht="49.65" customHeight="1" x14ac:dyDescent="0.3">
      <c r="A1360" s="85"/>
      <c r="B1360" s="85"/>
      <c r="C1360" s="85"/>
      <c r="D1360" s="85"/>
      <c r="E1360" s="85"/>
      <c r="F1360" s="85"/>
      <c r="G1360" s="85"/>
      <c r="H1360" s="85"/>
      <c r="I1360" s="85"/>
      <c r="K1360" s="85"/>
      <c r="L1360" s="85"/>
      <c r="M1360" s="85"/>
      <c r="N1360" s="85"/>
      <c r="O1360" s="85"/>
      <c r="P1360" s="85"/>
      <c r="Q1360" s="85"/>
      <c r="R1360" s="85"/>
      <c r="S1360" s="85"/>
    </row>
    <row r="1361" spans="1:19" ht="49.65" customHeight="1" x14ac:dyDescent="0.3">
      <c r="A1361" s="93">
        <v>14722</v>
      </c>
      <c r="B1361" s="94" t="s">
        <v>1232</v>
      </c>
      <c r="C1361" s="92"/>
      <c r="D1361" s="92"/>
      <c r="E1361" s="92"/>
      <c r="F1361" s="92"/>
      <c r="G1361" s="90">
        <f>+C1361+D1361+E1361+F1361</f>
        <v>0</v>
      </c>
      <c r="H1361" s="91">
        <v>1050</v>
      </c>
      <c r="I1361" s="84">
        <f>+G1361*H1361</f>
        <v>0</v>
      </c>
      <c r="K1361" s="95"/>
      <c r="L1361" s="96" t="s">
        <v>1233</v>
      </c>
      <c r="M1361" s="74"/>
      <c r="N1361" s="74"/>
      <c r="O1361" s="74"/>
      <c r="P1361" s="74"/>
      <c r="Q1361" s="74"/>
      <c r="R1361" s="74"/>
      <c r="S1361" s="74"/>
    </row>
    <row r="1362" spans="1:19" ht="49.65" customHeight="1" x14ac:dyDescent="0.3">
      <c r="A1362" s="85"/>
      <c r="B1362" s="85"/>
      <c r="C1362" s="85"/>
      <c r="D1362" s="85"/>
      <c r="E1362" s="85"/>
      <c r="F1362" s="85"/>
      <c r="G1362" s="85"/>
      <c r="H1362" s="85"/>
      <c r="I1362" s="85"/>
      <c r="K1362" s="74"/>
      <c r="L1362" s="74"/>
      <c r="M1362" s="74"/>
      <c r="N1362" s="74"/>
      <c r="O1362" s="74"/>
      <c r="P1362" s="74"/>
      <c r="Q1362" s="74"/>
      <c r="R1362" s="74"/>
      <c r="S1362" s="74"/>
    </row>
    <row r="1363" spans="1:19" ht="49.65" customHeight="1" x14ac:dyDescent="0.3">
      <c r="A1363" s="93">
        <v>14723</v>
      </c>
      <c r="B1363" s="94" t="s">
        <v>1234</v>
      </c>
      <c r="C1363" s="92"/>
      <c r="D1363" s="92"/>
      <c r="E1363" s="92"/>
      <c r="F1363" s="92"/>
      <c r="G1363" s="90">
        <f>+C1363+D1363+E1363+F1363</f>
        <v>0</v>
      </c>
      <c r="H1363" s="91">
        <v>150</v>
      </c>
      <c r="I1363" s="84">
        <f>+G1363*H1363</f>
        <v>0</v>
      </c>
      <c r="K1363" s="93">
        <v>12993</v>
      </c>
      <c r="L1363" s="94" t="s">
        <v>1235</v>
      </c>
      <c r="M1363" s="92"/>
      <c r="N1363" s="92"/>
      <c r="O1363" s="92"/>
      <c r="P1363" s="92"/>
      <c r="Q1363" s="90">
        <f>+M1363+N1363+O1363+P1363</f>
        <v>0</v>
      </c>
      <c r="R1363" s="91">
        <v>850</v>
      </c>
      <c r="S1363" s="84">
        <f>+Q1363*R1363</f>
        <v>0</v>
      </c>
    </row>
    <row r="1364" spans="1:19" ht="49.65" customHeight="1" x14ac:dyDescent="0.3">
      <c r="A1364" s="85"/>
      <c r="B1364" s="85"/>
      <c r="C1364" s="85"/>
      <c r="D1364" s="85"/>
      <c r="E1364" s="85"/>
      <c r="F1364" s="85"/>
      <c r="G1364" s="85"/>
      <c r="H1364" s="85"/>
      <c r="I1364" s="85"/>
      <c r="K1364" s="85"/>
      <c r="L1364" s="85"/>
      <c r="M1364" s="85"/>
      <c r="N1364" s="85"/>
      <c r="O1364" s="85"/>
      <c r="P1364" s="85"/>
      <c r="Q1364" s="85"/>
      <c r="R1364" s="85"/>
      <c r="S1364" s="85"/>
    </row>
    <row r="1365" spans="1:19" ht="49.65" customHeight="1" x14ac:dyDescent="0.3">
      <c r="A1365" s="93">
        <v>14724</v>
      </c>
      <c r="B1365" s="94" t="s">
        <v>1236</v>
      </c>
      <c r="C1365" s="92"/>
      <c r="D1365" s="92"/>
      <c r="E1365" s="92"/>
      <c r="F1365" s="92"/>
      <c r="G1365" s="90">
        <f>+C1365+D1365+E1365+F1365</f>
        <v>0</v>
      </c>
      <c r="H1365" s="91">
        <v>225</v>
      </c>
      <c r="I1365" s="84">
        <f>+G1365*H1365</f>
        <v>0</v>
      </c>
      <c r="K1365" s="93">
        <v>12994</v>
      </c>
      <c r="L1365" s="94" t="s">
        <v>1237</v>
      </c>
      <c r="M1365" s="92"/>
      <c r="N1365" s="92"/>
      <c r="O1365" s="92"/>
      <c r="P1365" s="92"/>
      <c r="Q1365" s="90">
        <f>+M1365+N1365+O1365+P1365</f>
        <v>0</v>
      </c>
      <c r="R1365" s="91">
        <v>895</v>
      </c>
      <c r="S1365" s="84">
        <f>+Q1365*R1365</f>
        <v>0</v>
      </c>
    </row>
    <row r="1366" spans="1:19" ht="49.65" customHeight="1" x14ac:dyDescent="0.3">
      <c r="A1366" s="85"/>
      <c r="B1366" s="85"/>
      <c r="C1366" s="85"/>
      <c r="D1366" s="85"/>
      <c r="E1366" s="85"/>
      <c r="F1366" s="85"/>
      <c r="G1366" s="85"/>
      <c r="H1366" s="85"/>
      <c r="I1366" s="85"/>
      <c r="K1366" s="85"/>
      <c r="L1366" s="85"/>
      <c r="M1366" s="85"/>
      <c r="N1366" s="85"/>
      <c r="O1366" s="85"/>
      <c r="P1366" s="85"/>
      <c r="Q1366" s="85"/>
      <c r="R1366" s="85"/>
      <c r="S1366" s="85"/>
    </row>
    <row r="1367" spans="1:19" ht="49.65" customHeight="1" x14ac:dyDescent="0.3">
      <c r="A1367" s="97" t="s">
        <v>1238</v>
      </c>
      <c r="B1367" s="74"/>
      <c r="C1367" s="74"/>
      <c r="D1367" s="74"/>
      <c r="E1367" s="74"/>
      <c r="F1367" s="74"/>
      <c r="G1367" s="74"/>
      <c r="H1367" s="74"/>
      <c r="I1367" s="74"/>
      <c r="K1367" s="93">
        <v>12995</v>
      </c>
      <c r="L1367" s="94" t="s">
        <v>1239</v>
      </c>
      <c r="M1367" s="92"/>
      <c r="N1367" s="92"/>
      <c r="O1367" s="92"/>
      <c r="P1367" s="92"/>
      <c r="Q1367" s="90">
        <f>+M1367+N1367+O1367+P1367</f>
        <v>0</v>
      </c>
      <c r="R1367" s="91">
        <v>250</v>
      </c>
      <c r="S1367" s="84">
        <f>+Q1367*R1367</f>
        <v>0</v>
      </c>
    </row>
    <row r="1368" spans="1:19" ht="49.65" customHeight="1" x14ac:dyDescent="0.3">
      <c r="A1368" s="74"/>
      <c r="B1368" s="74"/>
      <c r="C1368" s="74"/>
      <c r="D1368" s="74"/>
      <c r="E1368" s="74"/>
      <c r="F1368" s="74"/>
      <c r="G1368" s="74"/>
      <c r="H1368" s="74"/>
      <c r="I1368" s="74"/>
      <c r="K1368" s="85"/>
      <c r="L1368" s="85"/>
      <c r="M1368" s="85"/>
      <c r="N1368" s="85"/>
      <c r="O1368" s="85"/>
      <c r="P1368" s="85"/>
      <c r="Q1368" s="85"/>
      <c r="R1368" s="85"/>
      <c r="S1368" s="85"/>
    </row>
    <row r="1369" spans="1:19" ht="49.65" customHeight="1" x14ac:dyDescent="0.3">
      <c r="A1369" s="95"/>
      <c r="B1369" s="96" t="s">
        <v>1240</v>
      </c>
      <c r="C1369" s="74"/>
      <c r="D1369" s="74"/>
      <c r="E1369" s="74"/>
      <c r="F1369" s="74"/>
      <c r="G1369" s="74"/>
      <c r="H1369" s="74"/>
      <c r="I1369" s="74"/>
      <c r="K1369" s="93">
        <v>12996</v>
      </c>
      <c r="L1369" s="94" t="s">
        <v>1241</v>
      </c>
      <c r="M1369" s="92"/>
      <c r="N1369" s="92"/>
      <c r="O1369" s="92"/>
      <c r="P1369" s="92"/>
      <c r="Q1369" s="90">
        <f>+M1369+N1369+O1369+P1369</f>
        <v>0</v>
      </c>
      <c r="R1369" s="91">
        <v>850</v>
      </c>
      <c r="S1369" s="84">
        <f>+Q1369*R1369</f>
        <v>0</v>
      </c>
    </row>
    <row r="1370" spans="1:19" ht="49.65" customHeight="1" x14ac:dyDescent="0.3">
      <c r="A1370" s="74"/>
      <c r="B1370" s="74"/>
      <c r="C1370" s="74"/>
      <c r="D1370" s="74"/>
      <c r="E1370" s="74"/>
      <c r="F1370" s="74"/>
      <c r="G1370" s="74"/>
      <c r="H1370" s="74"/>
      <c r="I1370" s="74"/>
      <c r="K1370" s="85"/>
      <c r="L1370" s="85"/>
      <c r="M1370" s="85"/>
      <c r="N1370" s="85"/>
      <c r="O1370" s="85"/>
      <c r="P1370" s="85"/>
      <c r="Q1370" s="85"/>
      <c r="R1370" s="85"/>
      <c r="S1370" s="85"/>
    </row>
    <row r="1371" spans="1:19" ht="49.65" customHeight="1" x14ac:dyDescent="0.3">
      <c r="A1371" s="93">
        <v>14965</v>
      </c>
      <c r="B1371" s="94" t="s">
        <v>1242</v>
      </c>
      <c r="C1371" s="92"/>
      <c r="D1371" s="92"/>
      <c r="E1371" s="92"/>
      <c r="F1371" s="92"/>
      <c r="G1371" s="90">
        <f>+C1371+D1371+E1371+F1371</f>
        <v>0</v>
      </c>
      <c r="H1371" s="91">
        <v>249</v>
      </c>
      <c r="I1371" s="84">
        <f>+G1371*H1371</f>
        <v>0</v>
      </c>
      <c r="K1371" s="93">
        <v>12997</v>
      </c>
      <c r="L1371" s="94" t="s">
        <v>1243</v>
      </c>
      <c r="M1371" s="92"/>
      <c r="N1371" s="92"/>
      <c r="O1371" s="92"/>
      <c r="P1371" s="92"/>
      <c r="Q1371" s="90">
        <f>+M1371+N1371+O1371+P1371</f>
        <v>0</v>
      </c>
      <c r="R1371" s="91">
        <v>895</v>
      </c>
      <c r="S1371" s="84">
        <f>+Q1371*R1371</f>
        <v>0</v>
      </c>
    </row>
    <row r="1372" spans="1:19" ht="49.65" customHeight="1" x14ac:dyDescent="0.3">
      <c r="A1372" s="85"/>
      <c r="B1372" s="85"/>
      <c r="C1372" s="85"/>
      <c r="D1372" s="85"/>
      <c r="E1372" s="85"/>
      <c r="F1372" s="85"/>
      <c r="G1372" s="85"/>
      <c r="H1372" s="85"/>
      <c r="I1372" s="85"/>
      <c r="K1372" s="85"/>
      <c r="L1372" s="85"/>
      <c r="M1372" s="85"/>
      <c r="N1372" s="85"/>
      <c r="O1372" s="85"/>
      <c r="P1372" s="85"/>
      <c r="Q1372" s="85"/>
      <c r="R1372" s="85"/>
      <c r="S1372" s="85"/>
    </row>
    <row r="1373" spans="1:19" ht="49.65" customHeight="1" x14ac:dyDescent="0.3">
      <c r="A1373" s="93">
        <v>14966</v>
      </c>
      <c r="B1373" s="94" t="s">
        <v>1244</v>
      </c>
      <c r="C1373" s="92"/>
      <c r="D1373" s="92"/>
      <c r="E1373" s="92"/>
      <c r="F1373" s="92"/>
      <c r="G1373" s="90">
        <f>+C1373+D1373+E1373+F1373</f>
        <v>0</v>
      </c>
      <c r="H1373" s="91">
        <v>279</v>
      </c>
      <c r="I1373" s="84">
        <f>+G1373*H1373</f>
        <v>0</v>
      </c>
      <c r="K1373" s="93">
        <v>12998</v>
      </c>
      <c r="L1373" s="94" t="s">
        <v>1245</v>
      </c>
      <c r="M1373" s="92"/>
      <c r="N1373" s="92"/>
      <c r="O1373" s="92"/>
      <c r="P1373" s="92"/>
      <c r="Q1373" s="90">
        <f>+M1373+N1373+O1373+P1373</f>
        <v>0</v>
      </c>
      <c r="R1373" s="91">
        <v>250</v>
      </c>
      <c r="S1373" s="84">
        <f>+Q1373*R1373</f>
        <v>0</v>
      </c>
    </row>
    <row r="1374" spans="1:19" ht="49.65" customHeight="1" x14ac:dyDescent="0.3">
      <c r="A1374" s="85"/>
      <c r="B1374" s="85"/>
      <c r="C1374" s="85"/>
      <c r="D1374" s="85"/>
      <c r="E1374" s="85"/>
      <c r="F1374" s="85"/>
      <c r="G1374" s="85"/>
      <c r="H1374" s="85"/>
      <c r="I1374" s="85"/>
      <c r="K1374" s="85"/>
      <c r="L1374" s="85"/>
      <c r="M1374" s="85"/>
      <c r="N1374" s="85"/>
      <c r="O1374" s="85"/>
      <c r="P1374" s="85"/>
      <c r="Q1374" s="85"/>
      <c r="R1374" s="85"/>
      <c r="S1374" s="85"/>
    </row>
    <row r="1375" spans="1:19" ht="49.65" customHeight="1" x14ac:dyDescent="0.3">
      <c r="A1375" s="93">
        <v>14967</v>
      </c>
      <c r="B1375" s="94" t="s">
        <v>1246</v>
      </c>
      <c r="C1375" s="92"/>
      <c r="D1375" s="92"/>
      <c r="E1375" s="92"/>
      <c r="F1375" s="92"/>
      <c r="G1375" s="90">
        <f>+C1375+D1375+E1375+F1375</f>
        <v>0</v>
      </c>
      <c r="H1375" s="91">
        <v>299</v>
      </c>
      <c r="I1375" s="84">
        <f>+G1375*H1375</f>
        <v>0</v>
      </c>
      <c r="K1375" s="95"/>
      <c r="L1375" s="96" t="s">
        <v>1247</v>
      </c>
      <c r="M1375" s="74"/>
      <c r="N1375" s="74"/>
      <c r="O1375" s="74"/>
      <c r="P1375" s="74"/>
      <c r="Q1375" s="74"/>
      <c r="R1375" s="74"/>
      <c r="S1375" s="74"/>
    </row>
    <row r="1376" spans="1:19" ht="49.65" customHeight="1" x14ac:dyDescent="0.3">
      <c r="A1376" s="85"/>
      <c r="B1376" s="85"/>
      <c r="C1376" s="85"/>
      <c r="D1376" s="85"/>
      <c r="E1376" s="85"/>
      <c r="F1376" s="85"/>
      <c r="G1376" s="85"/>
      <c r="H1376" s="85"/>
      <c r="I1376" s="85"/>
      <c r="K1376" s="74"/>
      <c r="L1376" s="74"/>
      <c r="M1376" s="74"/>
      <c r="N1376" s="74"/>
      <c r="O1376" s="74"/>
      <c r="P1376" s="74"/>
      <c r="Q1376" s="74"/>
      <c r="R1376" s="74"/>
      <c r="S1376" s="74"/>
    </row>
    <row r="1377" spans="1:19" ht="49.65" customHeight="1" x14ac:dyDescent="0.3">
      <c r="A1377" s="95"/>
      <c r="B1377" s="96" t="s">
        <v>1248</v>
      </c>
      <c r="C1377" s="74"/>
      <c r="D1377" s="74"/>
      <c r="E1377" s="74"/>
      <c r="F1377" s="74"/>
      <c r="G1377" s="74"/>
      <c r="H1377" s="74"/>
      <c r="I1377" s="74"/>
      <c r="K1377" s="93">
        <v>12987</v>
      </c>
      <c r="L1377" s="94" t="s">
        <v>1249</v>
      </c>
      <c r="M1377" s="92"/>
      <c r="N1377" s="92"/>
      <c r="O1377" s="92"/>
      <c r="P1377" s="92"/>
      <c r="Q1377" s="90">
        <f>+M1377+N1377+O1377+P1377</f>
        <v>0</v>
      </c>
      <c r="R1377" s="91">
        <v>850</v>
      </c>
      <c r="S1377" s="84">
        <f>+Q1377*R1377</f>
        <v>0</v>
      </c>
    </row>
    <row r="1378" spans="1:19" ht="49.65" customHeight="1" x14ac:dyDescent="0.3">
      <c r="A1378" s="74"/>
      <c r="B1378" s="74"/>
      <c r="C1378" s="74"/>
      <c r="D1378" s="74"/>
      <c r="E1378" s="74"/>
      <c r="F1378" s="74"/>
      <c r="G1378" s="74"/>
      <c r="H1378" s="74"/>
      <c r="I1378" s="74"/>
      <c r="K1378" s="85"/>
      <c r="L1378" s="85"/>
      <c r="M1378" s="85"/>
      <c r="N1378" s="85"/>
      <c r="O1378" s="85"/>
      <c r="P1378" s="85"/>
      <c r="Q1378" s="85"/>
      <c r="R1378" s="85"/>
      <c r="S1378" s="85"/>
    </row>
    <row r="1379" spans="1:19" ht="49.65" customHeight="1" x14ac:dyDescent="0.3">
      <c r="A1379" s="93">
        <v>14962</v>
      </c>
      <c r="B1379" s="94" t="s">
        <v>1250</v>
      </c>
      <c r="C1379" s="92"/>
      <c r="D1379" s="92"/>
      <c r="E1379" s="92"/>
      <c r="F1379" s="92"/>
      <c r="G1379" s="90">
        <f>+C1379+D1379+E1379+F1379</f>
        <v>0</v>
      </c>
      <c r="H1379" s="91">
        <v>249</v>
      </c>
      <c r="I1379" s="84">
        <f>+G1379*H1379</f>
        <v>0</v>
      </c>
      <c r="K1379" s="93">
        <v>12988</v>
      </c>
      <c r="L1379" s="94" t="s">
        <v>1251</v>
      </c>
      <c r="M1379" s="92"/>
      <c r="N1379" s="92"/>
      <c r="O1379" s="92"/>
      <c r="P1379" s="92"/>
      <c r="Q1379" s="90">
        <f>+M1379+N1379+O1379+P1379</f>
        <v>0</v>
      </c>
      <c r="R1379" s="91">
        <v>895</v>
      </c>
      <c r="S1379" s="84">
        <f>+Q1379*R1379</f>
        <v>0</v>
      </c>
    </row>
    <row r="1380" spans="1:19" ht="49.65" customHeight="1" x14ac:dyDescent="0.3">
      <c r="A1380" s="85"/>
      <c r="B1380" s="85"/>
      <c r="C1380" s="85"/>
      <c r="D1380" s="85"/>
      <c r="E1380" s="85"/>
      <c r="F1380" s="85"/>
      <c r="G1380" s="85"/>
      <c r="H1380" s="85"/>
      <c r="I1380" s="85"/>
      <c r="K1380" s="85"/>
      <c r="L1380" s="85"/>
      <c r="M1380" s="85"/>
      <c r="N1380" s="85"/>
      <c r="O1380" s="85"/>
      <c r="P1380" s="85"/>
      <c r="Q1380" s="85"/>
      <c r="R1380" s="85"/>
      <c r="S1380" s="85"/>
    </row>
    <row r="1381" spans="1:19" ht="49.65" customHeight="1" x14ac:dyDescent="0.3">
      <c r="A1381" s="93">
        <v>14963</v>
      </c>
      <c r="B1381" s="94" t="s">
        <v>1252</v>
      </c>
      <c r="C1381" s="92"/>
      <c r="D1381" s="92"/>
      <c r="E1381" s="92"/>
      <c r="F1381" s="92"/>
      <c r="G1381" s="90">
        <f>+C1381+D1381+E1381+F1381</f>
        <v>0</v>
      </c>
      <c r="H1381" s="91">
        <v>279</v>
      </c>
      <c r="I1381" s="84">
        <f>+G1381*H1381</f>
        <v>0</v>
      </c>
      <c r="K1381" s="93">
        <v>12990</v>
      </c>
      <c r="L1381" s="94" t="s">
        <v>1253</v>
      </c>
      <c r="M1381" s="92"/>
      <c r="N1381" s="92"/>
      <c r="O1381" s="92"/>
      <c r="P1381" s="92"/>
      <c r="Q1381" s="90">
        <f>+M1381+N1381+O1381+P1381</f>
        <v>0</v>
      </c>
      <c r="R1381" s="91">
        <v>850</v>
      </c>
      <c r="S1381" s="84">
        <f>+Q1381*R1381</f>
        <v>0</v>
      </c>
    </row>
    <row r="1382" spans="1:19" ht="49.65" customHeight="1" x14ac:dyDescent="0.3">
      <c r="A1382" s="85"/>
      <c r="B1382" s="85"/>
      <c r="C1382" s="85"/>
      <c r="D1382" s="85"/>
      <c r="E1382" s="85"/>
      <c r="F1382" s="85"/>
      <c r="G1382" s="85"/>
      <c r="H1382" s="85"/>
      <c r="I1382" s="85"/>
      <c r="K1382" s="85"/>
      <c r="L1382" s="85"/>
      <c r="M1382" s="85"/>
      <c r="N1382" s="85"/>
      <c r="O1382" s="85"/>
      <c r="P1382" s="85"/>
      <c r="Q1382" s="85"/>
      <c r="R1382" s="85"/>
      <c r="S1382" s="85"/>
    </row>
    <row r="1383" spans="1:19" ht="49.65" customHeight="1" x14ac:dyDescent="0.3">
      <c r="A1383" s="93">
        <v>14964</v>
      </c>
      <c r="B1383" s="94" t="s">
        <v>1254</v>
      </c>
      <c r="C1383" s="92"/>
      <c r="D1383" s="92"/>
      <c r="E1383" s="92"/>
      <c r="F1383" s="92"/>
      <c r="G1383" s="90">
        <f>+C1383+D1383+E1383+F1383</f>
        <v>0</v>
      </c>
      <c r="H1383" s="91">
        <v>299</v>
      </c>
      <c r="I1383" s="84">
        <f>+G1383*H1383</f>
        <v>0</v>
      </c>
      <c r="K1383" s="93">
        <v>12991</v>
      </c>
      <c r="L1383" s="94" t="s">
        <v>1255</v>
      </c>
      <c r="M1383" s="92"/>
      <c r="N1383" s="92"/>
      <c r="O1383" s="92"/>
      <c r="P1383" s="92"/>
      <c r="Q1383" s="90">
        <f>+M1383+N1383+O1383+P1383</f>
        <v>0</v>
      </c>
      <c r="R1383" s="91">
        <v>895</v>
      </c>
      <c r="S1383" s="84">
        <f>+Q1383*R1383</f>
        <v>0</v>
      </c>
    </row>
    <row r="1384" spans="1:19" ht="49.65" customHeight="1" x14ac:dyDescent="0.3">
      <c r="A1384" s="85"/>
      <c r="B1384" s="85"/>
      <c r="C1384" s="85"/>
      <c r="D1384" s="85"/>
      <c r="E1384" s="85"/>
      <c r="F1384" s="85"/>
      <c r="G1384" s="85"/>
      <c r="H1384" s="85"/>
      <c r="I1384" s="85"/>
      <c r="K1384" s="85"/>
      <c r="L1384" s="85"/>
      <c r="M1384" s="85"/>
      <c r="N1384" s="85"/>
      <c r="O1384" s="85"/>
      <c r="P1384" s="85"/>
      <c r="Q1384" s="85"/>
      <c r="R1384" s="85"/>
      <c r="S1384" s="85"/>
    </row>
    <row r="1385" spans="1:19" ht="49.65" customHeight="1" x14ac:dyDescent="0.3">
      <c r="A1385" s="95"/>
      <c r="B1385" s="96" t="s">
        <v>1256</v>
      </c>
      <c r="C1385" s="74"/>
      <c r="D1385" s="74"/>
      <c r="E1385" s="74"/>
      <c r="F1385" s="74"/>
      <c r="G1385" s="74"/>
      <c r="H1385" s="74"/>
      <c r="I1385" s="74"/>
      <c r="K1385" s="95"/>
      <c r="L1385" s="96" t="s">
        <v>1257</v>
      </c>
      <c r="M1385" s="74"/>
      <c r="N1385" s="74"/>
      <c r="O1385" s="74"/>
      <c r="P1385" s="74"/>
      <c r="Q1385" s="74"/>
      <c r="R1385" s="74"/>
      <c r="S1385" s="74"/>
    </row>
    <row r="1386" spans="1:19" ht="49.65" customHeight="1" x14ac:dyDescent="0.3">
      <c r="A1386" s="74"/>
      <c r="B1386" s="74"/>
      <c r="C1386" s="74"/>
      <c r="D1386" s="74"/>
      <c r="E1386" s="74"/>
      <c r="F1386" s="74"/>
      <c r="G1386" s="74"/>
      <c r="H1386" s="74"/>
      <c r="I1386" s="74"/>
      <c r="K1386" s="74"/>
      <c r="L1386" s="74"/>
      <c r="M1386" s="74"/>
      <c r="N1386" s="74"/>
      <c r="O1386" s="74"/>
      <c r="P1386" s="74"/>
      <c r="Q1386" s="74"/>
      <c r="R1386" s="74"/>
      <c r="S1386" s="74"/>
    </row>
    <row r="1387" spans="1:19" ht="49.65" customHeight="1" x14ac:dyDescent="0.3">
      <c r="A1387" s="93">
        <v>14968</v>
      </c>
      <c r="B1387" s="94" t="s">
        <v>1258</v>
      </c>
      <c r="C1387" s="92"/>
      <c r="D1387" s="92"/>
      <c r="E1387" s="92"/>
      <c r="F1387" s="92"/>
      <c r="G1387" s="90">
        <f>+C1387+D1387+E1387+F1387</f>
        <v>0</v>
      </c>
      <c r="H1387" s="91">
        <v>249</v>
      </c>
      <c r="I1387" s="84">
        <f>+G1387*H1387</f>
        <v>0</v>
      </c>
      <c r="K1387" s="93">
        <v>11231</v>
      </c>
      <c r="L1387" s="94" t="s">
        <v>1259</v>
      </c>
      <c r="M1387" s="92"/>
      <c r="N1387" s="92"/>
      <c r="O1387" s="92"/>
      <c r="P1387" s="92"/>
      <c r="Q1387" s="90">
        <f>+M1387+N1387+O1387+P1387</f>
        <v>0</v>
      </c>
      <c r="R1387" s="91">
        <v>1150</v>
      </c>
      <c r="S1387" s="84">
        <f>+Q1387*R1387</f>
        <v>0</v>
      </c>
    </row>
    <row r="1388" spans="1:19" ht="49.65" customHeight="1" x14ac:dyDescent="0.3">
      <c r="A1388" s="85"/>
      <c r="B1388" s="85"/>
      <c r="C1388" s="85"/>
      <c r="D1388" s="85"/>
      <c r="E1388" s="85"/>
      <c r="F1388" s="85"/>
      <c r="G1388" s="85"/>
      <c r="H1388" s="85"/>
      <c r="I1388" s="85"/>
      <c r="K1388" s="85"/>
      <c r="L1388" s="85"/>
      <c r="M1388" s="85"/>
      <c r="N1388" s="85"/>
      <c r="O1388" s="85"/>
      <c r="P1388" s="85"/>
      <c r="Q1388" s="85"/>
      <c r="R1388" s="85"/>
      <c r="S1388" s="85"/>
    </row>
    <row r="1389" spans="1:19" ht="49.65" customHeight="1" x14ac:dyDescent="0.3">
      <c r="A1389" s="93">
        <v>14969</v>
      </c>
      <c r="B1389" s="94" t="s">
        <v>1260</v>
      </c>
      <c r="C1389" s="92"/>
      <c r="D1389" s="92"/>
      <c r="E1389" s="92"/>
      <c r="F1389" s="92"/>
      <c r="G1389" s="90">
        <f>+C1389+D1389+E1389+F1389</f>
        <v>0</v>
      </c>
      <c r="H1389" s="91">
        <v>279</v>
      </c>
      <c r="I1389" s="84">
        <f>+G1389*H1389</f>
        <v>0</v>
      </c>
      <c r="K1389" s="93">
        <v>11232</v>
      </c>
      <c r="L1389" s="94" t="s">
        <v>1261</v>
      </c>
      <c r="M1389" s="92"/>
      <c r="N1389" s="92"/>
      <c r="O1389" s="92"/>
      <c r="P1389" s="92"/>
      <c r="Q1389" s="90">
        <f>+M1389+N1389+O1389+P1389</f>
        <v>0</v>
      </c>
      <c r="R1389" s="91">
        <v>1250</v>
      </c>
      <c r="S1389" s="84">
        <f>+Q1389*R1389</f>
        <v>0</v>
      </c>
    </row>
    <row r="1390" spans="1:19" ht="49.65" customHeight="1" x14ac:dyDescent="0.3">
      <c r="A1390" s="85"/>
      <c r="B1390" s="85"/>
      <c r="C1390" s="85"/>
      <c r="D1390" s="85"/>
      <c r="E1390" s="85"/>
      <c r="F1390" s="85"/>
      <c r="G1390" s="85"/>
      <c r="H1390" s="85"/>
      <c r="I1390" s="85"/>
      <c r="K1390" s="85"/>
      <c r="L1390" s="85"/>
      <c r="M1390" s="85"/>
      <c r="N1390" s="85"/>
      <c r="O1390" s="85"/>
      <c r="P1390" s="85"/>
      <c r="Q1390" s="85"/>
      <c r="R1390" s="85"/>
      <c r="S1390" s="85"/>
    </row>
    <row r="1391" spans="1:19" ht="49.65" customHeight="1" x14ac:dyDescent="0.3">
      <c r="A1391" s="93">
        <v>14970</v>
      </c>
      <c r="B1391" s="94" t="s">
        <v>1262</v>
      </c>
      <c r="C1391" s="92"/>
      <c r="D1391" s="92"/>
      <c r="E1391" s="92"/>
      <c r="F1391" s="92"/>
      <c r="G1391" s="90">
        <f>+C1391+D1391+E1391+F1391</f>
        <v>0</v>
      </c>
      <c r="H1391" s="91">
        <v>299</v>
      </c>
      <c r="I1391" s="84">
        <f>+G1391*H1391</f>
        <v>0</v>
      </c>
      <c r="K1391" s="93">
        <v>11233</v>
      </c>
      <c r="L1391" s="94" t="s">
        <v>1263</v>
      </c>
      <c r="M1391" s="92"/>
      <c r="N1391" s="92"/>
      <c r="O1391" s="92"/>
      <c r="P1391" s="92"/>
      <c r="Q1391" s="90">
        <f>+M1391+N1391+O1391+P1391</f>
        <v>0</v>
      </c>
      <c r="R1391" s="91">
        <v>295</v>
      </c>
      <c r="S1391" s="84">
        <f>+Q1391*R1391</f>
        <v>0</v>
      </c>
    </row>
    <row r="1392" spans="1:19" ht="49.65" customHeight="1" x14ac:dyDescent="0.3">
      <c r="A1392" s="85"/>
      <c r="B1392" s="85"/>
      <c r="C1392" s="85"/>
      <c r="D1392" s="85"/>
      <c r="E1392" s="85"/>
      <c r="F1392" s="85"/>
      <c r="G1392" s="85"/>
      <c r="H1392" s="85"/>
      <c r="I1392" s="85"/>
      <c r="K1392" s="85"/>
      <c r="L1392" s="85"/>
      <c r="M1392" s="85"/>
      <c r="N1392" s="85"/>
      <c r="O1392" s="85"/>
      <c r="P1392" s="85"/>
      <c r="Q1392" s="85"/>
      <c r="R1392" s="85"/>
      <c r="S1392" s="85"/>
    </row>
    <row r="1393" spans="1:19" ht="49.65" customHeight="1" x14ac:dyDescent="0.3">
      <c r="A1393" s="95"/>
      <c r="B1393" s="96" t="s">
        <v>1264</v>
      </c>
      <c r="C1393" s="74"/>
      <c r="D1393" s="74"/>
      <c r="E1393" s="74"/>
      <c r="F1393" s="74"/>
      <c r="G1393" s="74"/>
      <c r="H1393" s="74"/>
      <c r="I1393" s="74"/>
      <c r="K1393" s="95"/>
      <c r="L1393" s="96" t="s">
        <v>1265</v>
      </c>
      <c r="M1393" s="74"/>
      <c r="N1393" s="74"/>
      <c r="O1393" s="74"/>
      <c r="P1393" s="74"/>
      <c r="Q1393" s="74"/>
      <c r="R1393" s="74"/>
      <c r="S1393" s="74"/>
    </row>
    <row r="1394" spans="1:19" ht="49.65" customHeight="1" x14ac:dyDescent="0.3">
      <c r="A1394" s="74"/>
      <c r="B1394" s="74"/>
      <c r="C1394" s="74"/>
      <c r="D1394" s="74"/>
      <c r="E1394" s="74"/>
      <c r="F1394" s="74"/>
      <c r="G1394" s="74"/>
      <c r="H1394" s="74"/>
      <c r="I1394" s="74"/>
      <c r="K1394" s="74"/>
      <c r="L1394" s="74"/>
      <c r="M1394" s="74"/>
      <c r="N1394" s="74"/>
      <c r="O1394" s="74"/>
      <c r="P1394" s="74"/>
      <c r="Q1394" s="74"/>
      <c r="R1394" s="74"/>
      <c r="S1394" s="74"/>
    </row>
    <row r="1395" spans="1:19" ht="49.65" customHeight="1" x14ac:dyDescent="0.3">
      <c r="A1395" s="93">
        <v>14959</v>
      </c>
      <c r="B1395" s="94" t="s">
        <v>1266</v>
      </c>
      <c r="C1395" s="92"/>
      <c r="D1395" s="92"/>
      <c r="E1395" s="92"/>
      <c r="F1395" s="92"/>
      <c r="G1395" s="90">
        <f>+C1395+D1395+E1395+F1395</f>
        <v>0</v>
      </c>
      <c r="H1395" s="91">
        <v>249</v>
      </c>
      <c r="I1395" s="84">
        <f>+G1395*H1395</f>
        <v>0</v>
      </c>
      <c r="K1395" s="93">
        <v>11234</v>
      </c>
      <c r="L1395" s="94" t="s">
        <v>1267</v>
      </c>
      <c r="M1395" s="92"/>
      <c r="N1395" s="92"/>
      <c r="O1395" s="92"/>
      <c r="P1395" s="92"/>
      <c r="Q1395" s="90">
        <f>+M1395+N1395+O1395+P1395</f>
        <v>0</v>
      </c>
      <c r="R1395" s="91">
        <v>1150</v>
      </c>
      <c r="S1395" s="84">
        <f>+Q1395*R1395</f>
        <v>0</v>
      </c>
    </row>
    <row r="1396" spans="1:19" ht="49.65" customHeight="1" x14ac:dyDescent="0.3">
      <c r="A1396" s="85"/>
      <c r="B1396" s="85"/>
      <c r="C1396" s="85"/>
      <c r="D1396" s="85"/>
      <c r="E1396" s="85"/>
      <c r="F1396" s="85"/>
      <c r="G1396" s="85"/>
      <c r="H1396" s="85"/>
      <c r="I1396" s="85"/>
      <c r="K1396" s="85"/>
      <c r="L1396" s="85"/>
      <c r="M1396" s="85"/>
      <c r="N1396" s="85"/>
      <c r="O1396" s="85"/>
      <c r="P1396" s="85"/>
      <c r="Q1396" s="85"/>
      <c r="R1396" s="85"/>
      <c r="S1396" s="85"/>
    </row>
    <row r="1397" spans="1:19" ht="49.65" customHeight="1" x14ac:dyDescent="0.3">
      <c r="A1397" s="93">
        <v>14960</v>
      </c>
      <c r="B1397" s="94" t="s">
        <v>1268</v>
      </c>
      <c r="C1397" s="92"/>
      <c r="D1397" s="92"/>
      <c r="E1397" s="92"/>
      <c r="F1397" s="92"/>
      <c r="G1397" s="90">
        <f>+C1397+D1397+E1397+F1397</f>
        <v>0</v>
      </c>
      <c r="H1397" s="91">
        <v>279</v>
      </c>
      <c r="I1397" s="84">
        <f>+G1397*H1397</f>
        <v>0</v>
      </c>
      <c r="K1397" s="93">
        <v>11235</v>
      </c>
      <c r="L1397" s="94" t="s">
        <v>1269</v>
      </c>
      <c r="M1397" s="92"/>
      <c r="N1397" s="92"/>
      <c r="O1397" s="92"/>
      <c r="P1397" s="92"/>
      <c r="Q1397" s="90">
        <f>+M1397+N1397+O1397+P1397</f>
        <v>0</v>
      </c>
      <c r="R1397" s="91">
        <v>1250</v>
      </c>
      <c r="S1397" s="84">
        <f>+Q1397*R1397</f>
        <v>0</v>
      </c>
    </row>
    <row r="1398" spans="1:19" ht="49.65" customHeight="1" x14ac:dyDescent="0.3">
      <c r="A1398" s="85"/>
      <c r="B1398" s="85"/>
      <c r="C1398" s="85"/>
      <c r="D1398" s="85"/>
      <c r="E1398" s="85"/>
      <c r="F1398" s="85"/>
      <c r="G1398" s="85"/>
      <c r="H1398" s="85"/>
      <c r="I1398" s="85"/>
      <c r="K1398" s="85"/>
      <c r="L1398" s="85"/>
      <c r="M1398" s="85"/>
      <c r="N1398" s="85"/>
      <c r="O1398" s="85"/>
      <c r="P1398" s="85"/>
      <c r="Q1398" s="85"/>
      <c r="R1398" s="85"/>
      <c r="S1398" s="85"/>
    </row>
    <row r="1399" spans="1:19" ht="49.65" customHeight="1" x14ac:dyDescent="0.3">
      <c r="A1399" s="93">
        <v>14961</v>
      </c>
      <c r="B1399" s="94" t="s">
        <v>1270</v>
      </c>
      <c r="C1399" s="92"/>
      <c r="D1399" s="92"/>
      <c r="E1399" s="92"/>
      <c r="F1399" s="92"/>
      <c r="G1399" s="90">
        <f>+C1399+D1399+E1399+F1399</f>
        <v>0</v>
      </c>
      <c r="H1399" s="91">
        <v>299</v>
      </c>
      <c r="I1399" s="84">
        <f>+G1399*H1399</f>
        <v>0</v>
      </c>
      <c r="K1399" s="93">
        <v>11236</v>
      </c>
      <c r="L1399" s="94" t="s">
        <v>1271</v>
      </c>
      <c r="M1399" s="92"/>
      <c r="N1399" s="92"/>
      <c r="O1399" s="92"/>
      <c r="P1399" s="92"/>
      <c r="Q1399" s="90">
        <f>+M1399+N1399+O1399+P1399</f>
        <v>0</v>
      </c>
      <c r="R1399" s="91">
        <v>295</v>
      </c>
      <c r="S1399" s="84">
        <f>+Q1399*R1399</f>
        <v>0</v>
      </c>
    </row>
    <row r="1400" spans="1:19" ht="49.65" customHeight="1" x14ac:dyDescent="0.3">
      <c r="A1400" s="85"/>
      <c r="B1400" s="85"/>
      <c r="C1400" s="85"/>
      <c r="D1400" s="85"/>
      <c r="E1400" s="85"/>
      <c r="F1400" s="85"/>
      <c r="G1400" s="85"/>
      <c r="H1400" s="85"/>
      <c r="I1400" s="85"/>
      <c r="K1400" s="85"/>
      <c r="L1400" s="85"/>
      <c r="M1400" s="85"/>
      <c r="N1400" s="85"/>
      <c r="O1400" s="85"/>
      <c r="P1400" s="85"/>
      <c r="Q1400" s="85"/>
      <c r="R1400" s="85"/>
      <c r="S1400" s="85"/>
    </row>
    <row r="1401" spans="1:19" ht="49.65" customHeight="1" x14ac:dyDescent="0.3">
      <c r="A1401" s="97" t="s">
        <v>1272</v>
      </c>
      <c r="B1401" s="74"/>
      <c r="C1401" s="74"/>
      <c r="D1401" s="74"/>
      <c r="E1401" s="74"/>
      <c r="F1401" s="74"/>
      <c r="G1401" s="74"/>
      <c r="H1401" s="74"/>
      <c r="I1401" s="74"/>
      <c r="K1401" s="95"/>
      <c r="L1401" s="96" t="s">
        <v>1273</v>
      </c>
      <c r="M1401" s="74"/>
      <c r="N1401" s="74"/>
      <c r="O1401" s="74"/>
      <c r="P1401" s="74"/>
      <c r="Q1401" s="74"/>
      <c r="R1401" s="74"/>
      <c r="S1401" s="74"/>
    </row>
    <row r="1402" spans="1:19" ht="49.65" customHeight="1" x14ac:dyDescent="0.3">
      <c r="A1402" s="74"/>
      <c r="B1402" s="74"/>
      <c r="C1402" s="74"/>
      <c r="D1402" s="74"/>
      <c r="E1402" s="74"/>
      <c r="F1402" s="74"/>
      <c r="G1402" s="74"/>
      <c r="H1402" s="74"/>
      <c r="I1402" s="74"/>
      <c r="K1402" s="74"/>
      <c r="L1402" s="74"/>
      <c r="M1402" s="74"/>
      <c r="N1402" s="74"/>
      <c r="O1402" s="74"/>
      <c r="P1402" s="74"/>
      <c r="Q1402" s="74"/>
      <c r="R1402" s="74"/>
      <c r="S1402" s="74"/>
    </row>
    <row r="1403" spans="1:19" ht="49.65" customHeight="1" x14ac:dyDescent="0.3">
      <c r="A1403" s="95"/>
      <c r="B1403" s="96" t="s">
        <v>1274</v>
      </c>
      <c r="C1403" s="74"/>
      <c r="D1403" s="74"/>
      <c r="E1403" s="74"/>
      <c r="F1403" s="74"/>
      <c r="G1403" s="74"/>
      <c r="H1403" s="74"/>
      <c r="I1403" s="74"/>
      <c r="K1403" s="93">
        <v>11237</v>
      </c>
      <c r="L1403" s="94" t="s">
        <v>1275</v>
      </c>
      <c r="M1403" s="92"/>
      <c r="N1403" s="92"/>
      <c r="O1403" s="92"/>
      <c r="P1403" s="92"/>
      <c r="Q1403" s="90">
        <f>+M1403+N1403+O1403+P1403</f>
        <v>0</v>
      </c>
      <c r="R1403" s="91">
        <v>1150</v>
      </c>
      <c r="S1403" s="84">
        <f>+Q1403*R1403</f>
        <v>0</v>
      </c>
    </row>
    <row r="1404" spans="1:19" ht="49.65" customHeight="1" x14ac:dyDescent="0.3">
      <c r="A1404" s="74"/>
      <c r="B1404" s="74"/>
      <c r="C1404" s="74"/>
      <c r="D1404" s="74"/>
      <c r="E1404" s="74"/>
      <c r="F1404" s="74"/>
      <c r="G1404" s="74"/>
      <c r="H1404" s="74"/>
      <c r="I1404" s="74"/>
      <c r="K1404" s="85"/>
      <c r="L1404" s="85"/>
      <c r="M1404" s="85"/>
      <c r="N1404" s="85"/>
      <c r="O1404" s="85"/>
      <c r="P1404" s="85"/>
      <c r="Q1404" s="85"/>
      <c r="R1404" s="85"/>
      <c r="S1404" s="85"/>
    </row>
    <row r="1405" spans="1:19" ht="49.65" customHeight="1" x14ac:dyDescent="0.3">
      <c r="A1405" s="93">
        <v>13022</v>
      </c>
      <c r="B1405" s="94" t="s">
        <v>1276</v>
      </c>
      <c r="C1405" s="92"/>
      <c r="D1405" s="92"/>
      <c r="E1405" s="92"/>
      <c r="F1405" s="92"/>
      <c r="G1405" s="90">
        <f>+C1405+D1405+E1405+F1405</f>
        <v>0</v>
      </c>
      <c r="H1405" s="91">
        <v>579</v>
      </c>
      <c r="I1405" s="84">
        <f>+G1405*H1405</f>
        <v>0</v>
      </c>
      <c r="K1405" s="93">
        <v>11240</v>
      </c>
      <c r="L1405" s="94" t="s">
        <v>1277</v>
      </c>
      <c r="M1405" s="92"/>
      <c r="N1405" s="92"/>
      <c r="O1405" s="92"/>
      <c r="P1405" s="92"/>
      <c r="Q1405" s="90">
        <f>+M1405+N1405+O1405+P1405</f>
        <v>0</v>
      </c>
      <c r="R1405" s="91">
        <v>1250</v>
      </c>
      <c r="S1405" s="84">
        <f>+Q1405*R1405</f>
        <v>0</v>
      </c>
    </row>
    <row r="1406" spans="1:19" ht="49.65" customHeight="1" x14ac:dyDescent="0.3">
      <c r="A1406" s="85"/>
      <c r="B1406" s="85"/>
      <c r="C1406" s="85"/>
      <c r="D1406" s="85"/>
      <c r="E1406" s="85"/>
      <c r="F1406" s="85"/>
      <c r="G1406" s="85"/>
      <c r="H1406" s="85"/>
      <c r="I1406" s="85"/>
      <c r="K1406" s="85"/>
      <c r="L1406" s="85"/>
      <c r="M1406" s="85"/>
      <c r="N1406" s="85"/>
      <c r="O1406" s="85"/>
      <c r="P1406" s="85"/>
      <c r="Q1406" s="85"/>
      <c r="R1406" s="85"/>
      <c r="S1406" s="85"/>
    </row>
    <row r="1407" spans="1:19" ht="49.65" customHeight="1" x14ac:dyDescent="0.3">
      <c r="A1407" s="93">
        <v>13023</v>
      </c>
      <c r="B1407" s="94" t="s">
        <v>1278</v>
      </c>
      <c r="C1407" s="92"/>
      <c r="D1407" s="92"/>
      <c r="E1407" s="92"/>
      <c r="F1407" s="92"/>
      <c r="G1407" s="90">
        <f>+C1407+D1407+E1407+F1407</f>
        <v>0</v>
      </c>
      <c r="H1407" s="91">
        <v>629</v>
      </c>
      <c r="I1407" s="84">
        <f>+G1407*H1407</f>
        <v>0</v>
      </c>
      <c r="K1407" s="93">
        <v>11241</v>
      </c>
      <c r="L1407" s="94" t="s">
        <v>1279</v>
      </c>
      <c r="M1407" s="92"/>
      <c r="N1407" s="92"/>
      <c r="O1407" s="92"/>
      <c r="P1407" s="92"/>
      <c r="Q1407" s="90">
        <f>+M1407+N1407+O1407+P1407</f>
        <v>0</v>
      </c>
      <c r="R1407" s="91">
        <v>295</v>
      </c>
      <c r="S1407" s="84">
        <f>+Q1407*R1407</f>
        <v>0</v>
      </c>
    </row>
    <row r="1408" spans="1:19" ht="49.65" customHeight="1" x14ac:dyDescent="0.3">
      <c r="A1408" s="85"/>
      <c r="B1408" s="85"/>
      <c r="C1408" s="85"/>
      <c r="D1408" s="85"/>
      <c r="E1408" s="85"/>
      <c r="F1408" s="85"/>
      <c r="G1408" s="85"/>
      <c r="H1408" s="85"/>
      <c r="I1408" s="85"/>
      <c r="K1408" s="85"/>
      <c r="L1408" s="85"/>
      <c r="M1408" s="85"/>
      <c r="N1408" s="85"/>
      <c r="O1408" s="85"/>
      <c r="P1408" s="85"/>
      <c r="Q1408" s="85"/>
      <c r="R1408" s="85"/>
      <c r="S1408" s="85"/>
    </row>
    <row r="1409" spans="1:19" ht="49.65" customHeight="1" x14ac:dyDescent="0.3">
      <c r="A1409" s="93">
        <v>13024</v>
      </c>
      <c r="B1409" s="94" t="s">
        <v>1280</v>
      </c>
      <c r="C1409" s="92"/>
      <c r="D1409" s="92"/>
      <c r="E1409" s="92"/>
      <c r="F1409" s="92"/>
      <c r="G1409" s="90">
        <f>+C1409+D1409+E1409+F1409</f>
        <v>0</v>
      </c>
      <c r="H1409" s="91">
        <v>679</v>
      </c>
      <c r="I1409" s="84">
        <f>+G1409*H1409</f>
        <v>0</v>
      </c>
      <c r="K1409" s="95"/>
      <c r="L1409" s="96" t="s">
        <v>1281</v>
      </c>
      <c r="M1409" s="74"/>
      <c r="N1409" s="74"/>
      <c r="O1409" s="74"/>
      <c r="P1409" s="74"/>
      <c r="Q1409" s="74"/>
      <c r="R1409" s="74"/>
      <c r="S1409" s="74"/>
    </row>
    <row r="1410" spans="1:19" ht="49.65" customHeight="1" x14ac:dyDescent="0.3">
      <c r="A1410" s="85"/>
      <c r="B1410" s="85"/>
      <c r="C1410" s="85"/>
      <c r="D1410" s="85"/>
      <c r="E1410" s="85"/>
      <c r="F1410" s="85"/>
      <c r="G1410" s="85"/>
      <c r="H1410" s="85"/>
      <c r="I1410" s="85"/>
      <c r="K1410" s="74"/>
      <c r="L1410" s="74"/>
      <c r="M1410" s="74"/>
      <c r="N1410" s="74"/>
      <c r="O1410" s="74"/>
      <c r="P1410" s="74"/>
      <c r="Q1410" s="74"/>
      <c r="R1410" s="74"/>
      <c r="S1410" s="74"/>
    </row>
    <row r="1411" spans="1:19" ht="49.65" customHeight="1" x14ac:dyDescent="0.3">
      <c r="A1411" s="95"/>
      <c r="B1411" s="96" t="s">
        <v>1282</v>
      </c>
      <c r="C1411" s="74"/>
      <c r="D1411" s="74"/>
      <c r="E1411" s="74"/>
      <c r="F1411" s="74"/>
      <c r="G1411" s="74"/>
      <c r="H1411" s="74"/>
      <c r="I1411" s="74"/>
      <c r="K1411" s="93">
        <v>11227</v>
      </c>
      <c r="L1411" s="94" t="s">
        <v>1283</v>
      </c>
      <c r="M1411" s="92"/>
      <c r="N1411" s="92"/>
      <c r="O1411" s="92"/>
      <c r="P1411" s="92"/>
      <c r="Q1411" s="90">
        <f>+M1411+N1411+O1411+P1411</f>
        <v>0</v>
      </c>
      <c r="R1411" s="91">
        <v>1150</v>
      </c>
      <c r="S1411" s="84">
        <f>+Q1411*R1411</f>
        <v>0</v>
      </c>
    </row>
    <row r="1412" spans="1:19" ht="49.65" customHeight="1" x14ac:dyDescent="0.3">
      <c r="A1412" s="74"/>
      <c r="B1412" s="74"/>
      <c r="C1412" s="74"/>
      <c r="D1412" s="74"/>
      <c r="E1412" s="74"/>
      <c r="F1412" s="74"/>
      <c r="G1412" s="74"/>
      <c r="H1412" s="74"/>
      <c r="I1412" s="74"/>
      <c r="K1412" s="85"/>
      <c r="L1412" s="85"/>
      <c r="M1412" s="85"/>
      <c r="N1412" s="85"/>
      <c r="O1412" s="85"/>
      <c r="P1412" s="85"/>
      <c r="Q1412" s="85"/>
      <c r="R1412" s="85"/>
      <c r="S1412" s="85"/>
    </row>
    <row r="1413" spans="1:19" ht="49.65" customHeight="1" x14ac:dyDescent="0.3">
      <c r="A1413" s="93">
        <v>12220</v>
      </c>
      <c r="B1413" s="94" t="s">
        <v>1284</v>
      </c>
      <c r="C1413" s="92"/>
      <c r="D1413" s="92"/>
      <c r="E1413" s="92"/>
      <c r="F1413" s="92"/>
      <c r="G1413" s="90">
        <f>+C1413+D1413+E1413+F1413</f>
        <v>0</v>
      </c>
      <c r="H1413" s="91">
        <v>599</v>
      </c>
      <c r="I1413" s="84">
        <f>+G1413*H1413</f>
        <v>0</v>
      </c>
      <c r="K1413" s="93">
        <v>11228</v>
      </c>
      <c r="L1413" s="94" t="s">
        <v>1285</v>
      </c>
      <c r="M1413" s="92"/>
      <c r="N1413" s="92"/>
      <c r="O1413" s="92"/>
      <c r="P1413" s="92"/>
      <c r="Q1413" s="90">
        <f>+M1413+N1413+O1413+P1413</f>
        <v>0</v>
      </c>
      <c r="R1413" s="91">
        <v>1250</v>
      </c>
      <c r="S1413" s="84">
        <f>+Q1413*R1413</f>
        <v>0</v>
      </c>
    </row>
    <row r="1414" spans="1:19" ht="49.65" customHeight="1" x14ac:dyDescent="0.3">
      <c r="A1414" s="85"/>
      <c r="B1414" s="85"/>
      <c r="C1414" s="85"/>
      <c r="D1414" s="85"/>
      <c r="E1414" s="85"/>
      <c r="F1414" s="85"/>
      <c r="G1414" s="85"/>
      <c r="H1414" s="85"/>
      <c r="I1414" s="85"/>
      <c r="K1414" s="85"/>
      <c r="L1414" s="85"/>
      <c r="M1414" s="85"/>
      <c r="N1414" s="85"/>
      <c r="O1414" s="85"/>
      <c r="P1414" s="85"/>
      <c r="Q1414" s="85"/>
      <c r="R1414" s="85"/>
      <c r="S1414" s="85"/>
    </row>
    <row r="1415" spans="1:19" ht="49.65" customHeight="1" x14ac:dyDescent="0.3">
      <c r="A1415" s="93">
        <v>12221</v>
      </c>
      <c r="B1415" s="94" t="s">
        <v>1286</v>
      </c>
      <c r="C1415" s="92"/>
      <c r="D1415" s="92"/>
      <c r="E1415" s="92"/>
      <c r="F1415" s="92"/>
      <c r="G1415" s="90">
        <f>+C1415+D1415+E1415+F1415</f>
        <v>0</v>
      </c>
      <c r="H1415" s="91">
        <v>649</v>
      </c>
      <c r="I1415" s="84">
        <f>+G1415*H1415</f>
        <v>0</v>
      </c>
      <c r="K1415" s="93">
        <v>11229</v>
      </c>
      <c r="L1415" s="94" t="s">
        <v>1287</v>
      </c>
      <c r="M1415" s="92"/>
      <c r="N1415" s="92"/>
      <c r="O1415" s="92"/>
      <c r="P1415" s="92"/>
      <c r="Q1415" s="90">
        <f>+M1415+N1415+O1415+P1415</f>
        <v>0</v>
      </c>
      <c r="R1415" s="91">
        <v>295</v>
      </c>
      <c r="S1415" s="84">
        <f>+Q1415*R1415</f>
        <v>0</v>
      </c>
    </row>
    <row r="1416" spans="1:19" ht="49.65" customHeight="1" x14ac:dyDescent="0.3">
      <c r="A1416" s="85"/>
      <c r="B1416" s="85"/>
      <c r="C1416" s="85"/>
      <c r="D1416" s="85"/>
      <c r="E1416" s="85"/>
      <c r="F1416" s="85"/>
      <c r="G1416" s="85"/>
      <c r="H1416" s="85"/>
      <c r="I1416" s="85"/>
      <c r="K1416" s="85"/>
      <c r="L1416" s="85"/>
      <c r="M1416" s="85"/>
      <c r="N1416" s="85"/>
      <c r="O1416" s="85"/>
      <c r="P1416" s="85"/>
      <c r="Q1416" s="85"/>
      <c r="R1416" s="85"/>
      <c r="S1416" s="85"/>
    </row>
    <row r="1417" spans="1:19" ht="49.65" customHeight="1" x14ac:dyDescent="0.3">
      <c r="A1417" s="93">
        <v>12222</v>
      </c>
      <c r="B1417" s="94" t="s">
        <v>1288</v>
      </c>
      <c r="C1417" s="92"/>
      <c r="D1417" s="92"/>
      <c r="E1417" s="92"/>
      <c r="F1417" s="92"/>
      <c r="G1417" s="90">
        <f>+C1417+D1417+E1417+F1417</f>
        <v>0</v>
      </c>
      <c r="H1417" s="91">
        <v>699</v>
      </c>
      <c r="I1417" s="84">
        <f>+G1417*H1417</f>
        <v>0</v>
      </c>
      <c r="K1417" s="97" t="s">
        <v>1289</v>
      </c>
      <c r="L1417" s="74"/>
      <c r="M1417" s="74"/>
      <c r="N1417" s="74"/>
      <c r="O1417" s="74"/>
      <c r="P1417" s="74"/>
      <c r="Q1417" s="74"/>
      <c r="R1417" s="74"/>
      <c r="S1417" s="74"/>
    </row>
    <row r="1418" spans="1:19" ht="49.65" customHeight="1" x14ac:dyDescent="0.3">
      <c r="A1418" s="85"/>
      <c r="B1418" s="85"/>
      <c r="C1418" s="85"/>
      <c r="D1418" s="85"/>
      <c r="E1418" s="85"/>
      <c r="F1418" s="85"/>
      <c r="G1418" s="85"/>
      <c r="H1418" s="85"/>
      <c r="I1418" s="85"/>
      <c r="K1418" s="74"/>
      <c r="L1418" s="74"/>
      <c r="M1418" s="74"/>
      <c r="N1418" s="74"/>
      <c r="O1418" s="74"/>
      <c r="P1418" s="74"/>
      <c r="Q1418" s="74"/>
      <c r="R1418" s="74"/>
      <c r="S1418" s="74"/>
    </row>
    <row r="1419" spans="1:19" ht="49.65" customHeight="1" x14ac:dyDescent="0.3">
      <c r="A1419" s="95"/>
      <c r="B1419" s="96" t="s">
        <v>1290</v>
      </c>
      <c r="C1419" s="74"/>
      <c r="D1419" s="74"/>
      <c r="E1419" s="74"/>
      <c r="F1419" s="74"/>
      <c r="G1419" s="74"/>
      <c r="H1419" s="74"/>
      <c r="I1419" s="74"/>
      <c r="K1419" s="95"/>
      <c r="L1419" s="96" t="s">
        <v>1291</v>
      </c>
      <c r="M1419" s="74"/>
      <c r="N1419" s="74"/>
      <c r="O1419" s="74"/>
      <c r="P1419" s="74"/>
      <c r="Q1419" s="74"/>
      <c r="R1419" s="74"/>
      <c r="S1419" s="74"/>
    </row>
    <row r="1420" spans="1:19" ht="49.65" customHeight="1" x14ac:dyDescent="0.3">
      <c r="A1420" s="74"/>
      <c r="B1420" s="74"/>
      <c r="C1420" s="74"/>
      <c r="D1420" s="74"/>
      <c r="E1420" s="74"/>
      <c r="F1420" s="74"/>
      <c r="G1420" s="74"/>
      <c r="H1420" s="74"/>
      <c r="I1420" s="74"/>
      <c r="K1420" s="74"/>
      <c r="L1420" s="74"/>
      <c r="M1420" s="74"/>
      <c r="N1420" s="74"/>
      <c r="O1420" s="74"/>
      <c r="P1420" s="74"/>
      <c r="Q1420" s="74"/>
      <c r="R1420" s="74"/>
      <c r="S1420" s="74"/>
    </row>
    <row r="1421" spans="1:19" ht="49.65" customHeight="1" x14ac:dyDescent="0.3">
      <c r="A1421" s="93">
        <v>12208</v>
      </c>
      <c r="B1421" s="94" t="s">
        <v>1292</v>
      </c>
      <c r="C1421" s="92"/>
      <c r="D1421" s="92"/>
      <c r="E1421" s="92"/>
      <c r="F1421" s="92"/>
      <c r="G1421" s="90">
        <f>+C1421+D1421+E1421+F1421</f>
        <v>0</v>
      </c>
      <c r="H1421" s="91">
        <v>599</v>
      </c>
      <c r="I1421" s="84">
        <f>+G1421*H1421</f>
        <v>0</v>
      </c>
      <c r="K1421" s="93">
        <v>14685</v>
      </c>
      <c r="L1421" s="94" t="s">
        <v>1293</v>
      </c>
      <c r="M1421" s="92"/>
      <c r="N1421" s="92"/>
      <c r="O1421" s="92"/>
      <c r="P1421" s="92"/>
      <c r="Q1421" s="90">
        <f>+M1421+N1421+O1421+P1421</f>
        <v>0</v>
      </c>
      <c r="R1421" s="91">
        <v>375</v>
      </c>
      <c r="S1421" s="84">
        <f>+Q1421*R1421</f>
        <v>0</v>
      </c>
    </row>
    <row r="1422" spans="1:19" ht="49.65" customHeight="1" x14ac:dyDescent="0.3">
      <c r="A1422" s="85"/>
      <c r="B1422" s="85"/>
      <c r="C1422" s="85"/>
      <c r="D1422" s="85"/>
      <c r="E1422" s="85"/>
      <c r="F1422" s="85"/>
      <c r="G1422" s="85"/>
      <c r="H1422" s="85"/>
      <c r="I1422" s="85"/>
      <c r="K1422" s="85"/>
      <c r="L1422" s="85"/>
      <c r="M1422" s="85"/>
      <c r="N1422" s="85"/>
      <c r="O1422" s="85"/>
      <c r="P1422" s="85"/>
      <c r="Q1422" s="85"/>
      <c r="R1422" s="85"/>
      <c r="S1422" s="85"/>
    </row>
    <row r="1423" spans="1:19" ht="49.65" customHeight="1" x14ac:dyDescent="0.3">
      <c r="A1423" s="93">
        <v>12209</v>
      </c>
      <c r="B1423" s="94" t="s">
        <v>1294</v>
      </c>
      <c r="C1423" s="92"/>
      <c r="D1423" s="92"/>
      <c r="E1423" s="92"/>
      <c r="F1423" s="92"/>
      <c r="G1423" s="90">
        <f>+C1423+D1423+E1423+F1423</f>
        <v>0</v>
      </c>
      <c r="H1423" s="91">
        <v>649</v>
      </c>
      <c r="I1423" s="84">
        <f>+G1423*H1423</f>
        <v>0</v>
      </c>
      <c r="K1423" s="93">
        <v>14686</v>
      </c>
      <c r="L1423" s="94" t="s">
        <v>1295</v>
      </c>
      <c r="M1423" s="92"/>
      <c r="N1423" s="92"/>
      <c r="O1423" s="92"/>
      <c r="P1423" s="92"/>
      <c r="Q1423" s="90">
        <f>+M1423+N1423+O1423+P1423</f>
        <v>0</v>
      </c>
      <c r="R1423" s="91">
        <v>395</v>
      </c>
      <c r="S1423" s="84">
        <f>+Q1423*R1423</f>
        <v>0</v>
      </c>
    </row>
    <row r="1424" spans="1:19" ht="49.65" customHeight="1" x14ac:dyDescent="0.3">
      <c r="A1424" s="85"/>
      <c r="B1424" s="85"/>
      <c r="C1424" s="85"/>
      <c r="D1424" s="85"/>
      <c r="E1424" s="85"/>
      <c r="F1424" s="85"/>
      <c r="G1424" s="85"/>
      <c r="H1424" s="85"/>
      <c r="I1424" s="85"/>
      <c r="K1424" s="85"/>
      <c r="L1424" s="85"/>
      <c r="M1424" s="85"/>
      <c r="N1424" s="85"/>
      <c r="O1424" s="85"/>
      <c r="P1424" s="85"/>
      <c r="Q1424" s="85"/>
      <c r="R1424" s="85"/>
      <c r="S1424" s="85"/>
    </row>
    <row r="1425" spans="1:19" ht="49.65" customHeight="1" x14ac:dyDescent="0.3">
      <c r="A1425" s="93">
        <v>12210</v>
      </c>
      <c r="B1425" s="94" t="s">
        <v>1296</v>
      </c>
      <c r="C1425" s="92"/>
      <c r="D1425" s="92"/>
      <c r="E1425" s="92"/>
      <c r="F1425" s="92"/>
      <c r="G1425" s="90">
        <f>+C1425+D1425+E1425+F1425</f>
        <v>0</v>
      </c>
      <c r="H1425" s="91">
        <v>699</v>
      </c>
      <c r="I1425" s="84">
        <f>+G1425*H1425</f>
        <v>0</v>
      </c>
      <c r="K1425" s="93">
        <v>14687</v>
      </c>
      <c r="L1425" s="94" t="s">
        <v>1297</v>
      </c>
      <c r="M1425" s="92"/>
      <c r="N1425" s="92"/>
      <c r="O1425" s="92"/>
      <c r="P1425" s="92"/>
      <c r="Q1425" s="90">
        <f>+M1425+N1425+O1425+P1425</f>
        <v>0</v>
      </c>
      <c r="R1425" s="91">
        <v>450</v>
      </c>
      <c r="S1425" s="84">
        <f>+Q1425*R1425</f>
        <v>0</v>
      </c>
    </row>
    <row r="1426" spans="1:19" ht="49.65" customHeight="1" x14ac:dyDescent="0.3">
      <c r="A1426" s="85"/>
      <c r="B1426" s="85"/>
      <c r="C1426" s="85"/>
      <c r="D1426" s="85"/>
      <c r="E1426" s="85"/>
      <c r="F1426" s="85"/>
      <c r="G1426" s="85"/>
      <c r="H1426" s="85"/>
      <c r="I1426" s="85"/>
      <c r="K1426" s="85"/>
      <c r="L1426" s="85"/>
      <c r="M1426" s="85"/>
      <c r="N1426" s="85"/>
      <c r="O1426" s="85"/>
      <c r="P1426" s="85"/>
      <c r="Q1426" s="85"/>
      <c r="R1426" s="85"/>
      <c r="S1426" s="85"/>
    </row>
    <row r="1427" spans="1:19" ht="49.65" customHeight="1" x14ac:dyDescent="0.3">
      <c r="A1427" s="93"/>
      <c r="B1427" s="94"/>
      <c r="C1427" s="89"/>
      <c r="D1427" s="89"/>
      <c r="E1427" s="89"/>
      <c r="F1427" s="89"/>
      <c r="G1427" s="90">
        <f>+C1427+D1427+E1427+F1427</f>
        <v>0</v>
      </c>
      <c r="H1427" s="91"/>
      <c r="I1427" s="84">
        <f>+G1427*H1427</f>
        <v>0</v>
      </c>
      <c r="K1427" s="93">
        <v>14691</v>
      </c>
      <c r="L1427" s="94" t="s">
        <v>1298</v>
      </c>
      <c r="M1427" s="92"/>
      <c r="N1427" s="92"/>
      <c r="O1427" s="92"/>
      <c r="P1427" s="92"/>
      <c r="Q1427" s="90">
        <f>+M1427+N1427+O1427+P1427</f>
        <v>0</v>
      </c>
      <c r="R1427" s="91">
        <v>115</v>
      </c>
      <c r="S1427" s="84">
        <f>+Q1427*R1427</f>
        <v>0</v>
      </c>
    </row>
    <row r="1428" spans="1:19" ht="49.65" customHeight="1" x14ac:dyDescent="0.3">
      <c r="A1428" s="85"/>
      <c r="B1428" s="85"/>
      <c r="C1428" s="85"/>
      <c r="D1428" s="85"/>
      <c r="E1428" s="85"/>
      <c r="F1428" s="85"/>
      <c r="G1428" s="85"/>
      <c r="H1428" s="85"/>
      <c r="I1428" s="85"/>
      <c r="K1428" s="85"/>
      <c r="L1428" s="85"/>
      <c r="M1428" s="85"/>
      <c r="N1428" s="85"/>
      <c r="O1428" s="85"/>
      <c r="P1428" s="85"/>
      <c r="Q1428" s="85"/>
      <c r="R1428" s="85"/>
      <c r="S1428" s="85"/>
    </row>
    <row r="1429" spans="1:19" ht="49.65" customHeight="1" x14ac:dyDescent="0.3">
      <c r="A1429" s="93"/>
      <c r="B1429" s="94"/>
      <c r="C1429" s="89"/>
      <c r="D1429" s="89"/>
      <c r="E1429" s="89"/>
      <c r="F1429" s="89"/>
      <c r="G1429" s="90">
        <f>+C1429+D1429+E1429+F1429</f>
        <v>0</v>
      </c>
      <c r="H1429" s="91"/>
      <c r="I1429" s="84">
        <f>+G1429*H1429</f>
        <v>0</v>
      </c>
      <c r="K1429" s="93">
        <v>14694</v>
      </c>
      <c r="L1429" s="94" t="s">
        <v>1299</v>
      </c>
      <c r="M1429" s="92"/>
      <c r="N1429" s="92"/>
      <c r="O1429" s="92"/>
      <c r="P1429" s="92"/>
      <c r="Q1429" s="90">
        <f>+M1429+N1429+O1429+P1429</f>
        <v>0</v>
      </c>
      <c r="R1429" s="91">
        <v>185</v>
      </c>
      <c r="S1429" s="84">
        <f>+Q1429*R1429</f>
        <v>0</v>
      </c>
    </row>
    <row r="1430" spans="1:19" ht="49.65" customHeight="1" x14ac:dyDescent="0.3">
      <c r="A1430" s="85"/>
      <c r="B1430" s="85"/>
      <c r="C1430" s="85"/>
      <c r="D1430" s="85"/>
      <c r="E1430" s="85"/>
      <c r="F1430" s="85"/>
      <c r="G1430" s="85"/>
      <c r="H1430" s="85"/>
      <c r="I1430" s="85"/>
      <c r="K1430" s="85"/>
      <c r="L1430" s="85"/>
      <c r="M1430" s="85"/>
      <c r="N1430" s="85"/>
      <c r="O1430" s="85"/>
      <c r="P1430" s="85"/>
      <c r="Q1430" s="85"/>
      <c r="R1430" s="85"/>
      <c r="S1430" s="85"/>
    </row>
    <row r="1431" spans="1:19" ht="49.65" customHeight="1" x14ac:dyDescent="0.3">
      <c r="A1431" s="93"/>
      <c r="B1431" s="94"/>
      <c r="C1431" s="89"/>
      <c r="D1431" s="89"/>
      <c r="E1431" s="89"/>
      <c r="F1431" s="89"/>
      <c r="G1431" s="90">
        <f>+C1431+D1431+E1431+F1431</f>
        <v>0</v>
      </c>
      <c r="H1431" s="91"/>
      <c r="I1431" s="84">
        <f>+G1431*H1431</f>
        <v>0</v>
      </c>
      <c r="K1431" s="93">
        <v>14702</v>
      </c>
      <c r="L1431" s="94" t="s">
        <v>1300</v>
      </c>
      <c r="M1431" s="92"/>
      <c r="N1431" s="92"/>
      <c r="O1431" s="92"/>
      <c r="P1431" s="92"/>
      <c r="Q1431" s="90">
        <f>+M1431+N1431+O1431+P1431</f>
        <v>0</v>
      </c>
      <c r="R1431" s="91">
        <v>225</v>
      </c>
      <c r="S1431" s="84">
        <f>+Q1431*R1431</f>
        <v>0</v>
      </c>
    </row>
    <row r="1432" spans="1:19" ht="49.65" customHeight="1" x14ac:dyDescent="0.3">
      <c r="A1432" s="85"/>
      <c r="B1432" s="85"/>
      <c r="C1432" s="85"/>
      <c r="D1432" s="85"/>
      <c r="E1432" s="85"/>
      <c r="F1432" s="85"/>
      <c r="G1432" s="85"/>
      <c r="H1432" s="85"/>
      <c r="I1432" s="85"/>
      <c r="K1432" s="85"/>
      <c r="L1432" s="85"/>
      <c r="M1432" s="85"/>
      <c r="N1432" s="85"/>
      <c r="O1432" s="85"/>
      <c r="P1432" s="85"/>
      <c r="Q1432" s="85"/>
      <c r="R1432" s="85"/>
      <c r="S1432" s="85"/>
    </row>
    <row r="1433" spans="1:19" ht="49.65" customHeight="1" x14ac:dyDescent="0.3">
      <c r="A1433" s="22" t="s">
        <v>1301</v>
      </c>
      <c r="D1433" s="86" t="s">
        <v>408</v>
      </c>
      <c r="E1433" s="76"/>
      <c r="F1433" s="76"/>
      <c r="G1433" s="77"/>
      <c r="H1433" s="87">
        <f>SUM(I1337:I1432)</f>
        <v>0</v>
      </c>
      <c r="I1433" s="77"/>
      <c r="N1433" s="86" t="s">
        <v>409</v>
      </c>
      <c r="O1433" s="76"/>
      <c r="P1433" s="76"/>
      <c r="Q1433" s="77"/>
      <c r="R1433" s="87">
        <f>SUM(S1337:S1432)</f>
        <v>0</v>
      </c>
      <c r="S1433" s="77"/>
    </row>
    <row r="1434" spans="1:19" ht="49.65" customHeight="1" x14ac:dyDescent="0.3">
      <c r="D1434" s="78"/>
      <c r="E1434" s="79"/>
      <c r="F1434" s="79"/>
      <c r="G1434" s="80"/>
      <c r="H1434" s="78"/>
      <c r="I1434" s="80"/>
      <c r="N1434" s="78"/>
      <c r="O1434" s="79"/>
      <c r="P1434" s="79"/>
      <c r="Q1434" s="80"/>
      <c r="R1434" s="78"/>
      <c r="S1434" s="80"/>
    </row>
    <row r="1435" spans="1:19" ht="49.65" customHeight="1" x14ac:dyDescent="0.3">
      <c r="A1435" s="88" t="s">
        <v>932</v>
      </c>
      <c r="B1435" s="74"/>
      <c r="C1435" s="74"/>
      <c r="D1435" s="74"/>
      <c r="E1435" s="74"/>
      <c r="F1435" s="74"/>
      <c r="G1435" s="74"/>
      <c r="H1435" s="74"/>
      <c r="I1435" s="74"/>
      <c r="J1435" s="74"/>
      <c r="K1435" s="74"/>
      <c r="L1435" s="74"/>
      <c r="M1435" s="74"/>
      <c r="N1435" s="74"/>
      <c r="O1435" s="74"/>
      <c r="P1435" s="74"/>
      <c r="Q1435" s="74"/>
      <c r="R1435" s="74"/>
      <c r="S1435" s="74"/>
    </row>
    <row r="1436" spans="1:19" ht="49.65" customHeight="1" x14ac:dyDescent="0.3">
      <c r="A1436" s="74"/>
      <c r="B1436" s="74"/>
      <c r="C1436" s="74"/>
      <c r="D1436" s="74"/>
      <c r="E1436" s="74"/>
      <c r="F1436" s="74"/>
      <c r="G1436" s="74"/>
      <c r="H1436" s="74"/>
      <c r="I1436" s="74"/>
      <c r="J1436" s="74"/>
      <c r="K1436" s="74"/>
      <c r="L1436" s="74"/>
      <c r="M1436" s="74"/>
      <c r="N1436" s="74"/>
      <c r="O1436" s="74"/>
      <c r="P1436" s="74"/>
      <c r="Q1436" s="74"/>
      <c r="R1436" s="74"/>
      <c r="S1436" s="74"/>
    </row>
    <row r="1437" spans="1:19" ht="49.65" customHeight="1" x14ac:dyDescent="0.3">
      <c r="A1437" s="98" t="s">
        <v>4</v>
      </c>
      <c r="B1437" s="99" t="s">
        <v>52</v>
      </c>
      <c r="C1437" s="98" t="s">
        <v>53</v>
      </c>
      <c r="D1437" s="98" t="s">
        <v>54</v>
      </c>
      <c r="E1437" s="98" t="s">
        <v>55</v>
      </c>
      <c r="F1437" s="98" t="s">
        <v>56</v>
      </c>
      <c r="G1437" s="98" t="s">
        <v>57</v>
      </c>
      <c r="H1437" s="98" t="s">
        <v>58</v>
      </c>
      <c r="I1437" s="99" t="s">
        <v>8</v>
      </c>
      <c r="K1437" s="98" t="s">
        <v>4</v>
      </c>
      <c r="L1437" s="99" t="s">
        <v>52</v>
      </c>
      <c r="M1437" s="98" t="s">
        <v>53</v>
      </c>
      <c r="N1437" s="98" t="s">
        <v>54</v>
      </c>
      <c r="O1437" s="98" t="s">
        <v>55</v>
      </c>
      <c r="P1437" s="98" t="s">
        <v>56</v>
      </c>
      <c r="Q1437" s="98" t="s">
        <v>57</v>
      </c>
      <c r="R1437" s="98" t="s">
        <v>58</v>
      </c>
      <c r="S1437" s="99" t="s">
        <v>8</v>
      </c>
    </row>
    <row r="1438" spans="1:19" ht="49.65" customHeight="1" x14ac:dyDescent="0.3">
      <c r="A1438" s="85"/>
      <c r="B1438" s="85"/>
      <c r="C1438" s="85"/>
      <c r="D1438" s="85"/>
      <c r="E1438" s="85"/>
      <c r="F1438" s="85"/>
      <c r="G1438" s="85"/>
      <c r="H1438" s="85"/>
      <c r="I1438" s="85"/>
      <c r="K1438" s="85"/>
      <c r="L1438" s="85"/>
      <c r="M1438" s="85"/>
      <c r="N1438" s="85"/>
      <c r="O1438" s="85"/>
      <c r="P1438" s="85"/>
      <c r="Q1438" s="85"/>
      <c r="R1438" s="85"/>
      <c r="S1438" s="85"/>
    </row>
    <row r="1439" spans="1:19" ht="49.65" customHeight="1" x14ac:dyDescent="0.3">
      <c r="A1439" s="95"/>
      <c r="B1439" s="96" t="s">
        <v>1302</v>
      </c>
      <c r="C1439" s="74"/>
      <c r="D1439" s="74"/>
      <c r="E1439" s="74"/>
      <c r="F1439" s="74"/>
      <c r="G1439" s="74"/>
      <c r="H1439" s="74"/>
      <c r="I1439" s="74"/>
      <c r="K1439" s="95"/>
      <c r="L1439" s="96" t="s">
        <v>1303</v>
      </c>
      <c r="M1439" s="74"/>
      <c r="N1439" s="74"/>
      <c r="O1439" s="74"/>
      <c r="P1439" s="74"/>
      <c r="Q1439" s="74"/>
      <c r="R1439" s="74"/>
      <c r="S1439" s="74"/>
    </row>
    <row r="1440" spans="1:19" ht="49.65" customHeight="1" x14ac:dyDescent="0.3">
      <c r="A1440" s="74"/>
      <c r="B1440" s="74"/>
      <c r="C1440" s="74"/>
      <c r="D1440" s="74"/>
      <c r="E1440" s="74"/>
      <c r="F1440" s="74"/>
      <c r="G1440" s="74"/>
      <c r="H1440" s="74"/>
      <c r="I1440" s="74"/>
      <c r="K1440" s="74"/>
      <c r="L1440" s="74"/>
      <c r="M1440" s="74"/>
      <c r="N1440" s="74"/>
      <c r="O1440" s="74"/>
      <c r="P1440" s="74"/>
      <c r="Q1440" s="74"/>
      <c r="R1440" s="74"/>
      <c r="S1440" s="74"/>
    </row>
    <row r="1441" spans="1:19" ht="49.65" customHeight="1" x14ac:dyDescent="0.3">
      <c r="A1441" s="93">
        <v>14703</v>
      </c>
      <c r="B1441" s="94" t="s">
        <v>1304</v>
      </c>
      <c r="C1441" s="92"/>
      <c r="D1441" s="92"/>
      <c r="E1441" s="92"/>
      <c r="F1441" s="92"/>
      <c r="G1441" s="90">
        <f>+C1441+D1441+E1441+F1441</f>
        <v>0</v>
      </c>
      <c r="H1441" s="91">
        <v>250</v>
      </c>
      <c r="I1441" s="84">
        <f>+G1441*H1441</f>
        <v>0</v>
      </c>
      <c r="K1441" s="93">
        <v>14682</v>
      </c>
      <c r="L1441" s="94" t="s">
        <v>1305</v>
      </c>
      <c r="M1441" s="92"/>
      <c r="N1441" s="92"/>
      <c r="O1441" s="92"/>
      <c r="P1441" s="92"/>
      <c r="Q1441" s="90">
        <f>+M1441+N1441+O1441+P1441</f>
        <v>0</v>
      </c>
      <c r="R1441" s="91">
        <v>375</v>
      </c>
      <c r="S1441" s="84">
        <f>+Q1441*R1441</f>
        <v>0</v>
      </c>
    </row>
    <row r="1442" spans="1:19" ht="49.65" customHeight="1" x14ac:dyDescent="0.3">
      <c r="A1442" s="85"/>
      <c r="B1442" s="85"/>
      <c r="C1442" s="85"/>
      <c r="D1442" s="85"/>
      <c r="E1442" s="85"/>
      <c r="F1442" s="85"/>
      <c r="G1442" s="85"/>
      <c r="H1442" s="85"/>
      <c r="I1442" s="85"/>
      <c r="K1442" s="85"/>
      <c r="L1442" s="85"/>
      <c r="M1442" s="85"/>
      <c r="N1442" s="85"/>
      <c r="O1442" s="85"/>
      <c r="P1442" s="85"/>
      <c r="Q1442" s="85"/>
      <c r="R1442" s="85"/>
      <c r="S1442" s="85"/>
    </row>
    <row r="1443" spans="1:19" ht="49.65" customHeight="1" x14ac:dyDescent="0.3">
      <c r="A1443" s="93">
        <v>14704</v>
      </c>
      <c r="B1443" s="94" t="s">
        <v>1306</v>
      </c>
      <c r="C1443" s="92"/>
      <c r="D1443" s="92"/>
      <c r="E1443" s="92"/>
      <c r="F1443" s="92"/>
      <c r="G1443" s="90">
        <f>+C1443+D1443+E1443+F1443</f>
        <v>0</v>
      </c>
      <c r="H1443" s="91">
        <v>275</v>
      </c>
      <c r="I1443" s="84">
        <f>+G1443*H1443</f>
        <v>0</v>
      </c>
      <c r="K1443" s="93">
        <v>14683</v>
      </c>
      <c r="L1443" s="94" t="s">
        <v>1307</v>
      </c>
      <c r="M1443" s="92"/>
      <c r="N1443" s="92"/>
      <c r="O1443" s="92"/>
      <c r="P1443" s="92"/>
      <c r="Q1443" s="90">
        <f>+M1443+N1443+O1443+P1443</f>
        <v>0</v>
      </c>
      <c r="R1443" s="91">
        <v>395</v>
      </c>
      <c r="S1443" s="84">
        <f>+Q1443*R1443</f>
        <v>0</v>
      </c>
    </row>
    <row r="1444" spans="1:19" ht="49.65" customHeight="1" x14ac:dyDescent="0.3">
      <c r="A1444" s="85"/>
      <c r="B1444" s="85"/>
      <c r="C1444" s="85"/>
      <c r="D1444" s="85"/>
      <c r="E1444" s="85"/>
      <c r="F1444" s="85"/>
      <c r="G1444" s="85"/>
      <c r="H1444" s="85"/>
      <c r="I1444" s="85"/>
      <c r="K1444" s="85"/>
      <c r="L1444" s="85"/>
      <c r="M1444" s="85"/>
      <c r="N1444" s="85"/>
      <c r="O1444" s="85"/>
      <c r="P1444" s="85"/>
      <c r="Q1444" s="85"/>
      <c r="R1444" s="85"/>
      <c r="S1444" s="85"/>
    </row>
    <row r="1445" spans="1:19" ht="49.65" customHeight="1" x14ac:dyDescent="0.3">
      <c r="A1445" s="95"/>
      <c r="B1445" s="96" t="s">
        <v>1308</v>
      </c>
      <c r="C1445" s="74"/>
      <c r="D1445" s="74"/>
      <c r="E1445" s="74"/>
      <c r="F1445" s="74"/>
      <c r="G1445" s="74"/>
      <c r="H1445" s="74"/>
      <c r="I1445" s="74"/>
      <c r="K1445" s="93">
        <v>14684</v>
      </c>
      <c r="L1445" s="94" t="s">
        <v>1309</v>
      </c>
      <c r="M1445" s="92"/>
      <c r="N1445" s="92"/>
      <c r="O1445" s="92"/>
      <c r="P1445" s="92"/>
      <c r="Q1445" s="90">
        <f>+M1445+N1445+O1445+P1445</f>
        <v>0</v>
      </c>
      <c r="R1445" s="91">
        <v>450</v>
      </c>
      <c r="S1445" s="84">
        <f>+Q1445*R1445</f>
        <v>0</v>
      </c>
    </row>
    <row r="1446" spans="1:19" ht="49.65" customHeight="1" x14ac:dyDescent="0.3">
      <c r="A1446" s="74"/>
      <c r="B1446" s="74"/>
      <c r="C1446" s="74"/>
      <c r="D1446" s="74"/>
      <c r="E1446" s="74"/>
      <c r="F1446" s="74"/>
      <c r="G1446" s="74"/>
      <c r="H1446" s="74"/>
      <c r="I1446" s="74"/>
      <c r="K1446" s="85"/>
      <c r="L1446" s="85"/>
      <c r="M1446" s="85"/>
      <c r="N1446" s="85"/>
      <c r="O1446" s="85"/>
      <c r="P1446" s="85"/>
      <c r="Q1446" s="85"/>
      <c r="R1446" s="85"/>
      <c r="S1446" s="85"/>
    </row>
    <row r="1447" spans="1:19" ht="49.65" customHeight="1" x14ac:dyDescent="0.3">
      <c r="A1447" s="93">
        <v>14688</v>
      </c>
      <c r="B1447" s="94" t="s">
        <v>1310</v>
      </c>
      <c r="C1447" s="92"/>
      <c r="D1447" s="92"/>
      <c r="E1447" s="92"/>
      <c r="F1447" s="92"/>
      <c r="G1447" s="90">
        <f>+C1447+D1447+E1447+F1447</f>
        <v>0</v>
      </c>
      <c r="H1447" s="91">
        <v>375</v>
      </c>
      <c r="I1447" s="84">
        <f>+G1447*H1447</f>
        <v>0</v>
      </c>
      <c r="K1447" s="93">
        <v>14692</v>
      </c>
      <c r="L1447" s="94" t="s">
        <v>1311</v>
      </c>
      <c r="M1447" s="92"/>
      <c r="N1447" s="92"/>
      <c r="O1447" s="92"/>
      <c r="P1447" s="92"/>
      <c r="Q1447" s="90">
        <f>+M1447+N1447+O1447+P1447</f>
        <v>0</v>
      </c>
      <c r="R1447" s="91">
        <v>115</v>
      </c>
      <c r="S1447" s="84">
        <f>+Q1447*R1447</f>
        <v>0</v>
      </c>
    </row>
    <row r="1448" spans="1:19" ht="49.65" customHeight="1" x14ac:dyDescent="0.3">
      <c r="A1448" s="85"/>
      <c r="B1448" s="85"/>
      <c r="C1448" s="85"/>
      <c r="D1448" s="85"/>
      <c r="E1448" s="85"/>
      <c r="F1448" s="85"/>
      <c r="G1448" s="85"/>
      <c r="H1448" s="85"/>
      <c r="I1448" s="85"/>
      <c r="K1448" s="85"/>
      <c r="L1448" s="85"/>
      <c r="M1448" s="85"/>
      <c r="N1448" s="85"/>
      <c r="O1448" s="85"/>
      <c r="P1448" s="85"/>
      <c r="Q1448" s="85"/>
      <c r="R1448" s="85"/>
      <c r="S1448" s="85"/>
    </row>
    <row r="1449" spans="1:19" ht="49.65" customHeight="1" x14ac:dyDescent="0.3">
      <c r="A1449" s="93">
        <v>14689</v>
      </c>
      <c r="B1449" s="94" t="s">
        <v>1312</v>
      </c>
      <c r="C1449" s="92"/>
      <c r="D1449" s="92"/>
      <c r="E1449" s="92"/>
      <c r="F1449" s="92"/>
      <c r="G1449" s="90">
        <f>+C1449+D1449+E1449+F1449</f>
        <v>0</v>
      </c>
      <c r="H1449" s="91">
        <v>395</v>
      </c>
      <c r="I1449" s="84">
        <f>+G1449*H1449</f>
        <v>0</v>
      </c>
      <c r="K1449" s="93">
        <v>14695</v>
      </c>
      <c r="L1449" s="94" t="s">
        <v>1313</v>
      </c>
      <c r="M1449" s="92"/>
      <c r="N1449" s="92"/>
      <c r="O1449" s="92"/>
      <c r="P1449" s="92"/>
      <c r="Q1449" s="90">
        <f>+M1449+N1449+O1449+P1449</f>
        <v>0</v>
      </c>
      <c r="R1449" s="91">
        <v>185</v>
      </c>
      <c r="S1449" s="84">
        <f>+Q1449*R1449</f>
        <v>0</v>
      </c>
    </row>
    <row r="1450" spans="1:19" ht="49.65" customHeight="1" x14ac:dyDescent="0.3">
      <c r="A1450" s="85"/>
      <c r="B1450" s="85"/>
      <c r="C1450" s="85"/>
      <c r="D1450" s="85"/>
      <c r="E1450" s="85"/>
      <c r="F1450" s="85"/>
      <c r="G1450" s="85"/>
      <c r="H1450" s="85"/>
      <c r="I1450" s="85"/>
      <c r="K1450" s="85"/>
      <c r="L1450" s="85"/>
      <c r="M1450" s="85"/>
      <c r="N1450" s="85"/>
      <c r="O1450" s="85"/>
      <c r="P1450" s="85"/>
      <c r="Q1450" s="85"/>
      <c r="R1450" s="85"/>
      <c r="S1450" s="85"/>
    </row>
    <row r="1451" spans="1:19" ht="49.65" customHeight="1" x14ac:dyDescent="0.3">
      <c r="A1451" s="93">
        <v>14690</v>
      </c>
      <c r="B1451" s="94" t="s">
        <v>1314</v>
      </c>
      <c r="C1451" s="92"/>
      <c r="D1451" s="92"/>
      <c r="E1451" s="92"/>
      <c r="F1451" s="92"/>
      <c r="G1451" s="90">
        <f>+C1451+D1451+E1451+F1451</f>
        <v>0</v>
      </c>
      <c r="H1451" s="91">
        <v>450</v>
      </c>
      <c r="I1451" s="84">
        <f>+G1451*H1451</f>
        <v>0</v>
      </c>
      <c r="K1451" s="93">
        <v>14705</v>
      </c>
      <c r="L1451" s="94" t="s">
        <v>1315</v>
      </c>
      <c r="M1451" s="92"/>
      <c r="N1451" s="92"/>
      <c r="O1451" s="92"/>
      <c r="P1451" s="92"/>
      <c r="Q1451" s="90">
        <f>+M1451+N1451+O1451+P1451</f>
        <v>0</v>
      </c>
      <c r="R1451" s="91">
        <v>225</v>
      </c>
      <c r="S1451" s="84">
        <f>+Q1451*R1451</f>
        <v>0</v>
      </c>
    </row>
    <row r="1452" spans="1:19" ht="49.65" customHeight="1" x14ac:dyDescent="0.3">
      <c r="A1452" s="85"/>
      <c r="B1452" s="85"/>
      <c r="C1452" s="85"/>
      <c r="D1452" s="85"/>
      <c r="E1452" s="85"/>
      <c r="F1452" s="85"/>
      <c r="G1452" s="85"/>
      <c r="H1452" s="85"/>
      <c r="I1452" s="85"/>
      <c r="K1452" s="85"/>
      <c r="L1452" s="85"/>
      <c r="M1452" s="85"/>
      <c r="N1452" s="85"/>
      <c r="O1452" s="85"/>
      <c r="P1452" s="85"/>
      <c r="Q1452" s="85"/>
      <c r="R1452" s="85"/>
      <c r="S1452" s="85"/>
    </row>
    <row r="1453" spans="1:19" ht="49.65" customHeight="1" x14ac:dyDescent="0.3">
      <c r="A1453" s="93">
        <v>14693</v>
      </c>
      <c r="B1453" s="94" t="s">
        <v>1316</v>
      </c>
      <c r="C1453" s="92"/>
      <c r="D1453" s="92"/>
      <c r="E1453" s="92"/>
      <c r="F1453" s="92"/>
      <c r="G1453" s="90">
        <f>+C1453+D1453+E1453+F1453</f>
        <v>0</v>
      </c>
      <c r="H1453" s="91">
        <v>115</v>
      </c>
      <c r="I1453" s="84">
        <f>+G1453*H1453</f>
        <v>0</v>
      </c>
      <c r="K1453" s="93">
        <v>14706</v>
      </c>
      <c r="L1453" s="94" t="s">
        <v>1317</v>
      </c>
      <c r="M1453" s="92"/>
      <c r="N1453" s="92"/>
      <c r="O1453" s="92"/>
      <c r="P1453" s="92"/>
      <c r="Q1453" s="90">
        <f>+M1453+N1453+O1453+P1453</f>
        <v>0</v>
      </c>
      <c r="R1453" s="91">
        <v>250</v>
      </c>
      <c r="S1453" s="84">
        <f>+Q1453*R1453</f>
        <v>0</v>
      </c>
    </row>
    <row r="1454" spans="1:19" ht="49.65" customHeight="1" x14ac:dyDescent="0.3">
      <c r="A1454" s="85"/>
      <c r="B1454" s="85"/>
      <c r="C1454" s="85"/>
      <c r="D1454" s="85"/>
      <c r="E1454" s="85"/>
      <c r="F1454" s="85"/>
      <c r="G1454" s="85"/>
      <c r="H1454" s="85"/>
      <c r="I1454" s="85"/>
      <c r="K1454" s="85"/>
      <c r="L1454" s="85"/>
      <c r="M1454" s="85"/>
      <c r="N1454" s="85"/>
      <c r="O1454" s="85"/>
      <c r="P1454" s="85"/>
      <c r="Q1454" s="85"/>
      <c r="R1454" s="85"/>
      <c r="S1454" s="85"/>
    </row>
    <row r="1455" spans="1:19" ht="49.65" customHeight="1" x14ac:dyDescent="0.3">
      <c r="A1455" s="93">
        <v>14696</v>
      </c>
      <c r="B1455" s="94" t="s">
        <v>1318</v>
      </c>
      <c r="C1455" s="92"/>
      <c r="D1455" s="92"/>
      <c r="E1455" s="92"/>
      <c r="F1455" s="92"/>
      <c r="G1455" s="90">
        <f>+C1455+D1455+E1455+F1455</f>
        <v>0</v>
      </c>
      <c r="H1455" s="91">
        <v>185</v>
      </c>
      <c r="I1455" s="84">
        <f>+G1455*H1455</f>
        <v>0</v>
      </c>
      <c r="K1455" s="93">
        <v>14707</v>
      </c>
      <c r="L1455" s="94" t="s">
        <v>1319</v>
      </c>
      <c r="M1455" s="92"/>
      <c r="N1455" s="92"/>
      <c r="O1455" s="92"/>
      <c r="P1455" s="92"/>
      <c r="Q1455" s="90">
        <f>+M1455+N1455+O1455+P1455</f>
        <v>0</v>
      </c>
      <c r="R1455" s="91">
        <v>275</v>
      </c>
      <c r="S1455" s="84">
        <f>+Q1455*R1455</f>
        <v>0</v>
      </c>
    </row>
    <row r="1456" spans="1:19" ht="49.65" customHeight="1" x14ac:dyDescent="0.3">
      <c r="A1456" s="85"/>
      <c r="B1456" s="85"/>
      <c r="C1456" s="85"/>
      <c r="D1456" s="85"/>
      <c r="E1456" s="85"/>
      <c r="F1456" s="85"/>
      <c r="G1456" s="85"/>
      <c r="H1456" s="85"/>
      <c r="I1456" s="85"/>
      <c r="K1456" s="85"/>
      <c r="L1456" s="85"/>
      <c r="M1456" s="85"/>
      <c r="N1456" s="85"/>
      <c r="O1456" s="85"/>
      <c r="P1456" s="85"/>
      <c r="Q1456" s="85"/>
      <c r="R1456" s="85"/>
      <c r="S1456" s="85"/>
    </row>
    <row r="1457" spans="1:19" ht="49.65" customHeight="1" x14ac:dyDescent="0.3">
      <c r="A1457" s="93">
        <v>14708</v>
      </c>
      <c r="B1457" s="94" t="s">
        <v>1320</v>
      </c>
      <c r="C1457" s="92"/>
      <c r="D1457" s="92"/>
      <c r="E1457" s="92"/>
      <c r="F1457" s="92"/>
      <c r="G1457" s="90">
        <f>+C1457+D1457+E1457+F1457</f>
        <v>0</v>
      </c>
      <c r="H1457" s="91">
        <v>225</v>
      </c>
      <c r="I1457" s="84">
        <f>+G1457*H1457</f>
        <v>0</v>
      </c>
      <c r="K1457" s="95"/>
      <c r="L1457" s="96" t="s">
        <v>1321</v>
      </c>
      <c r="M1457" s="74"/>
      <c r="N1457" s="74"/>
      <c r="O1457" s="74"/>
      <c r="P1457" s="74"/>
      <c r="Q1457" s="74"/>
      <c r="R1457" s="74"/>
      <c r="S1457" s="74"/>
    </row>
    <row r="1458" spans="1:19" ht="49.65" customHeight="1" x14ac:dyDescent="0.3">
      <c r="A1458" s="85"/>
      <c r="B1458" s="85"/>
      <c r="C1458" s="85"/>
      <c r="D1458" s="85"/>
      <c r="E1458" s="85"/>
      <c r="F1458" s="85"/>
      <c r="G1458" s="85"/>
      <c r="H1458" s="85"/>
      <c r="I1458" s="85"/>
      <c r="K1458" s="74"/>
      <c r="L1458" s="74"/>
      <c r="M1458" s="74"/>
      <c r="N1458" s="74"/>
      <c r="O1458" s="74"/>
      <c r="P1458" s="74"/>
      <c r="Q1458" s="74"/>
      <c r="R1458" s="74"/>
      <c r="S1458" s="74"/>
    </row>
    <row r="1459" spans="1:19" ht="49.65" customHeight="1" x14ac:dyDescent="0.3">
      <c r="A1459" s="93">
        <v>14709</v>
      </c>
      <c r="B1459" s="94" t="s">
        <v>1322</v>
      </c>
      <c r="C1459" s="92"/>
      <c r="D1459" s="92"/>
      <c r="E1459" s="92"/>
      <c r="F1459" s="92"/>
      <c r="G1459" s="90">
        <f>+C1459+D1459+E1459+F1459</f>
        <v>0</v>
      </c>
      <c r="H1459" s="91">
        <v>250</v>
      </c>
      <c r="I1459" s="84">
        <f>+G1459*H1459</f>
        <v>0</v>
      </c>
      <c r="K1459" s="93">
        <v>4666</v>
      </c>
      <c r="L1459" s="94" t="s">
        <v>1323</v>
      </c>
      <c r="M1459" s="92"/>
      <c r="N1459" s="92"/>
      <c r="O1459" s="92"/>
      <c r="P1459" s="92"/>
      <c r="Q1459" s="90">
        <f>+M1459+N1459+O1459+P1459</f>
        <v>0</v>
      </c>
      <c r="R1459" s="91">
        <v>195</v>
      </c>
      <c r="S1459" s="84">
        <f>+Q1459*R1459</f>
        <v>0</v>
      </c>
    </row>
    <row r="1460" spans="1:19" ht="49.65" customHeight="1" x14ac:dyDescent="0.3">
      <c r="A1460" s="85"/>
      <c r="B1460" s="85"/>
      <c r="C1460" s="85"/>
      <c r="D1460" s="85"/>
      <c r="E1460" s="85"/>
      <c r="F1460" s="85"/>
      <c r="G1460" s="85"/>
      <c r="H1460" s="85"/>
      <c r="I1460" s="85"/>
      <c r="K1460" s="85"/>
      <c r="L1460" s="85"/>
      <c r="M1460" s="85"/>
      <c r="N1460" s="85"/>
      <c r="O1460" s="85"/>
      <c r="P1460" s="85"/>
      <c r="Q1460" s="85"/>
      <c r="R1460" s="85"/>
      <c r="S1460" s="85"/>
    </row>
    <row r="1461" spans="1:19" ht="49.65" customHeight="1" x14ac:dyDescent="0.3">
      <c r="A1461" s="93">
        <v>14710</v>
      </c>
      <c r="B1461" s="94" t="s">
        <v>1324</v>
      </c>
      <c r="C1461" s="92"/>
      <c r="D1461" s="92"/>
      <c r="E1461" s="92"/>
      <c r="F1461" s="92"/>
      <c r="G1461" s="90">
        <f>+C1461+D1461+E1461+F1461</f>
        <v>0</v>
      </c>
      <c r="H1461" s="91">
        <v>275</v>
      </c>
      <c r="I1461" s="84">
        <f>+G1461*H1461</f>
        <v>0</v>
      </c>
      <c r="K1461" s="93">
        <v>4667</v>
      </c>
      <c r="L1461" s="94" t="s">
        <v>1325</v>
      </c>
      <c r="M1461" s="92"/>
      <c r="N1461" s="92"/>
      <c r="O1461" s="92"/>
      <c r="P1461" s="92"/>
      <c r="Q1461" s="90">
        <f>+M1461+N1461+O1461+P1461</f>
        <v>0</v>
      </c>
      <c r="R1461" s="91">
        <v>120</v>
      </c>
      <c r="S1461" s="84">
        <f>+Q1461*R1461</f>
        <v>0</v>
      </c>
    </row>
    <row r="1462" spans="1:19" ht="49.65" customHeight="1" x14ac:dyDescent="0.3">
      <c r="A1462" s="85"/>
      <c r="B1462" s="85"/>
      <c r="C1462" s="85"/>
      <c r="D1462" s="85"/>
      <c r="E1462" s="85"/>
      <c r="F1462" s="85"/>
      <c r="G1462" s="85"/>
      <c r="H1462" s="85"/>
      <c r="I1462" s="85"/>
      <c r="K1462" s="85"/>
      <c r="L1462" s="85"/>
      <c r="M1462" s="85"/>
      <c r="N1462" s="85"/>
      <c r="O1462" s="85"/>
      <c r="P1462" s="85"/>
      <c r="Q1462" s="85"/>
      <c r="R1462" s="85"/>
      <c r="S1462" s="85"/>
    </row>
    <row r="1463" spans="1:19" ht="49.65" customHeight="1" x14ac:dyDescent="0.3">
      <c r="A1463" s="95"/>
      <c r="B1463" s="96" t="s">
        <v>1326</v>
      </c>
      <c r="C1463" s="74"/>
      <c r="D1463" s="74"/>
      <c r="E1463" s="74"/>
      <c r="F1463" s="74"/>
      <c r="G1463" s="74"/>
      <c r="H1463" s="74"/>
      <c r="I1463" s="74"/>
      <c r="K1463" s="93">
        <v>4957</v>
      </c>
      <c r="L1463" s="94" t="s">
        <v>1327</v>
      </c>
      <c r="M1463" s="92"/>
      <c r="N1463" s="92"/>
      <c r="O1463" s="92"/>
      <c r="P1463" s="92"/>
      <c r="Q1463" s="90">
        <f>+M1463+N1463+O1463+P1463</f>
        <v>0</v>
      </c>
      <c r="R1463" s="91">
        <v>250</v>
      </c>
      <c r="S1463" s="84">
        <f>+Q1463*R1463</f>
        <v>0</v>
      </c>
    </row>
    <row r="1464" spans="1:19" ht="49.65" customHeight="1" x14ac:dyDescent="0.3">
      <c r="A1464" s="74"/>
      <c r="B1464" s="74"/>
      <c r="C1464" s="74"/>
      <c r="D1464" s="74"/>
      <c r="E1464" s="74"/>
      <c r="F1464" s="74"/>
      <c r="G1464" s="74"/>
      <c r="H1464" s="74"/>
      <c r="I1464" s="74"/>
      <c r="K1464" s="85"/>
      <c r="L1464" s="85"/>
      <c r="M1464" s="85"/>
      <c r="N1464" s="85"/>
      <c r="O1464" s="85"/>
      <c r="P1464" s="85"/>
      <c r="Q1464" s="85"/>
      <c r="R1464" s="85"/>
      <c r="S1464" s="85"/>
    </row>
    <row r="1465" spans="1:19" ht="49.65" customHeight="1" x14ac:dyDescent="0.3">
      <c r="A1465" s="93">
        <v>4664</v>
      </c>
      <c r="B1465" s="94" t="s">
        <v>1323</v>
      </c>
      <c r="C1465" s="92"/>
      <c r="D1465" s="92"/>
      <c r="E1465" s="92"/>
      <c r="F1465" s="92"/>
      <c r="G1465" s="90">
        <f>+C1465+D1465+E1465+F1465</f>
        <v>0</v>
      </c>
      <c r="H1465" s="91">
        <v>195</v>
      </c>
      <c r="I1465" s="84">
        <f>+G1465*H1465</f>
        <v>0</v>
      </c>
      <c r="K1465" s="93">
        <v>4958</v>
      </c>
      <c r="L1465" s="94" t="s">
        <v>1328</v>
      </c>
      <c r="M1465" s="92"/>
      <c r="N1465" s="92"/>
      <c r="O1465" s="92"/>
      <c r="P1465" s="92"/>
      <c r="Q1465" s="90">
        <f>+M1465+N1465+O1465+P1465</f>
        <v>0</v>
      </c>
      <c r="R1465" s="91">
        <v>275</v>
      </c>
      <c r="S1465" s="84">
        <f>+Q1465*R1465</f>
        <v>0</v>
      </c>
    </row>
    <row r="1466" spans="1:19" ht="49.65" customHeight="1" x14ac:dyDescent="0.3">
      <c r="A1466" s="85"/>
      <c r="B1466" s="85"/>
      <c r="C1466" s="85"/>
      <c r="D1466" s="85"/>
      <c r="E1466" s="85"/>
      <c r="F1466" s="85"/>
      <c r="G1466" s="85"/>
      <c r="H1466" s="85"/>
      <c r="I1466" s="85"/>
      <c r="K1466" s="85"/>
      <c r="L1466" s="85"/>
      <c r="M1466" s="85"/>
      <c r="N1466" s="85"/>
      <c r="O1466" s="85"/>
      <c r="P1466" s="85"/>
      <c r="Q1466" s="85"/>
      <c r="R1466" s="85"/>
      <c r="S1466" s="85"/>
    </row>
    <row r="1467" spans="1:19" ht="49.65" customHeight="1" x14ac:dyDescent="0.3">
      <c r="A1467" s="93">
        <v>4665</v>
      </c>
      <c r="B1467" s="94" t="s">
        <v>1325</v>
      </c>
      <c r="C1467" s="92"/>
      <c r="D1467" s="92"/>
      <c r="E1467" s="92"/>
      <c r="F1467" s="92"/>
      <c r="G1467" s="90">
        <f>+C1467+D1467+E1467+F1467</f>
        <v>0</v>
      </c>
      <c r="H1467" s="91">
        <v>120</v>
      </c>
      <c r="I1467" s="84">
        <f>+G1467*H1467</f>
        <v>0</v>
      </c>
      <c r="K1467" s="93">
        <v>4959</v>
      </c>
      <c r="L1467" s="94" t="s">
        <v>1329</v>
      </c>
      <c r="M1467" s="92"/>
      <c r="N1467" s="92"/>
      <c r="O1467" s="92"/>
      <c r="P1467" s="92"/>
      <c r="Q1467" s="90">
        <f>+M1467+N1467+O1467+P1467</f>
        <v>0</v>
      </c>
      <c r="R1467" s="91">
        <v>295</v>
      </c>
      <c r="S1467" s="84">
        <f>+Q1467*R1467</f>
        <v>0</v>
      </c>
    </row>
    <row r="1468" spans="1:19" ht="49.65" customHeight="1" x14ac:dyDescent="0.3">
      <c r="A1468" s="85"/>
      <c r="B1468" s="85"/>
      <c r="C1468" s="85"/>
      <c r="D1468" s="85"/>
      <c r="E1468" s="85"/>
      <c r="F1468" s="85"/>
      <c r="G1468" s="85"/>
      <c r="H1468" s="85"/>
      <c r="I1468" s="85"/>
      <c r="K1468" s="85"/>
      <c r="L1468" s="85"/>
      <c r="M1468" s="85"/>
      <c r="N1468" s="85"/>
      <c r="O1468" s="85"/>
      <c r="P1468" s="85"/>
      <c r="Q1468" s="85"/>
      <c r="R1468" s="85"/>
      <c r="S1468" s="85"/>
    </row>
    <row r="1469" spans="1:19" ht="49.65" customHeight="1" x14ac:dyDescent="0.3">
      <c r="A1469" s="93">
        <v>4689</v>
      </c>
      <c r="B1469" s="94" t="s">
        <v>1327</v>
      </c>
      <c r="C1469" s="92"/>
      <c r="D1469" s="92"/>
      <c r="E1469" s="92"/>
      <c r="F1469" s="92"/>
      <c r="G1469" s="90">
        <f>+C1469+D1469+E1469+F1469</f>
        <v>0</v>
      </c>
      <c r="H1469" s="91">
        <v>250</v>
      </c>
      <c r="I1469" s="84">
        <f>+G1469*H1469</f>
        <v>0</v>
      </c>
      <c r="K1469" s="93">
        <v>4965</v>
      </c>
      <c r="L1469" s="94" t="s">
        <v>1330</v>
      </c>
      <c r="M1469" s="92"/>
      <c r="N1469" s="92"/>
      <c r="O1469" s="92"/>
      <c r="P1469" s="92"/>
      <c r="Q1469" s="90">
        <f>+M1469+N1469+O1469+P1469</f>
        <v>0</v>
      </c>
      <c r="R1469" s="91">
        <v>395</v>
      </c>
      <c r="S1469" s="84">
        <f>+Q1469*R1469</f>
        <v>0</v>
      </c>
    </row>
    <row r="1470" spans="1:19" ht="49.65" customHeight="1" x14ac:dyDescent="0.3">
      <c r="A1470" s="85"/>
      <c r="B1470" s="85"/>
      <c r="C1470" s="85"/>
      <c r="D1470" s="85"/>
      <c r="E1470" s="85"/>
      <c r="F1470" s="85"/>
      <c r="G1470" s="85"/>
      <c r="H1470" s="85"/>
      <c r="I1470" s="85"/>
      <c r="K1470" s="85"/>
      <c r="L1470" s="85"/>
      <c r="M1470" s="85"/>
      <c r="N1470" s="85"/>
      <c r="O1470" s="85"/>
      <c r="P1470" s="85"/>
      <c r="Q1470" s="85"/>
      <c r="R1470" s="85"/>
      <c r="S1470" s="85"/>
    </row>
    <row r="1471" spans="1:19" ht="49.65" customHeight="1" x14ac:dyDescent="0.3">
      <c r="A1471" s="93">
        <v>4690</v>
      </c>
      <c r="B1471" s="94" t="s">
        <v>1328</v>
      </c>
      <c r="C1471" s="92"/>
      <c r="D1471" s="92"/>
      <c r="E1471" s="92"/>
      <c r="F1471" s="92"/>
      <c r="G1471" s="90">
        <f>+C1471+D1471+E1471+F1471</f>
        <v>0</v>
      </c>
      <c r="H1471" s="91">
        <v>275</v>
      </c>
      <c r="I1471" s="84">
        <f>+G1471*H1471</f>
        <v>0</v>
      </c>
      <c r="K1471" s="93">
        <v>4966</v>
      </c>
      <c r="L1471" s="94" t="s">
        <v>1331</v>
      </c>
      <c r="M1471" s="92"/>
      <c r="N1471" s="92"/>
      <c r="O1471" s="92"/>
      <c r="P1471" s="92"/>
      <c r="Q1471" s="90">
        <f>+M1471+N1471+O1471+P1471</f>
        <v>0</v>
      </c>
      <c r="R1471" s="91">
        <v>425</v>
      </c>
      <c r="S1471" s="84">
        <f>+Q1471*R1471</f>
        <v>0</v>
      </c>
    </row>
    <row r="1472" spans="1:19" ht="49.65" customHeight="1" x14ac:dyDescent="0.3">
      <c r="A1472" s="85"/>
      <c r="B1472" s="85"/>
      <c r="C1472" s="85"/>
      <c r="D1472" s="85"/>
      <c r="E1472" s="85"/>
      <c r="F1472" s="85"/>
      <c r="G1472" s="85"/>
      <c r="H1472" s="85"/>
      <c r="I1472" s="85"/>
      <c r="K1472" s="85"/>
      <c r="L1472" s="85"/>
      <c r="M1472" s="85"/>
      <c r="N1472" s="85"/>
      <c r="O1472" s="85"/>
      <c r="P1472" s="85"/>
      <c r="Q1472" s="85"/>
      <c r="R1472" s="85"/>
      <c r="S1472" s="85"/>
    </row>
    <row r="1473" spans="1:19" ht="49.65" customHeight="1" x14ac:dyDescent="0.3">
      <c r="A1473" s="93">
        <v>4691</v>
      </c>
      <c r="B1473" s="94" t="s">
        <v>1329</v>
      </c>
      <c r="C1473" s="92"/>
      <c r="D1473" s="92"/>
      <c r="E1473" s="92"/>
      <c r="F1473" s="92"/>
      <c r="G1473" s="90">
        <f>+C1473+D1473+E1473+F1473</f>
        <v>0</v>
      </c>
      <c r="H1473" s="91">
        <v>295</v>
      </c>
      <c r="I1473" s="84">
        <f>+G1473*H1473</f>
        <v>0</v>
      </c>
      <c r="K1473" s="93">
        <v>4967</v>
      </c>
      <c r="L1473" s="94" t="s">
        <v>1332</v>
      </c>
      <c r="M1473" s="92"/>
      <c r="N1473" s="92"/>
      <c r="O1473" s="92"/>
      <c r="P1473" s="92"/>
      <c r="Q1473" s="90">
        <f>+M1473+N1473+O1473+P1473</f>
        <v>0</v>
      </c>
      <c r="R1473" s="91">
        <v>475</v>
      </c>
      <c r="S1473" s="84">
        <f>+Q1473*R1473</f>
        <v>0</v>
      </c>
    </row>
    <row r="1474" spans="1:19" ht="49.65" customHeight="1" x14ac:dyDescent="0.3">
      <c r="A1474" s="85"/>
      <c r="B1474" s="85"/>
      <c r="C1474" s="85"/>
      <c r="D1474" s="85"/>
      <c r="E1474" s="85"/>
      <c r="F1474" s="85"/>
      <c r="G1474" s="85"/>
      <c r="H1474" s="85"/>
      <c r="I1474" s="85"/>
      <c r="K1474" s="85"/>
      <c r="L1474" s="85"/>
      <c r="M1474" s="85"/>
      <c r="N1474" s="85"/>
      <c r="O1474" s="85"/>
      <c r="P1474" s="85"/>
      <c r="Q1474" s="85"/>
      <c r="R1474" s="85"/>
      <c r="S1474" s="85"/>
    </row>
    <row r="1475" spans="1:19" ht="49.65" customHeight="1" x14ac:dyDescent="0.3">
      <c r="A1475" s="93">
        <v>4722</v>
      </c>
      <c r="B1475" s="94" t="s">
        <v>1330</v>
      </c>
      <c r="C1475" s="92"/>
      <c r="D1475" s="92"/>
      <c r="E1475" s="92"/>
      <c r="F1475" s="92"/>
      <c r="G1475" s="90">
        <f>+C1475+D1475+E1475+F1475</f>
        <v>0</v>
      </c>
      <c r="H1475" s="91">
        <v>395</v>
      </c>
      <c r="I1475" s="84">
        <f>+G1475*H1475</f>
        <v>0</v>
      </c>
      <c r="K1475" s="95"/>
      <c r="L1475" s="96" t="s">
        <v>1333</v>
      </c>
      <c r="M1475" s="74"/>
      <c r="N1475" s="74"/>
      <c r="O1475" s="74"/>
      <c r="P1475" s="74"/>
      <c r="Q1475" s="74"/>
      <c r="R1475" s="74"/>
      <c r="S1475" s="74"/>
    </row>
    <row r="1476" spans="1:19" ht="49.65" customHeight="1" x14ac:dyDescent="0.3">
      <c r="A1476" s="85"/>
      <c r="B1476" s="85"/>
      <c r="C1476" s="85"/>
      <c r="D1476" s="85"/>
      <c r="E1476" s="85"/>
      <c r="F1476" s="85"/>
      <c r="G1476" s="85"/>
      <c r="H1476" s="85"/>
      <c r="I1476" s="85"/>
      <c r="K1476" s="74"/>
      <c r="L1476" s="74"/>
      <c r="M1476" s="74"/>
      <c r="N1476" s="74"/>
      <c r="O1476" s="74"/>
      <c r="P1476" s="74"/>
      <c r="Q1476" s="74"/>
      <c r="R1476" s="74"/>
      <c r="S1476" s="74"/>
    </row>
    <row r="1477" spans="1:19" ht="49.65" customHeight="1" x14ac:dyDescent="0.3">
      <c r="A1477" s="93">
        <v>4723</v>
      </c>
      <c r="B1477" s="94" t="s">
        <v>1331</v>
      </c>
      <c r="C1477" s="92"/>
      <c r="D1477" s="92"/>
      <c r="E1477" s="92"/>
      <c r="F1477" s="92"/>
      <c r="G1477" s="90">
        <f>+C1477+D1477+E1477+F1477</f>
        <v>0</v>
      </c>
      <c r="H1477" s="91">
        <v>425</v>
      </c>
      <c r="I1477" s="84">
        <f>+G1477*H1477</f>
        <v>0</v>
      </c>
      <c r="K1477" s="93">
        <v>4180</v>
      </c>
      <c r="L1477" s="94" t="s">
        <v>1327</v>
      </c>
      <c r="M1477" s="92"/>
      <c r="N1477" s="92"/>
      <c r="O1477" s="92"/>
      <c r="P1477" s="92"/>
      <c r="Q1477" s="90">
        <f>+M1477+N1477+O1477+P1477</f>
        <v>0</v>
      </c>
      <c r="R1477" s="91">
        <v>250</v>
      </c>
      <c r="S1477" s="84">
        <f>+Q1477*R1477</f>
        <v>0</v>
      </c>
    </row>
    <row r="1478" spans="1:19" ht="49.65" customHeight="1" x14ac:dyDescent="0.3">
      <c r="A1478" s="85"/>
      <c r="B1478" s="85"/>
      <c r="C1478" s="85"/>
      <c r="D1478" s="85"/>
      <c r="E1478" s="85"/>
      <c r="F1478" s="85"/>
      <c r="G1478" s="85"/>
      <c r="H1478" s="85"/>
      <c r="I1478" s="85"/>
      <c r="K1478" s="85"/>
      <c r="L1478" s="85"/>
      <c r="M1478" s="85"/>
      <c r="N1478" s="85"/>
      <c r="O1478" s="85"/>
      <c r="P1478" s="85"/>
      <c r="Q1478" s="85"/>
      <c r="R1478" s="85"/>
      <c r="S1478" s="85"/>
    </row>
    <row r="1479" spans="1:19" ht="49.65" customHeight="1" x14ac:dyDescent="0.3">
      <c r="A1479" s="93">
        <v>4724</v>
      </c>
      <c r="B1479" s="94" t="s">
        <v>1332</v>
      </c>
      <c r="C1479" s="92"/>
      <c r="D1479" s="92"/>
      <c r="E1479" s="92"/>
      <c r="F1479" s="92"/>
      <c r="G1479" s="90">
        <f>+C1479+D1479+E1479+F1479</f>
        <v>0</v>
      </c>
      <c r="H1479" s="91">
        <v>475</v>
      </c>
      <c r="I1479" s="84">
        <f>+G1479*H1479</f>
        <v>0</v>
      </c>
      <c r="K1479" s="93">
        <v>4184</v>
      </c>
      <c r="L1479" s="94" t="s">
        <v>1328</v>
      </c>
      <c r="M1479" s="92"/>
      <c r="N1479" s="92"/>
      <c r="O1479" s="92"/>
      <c r="P1479" s="92"/>
      <c r="Q1479" s="90">
        <f>+M1479+N1479+O1479+P1479</f>
        <v>0</v>
      </c>
      <c r="R1479" s="91">
        <v>275</v>
      </c>
      <c r="S1479" s="84">
        <f>+Q1479*R1479</f>
        <v>0</v>
      </c>
    </row>
    <row r="1480" spans="1:19" ht="49.65" customHeight="1" x14ac:dyDescent="0.3">
      <c r="A1480" s="85"/>
      <c r="B1480" s="85"/>
      <c r="C1480" s="85"/>
      <c r="D1480" s="85"/>
      <c r="E1480" s="85"/>
      <c r="F1480" s="85"/>
      <c r="G1480" s="85"/>
      <c r="H1480" s="85"/>
      <c r="I1480" s="85"/>
      <c r="K1480" s="85"/>
      <c r="L1480" s="85"/>
      <c r="M1480" s="85"/>
      <c r="N1480" s="85"/>
      <c r="O1480" s="85"/>
      <c r="P1480" s="85"/>
      <c r="Q1480" s="85"/>
      <c r="R1480" s="85"/>
      <c r="S1480" s="85"/>
    </row>
    <row r="1481" spans="1:19" ht="49.65" customHeight="1" x14ac:dyDescent="0.3">
      <c r="A1481" s="93">
        <v>4952</v>
      </c>
      <c r="B1481" s="94" t="s">
        <v>1334</v>
      </c>
      <c r="C1481" s="92"/>
      <c r="D1481" s="92"/>
      <c r="E1481" s="92"/>
      <c r="F1481" s="92"/>
      <c r="G1481" s="90">
        <f>+C1481+D1481+E1481+F1481</f>
        <v>0</v>
      </c>
      <c r="H1481" s="91">
        <v>275</v>
      </c>
      <c r="I1481" s="84">
        <f>+G1481*H1481</f>
        <v>0</v>
      </c>
      <c r="K1481" s="93">
        <v>4188</v>
      </c>
      <c r="L1481" s="94" t="s">
        <v>1329</v>
      </c>
      <c r="M1481" s="92"/>
      <c r="N1481" s="92"/>
      <c r="O1481" s="92"/>
      <c r="P1481" s="92"/>
      <c r="Q1481" s="90">
        <f>+M1481+N1481+O1481+P1481</f>
        <v>0</v>
      </c>
      <c r="R1481" s="91">
        <v>295</v>
      </c>
      <c r="S1481" s="84">
        <f>+Q1481*R1481</f>
        <v>0</v>
      </c>
    </row>
    <row r="1482" spans="1:19" ht="49.65" customHeight="1" x14ac:dyDescent="0.3">
      <c r="A1482" s="85"/>
      <c r="B1482" s="85"/>
      <c r="C1482" s="85"/>
      <c r="D1482" s="85"/>
      <c r="E1482" s="85"/>
      <c r="F1482" s="85"/>
      <c r="G1482" s="85"/>
      <c r="H1482" s="85"/>
      <c r="I1482" s="85"/>
      <c r="K1482" s="85"/>
      <c r="L1482" s="85"/>
      <c r="M1482" s="85"/>
      <c r="N1482" s="85"/>
      <c r="O1482" s="85"/>
      <c r="P1482" s="85"/>
      <c r="Q1482" s="85"/>
      <c r="R1482" s="85"/>
      <c r="S1482" s="85"/>
    </row>
    <row r="1483" spans="1:19" ht="49.65" customHeight="1" x14ac:dyDescent="0.3">
      <c r="A1483" s="93">
        <v>4953</v>
      </c>
      <c r="B1483" s="94" t="s">
        <v>1335</v>
      </c>
      <c r="C1483" s="92"/>
      <c r="D1483" s="92"/>
      <c r="E1483" s="92"/>
      <c r="F1483" s="92"/>
      <c r="G1483" s="90">
        <f>+C1483+D1483+E1483+F1483</f>
        <v>0</v>
      </c>
      <c r="H1483" s="91">
        <v>295</v>
      </c>
      <c r="I1483" s="84">
        <f>+G1483*H1483</f>
        <v>0</v>
      </c>
      <c r="K1483" s="93">
        <v>4192</v>
      </c>
      <c r="L1483" s="94" t="s">
        <v>1325</v>
      </c>
      <c r="M1483" s="92"/>
      <c r="N1483" s="92"/>
      <c r="O1483" s="92"/>
      <c r="P1483" s="92"/>
      <c r="Q1483" s="90">
        <f>+M1483+N1483+O1483+P1483</f>
        <v>0</v>
      </c>
      <c r="R1483" s="91">
        <v>120</v>
      </c>
      <c r="S1483" s="84">
        <f>+Q1483*R1483</f>
        <v>0</v>
      </c>
    </row>
    <row r="1484" spans="1:19" ht="49.65" customHeight="1" x14ac:dyDescent="0.3">
      <c r="A1484" s="85"/>
      <c r="B1484" s="85"/>
      <c r="C1484" s="85"/>
      <c r="D1484" s="85"/>
      <c r="E1484" s="85"/>
      <c r="F1484" s="85"/>
      <c r="G1484" s="85"/>
      <c r="H1484" s="85"/>
      <c r="I1484" s="85"/>
      <c r="K1484" s="85"/>
      <c r="L1484" s="85"/>
      <c r="M1484" s="85"/>
      <c r="N1484" s="85"/>
      <c r="O1484" s="85"/>
      <c r="P1484" s="85"/>
      <c r="Q1484" s="85"/>
      <c r="R1484" s="85"/>
      <c r="S1484" s="85"/>
    </row>
    <row r="1485" spans="1:19" ht="49.65" customHeight="1" x14ac:dyDescent="0.3">
      <c r="A1485" s="95"/>
      <c r="B1485" s="96" t="s">
        <v>1336</v>
      </c>
      <c r="C1485" s="74"/>
      <c r="D1485" s="74"/>
      <c r="E1485" s="74"/>
      <c r="F1485" s="74"/>
      <c r="G1485" s="74"/>
      <c r="H1485" s="74"/>
      <c r="I1485" s="74"/>
      <c r="K1485" s="93">
        <v>4196</v>
      </c>
      <c r="L1485" s="94" t="s">
        <v>1323</v>
      </c>
      <c r="M1485" s="92"/>
      <c r="N1485" s="92"/>
      <c r="O1485" s="92"/>
      <c r="P1485" s="92"/>
      <c r="Q1485" s="90">
        <f>+M1485+N1485+O1485+P1485</f>
        <v>0</v>
      </c>
      <c r="R1485" s="91">
        <v>195</v>
      </c>
      <c r="S1485" s="84">
        <f>+Q1485*R1485</f>
        <v>0</v>
      </c>
    </row>
    <row r="1486" spans="1:19" ht="49.65" customHeight="1" x14ac:dyDescent="0.3">
      <c r="A1486" s="74"/>
      <c r="B1486" s="74"/>
      <c r="C1486" s="74"/>
      <c r="D1486" s="74"/>
      <c r="E1486" s="74"/>
      <c r="F1486" s="74"/>
      <c r="G1486" s="74"/>
      <c r="H1486" s="74"/>
      <c r="I1486" s="74"/>
      <c r="K1486" s="85"/>
      <c r="L1486" s="85"/>
      <c r="M1486" s="85"/>
      <c r="N1486" s="85"/>
      <c r="O1486" s="85"/>
      <c r="P1486" s="85"/>
      <c r="Q1486" s="85"/>
      <c r="R1486" s="85"/>
      <c r="S1486" s="85"/>
    </row>
    <row r="1487" spans="1:19" ht="49.65" customHeight="1" x14ac:dyDescent="0.3">
      <c r="A1487" s="93">
        <v>4168</v>
      </c>
      <c r="B1487" s="94" t="s">
        <v>1334</v>
      </c>
      <c r="C1487" s="92"/>
      <c r="D1487" s="92"/>
      <c r="E1487" s="92"/>
      <c r="F1487" s="92"/>
      <c r="G1487" s="90">
        <f>+C1487+D1487+E1487+F1487</f>
        <v>0</v>
      </c>
      <c r="H1487" s="91">
        <v>275</v>
      </c>
      <c r="I1487" s="84">
        <f>+G1487*H1487</f>
        <v>0</v>
      </c>
      <c r="K1487" s="93">
        <v>4719</v>
      </c>
      <c r="L1487" s="94" t="s">
        <v>1330</v>
      </c>
      <c r="M1487" s="92"/>
      <c r="N1487" s="92"/>
      <c r="O1487" s="92"/>
      <c r="P1487" s="92"/>
      <c r="Q1487" s="90">
        <f>+M1487+N1487+O1487+P1487</f>
        <v>0</v>
      </c>
      <c r="R1487" s="91">
        <v>395</v>
      </c>
      <c r="S1487" s="84">
        <f>+Q1487*R1487</f>
        <v>0</v>
      </c>
    </row>
    <row r="1488" spans="1:19" ht="49.65" customHeight="1" x14ac:dyDescent="0.3">
      <c r="A1488" s="85"/>
      <c r="B1488" s="85"/>
      <c r="C1488" s="85"/>
      <c r="D1488" s="85"/>
      <c r="E1488" s="85"/>
      <c r="F1488" s="85"/>
      <c r="G1488" s="85"/>
      <c r="H1488" s="85"/>
      <c r="I1488" s="85"/>
      <c r="K1488" s="85"/>
      <c r="L1488" s="85"/>
      <c r="M1488" s="85"/>
      <c r="N1488" s="85"/>
      <c r="O1488" s="85"/>
      <c r="P1488" s="85"/>
      <c r="Q1488" s="85"/>
      <c r="R1488" s="85"/>
      <c r="S1488" s="85"/>
    </row>
    <row r="1489" spans="1:19" ht="49.65" customHeight="1" x14ac:dyDescent="0.3">
      <c r="A1489" s="93">
        <v>4172</v>
      </c>
      <c r="B1489" s="94" t="s">
        <v>1335</v>
      </c>
      <c r="C1489" s="92"/>
      <c r="D1489" s="92"/>
      <c r="E1489" s="92"/>
      <c r="F1489" s="92"/>
      <c r="G1489" s="90">
        <f>+C1489+D1489+E1489+F1489</f>
        <v>0</v>
      </c>
      <c r="H1489" s="91">
        <v>295</v>
      </c>
      <c r="I1489" s="84">
        <f>+G1489*H1489</f>
        <v>0</v>
      </c>
      <c r="K1489" s="93">
        <v>4720</v>
      </c>
      <c r="L1489" s="94" t="s">
        <v>1331</v>
      </c>
      <c r="M1489" s="92"/>
      <c r="N1489" s="92"/>
      <c r="O1489" s="92"/>
      <c r="P1489" s="92"/>
      <c r="Q1489" s="90">
        <f>+M1489+N1489+O1489+P1489</f>
        <v>0</v>
      </c>
      <c r="R1489" s="91">
        <v>425</v>
      </c>
      <c r="S1489" s="84">
        <f>+Q1489*R1489</f>
        <v>0</v>
      </c>
    </row>
    <row r="1490" spans="1:19" ht="49.65" customHeight="1" x14ac:dyDescent="0.3">
      <c r="A1490" s="85"/>
      <c r="B1490" s="85"/>
      <c r="C1490" s="85"/>
      <c r="D1490" s="85"/>
      <c r="E1490" s="85"/>
      <c r="F1490" s="85"/>
      <c r="G1490" s="85"/>
      <c r="H1490" s="85"/>
      <c r="I1490" s="85"/>
      <c r="K1490" s="85"/>
      <c r="L1490" s="85"/>
      <c r="M1490" s="85"/>
      <c r="N1490" s="85"/>
      <c r="O1490" s="85"/>
      <c r="P1490" s="85"/>
      <c r="Q1490" s="85"/>
      <c r="R1490" s="85"/>
      <c r="S1490" s="85"/>
    </row>
    <row r="1491" spans="1:19" ht="49.65" customHeight="1" x14ac:dyDescent="0.3">
      <c r="A1491" s="93">
        <v>4176</v>
      </c>
      <c r="B1491" s="94" t="s">
        <v>1327</v>
      </c>
      <c r="C1491" s="92"/>
      <c r="D1491" s="92"/>
      <c r="E1491" s="92"/>
      <c r="F1491" s="92"/>
      <c r="G1491" s="90">
        <f>+C1491+D1491+E1491+F1491</f>
        <v>0</v>
      </c>
      <c r="H1491" s="91">
        <v>250</v>
      </c>
      <c r="I1491" s="84">
        <f>+G1491*H1491</f>
        <v>0</v>
      </c>
      <c r="K1491" s="93">
        <v>4721</v>
      </c>
      <c r="L1491" s="94" t="s">
        <v>1332</v>
      </c>
      <c r="M1491" s="92"/>
      <c r="N1491" s="92"/>
      <c r="O1491" s="92"/>
      <c r="P1491" s="92"/>
      <c r="Q1491" s="90">
        <f>+M1491+N1491+O1491+P1491</f>
        <v>0</v>
      </c>
      <c r="R1491" s="91">
        <v>475</v>
      </c>
      <c r="S1491" s="84">
        <f>+Q1491*R1491</f>
        <v>0</v>
      </c>
    </row>
    <row r="1492" spans="1:19" ht="49.65" customHeight="1" x14ac:dyDescent="0.3">
      <c r="A1492" s="85"/>
      <c r="B1492" s="85"/>
      <c r="C1492" s="85"/>
      <c r="D1492" s="85"/>
      <c r="E1492" s="85"/>
      <c r="F1492" s="85"/>
      <c r="G1492" s="85"/>
      <c r="H1492" s="85"/>
      <c r="I1492" s="85"/>
      <c r="K1492" s="85"/>
      <c r="L1492" s="85"/>
      <c r="M1492" s="85"/>
      <c r="N1492" s="85"/>
      <c r="O1492" s="85"/>
      <c r="P1492" s="85"/>
      <c r="Q1492" s="85"/>
      <c r="R1492" s="85"/>
      <c r="S1492" s="85"/>
    </row>
    <row r="1493" spans="1:19" ht="49.65" customHeight="1" x14ac:dyDescent="0.3">
      <c r="A1493" s="93">
        <v>4181</v>
      </c>
      <c r="B1493" s="94" t="s">
        <v>1328</v>
      </c>
      <c r="C1493" s="92"/>
      <c r="D1493" s="92"/>
      <c r="E1493" s="92"/>
      <c r="F1493" s="92"/>
      <c r="G1493" s="90">
        <f>+C1493+D1493+E1493+F1493</f>
        <v>0</v>
      </c>
      <c r="H1493" s="91">
        <v>275</v>
      </c>
      <c r="I1493" s="84">
        <f>+G1493*H1493</f>
        <v>0</v>
      </c>
      <c r="K1493" s="95"/>
      <c r="L1493" s="96" t="s">
        <v>1337</v>
      </c>
      <c r="M1493" s="74"/>
      <c r="N1493" s="74"/>
      <c r="O1493" s="74"/>
      <c r="P1493" s="74"/>
      <c r="Q1493" s="74"/>
      <c r="R1493" s="74"/>
      <c r="S1493" s="74"/>
    </row>
    <row r="1494" spans="1:19" ht="49.65" customHeight="1" x14ac:dyDescent="0.3">
      <c r="A1494" s="85"/>
      <c r="B1494" s="85"/>
      <c r="C1494" s="85"/>
      <c r="D1494" s="85"/>
      <c r="E1494" s="85"/>
      <c r="F1494" s="85"/>
      <c r="G1494" s="85"/>
      <c r="H1494" s="85"/>
      <c r="I1494" s="85"/>
      <c r="K1494" s="74"/>
      <c r="L1494" s="74"/>
      <c r="M1494" s="74"/>
      <c r="N1494" s="74"/>
      <c r="O1494" s="74"/>
      <c r="P1494" s="74"/>
      <c r="Q1494" s="74"/>
      <c r="R1494" s="74"/>
      <c r="S1494" s="74"/>
    </row>
    <row r="1495" spans="1:19" ht="49.65" customHeight="1" x14ac:dyDescent="0.3">
      <c r="A1495" s="93">
        <v>4185</v>
      </c>
      <c r="B1495" s="94" t="s">
        <v>1329</v>
      </c>
      <c r="C1495" s="92"/>
      <c r="D1495" s="92"/>
      <c r="E1495" s="92"/>
      <c r="F1495" s="92"/>
      <c r="G1495" s="90">
        <f>+C1495+D1495+E1495+F1495</f>
        <v>0</v>
      </c>
      <c r="H1495" s="91">
        <v>295</v>
      </c>
      <c r="I1495" s="84">
        <f>+G1495*H1495</f>
        <v>0</v>
      </c>
      <c r="K1495" s="93">
        <v>4695</v>
      </c>
      <c r="L1495" s="94" t="s">
        <v>1327</v>
      </c>
      <c r="M1495" s="92"/>
      <c r="N1495" s="92"/>
      <c r="O1495" s="92"/>
      <c r="P1495" s="92"/>
      <c r="Q1495" s="90">
        <f>+M1495+N1495+O1495+P1495</f>
        <v>0</v>
      </c>
      <c r="R1495" s="91">
        <v>250</v>
      </c>
      <c r="S1495" s="84">
        <f>+Q1495*R1495</f>
        <v>0</v>
      </c>
    </row>
    <row r="1496" spans="1:19" ht="49.65" customHeight="1" x14ac:dyDescent="0.3">
      <c r="A1496" s="85"/>
      <c r="B1496" s="85"/>
      <c r="C1496" s="85"/>
      <c r="D1496" s="85"/>
      <c r="E1496" s="85"/>
      <c r="F1496" s="85"/>
      <c r="G1496" s="85"/>
      <c r="H1496" s="85"/>
      <c r="I1496" s="85"/>
      <c r="K1496" s="85"/>
      <c r="L1496" s="85"/>
      <c r="M1496" s="85"/>
      <c r="N1496" s="85"/>
      <c r="O1496" s="85"/>
      <c r="P1496" s="85"/>
      <c r="Q1496" s="85"/>
      <c r="R1496" s="85"/>
      <c r="S1496" s="85"/>
    </row>
    <row r="1497" spans="1:19" ht="49.65" customHeight="1" x14ac:dyDescent="0.3">
      <c r="A1497" s="93">
        <v>4189</v>
      </c>
      <c r="B1497" s="94" t="s">
        <v>1325</v>
      </c>
      <c r="C1497" s="92"/>
      <c r="D1497" s="92"/>
      <c r="E1497" s="92"/>
      <c r="F1497" s="92"/>
      <c r="G1497" s="90">
        <f>+C1497+D1497+E1497+F1497</f>
        <v>0</v>
      </c>
      <c r="H1497" s="91">
        <v>120</v>
      </c>
      <c r="I1497" s="84">
        <f>+G1497*H1497</f>
        <v>0</v>
      </c>
      <c r="K1497" s="93">
        <v>4696</v>
      </c>
      <c r="L1497" s="94" t="s">
        <v>1328</v>
      </c>
      <c r="M1497" s="92"/>
      <c r="N1497" s="92"/>
      <c r="O1497" s="92"/>
      <c r="P1497" s="92"/>
      <c r="Q1497" s="90">
        <f>+M1497+N1497+O1497+P1497</f>
        <v>0</v>
      </c>
      <c r="R1497" s="91">
        <v>275</v>
      </c>
      <c r="S1497" s="84">
        <f>+Q1497*R1497</f>
        <v>0</v>
      </c>
    </row>
    <row r="1498" spans="1:19" ht="49.65" customHeight="1" x14ac:dyDescent="0.3">
      <c r="A1498" s="85"/>
      <c r="B1498" s="85"/>
      <c r="C1498" s="85"/>
      <c r="D1498" s="85"/>
      <c r="E1498" s="85"/>
      <c r="F1498" s="85"/>
      <c r="G1498" s="85"/>
      <c r="H1498" s="85"/>
      <c r="I1498" s="85"/>
      <c r="K1498" s="85"/>
      <c r="L1498" s="85"/>
      <c r="M1498" s="85"/>
      <c r="N1498" s="85"/>
      <c r="O1498" s="85"/>
      <c r="P1498" s="85"/>
      <c r="Q1498" s="85"/>
      <c r="R1498" s="85"/>
      <c r="S1498" s="85"/>
    </row>
    <row r="1499" spans="1:19" ht="49.65" customHeight="1" x14ac:dyDescent="0.3">
      <c r="A1499" s="93">
        <v>4193</v>
      </c>
      <c r="B1499" s="94" t="s">
        <v>1323</v>
      </c>
      <c r="C1499" s="92"/>
      <c r="D1499" s="92"/>
      <c r="E1499" s="92"/>
      <c r="F1499" s="92"/>
      <c r="G1499" s="90">
        <f>+C1499+D1499+E1499+F1499</f>
        <v>0</v>
      </c>
      <c r="H1499" s="91">
        <v>195</v>
      </c>
      <c r="I1499" s="84">
        <f>+G1499*H1499</f>
        <v>0</v>
      </c>
      <c r="K1499" s="93">
        <v>4697</v>
      </c>
      <c r="L1499" s="94" t="s">
        <v>1329</v>
      </c>
      <c r="M1499" s="92"/>
      <c r="N1499" s="92"/>
      <c r="O1499" s="92"/>
      <c r="P1499" s="92"/>
      <c r="Q1499" s="90">
        <f>+M1499+N1499+O1499+P1499</f>
        <v>0</v>
      </c>
      <c r="R1499" s="91">
        <v>295</v>
      </c>
      <c r="S1499" s="84">
        <f>+Q1499*R1499</f>
        <v>0</v>
      </c>
    </row>
    <row r="1500" spans="1:19" ht="49.65" customHeight="1" x14ac:dyDescent="0.3">
      <c r="A1500" s="85"/>
      <c r="B1500" s="85"/>
      <c r="C1500" s="85"/>
      <c r="D1500" s="85"/>
      <c r="E1500" s="85"/>
      <c r="F1500" s="85"/>
      <c r="G1500" s="85"/>
      <c r="H1500" s="85"/>
      <c r="I1500" s="85"/>
      <c r="K1500" s="85"/>
      <c r="L1500" s="85"/>
      <c r="M1500" s="85"/>
      <c r="N1500" s="85"/>
      <c r="O1500" s="85"/>
      <c r="P1500" s="85"/>
      <c r="Q1500" s="85"/>
      <c r="R1500" s="85"/>
      <c r="S1500" s="85"/>
    </row>
    <row r="1501" spans="1:19" ht="49.65" customHeight="1" x14ac:dyDescent="0.3">
      <c r="A1501" s="93">
        <v>4716</v>
      </c>
      <c r="B1501" s="94" t="s">
        <v>1330</v>
      </c>
      <c r="C1501" s="92"/>
      <c r="D1501" s="92"/>
      <c r="E1501" s="92"/>
      <c r="F1501" s="92"/>
      <c r="G1501" s="90">
        <f>+C1501+D1501+E1501+F1501</f>
        <v>0</v>
      </c>
      <c r="H1501" s="91">
        <v>395</v>
      </c>
      <c r="I1501" s="84">
        <f>+G1501*H1501</f>
        <v>0</v>
      </c>
      <c r="K1501" s="93">
        <v>4731</v>
      </c>
      <c r="L1501" s="94" t="s">
        <v>1330</v>
      </c>
      <c r="M1501" s="92"/>
      <c r="N1501" s="92"/>
      <c r="O1501" s="92"/>
      <c r="P1501" s="92"/>
      <c r="Q1501" s="90">
        <f>+M1501+N1501+O1501+P1501</f>
        <v>0</v>
      </c>
      <c r="R1501" s="91">
        <v>395</v>
      </c>
      <c r="S1501" s="84">
        <f>+Q1501*R1501</f>
        <v>0</v>
      </c>
    </row>
    <row r="1502" spans="1:19" ht="49.65" customHeight="1" x14ac:dyDescent="0.3">
      <c r="A1502" s="85"/>
      <c r="B1502" s="85"/>
      <c r="C1502" s="85"/>
      <c r="D1502" s="85"/>
      <c r="E1502" s="85"/>
      <c r="F1502" s="85"/>
      <c r="G1502" s="85"/>
      <c r="H1502" s="85"/>
      <c r="I1502" s="85"/>
      <c r="K1502" s="85"/>
      <c r="L1502" s="85"/>
      <c r="M1502" s="85"/>
      <c r="N1502" s="85"/>
      <c r="O1502" s="85"/>
      <c r="P1502" s="85"/>
      <c r="Q1502" s="85"/>
      <c r="R1502" s="85"/>
      <c r="S1502" s="85"/>
    </row>
    <row r="1503" spans="1:19" ht="49.65" customHeight="1" x14ac:dyDescent="0.3">
      <c r="A1503" s="93">
        <v>4717</v>
      </c>
      <c r="B1503" s="94" t="s">
        <v>1331</v>
      </c>
      <c r="C1503" s="92"/>
      <c r="D1503" s="92"/>
      <c r="E1503" s="92"/>
      <c r="F1503" s="92"/>
      <c r="G1503" s="90">
        <f>+C1503+D1503+E1503+F1503</f>
        <v>0</v>
      </c>
      <c r="H1503" s="91">
        <v>425</v>
      </c>
      <c r="I1503" s="84">
        <f>+G1503*H1503</f>
        <v>0</v>
      </c>
      <c r="K1503" s="93">
        <v>4732</v>
      </c>
      <c r="L1503" s="94" t="s">
        <v>1331</v>
      </c>
      <c r="M1503" s="92"/>
      <c r="N1503" s="92"/>
      <c r="O1503" s="92"/>
      <c r="P1503" s="92"/>
      <c r="Q1503" s="90">
        <f>+M1503+N1503+O1503+P1503</f>
        <v>0</v>
      </c>
      <c r="R1503" s="91">
        <v>425</v>
      </c>
      <c r="S1503" s="84">
        <f>+Q1503*R1503</f>
        <v>0</v>
      </c>
    </row>
    <row r="1504" spans="1:19" ht="49.65" customHeight="1" x14ac:dyDescent="0.3">
      <c r="A1504" s="85"/>
      <c r="B1504" s="85"/>
      <c r="C1504" s="85"/>
      <c r="D1504" s="85"/>
      <c r="E1504" s="85"/>
      <c r="F1504" s="85"/>
      <c r="G1504" s="85"/>
      <c r="H1504" s="85"/>
      <c r="I1504" s="85"/>
      <c r="K1504" s="85"/>
      <c r="L1504" s="85"/>
      <c r="M1504" s="85"/>
      <c r="N1504" s="85"/>
      <c r="O1504" s="85"/>
      <c r="P1504" s="85"/>
      <c r="Q1504" s="85"/>
      <c r="R1504" s="85"/>
      <c r="S1504" s="85"/>
    </row>
    <row r="1505" spans="1:19" ht="49.65" customHeight="1" x14ac:dyDescent="0.3">
      <c r="A1505" s="93">
        <v>4718</v>
      </c>
      <c r="B1505" s="94" t="s">
        <v>1332</v>
      </c>
      <c r="C1505" s="92"/>
      <c r="D1505" s="92"/>
      <c r="E1505" s="92"/>
      <c r="F1505" s="92"/>
      <c r="G1505" s="90">
        <f>+C1505+D1505+E1505+F1505</f>
        <v>0</v>
      </c>
      <c r="H1505" s="91">
        <v>475</v>
      </c>
      <c r="I1505" s="84">
        <f>+G1505*H1505</f>
        <v>0</v>
      </c>
      <c r="K1505" s="93">
        <v>4733</v>
      </c>
      <c r="L1505" s="94" t="s">
        <v>1332</v>
      </c>
      <c r="M1505" s="92"/>
      <c r="N1505" s="92"/>
      <c r="O1505" s="92"/>
      <c r="P1505" s="92"/>
      <c r="Q1505" s="90">
        <f>+M1505+N1505+O1505+P1505</f>
        <v>0</v>
      </c>
      <c r="R1505" s="91">
        <v>475</v>
      </c>
      <c r="S1505" s="84">
        <f>+Q1505*R1505</f>
        <v>0</v>
      </c>
    </row>
    <row r="1506" spans="1:19" ht="49.65" customHeight="1" x14ac:dyDescent="0.3">
      <c r="A1506" s="85"/>
      <c r="B1506" s="85"/>
      <c r="C1506" s="85"/>
      <c r="D1506" s="85"/>
      <c r="E1506" s="85"/>
      <c r="F1506" s="85"/>
      <c r="G1506" s="85"/>
      <c r="H1506" s="85"/>
      <c r="I1506" s="85"/>
      <c r="K1506" s="85"/>
      <c r="L1506" s="85"/>
      <c r="M1506" s="85"/>
      <c r="N1506" s="85"/>
      <c r="O1506" s="85"/>
      <c r="P1506" s="85"/>
      <c r="Q1506" s="85"/>
      <c r="R1506" s="85"/>
      <c r="S1506" s="85"/>
    </row>
    <row r="1507" spans="1:19" ht="49.65" customHeight="1" x14ac:dyDescent="0.3">
      <c r="A1507" s="95"/>
      <c r="B1507" s="96" t="s">
        <v>1338</v>
      </c>
      <c r="C1507" s="74"/>
      <c r="D1507" s="74"/>
      <c r="E1507" s="74"/>
      <c r="F1507" s="74"/>
      <c r="G1507" s="74"/>
      <c r="H1507" s="74"/>
      <c r="I1507" s="74"/>
      <c r="K1507" s="93">
        <v>5263</v>
      </c>
      <c r="L1507" s="94" t="s">
        <v>1325</v>
      </c>
      <c r="M1507" s="92"/>
      <c r="N1507" s="92"/>
      <c r="O1507" s="92"/>
      <c r="P1507" s="92"/>
      <c r="Q1507" s="90">
        <f>+M1507+N1507+O1507+P1507</f>
        <v>0</v>
      </c>
      <c r="R1507" s="91">
        <v>120</v>
      </c>
      <c r="S1507" s="84">
        <f>+Q1507*R1507</f>
        <v>0</v>
      </c>
    </row>
    <row r="1508" spans="1:19" ht="49.65" customHeight="1" x14ac:dyDescent="0.3">
      <c r="A1508" s="74"/>
      <c r="B1508" s="74"/>
      <c r="C1508" s="74"/>
      <c r="D1508" s="74"/>
      <c r="E1508" s="74"/>
      <c r="F1508" s="74"/>
      <c r="G1508" s="74"/>
      <c r="H1508" s="74"/>
      <c r="I1508" s="74"/>
      <c r="K1508" s="85"/>
      <c r="L1508" s="85"/>
      <c r="M1508" s="85"/>
      <c r="N1508" s="85"/>
      <c r="O1508" s="85"/>
      <c r="P1508" s="85"/>
      <c r="Q1508" s="85"/>
      <c r="R1508" s="85"/>
      <c r="S1508" s="85"/>
    </row>
    <row r="1509" spans="1:19" ht="49.65" customHeight="1" x14ac:dyDescent="0.3">
      <c r="A1509" s="93">
        <v>4662</v>
      </c>
      <c r="B1509" s="94" t="s">
        <v>1323</v>
      </c>
      <c r="C1509" s="92"/>
      <c r="D1509" s="92"/>
      <c r="E1509" s="92"/>
      <c r="F1509" s="92"/>
      <c r="G1509" s="90">
        <f>+C1509+D1509+E1509+F1509</f>
        <v>0</v>
      </c>
      <c r="H1509" s="91">
        <v>195</v>
      </c>
      <c r="I1509" s="84">
        <f>+G1509*H1509</f>
        <v>0</v>
      </c>
      <c r="K1509" s="93">
        <v>5264</v>
      </c>
      <c r="L1509" s="94" t="s">
        <v>1323</v>
      </c>
      <c r="M1509" s="92"/>
      <c r="N1509" s="92"/>
      <c r="O1509" s="92"/>
      <c r="P1509" s="92"/>
      <c r="Q1509" s="90">
        <f>+M1509+N1509+O1509+P1509</f>
        <v>0</v>
      </c>
      <c r="R1509" s="91">
        <v>195</v>
      </c>
      <c r="S1509" s="84">
        <f>+Q1509*R1509</f>
        <v>0</v>
      </c>
    </row>
    <row r="1510" spans="1:19" ht="49.65" customHeight="1" x14ac:dyDescent="0.3">
      <c r="A1510" s="85"/>
      <c r="B1510" s="85"/>
      <c r="C1510" s="85"/>
      <c r="D1510" s="85"/>
      <c r="E1510" s="85"/>
      <c r="F1510" s="85"/>
      <c r="G1510" s="85"/>
      <c r="H1510" s="85"/>
      <c r="I1510" s="85"/>
      <c r="K1510" s="85"/>
      <c r="L1510" s="85"/>
      <c r="M1510" s="85"/>
      <c r="N1510" s="85"/>
      <c r="O1510" s="85"/>
      <c r="P1510" s="85"/>
      <c r="Q1510" s="85"/>
      <c r="R1510" s="85"/>
      <c r="S1510" s="85"/>
    </row>
    <row r="1511" spans="1:19" ht="49.65" customHeight="1" x14ac:dyDescent="0.3">
      <c r="A1511" s="93">
        <v>4663</v>
      </c>
      <c r="B1511" s="94" t="s">
        <v>1325</v>
      </c>
      <c r="C1511" s="92"/>
      <c r="D1511" s="92"/>
      <c r="E1511" s="92"/>
      <c r="F1511" s="92"/>
      <c r="G1511" s="90">
        <f>+C1511+D1511+E1511+F1511</f>
        <v>0</v>
      </c>
      <c r="H1511" s="91">
        <v>120</v>
      </c>
      <c r="I1511" s="84">
        <f>+G1511*H1511</f>
        <v>0</v>
      </c>
      <c r="K1511" s="95"/>
      <c r="L1511" s="96" t="s">
        <v>1339</v>
      </c>
      <c r="M1511" s="74"/>
      <c r="N1511" s="74"/>
      <c r="O1511" s="74"/>
      <c r="P1511" s="74"/>
      <c r="Q1511" s="74"/>
      <c r="R1511" s="74"/>
      <c r="S1511" s="74"/>
    </row>
    <row r="1512" spans="1:19" ht="49.65" customHeight="1" x14ac:dyDescent="0.3">
      <c r="A1512" s="85"/>
      <c r="B1512" s="85"/>
      <c r="C1512" s="85"/>
      <c r="D1512" s="85"/>
      <c r="E1512" s="85"/>
      <c r="F1512" s="85"/>
      <c r="G1512" s="85"/>
      <c r="H1512" s="85"/>
      <c r="I1512" s="85"/>
      <c r="K1512" s="74"/>
      <c r="L1512" s="74"/>
      <c r="M1512" s="74"/>
      <c r="N1512" s="74"/>
      <c r="O1512" s="74"/>
      <c r="P1512" s="74"/>
      <c r="Q1512" s="74"/>
      <c r="R1512" s="74"/>
      <c r="S1512" s="74"/>
    </row>
    <row r="1513" spans="1:19" ht="49.65" customHeight="1" x14ac:dyDescent="0.3">
      <c r="A1513" s="93">
        <v>4692</v>
      </c>
      <c r="B1513" s="94" t="s">
        <v>1327</v>
      </c>
      <c r="C1513" s="92"/>
      <c r="D1513" s="92"/>
      <c r="E1513" s="92"/>
      <c r="F1513" s="92"/>
      <c r="G1513" s="90">
        <f>+C1513+D1513+E1513+F1513</f>
        <v>0</v>
      </c>
      <c r="H1513" s="91">
        <v>250</v>
      </c>
      <c r="I1513" s="84">
        <f>+G1513*H1513</f>
        <v>0</v>
      </c>
      <c r="K1513" s="93">
        <v>4968</v>
      </c>
      <c r="L1513" s="94" t="s">
        <v>1327</v>
      </c>
      <c r="M1513" s="92"/>
      <c r="N1513" s="92"/>
      <c r="O1513" s="92"/>
      <c r="P1513" s="92"/>
      <c r="Q1513" s="90">
        <f>+M1513+N1513+O1513+P1513</f>
        <v>0</v>
      </c>
      <c r="R1513" s="91">
        <v>250</v>
      </c>
      <c r="S1513" s="84">
        <f>+Q1513*R1513</f>
        <v>0</v>
      </c>
    </row>
    <row r="1514" spans="1:19" ht="49.65" customHeight="1" x14ac:dyDescent="0.3">
      <c r="A1514" s="85"/>
      <c r="B1514" s="85"/>
      <c r="C1514" s="85"/>
      <c r="D1514" s="85"/>
      <c r="E1514" s="85"/>
      <c r="F1514" s="85"/>
      <c r="G1514" s="85"/>
      <c r="H1514" s="85"/>
      <c r="I1514" s="85"/>
      <c r="K1514" s="85"/>
      <c r="L1514" s="85"/>
      <c r="M1514" s="85"/>
      <c r="N1514" s="85"/>
      <c r="O1514" s="85"/>
      <c r="P1514" s="85"/>
      <c r="Q1514" s="85"/>
      <c r="R1514" s="85"/>
      <c r="S1514" s="85"/>
    </row>
    <row r="1515" spans="1:19" ht="49.65" customHeight="1" x14ac:dyDescent="0.3">
      <c r="A1515" s="93">
        <v>4693</v>
      </c>
      <c r="B1515" s="94" t="s">
        <v>1328</v>
      </c>
      <c r="C1515" s="92"/>
      <c r="D1515" s="92"/>
      <c r="E1515" s="92"/>
      <c r="F1515" s="92"/>
      <c r="G1515" s="90">
        <f>+C1515+D1515+E1515+F1515</f>
        <v>0</v>
      </c>
      <c r="H1515" s="91">
        <v>275</v>
      </c>
      <c r="I1515" s="84">
        <f>+G1515*H1515</f>
        <v>0</v>
      </c>
      <c r="K1515" s="93">
        <v>4969</v>
      </c>
      <c r="L1515" s="94" t="s">
        <v>1328</v>
      </c>
      <c r="M1515" s="92"/>
      <c r="N1515" s="92"/>
      <c r="O1515" s="92"/>
      <c r="P1515" s="92"/>
      <c r="Q1515" s="90">
        <f>+M1515+N1515+O1515+P1515</f>
        <v>0</v>
      </c>
      <c r="R1515" s="91">
        <v>275</v>
      </c>
      <c r="S1515" s="84">
        <f>+Q1515*R1515</f>
        <v>0</v>
      </c>
    </row>
    <row r="1516" spans="1:19" ht="49.65" customHeight="1" x14ac:dyDescent="0.3">
      <c r="A1516" s="85"/>
      <c r="B1516" s="85"/>
      <c r="C1516" s="85"/>
      <c r="D1516" s="85"/>
      <c r="E1516" s="85"/>
      <c r="F1516" s="85"/>
      <c r="G1516" s="85"/>
      <c r="H1516" s="85"/>
      <c r="I1516" s="85"/>
      <c r="K1516" s="85"/>
      <c r="L1516" s="85"/>
      <c r="M1516" s="85"/>
      <c r="N1516" s="85"/>
      <c r="O1516" s="85"/>
      <c r="P1516" s="85"/>
      <c r="Q1516" s="85"/>
      <c r="R1516" s="85"/>
      <c r="S1516" s="85"/>
    </row>
    <row r="1517" spans="1:19" ht="49.65" customHeight="1" x14ac:dyDescent="0.3">
      <c r="A1517" s="93">
        <v>4694</v>
      </c>
      <c r="B1517" s="94" t="s">
        <v>1329</v>
      </c>
      <c r="C1517" s="92"/>
      <c r="D1517" s="92"/>
      <c r="E1517" s="92"/>
      <c r="F1517" s="92"/>
      <c r="G1517" s="90">
        <f>+C1517+D1517+E1517+F1517</f>
        <v>0</v>
      </c>
      <c r="H1517" s="91">
        <v>295</v>
      </c>
      <c r="I1517" s="84">
        <f>+G1517*H1517</f>
        <v>0</v>
      </c>
      <c r="K1517" s="93">
        <v>4970</v>
      </c>
      <c r="L1517" s="94" t="s">
        <v>1329</v>
      </c>
      <c r="M1517" s="92"/>
      <c r="N1517" s="92"/>
      <c r="O1517" s="92"/>
      <c r="P1517" s="92"/>
      <c r="Q1517" s="90">
        <f>+M1517+N1517+O1517+P1517</f>
        <v>0</v>
      </c>
      <c r="R1517" s="91">
        <v>295</v>
      </c>
      <c r="S1517" s="84">
        <f>+Q1517*R1517</f>
        <v>0</v>
      </c>
    </row>
    <row r="1518" spans="1:19" ht="49.65" customHeight="1" x14ac:dyDescent="0.3">
      <c r="A1518" s="85"/>
      <c r="B1518" s="85"/>
      <c r="C1518" s="85"/>
      <c r="D1518" s="85"/>
      <c r="E1518" s="85"/>
      <c r="F1518" s="85"/>
      <c r="G1518" s="85"/>
      <c r="H1518" s="85"/>
      <c r="I1518" s="85"/>
      <c r="K1518" s="85"/>
      <c r="L1518" s="85"/>
      <c r="M1518" s="85"/>
      <c r="N1518" s="85"/>
      <c r="O1518" s="85"/>
      <c r="P1518" s="85"/>
      <c r="Q1518" s="85"/>
      <c r="R1518" s="85"/>
      <c r="S1518" s="85"/>
    </row>
    <row r="1519" spans="1:19" ht="49.65" customHeight="1" x14ac:dyDescent="0.3">
      <c r="A1519" s="93">
        <v>4728</v>
      </c>
      <c r="B1519" s="94" t="s">
        <v>1330</v>
      </c>
      <c r="C1519" s="92"/>
      <c r="D1519" s="92"/>
      <c r="E1519" s="92"/>
      <c r="F1519" s="92"/>
      <c r="G1519" s="90">
        <f>+C1519+D1519+E1519+F1519</f>
        <v>0</v>
      </c>
      <c r="H1519" s="91">
        <v>395</v>
      </c>
      <c r="I1519" s="84">
        <f>+G1519*H1519</f>
        <v>0</v>
      </c>
      <c r="K1519" s="93">
        <v>4971</v>
      </c>
      <c r="L1519" s="94" t="s">
        <v>1334</v>
      </c>
      <c r="M1519" s="92"/>
      <c r="N1519" s="92"/>
      <c r="O1519" s="92"/>
      <c r="P1519" s="92"/>
      <c r="Q1519" s="90">
        <f>+M1519+N1519+O1519+P1519</f>
        <v>0</v>
      </c>
      <c r="R1519" s="91">
        <v>275</v>
      </c>
      <c r="S1519" s="84">
        <f>+Q1519*R1519</f>
        <v>0</v>
      </c>
    </row>
    <row r="1520" spans="1:19" ht="49.65" customHeight="1" x14ac:dyDescent="0.3">
      <c r="A1520" s="85"/>
      <c r="B1520" s="85"/>
      <c r="C1520" s="85"/>
      <c r="D1520" s="85"/>
      <c r="E1520" s="85"/>
      <c r="F1520" s="85"/>
      <c r="G1520" s="85"/>
      <c r="H1520" s="85"/>
      <c r="I1520" s="85"/>
      <c r="K1520" s="85"/>
      <c r="L1520" s="85"/>
      <c r="M1520" s="85"/>
      <c r="N1520" s="85"/>
      <c r="O1520" s="85"/>
      <c r="P1520" s="85"/>
      <c r="Q1520" s="85"/>
      <c r="R1520" s="85"/>
      <c r="S1520" s="85"/>
    </row>
    <row r="1521" spans="1:19" ht="49.65" customHeight="1" x14ac:dyDescent="0.3">
      <c r="A1521" s="93">
        <v>4729</v>
      </c>
      <c r="B1521" s="94" t="s">
        <v>1331</v>
      </c>
      <c r="C1521" s="92"/>
      <c r="D1521" s="92"/>
      <c r="E1521" s="92"/>
      <c r="F1521" s="92"/>
      <c r="G1521" s="90">
        <f>+C1521+D1521+E1521+F1521</f>
        <v>0</v>
      </c>
      <c r="H1521" s="91">
        <v>425</v>
      </c>
      <c r="I1521" s="84">
        <f>+G1521*H1521</f>
        <v>0</v>
      </c>
      <c r="K1521" s="93">
        <v>4972</v>
      </c>
      <c r="L1521" s="94" t="s">
        <v>1335</v>
      </c>
      <c r="M1521" s="92"/>
      <c r="N1521" s="92"/>
      <c r="O1521" s="92"/>
      <c r="P1521" s="92"/>
      <c r="Q1521" s="90">
        <f>+M1521+N1521+O1521+P1521</f>
        <v>0</v>
      </c>
      <c r="R1521" s="91">
        <v>295</v>
      </c>
      <c r="S1521" s="84">
        <f>+Q1521*R1521</f>
        <v>0</v>
      </c>
    </row>
    <row r="1522" spans="1:19" ht="49.65" customHeight="1" x14ac:dyDescent="0.3">
      <c r="A1522" s="85"/>
      <c r="B1522" s="85"/>
      <c r="C1522" s="85"/>
      <c r="D1522" s="85"/>
      <c r="E1522" s="85"/>
      <c r="F1522" s="85"/>
      <c r="G1522" s="85"/>
      <c r="H1522" s="85"/>
      <c r="I1522" s="85"/>
      <c r="K1522" s="85"/>
      <c r="L1522" s="85"/>
      <c r="M1522" s="85"/>
      <c r="N1522" s="85"/>
      <c r="O1522" s="85"/>
      <c r="P1522" s="85"/>
      <c r="Q1522" s="85"/>
      <c r="R1522" s="85"/>
      <c r="S1522" s="85"/>
    </row>
    <row r="1523" spans="1:19" ht="49.65" customHeight="1" x14ac:dyDescent="0.3">
      <c r="A1523" s="93">
        <v>4730</v>
      </c>
      <c r="B1523" s="94" t="s">
        <v>1332</v>
      </c>
      <c r="C1523" s="92"/>
      <c r="D1523" s="92"/>
      <c r="E1523" s="92"/>
      <c r="F1523" s="92"/>
      <c r="G1523" s="90">
        <f>+C1523+D1523+E1523+F1523</f>
        <v>0</v>
      </c>
      <c r="H1523" s="91">
        <v>475</v>
      </c>
      <c r="I1523" s="84">
        <f>+G1523*H1523</f>
        <v>0</v>
      </c>
      <c r="K1523" s="93">
        <v>4976</v>
      </c>
      <c r="L1523" s="94" t="s">
        <v>1330</v>
      </c>
      <c r="M1523" s="92"/>
      <c r="N1523" s="92"/>
      <c r="O1523" s="92"/>
      <c r="P1523" s="92"/>
      <c r="Q1523" s="90">
        <f>+M1523+N1523+O1523+P1523</f>
        <v>0</v>
      </c>
      <c r="R1523" s="91">
        <v>395</v>
      </c>
      <c r="S1523" s="84">
        <f>+Q1523*R1523</f>
        <v>0</v>
      </c>
    </row>
    <row r="1524" spans="1:19" ht="49.65" customHeight="1" x14ac:dyDescent="0.3">
      <c r="A1524" s="85"/>
      <c r="B1524" s="85"/>
      <c r="C1524" s="85"/>
      <c r="D1524" s="85"/>
      <c r="E1524" s="85"/>
      <c r="F1524" s="85"/>
      <c r="G1524" s="85"/>
      <c r="H1524" s="85"/>
      <c r="I1524" s="85"/>
      <c r="K1524" s="85"/>
      <c r="L1524" s="85"/>
      <c r="M1524" s="85"/>
      <c r="N1524" s="85"/>
      <c r="O1524" s="85"/>
      <c r="P1524" s="85"/>
      <c r="Q1524" s="85"/>
      <c r="R1524" s="85"/>
      <c r="S1524" s="85"/>
    </row>
    <row r="1525" spans="1:19" ht="49.65" customHeight="1" x14ac:dyDescent="0.3">
      <c r="A1525" s="93">
        <v>4947</v>
      </c>
      <c r="B1525" s="94" t="s">
        <v>1334</v>
      </c>
      <c r="C1525" s="92"/>
      <c r="D1525" s="92"/>
      <c r="E1525" s="92"/>
      <c r="F1525" s="92"/>
      <c r="G1525" s="90">
        <f>+C1525+D1525+E1525+F1525</f>
        <v>0</v>
      </c>
      <c r="H1525" s="91">
        <v>275</v>
      </c>
      <c r="I1525" s="84">
        <f>+G1525*H1525</f>
        <v>0</v>
      </c>
      <c r="K1525" s="93">
        <v>4977</v>
      </c>
      <c r="L1525" s="94" t="s">
        <v>1331</v>
      </c>
      <c r="M1525" s="92"/>
      <c r="N1525" s="92"/>
      <c r="O1525" s="92"/>
      <c r="P1525" s="92"/>
      <c r="Q1525" s="90">
        <f>+M1525+N1525+O1525+P1525</f>
        <v>0</v>
      </c>
      <c r="R1525" s="91">
        <v>425</v>
      </c>
      <c r="S1525" s="84">
        <f>+Q1525*R1525</f>
        <v>0</v>
      </c>
    </row>
    <row r="1526" spans="1:19" ht="49.65" customHeight="1" x14ac:dyDescent="0.3">
      <c r="A1526" s="85"/>
      <c r="B1526" s="85"/>
      <c r="C1526" s="85"/>
      <c r="D1526" s="85"/>
      <c r="E1526" s="85"/>
      <c r="F1526" s="85"/>
      <c r="G1526" s="85"/>
      <c r="H1526" s="85"/>
      <c r="I1526" s="85"/>
      <c r="K1526" s="85"/>
      <c r="L1526" s="85"/>
      <c r="M1526" s="85"/>
      <c r="N1526" s="85"/>
      <c r="O1526" s="85"/>
      <c r="P1526" s="85"/>
      <c r="Q1526" s="85"/>
      <c r="R1526" s="85"/>
      <c r="S1526" s="85"/>
    </row>
    <row r="1527" spans="1:19" ht="49.65" customHeight="1" x14ac:dyDescent="0.3">
      <c r="A1527" s="93">
        <v>4948</v>
      </c>
      <c r="B1527" s="94" t="s">
        <v>1335</v>
      </c>
      <c r="C1527" s="92"/>
      <c r="D1527" s="92"/>
      <c r="E1527" s="92"/>
      <c r="F1527" s="92"/>
      <c r="G1527" s="90">
        <f>+C1527+D1527+E1527+F1527</f>
        <v>0</v>
      </c>
      <c r="H1527" s="91">
        <v>295</v>
      </c>
      <c r="I1527" s="84">
        <f>+G1527*H1527</f>
        <v>0</v>
      </c>
      <c r="K1527" s="93">
        <v>4978</v>
      </c>
      <c r="L1527" s="94" t="s">
        <v>1332</v>
      </c>
      <c r="M1527" s="92"/>
      <c r="N1527" s="92"/>
      <c r="O1527" s="92"/>
      <c r="P1527" s="92"/>
      <c r="Q1527" s="90">
        <f>+M1527+N1527+O1527+P1527</f>
        <v>0</v>
      </c>
      <c r="R1527" s="91">
        <v>475</v>
      </c>
      <c r="S1527" s="84">
        <f>+Q1527*R1527</f>
        <v>0</v>
      </c>
    </row>
    <row r="1528" spans="1:19" ht="49.65" customHeight="1" x14ac:dyDescent="0.3">
      <c r="A1528" s="85"/>
      <c r="B1528" s="85"/>
      <c r="C1528" s="85"/>
      <c r="D1528" s="85"/>
      <c r="E1528" s="85"/>
      <c r="F1528" s="85"/>
      <c r="G1528" s="85"/>
      <c r="H1528" s="85"/>
      <c r="I1528" s="85"/>
      <c r="K1528" s="85"/>
      <c r="L1528" s="85"/>
      <c r="M1528" s="85"/>
      <c r="N1528" s="85"/>
      <c r="O1528" s="85"/>
      <c r="P1528" s="85"/>
      <c r="Q1528" s="85"/>
      <c r="R1528" s="85"/>
      <c r="S1528" s="85"/>
    </row>
    <row r="1529" spans="1:19" ht="49.65" customHeight="1" x14ac:dyDescent="0.3">
      <c r="A1529" s="93"/>
      <c r="B1529" s="94"/>
      <c r="C1529" s="89"/>
      <c r="D1529" s="89"/>
      <c r="E1529" s="89"/>
      <c r="F1529" s="89"/>
      <c r="G1529" s="90">
        <f>+C1529+D1529+E1529+F1529</f>
        <v>0</v>
      </c>
      <c r="H1529" s="91"/>
      <c r="I1529" s="84">
        <f>+G1529*H1529</f>
        <v>0</v>
      </c>
      <c r="K1529" s="93">
        <v>4979</v>
      </c>
      <c r="L1529" s="94" t="s">
        <v>1325</v>
      </c>
      <c r="M1529" s="92"/>
      <c r="N1529" s="92"/>
      <c r="O1529" s="92"/>
      <c r="P1529" s="92"/>
      <c r="Q1529" s="90">
        <f>+M1529+N1529+O1529+P1529</f>
        <v>0</v>
      </c>
      <c r="R1529" s="91">
        <v>120</v>
      </c>
      <c r="S1529" s="84">
        <f>+Q1529*R1529</f>
        <v>0</v>
      </c>
    </row>
    <row r="1530" spans="1:19" ht="49.65" customHeight="1" x14ac:dyDescent="0.3">
      <c r="A1530" s="85"/>
      <c r="B1530" s="85"/>
      <c r="C1530" s="85"/>
      <c r="D1530" s="85"/>
      <c r="E1530" s="85"/>
      <c r="F1530" s="85"/>
      <c r="G1530" s="85"/>
      <c r="H1530" s="85"/>
      <c r="I1530" s="85"/>
      <c r="K1530" s="85"/>
      <c r="L1530" s="85"/>
      <c r="M1530" s="85"/>
      <c r="N1530" s="85"/>
      <c r="O1530" s="85"/>
      <c r="P1530" s="85"/>
      <c r="Q1530" s="85"/>
      <c r="R1530" s="85"/>
      <c r="S1530" s="85"/>
    </row>
    <row r="1531" spans="1:19" ht="49.65" customHeight="1" x14ac:dyDescent="0.3">
      <c r="A1531" s="93"/>
      <c r="B1531" s="94"/>
      <c r="C1531" s="89"/>
      <c r="D1531" s="89"/>
      <c r="E1531" s="89"/>
      <c r="F1531" s="89"/>
      <c r="G1531" s="90">
        <f>+C1531+D1531+E1531+F1531</f>
        <v>0</v>
      </c>
      <c r="H1531" s="91"/>
      <c r="I1531" s="84">
        <f>+G1531*H1531</f>
        <v>0</v>
      </c>
      <c r="K1531" s="93">
        <v>4980</v>
      </c>
      <c r="L1531" s="94" t="s">
        <v>1323</v>
      </c>
      <c r="M1531" s="92"/>
      <c r="N1531" s="92"/>
      <c r="O1531" s="92"/>
      <c r="P1531" s="92"/>
      <c r="Q1531" s="90">
        <f>+M1531+N1531+O1531+P1531</f>
        <v>0</v>
      </c>
      <c r="R1531" s="91">
        <v>195</v>
      </c>
      <c r="S1531" s="84">
        <f>+Q1531*R1531</f>
        <v>0</v>
      </c>
    </row>
    <row r="1532" spans="1:19" ht="49.65" customHeight="1" x14ac:dyDescent="0.3">
      <c r="A1532" s="85"/>
      <c r="B1532" s="85"/>
      <c r="C1532" s="85"/>
      <c r="D1532" s="85"/>
      <c r="E1532" s="85"/>
      <c r="F1532" s="85"/>
      <c r="G1532" s="85"/>
      <c r="H1532" s="85"/>
      <c r="I1532" s="85"/>
      <c r="K1532" s="85"/>
      <c r="L1532" s="85"/>
      <c r="M1532" s="85"/>
      <c r="N1532" s="85"/>
      <c r="O1532" s="85"/>
      <c r="P1532" s="85"/>
      <c r="Q1532" s="85"/>
      <c r="R1532" s="85"/>
      <c r="S1532" s="85"/>
    </row>
    <row r="1533" spans="1:19" ht="49.65" customHeight="1" x14ac:dyDescent="0.3">
      <c r="A1533" s="93"/>
      <c r="B1533" s="94"/>
      <c r="C1533" s="89"/>
      <c r="D1533" s="89"/>
      <c r="E1533" s="89"/>
      <c r="F1533" s="89"/>
      <c r="G1533" s="90">
        <f>+C1533+D1533+E1533+F1533</f>
        <v>0</v>
      </c>
      <c r="H1533" s="91"/>
      <c r="I1533" s="84">
        <f>+G1533*H1533</f>
        <v>0</v>
      </c>
      <c r="K1533" s="93"/>
      <c r="L1533" s="94"/>
      <c r="M1533" s="89"/>
      <c r="N1533" s="89"/>
      <c r="O1533" s="89"/>
      <c r="P1533" s="89"/>
      <c r="Q1533" s="90">
        <f>+M1533+N1533+O1533+P1533</f>
        <v>0</v>
      </c>
      <c r="R1533" s="91"/>
      <c r="S1533" s="84">
        <f>+Q1533*R1533</f>
        <v>0</v>
      </c>
    </row>
    <row r="1534" spans="1:19" ht="49.65" customHeight="1" x14ac:dyDescent="0.3">
      <c r="A1534" s="85"/>
      <c r="B1534" s="85"/>
      <c r="C1534" s="85"/>
      <c r="D1534" s="85"/>
      <c r="E1534" s="85"/>
      <c r="F1534" s="85"/>
      <c r="G1534" s="85"/>
      <c r="H1534" s="85"/>
      <c r="I1534" s="85"/>
      <c r="K1534" s="85"/>
      <c r="L1534" s="85"/>
      <c r="M1534" s="85"/>
      <c r="N1534" s="85"/>
      <c r="O1534" s="85"/>
      <c r="P1534" s="85"/>
      <c r="Q1534" s="85"/>
      <c r="R1534" s="85"/>
      <c r="S1534" s="85"/>
    </row>
    <row r="1535" spans="1:19" ht="49.65" customHeight="1" x14ac:dyDescent="0.3">
      <c r="A1535" s="22" t="s">
        <v>1340</v>
      </c>
      <c r="D1535" s="86" t="s">
        <v>503</v>
      </c>
      <c r="E1535" s="76"/>
      <c r="F1535" s="76"/>
      <c r="G1535" s="77"/>
      <c r="H1535" s="87">
        <f>SUM(I1439:I1534)</f>
        <v>0</v>
      </c>
      <c r="I1535" s="77"/>
      <c r="N1535" s="86" t="s">
        <v>504</v>
      </c>
      <c r="O1535" s="76"/>
      <c r="P1535" s="76"/>
      <c r="Q1535" s="77"/>
      <c r="R1535" s="87">
        <f>SUM(S1439:S1534)</f>
        <v>0</v>
      </c>
      <c r="S1535" s="77"/>
    </row>
    <row r="1536" spans="1:19" ht="49.65" customHeight="1" x14ac:dyDescent="0.3">
      <c r="D1536" s="78"/>
      <c r="E1536" s="79"/>
      <c r="F1536" s="79"/>
      <c r="G1536" s="80"/>
      <c r="H1536" s="78"/>
      <c r="I1536" s="80"/>
      <c r="N1536" s="78"/>
      <c r="O1536" s="79"/>
      <c r="P1536" s="79"/>
      <c r="Q1536" s="80"/>
      <c r="R1536" s="78"/>
      <c r="S1536" s="80"/>
    </row>
    <row r="1537" spans="1:19" ht="49.65" customHeight="1" x14ac:dyDescent="0.3">
      <c r="A1537" s="88" t="s">
        <v>932</v>
      </c>
      <c r="B1537" s="74"/>
      <c r="C1537" s="74"/>
      <c r="D1537" s="74"/>
      <c r="E1537" s="74"/>
      <c r="F1537" s="74"/>
      <c r="G1537" s="74"/>
      <c r="H1537" s="74"/>
      <c r="I1537" s="74"/>
      <c r="J1537" s="74"/>
      <c r="K1537" s="74"/>
      <c r="L1537" s="74"/>
      <c r="M1537" s="74"/>
      <c r="N1537" s="74"/>
      <c r="O1537" s="74"/>
      <c r="P1537" s="74"/>
      <c r="Q1537" s="74"/>
      <c r="R1537" s="74"/>
      <c r="S1537" s="74"/>
    </row>
    <row r="1538" spans="1:19" ht="49.65" customHeight="1" x14ac:dyDescent="0.3">
      <c r="A1538" s="74"/>
      <c r="B1538" s="74"/>
      <c r="C1538" s="74"/>
      <c r="D1538" s="74"/>
      <c r="E1538" s="74"/>
      <c r="F1538" s="74"/>
      <c r="G1538" s="74"/>
      <c r="H1538" s="74"/>
      <c r="I1538" s="74"/>
      <c r="J1538" s="74"/>
      <c r="K1538" s="74"/>
      <c r="L1538" s="74"/>
      <c r="M1538" s="74"/>
      <c r="N1538" s="74"/>
      <c r="O1538" s="74"/>
      <c r="P1538" s="74"/>
      <c r="Q1538" s="74"/>
      <c r="R1538" s="74"/>
      <c r="S1538" s="74"/>
    </row>
    <row r="1539" spans="1:19" ht="49.65" customHeight="1" x14ac:dyDescent="0.3">
      <c r="A1539" s="98" t="s">
        <v>4</v>
      </c>
      <c r="B1539" s="99" t="s">
        <v>52</v>
      </c>
      <c r="C1539" s="98" t="s">
        <v>53</v>
      </c>
      <c r="D1539" s="98" t="s">
        <v>54</v>
      </c>
      <c r="E1539" s="98" t="s">
        <v>55</v>
      </c>
      <c r="F1539" s="98" t="s">
        <v>56</v>
      </c>
      <c r="G1539" s="98" t="s">
        <v>57</v>
      </c>
      <c r="H1539" s="98" t="s">
        <v>58</v>
      </c>
      <c r="I1539" s="99" t="s">
        <v>8</v>
      </c>
      <c r="K1539" s="98" t="s">
        <v>4</v>
      </c>
      <c r="L1539" s="99" t="s">
        <v>52</v>
      </c>
      <c r="M1539" s="98" t="s">
        <v>53</v>
      </c>
      <c r="N1539" s="98" t="s">
        <v>54</v>
      </c>
      <c r="O1539" s="98" t="s">
        <v>55</v>
      </c>
      <c r="P1539" s="98" t="s">
        <v>56</v>
      </c>
      <c r="Q1539" s="98" t="s">
        <v>57</v>
      </c>
      <c r="R1539" s="98" t="s">
        <v>58</v>
      </c>
      <c r="S1539" s="99" t="s">
        <v>8</v>
      </c>
    </row>
    <row r="1540" spans="1:19" ht="49.65" customHeight="1" x14ac:dyDescent="0.3">
      <c r="A1540" s="85"/>
      <c r="B1540" s="85"/>
      <c r="C1540" s="85"/>
      <c r="D1540" s="85"/>
      <c r="E1540" s="85"/>
      <c r="F1540" s="85"/>
      <c r="G1540" s="85"/>
      <c r="H1540" s="85"/>
      <c r="I1540" s="85"/>
      <c r="K1540" s="85"/>
      <c r="L1540" s="85"/>
      <c r="M1540" s="85"/>
      <c r="N1540" s="85"/>
      <c r="O1540" s="85"/>
      <c r="P1540" s="85"/>
      <c r="Q1540" s="85"/>
      <c r="R1540" s="85"/>
      <c r="S1540" s="85"/>
    </row>
    <row r="1541" spans="1:19" ht="49.65" customHeight="1" x14ac:dyDescent="0.3">
      <c r="A1541" s="97" t="s">
        <v>1341</v>
      </c>
      <c r="B1541" s="74"/>
      <c r="C1541" s="74"/>
      <c r="D1541" s="74"/>
      <c r="E1541" s="74"/>
      <c r="F1541" s="74"/>
      <c r="G1541" s="74"/>
      <c r="H1541" s="74"/>
      <c r="I1541" s="74"/>
      <c r="K1541" s="95"/>
      <c r="L1541" s="96" t="s">
        <v>1342</v>
      </c>
      <c r="M1541" s="74"/>
      <c r="N1541" s="74"/>
      <c r="O1541" s="74"/>
      <c r="P1541" s="74"/>
      <c r="Q1541" s="74"/>
      <c r="R1541" s="74"/>
      <c r="S1541" s="74"/>
    </row>
    <row r="1542" spans="1:19" ht="49.65" customHeight="1" x14ac:dyDescent="0.3">
      <c r="A1542" s="74"/>
      <c r="B1542" s="74"/>
      <c r="C1542" s="74"/>
      <c r="D1542" s="74"/>
      <c r="E1542" s="74"/>
      <c r="F1542" s="74"/>
      <c r="G1542" s="74"/>
      <c r="H1542" s="74"/>
      <c r="I1542" s="74"/>
      <c r="K1542" s="74"/>
      <c r="L1542" s="74"/>
      <c r="M1542" s="74"/>
      <c r="N1542" s="74"/>
      <c r="O1542" s="74"/>
      <c r="P1542" s="74"/>
      <c r="Q1542" s="74"/>
      <c r="R1542" s="74"/>
      <c r="S1542" s="74"/>
    </row>
    <row r="1543" spans="1:19" ht="49.65" customHeight="1" x14ac:dyDescent="0.3">
      <c r="A1543" s="95"/>
      <c r="B1543" s="96" t="s">
        <v>1343</v>
      </c>
      <c r="C1543" s="74"/>
      <c r="D1543" s="74"/>
      <c r="E1543" s="74"/>
      <c r="F1543" s="74"/>
      <c r="G1543" s="74"/>
      <c r="H1543" s="74"/>
      <c r="I1543" s="74"/>
      <c r="K1543" s="93">
        <v>2492</v>
      </c>
      <c r="L1543" s="94" t="s">
        <v>1344</v>
      </c>
      <c r="M1543" s="92"/>
      <c r="N1543" s="92"/>
      <c r="O1543" s="92"/>
      <c r="P1543" s="92"/>
      <c r="Q1543" s="90">
        <f>+M1543+N1543+O1543+P1543</f>
        <v>0</v>
      </c>
      <c r="R1543" s="91">
        <v>99</v>
      </c>
      <c r="S1543" s="84">
        <f>+Q1543*R1543</f>
        <v>0</v>
      </c>
    </row>
    <row r="1544" spans="1:19" ht="49.65" customHeight="1" x14ac:dyDescent="0.3">
      <c r="A1544" s="74"/>
      <c r="B1544" s="74"/>
      <c r="C1544" s="74"/>
      <c r="D1544" s="74"/>
      <c r="E1544" s="74"/>
      <c r="F1544" s="74"/>
      <c r="G1544" s="74"/>
      <c r="H1544" s="74"/>
      <c r="I1544" s="74"/>
      <c r="K1544" s="85"/>
      <c r="L1544" s="85"/>
      <c r="M1544" s="85"/>
      <c r="N1544" s="85"/>
      <c r="O1544" s="85"/>
      <c r="P1544" s="85"/>
      <c r="Q1544" s="85"/>
      <c r="R1544" s="85"/>
      <c r="S1544" s="85"/>
    </row>
    <row r="1545" spans="1:19" ht="49.65" customHeight="1" x14ac:dyDescent="0.3">
      <c r="A1545" s="93">
        <v>14867</v>
      </c>
      <c r="B1545" s="94" t="s">
        <v>1345</v>
      </c>
      <c r="C1545" s="92"/>
      <c r="D1545" s="92"/>
      <c r="E1545" s="92"/>
      <c r="F1545" s="92"/>
      <c r="G1545" s="90">
        <f>+C1545+D1545+E1545+F1545</f>
        <v>0</v>
      </c>
      <c r="H1545" s="91">
        <v>279</v>
      </c>
      <c r="I1545" s="84">
        <f>+G1545*H1545</f>
        <v>0</v>
      </c>
      <c r="K1545" s="93">
        <v>11947</v>
      </c>
      <c r="L1545" s="94" t="s">
        <v>1346</v>
      </c>
      <c r="M1545" s="92"/>
      <c r="N1545" s="92"/>
      <c r="O1545" s="92"/>
      <c r="P1545" s="92"/>
      <c r="Q1545" s="90">
        <f>+M1545+N1545+O1545+P1545</f>
        <v>0</v>
      </c>
      <c r="R1545" s="91">
        <v>99</v>
      </c>
      <c r="S1545" s="84">
        <f>+Q1545*R1545</f>
        <v>0</v>
      </c>
    </row>
    <row r="1546" spans="1:19" ht="49.65" customHeight="1" x14ac:dyDescent="0.3">
      <c r="A1546" s="85"/>
      <c r="B1546" s="85"/>
      <c r="C1546" s="85"/>
      <c r="D1546" s="85"/>
      <c r="E1546" s="85"/>
      <c r="F1546" s="85"/>
      <c r="G1546" s="85"/>
      <c r="H1546" s="85"/>
      <c r="I1546" s="85"/>
      <c r="K1546" s="85"/>
      <c r="L1546" s="85"/>
      <c r="M1546" s="85"/>
      <c r="N1546" s="85"/>
      <c r="O1546" s="85"/>
      <c r="P1546" s="85"/>
      <c r="Q1546" s="85"/>
      <c r="R1546" s="85"/>
      <c r="S1546" s="85"/>
    </row>
    <row r="1547" spans="1:19" ht="49.65" customHeight="1" x14ac:dyDescent="0.3">
      <c r="A1547" s="93">
        <v>14869</v>
      </c>
      <c r="B1547" s="94" t="s">
        <v>1347</v>
      </c>
      <c r="C1547" s="92"/>
      <c r="D1547" s="92"/>
      <c r="E1547" s="92"/>
      <c r="F1547" s="92"/>
      <c r="G1547" s="90">
        <f>+C1547+D1547+E1547+F1547</f>
        <v>0</v>
      </c>
      <c r="H1547" s="91">
        <v>279</v>
      </c>
      <c r="I1547" s="84">
        <f>+G1547*H1547</f>
        <v>0</v>
      </c>
      <c r="K1547" s="93">
        <v>11948</v>
      </c>
      <c r="L1547" s="94" t="s">
        <v>1348</v>
      </c>
      <c r="M1547" s="92"/>
      <c r="N1547" s="92"/>
      <c r="O1547" s="92"/>
      <c r="P1547" s="92"/>
      <c r="Q1547" s="90">
        <f>+M1547+N1547+O1547+P1547</f>
        <v>0</v>
      </c>
      <c r="R1547" s="91">
        <v>99</v>
      </c>
      <c r="S1547" s="84">
        <f>+Q1547*R1547</f>
        <v>0</v>
      </c>
    </row>
    <row r="1548" spans="1:19" ht="49.65" customHeight="1" x14ac:dyDescent="0.3">
      <c r="A1548" s="85"/>
      <c r="B1548" s="85"/>
      <c r="C1548" s="85"/>
      <c r="D1548" s="85"/>
      <c r="E1548" s="85"/>
      <c r="F1548" s="85"/>
      <c r="G1548" s="85"/>
      <c r="H1548" s="85"/>
      <c r="I1548" s="85"/>
      <c r="K1548" s="85"/>
      <c r="L1548" s="85"/>
      <c r="M1548" s="85"/>
      <c r="N1548" s="85"/>
      <c r="O1548" s="85"/>
      <c r="P1548" s="85"/>
      <c r="Q1548" s="85"/>
      <c r="R1548" s="85"/>
      <c r="S1548" s="85"/>
    </row>
    <row r="1549" spans="1:19" ht="49.65" customHeight="1" x14ac:dyDescent="0.3">
      <c r="A1549" s="93">
        <v>14871</v>
      </c>
      <c r="B1549" s="94" t="s">
        <v>1349</v>
      </c>
      <c r="C1549" s="92"/>
      <c r="D1549" s="92"/>
      <c r="E1549" s="92"/>
      <c r="F1549" s="92"/>
      <c r="G1549" s="90">
        <f>+C1549+D1549+E1549+F1549</f>
        <v>0</v>
      </c>
      <c r="H1549" s="91">
        <v>279</v>
      </c>
      <c r="I1549" s="84">
        <f>+G1549*H1549</f>
        <v>0</v>
      </c>
      <c r="K1549" s="93">
        <v>12177</v>
      </c>
      <c r="L1549" s="94" t="s">
        <v>1350</v>
      </c>
      <c r="M1549" s="92"/>
      <c r="N1549" s="92"/>
      <c r="O1549" s="92"/>
      <c r="P1549" s="92"/>
      <c r="Q1549" s="90">
        <f>+M1549+N1549+O1549+P1549</f>
        <v>0</v>
      </c>
      <c r="R1549" s="91">
        <v>99</v>
      </c>
      <c r="S1549" s="84">
        <f>+Q1549*R1549</f>
        <v>0</v>
      </c>
    </row>
    <row r="1550" spans="1:19" ht="49.65" customHeight="1" x14ac:dyDescent="0.3">
      <c r="A1550" s="85"/>
      <c r="B1550" s="85"/>
      <c r="C1550" s="85"/>
      <c r="D1550" s="85"/>
      <c r="E1550" s="85"/>
      <c r="F1550" s="85"/>
      <c r="G1550" s="85"/>
      <c r="H1550" s="85"/>
      <c r="I1550" s="85"/>
      <c r="K1550" s="85"/>
      <c r="L1550" s="85"/>
      <c r="M1550" s="85"/>
      <c r="N1550" s="85"/>
      <c r="O1550" s="85"/>
      <c r="P1550" s="85"/>
      <c r="Q1550" s="85"/>
      <c r="R1550" s="85"/>
      <c r="S1550" s="85"/>
    </row>
    <row r="1551" spans="1:19" ht="49.65" customHeight="1" x14ac:dyDescent="0.3">
      <c r="A1551" s="93">
        <v>14873</v>
      </c>
      <c r="B1551" s="94" t="s">
        <v>1351</v>
      </c>
      <c r="C1551" s="92"/>
      <c r="D1551" s="92"/>
      <c r="E1551" s="92"/>
      <c r="F1551" s="92"/>
      <c r="G1551" s="90">
        <f>+C1551+D1551+E1551+F1551</f>
        <v>0</v>
      </c>
      <c r="H1551" s="91">
        <v>279</v>
      </c>
      <c r="I1551" s="84">
        <f>+G1551*H1551</f>
        <v>0</v>
      </c>
      <c r="K1551" s="97" t="s">
        <v>1352</v>
      </c>
      <c r="L1551" s="74"/>
      <c r="M1551" s="74"/>
      <c r="N1551" s="74"/>
      <c r="O1551" s="74"/>
      <c r="P1551" s="74"/>
      <c r="Q1551" s="74"/>
      <c r="R1551" s="74"/>
      <c r="S1551" s="74"/>
    </row>
    <row r="1552" spans="1:19" ht="49.65" customHeight="1" x14ac:dyDescent="0.3">
      <c r="A1552" s="85"/>
      <c r="B1552" s="85"/>
      <c r="C1552" s="85"/>
      <c r="D1552" s="85"/>
      <c r="E1552" s="85"/>
      <c r="F1552" s="85"/>
      <c r="G1552" s="85"/>
      <c r="H1552" s="85"/>
      <c r="I1552" s="85"/>
      <c r="K1552" s="74"/>
      <c r="L1552" s="74"/>
      <c r="M1552" s="74"/>
      <c r="N1552" s="74"/>
      <c r="O1552" s="74"/>
      <c r="P1552" s="74"/>
      <c r="Q1552" s="74"/>
      <c r="R1552" s="74"/>
      <c r="S1552" s="74"/>
    </row>
    <row r="1553" spans="1:19" ht="49.65" customHeight="1" x14ac:dyDescent="0.3">
      <c r="A1553" s="93">
        <v>14875</v>
      </c>
      <c r="B1553" s="94" t="s">
        <v>1353</v>
      </c>
      <c r="C1553" s="92"/>
      <c r="D1553" s="92"/>
      <c r="E1553" s="92"/>
      <c r="F1553" s="92"/>
      <c r="G1553" s="90">
        <f>+C1553+D1553+E1553+F1553</f>
        <v>0</v>
      </c>
      <c r="H1553" s="91">
        <v>279</v>
      </c>
      <c r="I1553" s="84">
        <f>+G1553*H1553</f>
        <v>0</v>
      </c>
      <c r="K1553" s="95"/>
      <c r="L1553" s="96" t="s">
        <v>1354</v>
      </c>
      <c r="M1553" s="74"/>
      <c r="N1553" s="74"/>
      <c r="O1553" s="74"/>
      <c r="P1553" s="74"/>
      <c r="Q1553" s="74"/>
      <c r="R1553" s="74"/>
      <c r="S1553" s="74"/>
    </row>
    <row r="1554" spans="1:19" ht="49.65" customHeight="1" x14ac:dyDescent="0.3">
      <c r="A1554" s="85"/>
      <c r="B1554" s="85"/>
      <c r="C1554" s="85"/>
      <c r="D1554" s="85"/>
      <c r="E1554" s="85"/>
      <c r="F1554" s="85"/>
      <c r="G1554" s="85"/>
      <c r="H1554" s="85"/>
      <c r="I1554" s="85"/>
      <c r="K1554" s="74"/>
      <c r="L1554" s="74"/>
      <c r="M1554" s="74"/>
      <c r="N1554" s="74"/>
      <c r="O1554" s="74"/>
      <c r="P1554" s="74"/>
      <c r="Q1554" s="74"/>
      <c r="R1554" s="74"/>
      <c r="S1554" s="74"/>
    </row>
    <row r="1555" spans="1:19" ht="49.65" customHeight="1" x14ac:dyDescent="0.3">
      <c r="A1555" s="93">
        <v>14876</v>
      </c>
      <c r="B1555" s="94" t="s">
        <v>1355</v>
      </c>
      <c r="C1555" s="92"/>
      <c r="D1555" s="92"/>
      <c r="E1555" s="92"/>
      <c r="F1555" s="92"/>
      <c r="G1555" s="90">
        <f>+C1555+D1555+E1555+F1555</f>
        <v>0</v>
      </c>
      <c r="H1555" s="91">
        <v>279</v>
      </c>
      <c r="I1555" s="84">
        <f>+G1555*H1555</f>
        <v>0</v>
      </c>
      <c r="K1555" s="93">
        <v>6026</v>
      </c>
      <c r="L1555" s="94" t="s">
        <v>1356</v>
      </c>
      <c r="M1555" s="92"/>
      <c r="N1555" s="92"/>
      <c r="O1555" s="92"/>
      <c r="P1555" s="92"/>
      <c r="Q1555" s="90">
        <f>+M1555+N1555+O1555+P1555</f>
        <v>0</v>
      </c>
      <c r="R1555" s="91">
        <v>199</v>
      </c>
      <c r="S1555" s="84">
        <f>+Q1555*R1555</f>
        <v>0</v>
      </c>
    </row>
    <row r="1556" spans="1:19" ht="49.65" customHeight="1" x14ac:dyDescent="0.3">
      <c r="A1556" s="85"/>
      <c r="B1556" s="85"/>
      <c r="C1556" s="85"/>
      <c r="D1556" s="85"/>
      <c r="E1556" s="85"/>
      <c r="F1556" s="85"/>
      <c r="G1556" s="85"/>
      <c r="H1556" s="85"/>
      <c r="I1556" s="85"/>
      <c r="K1556" s="85"/>
      <c r="L1556" s="85"/>
      <c r="M1556" s="85"/>
      <c r="N1556" s="85"/>
      <c r="O1556" s="85"/>
      <c r="P1556" s="85"/>
      <c r="Q1556" s="85"/>
      <c r="R1556" s="85"/>
      <c r="S1556" s="85"/>
    </row>
    <row r="1557" spans="1:19" ht="49.65" customHeight="1" x14ac:dyDescent="0.3">
      <c r="A1557" s="93">
        <v>14877</v>
      </c>
      <c r="B1557" s="94" t="s">
        <v>1357</v>
      </c>
      <c r="C1557" s="92"/>
      <c r="D1557" s="92"/>
      <c r="E1557" s="92"/>
      <c r="F1557" s="92"/>
      <c r="G1557" s="90">
        <f>+C1557+D1557+E1557+F1557</f>
        <v>0</v>
      </c>
      <c r="H1557" s="91">
        <v>279</v>
      </c>
      <c r="I1557" s="84">
        <f>+G1557*H1557</f>
        <v>0</v>
      </c>
      <c r="K1557" s="93">
        <v>6028</v>
      </c>
      <c r="L1557" s="94" t="s">
        <v>1358</v>
      </c>
      <c r="M1557" s="92"/>
      <c r="N1557" s="92"/>
      <c r="O1557" s="92"/>
      <c r="P1557" s="92"/>
      <c r="Q1557" s="90">
        <f>+M1557+N1557+O1557+P1557</f>
        <v>0</v>
      </c>
      <c r="R1557" s="91">
        <v>199</v>
      </c>
      <c r="S1557" s="84">
        <f>+Q1557*R1557</f>
        <v>0</v>
      </c>
    </row>
    <row r="1558" spans="1:19" ht="49.65" customHeight="1" x14ac:dyDescent="0.3">
      <c r="A1558" s="85"/>
      <c r="B1558" s="85"/>
      <c r="C1558" s="85"/>
      <c r="D1558" s="85"/>
      <c r="E1558" s="85"/>
      <c r="F1558" s="85"/>
      <c r="G1558" s="85"/>
      <c r="H1558" s="85"/>
      <c r="I1558" s="85"/>
      <c r="K1558" s="85"/>
      <c r="L1558" s="85"/>
      <c r="M1558" s="85"/>
      <c r="N1558" s="85"/>
      <c r="O1558" s="85"/>
      <c r="P1558" s="85"/>
      <c r="Q1558" s="85"/>
      <c r="R1558" s="85"/>
      <c r="S1558" s="85"/>
    </row>
    <row r="1559" spans="1:19" ht="49.65" customHeight="1" x14ac:dyDescent="0.3">
      <c r="A1559" s="93">
        <v>14878</v>
      </c>
      <c r="B1559" s="94" t="s">
        <v>1359</v>
      </c>
      <c r="C1559" s="92"/>
      <c r="D1559" s="92"/>
      <c r="E1559" s="92"/>
      <c r="F1559" s="92"/>
      <c r="G1559" s="90">
        <f>+C1559+D1559+E1559+F1559</f>
        <v>0</v>
      </c>
      <c r="H1559" s="91">
        <v>279</v>
      </c>
      <c r="I1559" s="84">
        <f>+G1559*H1559</f>
        <v>0</v>
      </c>
      <c r="K1559" s="95"/>
      <c r="L1559" s="96" t="s">
        <v>1360</v>
      </c>
      <c r="M1559" s="74"/>
      <c r="N1559" s="74"/>
      <c r="O1559" s="74"/>
      <c r="P1559" s="74"/>
      <c r="Q1559" s="74"/>
      <c r="R1559" s="74"/>
      <c r="S1559" s="74"/>
    </row>
    <row r="1560" spans="1:19" ht="49.65" customHeight="1" x14ac:dyDescent="0.3">
      <c r="A1560" s="85"/>
      <c r="B1560" s="85"/>
      <c r="C1560" s="85"/>
      <c r="D1560" s="85"/>
      <c r="E1560" s="85"/>
      <c r="F1560" s="85"/>
      <c r="G1560" s="85"/>
      <c r="H1560" s="85"/>
      <c r="I1560" s="85"/>
      <c r="K1560" s="74"/>
      <c r="L1560" s="74"/>
      <c r="M1560" s="74"/>
      <c r="N1560" s="74"/>
      <c r="O1560" s="74"/>
      <c r="P1560" s="74"/>
      <c r="Q1560" s="74"/>
      <c r="R1560" s="74"/>
      <c r="S1560" s="74"/>
    </row>
    <row r="1561" spans="1:19" ht="49.65" customHeight="1" x14ac:dyDescent="0.3">
      <c r="A1561" s="95"/>
      <c r="B1561" s="96" t="s">
        <v>1361</v>
      </c>
      <c r="C1561" s="74"/>
      <c r="D1561" s="74"/>
      <c r="E1561" s="74"/>
      <c r="F1561" s="74"/>
      <c r="G1561" s="74"/>
      <c r="H1561" s="74"/>
      <c r="I1561" s="74"/>
      <c r="K1561" s="93">
        <v>6020</v>
      </c>
      <c r="L1561" s="94" t="s">
        <v>1362</v>
      </c>
      <c r="M1561" s="92"/>
      <c r="N1561" s="92"/>
      <c r="O1561" s="92"/>
      <c r="P1561" s="92"/>
      <c r="Q1561" s="90">
        <f>+M1561+N1561+O1561+P1561</f>
        <v>0</v>
      </c>
      <c r="R1561" s="91">
        <v>199</v>
      </c>
      <c r="S1561" s="84">
        <f>+Q1561*R1561</f>
        <v>0</v>
      </c>
    </row>
    <row r="1562" spans="1:19" ht="49.65" customHeight="1" x14ac:dyDescent="0.3">
      <c r="A1562" s="74"/>
      <c r="B1562" s="74"/>
      <c r="C1562" s="74"/>
      <c r="D1562" s="74"/>
      <c r="E1562" s="74"/>
      <c r="F1562" s="74"/>
      <c r="G1562" s="74"/>
      <c r="H1562" s="74"/>
      <c r="I1562" s="74"/>
      <c r="K1562" s="85"/>
      <c r="L1562" s="85"/>
      <c r="M1562" s="85"/>
      <c r="N1562" s="85"/>
      <c r="O1562" s="85"/>
      <c r="P1562" s="85"/>
      <c r="Q1562" s="85"/>
      <c r="R1562" s="85"/>
      <c r="S1562" s="85"/>
    </row>
    <row r="1563" spans="1:19" ht="49.65" customHeight="1" x14ac:dyDescent="0.3">
      <c r="A1563" s="93">
        <v>14879</v>
      </c>
      <c r="B1563" s="94" t="s">
        <v>1363</v>
      </c>
      <c r="C1563" s="92"/>
      <c r="D1563" s="92"/>
      <c r="E1563" s="92"/>
      <c r="F1563" s="92"/>
      <c r="G1563" s="90">
        <f>+C1563+D1563+E1563+F1563</f>
        <v>0</v>
      </c>
      <c r="H1563" s="91">
        <v>199</v>
      </c>
      <c r="I1563" s="84">
        <f>+G1563*H1563</f>
        <v>0</v>
      </c>
      <c r="K1563" s="93">
        <v>6022</v>
      </c>
      <c r="L1563" s="94" t="s">
        <v>1358</v>
      </c>
      <c r="M1563" s="92"/>
      <c r="N1563" s="92"/>
      <c r="O1563" s="92"/>
      <c r="P1563" s="92"/>
      <c r="Q1563" s="90">
        <f>+M1563+N1563+O1563+P1563</f>
        <v>0</v>
      </c>
      <c r="R1563" s="91">
        <v>199</v>
      </c>
      <c r="S1563" s="84">
        <f>+Q1563*R1563</f>
        <v>0</v>
      </c>
    </row>
    <row r="1564" spans="1:19" ht="49.65" customHeight="1" x14ac:dyDescent="0.3">
      <c r="A1564" s="85"/>
      <c r="B1564" s="85"/>
      <c r="C1564" s="85"/>
      <c r="D1564" s="85"/>
      <c r="E1564" s="85"/>
      <c r="F1564" s="85"/>
      <c r="G1564" s="85"/>
      <c r="H1564" s="85"/>
      <c r="I1564" s="85"/>
      <c r="K1564" s="85"/>
      <c r="L1564" s="85"/>
      <c r="M1564" s="85"/>
      <c r="N1564" s="85"/>
      <c r="O1564" s="85"/>
      <c r="P1564" s="85"/>
      <c r="Q1564" s="85"/>
      <c r="R1564" s="85"/>
      <c r="S1564" s="85"/>
    </row>
    <row r="1565" spans="1:19" ht="49.65" customHeight="1" x14ac:dyDescent="0.3">
      <c r="A1565" s="93">
        <v>14880</v>
      </c>
      <c r="B1565" s="94" t="s">
        <v>1364</v>
      </c>
      <c r="C1565" s="92"/>
      <c r="D1565" s="92"/>
      <c r="E1565" s="92"/>
      <c r="F1565" s="92"/>
      <c r="G1565" s="90">
        <f>+C1565+D1565+E1565+F1565</f>
        <v>0</v>
      </c>
      <c r="H1565" s="91">
        <v>199</v>
      </c>
      <c r="I1565" s="84">
        <f>+G1565*H1565</f>
        <v>0</v>
      </c>
      <c r="K1565" s="93">
        <v>6023</v>
      </c>
      <c r="L1565" s="94" t="s">
        <v>1365</v>
      </c>
      <c r="M1565" s="92"/>
      <c r="N1565" s="92"/>
      <c r="O1565" s="92"/>
      <c r="P1565" s="92"/>
      <c r="Q1565" s="90">
        <f>+M1565+N1565+O1565+P1565</f>
        <v>0</v>
      </c>
      <c r="R1565" s="91">
        <v>199</v>
      </c>
      <c r="S1565" s="84">
        <f>+Q1565*R1565</f>
        <v>0</v>
      </c>
    </row>
    <row r="1566" spans="1:19" ht="49.65" customHeight="1" x14ac:dyDescent="0.3">
      <c r="A1566" s="85"/>
      <c r="B1566" s="85"/>
      <c r="C1566" s="85"/>
      <c r="D1566" s="85"/>
      <c r="E1566" s="85"/>
      <c r="F1566" s="85"/>
      <c r="G1566" s="85"/>
      <c r="H1566" s="85"/>
      <c r="I1566" s="85"/>
      <c r="K1566" s="85"/>
      <c r="L1566" s="85"/>
      <c r="M1566" s="85"/>
      <c r="N1566" s="85"/>
      <c r="O1566" s="85"/>
      <c r="P1566" s="85"/>
      <c r="Q1566" s="85"/>
      <c r="R1566" s="85"/>
      <c r="S1566" s="85"/>
    </row>
    <row r="1567" spans="1:19" ht="49.65" customHeight="1" x14ac:dyDescent="0.3">
      <c r="A1567" s="93">
        <v>14881</v>
      </c>
      <c r="B1567" s="94" t="s">
        <v>1366</v>
      </c>
      <c r="C1567" s="92"/>
      <c r="D1567" s="92"/>
      <c r="E1567" s="92"/>
      <c r="F1567" s="92"/>
      <c r="G1567" s="90">
        <f>+C1567+D1567+E1567+F1567</f>
        <v>0</v>
      </c>
      <c r="H1567" s="91">
        <v>199</v>
      </c>
      <c r="I1567" s="84">
        <f>+G1567*H1567</f>
        <v>0</v>
      </c>
      <c r="K1567" s="95"/>
      <c r="L1567" s="96" t="s">
        <v>1367</v>
      </c>
      <c r="M1567" s="74"/>
      <c r="N1567" s="74"/>
      <c r="O1567" s="74"/>
      <c r="P1567" s="74"/>
      <c r="Q1567" s="74"/>
      <c r="R1567" s="74"/>
      <c r="S1567" s="74"/>
    </row>
    <row r="1568" spans="1:19" ht="49.65" customHeight="1" x14ac:dyDescent="0.3">
      <c r="A1568" s="85"/>
      <c r="B1568" s="85"/>
      <c r="C1568" s="85"/>
      <c r="D1568" s="85"/>
      <c r="E1568" s="85"/>
      <c r="F1568" s="85"/>
      <c r="G1568" s="85"/>
      <c r="H1568" s="85"/>
      <c r="I1568" s="85"/>
      <c r="K1568" s="74"/>
      <c r="L1568" s="74"/>
      <c r="M1568" s="74"/>
      <c r="N1568" s="74"/>
      <c r="O1568" s="74"/>
      <c r="P1568" s="74"/>
      <c r="Q1568" s="74"/>
      <c r="R1568" s="74"/>
      <c r="S1568" s="74"/>
    </row>
    <row r="1569" spans="1:19" ht="49.65" customHeight="1" x14ac:dyDescent="0.3">
      <c r="A1569" s="93">
        <v>14882</v>
      </c>
      <c r="B1569" s="94" t="s">
        <v>1368</v>
      </c>
      <c r="C1569" s="92"/>
      <c r="D1569" s="92"/>
      <c r="E1569" s="92"/>
      <c r="F1569" s="92"/>
      <c r="G1569" s="90">
        <f>+C1569+D1569+E1569+F1569</f>
        <v>0</v>
      </c>
      <c r="H1569" s="91">
        <v>199</v>
      </c>
      <c r="I1569" s="84">
        <f>+G1569*H1569</f>
        <v>0</v>
      </c>
      <c r="K1569" s="93">
        <v>6029</v>
      </c>
      <c r="L1569" s="94" t="s">
        <v>1356</v>
      </c>
      <c r="M1569" s="92"/>
      <c r="N1569" s="92"/>
      <c r="O1569" s="92"/>
      <c r="P1569" s="92"/>
      <c r="Q1569" s="90">
        <f>+M1569+N1569+O1569+P1569</f>
        <v>0</v>
      </c>
      <c r="R1569" s="91">
        <v>179</v>
      </c>
      <c r="S1569" s="84">
        <f>+Q1569*R1569</f>
        <v>0</v>
      </c>
    </row>
    <row r="1570" spans="1:19" ht="49.65" customHeight="1" x14ac:dyDescent="0.3">
      <c r="A1570" s="85"/>
      <c r="B1570" s="85"/>
      <c r="C1570" s="85"/>
      <c r="D1570" s="85"/>
      <c r="E1570" s="85"/>
      <c r="F1570" s="85"/>
      <c r="G1570" s="85"/>
      <c r="H1570" s="85"/>
      <c r="I1570" s="85"/>
      <c r="K1570" s="85"/>
      <c r="L1570" s="85"/>
      <c r="M1570" s="85"/>
      <c r="N1570" s="85"/>
      <c r="O1570" s="85"/>
      <c r="P1570" s="85"/>
      <c r="Q1570" s="85"/>
      <c r="R1570" s="85"/>
      <c r="S1570" s="85"/>
    </row>
    <row r="1571" spans="1:19" ht="49.65" customHeight="1" x14ac:dyDescent="0.3">
      <c r="A1571" s="93">
        <v>14883</v>
      </c>
      <c r="B1571" s="94" t="s">
        <v>1369</v>
      </c>
      <c r="C1571" s="92"/>
      <c r="D1571" s="92"/>
      <c r="E1571" s="92"/>
      <c r="F1571" s="92"/>
      <c r="G1571" s="90">
        <f>+C1571+D1571+E1571+F1571</f>
        <v>0</v>
      </c>
      <c r="H1571" s="91">
        <v>199</v>
      </c>
      <c r="I1571" s="84">
        <f>+G1571*H1571</f>
        <v>0</v>
      </c>
      <c r="K1571" s="93">
        <v>6031</v>
      </c>
      <c r="L1571" s="94" t="s">
        <v>1358</v>
      </c>
      <c r="M1571" s="92"/>
      <c r="N1571" s="92"/>
      <c r="O1571" s="92"/>
      <c r="P1571" s="92"/>
      <c r="Q1571" s="90">
        <f>+M1571+N1571+O1571+P1571</f>
        <v>0</v>
      </c>
      <c r="R1571" s="91">
        <v>179</v>
      </c>
      <c r="S1571" s="84">
        <f>+Q1571*R1571</f>
        <v>0</v>
      </c>
    </row>
    <row r="1572" spans="1:19" ht="49.65" customHeight="1" x14ac:dyDescent="0.3">
      <c r="A1572" s="85"/>
      <c r="B1572" s="85"/>
      <c r="C1572" s="85"/>
      <c r="D1572" s="85"/>
      <c r="E1572" s="85"/>
      <c r="F1572" s="85"/>
      <c r="G1572" s="85"/>
      <c r="H1572" s="85"/>
      <c r="I1572" s="85"/>
      <c r="K1572" s="85"/>
      <c r="L1572" s="85"/>
      <c r="M1572" s="85"/>
      <c r="N1572" s="85"/>
      <c r="O1572" s="85"/>
      <c r="P1572" s="85"/>
      <c r="Q1572" s="85"/>
      <c r="R1572" s="85"/>
      <c r="S1572" s="85"/>
    </row>
    <row r="1573" spans="1:19" ht="49.65" customHeight="1" x14ac:dyDescent="0.3">
      <c r="A1573" s="93">
        <v>14884</v>
      </c>
      <c r="B1573" s="94" t="s">
        <v>1370</v>
      </c>
      <c r="C1573" s="92"/>
      <c r="D1573" s="92"/>
      <c r="E1573" s="92"/>
      <c r="F1573" s="92"/>
      <c r="G1573" s="90">
        <f>+C1573+D1573+E1573+F1573</f>
        <v>0</v>
      </c>
      <c r="H1573" s="91">
        <v>199</v>
      </c>
      <c r="I1573" s="84">
        <f>+G1573*H1573</f>
        <v>0</v>
      </c>
      <c r="K1573" s="95"/>
      <c r="L1573" s="96" t="s">
        <v>1371</v>
      </c>
      <c r="M1573" s="74"/>
      <c r="N1573" s="74"/>
      <c r="O1573" s="74"/>
      <c r="P1573" s="74"/>
      <c r="Q1573" s="74"/>
      <c r="R1573" s="74"/>
      <c r="S1573" s="74"/>
    </row>
    <row r="1574" spans="1:19" ht="49.65" customHeight="1" x14ac:dyDescent="0.3">
      <c r="A1574" s="85"/>
      <c r="B1574" s="85"/>
      <c r="C1574" s="85"/>
      <c r="D1574" s="85"/>
      <c r="E1574" s="85"/>
      <c r="F1574" s="85"/>
      <c r="G1574" s="85"/>
      <c r="H1574" s="85"/>
      <c r="I1574" s="85"/>
      <c r="K1574" s="74"/>
      <c r="L1574" s="74"/>
      <c r="M1574" s="74"/>
      <c r="N1574" s="74"/>
      <c r="O1574" s="74"/>
      <c r="P1574" s="74"/>
      <c r="Q1574" s="74"/>
      <c r="R1574" s="74"/>
      <c r="S1574" s="74"/>
    </row>
    <row r="1575" spans="1:19" ht="49.65" customHeight="1" x14ac:dyDescent="0.3">
      <c r="A1575" s="93">
        <v>14885</v>
      </c>
      <c r="B1575" s="94" t="s">
        <v>1372</v>
      </c>
      <c r="C1575" s="92"/>
      <c r="D1575" s="92"/>
      <c r="E1575" s="92"/>
      <c r="F1575" s="92"/>
      <c r="G1575" s="90">
        <f>+C1575+D1575+E1575+F1575</f>
        <v>0</v>
      </c>
      <c r="H1575" s="91">
        <v>199</v>
      </c>
      <c r="I1575" s="84">
        <f>+G1575*H1575</f>
        <v>0</v>
      </c>
      <c r="K1575" s="93">
        <v>6017</v>
      </c>
      <c r="L1575" s="94" t="s">
        <v>1373</v>
      </c>
      <c r="M1575" s="92"/>
      <c r="N1575" s="92"/>
      <c r="O1575" s="92"/>
      <c r="P1575" s="92"/>
      <c r="Q1575" s="90">
        <f>+M1575+N1575+O1575+P1575</f>
        <v>0</v>
      </c>
      <c r="R1575" s="91">
        <v>199</v>
      </c>
      <c r="S1575" s="84">
        <f>+Q1575*R1575</f>
        <v>0</v>
      </c>
    </row>
    <row r="1576" spans="1:19" ht="49.65" customHeight="1" x14ac:dyDescent="0.3">
      <c r="A1576" s="85"/>
      <c r="B1576" s="85"/>
      <c r="C1576" s="85"/>
      <c r="D1576" s="85"/>
      <c r="E1576" s="85"/>
      <c r="F1576" s="85"/>
      <c r="G1576" s="85"/>
      <c r="H1576" s="85"/>
      <c r="I1576" s="85"/>
      <c r="K1576" s="85"/>
      <c r="L1576" s="85"/>
      <c r="M1576" s="85"/>
      <c r="N1576" s="85"/>
      <c r="O1576" s="85"/>
      <c r="P1576" s="85"/>
      <c r="Q1576" s="85"/>
      <c r="R1576" s="85"/>
      <c r="S1576" s="85"/>
    </row>
    <row r="1577" spans="1:19" ht="49.65" customHeight="1" x14ac:dyDescent="0.3">
      <c r="A1577" s="93">
        <v>14886</v>
      </c>
      <c r="B1577" s="94" t="s">
        <v>1374</v>
      </c>
      <c r="C1577" s="92"/>
      <c r="D1577" s="92"/>
      <c r="E1577" s="92"/>
      <c r="F1577" s="92"/>
      <c r="G1577" s="90">
        <f>+C1577+D1577+E1577+F1577</f>
        <v>0</v>
      </c>
      <c r="H1577" s="91">
        <v>199</v>
      </c>
      <c r="I1577" s="84">
        <f>+G1577*H1577</f>
        <v>0</v>
      </c>
      <c r="K1577" s="97" t="s">
        <v>739</v>
      </c>
      <c r="L1577" s="74"/>
      <c r="M1577" s="74"/>
      <c r="N1577" s="74"/>
      <c r="O1577" s="74"/>
      <c r="P1577" s="74"/>
      <c r="Q1577" s="74"/>
      <c r="R1577" s="74"/>
      <c r="S1577" s="74"/>
    </row>
    <row r="1578" spans="1:19" ht="49.65" customHeight="1" x14ac:dyDescent="0.3">
      <c r="A1578" s="85"/>
      <c r="B1578" s="85"/>
      <c r="C1578" s="85"/>
      <c r="D1578" s="85"/>
      <c r="E1578" s="85"/>
      <c r="F1578" s="85"/>
      <c r="G1578" s="85"/>
      <c r="H1578" s="85"/>
      <c r="I1578" s="85"/>
      <c r="K1578" s="74"/>
      <c r="L1578" s="74"/>
      <c r="M1578" s="74"/>
      <c r="N1578" s="74"/>
      <c r="O1578" s="74"/>
      <c r="P1578" s="74"/>
      <c r="Q1578" s="74"/>
      <c r="R1578" s="74"/>
      <c r="S1578" s="74"/>
    </row>
    <row r="1579" spans="1:19" ht="49.65" customHeight="1" x14ac:dyDescent="0.3">
      <c r="A1579" s="95"/>
      <c r="B1579" s="96" t="s">
        <v>1375</v>
      </c>
      <c r="C1579" s="74"/>
      <c r="D1579" s="74"/>
      <c r="E1579" s="74"/>
      <c r="F1579" s="74"/>
      <c r="G1579" s="74"/>
      <c r="H1579" s="74"/>
      <c r="I1579" s="74"/>
      <c r="K1579" s="95"/>
      <c r="L1579" s="96" t="s">
        <v>739</v>
      </c>
      <c r="M1579" s="74"/>
      <c r="N1579" s="74"/>
      <c r="O1579" s="74"/>
      <c r="P1579" s="74"/>
      <c r="Q1579" s="74"/>
      <c r="R1579" s="74"/>
      <c r="S1579" s="74"/>
    </row>
    <row r="1580" spans="1:19" ht="49.65" customHeight="1" x14ac:dyDescent="0.3">
      <c r="A1580" s="74"/>
      <c r="B1580" s="74"/>
      <c r="C1580" s="74"/>
      <c r="D1580" s="74"/>
      <c r="E1580" s="74"/>
      <c r="F1580" s="74"/>
      <c r="G1580" s="74"/>
      <c r="H1580" s="74"/>
      <c r="I1580" s="74"/>
      <c r="K1580" s="74"/>
      <c r="L1580" s="74"/>
      <c r="M1580" s="74"/>
      <c r="N1580" s="74"/>
      <c r="O1580" s="74"/>
      <c r="P1580" s="74"/>
      <c r="Q1580" s="74"/>
      <c r="R1580" s="74"/>
      <c r="S1580" s="74"/>
    </row>
    <row r="1581" spans="1:19" ht="49.65" customHeight="1" x14ac:dyDescent="0.3">
      <c r="A1581" s="93">
        <v>14863</v>
      </c>
      <c r="B1581" s="94" t="s">
        <v>1376</v>
      </c>
      <c r="C1581" s="92"/>
      <c r="D1581" s="92"/>
      <c r="E1581" s="92"/>
      <c r="F1581" s="92"/>
      <c r="G1581" s="90">
        <f>+C1581+D1581+E1581+F1581</f>
        <v>0</v>
      </c>
      <c r="H1581" s="91">
        <v>89</v>
      </c>
      <c r="I1581" s="84">
        <f>+G1581*H1581</f>
        <v>0</v>
      </c>
      <c r="K1581" s="93">
        <v>2414</v>
      </c>
      <c r="L1581" s="94" t="s">
        <v>1377</v>
      </c>
      <c r="M1581" s="92"/>
      <c r="N1581" s="92"/>
      <c r="O1581" s="92"/>
      <c r="P1581" s="92"/>
      <c r="Q1581" s="90">
        <f>+M1581+N1581+O1581+P1581</f>
        <v>0</v>
      </c>
      <c r="R1581" s="91">
        <v>549</v>
      </c>
      <c r="S1581" s="84">
        <f>+Q1581*R1581</f>
        <v>0</v>
      </c>
    </row>
    <row r="1582" spans="1:19" ht="49.65" customHeight="1" x14ac:dyDescent="0.3">
      <c r="A1582" s="85"/>
      <c r="B1582" s="85"/>
      <c r="C1582" s="85"/>
      <c r="D1582" s="85"/>
      <c r="E1582" s="85"/>
      <c r="F1582" s="85"/>
      <c r="G1582" s="85"/>
      <c r="H1582" s="85"/>
      <c r="I1582" s="85"/>
      <c r="K1582" s="85"/>
      <c r="L1582" s="85"/>
      <c r="M1582" s="85"/>
      <c r="N1582" s="85"/>
      <c r="O1582" s="85"/>
      <c r="P1582" s="85"/>
      <c r="Q1582" s="85"/>
      <c r="R1582" s="85"/>
      <c r="S1582" s="85"/>
    </row>
    <row r="1583" spans="1:19" ht="49.65" customHeight="1" x14ac:dyDescent="0.3">
      <c r="A1583" s="93">
        <v>14864</v>
      </c>
      <c r="B1583" s="94" t="s">
        <v>1378</v>
      </c>
      <c r="C1583" s="92"/>
      <c r="D1583" s="92"/>
      <c r="E1583" s="92"/>
      <c r="F1583" s="92"/>
      <c r="G1583" s="90">
        <f>+C1583+D1583+E1583+F1583</f>
        <v>0</v>
      </c>
      <c r="H1583" s="91">
        <v>89</v>
      </c>
      <c r="I1583" s="84">
        <f>+G1583*H1583</f>
        <v>0</v>
      </c>
      <c r="K1583" s="93">
        <v>2415</v>
      </c>
      <c r="L1583" s="94" t="s">
        <v>1379</v>
      </c>
      <c r="M1583" s="92"/>
      <c r="N1583" s="92"/>
      <c r="O1583" s="92"/>
      <c r="P1583" s="92"/>
      <c r="Q1583" s="90">
        <f>+M1583+N1583+O1583+P1583</f>
        <v>0</v>
      </c>
      <c r="R1583" s="91">
        <v>599</v>
      </c>
      <c r="S1583" s="84">
        <f>+Q1583*R1583</f>
        <v>0</v>
      </c>
    </row>
    <row r="1584" spans="1:19" ht="49.65" customHeight="1" x14ac:dyDescent="0.3">
      <c r="A1584" s="85"/>
      <c r="B1584" s="85"/>
      <c r="C1584" s="85"/>
      <c r="D1584" s="85"/>
      <c r="E1584" s="85"/>
      <c r="F1584" s="85"/>
      <c r="G1584" s="85"/>
      <c r="H1584" s="85"/>
      <c r="I1584" s="85"/>
      <c r="K1584" s="85"/>
      <c r="L1584" s="85"/>
      <c r="M1584" s="85"/>
      <c r="N1584" s="85"/>
      <c r="O1584" s="85"/>
      <c r="P1584" s="85"/>
      <c r="Q1584" s="85"/>
      <c r="R1584" s="85"/>
      <c r="S1584" s="85"/>
    </row>
    <row r="1585" spans="1:19" ht="49.65" customHeight="1" x14ac:dyDescent="0.3">
      <c r="A1585" s="93">
        <v>14865</v>
      </c>
      <c r="B1585" s="94" t="s">
        <v>1380</v>
      </c>
      <c r="C1585" s="92"/>
      <c r="D1585" s="92"/>
      <c r="E1585" s="92"/>
      <c r="F1585" s="92"/>
      <c r="G1585" s="90">
        <f>+C1585+D1585+E1585+F1585</f>
        <v>0</v>
      </c>
      <c r="H1585" s="91">
        <v>89</v>
      </c>
      <c r="I1585" s="84">
        <f>+G1585*H1585</f>
        <v>0</v>
      </c>
      <c r="K1585" s="93">
        <v>2417</v>
      </c>
      <c r="L1585" s="94" t="s">
        <v>1381</v>
      </c>
      <c r="M1585" s="92"/>
      <c r="N1585" s="92"/>
      <c r="O1585" s="92"/>
      <c r="P1585" s="92"/>
      <c r="Q1585" s="90">
        <f>+M1585+N1585+O1585+P1585</f>
        <v>0</v>
      </c>
      <c r="R1585" s="91">
        <v>549</v>
      </c>
      <c r="S1585" s="84">
        <f>+Q1585*R1585</f>
        <v>0</v>
      </c>
    </row>
    <row r="1586" spans="1:19" ht="49.65" customHeight="1" x14ac:dyDescent="0.3">
      <c r="A1586" s="85"/>
      <c r="B1586" s="85"/>
      <c r="C1586" s="85"/>
      <c r="D1586" s="85"/>
      <c r="E1586" s="85"/>
      <c r="F1586" s="85"/>
      <c r="G1586" s="85"/>
      <c r="H1586" s="85"/>
      <c r="I1586" s="85"/>
      <c r="K1586" s="85"/>
      <c r="L1586" s="85"/>
      <c r="M1586" s="85"/>
      <c r="N1586" s="85"/>
      <c r="O1586" s="85"/>
      <c r="P1586" s="85"/>
      <c r="Q1586" s="85"/>
      <c r="R1586" s="85"/>
      <c r="S1586" s="85"/>
    </row>
    <row r="1587" spans="1:19" ht="49.65" customHeight="1" x14ac:dyDescent="0.3">
      <c r="A1587" s="93">
        <v>14866</v>
      </c>
      <c r="B1587" s="94" t="s">
        <v>1382</v>
      </c>
      <c r="C1587" s="92"/>
      <c r="D1587" s="92"/>
      <c r="E1587" s="92"/>
      <c r="F1587" s="92"/>
      <c r="G1587" s="90">
        <f>+C1587+D1587+E1587+F1587</f>
        <v>0</v>
      </c>
      <c r="H1587" s="91">
        <v>89</v>
      </c>
      <c r="I1587" s="84">
        <f>+G1587*H1587</f>
        <v>0</v>
      </c>
      <c r="K1587" s="93">
        <v>2419</v>
      </c>
      <c r="L1587" s="94" t="s">
        <v>1383</v>
      </c>
      <c r="M1587" s="92"/>
      <c r="N1587" s="92"/>
      <c r="O1587" s="92"/>
      <c r="P1587" s="92"/>
      <c r="Q1587" s="90">
        <f>+M1587+N1587+O1587+P1587</f>
        <v>0</v>
      </c>
      <c r="R1587" s="91">
        <v>599</v>
      </c>
      <c r="S1587" s="84">
        <f>+Q1587*R1587</f>
        <v>0</v>
      </c>
    </row>
    <row r="1588" spans="1:19" ht="49.65" customHeight="1" x14ac:dyDescent="0.3">
      <c r="A1588" s="85"/>
      <c r="B1588" s="85"/>
      <c r="C1588" s="85"/>
      <c r="D1588" s="85"/>
      <c r="E1588" s="85"/>
      <c r="F1588" s="85"/>
      <c r="G1588" s="85"/>
      <c r="H1588" s="85"/>
      <c r="I1588" s="85"/>
      <c r="K1588" s="85"/>
      <c r="L1588" s="85"/>
      <c r="M1588" s="85"/>
      <c r="N1588" s="85"/>
      <c r="O1588" s="85"/>
      <c r="P1588" s="85"/>
      <c r="Q1588" s="85"/>
      <c r="R1588" s="85"/>
      <c r="S1588" s="85"/>
    </row>
    <row r="1589" spans="1:19" ht="49.65" customHeight="1" x14ac:dyDescent="0.3">
      <c r="A1589" s="93">
        <v>14868</v>
      </c>
      <c r="B1589" s="94" t="s">
        <v>1384</v>
      </c>
      <c r="C1589" s="92"/>
      <c r="D1589" s="92"/>
      <c r="E1589" s="92"/>
      <c r="F1589" s="92"/>
      <c r="G1589" s="90">
        <f>+C1589+D1589+E1589+F1589</f>
        <v>0</v>
      </c>
      <c r="H1589" s="91">
        <v>89</v>
      </c>
      <c r="I1589" s="84">
        <f>+G1589*H1589</f>
        <v>0</v>
      </c>
      <c r="K1589" s="93">
        <v>2422</v>
      </c>
      <c r="L1589" s="94" t="s">
        <v>1385</v>
      </c>
      <c r="M1589" s="92"/>
      <c r="N1589" s="92"/>
      <c r="O1589" s="92"/>
      <c r="P1589" s="92"/>
      <c r="Q1589" s="90">
        <f>+M1589+N1589+O1589+P1589</f>
        <v>0</v>
      </c>
      <c r="R1589" s="91">
        <v>599</v>
      </c>
      <c r="S1589" s="84">
        <f>+Q1589*R1589</f>
        <v>0</v>
      </c>
    </row>
    <row r="1590" spans="1:19" ht="49.65" customHeight="1" x14ac:dyDescent="0.3">
      <c r="A1590" s="85"/>
      <c r="B1590" s="85"/>
      <c r="C1590" s="85"/>
      <c r="D1590" s="85"/>
      <c r="E1590" s="85"/>
      <c r="F1590" s="85"/>
      <c r="G1590" s="85"/>
      <c r="H1590" s="85"/>
      <c r="I1590" s="85"/>
      <c r="K1590" s="85"/>
      <c r="L1590" s="85"/>
      <c r="M1590" s="85"/>
      <c r="N1590" s="85"/>
      <c r="O1590" s="85"/>
      <c r="P1590" s="85"/>
      <c r="Q1590" s="85"/>
      <c r="R1590" s="85"/>
      <c r="S1590" s="85"/>
    </row>
    <row r="1591" spans="1:19" ht="49.65" customHeight="1" x14ac:dyDescent="0.3">
      <c r="A1591" s="93">
        <v>14870</v>
      </c>
      <c r="B1591" s="94" t="s">
        <v>1386</v>
      </c>
      <c r="C1591" s="92"/>
      <c r="D1591" s="92"/>
      <c r="E1591" s="92"/>
      <c r="F1591" s="92"/>
      <c r="G1591" s="90">
        <f>+C1591+D1591+E1591+F1591</f>
        <v>0</v>
      </c>
      <c r="H1591" s="91">
        <v>89</v>
      </c>
      <c r="I1591" s="84">
        <f>+G1591*H1591</f>
        <v>0</v>
      </c>
      <c r="K1591" s="93">
        <v>2429</v>
      </c>
      <c r="L1591" s="94" t="s">
        <v>1387</v>
      </c>
      <c r="M1591" s="92"/>
      <c r="N1591" s="92"/>
      <c r="O1591" s="92"/>
      <c r="P1591" s="92"/>
      <c r="Q1591" s="90">
        <f>+M1591+N1591+O1591+P1591</f>
        <v>0</v>
      </c>
      <c r="R1591" s="91">
        <v>750</v>
      </c>
      <c r="S1591" s="84">
        <f>+Q1591*R1591</f>
        <v>0</v>
      </c>
    </row>
    <row r="1592" spans="1:19" ht="49.65" customHeight="1" x14ac:dyDescent="0.3">
      <c r="A1592" s="85"/>
      <c r="B1592" s="85"/>
      <c r="C1592" s="85"/>
      <c r="D1592" s="85"/>
      <c r="E1592" s="85"/>
      <c r="F1592" s="85"/>
      <c r="G1592" s="85"/>
      <c r="H1592" s="85"/>
      <c r="I1592" s="85"/>
      <c r="K1592" s="85"/>
      <c r="L1592" s="85"/>
      <c r="M1592" s="85"/>
      <c r="N1592" s="85"/>
      <c r="O1592" s="85"/>
      <c r="P1592" s="85"/>
      <c r="Q1592" s="85"/>
      <c r="R1592" s="85"/>
      <c r="S1592" s="85"/>
    </row>
    <row r="1593" spans="1:19" ht="49.65" customHeight="1" x14ac:dyDescent="0.3">
      <c r="A1593" s="93">
        <v>14872</v>
      </c>
      <c r="B1593" s="94" t="s">
        <v>1388</v>
      </c>
      <c r="C1593" s="92"/>
      <c r="D1593" s="92"/>
      <c r="E1593" s="92"/>
      <c r="F1593" s="92"/>
      <c r="G1593" s="90">
        <f>+C1593+D1593+E1593+F1593</f>
        <v>0</v>
      </c>
      <c r="H1593" s="91">
        <v>89</v>
      </c>
      <c r="I1593" s="84">
        <f>+G1593*H1593</f>
        <v>0</v>
      </c>
      <c r="K1593" s="93">
        <v>2430</v>
      </c>
      <c r="L1593" s="94" t="s">
        <v>1389</v>
      </c>
      <c r="M1593" s="92"/>
      <c r="N1593" s="92"/>
      <c r="O1593" s="92"/>
      <c r="P1593" s="92"/>
      <c r="Q1593" s="90">
        <f>+M1593+N1593+O1593+P1593</f>
        <v>0</v>
      </c>
      <c r="R1593" s="91">
        <v>795</v>
      </c>
      <c r="S1593" s="84">
        <f>+Q1593*R1593</f>
        <v>0</v>
      </c>
    </row>
    <row r="1594" spans="1:19" ht="49.65" customHeight="1" x14ac:dyDescent="0.3">
      <c r="A1594" s="85"/>
      <c r="B1594" s="85"/>
      <c r="C1594" s="85"/>
      <c r="D1594" s="85"/>
      <c r="E1594" s="85"/>
      <c r="F1594" s="85"/>
      <c r="G1594" s="85"/>
      <c r="H1594" s="85"/>
      <c r="I1594" s="85"/>
      <c r="K1594" s="85"/>
      <c r="L1594" s="85"/>
      <c r="M1594" s="85"/>
      <c r="N1594" s="85"/>
      <c r="O1594" s="85"/>
      <c r="P1594" s="85"/>
      <c r="Q1594" s="85"/>
      <c r="R1594" s="85"/>
      <c r="S1594" s="85"/>
    </row>
    <row r="1595" spans="1:19" ht="49.65" customHeight="1" x14ac:dyDescent="0.3">
      <c r="A1595" s="93">
        <v>14874</v>
      </c>
      <c r="B1595" s="94" t="s">
        <v>1390</v>
      </c>
      <c r="C1595" s="92"/>
      <c r="D1595" s="92"/>
      <c r="E1595" s="92"/>
      <c r="F1595" s="92"/>
      <c r="G1595" s="90">
        <f>+C1595+D1595+E1595+F1595</f>
        <v>0</v>
      </c>
      <c r="H1595" s="91">
        <v>89</v>
      </c>
      <c r="I1595" s="84">
        <f>+G1595*H1595</f>
        <v>0</v>
      </c>
      <c r="K1595" s="93">
        <v>7429</v>
      </c>
      <c r="L1595" s="94" t="s">
        <v>1391</v>
      </c>
      <c r="M1595" s="92"/>
      <c r="N1595" s="92"/>
      <c r="O1595" s="92"/>
      <c r="P1595" s="92"/>
      <c r="Q1595" s="90">
        <f>+M1595+N1595+O1595+P1595</f>
        <v>0</v>
      </c>
      <c r="R1595" s="91">
        <v>195</v>
      </c>
      <c r="S1595" s="84">
        <f>+Q1595*R1595</f>
        <v>0</v>
      </c>
    </row>
    <row r="1596" spans="1:19" ht="49.65" customHeight="1" x14ac:dyDescent="0.3">
      <c r="A1596" s="85"/>
      <c r="B1596" s="85"/>
      <c r="C1596" s="85"/>
      <c r="D1596" s="85"/>
      <c r="E1596" s="85"/>
      <c r="F1596" s="85"/>
      <c r="G1596" s="85"/>
      <c r="H1596" s="85"/>
      <c r="I1596" s="85"/>
      <c r="K1596" s="85"/>
      <c r="L1596" s="85"/>
      <c r="M1596" s="85"/>
      <c r="N1596" s="85"/>
      <c r="O1596" s="85"/>
      <c r="P1596" s="85"/>
      <c r="Q1596" s="85"/>
      <c r="R1596" s="85"/>
      <c r="S1596" s="85"/>
    </row>
    <row r="1597" spans="1:19" ht="49.65" customHeight="1" x14ac:dyDescent="0.3">
      <c r="A1597" s="95"/>
      <c r="B1597" s="96" t="s">
        <v>1392</v>
      </c>
      <c r="C1597" s="74"/>
      <c r="D1597" s="74"/>
      <c r="E1597" s="74"/>
      <c r="F1597" s="74"/>
      <c r="G1597" s="74"/>
      <c r="H1597" s="74"/>
      <c r="I1597" s="74"/>
      <c r="K1597" s="93">
        <v>7430</v>
      </c>
      <c r="L1597" s="94" t="s">
        <v>1393</v>
      </c>
      <c r="M1597" s="92"/>
      <c r="N1597" s="92"/>
      <c r="O1597" s="92"/>
      <c r="P1597" s="92"/>
      <c r="Q1597" s="90">
        <f>+M1597+N1597+O1597+P1597</f>
        <v>0</v>
      </c>
      <c r="R1597" s="91">
        <v>175</v>
      </c>
      <c r="S1597" s="84">
        <f>+Q1597*R1597</f>
        <v>0</v>
      </c>
    </row>
    <row r="1598" spans="1:19" ht="49.65" customHeight="1" x14ac:dyDescent="0.3">
      <c r="A1598" s="74"/>
      <c r="B1598" s="74"/>
      <c r="C1598" s="74"/>
      <c r="D1598" s="74"/>
      <c r="E1598" s="74"/>
      <c r="F1598" s="74"/>
      <c r="G1598" s="74"/>
      <c r="H1598" s="74"/>
      <c r="I1598" s="74"/>
      <c r="K1598" s="85"/>
      <c r="L1598" s="85"/>
      <c r="M1598" s="85"/>
      <c r="N1598" s="85"/>
      <c r="O1598" s="85"/>
      <c r="P1598" s="85"/>
      <c r="Q1598" s="85"/>
      <c r="R1598" s="85"/>
      <c r="S1598" s="85"/>
    </row>
    <row r="1599" spans="1:19" ht="49.65" customHeight="1" x14ac:dyDescent="0.3">
      <c r="A1599" s="93">
        <v>12017</v>
      </c>
      <c r="B1599" s="94" t="s">
        <v>1394</v>
      </c>
      <c r="C1599" s="92"/>
      <c r="D1599" s="92"/>
      <c r="E1599" s="92"/>
      <c r="F1599" s="92"/>
      <c r="G1599" s="90">
        <f>+C1599+D1599+E1599+F1599</f>
        <v>0</v>
      </c>
      <c r="H1599" s="91">
        <v>369</v>
      </c>
      <c r="I1599" s="84">
        <f>+G1599*H1599</f>
        <v>0</v>
      </c>
      <c r="K1599" s="93">
        <v>8502</v>
      </c>
      <c r="L1599" s="94" t="s">
        <v>1395</v>
      </c>
      <c r="M1599" s="92"/>
      <c r="N1599" s="92"/>
      <c r="O1599" s="92"/>
      <c r="P1599" s="92"/>
      <c r="Q1599" s="90">
        <f>+M1599+N1599+O1599+P1599</f>
        <v>0</v>
      </c>
      <c r="R1599" s="91">
        <v>750</v>
      </c>
      <c r="S1599" s="84">
        <f>+Q1599*R1599</f>
        <v>0</v>
      </c>
    </row>
    <row r="1600" spans="1:19" ht="49.65" customHeight="1" x14ac:dyDescent="0.3">
      <c r="A1600" s="85"/>
      <c r="B1600" s="85"/>
      <c r="C1600" s="85"/>
      <c r="D1600" s="85"/>
      <c r="E1600" s="85"/>
      <c r="F1600" s="85"/>
      <c r="G1600" s="85"/>
      <c r="H1600" s="85"/>
      <c r="I1600" s="85"/>
      <c r="K1600" s="85"/>
      <c r="L1600" s="85"/>
      <c r="M1600" s="85"/>
      <c r="N1600" s="85"/>
      <c r="O1600" s="85"/>
      <c r="P1600" s="85"/>
      <c r="Q1600" s="85"/>
      <c r="R1600" s="85"/>
      <c r="S1600" s="85"/>
    </row>
    <row r="1601" spans="1:19" ht="49.65" customHeight="1" x14ac:dyDescent="0.3">
      <c r="A1601" s="93">
        <v>12018</v>
      </c>
      <c r="B1601" s="94" t="s">
        <v>1396</v>
      </c>
      <c r="C1601" s="92"/>
      <c r="D1601" s="92"/>
      <c r="E1601" s="92"/>
      <c r="F1601" s="92"/>
      <c r="G1601" s="90">
        <f>+C1601+D1601+E1601+F1601</f>
        <v>0</v>
      </c>
      <c r="H1601" s="91">
        <v>369</v>
      </c>
      <c r="I1601" s="84">
        <f>+G1601*H1601</f>
        <v>0</v>
      </c>
      <c r="K1601" s="93">
        <v>8503</v>
      </c>
      <c r="L1601" s="94" t="s">
        <v>1397</v>
      </c>
      <c r="M1601" s="92"/>
      <c r="N1601" s="92"/>
      <c r="O1601" s="92"/>
      <c r="P1601" s="92"/>
      <c r="Q1601" s="90">
        <f>+M1601+N1601+O1601+P1601</f>
        <v>0</v>
      </c>
      <c r="R1601" s="91">
        <v>199</v>
      </c>
      <c r="S1601" s="84">
        <f>+Q1601*R1601</f>
        <v>0</v>
      </c>
    </row>
    <row r="1602" spans="1:19" ht="49.65" customHeight="1" x14ac:dyDescent="0.3">
      <c r="A1602" s="85"/>
      <c r="B1602" s="85"/>
      <c r="C1602" s="85"/>
      <c r="D1602" s="85"/>
      <c r="E1602" s="85"/>
      <c r="F1602" s="85"/>
      <c r="G1602" s="85"/>
      <c r="H1602" s="85"/>
      <c r="I1602" s="85"/>
      <c r="K1602" s="85"/>
      <c r="L1602" s="85"/>
      <c r="M1602" s="85"/>
      <c r="N1602" s="85"/>
      <c r="O1602" s="85"/>
      <c r="P1602" s="85"/>
      <c r="Q1602" s="85"/>
      <c r="R1602" s="85"/>
      <c r="S1602" s="85"/>
    </row>
    <row r="1603" spans="1:19" ht="49.65" customHeight="1" x14ac:dyDescent="0.3">
      <c r="A1603" s="93">
        <v>12019</v>
      </c>
      <c r="B1603" s="94" t="s">
        <v>1398</v>
      </c>
      <c r="C1603" s="92"/>
      <c r="D1603" s="92"/>
      <c r="E1603" s="92"/>
      <c r="F1603" s="92"/>
      <c r="G1603" s="90">
        <f>+C1603+D1603+E1603+F1603</f>
        <v>0</v>
      </c>
      <c r="H1603" s="91">
        <v>369</v>
      </c>
      <c r="I1603" s="84">
        <f>+G1603*H1603</f>
        <v>0</v>
      </c>
      <c r="K1603" s="93">
        <v>8745</v>
      </c>
      <c r="L1603" s="94" t="s">
        <v>1399</v>
      </c>
      <c r="M1603" s="92"/>
      <c r="N1603" s="92"/>
      <c r="O1603" s="92"/>
      <c r="P1603" s="92"/>
      <c r="Q1603" s="90">
        <f>+M1603+N1603+O1603+P1603</f>
        <v>0</v>
      </c>
      <c r="R1603" s="91">
        <v>695</v>
      </c>
      <c r="S1603" s="84">
        <f>+Q1603*R1603</f>
        <v>0</v>
      </c>
    </row>
    <row r="1604" spans="1:19" ht="49.65" customHeight="1" x14ac:dyDescent="0.3">
      <c r="A1604" s="85"/>
      <c r="B1604" s="85"/>
      <c r="C1604" s="85"/>
      <c r="D1604" s="85"/>
      <c r="E1604" s="85"/>
      <c r="F1604" s="85"/>
      <c r="G1604" s="85"/>
      <c r="H1604" s="85"/>
      <c r="I1604" s="85"/>
      <c r="K1604" s="85"/>
      <c r="L1604" s="85"/>
      <c r="M1604" s="85"/>
      <c r="N1604" s="85"/>
      <c r="O1604" s="85"/>
      <c r="P1604" s="85"/>
      <c r="Q1604" s="85"/>
      <c r="R1604" s="85"/>
      <c r="S1604" s="85"/>
    </row>
    <row r="1605" spans="1:19" ht="49.65" customHeight="1" x14ac:dyDescent="0.3">
      <c r="A1605" s="93">
        <v>13714</v>
      </c>
      <c r="B1605" s="94" t="s">
        <v>1400</v>
      </c>
      <c r="C1605" s="92"/>
      <c r="D1605" s="92"/>
      <c r="E1605" s="92"/>
      <c r="F1605" s="92"/>
      <c r="G1605" s="90">
        <f>+C1605+D1605+E1605+F1605</f>
        <v>0</v>
      </c>
      <c r="H1605" s="91">
        <v>369</v>
      </c>
      <c r="I1605" s="84">
        <f>+G1605*H1605</f>
        <v>0</v>
      </c>
      <c r="K1605" s="93">
        <v>8746</v>
      </c>
      <c r="L1605" s="94" t="s">
        <v>1401</v>
      </c>
      <c r="M1605" s="92"/>
      <c r="N1605" s="92"/>
      <c r="O1605" s="92"/>
      <c r="P1605" s="92"/>
      <c r="Q1605" s="90">
        <f>+M1605+N1605+O1605+P1605</f>
        <v>0</v>
      </c>
      <c r="R1605" s="91">
        <v>795</v>
      </c>
      <c r="S1605" s="84">
        <f>+Q1605*R1605</f>
        <v>0</v>
      </c>
    </row>
    <row r="1606" spans="1:19" ht="49.65" customHeight="1" x14ac:dyDescent="0.3">
      <c r="A1606" s="85"/>
      <c r="B1606" s="85"/>
      <c r="C1606" s="85"/>
      <c r="D1606" s="85"/>
      <c r="E1606" s="85"/>
      <c r="F1606" s="85"/>
      <c r="G1606" s="85"/>
      <c r="H1606" s="85"/>
      <c r="I1606" s="85"/>
      <c r="K1606" s="85"/>
      <c r="L1606" s="85"/>
      <c r="M1606" s="85"/>
      <c r="N1606" s="85"/>
      <c r="O1606" s="85"/>
      <c r="P1606" s="85"/>
      <c r="Q1606" s="85"/>
      <c r="R1606" s="85"/>
      <c r="S1606" s="85"/>
    </row>
    <row r="1607" spans="1:19" ht="49.65" customHeight="1" x14ac:dyDescent="0.3">
      <c r="A1607" s="95"/>
      <c r="B1607" s="96" t="s">
        <v>1402</v>
      </c>
      <c r="C1607" s="74"/>
      <c r="D1607" s="74"/>
      <c r="E1607" s="74"/>
      <c r="F1607" s="74"/>
      <c r="G1607" s="74"/>
      <c r="H1607" s="74"/>
      <c r="I1607" s="74"/>
      <c r="K1607" s="93">
        <v>8749</v>
      </c>
      <c r="L1607" s="94" t="s">
        <v>1403</v>
      </c>
      <c r="M1607" s="92"/>
      <c r="N1607" s="92"/>
      <c r="O1607" s="92"/>
      <c r="P1607" s="92"/>
      <c r="Q1607" s="90">
        <f>+M1607+N1607+O1607+P1607</f>
        <v>0</v>
      </c>
      <c r="R1607" s="91">
        <v>695</v>
      </c>
      <c r="S1607" s="84">
        <f>+Q1607*R1607</f>
        <v>0</v>
      </c>
    </row>
    <row r="1608" spans="1:19" ht="49.65" customHeight="1" x14ac:dyDescent="0.3">
      <c r="A1608" s="74"/>
      <c r="B1608" s="74"/>
      <c r="C1608" s="74"/>
      <c r="D1608" s="74"/>
      <c r="E1608" s="74"/>
      <c r="F1608" s="74"/>
      <c r="G1608" s="74"/>
      <c r="H1608" s="74"/>
      <c r="I1608" s="74"/>
      <c r="K1608" s="85"/>
      <c r="L1608" s="85"/>
      <c r="M1608" s="85"/>
      <c r="N1608" s="85"/>
      <c r="O1608" s="85"/>
      <c r="P1608" s="85"/>
      <c r="Q1608" s="85"/>
      <c r="R1608" s="85"/>
      <c r="S1608" s="85"/>
    </row>
    <row r="1609" spans="1:19" ht="49.65" customHeight="1" x14ac:dyDescent="0.3">
      <c r="A1609" s="93">
        <v>12438</v>
      </c>
      <c r="B1609" s="94" t="s">
        <v>1404</v>
      </c>
      <c r="C1609" s="92"/>
      <c r="D1609" s="92"/>
      <c r="E1609" s="92"/>
      <c r="F1609" s="92"/>
      <c r="G1609" s="90">
        <f>+C1609+D1609+E1609+F1609</f>
        <v>0</v>
      </c>
      <c r="H1609" s="91">
        <v>149</v>
      </c>
      <c r="I1609" s="84">
        <f>+G1609*H1609</f>
        <v>0</v>
      </c>
      <c r="K1609" s="93">
        <v>8779</v>
      </c>
      <c r="L1609" s="94" t="s">
        <v>1405</v>
      </c>
      <c r="M1609" s="92"/>
      <c r="N1609" s="92"/>
      <c r="O1609" s="92"/>
      <c r="P1609" s="92"/>
      <c r="Q1609" s="90">
        <f>+M1609+N1609+O1609+P1609</f>
        <v>0</v>
      </c>
      <c r="R1609" s="91">
        <v>1050</v>
      </c>
      <c r="S1609" s="84">
        <f>+Q1609*R1609</f>
        <v>0</v>
      </c>
    </row>
    <row r="1610" spans="1:19" ht="49.65" customHeight="1" x14ac:dyDescent="0.3">
      <c r="A1610" s="85"/>
      <c r="B1610" s="85"/>
      <c r="C1610" s="85"/>
      <c r="D1610" s="85"/>
      <c r="E1610" s="85"/>
      <c r="F1610" s="85"/>
      <c r="G1610" s="85"/>
      <c r="H1610" s="85"/>
      <c r="I1610" s="85"/>
      <c r="K1610" s="85"/>
      <c r="L1610" s="85"/>
      <c r="M1610" s="85"/>
      <c r="N1610" s="85"/>
      <c r="O1610" s="85"/>
      <c r="P1610" s="85"/>
      <c r="Q1610" s="85"/>
      <c r="R1610" s="85"/>
      <c r="S1610" s="85"/>
    </row>
    <row r="1611" spans="1:19" ht="49.65" customHeight="1" x14ac:dyDescent="0.3">
      <c r="A1611" s="93">
        <v>14763</v>
      </c>
      <c r="B1611" s="94" t="s">
        <v>1406</v>
      </c>
      <c r="C1611" s="92"/>
      <c r="D1611" s="92"/>
      <c r="E1611" s="92"/>
      <c r="F1611" s="92"/>
      <c r="G1611" s="90">
        <f>+C1611+D1611+E1611+F1611</f>
        <v>0</v>
      </c>
      <c r="H1611" s="91">
        <v>149</v>
      </c>
      <c r="I1611" s="84">
        <f>+G1611*H1611</f>
        <v>0</v>
      </c>
      <c r="K1611" s="93">
        <v>8780</v>
      </c>
      <c r="L1611" s="94" t="s">
        <v>1407</v>
      </c>
      <c r="M1611" s="92"/>
      <c r="N1611" s="92"/>
      <c r="O1611" s="92"/>
      <c r="P1611" s="92"/>
      <c r="Q1611" s="90">
        <f>+M1611+N1611+O1611+P1611</f>
        <v>0</v>
      </c>
      <c r="R1611" s="91">
        <v>1150</v>
      </c>
      <c r="S1611" s="84">
        <f>+Q1611*R1611</f>
        <v>0</v>
      </c>
    </row>
    <row r="1612" spans="1:19" ht="49.65" customHeight="1" x14ac:dyDescent="0.3">
      <c r="A1612" s="85"/>
      <c r="B1612" s="85"/>
      <c r="C1612" s="85"/>
      <c r="D1612" s="85"/>
      <c r="E1612" s="85"/>
      <c r="F1612" s="85"/>
      <c r="G1612" s="85"/>
      <c r="H1612" s="85"/>
      <c r="I1612" s="85"/>
      <c r="K1612" s="85"/>
      <c r="L1612" s="85"/>
      <c r="M1612" s="85"/>
      <c r="N1612" s="85"/>
      <c r="O1612" s="85"/>
      <c r="P1612" s="85"/>
      <c r="Q1612" s="85"/>
      <c r="R1612" s="85"/>
      <c r="S1612" s="85"/>
    </row>
    <row r="1613" spans="1:19" ht="49.65" customHeight="1" x14ac:dyDescent="0.3">
      <c r="A1613" s="95"/>
      <c r="B1613" s="96" t="s">
        <v>1408</v>
      </c>
      <c r="C1613" s="74"/>
      <c r="D1613" s="74"/>
      <c r="E1613" s="74"/>
      <c r="F1613" s="74"/>
      <c r="G1613" s="74"/>
      <c r="H1613" s="74"/>
      <c r="I1613" s="74"/>
      <c r="K1613" s="93">
        <v>8783</v>
      </c>
      <c r="L1613" s="94" t="s">
        <v>1409</v>
      </c>
      <c r="M1613" s="92"/>
      <c r="N1613" s="92"/>
      <c r="O1613" s="92"/>
      <c r="P1613" s="92"/>
      <c r="Q1613" s="90">
        <f>+M1613+N1613+O1613+P1613</f>
        <v>0</v>
      </c>
      <c r="R1613" s="91">
        <v>195</v>
      </c>
      <c r="S1613" s="84">
        <f>+Q1613*R1613</f>
        <v>0</v>
      </c>
    </row>
    <row r="1614" spans="1:19" ht="49.65" customHeight="1" x14ac:dyDescent="0.3">
      <c r="A1614" s="74"/>
      <c r="B1614" s="74"/>
      <c r="C1614" s="74"/>
      <c r="D1614" s="74"/>
      <c r="E1614" s="74"/>
      <c r="F1614" s="74"/>
      <c r="G1614" s="74"/>
      <c r="H1614" s="74"/>
      <c r="I1614" s="74"/>
      <c r="K1614" s="85"/>
      <c r="L1614" s="85"/>
      <c r="M1614" s="85"/>
      <c r="N1614" s="85"/>
      <c r="O1614" s="85"/>
      <c r="P1614" s="85"/>
      <c r="Q1614" s="85"/>
      <c r="R1614" s="85"/>
      <c r="S1614" s="85"/>
    </row>
    <row r="1615" spans="1:19" ht="49.65" customHeight="1" x14ac:dyDescent="0.3">
      <c r="A1615" s="93">
        <v>2491</v>
      </c>
      <c r="B1615" s="94" t="s">
        <v>1410</v>
      </c>
      <c r="C1615" s="92"/>
      <c r="D1615" s="92"/>
      <c r="E1615" s="92"/>
      <c r="F1615" s="92"/>
      <c r="G1615" s="90">
        <f>+C1615+D1615+E1615+F1615</f>
        <v>0</v>
      </c>
      <c r="H1615" s="91">
        <v>129</v>
      </c>
      <c r="I1615" s="84">
        <f>+G1615*H1615</f>
        <v>0</v>
      </c>
      <c r="K1615" s="93">
        <v>8784</v>
      </c>
      <c r="L1615" s="94" t="s">
        <v>1411</v>
      </c>
      <c r="M1615" s="92"/>
      <c r="N1615" s="92"/>
      <c r="O1615" s="92"/>
      <c r="P1615" s="92"/>
      <c r="Q1615" s="90">
        <f>+M1615+N1615+O1615+P1615</f>
        <v>0</v>
      </c>
      <c r="R1615" s="91">
        <v>950</v>
      </c>
      <c r="S1615" s="84">
        <f>+Q1615*R1615</f>
        <v>0</v>
      </c>
    </row>
    <row r="1616" spans="1:19" ht="49.65" customHeight="1" x14ac:dyDescent="0.3">
      <c r="A1616" s="85"/>
      <c r="B1616" s="85"/>
      <c r="C1616" s="85"/>
      <c r="D1616" s="85"/>
      <c r="E1616" s="85"/>
      <c r="F1616" s="85"/>
      <c r="G1616" s="85"/>
      <c r="H1616" s="85"/>
      <c r="I1616" s="85"/>
      <c r="K1616" s="85"/>
      <c r="L1616" s="85"/>
      <c r="M1616" s="85"/>
      <c r="N1616" s="85"/>
      <c r="O1616" s="85"/>
      <c r="P1616" s="85"/>
      <c r="Q1616" s="85"/>
      <c r="R1616" s="85"/>
      <c r="S1616" s="85"/>
    </row>
    <row r="1617" spans="1:19" ht="49.65" customHeight="1" x14ac:dyDescent="0.3">
      <c r="A1617" s="93">
        <v>11944</v>
      </c>
      <c r="B1617" s="94" t="s">
        <v>1412</v>
      </c>
      <c r="C1617" s="92"/>
      <c r="D1617" s="92"/>
      <c r="E1617" s="92"/>
      <c r="F1617" s="92"/>
      <c r="G1617" s="90">
        <f>+C1617+D1617+E1617+F1617</f>
        <v>0</v>
      </c>
      <c r="H1617" s="91">
        <v>129</v>
      </c>
      <c r="I1617" s="84">
        <f>+G1617*H1617</f>
        <v>0</v>
      </c>
      <c r="K1617" s="93">
        <v>8785</v>
      </c>
      <c r="L1617" s="94" t="s">
        <v>1413</v>
      </c>
      <c r="M1617" s="92"/>
      <c r="N1617" s="92"/>
      <c r="O1617" s="92"/>
      <c r="P1617" s="92"/>
      <c r="Q1617" s="90">
        <f>+M1617+N1617+O1617+P1617</f>
        <v>0</v>
      </c>
      <c r="R1617" s="91">
        <v>1050</v>
      </c>
      <c r="S1617" s="84">
        <f>+Q1617*R1617</f>
        <v>0</v>
      </c>
    </row>
    <row r="1618" spans="1:19" ht="49.65" customHeight="1" x14ac:dyDescent="0.3">
      <c r="A1618" s="85"/>
      <c r="B1618" s="85"/>
      <c r="C1618" s="85"/>
      <c r="D1618" s="85"/>
      <c r="E1618" s="85"/>
      <c r="F1618" s="85"/>
      <c r="G1618" s="85"/>
      <c r="H1618" s="85"/>
      <c r="I1618" s="85"/>
      <c r="K1618" s="85"/>
      <c r="L1618" s="85"/>
      <c r="M1618" s="85"/>
      <c r="N1618" s="85"/>
      <c r="O1618" s="85"/>
      <c r="P1618" s="85"/>
      <c r="Q1618" s="85"/>
      <c r="R1618" s="85"/>
      <c r="S1618" s="85"/>
    </row>
    <row r="1619" spans="1:19" ht="49.65" customHeight="1" x14ac:dyDescent="0.3">
      <c r="A1619" s="93">
        <v>11945</v>
      </c>
      <c r="B1619" s="94" t="s">
        <v>1414</v>
      </c>
      <c r="C1619" s="92"/>
      <c r="D1619" s="92"/>
      <c r="E1619" s="92"/>
      <c r="F1619" s="92"/>
      <c r="G1619" s="90">
        <f>+C1619+D1619+E1619+F1619</f>
        <v>0</v>
      </c>
      <c r="H1619" s="91">
        <v>129</v>
      </c>
      <c r="I1619" s="84">
        <f>+G1619*H1619</f>
        <v>0</v>
      </c>
      <c r="K1619" s="93">
        <v>8789</v>
      </c>
      <c r="L1619" s="94" t="s">
        <v>1415</v>
      </c>
      <c r="M1619" s="92"/>
      <c r="N1619" s="92"/>
      <c r="O1619" s="92"/>
      <c r="P1619" s="92"/>
      <c r="Q1619" s="90">
        <f>+M1619+N1619+O1619+P1619</f>
        <v>0</v>
      </c>
      <c r="R1619" s="91">
        <v>195</v>
      </c>
      <c r="S1619" s="84">
        <f>+Q1619*R1619</f>
        <v>0</v>
      </c>
    </row>
    <row r="1620" spans="1:19" ht="49.65" customHeight="1" x14ac:dyDescent="0.3">
      <c r="A1620" s="85"/>
      <c r="B1620" s="85"/>
      <c r="C1620" s="85"/>
      <c r="D1620" s="85"/>
      <c r="E1620" s="85"/>
      <c r="F1620" s="85"/>
      <c r="G1620" s="85"/>
      <c r="H1620" s="85"/>
      <c r="I1620" s="85"/>
      <c r="K1620" s="85"/>
      <c r="L1620" s="85"/>
      <c r="M1620" s="85"/>
      <c r="N1620" s="85"/>
      <c r="O1620" s="85"/>
      <c r="P1620" s="85"/>
      <c r="Q1620" s="85"/>
      <c r="R1620" s="85"/>
      <c r="S1620" s="85"/>
    </row>
    <row r="1621" spans="1:19" ht="49.65" customHeight="1" x14ac:dyDescent="0.3">
      <c r="A1621" s="93">
        <v>13713</v>
      </c>
      <c r="B1621" s="94" t="s">
        <v>1416</v>
      </c>
      <c r="C1621" s="92"/>
      <c r="D1621" s="92"/>
      <c r="E1621" s="92"/>
      <c r="F1621" s="92"/>
      <c r="G1621" s="90">
        <f>+C1621+D1621+E1621+F1621</f>
        <v>0</v>
      </c>
      <c r="H1621" s="91">
        <v>129</v>
      </c>
      <c r="I1621" s="84">
        <f>+G1621*H1621</f>
        <v>0</v>
      </c>
      <c r="K1621" s="93">
        <v>10003</v>
      </c>
      <c r="L1621" s="94" t="s">
        <v>1417</v>
      </c>
      <c r="M1621" s="92"/>
      <c r="N1621" s="92"/>
      <c r="O1621" s="92"/>
      <c r="P1621" s="92"/>
      <c r="Q1621" s="90">
        <f>+M1621+N1621+O1621+P1621</f>
        <v>0</v>
      </c>
      <c r="R1621" s="91">
        <v>129</v>
      </c>
      <c r="S1621" s="84">
        <f>+Q1621*R1621</f>
        <v>0</v>
      </c>
    </row>
    <row r="1622" spans="1:19" ht="49.65" customHeight="1" x14ac:dyDescent="0.3">
      <c r="A1622" s="85"/>
      <c r="B1622" s="85"/>
      <c r="C1622" s="85"/>
      <c r="D1622" s="85"/>
      <c r="E1622" s="85"/>
      <c r="F1622" s="85"/>
      <c r="G1622" s="85"/>
      <c r="H1622" s="85"/>
      <c r="I1622" s="85"/>
      <c r="K1622" s="85"/>
      <c r="L1622" s="85"/>
      <c r="M1622" s="85"/>
      <c r="N1622" s="85"/>
      <c r="O1622" s="85"/>
      <c r="P1622" s="85"/>
      <c r="Q1622" s="85"/>
      <c r="R1622" s="85"/>
      <c r="S1622" s="85"/>
    </row>
    <row r="1623" spans="1:19" ht="49.65" customHeight="1" x14ac:dyDescent="0.3">
      <c r="A1623" s="93">
        <v>14760</v>
      </c>
      <c r="B1623" s="94" t="s">
        <v>1418</v>
      </c>
      <c r="C1623" s="92"/>
      <c r="D1623" s="92"/>
      <c r="E1623" s="92"/>
      <c r="F1623" s="92"/>
      <c r="G1623" s="90">
        <f>+C1623+D1623+E1623+F1623</f>
        <v>0</v>
      </c>
      <c r="H1623" s="91">
        <v>59</v>
      </c>
      <c r="I1623" s="84">
        <f>+G1623*H1623</f>
        <v>0</v>
      </c>
      <c r="K1623" s="93">
        <v>10007</v>
      </c>
      <c r="L1623" s="94" t="s">
        <v>1419</v>
      </c>
      <c r="M1623" s="92"/>
      <c r="N1623" s="92"/>
      <c r="O1623" s="92"/>
      <c r="P1623" s="92"/>
      <c r="Q1623" s="90">
        <f>+M1623+N1623+O1623+P1623</f>
        <v>0</v>
      </c>
      <c r="R1623" s="91">
        <v>129</v>
      </c>
      <c r="S1623" s="84">
        <f>+Q1623*R1623</f>
        <v>0</v>
      </c>
    </row>
    <row r="1624" spans="1:19" ht="49.65" customHeight="1" x14ac:dyDescent="0.3">
      <c r="A1624" s="85"/>
      <c r="B1624" s="85"/>
      <c r="C1624" s="85"/>
      <c r="D1624" s="85"/>
      <c r="E1624" s="85"/>
      <c r="F1624" s="85"/>
      <c r="G1624" s="85"/>
      <c r="H1624" s="85"/>
      <c r="I1624" s="85"/>
      <c r="K1624" s="85"/>
      <c r="L1624" s="85"/>
      <c r="M1624" s="85"/>
      <c r="N1624" s="85"/>
      <c r="O1624" s="85"/>
      <c r="P1624" s="85"/>
      <c r="Q1624" s="85"/>
      <c r="R1624" s="85"/>
      <c r="S1624" s="85"/>
    </row>
    <row r="1625" spans="1:19" ht="49.65" customHeight="1" x14ac:dyDescent="0.3">
      <c r="A1625" s="93">
        <v>14761</v>
      </c>
      <c r="B1625" s="94" t="s">
        <v>1420</v>
      </c>
      <c r="C1625" s="92"/>
      <c r="D1625" s="92"/>
      <c r="E1625" s="92"/>
      <c r="F1625" s="92"/>
      <c r="G1625" s="90">
        <f>+C1625+D1625+E1625+F1625</f>
        <v>0</v>
      </c>
      <c r="H1625" s="91">
        <v>99</v>
      </c>
      <c r="I1625" s="84">
        <f>+G1625*H1625</f>
        <v>0</v>
      </c>
      <c r="K1625" s="93">
        <v>10106</v>
      </c>
      <c r="L1625" s="94" t="s">
        <v>1421</v>
      </c>
      <c r="M1625" s="92"/>
      <c r="N1625" s="92"/>
      <c r="O1625" s="92"/>
      <c r="P1625" s="92"/>
      <c r="Q1625" s="90">
        <f>+M1625+N1625+O1625+P1625</f>
        <v>0</v>
      </c>
      <c r="R1625" s="91">
        <v>795</v>
      </c>
      <c r="S1625" s="84">
        <f>+Q1625*R1625</f>
        <v>0</v>
      </c>
    </row>
    <row r="1626" spans="1:19" ht="49.65" customHeight="1" x14ac:dyDescent="0.3">
      <c r="A1626" s="85"/>
      <c r="B1626" s="85"/>
      <c r="C1626" s="85"/>
      <c r="D1626" s="85"/>
      <c r="E1626" s="85"/>
      <c r="F1626" s="85"/>
      <c r="G1626" s="85"/>
      <c r="H1626" s="85"/>
      <c r="I1626" s="85"/>
      <c r="K1626" s="85"/>
      <c r="L1626" s="85"/>
      <c r="M1626" s="85"/>
      <c r="N1626" s="85"/>
      <c r="O1626" s="85"/>
      <c r="P1626" s="85"/>
      <c r="Q1626" s="85"/>
      <c r="R1626" s="85"/>
      <c r="S1626" s="85"/>
    </row>
    <row r="1627" spans="1:19" ht="49.65" customHeight="1" x14ac:dyDescent="0.3">
      <c r="A1627" s="93">
        <v>14762</v>
      </c>
      <c r="B1627" s="94" t="s">
        <v>1422</v>
      </c>
      <c r="C1627" s="92"/>
      <c r="D1627" s="92"/>
      <c r="E1627" s="92"/>
      <c r="F1627" s="92"/>
      <c r="G1627" s="90">
        <f>+C1627+D1627+E1627+F1627</f>
        <v>0</v>
      </c>
      <c r="H1627" s="91">
        <v>129</v>
      </c>
      <c r="I1627" s="84">
        <f>+G1627*H1627</f>
        <v>0</v>
      </c>
      <c r="K1627" s="93">
        <v>10109</v>
      </c>
      <c r="L1627" s="94" t="s">
        <v>1423</v>
      </c>
      <c r="M1627" s="92"/>
      <c r="N1627" s="92"/>
      <c r="O1627" s="92"/>
      <c r="P1627" s="92"/>
      <c r="Q1627" s="90">
        <f>+M1627+N1627+O1627+P1627</f>
        <v>0</v>
      </c>
      <c r="R1627" s="91">
        <v>795</v>
      </c>
      <c r="S1627" s="84">
        <f>+Q1627*R1627</f>
        <v>0</v>
      </c>
    </row>
    <row r="1628" spans="1:19" ht="49.65" customHeight="1" x14ac:dyDescent="0.3">
      <c r="A1628" s="85"/>
      <c r="B1628" s="85"/>
      <c r="C1628" s="85"/>
      <c r="D1628" s="85"/>
      <c r="E1628" s="85"/>
      <c r="F1628" s="85"/>
      <c r="G1628" s="85"/>
      <c r="H1628" s="85"/>
      <c r="I1628" s="85"/>
      <c r="K1628" s="85"/>
      <c r="L1628" s="85"/>
      <c r="M1628" s="85"/>
      <c r="N1628" s="85"/>
      <c r="O1628" s="85"/>
      <c r="P1628" s="85"/>
      <c r="Q1628" s="85"/>
      <c r="R1628" s="85"/>
      <c r="S1628" s="85"/>
    </row>
    <row r="1629" spans="1:19" ht="49.65" customHeight="1" x14ac:dyDescent="0.3">
      <c r="A1629" s="93">
        <v>15527</v>
      </c>
      <c r="B1629" s="94" t="s">
        <v>1424</v>
      </c>
      <c r="C1629" s="92"/>
      <c r="D1629" s="92"/>
      <c r="E1629" s="92"/>
      <c r="F1629" s="92"/>
      <c r="G1629" s="90">
        <f>+C1629+D1629+E1629+F1629</f>
        <v>0</v>
      </c>
      <c r="H1629" s="91">
        <v>59</v>
      </c>
      <c r="I1629" s="84">
        <f>+G1629*H1629</f>
        <v>0</v>
      </c>
      <c r="K1629" s="93">
        <v>10137</v>
      </c>
      <c r="L1629" s="94" t="s">
        <v>1425</v>
      </c>
      <c r="M1629" s="92"/>
      <c r="N1629" s="92"/>
      <c r="O1629" s="92"/>
      <c r="P1629" s="92"/>
      <c r="Q1629" s="90">
        <f>+M1629+N1629+O1629+P1629</f>
        <v>0</v>
      </c>
      <c r="R1629" s="91">
        <v>750</v>
      </c>
      <c r="S1629" s="84">
        <f>+Q1629*R1629</f>
        <v>0</v>
      </c>
    </row>
    <row r="1630" spans="1:19" ht="49.65" customHeight="1" x14ac:dyDescent="0.3">
      <c r="A1630" s="85"/>
      <c r="B1630" s="85"/>
      <c r="C1630" s="85"/>
      <c r="D1630" s="85"/>
      <c r="E1630" s="85"/>
      <c r="F1630" s="85"/>
      <c r="G1630" s="85"/>
      <c r="H1630" s="85"/>
      <c r="I1630" s="85"/>
      <c r="K1630" s="85"/>
      <c r="L1630" s="85"/>
      <c r="M1630" s="85"/>
      <c r="N1630" s="85"/>
      <c r="O1630" s="85"/>
      <c r="P1630" s="85"/>
      <c r="Q1630" s="85"/>
      <c r="R1630" s="85"/>
      <c r="S1630" s="85"/>
    </row>
    <row r="1631" spans="1:19" ht="49.65" customHeight="1" x14ac:dyDescent="0.3">
      <c r="A1631" s="93">
        <v>15528</v>
      </c>
      <c r="B1631" s="94" t="s">
        <v>1426</v>
      </c>
      <c r="C1631" s="92"/>
      <c r="D1631" s="92"/>
      <c r="E1631" s="92"/>
      <c r="F1631" s="92"/>
      <c r="G1631" s="90">
        <f>+C1631+D1631+E1631+F1631</f>
        <v>0</v>
      </c>
      <c r="H1631" s="91">
        <v>99</v>
      </c>
      <c r="I1631" s="84">
        <f>+G1631*H1631</f>
        <v>0</v>
      </c>
      <c r="K1631" s="93">
        <v>10138</v>
      </c>
      <c r="L1631" s="94" t="s">
        <v>1427</v>
      </c>
      <c r="M1631" s="92"/>
      <c r="N1631" s="92"/>
      <c r="O1631" s="92"/>
      <c r="P1631" s="92"/>
      <c r="Q1631" s="90">
        <f>+M1631+N1631+O1631+P1631</f>
        <v>0</v>
      </c>
      <c r="R1631" s="91">
        <v>795</v>
      </c>
      <c r="S1631" s="84">
        <f>+Q1631*R1631</f>
        <v>0</v>
      </c>
    </row>
    <row r="1632" spans="1:19" ht="49.65" customHeight="1" x14ac:dyDescent="0.3">
      <c r="A1632" s="85"/>
      <c r="B1632" s="85"/>
      <c r="C1632" s="85"/>
      <c r="D1632" s="85"/>
      <c r="E1632" s="85"/>
      <c r="F1632" s="85"/>
      <c r="G1632" s="85"/>
      <c r="H1632" s="85"/>
      <c r="I1632" s="85"/>
      <c r="K1632" s="85"/>
      <c r="L1632" s="85"/>
      <c r="M1632" s="85"/>
      <c r="N1632" s="85"/>
      <c r="O1632" s="85"/>
      <c r="P1632" s="85"/>
      <c r="Q1632" s="85"/>
      <c r="R1632" s="85"/>
      <c r="S1632" s="85"/>
    </row>
    <row r="1633" spans="1:19" ht="49.65" customHeight="1" x14ac:dyDescent="0.3">
      <c r="A1633" s="93">
        <v>15529</v>
      </c>
      <c r="B1633" s="94" t="s">
        <v>1428</v>
      </c>
      <c r="C1633" s="92"/>
      <c r="D1633" s="92"/>
      <c r="E1633" s="92"/>
      <c r="F1633" s="92"/>
      <c r="G1633" s="90">
        <f>+C1633+D1633+E1633+F1633</f>
        <v>0</v>
      </c>
      <c r="H1633" s="91">
        <v>129</v>
      </c>
      <c r="I1633" s="84">
        <f>+G1633*H1633</f>
        <v>0</v>
      </c>
      <c r="K1633" s="93">
        <v>10376</v>
      </c>
      <c r="L1633" s="94" t="s">
        <v>1429</v>
      </c>
      <c r="M1633" s="92"/>
      <c r="N1633" s="92"/>
      <c r="O1633" s="92"/>
      <c r="P1633" s="92"/>
      <c r="Q1633" s="90">
        <f>+M1633+N1633+O1633+P1633</f>
        <v>0</v>
      </c>
      <c r="R1633" s="91">
        <v>1050</v>
      </c>
      <c r="S1633" s="84">
        <f>+Q1633*R1633</f>
        <v>0</v>
      </c>
    </row>
    <row r="1634" spans="1:19" ht="49.65" customHeight="1" x14ac:dyDescent="0.3">
      <c r="A1634" s="85"/>
      <c r="B1634" s="85"/>
      <c r="C1634" s="85"/>
      <c r="D1634" s="85"/>
      <c r="E1634" s="85"/>
      <c r="F1634" s="85"/>
      <c r="G1634" s="85"/>
      <c r="H1634" s="85"/>
      <c r="I1634" s="85"/>
      <c r="K1634" s="85"/>
      <c r="L1634" s="85"/>
      <c r="M1634" s="85"/>
      <c r="N1634" s="85"/>
      <c r="O1634" s="85"/>
      <c r="P1634" s="85"/>
      <c r="Q1634" s="85"/>
      <c r="R1634" s="85"/>
      <c r="S1634" s="85"/>
    </row>
    <row r="1635" spans="1:19" ht="49.65" customHeight="1" x14ac:dyDescent="0.3">
      <c r="A1635" s="93"/>
      <c r="B1635" s="94"/>
      <c r="C1635" s="89"/>
      <c r="D1635" s="89"/>
      <c r="E1635" s="89"/>
      <c r="F1635" s="89"/>
      <c r="G1635" s="90">
        <f>+C1635+D1635+E1635+F1635</f>
        <v>0</v>
      </c>
      <c r="H1635" s="91"/>
      <c r="I1635" s="84">
        <f>+G1635*H1635</f>
        <v>0</v>
      </c>
      <c r="K1635" s="93">
        <v>10377</v>
      </c>
      <c r="L1635" s="94" t="s">
        <v>1430</v>
      </c>
      <c r="M1635" s="92"/>
      <c r="N1635" s="92"/>
      <c r="O1635" s="92"/>
      <c r="P1635" s="92"/>
      <c r="Q1635" s="90">
        <f>+M1635+N1635+O1635+P1635</f>
        <v>0</v>
      </c>
      <c r="R1635" s="91">
        <v>1150</v>
      </c>
      <c r="S1635" s="84">
        <f>+Q1635*R1635</f>
        <v>0</v>
      </c>
    </row>
    <row r="1636" spans="1:19" ht="49.65" customHeight="1" x14ac:dyDescent="0.3">
      <c r="A1636" s="85"/>
      <c r="B1636" s="85"/>
      <c r="C1636" s="85"/>
      <c r="D1636" s="85"/>
      <c r="E1636" s="85"/>
      <c r="F1636" s="85"/>
      <c r="G1636" s="85"/>
      <c r="H1636" s="85"/>
      <c r="I1636" s="85"/>
      <c r="K1636" s="85"/>
      <c r="L1636" s="85"/>
      <c r="M1636" s="85"/>
      <c r="N1636" s="85"/>
      <c r="O1636" s="85"/>
      <c r="P1636" s="85"/>
      <c r="Q1636" s="85"/>
      <c r="R1636" s="85"/>
      <c r="S1636" s="85"/>
    </row>
    <row r="1637" spans="1:19" ht="49.65" customHeight="1" x14ac:dyDescent="0.3">
      <c r="A1637" s="22" t="s">
        <v>1431</v>
      </c>
      <c r="D1637" s="86" t="s">
        <v>602</v>
      </c>
      <c r="E1637" s="76"/>
      <c r="F1637" s="76"/>
      <c r="G1637" s="77"/>
      <c r="H1637" s="87">
        <f>SUM(I1541:I1636)</f>
        <v>0</v>
      </c>
      <c r="I1637" s="77"/>
      <c r="N1637" s="86" t="s">
        <v>603</v>
      </c>
      <c r="O1637" s="76"/>
      <c r="P1637" s="76"/>
      <c r="Q1637" s="77"/>
      <c r="R1637" s="87">
        <f>SUM(S1541:S1636)</f>
        <v>0</v>
      </c>
      <c r="S1637" s="77"/>
    </row>
    <row r="1638" spans="1:19" ht="49.65" customHeight="1" x14ac:dyDescent="0.3">
      <c r="D1638" s="78"/>
      <c r="E1638" s="79"/>
      <c r="F1638" s="79"/>
      <c r="G1638" s="80"/>
      <c r="H1638" s="78"/>
      <c r="I1638" s="80"/>
      <c r="N1638" s="78"/>
      <c r="O1638" s="79"/>
      <c r="P1638" s="79"/>
      <c r="Q1638" s="80"/>
      <c r="R1638" s="78"/>
      <c r="S1638" s="80"/>
    </row>
    <row r="1639" spans="1:19" ht="49.65" customHeight="1" x14ac:dyDescent="0.3">
      <c r="A1639" s="88" t="s">
        <v>932</v>
      </c>
      <c r="B1639" s="74"/>
      <c r="C1639" s="74"/>
      <c r="D1639" s="74"/>
      <c r="E1639" s="74"/>
      <c r="F1639" s="74"/>
      <c r="G1639" s="74"/>
      <c r="H1639" s="74"/>
      <c r="I1639" s="74"/>
      <c r="J1639" s="74"/>
      <c r="K1639" s="74"/>
      <c r="L1639" s="74"/>
      <c r="M1639" s="74"/>
      <c r="N1639" s="74"/>
      <c r="O1639" s="74"/>
      <c r="P1639" s="74"/>
      <c r="Q1639" s="74"/>
      <c r="R1639" s="74"/>
      <c r="S1639" s="74"/>
    </row>
    <row r="1640" spans="1:19" ht="49.65" customHeight="1" x14ac:dyDescent="0.3">
      <c r="A1640" s="74"/>
      <c r="B1640" s="74"/>
      <c r="C1640" s="74"/>
      <c r="D1640" s="74"/>
      <c r="E1640" s="74"/>
      <c r="F1640" s="74"/>
      <c r="G1640" s="74"/>
      <c r="H1640" s="74"/>
      <c r="I1640" s="74"/>
      <c r="J1640" s="74"/>
      <c r="K1640" s="74"/>
      <c r="L1640" s="74"/>
      <c r="M1640" s="74"/>
      <c r="N1640" s="74"/>
      <c r="O1640" s="74"/>
      <c r="P1640" s="74"/>
      <c r="Q1640" s="74"/>
      <c r="R1640" s="74"/>
      <c r="S1640" s="74"/>
    </row>
    <row r="1641" spans="1:19" ht="49.65" customHeight="1" x14ac:dyDescent="0.3">
      <c r="A1641" s="98" t="s">
        <v>4</v>
      </c>
      <c r="B1641" s="99" t="s">
        <v>52</v>
      </c>
      <c r="C1641" s="98" t="s">
        <v>53</v>
      </c>
      <c r="D1641" s="98" t="s">
        <v>54</v>
      </c>
      <c r="E1641" s="98" t="s">
        <v>55</v>
      </c>
      <c r="F1641" s="98" t="s">
        <v>56</v>
      </c>
      <c r="G1641" s="98" t="s">
        <v>57</v>
      </c>
      <c r="H1641" s="98" t="s">
        <v>58</v>
      </c>
      <c r="I1641" s="99" t="s">
        <v>8</v>
      </c>
      <c r="K1641" s="98" t="s">
        <v>4</v>
      </c>
      <c r="L1641" s="99" t="s">
        <v>52</v>
      </c>
      <c r="M1641" s="98" t="s">
        <v>53</v>
      </c>
      <c r="N1641" s="98" t="s">
        <v>54</v>
      </c>
      <c r="O1641" s="98" t="s">
        <v>55</v>
      </c>
      <c r="P1641" s="98" t="s">
        <v>56</v>
      </c>
      <c r="Q1641" s="98" t="s">
        <v>57</v>
      </c>
      <c r="R1641" s="98" t="s">
        <v>58</v>
      </c>
      <c r="S1641" s="99" t="s">
        <v>8</v>
      </c>
    </row>
    <row r="1642" spans="1:19" ht="49.65" customHeight="1" x14ac:dyDescent="0.3">
      <c r="A1642" s="85"/>
      <c r="B1642" s="85"/>
      <c r="C1642" s="85"/>
      <c r="D1642" s="85"/>
      <c r="E1642" s="85"/>
      <c r="F1642" s="85"/>
      <c r="G1642" s="85"/>
      <c r="H1642" s="85"/>
      <c r="I1642" s="85"/>
      <c r="K1642" s="85"/>
      <c r="L1642" s="85"/>
      <c r="M1642" s="85"/>
      <c r="N1642" s="85"/>
      <c r="O1642" s="85"/>
      <c r="P1642" s="85"/>
      <c r="Q1642" s="85"/>
      <c r="R1642" s="85"/>
      <c r="S1642" s="85"/>
    </row>
    <row r="1643" spans="1:19" ht="49.65" customHeight="1" x14ac:dyDescent="0.3">
      <c r="A1643" s="95"/>
      <c r="B1643" s="96" t="s">
        <v>798</v>
      </c>
      <c r="C1643" s="74"/>
      <c r="D1643" s="74"/>
      <c r="E1643" s="74"/>
      <c r="F1643" s="74"/>
      <c r="G1643" s="74"/>
      <c r="H1643" s="74"/>
      <c r="I1643" s="74"/>
      <c r="K1643" s="95"/>
      <c r="L1643" s="96" t="s">
        <v>798</v>
      </c>
      <c r="M1643" s="74"/>
      <c r="N1643" s="74"/>
      <c r="O1643" s="74"/>
      <c r="P1643" s="74"/>
      <c r="Q1643" s="74"/>
      <c r="R1643" s="74"/>
      <c r="S1643" s="74"/>
    </row>
    <row r="1644" spans="1:19" ht="49.65" customHeight="1" x14ac:dyDescent="0.3">
      <c r="A1644" s="74"/>
      <c r="B1644" s="74"/>
      <c r="C1644" s="74"/>
      <c r="D1644" s="74"/>
      <c r="E1644" s="74"/>
      <c r="F1644" s="74"/>
      <c r="G1644" s="74"/>
      <c r="H1644" s="74"/>
      <c r="I1644" s="74"/>
      <c r="K1644" s="74"/>
      <c r="L1644" s="74"/>
      <c r="M1644" s="74"/>
      <c r="N1644" s="74"/>
      <c r="O1644" s="74"/>
      <c r="P1644" s="74"/>
      <c r="Q1644" s="74"/>
      <c r="R1644" s="74"/>
      <c r="S1644" s="74"/>
    </row>
    <row r="1645" spans="1:19" ht="49.65" customHeight="1" x14ac:dyDescent="0.3">
      <c r="A1645" s="93">
        <v>10381</v>
      </c>
      <c r="B1645" s="94" t="s">
        <v>1432</v>
      </c>
      <c r="C1645" s="92"/>
      <c r="D1645" s="92"/>
      <c r="E1645" s="92"/>
      <c r="F1645" s="92"/>
      <c r="G1645" s="90">
        <f>+C1645+D1645+E1645+F1645</f>
        <v>0</v>
      </c>
      <c r="H1645" s="91">
        <v>850</v>
      </c>
      <c r="I1645" s="84">
        <f>+G1645*H1645</f>
        <v>0</v>
      </c>
      <c r="K1645" s="93">
        <v>13000</v>
      </c>
      <c r="L1645" s="94" t="s">
        <v>1433</v>
      </c>
      <c r="M1645" s="92"/>
      <c r="N1645" s="92"/>
      <c r="O1645" s="92"/>
      <c r="P1645" s="92"/>
      <c r="Q1645" s="90">
        <f>+M1645+N1645+O1645+P1645</f>
        <v>0</v>
      </c>
      <c r="R1645" s="91">
        <v>850</v>
      </c>
      <c r="S1645" s="84">
        <f>+Q1645*R1645</f>
        <v>0</v>
      </c>
    </row>
    <row r="1646" spans="1:19" ht="49.65" customHeight="1" x14ac:dyDescent="0.3">
      <c r="A1646" s="85"/>
      <c r="B1646" s="85"/>
      <c r="C1646" s="85"/>
      <c r="D1646" s="85"/>
      <c r="E1646" s="85"/>
      <c r="F1646" s="85"/>
      <c r="G1646" s="85"/>
      <c r="H1646" s="85"/>
      <c r="I1646" s="85"/>
      <c r="K1646" s="85"/>
      <c r="L1646" s="85"/>
      <c r="M1646" s="85"/>
      <c r="N1646" s="85"/>
      <c r="O1646" s="85"/>
      <c r="P1646" s="85"/>
      <c r="Q1646" s="85"/>
      <c r="R1646" s="85"/>
      <c r="S1646" s="85"/>
    </row>
    <row r="1647" spans="1:19" ht="49.65" customHeight="1" x14ac:dyDescent="0.3">
      <c r="A1647" s="93">
        <v>10407</v>
      </c>
      <c r="B1647" s="94" t="s">
        <v>1434</v>
      </c>
      <c r="C1647" s="92"/>
      <c r="D1647" s="92"/>
      <c r="E1647" s="92"/>
      <c r="F1647" s="92"/>
      <c r="G1647" s="90">
        <f>+C1647+D1647+E1647+F1647</f>
        <v>0</v>
      </c>
      <c r="H1647" s="91">
        <v>750</v>
      </c>
      <c r="I1647" s="84">
        <f>+G1647*H1647</f>
        <v>0</v>
      </c>
      <c r="K1647" s="93">
        <v>13014</v>
      </c>
      <c r="L1647" s="94" t="s">
        <v>1435</v>
      </c>
      <c r="M1647" s="92"/>
      <c r="N1647" s="92"/>
      <c r="O1647" s="92"/>
      <c r="P1647" s="92"/>
      <c r="Q1647" s="90">
        <f>+M1647+N1647+O1647+P1647</f>
        <v>0</v>
      </c>
      <c r="R1647" s="91">
        <v>649</v>
      </c>
      <c r="S1647" s="84">
        <f>+Q1647*R1647</f>
        <v>0</v>
      </c>
    </row>
    <row r="1648" spans="1:19" ht="49.65" customHeight="1" x14ac:dyDescent="0.3">
      <c r="A1648" s="85"/>
      <c r="B1648" s="85"/>
      <c r="C1648" s="85"/>
      <c r="D1648" s="85"/>
      <c r="E1648" s="85"/>
      <c r="F1648" s="85"/>
      <c r="G1648" s="85"/>
      <c r="H1648" s="85"/>
      <c r="I1648" s="85"/>
      <c r="K1648" s="85"/>
      <c r="L1648" s="85"/>
      <c r="M1648" s="85"/>
      <c r="N1648" s="85"/>
      <c r="O1648" s="85"/>
      <c r="P1648" s="85"/>
      <c r="Q1648" s="85"/>
      <c r="R1648" s="85"/>
      <c r="S1648" s="85"/>
    </row>
    <row r="1649" spans="1:19" ht="49.65" customHeight="1" x14ac:dyDescent="0.3">
      <c r="A1649" s="93">
        <v>10785</v>
      </c>
      <c r="B1649" s="94" t="s">
        <v>1436</v>
      </c>
      <c r="C1649" s="92"/>
      <c r="D1649" s="92"/>
      <c r="E1649" s="92"/>
      <c r="F1649" s="92"/>
      <c r="G1649" s="90">
        <f>+C1649+D1649+E1649+F1649</f>
        <v>0</v>
      </c>
      <c r="H1649" s="91">
        <v>695</v>
      </c>
      <c r="I1649" s="84">
        <f>+G1649*H1649</f>
        <v>0</v>
      </c>
      <c r="K1649" s="93">
        <v>13129</v>
      </c>
      <c r="L1649" s="94" t="s">
        <v>1437</v>
      </c>
      <c r="M1649" s="92"/>
      <c r="N1649" s="92"/>
      <c r="O1649" s="92"/>
      <c r="P1649" s="92"/>
      <c r="Q1649" s="90">
        <f>+M1649+N1649+O1649+P1649</f>
        <v>0</v>
      </c>
      <c r="R1649" s="91">
        <v>395</v>
      </c>
      <c r="S1649" s="84">
        <f>+Q1649*R1649</f>
        <v>0</v>
      </c>
    </row>
    <row r="1650" spans="1:19" ht="49.65" customHeight="1" x14ac:dyDescent="0.3">
      <c r="A1650" s="85"/>
      <c r="B1650" s="85"/>
      <c r="C1650" s="85"/>
      <c r="D1650" s="85"/>
      <c r="E1650" s="85"/>
      <c r="F1650" s="85"/>
      <c r="G1650" s="85"/>
      <c r="H1650" s="85"/>
      <c r="I1650" s="85"/>
      <c r="K1650" s="85"/>
      <c r="L1650" s="85"/>
      <c r="M1650" s="85"/>
      <c r="N1650" s="85"/>
      <c r="O1650" s="85"/>
      <c r="P1650" s="85"/>
      <c r="Q1650" s="85"/>
      <c r="R1650" s="85"/>
      <c r="S1650" s="85"/>
    </row>
    <row r="1651" spans="1:19" ht="49.65" customHeight="1" x14ac:dyDescent="0.3">
      <c r="A1651" s="93">
        <v>10786</v>
      </c>
      <c r="B1651" s="94" t="s">
        <v>1438</v>
      </c>
      <c r="C1651" s="92"/>
      <c r="D1651" s="92"/>
      <c r="E1651" s="92"/>
      <c r="F1651" s="92"/>
      <c r="G1651" s="90">
        <f>+C1651+D1651+E1651+F1651</f>
        <v>0</v>
      </c>
      <c r="H1651" s="91">
        <v>750</v>
      </c>
      <c r="I1651" s="84">
        <f>+G1651*H1651</f>
        <v>0</v>
      </c>
      <c r="K1651" s="93">
        <v>13135</v>
      </c>
      <c r="L1651" s="94" t="s">
        <v>1329</v>
      </c>
      <c r="M1651" s="92"/>
      <c r="N1651" s="92"/>
      <c r="O1651" s="92"/>
      <c r="P1651" s="92"/>
      <c r="Q1651" s="90">
        <f>+M1651+N1651+O1651+P1651</f>
        <v>0</v>
      </c>
      <c r="R1651" s="91">
        <v>250</v>
      </c>
      <c r="S1651" s="84">
        <f>+Q1651*R1651</f>
        <v>0</v>
      </c>
    </row>
    <row r="1652" spans="1:19" ht="49.65" customHeight="1" x14ac:dyDescent="0.3">
      <c r="A1652" s="85"/>
      <c r="B1652" s="85"/>
      <c r="C1652" s="85"/>
      <c r="D1652" s="85"/>
      <c r="E1652" s="85"/>
      <c r="F1652" s="85"/>
      <c r="G1652" s="85"/>
      <c r="H1652" s="85"/>
      <c r="I1652" s="85"/>
      <c r="K1652" s="85"/>
      <c r="L1652" s="85"/>
      <c r="M1652" s="85"/>
      <c r="N1652" s="85"/>
      <c r="O1652" s="85"/>
      <c r="P1652" s="85"/>
      <c r="Q1652" s="85"/>
      <c r="R1652" s="85"/>
      <c r="S1652" s="85"/>
    </row>
    <row r="1653" spans="1:19" ht="49.65" customHeight="1" x14ac:dyDescent="0.3">
      <c r="A1653" s="93">
        <v>10826</v>
      </c>
      <c r="B1653" s="94" t="s">
        <v>1439</v>
      </c>
      <c r="C1653" s="92"/>
      <c r="D1653" s="92"/>
      <c r="E1653" s="92"/>
      <c r="F1653" s="92"/>
      <c r="G1653" s="90">
        <f>+C1653+D1653+E1653+F1653</f>
        <v>0</v>
      </c>
      <c r="H1653" s="91">
        <v>70</v>
      </c>
      <c r="I1653" s="84">
        <f>+G1653*H1653</f>
        <v>0</v>
      </c>
      <c r="K1653" s="93">
        <v>13138</v>
      </c>
      <c r="L1653" s="94" t="s">
        <v>1332</v>
      </c>
      <c r="M1653" s="92"/>
      <c r="N1653" s="92"/>
      <c r="O1653" s="92"/>
      <c r="P1653" s="92"/>
      <c r="Q1653" s="90">
        <f>+M1653+N1653+O1653+P1653</f>
        <v>0</v>
      </c>
      <c r="R1653" s="91">
        <v>395</v>
      </c>
      <c r="S1653" s="84">
        <f>+Q1653*R1653</f>
        <v>0</v>
      </c>
    </row>
    <row r="1654" spans="1:19" ht="49.65" customHeight="1" x14ac:dyDescent="0.3">
      <c r="A1654" s="85"/>
      <c r="B1654" s="85"/>
      <c r="C1654" s="85"/>
      <c r="D1654" s="85"/>
      <c r="E1654" s="85"/>
      <c r="F1654" s="85"/>
      <c r="G1654" s="85"/>
      <c r="H1654" s="85"/>
      <c r="I1654" s="85"/>
      <c r="K1654" s="85"/>
      <c r="L1654" s="85"/>
      <c r="M1654" s="85"/>
      <c r="N1654" s="85"/>
      <c r="O1654" s="85"/>
      <c r="P1654" s="85"/>
      <c r="Q1654" s="85"/>
      <c r="R1654" s="85"/>
      <c r="S1654" s="85"/>
    </row>
    <row r="1655" spans="1:19" ht="49.65" customHeight="1" x14ac:dyDescent="0.3">
      <c r="A1655" s="93">
        <v>10939</v>
      </c>
      <c r="B1655" s="94" t="s">
        <v>1440</v>
      </c>
      <c r="C1655" s="92"/>
      <c r="D1655" s="92"/>
      <c r="E1655" s="92"/>
      <c r="F1655" s="92"/>
      <c r="G1655" s="90">
        <f>+C1655+D1655+E1655+F1655</f>
        <v>0</v>
      </c>
      <c r="H1655" s="91">
        <v>89</v>
      </c>
      <c r="I1655" s="84">
        <f>+G1655*H1655</f>
        <v>0</v>
      </c>
      <c r="K1655" s="93">
        <v>13143</v>
      </c>
      <c r="L1655" s="94" t="s">
        <v>1441</v>
      </c>
      <c r="M1655" s="92"/>
      <c r="N1655" s="92"/>
      <c r="O1655" s="92"/>
      <c r="P1655" s="92"/>
      <c r="Q1655" s="90">
        <f>+M1655+N1655+O1655+P1655</f>
        <v>0</v>
      </c>
      <c r="R1655" s="91">
        <v>250</v>
      </c>
      <c r="S1655" s="84">
        <f>+Q1655*R1655</f>
        <v>0</v>
      </c>
    </row>
    <row r="1656" spans="1:19" ht="49.65" customHeight="1" x14ac:dyDescent="0.3">
      <c r="A1656" s="85"/>
      <c r="B1656" s="85"/>
      <c r="C1656" s="85"/>
      <c r="D1656" s="85"/>
      <c r="E1656" s="85"/>
      <c r="F1656" s="85"/>
      <c r="G1656" s="85"/>
      <c r="H1656" s="85"/>
      <c r="I1656" s="85"/>
      <c r="K1656" s="85"/>
      <c r="L1656" s="85"/>
      <c r="M1656" s="85"/>
      <c r="N1656" s="85"/>
      <c r="O1656" s="85"/>
      <c r="P1656" s="85"/>
      <c r="Q1656" s="85"/>
      <c r="R1656" s="85"/>
      <c r="S1656" s="85"/>
    </row>
    <row r="1657" spans="1:19" ht="49.65" customHeight="1" x14ac:dyDescent="0.3">
      <c r="A1657" s="93">
        <v>11268</v>
      </c>
      <c r="B1657" s="94" t="s">
        <v>1442</v>
      </c>
      <c r="C1657" s="92"/>
      <c r="D1657" s="92"/>
      <c r="E1657" s="92"/>
      <c r="F1657" s="92"/>
      <c r="G1657" s="90">
        <f>+C1657+D1657+E1657+F1657</f>
        <v>0</v>
      </c>
      <c r="H1657" s="91">
        <v>279</v>
      </c>
      <c r="I1657" s="84">
        <f>+G1657*H1657</f>
        <v>0</v>
      </c>
      <c r="K1657" s="93">
        <v>14765</v>
      </c>
      <c r="L1657" s="94" t="s">
        <v>1443</v>
      </c>
      <c r="M1657" s="92"/>
      <c r="N1657" s="92"/>
      <c r="O1657" s="92"/>
      <c r="P1657" s="92"/>
      <c r="Q1657" s="90">
        <f>+M1657+N1657+O1657+P1657</f>
        <v>0</v>
      </c>
      <c r="R1657" s="91">
        <v>225</v>
      </c>
      <c r="S1657" s="84">
        <f>+Q1657*R1657</f>
        <v>0</v>
      </c>
    </row>
    <row r="1658" spans="1:19" ht="49.65" customHeight="1" x14ac:dyDescent="0.3">
      <c r="A1658" s="85"/>
      <c r="B1658" s="85"/>
      <c r="C1658" s="85"/>
      <c r="D1658" s="85"/>
      <c r="E1658" s="85"/>
      <c r="F1658" s="85"/>
      <c r="G1658" s="85"/>
      <c r="H1658" s="85"/>
      <c r="I1658" s="85"/>
      <c r="K1658" s="85"/>
      <c r="L1658" s="85"/>
      <c r="M1658" s="85"/>
      <c r="N1658" s="85"/>
      <c r="O1658" s="85"/>
      <c r="P1658" s="85"/>
      <c r="Q1658" s="85"/>
      <c r="R1658" s="85"/>
      <c r="S1658" s="85"/>
    </row>
    <row r="1659" spans="1:19" ht="49.65" customHeight="1" x14ac:dyDescent="0.3">
      <c r="A1659" s="93">
        <v>11307</v>
      </c>
      <c r="B1659" s="94" t="s">
        <v>1444</v>
      </c>
      <c r="C1659" s="92"/>
      <c r="D1659" s="92"/>
      <c r="E1659" s="92"/>
      <c r="F1659" s="92"/>
      <c r="G1659" s="90">
        <f>+C1659+D1659+E1659+F1659</f>
        <v>0</v>
      </c>
      <c r="H1659" s="91">
        <v>199</v>
      </c>
      <c r="I1659" s="84">
        <f>+G1659*H1659</f>
        <v>0</v>
      </c>
      <c r="K1659" s="93">
        <v>15377</v>
      </c>
      <c r="L1659" s="94" t="s">
        <v>1445</v>
      </c>
      <c r="M1659" s="92"/>
      <c r="N1659" s="92"/>
      <c r="O1659" s="92"/>
      <c r="P1659" s="92"/>
      <c r="Q1659" s="90">
        <f>+M1659+N1659+O1659+P1659</f>
        <v>0</v>
      </c>
      <c r="R1659" s="91">
        <v>179</v>
      </c>
      <c r="S1659" s="84">
        <f>+Q1659*R1659</f>
        <v>0</v>
      </c>
    </row>
    <row r="1660" spans="1:19" ht="49.65" customHeight="1" x14ac:dyDescent="0.3">
      <c r="A1660" s="85"/>
      <c r="B1660" s="85"/>
      <c r="C1660" s="85"/>
      <c r="D1660" s="85"/>
      <c r="E1660" s="85"/>
      <c r="F1660" s="85"/>
      <c r="G1660" s="85"/>
      <c r="H1660" s="85"/>
      <c r="I1660" s="85"/>
      <c r="K1660" s="85"/>
      <c r="L1660" s="85"/>
      <c r="M1660" s="85"/>
      <c r="N1660" s="85"/>
      <c r="O1660" s="85"/>
      <c r="P1660" s="85"/>
      <c r="Q1660" s="85"/>
      <c r="R1660" s="85"/>
      <c r="S1660" s="85"/>
    </row>
    <row r="1661" spans="1:19" ht="49.65" customHeight="1" x14ac:dyDescent="0.3">
      <c r="A1661" s="93">
        <v>11484</v>
      </c>
      <c r="B1661" s="94" t="s">
        <v>1446</v>
      </c>
      <c r="C1661" s="92"/>
      <c r="D1661" s="92"/>
      <c r="E1661" s="92"/>
      <c r="F1661" s="92"/>
      <c r="G1661" s="90">
        <f>+C1661+D1661+E1661+F1661</f>
        <v>0</v>
      </c>
      <c r="H1661" s="91">
        <v>219</v>
      </c>
      <c r="I1661" s="84">
        <f>+G1661*H1661</f>
        <v>0</v>
      </c>
      <c r="K1661" s="97" t="s">
        <v>854</v>
      </c>
      <c r="L1661" s="74"/>
      <c r="M1661" s="74"/>
      <c r="N1661" s="74"/>
      <c r="O1661" s="74"/>
      <c r="P1661" s="74"/>
      <c r="Q1661" s="74"/>
      <c r="R1661" s="74"/>
      <c r="S1661" s="74"/>
    </row>
    <row r="1662" spans="1:19" ht="49.65" customHeight="1" x14ac:dyDescent="0.3">
      <c r="A1662" s="85"/>
      <c r="B1662" s="85"/>
      <c r="C1662" s="85"/>
      <c r="D1662" s="85"/>
      <c r="E1662" s="85"/>
      <c r="F1662" s="85"/>
      <c r="G1662" s="85"/>
      <c r="H1662" s="85"/>
      <c r="I1662" s="85"/>
      <c r="K1662" s="74"/>
      <c r="L1662" s="74"/>
      <c r="M1662" s="74"/>
      <c r="N1662" s="74"/>
      <c r="O1662" s="74"/>
      <c r="P1662" s="74"/>
      <c r="Q1662" s="74"/>
      <c r="R1662" s="74"/>
      <c r="S1662" s="74"/>
    </row>
    <row r="1663" spans="1:19" ht="49.65" customHeight="1" x14ac:dyDescent="0.3">
      <c r="A1663" s="93">
        <v>11487</v>
      </c>
      <c r="B1663" s="94" t="s">
        <v>1447</v>
      </c>
      <c r="C1663" s="92"/>
      <c r="D1663" s="92"/>
      <c r="E1663" s="92"/>
      <c r="F1663" s="92"/>
      <c r="G1663" s="90">
        <f>+C1663+D1663+E1663+F1663</f>
        <v>0</v>
      </c>
      <c r="H1663" s="91">
        <v>219</v>
      </c>
      <c r="I1663" s="84">
        <f>+G1663*H1663</f>
        <v>0</v>
      </c>
      <c r="K1663" s="95"/>
      <c r="L1663" s="96" t="s">
        <v>854</v>
      </c>
      <c r="M1663" s="74"/>
      <c r="N1663" s="74"/>
      <c r="O1663" s="74"/>
      <c r="P1663" s="74"/>
      <c r="Q1663" s="74"/>
      <c r="R1663" s="74"/>
      <c r="S1663" s="74"/>
    </row>
    <row r="1664" spans="1:19" ht="49.65" customHeight="1" x14ac:dyDescent="0.3">
      <c r="A1664" s="85"/>
      <c r="B1664" s="85"/>
      <c r="C1664" s="85"/>
      <c r="D1664" s="85"/>
      <c r="E1664" s="85"/>
      <c r="F1664" s="85"/>
      <c r="G1664" s="85"/>
      <c r="H1664" s="85"/>
      <c r="I1664" s="85"/>
      <c r="K1664" s="74"/>
      <c r="L1664" s="74"/>
      <c r="M1664" s="74"/>
      <c r="N1664" s="74"/>
      <c r="O1664" s="74"/>
      <c r="P1664" s="74"/>
      <c r="Q1664" s="74"/>
      <c r="R1664" s="74"/>
      <c r="S1664" s="74"/>
    </row>
    <row r="1665" spans="1:19" ht="49.65" customHeight="1" x14ac:dyDescent="0.3">
      <c r="A1665" s="93">
        <v>11489</v>
      </c>
      <c r="B1665" s="94" t="s">
        <v>1448</v>
      </c>
      <c r="C1665" s="92"/>
      <c r="D1665" s="92"/>
      <c r="E1665" s="92"/>
      <c r="F1665" s="92"/>
      <c r="G1665" s="90">
        <f>+C1665+D1665+E1665+F1665</f>
        <v>0</v>
      </c>
      <c r="H1665" s="91">
        <v>109</v>
      </c>
      <c r="I1665" s="84">
        <f>+G1665*H1665</f>
        <v>0</v>
      </c>
      <c r="K1665" s="93">
        <v>13678</v>
      </c>
      <c r="L1665" s="94" t="s">
        <v>1449</v>
      </c>
      <c r="M1665" s="92"/>
      <c r="N1665" s="92"/>
      <c r="O1665" s="92"/>
      <c r="P1665" s="92"/>
      <c r="Q1665" s="90">
        <f>+M1665+N1665+O1665+P1665</f>
        <v>0</v>
      </c>
      <c r="R1665" s="91">
        <v>229</v>
      </c>
      <c r="S1665" s="84">
        <f>+Q1665*R1665</f>
        <v>0</v>
      </c>
    </row>
    <row r="1666" spans="1:19" ht="49.65" customHeight="1" x14ac:dyDescent="0.3">
      <c r="A1666" s="85"/>
      <c r="B1666" s="85"/>
      <c r="C1666" s="85"/>
      <c r="D1666" s="85"/>
      <c r="E1666" s="85"/>
      <c r="F1666" s="85"/>
      <c r="G1666" s="85"/>
      <c r="H1666" s="85"/>
      <c r="I1666" s="85"/>
      <c r="K1666" s="85"/>
      <c r="L1666" s="85"/>
      <c r="M1666" s="85"/>
      <c r="N1666" s="85"/>
      <c r="O1666" s="85"/>
      <c r="P1666" s="85"/>
      <c r="Q1666" s="85"/>
      <c r="R1666" s="85"/>
      <c r="S1666" s="85"/>
    </row>
    <row r="1667" spans="1:19" ht="49.65" customHeight="1" x14ac:dyDescent="0.3">
      <c r="A1667" s="93">
        <v>11504</v>
      </c>
      <c r="B1667" s="94" t="s">
        <v>1450</v>
      </c>
      <c r="C1667" s="92"/>
      <c r="D1667" s="92"/>
      <c r="E1667" s="92"/>
      <c r="F1667" s="92"/>
      <c r="G1667" s="90">
        <f>+C1667+D1667+E1667+F1667</f>
        <v>0</v>
      </c>
      <c r="H1667" s="91">
        <v>375</v>
      </c>
      <c r="I1667" s="84">
        <f>+G1667*H1667</f>
        <v>0</v>
      </c>
      <c r="K1667" s="93">
        <v>13679</v>
      </c>
      <c r="L1667" s="94" t="s">
        <v>1451</v>
      </c>
      <c r="M1667" s="92"/>
      <c r="N1667" s="92"/>
      <c r="O1667" s="92"/>
      <c r="P1667" s="92"/>
      <c r="Q1667" s="90">
        <f>+M1667+N1667+O1667+P1667</f>
        <v>0</v>
      </c>
      <c r="R1667" s="91">
        <v>229</v>
      </c>
      <c r="S1667" s="84">
        <f>+Q1667*R1667</f>
        <v>0</v>
      </c>
    </row>
    <row r="1668" spans="1:19" ht="49.65" customHeight="1" x14ac:dyDescent="0.3">
      <c r="A1668" s="85"/>
      <c r="B1668" s="85"/>
      <c r="C1668" s="85"/>
      <c r="D1668" s="85"/>
      <c r="E1668" s="85"/>
      <c r="F1668" s="85"/>
      <c r="G1668" s="85"/>
      <c r="H1668" s="85"/>
      <c r="I1668" s="85"/>
      <c r="K1668" s="85"/>
      <c r="L1668" s="85"/>
      <c r="M1668" s="85"/>
      <c r="N1668" s="85"/>
      <c r="O1668" s="85"/>
      <c r="P1668" s="85"/>
      <c r="Q1668" s="85"/>
      <c r="R1668" s="85"/>
      <c r="S1668" s="85"/>
    </row>
    <row r="1669" spans="1:19" ht="49.65" customHeight="1" x14ac:dyDescent="0.3">
      <c r="A1669" s="93">
        <v>11888</v>
      </c>
      <c r="B1669" s="94" t="s">
        <v>1452</v>
      </c>
      <c r="C1669" s="92"/>
      <c r="D1669" s="92"/>
      <c r="E1669" s="92"/>
      <c r="F1669" s="92"/>
      <c r="G1669" s="90">
        <f>+C1669+D1669+E1669+F1669</f>
        <v>0</v>
      </c>
      <c r="H1669" s="91">
        <v>895</v>
      </c>
      <c r="I1669" s="84">
        <f>+G1669*H1669</f>
        <v>0</v>
      </c>
      <c r="K1669" s="93">
        <v>13680</v>
      </c>
      <c r="L1669" s="94" t="s">
        <v>1453</v>
      </c>
      <c r="M1669" s="92"/>
      <c r="N1669" s="92"/>
      <c r="O1669" s="92"/>
      <c r="P1669" s="92"/>
      <c r="Q1669" s="90">
        <f>+M1669+N1669+O1669+P1669</f>
        <v>0</v>
      </c>
      <c r="R1669" s="91">
        <v>229</v>
      </c>
      <c r="S1669" s="84">
        <f>+Q1669*R1669</f>
        <v>0</v>
      </c>
    </row>
    <row r="1670" spans="1:19" ht="49.65" customHeight="1" x14ac:dyDescent="0.3">
      <c r="A1670" s="85"/>
      <c r="B1670" s="85"/>
      <c r="C1670" s="85"/>
      <c r="D1670" s="85"/>
      <c r="E1670" s="85"/>
      <c r="F1670" s="85"/>
      <c r="G1670" s="85"/>
      <c r="H1670" s="85"/>
      <c r="I1670" s="85"/>
      <c r="K1670" s="85"/>
      <c r="L1670" s="85"/>
      <c r="M1670" s="85"/>
      <c r="N1670" s="85"/>
      <c r="O1670" s="85"/>
      <c r="P1670" s="85"/>
      <c r="Q1670" s="85"/>
      <c r="R1670" s="85"/>
      <c r="S1670" s="85"/>
    </row>
    <row r="1671" spans="1:19" ht="49.65" customHeight="1" x14ac:dyDescent="0.3">
      <c r="A1671" s="93">
        <v>11903</v>
      </c>
      <c r="B1671" s="94" t="s">
        <v>1454</v>
      </c>
      <c r="C1671" s="92"/>
      <c r="D1671" s="92"/>
      <c r="E1671" s="92"/>
      <c r="F1671" s="92"/>
      <c r="G1671" s="90">
        <f>+C1671+D1671+E1671+F1671</f>
        <v>0</v>
      </c>
      <c r="H1671" s="91">
        <v>750</v>
      </c>
      <c r="I1671" s="84">
        <f>+G1671*H1671</f>
        <v>0</v>
      </c>
      <c r="K1671" s="93">
        <v>14858</v>
      </c>
      <c r="L1671" s="94" t="s">
        <v>1455</v>
      </c>
      <c r="M1671" s="92"/>
      <c r="N1671" s="92"/>
      <c r="O1671" s="92"/>
      <c r="P1671" s="92"/>
      <c r="Q1671" s="90">
        <f>+M1671+N1671+O1671+P1671</f>
        <v>0</v>
      </c>
      <c r="R1671" s="91">
        <v>549</v>
      </c>
      <c r="S1671" s="84">
        <f>+Q1671*R1671</f>
        <v>0</v>
      </c>
    </row>
    <row r="1672" spans="1:19" ht="49.65" customHeight="1" x14ac:dyDescent="0.3">
      <c r="A1672" s="85"/>
      <c r="B1672" s="85"/>
      <c r="C1672" s="85"/>
      <c r="D1672" s="85"/>
      <c r="E1672" s="85"/>
      <c r="F1672" s="85"/>
      <c r="G1672" s="85"/>
      <c r="H1672" s="85"/>
      <c r="I1672" s="85"/>
      <c r="K1672" s="85"/>
      <c r="L1672" s="85"/>
      <c r="M1672" s="85"/>
      <c r="N1672" s="85"/>
      <c r="O1672" s="85"/>
      <c r="P1672" s="85"/>
      <c r="Q1672" s="85"/>
      <c r="R1672" s="85"/>
      <c r="S1672" s="85"/>
    </row>
    <row r="1673" spans="1:19" ht="49.65" customHeight="1" x14ac:dyDescent="0.3">
      <c r="A1673" s="93">
        <v>11904</v>
      </c>
      <c r="B1673" s="94" t="s">
        <v>1456</v>
      </c>
      <c r="C1673" s="92"/>
      <c r="D1673" s="92"/>
      <c r="E1673" s="92"/>
      <c r="F1673" s="92"/>
      <c r="G1673" s="90">
        <f>+C1673+D1673+E1673+F1673</f>
        <v>0</v>
      </c>
      <c r="H1673" s="91">
        <v>850</v>
      </c>
      <c r="I1673" s="84">
        <f>+G1673*H1673</f>
        <v>0</v>
      </c>
      <c r="K1673" s="93">
        <v>14859</v>
      </c>
      <c r="L1673" s="94" t="s">
        <v>1457</v>
      </c>
      <c r="M1673" s="92"/>
      <c r="N1673" s="92"/>
      <c r="O1673" s="92"/>
      <c r="P1673" s="92"/>
      <c r="Q1673" s="90">
        <f>+M1673+N1673+O1673+P1673</f>
        <v>0</v>
      </c>
      <c r="R1673" s="91">
        <v>549</v>
      </c>
      <c r="S1673" s="84">
        <f>+Q1673*R1673</f>
        <v>0</v>
      </c>
    </row>
    <row r="1674" spans="1:19" ht="49.65" customHeight="1" x14ac:dyDescent="0.3">
      <c r="A1674" s="85"/>
      <c r="B1674" s="85"/>
      <c r="C1674" s="85"/>
      <c r="D1674" s="85"/>
      <c r="E1674" s="85"/>
      <c r="F1674" s="85"/>
      <c r="G1674" s="85"/>
      <c r="H1674" s="85"/>
      <c r="I1674" s="85"/>
      <c r="K1674" s="85"/>
      <c r="L1674" s="85"/>
      <c r="M1674" s="85"/>
      <c r="N1674" s="85"/>
      <c r="O1674" s="85"/>
      <c r="P1674" s="85"/>
      <c r="Q1674" s="85"/>
      <c r="R1674" s="85"/>
      <c r="S1674" s="85"/>
    </row>
    <row r="1675" spans="1:19" ht="49.65" customHeight="1" x14ac:dyDescent="0.3">
      <c r="A1675" s="93">
        <v>11908</v>
      </c>
      <c r="B1675" s="94" t="s">
        <v>1458</v>
      </c>
      <c r="C1675" s="92"/>
      <c r="D1675" s="92"/>
      <c r="E1675" s="92"/>
      <c r="F1675" s="92"/>
      <c r="G1675" s="90">
        <f>+C1675+D1675+E1675+F1675</f>
        <v>0</v>
      </c>
      <c r="H1675" s="91">
        <v>199</v>
      </c>
      <c r="I1675" s="84">
        <f>+G1675*H1675</f>
        <v>0</v>
      </c>
      <c r="K1675" s="93">
        <v>14860</v>
      </c>
      <c r="L1675" s="94" t="s">
        <v>1459</v>
      </c>
      <c r="M1675" s="92"/>
      <c r="N1675" s="92"/>
      <c r="O1675" s="92"/>
      <c r="P1675" s="92"/>
      <c r="Q1675" s="90">
        <f>+M1675+N1675+O1675+P1675</f>
        <v>0</v>
      </c>
      <c r="R1675" s="91">
        <v>549</v>
      </c>
      <c r="S1675" s="84">
        <f>+Q1675*R1675</f>
        <v>0</v>
      </c>
    </row>
    <row r="1676" spans="1:19" ht="49.65" customHeight="1" x14ac:dyDescent="0.3">
      <c r="A1676" s="85"/>
      <c r="B1676" s="85"/>
      <c r="C1676" s="85"/>
      <c r="D1676" s="85"/>
      <c r="E1676" s="85"/>
      <c r="F1676" s="85"/>
      <c r="G1676" s="85"/>
      <c r="H1676" s="85"/>
      <c r="I1676" s="85"/>
      <c r="K1676" s="85"/>
      <c r="L1676" s="85"/>
      <c r="M1676" s="85"/>
      <c r="N1676" s="85"/>
      <c r="O1676" s="85"/>
      <c r="P1676" s="85"/>
      <c r="Q1676" s="85"/>
      <c r="R1676" s="85"/>
      <c r="S1676" s="85"/>
    </row>
    <row r="1677" spans="1:19" ht="49.65" customHeight="1" x14ac:dyDescent="0.3">
      <c r="A1677" s="93">
        <v>11909</v>
      </c>
      <c r="B1677" s="94" t="s">
        <v>1460</v>
      </c>
      <c r="C1677" s="92"/>
      <c r="D1677" s="92"/>
      <c r="E1677" s="92"/>
      <c r="F1677" s="92"/>
      <c r="G1677" s="90">
        <f>+C1677+D1677+E1677+F1677</f>
        <v>0</v>
      </c>
      <c r="H1677" s="91">
        <v>795</v>
      </c>
      <c r="I1677" s="84">
        <f>+G1677*H1677</f>
        <v>0</v>
      </c>
      <c r="K1677" s="93">
        <v>14861</v>
      </c>
      <c r="L1677" s="94" t="s">
        <v>1461</v>
      </c>
      <c r="M1677" s="92"/>
      <c r="N1677" s="92"/>
      <c r="O1677" s="92"/>
      <c r="P1677" s="92"/>
      <c r="Q1677" s="90">
        <f>+M1677+N1677+O1677+P1677</f>
        <v>0</v>
      </c>
      <c r="R1677" s="91">
        <v>549</v>
      </c>
      <c r="S1677" s="84">
        <f>+Q1677*R1677</f>
        <v>0</v>
      </c>
    </row>
    <row r="1678" spans="1:19" ht="49.65" customHeight="1" x14ac:dyDescent="0.3">
      <c r="A1678" s="85"/>
      <c r="B1678" s="85"/>
      <c r="C1678" s="85"/>
      <c r="D1678" s="85"/>
      <c r="E1678" s="85"/>
      <c r="F1678" s="85"/>
      <c r="G1678" s="85"/>
      <c r="H1678" s="85"/>
      <c r="I1678" s="85"/>
      <c r="K1678" s="85"/>
      <c r="L1678" s="85"/>
      <c r="M1678" s="85"/>
      <c r="N1678" s="85"/>
      <c r="O1678" s="85"/>
      <c r="P1678" s="85"/>
      <c r="Q1678" s="85"/>
      <c r="R1678" s="85"/>
      <c r="S1678" s="85"/>
    </row>
    <row r="1679" spans="1:19" ht="49.65" customHeight="1" x14ac:dyDescent="0.3">
      <c r="A1679" s="93">
        <v>11913</v>
      </c>
      <c r="B1679" s="94" t="s">
        <v>1462</v>
      </c>
      <c r="C1679" s="92"/>
      <c r="D1679" s="92"/>
      <c r="E1679" s="92"/>
      <c r="F1679" s="92"/>
      <c r="G1679" s="90">
        <f>+C1679+D1679+E1679+F1679</f>
        <v>0</v>
      </c>
      <c r="H1679" s="91">
        <v>895</v>
      </c>
      <c r="I1679" s="84">
        <f>+G1679*H1679</f>
        <v>0</v>
      </c>
      <c r="K1679" s="93"/>
      <c r="L1679" s="94"/>
      <c r="M1679" s="89"/>
      <c r="N1679" s="89"/>
      <c r="O1679" s="89"/>
      <c r="P1679" s="89"/>
      <c r="Q1679" s="90">
        <f>+M1679+N1679+O1679+P1679</f>
        <v>0</v>
      </c>
      <c r="R1679" s="91"/>
      <c r="S1679" s="84">
        <f>+Q1679*R1679</f>
        <v>0</v>
      </c>
    </row>
    <row r="1680" spans="1:19" ht="49.65" customHeight="1" x14ac:dyDescent="0.3">
      <c r="A1680" s="85"/>
      <c r="B1680" s="85"/>
      <c r="C1680" s="85"/>
      <c r="D1680" s="85"/>
      <c r="E1680" s="85"/>
      <c r="F1680" s="85"/>
      <c r="G1680" s="85"/>
      <c r="H1680" s="85"/>
      <c r="I1680" s="85"/>
      <c r="K1680" s="85"/>
      <c r="L1680" s="85"/>
      <c r="M1680" s="85"/>
      <c r="N1680" s="85"/>
      <c r="O1680" s="85"/>
      <c r="P1680" s="85"/>
      <c r="Q1680" s="85"/>
      <c r="R1680" s="85"/>
      <c r="S1680" s="85"/>
    </row>
    <row r="1681" spans="1:19" ht="49.65" customHeight="1" x14ac:dyDescent="0.3">
      <c r="A1681" s="93">
        <v>11916</v>
      </c>
      <c r="B1681" s="94" t="s">
        <v>1463</v>
      </c>
      <c r="C1681" s="92"/>
      <c r="D1681" s="92"/>
      <c r="E1681" s="92"/>
      <c r="F1681" s="92"/>
      <c r="G1681" s="90">
        <f>+C1681+D1681+E1681+F1681</f>
        <v>0</v>
      </c>
      <c r="H1681" s="91">
        <v>799</v>
      </c>
      <c r="I1681" s="84">
        <f>+G1681*H1681</f>
        <v>0</v>
      </c>
      <c r="K1681" s="93"/>
      <c r="L1681" s="94"/>
      <c r="M1681" s="89"/>
      <c r="N1681" s="89"/>
      <c r="O1681" s="89"/>
      <c r="P1681" s="89"/>
      <c r="Q1681" s="90">
        <f>+M1681+N1681+O1681+P1681</f>
        <v>0</v>
      </c>
      <c r="R1681" s="91"/>
      <c r="S1681" s="84">
        <f>+Q1681*R1681</f>
        <v>0</v>
      </c>
    </row>
    <row r="1682" spans="1:19" ht="49.65" customHeight="1" x14ac:dyDescent="0.3">
      <c r="A1682" s="85"/>
      <c r="B1682" s="85"/>
      <c r="C1682" s="85"/>
      <c r="D1682" s="85"/>
      <c r="E1682" s="85"/>
      <c r="F1682" s="85"/>
      <c r="G1682" s="85"/>
      <c r="H1682" s="85"/>
      <c r="I1682" s="85"/>
      <c r="K1682" s="85"/>
      <c r="L1682" s="85"/>
      <c r="M1682" s="85"/>
      <c r="N1682" s="85"/>
      <c r="O1682" s="85"/>
      <c r="P1682" s="85"/>
      <c r="Q1682" s="85"/>
      <c r="R1682" s="85"/>
      <c r="S1682" s="85"/>
    </row>
    <row r="1683" spans="1:19" ht="49.65" customHeight="1" x14ac:dyDescent="0.3">
      <c r="A1683" s="93">
        <v>12021</v>
      </c>
      <c r="B1683" s="94" t="s">
        <v>1464</v>
      </c>
      <c r="C1683" s="92"/>
      <c r="D1683" s="92"/>
      <c r="E1683" s="92"/>
      <c r="F1683" s="92"/>
      <c r="G1683" s="90">
        <f>+C1683+D1683+E1683+F1683</f>
        <v>0</v>
      </c>
      <c r="H1683" s="91">
        <v>150</v>
      </c>
      <c r="I1683" s="84">
        <f>+G1683*H1683</f>
        <v>0</v>
      </c>
      <c r="K1683" s="93"/>
      <c r="L1683" s="94"/>
      <c r="M1683" s="89"/>
      <c r="N1683" s="89"/>
      <c r="O1683" s="89"/>
      <c r="P1683" s="89"/>
      <c r="Q1683" s="90">
        <f>+M1683+N1683+O1683+P1683</f>
        <v>0</v>
      </c>
      <c r="R1683" s="91"/>
      <c r="S1683" s="84">
        <f>+Q1683*R1683</f>
        <v>0</v>
      </c>
    </row>
    <row r="1684" spans="1:19" ht="49.65" customHeight="1" x14ac:dyDescent="0.3">
      <c r="A1684" s="85"/>
      <c r="B1684" s="85"/>
      <c r="C1684" s="85"/>
      <c r="D1684" s="85"/>
      <c r="E1684" s="85"/>
      <c r="F1684" s="85"/>
      <c r="G1684" s="85"/>
      <c r="H1684" s="85"/>
      <c r="I1684" s="85"/>
      <c r="K1684" s="85"/>
      <c r="L1684" s="85"/>
      <c r="M1684" s="85"/>
      <c r="N1684" s="85"/>
      <c r="O1684" s="85"/>
      <c r="P1684" s="85"/>
      <c r="Q1684" s="85"/>
      <c r="R1684" s="85"/>
      <c r="S1684" s="85"/>
    </row>
    <row r="1685" spans="1:19" ht="49.65" customHeight="1" x14ac:dyDescent="0.3">
      <c r="A1685" s="93">
        <v>12216</v>
      </c>
      <c r="B1685" s="94" t="s">
        <v>1465</v>
      </c>
      <c r="C1685" s="92"/>
      <c r="D1685" s="92"/>
      <c r="E1685" s="92"/>
      <c r="F1685" s="92"/>
      <c r="G1685" s="90">
        <f>+C1685+D1685+E1685+F1685</f>
        <v>0</v>
      </c>
      <c r="H1685" s="91">
        <v>649</v>
      </c>
      <c r="I1685" s="84">
        <f>+G1685*H1685</f>
        <v>0</v>
      </c>
      <c r="K1685" s="93"/>
      <c r="L1685" s="94"/>
      <c r="M1685" s="89"/>
      <c r="N1685" s="89"/>
      <c r="O1685" s="89"/>
      <c r="P1685" s="89"/>
      <c r="Q1685" s="90">
        <f>+M1685+N1685+O1685+P1685</f>
        <v>0</v>
      </c>
      <c r="R1685" s="91"/>
      <c r="S1685" s="84">
        <f>+Q1685*R1685</f>
        <v>0</v>
      </c>
    </row>
    <row r="1686" spans="1:19" ht="49.65" customHeight="1" x14ac:dyDescent="0.3">
      <c r="A1686" s="85"/>
      <c r="B1686" s="85"/>
      <c r="C1686" s="85"/>
      <c r="D1686" s="85"/>
      <c r="E1686" s="85"/>
      <c r="F1686" s="85"/>
      <c r="G1686" s="85"/>
      <c r="H1686" s="85"/>
      <c r="I1686" s="85"/>
      <c r="K1686" s="85"/>
      <c r="L1686" s="85"/>
      <c r="M1686" s="85"/>
      <c r="N1686" s="85"/>
      <c r="O1686" s="85"/>
      <c r="P1686" s="85"/>
      <c r="Q1686" s="85"/>
      <c r="R1686" s="85"/>
      <c r="S1686" s="85"/>
    </row>
    <row r="1687" spans="1:19" ht="49.65" customHeight="1" x14ac:dyDescent="0.3">
      <c r="A1687" s="93">
        <v>12232</v>
      </c>
      <c r="B1687" s="94" t="s">
        <v>1466</v>
      </c>
      <c r="C1687" s="92"/>
      <c r="D1687" s="92"/>
      <c r="E1687" s="92"/>
      <c r="F1687" s="92"/>
      <c r="G1687" s="90">
        <f>+C1687+D1687+E1687+F1687</f>
        <v>0</v>
      </c>
      <c r="H1687" s="91">
        <v>379</v>
      </c>
      <c r="I1687" s="84">
        <f>+G1687*H1687</f>
        <v>0</v>
      </c>
      <c r="K1687" s="93"/>
      <c r="L1687" s="94"/>
      <c r="M1687" s="89"/>
      <c r="N1687" s="89"/>
      <c r="O1687" s="89"/>
      <c r="P1687" s="89"/>
      <c r="Q1687" s="90">
        <f>+M1687+N1687+O1687+P1687</f>
        <v>0</v>
      </c>
      <c r="R1687" s="91"/>
      <c r="S1687" s="84">
        <f>+Q1687*R1687</f>
        <v>0</v>
      </c>
    </row>
    <row r="1688" spans="1:19" ht="49.65" customHeight="1" x14ac:dyDescent="0.3">
      <c r="A1688" s="85"/>
      <c r="B1688" s="85"/>
      <c r="C1688" s="85"/>
      <c r="D1688" s="85"/>
      <c r="E1688" s="85"/>
      <c r="F1688" s="85"/>
      <c r="G1688" s="85"/>
      <c r="H1688" s="85"/>
      <c r="I1688" s="85"/>
      <c r="K1688" s="85"/>
      <c r="L1688" s="85"/>
      <c r="M1688" s="85"/>
      <c r="N1688" s="85"/>
      <c r="O1688" s="85"/>
      <c r="P1688" s="85"/>
      <c r="Q1688" s="85"/>
      <c r="R1688" s="85"/>
      <c r="S1688" s="85"/>
    </row>
    <row r="1689" spans="1:19" ht="49.65" customHeight="1" x14ac:dyDescent="0.3">
      <c r="A1689" s="93">
        <v>12233</v>
      </c>
      <c r="B1689" s="94" t="s">
        <v>1467</v>
      </c>
      <c r="C1689" s="92"/>
      <c r="D1689" s="92"/>
      <c r="E1689" s="92"/>
      <c r="F1689" s="92"/>
      <c r="G1689" s="90">
        <f>+C1689+D1689+E1689+F1689</f>
        <v>0</v>
      </c>
      <c r="H1689" s="91">
        <v>379</v>
      </c>
      <c r="I1689" s="84">
        <f>+G1689*H1689</f>
        <v>0</v>
      </c>
      <c r="K1689" s="93"/>
      <c r="L1689" s="94"/>
      <c r="M1689" s="89"/>
      <c r="N1689" s="89"/>
      <c r="O1689" s="89"/>
      <c r="P1689" s="89"/>
      <c r="Q1689" s="90">
        <f>+M1689+N1689+O1689+P1689</f>
        <v>0</v>
      </c>
      <c r="R1689" s="91"/>
      <c r="S1689" s="84">
        <f>+Q1689*R1689</f>
        <v>0</v>
      </c>
    </row>
    <row r="1690" spans="1:19" ht="49.65" customHeight="1" x14ac:dyDescent="0.3">
      <c r="A1690" s="85"/>
      <c r="B1690" s="85"/>
      <c r="C1690" s="85"/>
      <c r="D1690" s="85"/>
      <c r="E1690" s="85"/>
      <c r="F1690" s="85"/>
      <c r="G1690" s="85"/>
      <c r="H1690" s="85"/>
      <c r="I1690" s="85"/>
      <c r="K1690" s="85"/>
      <c r="L1690" s="85"/>
      <c r="M1690" s="85"/>
      <c r="N1690" s="85"/>
      <c r="O1690" s="85"/>
      <c r="P1690" s="85"/>
      <c r="Q1690" s="85"/>
      <c r="R1690" s="85"/>
      <c r="S1690" s="85"/>
    </row>
    <row r="1691" spans="1:19" ht="49.65" customHeight="1" x14ac:dyDescent="0.3">
      <c r="A1691" s="93">
        <v>12381</v>
      </c>
      <c r="B1691" s="94" t="s">
        <v>1468</v>
      </c>
      <c r="C1691" s="92"/>
      <c r="D1691" s="92"/>
      <c r="E1691" s="92"/>
      <c r="F1691" s="92"/>
      <c r="G1691" s="90">
        <f>+C1691+D1691+E1691+F1691</f>
        <v>0</v>
      </c>
      <c r="H1691" s="91">
        <v>595</v>
      </c>
      <c r="I1691" s="84">
        <f>+G1691*H1691</f>
        <v>0</v>
      </c>
      <c r="K1691" s="93"/>
      <c r="L1691" s="94"/>
      <c r="M1691" s="89"/>
      <c r="N1691" s="89"/>
      <c r="O1691" s="89"/>
      <c r="P1691" s="89"/>
      <c r="Q1691" s="90">
        <f>+M1691+N1691+O1691+P1691</f>
        <v>0</v>
      </c>
      <c r="R1691" s="91"/>
      <c r="S1691" s="84">
        <f>+Q1691*R1691</f>
        <v>0</v>
      </c>
    </row>
    <row r="1692" spans="1:19" ht="49.65" customHeight="1" x14ac:dyDescent="0.3">
      <c r="A1692" s="85"/>
      <c r="B1692" s="85"/>
      <c r="C1692" s="85"/>
      <c r="D1692" s="85"/>
      <c r="E1692" s="85"/>
      <c r="F1692" s="85"/>
      <c r="G1692" s="85"/>
      <c r="H1692" s="85"/>
      <c r="I1692" s="85"/>
      <c r="K1692" s="85"/>
      <c r="L1692" s="85"/>
      <c r="M1692" s="85"/>
      <c r="N1692" s="85"/>
      <c r="O1692" s="85"/>
      <c r="P1692" s="85"/>
      <c r="Q1692" s="85"/>
      <c r="R1692" s="85"/>
      <c r="S1692" s="85"/>
    </row>
    <row r="1693" spans="1:19" ht="49.65" customHeight="1" x14ac:dyDescent="0.3">
      <c r="A1693" s="93">
        <v>12382</v>
      </c>
      <c r="B1693" s="94" t="s">
        <v>1469</v>
      </c>
      <c r="C1693" s="92"/>
      <c r="D1693" s="92"/>
      <c r="E1693" s="92"/>
      <c r="F1693" s="92"/>
      <c r="G1693" s="90">
        <f>+C1693+D1693+E1693+F1693</f>
        <v>0</v>
      </c>
      <c r="H1693" s="91">
        <v>695</v>
      </c>
      <c r="I1693" s="84">
        <f>+G1693*H1693</f>
        <v>0</v>
      </c>
      <c r="K1693" s="93"/>
      <c r="L1693" s="94"/>
      <c r="M1693" s="89"/>
      <c r="N1693" s="89"/>
      <c r="O1693" s="89"/>
      <c r="P1693" s="89"/>
      <c r="Q1693" s="90">
        <f>+M1693+N1693+O1693+P1693</f>
        <v>0</v>
      </c>
      <c r="R1693" s="91"/>
      <c r="S1693" s="84">
        <f>+Q1693*R1693</f>
        <v>0</v>
      </c>
    </row>
    <row r="1694" spans="1:19" ht="49.65" customHeight="1" x14ac:dyDescent="0.3">
      <c r="A1694" s="85"/>
      <c r="B1694" s="85"/>
      <c r="C1694" s="85"/>
      <c r="D1694" s="85"/>
      <c r="E1694" s="85"/>
      <c r="F1694" s="85"/>
      <c r="G1694" s="85"/>
      <c r="H1694" s="85"/>
      <c r="I1694" s="85"/>
      <c r="K1694" s="85"/>
      <c r="L1694" s="85"/>
      <c r="M1694" s="85"/>
      <c r="N1694" s="85"/>
      <c r="O1694" s="85"/>
      <c r="P1694" s="85"/>
      <c r="Q1694" s="85"/>
      <c r="R1694" s="85"/>
      <c r="S1694" s="85"/>
    </row>
    <row r="1695" spans="1:19" ht="49.65" customHeight="1" x14ac:dyDescent="0.3">
      <c r="A1695" s="93">
        <v>12383</v>
      </c>
      <c r="B1695" s="94" t="s">
        <v>1470</v>
      </c>
      <c r="C1695" s="92"/>
      <c r="D1695" s="92"/>
      <c r="E1695" s="92"/>
      <c r="F1695" s="92"/>
      <c r="G1695" s="90">
        <f>+C1695+D1695+E1695+F1695</f>
        <v>0</v>
      </c>
      <c r="H1695" s="91">
        <v>750</v>
      </c>
      <c r="I1695" s="84">
        <f>+G1695*H1695</f>
        <v>0</v>
      </c>
      <c r="K1695" s="93"/>
      <c r="L1695" s="94"/>
      <c r="M1695" s="89"/>
      <c r="N1695" s="89"/>
      <c r="O1695" s="89"/>
      <c r="P1695" s="89"/>
      <c r="Q1695" s="90">
        <f>+M1695+N1695+O1695+P1695</f>
        <v>0</v>
      </c>
      <c r="R1695" s="91"/>
      <c r="S1695" s="84">
        <f>+Q1695*R1695</f>
        <v>0</v>
      </c>
    </row>
    <row r="1696" spans="1:19" ht="49.65" customHeight="1" x14ac:dyDescent="0.3">
      <c r="A1696" s="85"/>
      <c r="B1696" s="85"/>
      <c r="C1696" s="85"/>
      <c r="D1696" s="85"/>
      <c r="E1696" s="85"/>
      <c r="F1696" s="85"/>
      <c r="G1696" s="85"/>
      <c r="H1696" s="85"/>
      <c r="I1696" s="85"/>
      <c r="K1696" s="85"/>
      <c r="L1696" s="85"/>
      <c r="M1696" s="85"/>
      <c r="N1696" s="85"/>
      <c r="O1696" s="85"/>
      <c r="P1696" s="85"/>
      <c r="Q1696" s="85"/>
      <c r="R1696" s="85"/>
      <c r="S1696" s="85"/>
    </row>
    <row r="1697" spans="1:19" ht="49.65" customHeight="1" x14ac:dyDescent="0.3">
      <c r="A1697" s="93">
        <v>12384</v>
      </c>
      <c r="B1697" s="94" t="s">
        <v>1471</v>
      </c>
      <c r="C1697" s="92"/>
      <c r="D1697" s="92"/>
      <c r="E1697" s="92"/>
      <c r="F1697" s="92"/>
      <c r="G1697" s="90">
        <f>+C1697+D1697+E1697+F1697</f>
        <v>0</v>
      </c>
      <c r="H1697" s="91">
        <v>169</v>
      </c>
      <c r="I1697" s="84">
        <f>+G1697*H1697</f>
        <v>0</v>
      </c>
      <c r="K1697" s="93"/>
      <c r="L1697" s="94"/>
      <c r="M1697" s="89"/>
      <c r="N1697" s="89"/>
      <c r="O1697" s="89"/>
      <c r="P1697" s="89"/>
      <c r="Q1697" s="90">
        <f>+M1697+N1697+O1697+P1697</f>
        <v>0</v>
      </c>
      <c r="R1697" s="91"/>
      <c r="S1697" s="84">
        <f>+Q1697*R1697</f>
        <v>0</v>
      </c>
    </row>
    <row r="1698" spans="1:19" ht="49.65" customHeight="1" x14ac:dyDescent="0.3">
      <c r="A1698" s="85"/>
      <c r="B1698" s="85"/>
      <c r="C1698" s="85"/>
      <c r="D1698" s="85"/>
      <c r="E1698" s="85"/>
      <c r="F1698" s="85"/>
      <c r="G1698" s="85"/>
      <c r="H1698" s="85"/>
      <c r="I1698" s="85"/>
      <c r="K1698" s="85"/>
      <c r="L1698" s="85"/>
      <c r="M1698" s="85"/>
      <c r="N1698" s="85"/>
      <c r="O1698" s="85"/>
      <c r="P1698" s="85"/>
      <c r="Q1698" s="85"/>
      <c r="R1698" s="85"/>
      <c r="S1698" s="85"/>
    </row>
    <row r="1699" spans="1:19" ht="49.65" customHeight="1" x14ac:dyDescent="0.3">
      <c r="A1699" s="93">
        <v>12385</v>
      </c>
      <c r="B1699" s="94" t="s">
        <v>1472</v>
      </c>
      <c r="C1699" s="92"/>
      <c r="D1699" s="92"/>
      <c r="E1699" s="92"/>
      <c r="F1699" s="92"/>
      <c r="G1699" s="90">
        <f>+C1699+D1699+E1699+F1699</f>
        <v>0</v>
      </c>
      <c r="H1699" s="91">
        <v>119</v>
      </c>
      <c r="I1699" s="84">
        <f>+G1699*H1699</f>
        <v>0</v>
      </c>
      <c r="K1699" s="93"/>
      <c r="L1699" s="94"/>
      <c r="M1699" s="89"/>
      <c r="N1699" s="89"/>
      <c r="O1699" s="89"/>
      <c r="P1699" s="89"/>
      <c r="Q1699" s="90">
        <f>+M1699+N1699+O1699+P1699</f>
        <v>0</v>
      </c>
      <c r="R1699" s="91"/>
      <c r="S1699" s="84">
        <f>+Q1699*R1699</f>
        <v>0</v>
      </c>
    </row>
    <row r="1700" spans="1:19" ht="49.65" customHeight="1" x14ac:dyDescent="0.3">
      <c r="A1700" s="85"/>
      <c r="B1700" s="85"/>
      <c r="C1700" s="85"/>
      <c r="D1700" s="85"/>
      <c r="E1700" s="85"/>
      <c r="F1700" s="85"/>
      <c r="G1700" s="85"/>
      <c r="H1700" s="85"/>
      <c r="I1700" s="85"/>
      <c r="K1700" s="85"/>
      <c r="L1700" s="85"/>
      <c r="M1700" s="85"/>
      <c r="N1700" s="85"/>
      <c r="O1700" s="85"/>
      <c r="P1700" s="85"/>
      <c r="Q1700" s="85"/>
      <c r="R1700" s="85"/>
      <c r="S1700" s="85"/>
    </row>
    <row r="1701" spans="1:19" ht="49.65" customHeight="1" x14ac:dyDescent="0.3">
      <c r="A1701" s="93">
        <v>12999</v>
      </c>
      <c r="B1701" s="94" t="s">
        <v>1473</v>
      </c>
      <c r="C1701" s="92"/>
      <c r="D1701" s="92"/>
      <c r="E1701" s="92"/>
      <c r="F1701" s="92"/>
      <c r="G1701" s="90">
        <f>+C1701+D1701+E1701+F1701</f>
        <v>0</v>
      </c>
      <c r="H1701" s="91">
        <v>795</v>
      </c>
      <c r="I1701" s="84">
        <f>+G1701*H1701</f>
        <v>0</v>
      </c>
      <c r="K1701" s="93"/>
      <c r="L1701" s="94"/>
      <c r="M1701" s="89"/>
      <c r="N1701" s="89"/>
      <c r="O1701" s="89"/>
      <c r="P1701" s="89"/>
      <c r="Q1701" s="90">
        <f>+M1701+N1701+O1701+P1701</f>
        <v>0</v>
      </c>
      <c r="R1701" s="91"/>
      <c r="S1701" s="84">
        <f>+Q1701*R1701</f>
        <v>0</v>
      </c>
    </row>
    <row r="1702" spans="1:19" ht="49.65" customHeight="1" x14ac:dyDescent="0.3">
      <c r="A1702" s="85"/>
      <c r="B1702" s="85"/>
      <c r="C1702" s="85"/>
      <c r="D1702" s="85"/>
      <c r="E1702" s="85"/>
      <c r="F1702" s="85"/>
      <c r="G1702" s="85"/>
      <c r="H1702" s="85"/>
      <c r="I1702" s="85"/>
      <c r="K1702" s="85"/>
      <c r="L1702" s="85"/>
      <c r="M1702" s="85"/>
      <c r="N1702" s="85"/>
      <c r="O1702" s="85"/>
      <c r="P1702" s="85"/>
      <c r="Q1702" s="85"/>
      <c r="R1702" s="85"/>
      <c r="S1702" s="85"/>
    </row>
    <row r="1703" spans="1:19" ht="49.65" customHeight="1" x14ac:dyDescent="0.3">
      <c r="D1703" s="86" t="s">
        <v>701</v>
      </c>
      <c r="E1703" s="76"/>
      <c r="F1703" s="76"/>
      <c r="G1703" s="77"/>
      <c r="H1703" s="87">
        <f>SUM(I1643:I1702)</f>
        <v>0</v>
      </c>
      <c r="I1703" s="77"/>
      <c r="N1703" s="86" t="s">
        <v>702</v>
      </c>
      <c r="O1703" s="76"/>
      <c r="P1703" s="76"/>
      <c r="Q1703" s="77"/>
      <c r="R1703" s="87">
        <f>SUM(S1643:S1702)</f>
        <v>0</v>
      </c>
      <c r="S1703" s="77"/>
    </row>
    <row r="1704" spans="1:19" ht="49.65" customHeight="1" x14ac:dyDescent="0.3">
      <c r="D1704" s="78"/>
      <c r="E1704" s="79"/>
      <c r="F1704" s="79"/>
      <c r="G1704" s="80"/>
      <c r="H1704" s="78"/>
      <c r="I1704" s="80"/>
      <c r="N1704" s="78"/>
      <c r="O1704" s="79"/>
      <c r="P1704" s="79"/>
      <c r="Q1704" s="80"/>
      <c r="R1704" s="78"/>
      <c r="S1704" s="80"/>
    </row>
    <row r="1705" spans="1:19" ht="49.65" customHeight="1" x14ac:dyDescent="0.3"/>
    <row r="1706" spans="1:19" ht="49.65" customHeight="1" x14ac:dyDescent="0.3">
      <c r="C1706" s="73" t="s">
        <v>121</v>
      </c>
      <c r="D1706" s="74"/>
      <c r="E1706" s="74"/>
      <c r="F1706" s="74"/>
      <c r="G1706" s="75">
        <f>H1127</f>
        <v>0</v>
      </c>
      <c r="H1706" s="76"/>
      <c r="I1706" s="77"/>
      <c r="M1706" s="73" t="s">
        <v>122</v>
      </c>
      <c r="N1706" s="74"/>
      <c r="O1706" s="74"/>
      <c r="P1706" s="74"/>
      <c r="Q1706" s="75">
        <f>R1127</f>
        <v>0</v>
      </c>
      <c r="R1706" s="76"/>
      <c r="S1706" s="77"/>
    </row>
    <row r="1707" spans="1:19" ht="49.65" customHeight="1" x14ac:dyDescent="0.3">
      <c r="C1707" s="74"/>
      <c r="D1707" s="74"/>
      <c r="E1707" s="74"/>
      <c r="F1707" s="74"/>
      <c r="G1707" s="78"/>
      <c r="H1707" s="79"/>
      <c r="I1707" s="80"/>
      <c r="M1707" s="74"/>
      <c r="N1707" s="74"/>
      <c r="O1707" s="74"/>
      <c r="P1707" s="74"/>
      <c r="Q1707" s="78"/>
      <c r="R1707" s="79"/>
      <c r="S1707" s="80"/>
    </row>
    <row r="1708" spans="1:19" ht="49.65" customHeight="1" x14ac:dyDescent="0.3"/>
    <row r="1709" spans="1:19" ht="49.65" customHeight="1" x14ac:dyDescent="0.3">
      <c r="C1709" s="73" t="s">
        <v>219</v>
      </c>
      <c r="D1709" s="74"/>
      <c r="E1709" s="74"/>
      <c r="F1709" s="74"/>
      <c r="G1709" s="75">
        <f>H1229</f>
        <v>0</v>
      </c>
      <c r="H1709" s="76"/>
      <c r="I1709" s="77"/>
      <c r="M1709" s="73" t="s">
        <v>220</v>
      </c>
      <c r="N1709" s="74"/>
      <c r="O1709" s="74"/>
      <c r="P1709" s="74"/>
      <c r="Q1709" s="75">
        <f>R1229</f>
        <v>0</v>
      </c>
      <c r="R1709" s="76"/>
      <c r="S1709" s="77"/>
    </row>
    <row r="1710" spans="1:19" ht="49.65" customHeight="1" x14ac:dyDescent="0.3">
      <c r="C1710" s="74"/>
      <c r="D1710" s="74"/>
      <c r="E1710" s="74"/>
      <c r="F1710" s="74"/>
      <c r="G1710" s="78"/>
      <c r="H1710" s="79"/>
      <c r="I1710" s="80"/>
      <c r="M1710" s="74"/>
      <c r="N1710" s="74"/>
      <c r="O1710" s="74"/>
      <c r="P1710" s="74"/>
      <c r="Q1710" s="78"/>
      <c r="R1710" s="79"/>
      <c r="S1710" s="80"/>
    </row>
    <row r="1711" spans="1:19" ht="49.65" customHeight="1" x14ac:dyDescent="0.3"/>
    <row r="1712" spans="1:19" ht="49.65" customHeight="1" x14ac:dyDescent="0.3">
      <c r="C1712" s="73" t="s">
        <v>311</v>
      </c>
      <c r="D1712" s="74"/>
      <c r="E1712" s="74"/>
      <c r="F1712" s="74"/>
      <c r="G1712" s="75">
        <f>H1331</f>
        <v>0</v>
      </c>
      <c r="H1712" s="76"/>
      <c r="I1712" s="77"/>
      <c r="M1712" s="73" t="s">
        <v>312</v>
      </c>
      <c r="N1712" s="74"/>
      <c r="O1712" s="74"/>
      <c r="P1712" s="74"/>
      <c r="Q1712" s="75">
        <f>R1331</f>
        <v>0</v>
      </c>
      <c r="R1712" s="76"/>
      <c r="S1712" s="77"/>
    </row>
    <row r="1713" spans="3:19" ht="49.65" customHeight="1" x14ac:dyDescent="0.3">
      <c r="C1713" s="74"/>
      <c r="D1713" s="74"/>
      <c r="E1713" s="74"/>
      <c r="F1713" s="74"/>
      <c r="G1713" s="78"/>
      <c r="H1713" s="79"/>
      <c r="I1713" s="80"/>
      <c r="M1713" s="74"/>
      <c r="N1713" s="74"/>
      <c r="O1713" s="74"/>
      <c r="P1713" s="74"/>
      <c r="Q1713" s="78"/>
      <c r="R1713" s="79"/>
      <c r="S1713" s="80"/>
    </row>
    <row r="1714" spans="3:19" ht="49.65" customHeight="1" x14ac:dyDescent="0.3"/>
    <row r="1715" spans="3:19" ht="49.65" customHeight="1" x14ac:dyDescent="0.3">
      <c r="C1715" s="73" t="s">
        <v>408</v>
      </c>
      <c r="D1715" s="74"/>
      <c r="E1715" s="74"/>
      <c r="F1715" s="74"/>
      <c r="G1715" s="75">
        <f>H1433</f>
        <v>0</v>
      </c>
      <c r="H1715" s="76"/>
      <c r="I1715" s="77"/>
      <c r="M1715" s="73" t="s">
        <v>409</v>
      </c>
      <c r="N1715" s="74"/>
      <c r="O1715" s="74"/>
      <c r="P1715" s="74"/>
      <c r="Q1715" s="75">
        <f>R1433</f>
        <v>0</v>
      </c>
      <c r="R1715" s="76"/>
      <c r="S1715" s="77"/>
    </row>
    <row r="1716" spans="3:19" ht="49.65" customHeight="1" x14ac:dyDescent="0.3">
      <c r="C1716" s="74"/>
      <c r="D1716" s="74"/>
      <c r="E1716" s="74"/>
      <c r="F1716" s="74"/>
      <c r="G1716" s="78"/>
      <c r="H1716" s="79"/>
      <c r="I1716" s="80"/>
      <c r="M1716" s="74"/>
      <c r="N1716" s="74"/>
      <c r="O1716" s="74"/>
      <c r="P1716" s="74"/>
      <c r="Q1716" s="78"/>
      <c r="R1716" s="79"/>
      <c r="S1716" s="80"/>
    </row>
    <row r="1717" spans="3:19" ht="49.65" customHeight="1" x14ac:dyDescent="0.3"/>
    <row r="1718" spans="3:19" ht="49.65" customHeight="1" x14ac:dyDescent="0.3">
      <c r="C1718" s="73" t="s">
        <v>503</v>
      </c>
      <c r="D1718" s="74"/>
      <c r="E1718" s="74"/>
      <c r="F1718" s="74"/>
      <c r="G1718" s="75">
        <f>H1535</f>
        <v>0</v>
      </c>
      <c r="H1718" s="76"/>
      <c r="I1718" s="77"/>
      <c r="M1718" s="73" t="s">
        <v>504</v>
      </c>
      <c r="N1718" s="74"/>
      <c r="O1718" s="74"/>
      <c r="P1718" s="74"/>
      <c r="Q1718" s="75">
        <f>R1535</f>
        <v>0</v>
      </c>
      <c r="R1718" s="76"/>
      <c r="S1718" s="77"/>
    </row>
    <row r="1719" spans="3:19" ht="49.65" customHeight="1" x14ac:dyDescent="0.3">
      <c r="C1719" s="74"/>
      <c r="D1719" s="74"/>
      <c r="E1719" s="74"/>
      <c r="F1719" s="74"/>
      <c r="G1719" s="78"/>
      <c r="H1719" s="79"/>
      <c r="I1719" s="80"/>
      <c r="M1719" s="74"/>
      <c r="N1719" s="74"/>
      <c r="O1719" s="74"/>
      <c r="P1719" s="74"/>
      <c r="Q1719" s="78"/>
      <c r="R1719" s="79"/>
      <c r="S1719" s="80"/>
    </row>
    <row r="1720" spans="3:19" ht="49.65" customHeight="1" x14ac:dyDescent="0.3"/>
    <row r="1721" spans="3:19" ht="49.65" customHeight="1" x14ac:dyDescent="0.3">
      <c r="C1721" s="73" t="s">
        <v>602</v>
      </c>
      <c r="D1721" s="74"/>
      <c r="E1721" s="74"/>
      <c r="F1721" s="74"/>
      <c r="G1721" s="75">
        <f>H1637</f>
        <v>0</v>
      </c>
      <c r="H1721" s="76"/>
      <c r="I1721" s="77"/>
      <c r="M1721" s="73" t="s">
        <v>603</v>
      </c>
      <c r="N1721" s="74"/>
      <c r="O1721" s="74"/>
      <c r="P1721" s="74"/>
      <c r="Q1721" s="75">
        <f>R1637</f>
        <v>0</v>
      </c>
      <c r="R1721" s="76"/>
      <c r="S1721" s="77"/>
    </row>
    <row r="1722" spans="3:19" ht="49.65" customHeight="1" x14ac:dyDescent="0.3">
      <c r="C1722" s="74"/>
      <c r="D1722" s="74"/>
      <c r="E1722" s="74"/>
      <c r="F1722" s="74"/>
      <c r="G1722" s="78"/>
      <c r="H1722" s="79"/>
      <c r="I1722" s="80"/>
      <c r="M1722" s="74"/>
      <c r="N1722" s="74"/>
      <c r="O1722" s="74"/>
      <c r="P1722" s="74"/>
      <c r="Q1722" s="78"/>
      <c r="R1722" s="79"/>
      <c r="S1722" s="80"/>
    </row>
    <row r="1723" spans="3:19" ht="49.65" customHeight="1" x14ac:dyDescent="0.3"/>
    <row r="1724" spans="3:19" ht="49.65" customHeight="1" x14ac:dyDescent="0.3">
      <c r="C1724" s="73" t="s">
        <v>701</v>
      </c>
      <c r="D1724" s="74"/>
      <c r="E1724" s="74"/>
      <c r="F1724" s="74"/>
      <c r="G1724" s="75">
        <f>H1703</f>
        <v>0</v>
      </c>
      <c r="H1724" s="76"/>
      <c r="I1724" s="77"/>
      <c r="M1724" s="73" t="s">
        <v>702</v>
      </c>
      <c r="N1724" s="74"/>
      <c r="O1724" s="74"/>
      <c r="P1724" s="74"/>
      <c r="Q1724" s="75">
        <f>R1703</f>
        <v>0</v>
      </c>
      <c r="R1724" s="76"/>
      <c r="S1724" s="77"/>
    </row>
    <row r="1725" spans="3:19" ht="49.65" customHeight="1" x14ac:dyDescent="0.3">
      <c r="C1725" s="74"/>
      <c r="D1725" s="74"/>
      <c r="E1725" s="74"/>
      <c r="F1725" s="74"/>
      <c r="G1725" s="78"/>
      <c r="H1725" s="79"/>
      <c r="I1725" s="80"/>
      <c r="M1725" s="74"/>
      <c r="N1725" s="74"/>
      <c r="O1725" s="74"/>
      <c r="P1725" s="74"/>
      <c r="Q1725" s="78"/>
      <c r="R1725" s="79"/>
      <c r="S1725" s="80"/>
    </row>
    <row r="1726" spans="3:19" ht="49.65" customHeight="1" x14ac:dyDescent="0.3"/>
    <row r="1727" spans="3:19" ht="49.65" customHeight="1" x14ac:dyDescent="0.3">
      <c r="L1727" s="81" t="s">
        <v>928</v>
      </c>
      <c r="M1727" s="74"/>
      <c r="N1727" s="74"/>
      <c r="O1727" s="74"/>
      <c r="P1727" s="74"/>
      <c r="Q1727" s="82">
        <f>+G1706+Q1706+G1709+Q1709+G1712+Q1712+G1715+Q1715+G1718+Q1718+G1721+Q1721+G1724+Q1724</f>
        <v>0</v>
      </c>
      <c r="R1727" s="76"/>
      <c r="S1727" s="77"/>
    </row>
    <row r="1728" spans="3:19" ht="49.65" customHeight="1" x14ac:dyDescent="0.3">
      <c r="L1728" s="74"/>
      <c r="M1728" s="74"/>
      <c r="N1728" s="74"/>
      <c r="O1728" s="74"/>
      <c r="P1728" s="74"/>
      <c r="Q1728" s="78"/>
      <c r="R1728" s="79"/>
      <c r="S1728" s="80"/>
    </row>
    <row r="1729" spans="1:19" ht="49.65" customHeight="1" x14ac:dyDescent="0.3"/>
    <row r="1730" spans="1:19" ht="49.65" customHeight="1" x14ac:dyDescent="0.3"/>
    <row r="1731" spans="1:19" ht="49.65" customHeight="1" x14ac:dyDescent="0.3"/>
    <row r="1732" spans="1:19" ht="49.65" customHeight="1" x14ac:dyDescent="0.3"/>
    <row r="1733" spans="1:19" ht="49.65" customHeight="1" x14ac:dyDescent="0.3">
      <c r="B1733" s="23"/>
      <c r="C1733" s="23"/>
      <c r="L1733" s="23"/>
      <c r="M1733" s="23"/>
    </row>
    <row r="1734" spans="1:19" ht="49.65" customHeight="1" x14ac:dyDescent="0.3">
      <c r="B1734" s="24" t="s">
        <v>36</v>
      </c>
      <c r="L1734" s="24" t="s">
        <v>38</v>
      </c>
    </row>
    <row r="1735" spans="1:19" ht="49.65" customHeight="1" x14ac:dyDescent="0.3">
      <c r="B1735" s="24" t="s">
        <v>929</v>
      </c>
      <c r="L1735" s="24" t="s">
        <v>930</v>
      </c>
    </row>
    <row r="1736" spans="1:19" ht="49.65" customHeight="1" x14ac:dyDescent="0.3"/>
    <row r="1737" spans="1:19" ht="49.65" customHeight="1" x14ac:dyDescent="0.3"/>
    <row r="1738" spans="1:19" ht="49.65" customHeight="1" x14ac:dyDescent="0.3"/>
    <row r="1739" spans="1:19" ht="49.65" customHeight="1" x14ac:dyDescent="0.3">
      <c r="A1739" s="22" t="s">
        <v>1474</v>
      </c>
    </row>
    <row r="1740" spans="1:19" ht="49.65" customHeight="1" x14ac:dyDescent="0.3">
      <c r="A1740" s="88" t="s">
        <v>1475</v>
      </c>
      <c r="B1740" s="74"/>
      <c r="C1740" s="74"/>
      <c r="D1740" s="74"/>
      <c r="E1740" s="74"/>
      <c r="F1740" s="74"/>
      <c r="G1740" s="74"/>
      <c r="H1740" s="74"/>
      <c r="I1740" s="74"/>
      <c r="J1740" s="74"/>
      <c r="K1740" s="74"/>
      <c r="L1740" s="74"/>
      <c r="M1740" s="74"/>
      <c r="N1740" s="74"/>
      <c r="O1740" s="74"/>
      <c r="P1740" s="74"/>
      <c r="Q1740" s="74"/>
      <c r="R1740" s="74"/>
      <c r="S1740" s="74"/>
    </row>
    <row r="1741" spans="1:19" ht="49.65" customHeight="1" x14ac:dyDescent="0.3">
      <c r="A1741" s="74"/>
      <c r="B1741" s="74"/>
      <c r="C1741" s="74"/>
      <c r="D1741" s="74"/>
      <c r="E1741" s="74"/>
      <c r="F1741" s="74"/>
      <c r="G1741" s="74"/>
      <c r="H1741" s="74"/>
      <c r="I1741" s="74"/>
      <c r="J1741" s="74"/>
      <c r="K1741" s="74"/>
      <c r="L1741" s="74"/>
      <c r="M1741" s="74"/>
      <c r="N1741" s="74"/>
      <c r="O1741" s="74"/>
      <c r="P1741" s="74"/>
      <c r="Q1741" s="74"/>
      <c r="R1741" s="74"/>
      <c r="S1741" s="74"/>
    </row>
    <row r="1742" spans="1:19" ht="49.65" customHeight="1" x14ac:dyDescent="0.3">
      <c r="A1742" s="98" t="s">
        <v>4</v>
      </c>
      <c r="B1742" s="99" t="s">
        <v>52</v>
      </c>
      <c r="C1742" s="98" t="s">
        <v>53</v>
      </c>
      <c r="D1742" s="98" t="s">
        <v>54</v>
      </c>
      <c r="E1742" s="98" t="s">
        <v>55</v>
      </c>
      <c r="F1742" s="98" t="s">
        <v>56</v>
      </c>
      <c r="G1742" s="98" t="s">
        <v>57</v>
      </c>
      <c r="H1742" s="98" t="s">
        <v>58</v>
      </c>
      <c r="I1742" s="99" t="s">
        <v>8</v>
      </c>
      <c r="K1742" s="98" t="s">
        <v>4</v>
      </c>
      <c r="L1742" s="99" t="s">
        <v>52</v>
      </c>
      <c r="M1742" s="98" t="s">
        <v>53</v>
      </c>
      <c r="N1742" s="98" t="s">
        <v>54</v>
      </c>
      <c r="O1742" s="98" t="s">
        <v>55</v>
      </c>
      <c r="P1742" s="98" t="s">
        <v>56</v>
      </c>
      <c r="Q1742" s="98" t="s">
        <v>57</v>
      </c>
      <c r="R1742" s="98" t="s">
        <v>58</v>
      </c>
      <c r="S1742" s="99" t="s">
        <v>8</v>
      </c>
    </row>
    <row r="1743" spans="1:19" ht="49.65" customHeight="1" x14ac:dyDescent="0.3">
      <c r="A1743" s="85"/>
      <c r="B1743" s="85"/>
      <c r="C1743" s="85"/>
      <c r="D1743" s="85"/>
      <c r="E1743" s="85"/>
      <c r="F1743" s="85"/>
      <c r="G1743" s="85"/>
      <c r="H1743" s="85"/>
      <c r="I1743" s="85"/>
      <c r="K1743" s="85"/>
      <c r="L1743" s="85"/>
      <c r="M1743" s="85"/>
      <c r="N1743" s="85"/>
      <c r="O1743" s="85"/>
      <c r="P1743" s="85"/>
      <c r="Q1743" s="85"/>
      <c r="R1743" s="85"/>
      <c r="S1743" s="85"/>
    </row>
    <row r="1744" spans="1:19" ht="49.65" customHeight="1" x14ac:dyDescent="0.3">
      <c r="A1744" s="97" t="s">
        <v>1476</v>
      </c>
      <c r="B1744" s="74"/>
      <c r="C1744" s="74"/>
      <c r="D1744" s="74"/>
      <c r="E1744" s="74"/>
      <c r="F1744" s="74"/>
      <c r="G1744" s="74"/>
      <c r="H1744" s="74"/>
      <c r="I1744" s="74"/>
      <c r="K1744" s="95"/>
      <c r="L1744" s="96" t="s">
        <v>1477</v>
      </c>
      <c r="M1744" s="74"/>
      <c r="N1744" s="74"/>
      <c r="O1744" s="74"/>
      <c r="P1744" s="74"/>
      <c r="Q1744" s="74"/>
      <c r="R1744" s="74"/>
      <c r="S1744" s="74"/>
    </row>
    <row r="1745" spans="1:19" ht="49.65" customHeight="1" x14ac:dyDescent="0.3">
      <c r="A1745" s="74"/>
      <c r="B1745" s="74"/>
      <c r="C1745" s="74"/>
      <c r="D1745" s="74"/>
      <c r="E1745" s="74"/>
      <c r="F1745" s="74"/>
      <c r="G1745" s="74"/>
      <c r="H1745" s="74"/>
      <c r="I1745" s="74"/>
      <c r="K1745" s="74"/>
      <c r="L1745" s="74"/>
      <c r="M1745" s="74"/>
      <c r="N1745" s="74"/>
      <c r="O1745" s="74"/>
      <c r="P1745" s="74"/>
      <c r="Q1745" s="74"/>
      <c r="R1745" s="74"/>
      <c r="S1745" s="74"/>
    </row>
    <row r="1746" spans="1:19" ht="49.65" customHeight="1" x14ac:dyDescent="0.3">
      <c r="A1746" s="95"/>
      <c r="B1746" s="96" t="s">
        <v>1476</v>
      </c>
      <c r="C1746" s="74"/>
      <c r="D1746" s="74"/>
      <c r="E1746" s="74"/>
      <c r="F1746" s="74"/>
      <c r="G1746" s="74"/>
      <c r="H1746" s="74"/>
      <c r="I1746" s="74"/>
      <c r="K1746" s="93">
        <v>11332</v>
      </c>
      <c r="L1746" s="94" t="s">
        <v>1478</v>
      </c>
      <c r="M1746" s="92"/>
      <c r="N1746" s="92"/>
      <c r="O1746" s="92"/>
      <c r="P1746" s="92"/>
      <c r="Q1746" s="90">
        <f>+M1746+N1746+O1746+P1746</f>
        <v>0</v>
      </c>
      <c r="R1746" s="91">
        <v>95</v>
      </c>
      <c r="S1746" s="84">
        <f>+Q1746*R1746</f>
        <v>0</v>
      </c>
    </row>
    <row r="1747" spans="1:19" ht="49.65" customHeight="1" x14ac:dyDescent="0.3">
      <c r="A1747" s="74"/>
      <c r="B1747" s="74"/>
      <c r="C1747" s="74"/>
      <c r="D1747" s="74"/>
      <c r="E1747" s="74"/>
      <c r="F1747" s="74"/>
      <c r="G1747" s="74"/>
      <c r="H1747" s="74"/>
      <c r="I1747" s="74"/>
      <c r="K1747" s="85"/>
      <c r="L1747" s="85"/>
      <c r="M1747" s="85"/>
      <c r="N1747" s="85"/>
      <c r="O1747" s="85"/>
      <c r="P1747" s="85"/>
      <c r="Q1747" s="85"/>
      <c r="R1747" s="85"/>
      <c r="S1747" s="85"/>
    </row>
    <row r="1748" spans="1:19" ht="49.65" customHeight="1" x14ac:dyDescent="0.3">
      <c r="A1748" s="93">
        <v>11935</v>
      </c>
      <c r="B1748" s="94" t="s">
        <v>1479</v>
      </c>
      <c r="C1748" s="92"/>
      <c r="D1748" s="92"/>
      <c r="E1748" s="92"/>
      <c r="F1748" s="92"/>
      <c r="G1748" s="90">
        <f>+C1748+D1748+E1748+F1748</f>
        <v>0</v>
      </c>
      <c r="H1748" s="91">
        <v>19</v>
      </c>
      <c r="I1748" s="84">
        <f>+G1748*H1748</f>
        <v>0</v>
      </c>
      <c r="K1748" s="93">
        <v>11465</v>
      </c>
      <c r="L1748" s="94" t="s">
        <v>1480</v>
      </c>
      <c r="M1748" s="92"/>
      <c r="N1748" s="92"/>
      <c r="O1748" s="92"/>
      <c r="P1748" s="92"/>
      <c r="Q1748" s="90">
        <f>+M1748+N1748+O1748+P1748</f>
        <v>0</v>
      </c>
      <c r="R1748" s="91">
        <v>75</v>
      </c>
      <c r="S1748" s="84">
        <f>+Q1748*R1748</f>
        <v>0</v>
      </c>
    </row>
    <row r="1749" spans="1:19" ht="49.65" customHeight="1" x14ac:dyDescent="0.3">
      <c r="A1749" s="85"/>
      <c r="B1749" s="85"/>
      <c r="C1749" s="85"/>
      <c r="D1749" s="85"/>
      <c r="E1749" s="85"/>
      <c r="F1749" s="85"/>
      <c r="G1749" s="85"/>
      <c r="H1749" s="85"/>
      <c r="I1749" s="85"/>
      <c r="K1749" s="85"/>
      <c r="L1749" s="85"/>
      <c r="M1749" s="85"/>
      <c r="N1749" s="85"/>
      <c r="O1749" s="85"/>
      <c r="P1749" s="85"/>
      <c r="Q1749" s="85"/>
      <c r="R1749" s="85"/>
      <c r="S1749" s="85"/>
    </row>
    <row r="1750" spans="1:19" ht="49.65" customHeight="1" x14ac:dyDescent="0.3">
      <c r="A1750" s="93">
        <v>11936</v>
      </c>
      <c r="B1750" s="94" t="s">
        <v>1481</v>
      </c>
      <c r="C1750" s="92"/>
      <c r="D1750" s="92"/>
      <c r="E1750" s="92"/>
      <c r="F1750" s="92"/>
      <c r="G1750" s="90">
        <f>+C1750+D1750+E1750+F1750</f>
        <v>0</v>
      </c>
      <c r="H1750" s="91">
        <v>15</v>
      </c>
      <c r="I1750" s="84">
        <f>+G1750*H1750</f>
        <v>0</v>
      </c>
      <c r="K1750" s="93">
        <v>11466</v>
      </c>
      <c r="L1750" s="94" t="s">
        <v>1482</v>
      </c>
      <c r="M1750" s="92"/>
      <c r="N1750" s="92"/>
      <c r="O1750" s="92"/>
      <c r="P1750" s="92"/>
      <c r="Q1750" s="90">
        <f>+M1750+N1750+O1750+P1750</f>
        <v>0</v>
      </c>
      <c r="R1750" s="91">
        <v>149</v>
      </c>
      <c r="S1750" s="84">
        <f>+Q1750*R1750</f>
        <v>0</v>
      </c>
    </row>
    <row r="1751" spans="1:19" ht="49.65" customHeight="1" x14ac:dyDescent="0.3">
      <c r="A1751" s="85"/>
      <c r="B1751" s="85"/>
      <c r="C1751" s="85"/>
      <c r="D1751" s="85"/>
      <c r="E1751" s="85"/>
      <c r="F1751" s="85"/>
      <c r="G1751" s="85"/>
      <c r="H1751" s="85"/>
      <c r="I1751" s="85"/>
      <c r="K1751" s="85"/>
      <c r="L1751" s="85"/>
      <c r="M1751" s="85"/>
      <c r="N1751" s="85"/>
      <c r="O1751" s="85"/>
      <c r="P1751" s="85"/>
      <c r="Q1751" s="85"/>
      <c r="R1751" s="85"/>
      <c r="S1751" s="85"/>
    </row>
    <row r="1752" spans="1:19" ht="49.65" customHeight="1" x14ac:dyDescent="0.3">
      <c r="A1752" s="93">
        <v>12415</v>
      </c>
      <c r="B1752" s="94" t="s">
        <v>1483</v>
      </c>
      <c r="C1752" s="92"/>
      <c r="D1752" s="92"/>
      <c r="E1752" s="92"/>
      <c r="F1752" s="92"/>
      <c r="G1752" s="90">
        <f>+C1752+D1752+E1752+F1752</f>
        <v>0</v>
      </c>
      <c r="H1752" s="91">
        <v>25</v>
      </c>
      <c r="I1752" s="84">
        <f>+G1752*H1752</f>
        <v>0</v>
      </c>
      <c r="K1752" s="93">
        <v>11479</v>
      </c>
      <c r="L1752" s="94" t="s">
        <v>1484</v>
      </c>
      <c r="M1752" s="92"/>
      <c r="N1752" s="92"/>
      <c r="O1752" s="92"/>
      <c r="P1752" s="92"/>
      <c r="Q1752" s="90">
        <f>+M1752+N1752+O1752+P1752</f>
        <v>0</v>
      </c>
      <c r="R1752" s="91">
        <v>129</v>
      </c>
      <c r="S1752" s="84">
        <f>+Q1752*R1752</f>
        <v>0</v>
      </c>
    </row>
    <row r="1753" spans="1:19" ht="49.65" customHeight="1" x14ac:dyDescent="0.3">
      <c r="A1753" s="85"/>
      <c r="B1753" s="85"/>
      <c r="C1753" s="85"/>
      <c r="D1753" s="85"/>
      <c r="E1753" s="85"/>
      <c r="F1753" s="85"/>
      <c r="G1753" s="85"/>
      <c r="H1753" s="85"/>
      <c r="I1753" s="85"/>
      <c r="K1753" s="85"/>
      <c r="L1753" s="85"/>
      <c r="M1753" s="85"/>
      <c r="N1753" s="85"/>
      <c r="O1753" s="85"/>
      <c r="P1753" s="85"/>
      <c r="Q1753" s="85"/>
      <c r="R1753" s="85"/>
      <c r="S1753" s="85"/>
    </row>
    <row r="1754" spans="1:19" ht="49.65" customHeight="1" x14ac:dyDescent="0.3">
      <c r="A1754" s="93">
        <v>12417</v>
      </c>
      <c r="B1754" s="94" t="s">
        <v>1485</v>
      </c>
      <c r="C1754" s="92"/>
      <c r="D1754" s="92"/>
      <c r="E1754" s="92"/>
      <c r="F1754" s="92"/>
      <c r="G1754" s="90">
        <f>+C1754+D1754+E1754+F1754</f>
        <v>0</v>
      </c>
      <c r="H1754" s="91">
        <v>35</v>
      </c>
      <c r="I1754" s="84">
        <f>+G1754*H1754</f>
        <v>0</v>
      </c>
      <c r="K1754" s="93">
        <v>11641</v>
      </c>
      <c r="L1754" s="94" t="s">
        <v>1486</v>
      </c>
      <c r="M1754" s="92"/>
      <c r="N1754" s="92"/>
      <c r="O1754" s="92"/>
      <c r="P1754" s="92"/>
      <c r="Q1754" s="90">
        <f>+M1754+N1754+O1754+P1754</f>
        <v>0</v>
      </c>
      <c r="R1754" s="91">
        <v>55</v>
      </c>
      <c r="S1754" s="84">
        <f>+Q1754*R1754</f>
        <v>0</v>
      </c>
    </row>
    <row r="1755" spans="1:19" ht="49.65" customHeight="1" x14ac:dyDescent="0.3">
      <c r="A1755" s="85"/>
      <c r="B1755" s="85"/>
      <c r="C1755" s="85"/>
      <c r="D1755" s="85"/>
      <c r="E1755" s="85"/>
      <c r="F1755" s="85"/>
      <c r="G1755" s="85"/>
      <c r="H1755" s="85"/>
      <c r="I1755" s="85"/>
      <c r="K1755" s="85"/>
      <c r="L1755" s="85"/>
      <c r="M1755" s="85"/>
      <c r="N1755" s="85"/>
      <c r="O1755" s="85"/>
      <c r="P1755" s="85"/>
      <c r="Q1755" s="85"/>
      <c r="R1755" s="85"/>
      <c r="S1755" s="85"/>
    </row>
    <row r="1756" spans="1:19" ht="49.65" customHeight="1" x14ac:dyDescent="0.3">
      <c r="A1756" s="97" t="s">
        <v>1487</v>
      </c>
      <c r="B1756" s="74"/>
      <c r="C1756" s="74"/>
      <c r="D1756" s="74"/>
      <c r="E1756" s="74"/>
      <c r="F1756" s="74"/>
      <c r="G1756" s="74"/>
      <c r="H1756" s="74"/>
      <c r="I1756" s="74"/>
      <c r="K1756" s="93">
        <v>11642</v>
      </c>
      <c r="L1756" s="94" t="s">
        <v>1488</v>
      </c>
      <c r="M1756" s="92"/>
      <c r="N1756" s="92"/>
      <c r="O1756" s="92"/>
      <c r="P1756" s="92"/>
      <c r="Q1756" s="90">
        <f>+M1756+N1756+O1756+P1756</f>
        <v>0</v>
      </c>
      <c r="R1756" s="91">
        <v>99</v>
      </c>
      <c r="S1756" s="84">
        <f>+Q1756*R1756</f>
        <v>0</v>
      </c>
    </row>
    <row r="1757" spans="1:19" ht="49.65" customHeight="1" x14ac:dyDescent="0.3">
      <c r="A1757" s="74"/>
      <c r="B1757" s="74"/>
      <c r="C1757" s="74"/>
      <c r="D1757" s="74"/>
      <c r="E1757" s="74"/>
      <c r="F1757" s="74"/>
      <c r="G1757" s="74"/>
      <c r="H1757" s="74"/>
      <c r="I1757" s="74"/>
      <c r="K1757" s="85"/>
      <c r="L1757" s="85"/>
      <c r="M1757" s="85"/>
      <c r="N1757" s="85"/>
      <c r="O1757" s="85"/>
      <c r="P1757" s="85"/>
      <c r="Q1757" s="85"/>
      <c r="R1757" s="85"/>
      <c r="S1757" s="85"/>
    </row>
    <row r="1758" spans="1:19" ht="49.65" customHeight="1" x14ac:dyDescent="0.3">
      <c r="A1758" s="95"/>
      <c r="B1758" s="96" t="s">
        <v>1487</v>
      </c>
      <c r="C1758" s="74"/>
      <c r="D1758" s="74"/>
      <c r="E1758" s="74"/>
      <c r="F1758" s="74"/>
      <c r="G1758" s="74"/>
      <c r="H1758" s="74"/>
      <c r="I1758" s="74"/>
      <c r="K1758" s="93">
        <v>11939</v>
      </c>
      <c r="L1758" s="94" t="s">
        <v>1489</v>
      </c>
      <c r="M1758" s="92"/>
      <c r="N1758" s="92"/>
      <c r="O1758" s="92"/>
      <c r="P1758" s="92"/>
      <c r="Q1758" s="90">
        <f>+M1758+N1758+O1758+P1758</f>
        <v>0</v>
      </c>
      <c r="R1758" s="91">
        <v>179</v>
      </c>
      <c r="S1758" s="84">
        <f>+Q1758*R1758</f>
        <v>0</v>
      </c>
    </row>
    <row r="1759" spans="1:19" ht="49.65" customHeight="1" x14ac:dyDescent="0.3">
      <c r="A1759" s="74"/>
      <c r="B1759" s="74"/>
      <c r="C1759" s="74"/>
      <c r="D1759" s="74"/>
      <c r="E1759" s="74"/>
      <c r="F1759" s="74"/>
      <c r="G1759" s="74"/>
      <c r="H1759" s="74"/>
      <c r="I1759" s="74"/>
      <c r="K1759" s="85"/>
      <c r="L1759" s="85"/>
      <c r="M1759" s="85"/>
      <c r="N1759" s="85"/>
      <c r="O1759" s="85"/>
      <c r="P1759" s="85"/>
      <c r="Q1759" s="85"/>
      <c r="R1759" s="85"/>
      <c r="S1759" s="85"/>
    </row>
    <row r="1760" spans="1:19" ht="49.65" customHeight="1" x14ac:dyDescent="0.3">
      <c r="A1760" s="93">
        <v>1240</v>
      </c>
      <c r="B1760" s="94" t="s">
        <v>1490</v>
      </c>
      <c r="C1760" s="92"/>
      <c r="D1760" s="92"/>
      <c r="E1760" s="92"/>
      <c r="F1760" s="92"/>
      <c r="G1760" s="90">
        <f>+C1760+D1760+E1760+F1760</f>
        <v>0</v>
      </c>
      <c r="H1760" s="91">
        <v>49</v>
      </c>
      <c r="I1760" s="84">
        <f>+G1760*H1760</f>
        <v>0</v>
      </c>
      <c r="K1760" s="93">
        <v>12420</v>
      </c>
      <c r="L1760" s="94" t="s">
        <v>1491</v>
      </c>
      <c r="M1760" s="92"/>
      <c r="N1760" s="92"/>
      <c r="O1760" s="92"/>
      <c r="P1760" s="92"/>
      <c r="Q1760" s="90">
        <f>+M1760+N1760+O1760+P1760</f>
        <v>0</v>
      </c>
      <c r="R1760" s="91">
        <v>119</v>
      </c>
      <c r="S1760" s="84">
        <f>+Q1760*R1760</f>
        <v>0</v>
      </c>
    </row>
    <row r="1761" spans="1:19" ht="49.65" customHeight="1" x14ac:dyDescent="0.3">
      <c r="A1761" s="85"/>
      <c r="B1761" s="85"/>
      <c r="C1761" s="85"/>
      <c r="D1761" s="85"/>
      <c r="E1761" s="85"/>
      <c r="F1761" s="85"/>
      <c r="G1761" s="85"/>
      <c r="H1761" s="85"/>
      <c r="I1761" s="85"/>
      <c r="K1761" s="85"/>
      <c r="L1761" s="85"/>
      <c r="M1761" s="85"/>
      <c r="N1761" s="85"/>
      <c r="O1761" s="85"/>
      <c r="P1761" s="85"/>
      <c r="Q1761" s="85"/>
      <c r="R1761" s="85"/>
      <c r="S1761" s="85"/>
    </row>
    <row r="1762" spans="1:19" ht="49.65" customHeight="1" x14ac:dyDescent="0.3">
      <c r="A1762" s="93">
        <v>4625</v>
      </c>
      <c r="B1762" s="94" t="s">
        <v>1492</v>
      </c>
      <c r="C1762" s="92"/>
      <c r="D1762" s="92"/>
      <c r="E1762" s="92"/>
      <c r="F1762" s="92"/>
      <c r="G1762" s="90">
        <f>+C1762+D1762+E1762+F1762</f>
        <v>0</v>
      </c>
      <c r="H1762" s="91">
        <v>89</v>
      </c>
      <c r="I1762" s="84">
        <f>+G1762*H1762</f>
        <v>0</v>
      </c>
      <c r="K1762" s="93">
        <v>12469</v>
      </c>
      <c r="L1762" s="94" t="s">
        <v>1493</v>
      </c>
      <c r="M1762" s="92"/>
      <c r="N1762" s="92"/>
      <c r="O1762" s="92"/>
      <c r="P1762" s="92"/>
      <c r="Q1762" s="90">
        <f>+M1762+N1762+O1762+P1762</f>
        <v>0</v>
      </c>
      <c r="R1762" s="91">
        <v>95</v>
      </c>
      <c r="S1762" s="84">
        <f>+Q1762*R1762</f>
        <v>0</v>
      </c>
    </row>
    <row r="1763" spans="1:19" ht="49.65" customHeight="1" x14ac:dyDescent="0.3">
      <c r="A1763" s="85"/>
      <c r="B1763" s="85"/>
      <c r="C1763" s="85"/>
      <c r="D1763" s="85"/>
      <c r="E1763" s="85"/>
      <c r="F1763" s="85"/>
      <c r="G1763" s="85"/>
      <c r="H1763" s="85"/>
      <c r="I1763" s="85"/>
      <c r="K1763" s="85"/>
      <c r="L1763" s="85"/>
      <c r="M1763" s="85"/>
      <c r="N1763" s="85"/>
      <c r="O1763" s="85"/>
      <c r="P1763" s="85"/>
      <c r="Q1763" s="85"/>
      <c r="R1763" s="85"/>
      <c r="S1763" s="85"/>
    </row>
    <row r="1764" spans="1:19" ht="49.65" customHeight="1" x14ac:dyDescent="0.3">
      <c r="A1764" s="93">
        <v>6853</v>
      </c>
      <c r="B1764" s="94" t="s">
        <v>1494</v>
      </c>
      <c r="C1764" s="92"/>
      <c r="D1764" s="92"/>
      <c r="E1764" s="92"/>
      <c r="F1764" s="92"/>
      <c r="G1764" s="90">
        <f>+C1764+D1764+E1764+F1764</f>
        <v>0</v>
      </c>
      <c r="H1764" s="91">
        <v>49</v>
      </c>
      <c r="I1764" s="84">
        <f>+G1764*H1764</f>
        <v>0</v>
      </c>
      <c r="K1764" s="93">
        <v>14266</v>
      </c>
      <c r="L1764" s="94" t="s">
        <v>1495</v>
      </c>
      <c r="M1764" s="92"/>
      <c r="N1764" s="92"/>
      <c r="O1764" s="92"/>
      <c r="P1764" s="92"/>
      <c r="Q1764" s="90">
        <f>+M1764+N1764+O1764+P1764</f>
        <v>0</v>
      </c>
      <c r="R1764" s="91">
        <v>135</v>
      </c>
      <c r="S1764" s="84">
        <f>+Q1764*R1764</f>
        <v>0</v>
      </c>
    </row>
    <row r="1765" spans="1:19" ht="49.65" customHeight="1" x14ac:dyDescent="0.3">
      <c r="A1765" s="85"/>
      <c r="B1765" s="85"/>
      <c r="C1765" s="85"/>
      <c r="D1765" s="85"/>
      <c r="E1765" s="85"/>
      <c r="F1765" s="85"/>
      <c r="G1765" s="85"/>
      <c r="H1765" s="85"/>
      <c r="I1765" s="85"/>
      <c r="K1765" s="85"/>
      <c r="L1765" s="85"/>
      <c r="M1765" s="85"/>
      <c r="N1765" s="85"/>
      <c r="O1765" s="85"/>
      <c r="P1765" s="85"/>
      <c r="Q1765" s="85"/>
      <c r="R1765" s="85"/>
      <c r="S1765" s="85"/>
    </row>
    <row r="1766" spans="1:19" ht="49.65" customHeight="1" x14ac:dyDescent="0.3">
      <c r="A1766" s="93">
        <v>6854</v>
      </c>
      <c r="B1766" s="94" t="s">
        <v>1496</v>
      </c>
      <c r="C1766" s="92"/>
      <c r="D1766" s="92"/>
      <c r="E1766" s="92"/>
      <c r="F1766" s="92"/>
      <c r="G1766" s="90">
        <f>+C1766+D1766+E1766+F1766</f>
        <v>0</v>
      </c>
      <c r="H1766" s="91">
        <v>55</v>
      </c>
      <c r="I1766" s="84">
        <f>+G1766*H1766</f>
        <v>0</v>
      </c>
      <c r="K1766" s="93">
        <v>14847</v>
      </c>
      <c r="L1766" s="94" t="s">
        <v>1497</v>
      </c>
      <c r="M1766" s="92"/>
      <c r="N1766" s="92"/>
      <c r="O1766" s="92"/>
      <c r="P1766" s="92"/>
      <c r="Q1766" s="90">
        <f>+M1766+N1766+O1766+P1766</f>
        <v>0</v>
      </c>
      <c r="R1766" s="91">
        <v>139</v>
      </c>
      <c r="S1766" s="84">
        <f>+Q1766*R1766</f>
        <v>0</v>
      </c>
    </row>
    <row r="1767" spans="1:19" ht="49.65" customHeight="1" x14ac:dyDescent="0.3">
      <c r="A1767" s="85"/>
      <c r="B1767" s="85"/>
      <c r="C1767" s="85"/>
      <c r="D1767" s="85"/>
      <c r="E1767" s="85"/>
      <c r="F1767" s="85"/>
      <c r="G1767" s="85"/>
      <c r="H1767" s="85"/>
      <c r="I1767" s="85"/>
      <c r="K1767" s="85"/>
      <c r="L1767" s="85"/>
      <c r="M1767" s="85"/>
      <c r="N1767" s="85"/>
      <c r="O1767" s="85"/>
      <c r="P1767" s="85"/>
      <c r="Q1767" s="85"/>
      <c r="R1767" s="85"/>
      <c r="S1767" s="85"/>
    </row>
    <row r="1768" spans="1:19" ht="49.65" customHeight="1" x14ac:dyDescent="0.3">
      <c r="A1768" s="93">
        <v>6855</v>
      </c>
      <c r="B1768" s="94" t="s">
        <v>1498</v>
      </c>
      <c r="C1768" s="92"/>
      <c r="D1768" s="92"/>
      <c r="E1768" s="92"/>
      <c r="F1768" s="92"/>
      <c r="G1768" s="90">
        <f>+C1768+D1768+E1768+F1768</f>
        <v>0</v>
      </c>
      <c r="H1768" s="91">
        <v>59</v>
      </c>
      <c r="I1768" s="84">
        <f>+G1768*H1768</f>
        <v>0</v>
      </c>
      <c r="K1768" s="93">
        <v>15132</v>
      </c>
      <c r="L1768" s="94" t="s">
        <v>1499</v>
      </c>
      <c r="M1768" s="92"/>
      <c r="N1768" s="92"/>
      <c r="O1768" s="92"/>
      <c r="P1768" s="92"/>
      <c r="Q1768" s="90">
        <f>+M1768+N1768+O1768+P1768</f>
        <v>0</v>
      </c>
      <c r="R1768" s="91">
        <v>185</v>
      </c>
      <c r="S1768" s="84">
        <f>+Q1768*R1768</f>
        <v>0</v>
      </c>
    </row>
    <row r="1769" spans="1:19" ht="49.65" customHeight="1" x14ac:dyDescent="0.3">
      <c r="A1769" s="85"/>
      <c r="B1769" s="85"/>
      <c r="C1769" s="85"/>
      <c r="D1769" s="85"/>
      <c r="E1769" s="85"/>
      <c r="F1769" s="85"/>
      <c r="G1769" s="85"/>
      <c r="H1769" s="85"/>
      <c r="I1769" s="85"/>
      <c r="K1769" s="85"/>
      <c r="L1769" s="85"/>
      <c r="M1769" s="85"/>
      <c r="N1769" s="85"/>
      <c r="O1769" s="85"/>
      <c r="P1769" s="85"/>
      <c r="Q1769" s="85"/>
      <c r="R1769" s="85"/>
      <c r="S1769" s="85"/>
    </row>
    <row r="1770" spans="1:19" ht="49.65" customHeight="1" x14ac:dyDescent="0.3">
      <c r="A1770" s="93">
        <v>6856</v>
      </c>
      <c r="B1770" s="94" t="s">
        <v>1500</v>
      </c>
      <c r="C1770" s="92"/>
      <c r="D1770" s="92"/>
      <c r="E1770" s="92"/>
      <c r="F1770" s="92"/>
      <c r="G1770" s="90">
        <f>+C1770+D1770+E1770+F1770</f>
        <v>0</v>
      </c>
      <c r="H1770" s="91">
        <v>69</v>
      </c>
      <c r="I1770" s="84">
        <f>+G1770*H1770</f>
        <v>0</v>
      </c>
      <c r="K1770" s="93">
        <v>15136</v>
      </c>
      <c r="L1770" s="94" t="s">
        <v>1501</v>
      </c>
      <c r="M1770" s="92"/>
      <c r="N1770" s="92"/>
      <c r="O1770" s="92"/>
      <c r="P1770" s="92"/>
      <c r="Q1770" s="90">
        <f>+M1770+N1770+O1770+P1770</f>
        <v>0</v>
      </c>
      <c r="R1770" s="91">
        <v>155</v>
      </c>
      <c r="S1770" s="84">
        <f>+Q1770*R1770</f>
        <v>0</v>
      </c>
    </row>
    <row r="1771" spans="1:19" ht="49.65" customHeight="1" x14ac:dyDescent="0.3">
      <c r="A1771" s="85"/>
      <c r="B1771" s="85"/>
      <c r="C1771" s="85"/>
      <c r="D1771" s="85"/>
      <c r="E1771" s="85"/>
      <c r="F1771" s="85"/>
      <c r="G1771" s="85"/>
      <c r="H1771" s="85"/>
      <c r="I1771" s="85"/>
      <c r="K1771" s="85"/>
      <c r="L1771" s="85"/>
      <c r="M1771" s="85"/>
      <c r="N1771" s="85"/>
      <c r="O1771" s="85"/>
      <c r="P1771" s="85"/>
      <c r="Q1771" s="85"/>
      <c r="R1771" s="85"/>
      <c r="S1771" s="85"/>
    </row>
    <row r="1772" spans="1:19" ht="49.65" customHeight="1" x14ac:dyDescent="0.3">
      <c r="A1772" s="93">
        <v>6857</v>
      </c>
      <c r="B1772" s="94" t="s">
        <v>1502</v>
      </c>
      <c r="C1772" s="92"/>
      <c r="D1772" s="92"/>
      <c r="E1772" s="92"/>
      <c r="F1772" s="92"/>
      <c r="G1772" s="90">
        <f>+C1772+D1772+E1772+F1772</f>
        <v>0</v>
      </c>
      <c r="H1772" s="91">
        <v>29</v>
      </c>
      <c r="I1772" s="84">
        <f>+G1772*H1772</f>
        <v>0</v>
      </c>
      <c r="K1772" s="93">
        <v>15139</v>
      </c>
      <c r="L1772" s="94" t="s">
        <v>1503</v>
      </c>
      <c r="M1772" s="92"/>
      <c r="N1772" s="92"/>
      <c r="O1772" s="92"/>
      <c r="P1772" s="92"/>
      <c r="Q1772" s="90">
        <f>+M1772+N1772+O1772+P1772</f>
        <v>0</v>
      </c>
      <c r="R1772" s="91">
        <v>79</v>
      </c>
      <c r="S1772" s="84">
        <f>+Q1772*R1772</f>
        <v>0</v>
      </c>
    </row>
    <row r="1773" spans="1:19" ht="49.65" customHeight="1" x14ac:dyDescent="0.3">
      <c r="A1773" s="85"/>
      <c r="B1773" s="85"/>
      <c r="C1773" s="85"/>
      <c r="D1773" s="85"/>
      <c r="E1773" s="85"/>
      <c r="F1773" s="85"/>
      <c r="G1773" s="85"/>
      <c r="H1773" s="85"/>
      <c r="I1773" s="85"/>
      <c r="K1773" s="85"/>
      <c r="L1773" s="85"/>
      <c r="M1773" s="85"/>
      <c r="N1773" s="85"/>
      <c r="O1773" s="85"/>
      <c r="P1773" s="85"/>
      <c r="Q1773" s="85"/>
      <c r="R1773" s="85"/>
      <c r="S1773" s="85"/>
    </row>
    <row r="1774" spans="1:19" ht="49.65" customHeight="1" x14ac:dyDescent="0.3">
      <c r="A1774" s="93">
        <v>6858</v>
      </c>
      <c r="B1774" s="94" t="s">
        <v>1504</v>
      </c>
      <c r="C1774" s="92"/>
      <c r="D1774" s="92"/>
      <c r="E1774" s="92"/>
      <c r="F1774" s="92"/>
      <c r="G1774" s="90">
        <f>+C1774+D1774+E1774+F1774</f>
        <v>0</v>
      </c>
      <c r="H1774" s="91">
        <v>59</v>
      </c>
      <c r="I1774" s="84">
        <f>+G1774*H1774</f>
        <v>0</v>
      </c>
      <c r="K1774" s="97" t="s">
        <v>1505</v>
      </c>
      <c r="L1774" s="74"/>
      <c r="M1774" s="74"/>
      <c r="N1774" s="74"/>
      <c r="O1774" s="74"/>
      <c r="P1774" s="74"/>
      <c r="Q1774" s="74"/>
      <c r="R1774" s="74"/>
      <c r="S1774" s="74"/>
    </row>
    <row r="1775" spans="1:19" ht="49.65" customHeight="1" x14ac:dyDescent="0.3">
      <c r="A1775" s="85"/>
      <c r="B1775" s="85"/>
      <c r="C1775" s="85"/>
      <c r="D1775" s="85"/>
      <c r="E1775" s="85"/>
      <c r="F1775" s="85"/>
      <c r="G1775" s="85"/>
      <c r="H1775" s="85"/>
      <c r="I1775" s="85"/>
      <c r="K1775" s="74"/>
      <c r="L1775" s="74"/>
      <c r="M1775" s="74"/>
      <c r="N1775" s="74"/>
      <c r="O1775" s="74"/>
      <c r="P1775" s="74"/>
      <c r="Q1775" s="74"/>
      <c r="R1775" s="74"/>
      <c r="S1775" s="74"/>
    </row>
    <row r="1776" spans="1:19" ht="49.65" customHeight="1" x14ac:dyDescent="0.3">
      <c r="A1776" s="93">
        <v>7956</v>
      </c>
      <c r="B1776" s="94" t="s">
        <v>1506</v>
      </c>
      <c r="C1776" s="92"/>
      <c r="D1776" s="92"/>
      <c r="E1776" s="92"/>
      <c r="F1776" s="92"/>
      <c r="G1776" s="90">
        <f>+C1776+D1776+E1776+F1776</f>
        <v>0</v>
      </c>
      <c r="H1776" s="91">
        <v>55</v>
      </c>
      <c r="I1776" s="84">
        <f>+G1776*H1776</f>
        <v>0</v>
      </c>
      <c r="K1776" s="95"/>
      <c r="L1776" s="96" t="s">
        <v>1505</v>
      </c>
      <c r="M1776" s="74"/>
      <c r="N1776" s="74"/>
      <c r="O1776" s="74"/>
      <c r="P1776" s="74"/>
      <c r="Q1776" s="74"/>
      <c r="R1776" s="74"/>
      <c r="S1776" s="74"/>
    </row>
    <row r="1777" spans="1:19" ht="49.65" customHeight="1" x14ac:dyDescent="0.3">
      <c r="A1777" s="85"/>
      <c r="B1777" s="85"/>
      <c r="C1777" s="85"/>
      <c r="D1777" s="85"/>
      <c r="E1777" s="85"/>
      <c r="F1777" s="85"/>
      <c r="G1777" s="85"/>
      <c r="H1777" s="85"/>
      <c r="I1777" s="85"/>
      <c r="K1777" s="74"/>
      <c r="L1777" s="74"/>
      <c r="M1777" s="74"/>
      <c r="N1777" s="74"/>
      <c r="O1777" s="74"/>
      <c r="P1777" s="74"/>
      <c r="Q1777" s="74"/>
      <c r="R1777" s="74"/>
      <c r="S1777" s="74"/>
    </row>
    <row r="1778" spans="1:19" ht="49.65" customHeight="1" x14ac:dyDescent="0.3">
      <c r="A1778" s="93">
        <v>9590</v>
      </c>
      <c r="B1778" s="94" t="s">
        <v>1507</v>
      </c>
      <c r="C1778" s="92"/>
      <c r="D1778" s="92"/>
      <c r="E1778" s="92"/>
      <c r="F1778" s="92"/>
      <c r="G1778" s="90">
        <f>+C1778+D1778+E1778+F1778</f>
        <v>0</v>
      </c>
      <c r="H1778" s="91">
        <v>69</v>
      </c>
      <c r="I1778" s="84">
        <f>+G1778*H1778</f>
        <v>0</v>
      </c>
      <c r="K1778" s="93">
        <v>8121</v>
      </c>
      <c r="L1778" s="94" t="s">
        <v>1508</v>
      </c>
      <c r="M1778" s="92"/>
      <c r="N1778" s="92"/>
      <c r="O1778" s="92"/>
      <c r="P1778" s="92"/>
      <c r="Q1778" s="90">
        <f>+M1778+N1778+O1778+P1778</f>
        <v>0</v>
      </c>
      <c r="R1778" s="91">
        <v>299</v>
      </c>
      <c r="S1778" s="84">
        <f>+Q1778*R1778</f>
        <v>0</v>
      </c>
    </row>
    <row r="1779" spans="1:19" ht="49.65" customHeight="1" x14ac:dyDescent="0.3">
      <c r="A1779" s="85"/>
      <c r="B1779" s="85"/>
      <c r="C1779" s="85"/>
      <c r="D1779" s="85"/>
      <c r="E1779" s="85"/>
      <c r="F1779" s="85"/>
      <c r="G1779" s="85"/>
      <c r="H1779" s="85"/>
      <c r="I1779" s="85"/>
      <c r="K1779" s="85"/>
      <c r="L1779" s="85"/>
      <c r="M1779" s="85"/>
      <c r="N1779" s="85"/>
      <c r="O1779" s="85"/>
      <c r="P1779" s="85"/>
      <c r="Q1779" s="85"/>
      <c r="R1779" s="85"/>
      <c r="S1779" s="85"/>
    </row>
    <row r="1780" spans="1:19" ht="49.65" customHeight="1" x14ac:dyDescent="0.3">
      <c r="A1780" s="93">
        <v>10985</v>
      </c>
      <c r="B1780" s="94" t="s">
        <v>1509</v>
      </c>
      <c r="C1780" s="92"/>
      <c r="D1780" s="92"/>
      <c r="E1780" s="92"/>
      <c r="F1780" s="92"/>
      <c r="G1780" s="90">
        <f>+C1780+D1780+E1780+F1780</f>
        <v>0</v>
      </c>
      <c r="H1780" s="91">
        <v>99</v>
      </c>
      <c r="I1780" s="84">
        <f>+G1780*H1780</f>
        <v>0</v>
      </c>
      <c r="K1780" s="93">
        <v>10494</v>
      </c>
      <c r="L1780" s="94" t="s">
        <v>1510</v>
      </c>
      <c r="M1780" s="92"/>
      <c r="N1780" s="92"/>
      <c r="O1780" s="92"/>
      <c r="P1780" s="92"/>
      <c r="Q1780" s="90">
        <f>+M1780+N1780+O1780+P1780</f>
        <v>0</v>
      </c>
      <c r="R1780" s="91">
        <v>85</v>
      </c>
      <c r="S1780" s="84">
        <f>+Q1780*R1780</f>
        <v>0</v>
      </c>
    </row>
    <row r="1781" spans="1:19" ht="49.65" customHeight="1" x14ac:dyDescent="0.3">
      <c r="A1781" s="85"/>
      <c r="B1781" s="85"/>
      <c r="C1781" s="85"/>
      <c r="D1781" s="85"/>
      <c r="E1781" s="85"/>
      <c r="F1781" s="85"/>
      <c r="G1781" s="85"/>
      <c r="H1781" s="85"/>
      <c r="I1781" s="85"/>
      <c r="K1781" s="85"/>
      <c r="L1781" s="85"/>
      <c r="M1781" s="85"/>
      <c r="N1781" s="85"/>
      <c r="O1781" s="85"/>
      <c r="P1781" s="85"/>
      <c r="Q1781" s="85"/>
      <c r="R1781" s="85"/>
      <c r="S1781" s="85"/>
    </row>
    <row r="1782" spans="1:19" ht="49.65" customHeight="1" x14ac:dyDescent="0.3">
      <c r="A1782" s="93">
        <v>11385</v>
      </c>
      <c r="B1782" s="94" t="s">
        <v>1511</v>
      </c>
      <c r="C1782" s="92"/>
      <c r="D1782" s="92"/>
      <c r="E1782" s="92"/>
      <c r="F1782" s="92"/>
      <c r="G1782" s="90">
        <f>+C1782+D1782+E1782+F1782</f>
        <v>0</v>
      </c>
      <c r="H1782" s="91">
        <v>45</v>
      </c>
      <c r="I1782" s="84">
        <f>+G1782*H1782</f>
        <v>0</v>
      </c>
      <c r="K1782" s="93">
        <v>10496</v>
      </c>
      <c r="L1782" s="94" t="s">
        <v>1512</v>
      </c>
      <c r="M1782" s="92"/>
      <c r="N1782" s="92"/>
      <c r="O1782" s="92"/>
      <c r="P1782" s="92"/>
      <c r="Q1782" s="90">
        <f>+M1782+N1782+O1782+P1782</f>
        <v>0</v>
      </c>
      <c r="R1782" s="91">
        <v>159</v>
      </c>
      <c r="S1782" s="84">
        <f>+Q1782*R1782</f>
        <v>0</v>
      </c>
    </row>
    <row r="1783" spans="1:19" ht="49.65" customHeight="1" x14ac:dyDescent="0.3">
      <c r="A1783" s="85"/>
      <c r="B1783" s="85"/>
      <c r="C1783" s="85"/>
      <c r="D1783" s="85"/>
      <c r="E1783" s="85"/>
      <c r="F1783" s="85"/>
      <c r="G1783" s="85"/>
      <c r="H1783" s="85"/>
      <c r="I1783" s="85"/>
      <c r="K1783" s="85"/>
      <c r="L1783" s="85"/>
      <c r="M1783" s="85"/>
      <c r="N1783" s="85"/>
      <c r="O1783" s="85"/>
      <c r="P1783" s="85"/>
      <c r="Q1783" s="85"/>
      <c r="R1783" s="85"/>
      <c r="S1783" s="85"/>
    </row>
    <row r="1784" spans="1:19" ht="49.65" customHeight="1" x14ac:dyDescent="0.3">
      <c r="A1784" s="93">
        <v>11433</v>
      </c>
      <c r="B1784" s="94" t="s">
        <v>1513</v>
      </c>
      <c r="C1784" s="92"/>
      <c r="D1784" s="92"/>
      <c r="E1784" s="92"/>
      <c r="F1784" s="92"/>
      <c r="G1784" s="90">
        <f>+C1784+D1784+E1784+F1784</f>
        <v>0</v>
      </c>
      <c r="H1784" s="91">
        <v>119</v>
      </c>
      <c r="I1784" s="84">
        <f>+G1784*H1784</f>
        <v>0</v>
      </c>
      <c r="K1784" s="93">
        <v>10497</v>
      </c>
      <c r="L1784" s="94" t="s">
        <v>1514</v>
      </c>
      <c r="M1784" s="92"/>
      <c r="N1784" s="92"/>
      <c r="O1784" s="92"/>
      <c r="P1784" s="92"/>
      <c r="Q1784" s="90">
        <f>+M1784+N1784+O1784+P1784</f>
        <v>0</v>
      </c>
      <c r="R1784" s="91">
        <v>155</v>
      </c>
      <c r="S1784" s="84">
        <f>+Q1784*R1784</f>
        <v>0</v>
      </c>
    </row>
    <row r="1785" spans="1:19" ht="49.65" customHeight="1" x14ac:dyDescent="0.3">
      <c r="A1785" s="85"/>
      <c r="B1785" s="85"/>
      <c r="C1785" s="85"/>
      <c r="D1785" s="85"/>
      <c r="E1785" s="85"/>
      <c r="F1785" s="85"/>
      <c r="G1785" s="85"/>
      <c r="H1785" s="85"/>
      <c r="I1785" s="85"/>
      <c r="K1785" s="85"/>
      <c r="L1785" s="85"/>
      <c r="M1785" s="85"/>
      <c r="N1785" s="85"/>
      <c r="O1785" s="85"/>
      <c r="P1785" s="85"/>
      <c r="Q1785" s="85"/>
      <c r="R1785" s="85"/>
      <c r="S1785" s="85"/>
    </row>
    <row r="1786" spans="1:19" ht="49.65" customHeight="1" x14ac:dyDescent="0.3">
      <c r="A1786" s="93">
        <v>11480</v>
      </c>
      <c r="B1786" s="94" t="s">
        <v>1515</v>
      </c>
      <c r="C1786" s="92"/>
      <c r="D1786" s="92"/>
      <c r="E1786" s="92"/>
      <c r="F1786" s="92"/>
      <c r="G1786" s="90">
        <f>+C1786+D1786+E1786+F1786</f>
        <v>0</v>
      </c>
      <c r="H1786" s="91">
        <v>129</v>
      </c>
      <c r="I1786" s="84">
        <f>+G1786*H1786</f>
        <v>0</v>
      </c>
      <c r="K1786" s="93">
        <v>10506</v>
      </c>
      <c r="L1786" s="94" t="s">
        <v>1516</v>
      </c>
      <c r="M1786" s="92"/>
      <c r="N1786" s="92"/>
      <c r="O1786" s="92"/>
      <c r="P1786" s="92"/>
      <c r="Q1786" s="90">
        <f>+M1786+N1786+O1786+P1786</f>
        <v>0</v>
      </c>
      <c r="R1786" s="91">
        <v>159</v>
      </c>
      <c r="S1786" s="84">
        <f>+Q1786*R1786</f>
        <v>0</v>
      </c>
    </row>
    <row r="1787" spans="1:19" ht="49.65" customHeight="1" x14ac:dyDescent="0.3">
      <c r="A1787" s="85"/>
      <c r="B1787" s="85"/>
      <c r="C1787" s="85"/>
      <c r="D1787" s="85"/>
      <c r="E1787" s="85"/>
      <c r="F1787" s="85"/>
      <c r="G1787" s="85"/>
      <c r="H1787" s="85"/>
      <c r="I1787" s="85"/>
      <c r="K1787" s="85"/>
      <c r="L1787" s="85"/>
      <c r="M1787" s="85"/>
      <c r="N1787" s="85"/>
      <c r="O1787" s="85"/>
      <c r="P1787" s="85"/>
      <c r="Q1787" s="85"/>
      <c r="R1787" s="85"/>
      <c r="S1787" s="85"/>
    </row>
    <row r="1788" spans="1:19" ht="49.65" customHeight="1" x14ac:dyDescent="0.3">
      <c r="A1788" s="93">
        <v>11655</v>
      </c>
      <c r="B1788" s="94" t="s">
        <v>1517</v>
      </c>
      <c r="C1788" s="92"/>
      <c r="D1788" s="92"/>
      <c r="E1788" s="92"/>
      <c r="F1788" s="92"/>
      <c r="G1788" s="90">
        <f>+C1788+D1788+E1788+F1788</f>
        <v>0</v>
      </c>
      <c r="H1788" s="91">
        <v>109</v>
      </c>
      <c r="I1788" s="84">
        <f>+G1788*H1788</f>
        <v>0</v>
      </c>
      <c r="K1788" s="93">
        <v>10931</v>
      </c>
      <c r="L1788" s="94" t="s">
        <v>1518</v>
      </c>
      <c r="M1788" s="92"/>
      <c r="N1788" s="92"/>
      <c r="O1788" s="92"/>
      <c r="P1788" s="92"/>
      <c r="Q1788" s="90">
        <f>+M1788+N1788+O1788+P1788</f>
        <v>0</v>
      </c>
      <c r="R1788" s="91">
        <v>69</v>
      </c>
      <c r="S1788" s="84">
        <f>+Q1788*R1788</f>
        <v>0</v>
      </c>
    </row>
    <row r="1789" spans="1:19" ht="49.65" customHeight="1" x14ac:dyDescent="0.3">
      <c r="A1789" s="85"/>
      <c r="B1789" s="85"/>
      <c r="C1789" s="85"/>
      <c r="D1789" s="85"/>
      <c r="E1789" s="85"/>
      <c r="F1789" s="85"/>
      <c r="G1789" s="85"/>
      <c r="H1789" s="85"/>
      <c r="I1789" s="85"/>
      <c r="K1789" s="85"/>
      <c r="L1789" s="85"/>
      <c r="M1789" s="85"/>
      <c r="N1789" s="85"/>
      <c r="O1789" s="85"/>
      <c r="P1789" s="85"/>
      <c r="Q1789" s="85"/>
      <c r="R1789" s="85"/>
      <c r="S1789" s="85"/>
    </row>
    <row r="1790" spans="1:19" ht="49.65" customHeight="1" x14ac:dyDescent="0.3">
      <c r="A1790" s="93">
        <v>12316</v>
      </c>
      <c r="B1790" s="94" t="s">
        <v>1519</v>
      </c>
      <c r="C1790" s="92"/>
      <c r="D1790" s="92"/>
      <c r="E1790" s="92"/>
      <c r="F1790" s="92"/>
      <c r="G1790" s="90">
        <f>+C1790+D1790+E1790+F1790</f>
        <v>0</v>
      </c>
      <c r="H1790" s="91">
        <v>95</v>
      </c>
      <c r="I1790" s="84">
        <f>+G1790*H1790</f>
        <v>0</v>
      </c>
      <c r="K1790" s="93">
        <v>11284</v>
      </c>
      <c r="L1790" s="94" t="s">
        <v>1520</v>
      </c>
      <c r="M1790" s="92"/>
      <c r="N1790" s="92"/>
      <c r="O1790" s="92"/>
      <c r="P1790" s="92"/>
      <c r="Q1790" s="90">
        <f>+M1790+N1790+O1790+P1790</f>
        <v>0</v>
      </c>
      <c r="R1790" s="91">
        <v>89</v>
      </c>
      <c r="S1790" s="84">
        <f>+Q1790*R1790</f>
        <v>0</v>
      </c>
    </row>
    <row r="1791" spans="1:19" ht="49.65" customHeight="1" x14ac:dyDescent="0.3">
      <c r="A1791" s="85"/>
      <c r="B1791" s="85"/>
      <c r="C1791" s="85"/>
      <c r="D1791" s="85"/>
      <c r="E1791" s="85"/>
      <c r="F1791" s="85"/>
      <c r="G1791" s="85"/>
      <c r="H1791" s="85"/>
      <c r="I1791" s="85"/>
      <c r="K1791" s="85"/>
      <c r="L1791" s="85"/>
      <c r="M1791" s="85"/>
      <c r="N1791" s="85"/>
      <c r="O1791" s="85"/>
      <c r="P1791" s="85"/>
      <c r="Q1791" s="85"/>
      <c r="R1791" s="85"/>
      <c r="S1791" s="85"/>
    </row>
    <row r="1792" spans="1:19" ht="49.65" customHeight="1" x14ac:dyDescent="0.3">
      <c r="A1792" s="93">
        <v>12325</v>
      </c>
      <c r="B1792" s="94" t="s">
        <v>1521</v>
      </c>
      <c r="C1792" s="92"/>
      <c r="D1792" s="92"/>
      <c r="E1792" s="92"/>
      <c r="F1792" s="92"/>
      <c r="G1792" s="90">
        <f>+C1792+D1792+E1792+F1792</f>
        <v>0</v>
      </c>
      <c r="H1792" s="91">
        <v>89</v>
      </c>
      <c r="I1792" s="84">
        <f>+G1792*H1792</f>
        <v>0</v>
      </c>
      <c r="K1792" s="93">
        <v>11464</v>
      </c>
      <c r="L1792" s="94" t="s">
        <v>1522</v>
      </c>
      <c r="M1792" s="92"/>
      <c r="N1792" s="92"/>
      <c r="O1792" s="92"/>
      <c r="P1792" s="92"/>
      <c r="Q1792" s="90">
        <f>+M1792+N1792+O1792+P1792</f>
        <v>0</v>
      </c>
      <c r="R1792" s="91">
        <v>259</v>
      </c>
      <c r="S1792" s="84">
        <f>+Q1792*R1792</f>
        <v>0</v>
      </c>
    </row>
    <row r="1793" spans="1:19" ht="49.65" customHeight="1" x14ac:dyDescent="0.3">
      <c r="A1793" s="85"/>
      <c r="B1793" s="85"/>
      <c r="C1793" s="85"/>
      <c r="D1793" s="85"/>
      <c r="E1793" s="85"/>
      <c r="F1793" s="85"/>
      <c r="G1793" s="85"/>
      <c r="H1793" s="85"/>
      <c r="I1793" s="85"/>
      <c r="K1793" s="85"/>
      <c r="L1793" s="85"/>
      <c r="M1793" s="85"/>
      <c r="N1793" s="85"/>
      <c r="O1793" s="85"/>
      <c r="P1793" s="85"/>
      <c r="Q1793" s="85"/>
      <c r="R1793" s="85"/>
      <c r="S1793" s="85"/>
    </row>
    <row r="1794" spans="1:19" ht="49.65" customHeight="1" x14ac:dyDescent="0.3">
      <c r="A1794" s="93">
        <v>15097</v>
      </c>
      <c r="B1794" s="94" t="s">
        <v>1523</v>
      </c>
      <c r="C1794" s="92"/>
      <c r="D1794" s="92"/>
      <c r="E1794" s="92"/>
      <c r="F1794" s="92"/>
      <c r="G1794" s="90">
        <f>+C1794+D1794+E1794+F1794</f>
        <v>0</v>
      </c>
      <c r="H1794" s="91">
        <v>145</v>
      </c>
      <c r="I1794" s="84">
        <f>+G1794*H1794</f>
        <v>0</v>
      </c>
      <c r="K1794" s="93">
        <v>11938</v>
      </c>
      <c r="L1794" s="94" t="s">
        <v>1524</v>
      </c>
      <c r="M1794" s="92"/>
      <c r="N1794" s="92"/>
      <c r="O1794" s="92"/>
      <c r="P1794" s="92"/>
      <c r="Q1794" s="90">
        <f>+M1794+N1794+O1794+P1794</f>
        <v>0</v>
      </c>
      <c r="R1794" s="91">
        <v>139</v>
      </c>
      <c r="S1794" s="84">
        <f>+Q1794*R1794</f>
        <v>0</v>
      </c>
    </row>
    <row r="1795" spans="1:19" ht="49.65" customHeight="1" x14ac:dyDescent="0.3">
      <c r="A1795" s="85"/>
      <c r="B1795" s="85"/>
      <c r="C1795" s="85"/>
      <c r="D1795" s="85"/>
      <c r="E1795" s="85"/>
      <c r="F1795" s="85"/>
      <c r="G1795" s="85"/>
      <c r="H1795" s="85"/>
      <c r="I1795" s="85"/>
      <c r="K1795" s="85"/>
      <c r="L1795" s="85"/>
      <c r="M1795" s="85"/>
      <c r="N1795" s="85"/>
      <c r="O1795" s="85"/>
      <c r="P1795" s="85"/>
      <c r="Q1795" s="85"/>
      <c r="R1795" s="85"/>
      <c r="S1795" s="85"/>
    </row>
    <row r="1796" spans="1:19" ht="49.65" customHeight="1" x14ac:dyDescent="0.3">
      <c r="A1796" s="93">
        <v>15146</v>
      </c>
      <c r="B1796" s="94" t="s">
        <v>1525</v>
      </c>
      <c r="C1796" s="92"/>
      <c r="D1796" s="92"/>
      <c r="E1796" s="92"/>
      <c r="F1796" s="92"/>
      <c r="G1796" s="90">
        <f>+C1796+D1796+E1796+F1796</f>
        <v>0</v>
      </c>
      <c r="H1796" s="91">
        <v>69</v>
      </c>
      <c r="I1796" s="84">
        <f>+G1796*H1796</f>
        <v>0</v>
      </c>
      <c r="K1796" s="93">
        <v>12321</v>
      </c>
      <c r="L1796" s="94" t="s">
        <v>1526</v>
      </c>
      <c r="M1796" s="92"/>
      <c r="N1796" s="92"/>
      <c r="O1796" s="92"/>
      <c r="P1796" s="92"/>
      <c r="Q1796" s="90">
        <f>+M1796+N1796+O1796+P1796</f>
        <v>0</v>
      </c>
      <c r="R1796" s="91">
        <v>159</v>
      </c>
      <c r="S1796" s="84">
        <f>+Q1796*R1796</f>
        <v>0</v>
      </c>
    </row>
    <row r="1797" spans="1:19" ht="49.65" customHeight="1" x14ac:dyDescent="0.3">
      <c r="A1797" s="85"/>
      <c r="B1797" s="85"/>
      <c r="C1797" s="85"/>
      <c r="D1797" s="85"/>
      <c r="E1797" s="85"/>
      <c r="F1797" s="85"/>
      <c r="G1797" s="85"/>
      <c r="H1797" s="85"/>
      <c r="I1797" s="85"/>
      <c r="K1797" s="85"/>
      <c r="L1797" s="85"/>
      <c r="M1797" s="85"/>
      <c r="N1797" s="85"/>
      <c r="O1797" s="85"/>
      <c r="P1797" s="85"/>
      <c r="Q1797" s="85"/>
      <c r="R1797" s="85"/>
      <c r="S1797" s="85"/>
    </row>
    <row r="1798" spans="1:19" ht="49.65" customHeight="1" x14ac:dyDescent="0.3">
      <c r="A1798" s="97" t="s">
        <v>1527</v>
      </c>
      <c r="B1798" s="74"/>
      <c r="C1798" s="74"/>
      <c r="D1798" s="74"/>
      <c r="E1798" s="74"/>
      <c r="F1798" s="74"/>
      <c r="G1798" s="74"/>
      <c r="H1798" s="74"/>
      <c r="I1798" s="74"/>
      <c r="K1798" s="93">
        <v>12402</v>
      </c>
      <c r="L1798" s="94" t="s">
        <v>1528</v>
      </c>
      <c r="M1798" s="92"/>
      <c r="N1798" s="92"/>
      <c r="O1798" s="92"/>
      <c r="P1798" s="92"/>
      <c r="Q1798" s="90">
        <f>+M1798+N1798+O1798+P1798</f>
        <v>0</v>
      </c>
      <c r="R1798" s="91">
        <v>299</v>
      </c>
      <c r="S1798" s="84">
        <f>+Q1798*R1798</f>
        <v>0</v>
      </c>
    </row>
    <row r="1799" spans="1:19" ht="49.65" customHeight="1" x14ac:dyDescent="0.3">
      <c r="A1799" s="74"/>
      <c r="B1799" s="74"/>
      <c r="C1799" s="74"/>
      <c r="D1799" s="74"/>
      <c r="E1799" s="74"/>
      <c r="F1799" s="74"/>
      <c r="G1799" s="74"/>
      <c r="H1799" s="74"/>
      <c r="I1799" s="74"/>
      <c r="K1799" s="85"/>
      <c r="L1799" s="85"/>
      <c r="M1799" s="85"/>
      <c r="N1799" s="85"/>
      <c r="O1799" s="85"/>
      <c r="P1799" s="85"/>
      <c r="Q1799" s="85"/>
      <c r="R1799" s="85"/>
      <c r="S1799" s="85"/>
    </row>
    <row r="1800" spans="1:19" ht="49.65" customHeight="1" x14ac:dyDescent="0.3">
      <c r="A1800" s="95"/>
      <c r="B1800" s="96" t="s">
        <v>1527</v>
      </c>
      <c r="C1800" s="74"/>
      <c r="D1800" s="74"/>
      <c r="E1800" s="74"/>
      <c r="F1800" s="74"/>
      <c r="G1800" s="74"/>
      <c r="H1800" s="74"/>
      <c r="I1800" s="74"/>
      <c r="K1800" s="97" t="s">
        <v>1529</v>
      </c>
      <c r="L1800" s="74"/>
      <c r="M1800" s="74"/>
      <c r="N1800" s="74"/>
      <c r="O1800" s="74"/>
      <c r="P1800" s="74"/>
      <c r="Q1800" s="74"/>
      <c r="R1800" s="74"/>
      <c r="S1800" s="74"/>
    </row>
    <row r="1801" spans="1:19" ht="49.65" customHeight="1" x14ac:dyDescent="0.3">
      <c r="A1801" s="74"/>
      <c r="B1801" s="74"/>
      <c r="C1801" s="74"/>
      <c r="D1801" s="74"/>
      <c r="E1801" s="74"/>
      <c r="F1801" s="74"/>
      <c r="G1801" s="74"/>
      <c r="H1801" s="74"/>
      <c r="I1801" s="74"/>
      <c r="K1801" s="74"/>
      <c r="L1801" s="74"/>
      <c r="M1801" s="74"/>
      <c r="N1801" s="74"/>
      <c r="O1801" s="74"/>
      <c r="P1801" s="74"/>
      <c r="Q1801" s="74"/>
      <c r="R1801" s="74"/>
      <c r="S1801" s="74"/>
    </row>
    <row r="1802" spans="1:19" ht="49.65" customHeight="1" x14ac:dyDescent="0.3">
      <c r="A1802" s="93">
        <v>1825</v>
      </c>
      <c r="B1802" s="94" t="s">
        <v>1530</v>
      </c>
      <c r="C1802" s="92"/>
      <c r="D1802" s="92"/>
      <c r="E1802" s="92"/>
      <c r="F1802" s="92"/>
      <c r="G1802" s="90">
        <f>+C1802+D1802+E1802+F1802</f>
        <v>0</v>
      </c>
      <c r="H1802" s="91">
        <v>69</v>
      </c>
      <c r="I1802" s="84">
        <f>+G1802*H1802</f>
        <v>0</v>
      </c>
      <c r="K1802" s="95"/>
      <c r="L1802" s="96" t="s">
        <v>1529</v>
      </c>
      <c r="M1802" s="74"/>
      <c r="N1802" s="74"/>
      <c r="O1802" s="74"/>
      <c r="P1802" s="74"/>
      <c r="Q1802" s="74"/>
      <c r="R1802" s="74"/>
      <c r="S1802" s="74"/>
    </row>
    <row r="1803" spans="1:19" ht="49.65" customHeight="1" x14ac:dyDescent="0.3">
      <c r="A1803" s="85"/>
      <c r="B1803" s="85"/>
      <c r="C1803" s="85"/>
      <c r="D1803" s="85"/>
      <c r="E1803" s="85"/>
      <c r="F1803" s="85"/>
      <c r="G1803" s="85"/>
      <c r="H1803" s="85"/>
      <c r="I1803" s="85"/>
      <c r="K1803" s="74"/>
      <c r="L1803" s="74"/>
      <c r="M1803" s="74"/>
      <c r="N1803" s="74"/>
      <c r="O1803" s="74"/>
      <c r="P1803" s="74"/>
      <c r="Q1803" s="74"/>
      <c r="R1803" s="74"/>
      <c r="S1803" s="74"/>
    </row>
    <row r="1804" spans="1:19" ht="49.65" customHeight="1" x14ac:dyDescent="0.3">
      <c r="A1804" s="93">
        <v>2480</v>
      </c>
      <c r="B1804" s="94" t="s">
        <v>1531</v>
      </c>
      <c r="C1804" s="92"/>
      <c r="D1804" s="92"/>
      <c r="E1804" s="92"/>
      <c r="F1804" s="92"/>
      <c r="G1804" s="90">
        <f>+C1804+D1804+E1804+F1804</f>
        <v>0</v>
      </c>
      <c r="H1804" s="91">
        <v>95</v>
      </c>
      <c r="I1804" s="84">
        <f>+G1804*H1804</f>
        <v>0</v>
      </c>
      <c r="K1804" s="93">
        <v>4290</v>
      </c>
      <c r="L1804" s="94" t="s">
        <v>1532</v>
      </c>
      <c r="M1804" s="92"/>
      <c r="N1804" s="92"/>
      <c r="O1804" s="92"/>
      <c r="P1804" s="92"/>
      <c r="Q1804" s="90">
        <f>+M1804+N1804+O1804+P1804</f>
        <v>0</v>
      </c>
      <c r="R1804" s="91">
        <v>115</v>
      </c>
      <c r="S1804" s="84">
        <f>+Q1804*R1804</f>
        <v>0</v>
      </c>
    </row>
    <row r="1805" spans="1:19" ht="49.65" customHeight="1" x14ac:dyDescent="0.3">
      <c r="A1805" s="85"/>
      <c r="B1805" s="85"/>
      <c r="C1805" s="85"/>
      <c r="D1805" s="85"/>
      <c r="E1805" s="85"/>
      <c r="F1805" s="85"/>
      <c r="G1805" s="85"/>
      <c r="H1805" s="85"/>
      <c r="I1805" s="85"/>
      <c r="K1805" s="85"/>
      <c r="L1805" s="85"/>
      <c r="M1805" s="85"/>
      <c r="N1805" s="85"/>
      <c r="O1805" s="85"/>
      <c r="P1805" s="85"/>
      <c r="Q1805" s="85"/>
      <c r="R1805" s="85"/>
      <c r="S1805" s="85"/>
    </row>
    <row r="1806" spans="1:19" ht="49.65" customHeight="1" x14ac:dyDescent="0.3">
      <c r="A1806" s="93">
        <v>3051</v>
      </c>
      <c r="B1806" s="94" t="s">
        <v>1533</v>
      </c>
      <c r="C1806" s="92"/>
      <c r="D1806" s="92"/>
      <c r="E1806" s="92"/>
      <c r="F1806" s="92"/>
      <c r="G1806" s="90">
        <f>+C1806+D1806+E1806+F1806</f>
        <v>0</v>
      </c>
      <c r="H1806" s="91">
        <v>69</v>
      </c>
      <c r="I1806" s="84">
        <f>+G1806*H1806</f>
        <v>0</v>
      </c>
      <c r="K1806" s="93">
        <v>4291</v>
      </c>
      <c r="L1806" s="94" t="s">
        <v>1534</v>
      </c>
      <c r="M1806" s="92"/>
      <c r="N1806" s="92"/>
      <c r="O1806" s="92"/>
      <c r="P1806" s="92"/>
      <c r="Q1806" s="90">
        <f>+M1806+N1806+O1806+P1806</f>
        <v>0</v>
      </c>
      <c r="R1806" s="91">
        <v>45</v>
      </c>
      <c r="S1806" s="84">
        <f>+Q1806*R1806</f>
        <v>0</v>
      </c>
    </row>
    <row r="1807" spans="1:19" ht="49.65" customHeight="1" x14ac:dyDescent="0.3">
      <c r="A1807" s="85"/>
      <c r="B1807" s="85"/>
      <c r="C1807" s="85"/>
      <c r="D1807" s="85"/>
      <c r="E1807" s="85"/>
      <c r="F1807" s="85"/>
      <c r="G1807" s="85"/>
      <c r="H1807" s="85"/>
      <c r="I1807" s="85"/>
      <c r="K1807" s="85"/>
      <c r="L1807" s="85"/>
      <c r="M1807" s="85"/>
      <c r="N1807" s="85"/>
      <c r="O1807" s="85"/>
      <c r="P1807" s="85"/>
      <c r="Q1807" s="85"/>
      <c r="R1807" s="85"/>
      <c r="S1807" s="85"/>
    </row>
    <row r="1808" spans="1:19" ht="49.65" customHeight="1" x14ac:dyDescent="0.3">
      <c r="A1808" s="93">
        <v>4630</v>
      </c>
      <c r="B1808" s="94" t="s">
        <v>1535</v>
      </c>
      <c r="C1808" s="92"/>
      <c r="D1808" s="92"/>
      <c r="E1808" s="92"/>
      <c r="F1808" s="92"/>
      <c r="G1808" s="90">
        <f>+C1808+D1808+E1808+F1808</f>
        <v>0</v>
      </c>
      <c r="H1808" s="91">
        <v>159</v>
      </c>
      <c r="I1808" s="84">
        <f>+G1808*H1808</f>
        <v>0</v>
      </c>
      <c r="K1808" s="93">
        <v>4292</v>
      </c>
      <c r="L1808" s="94" t="s">
        <v>1536</v>
      </c>
      <c r="M1808" s="92"/>
      <c r="N1808" s="92"/>
      <c r="O1808" s="92"/>
      <c r="P1808" s="92"/>
      <c r="Q1808" s="90">
        <f>+M1808+N1808+O1808+P1808</f>
        <v>0</v>
      </c>
      <c r="R1808" s="91">
        <v>55</v>
      </c>
      <c r="S1808" s="84">
        <f>+Q1808*R1808</f>
        <v>0</v>
      </c>
    </row>
    <row r="1809" spans="1:19" ht="49.65" customHeight="1" x14ac:dyDescent="0.3">
      <c r="A1809" s="85"/>
      <c r="B1809" s="85"/>
      <c r="C1809" s="85"/>
      <c r="D1809" s="85"/>
      <c r="E1809" s="85"/>
      <c r="F1809" s="85"/>
      <c r="G1809" s="85"/>
      <c r="H1809" s="85"/>
      <c r="I1809" s="85"/>
      <c r="K1809" s="85"/>
      <c r="L1809" s="85"/>
      <c r="M1809" s="85"/>
      <c r="N1809" s="85"/>
      <c r="O1809" s="85"/>
      <c r="P1809" s="85"/>
      <c r="Q1809" s="85"/>
      <c r="R1809" s="85"/>
      <c r="S1809" s="85"/>
    </row>
    <row r="1810" spans="1:19" ht="49.65" customHeight="1" x14ac:dyDescent="0.3">
      <c r="A1810" s="93">
        <v>4802</v>
      </c>
      <c r="B1810" s="94" t="s">
        <v>1537</v>
      </c>
      <c r="C1810" s="92"/>
      <c r="D1810" s="92"/>
      <c r="E1810" s="92"/>
      <c r="F1810" s="92"/>
      <c r="G1810" s="90">
        <f>+C1810+D1810+E1810+F1810</f>
        <v>0</v>
      </c>
      <c r="H1810" s="91">
        <v>55</v>
      </c>
      <c r="I1810" s="84">
        <f>+G1810*H1810</f>
        <v>0</v>
      </c>
      <c r="K1810" s="93">
        <v>12315</v>
      </c>
      <c r="L1810" s="94" t="s">
        <v>1538</v>
      </c>
      <c r="M1810" s="92"/>
      <c r="N1810" s="92"/>
      <c r="O1810" s="92"/>
      <c r="P1810" s="92"/>
      <c r="Q1810" s="90">
        <f>+M1810+N1810+O1810+P1810</f>
        <v>0</v>
      </c>
      <c r="R1810" s="91">
        <v>99</v>
      </c>
      <c r="S1810" s="84">
        <f>+Q1810*R1810</f>
        <v>0</v>
      </c>
    </row>
    <row r="1811" spans="1:19" ht="49.65" customHeight="1" x14ac:dyDescent="0.3">
      <c r="A1811" s="85"/>
      <c r="B1811" s="85"/>
      <c r="C1811" s="85"/>
      <c r="D1811" s="85"/>
      <c r="E1811" s="85"/>
      <c r="F1811" s="85"/>
      <c r="G1811" s="85"/>
      <c r="H1811" s="85"/>
      <c r="I1811" s="85"/>
      <c r="K1811" s="85"/>
      <c r="L1811" s="85"/>
      <c r="M1811" s="85"/>
      <c r="N1811" s="85"/>
      <c r="O1811" s="85"/>
      <c r="P1811" s="85"/>
      <c r="Q1811" s="85"/>
      <c r="R1811" s="85"/>
      <c r="S1811" s="85"/>
    </row>
    <row r="1812" spans="1:19" ht="49.65" customHeight="1" x14ac:dyDescent="0.3">
      <c r="A1812" s="93">
        <v>5933</v>
      </c>
      <c r="B1812" s="94" t="s">
        <v>1539</v>
      </c>
      <c r="C1812" s="92"/>
      <c r="D1812" s="92"/>
      <c r="E1812" s="92"/>
      <c r="F1812" s="92"/>
      <c r="G1812" s="90">
        <f>+C1812+D1812+E1812+F1812</f>
        <v>0</v>
      </c>
      <c r="H1812" s="91">
        <v>69</v>
      </c>
      <c r="I1812" s="84">
        <f>+G1812*H1812</f>
        <v>0</v>
      </c>
      <c r="K1812" s="93">
        <v>13117</v>
      </c>
      <c r="L1812" s="94" t="s">
        <v>1540</v>
      </c>
      <c r="M1812" s="92"/>
      <c r="N1812" s="92"/>
      <c r="O1812" s="92"/>
      <c r="P1812" s="92"/>
      <c r="Q1812" s="90">
        <f>+M1812+N1812+O1812+P1812</f>
        <v>0</v>
      </c>
      <c r="R1812" s="91">
        <v>85</v>
      </c>
      <c r="S1812" s="84">
        <f>+Q1812*R1812</f>
        <v>0</v>
      </c>
    </row>
    <row r="1813" spans="1:19" ht="49.65" customHeight="1" x14ac:dyDescent="0.3">
      <c r="A1813" s="85"/>
      <c r="B1813" s="85"/>
      <c r="C1813" s="85"/>
      <c r="D1813" s="85"/>
      <c r="E1813" s="85"/>
      <c r="F1813" s="85"/>
      <c r="G1813" s="85"/>
      <c r="H1813" s="85"/>
      <c r="I1813" s="85"/>
      <c r="K1813" s="85"/>
      <c r="L1813" s="85"/>
      <c r="M1813" s="85"/>
      <c r="N1813" s="85"/>
      <c r="O1813" s="85"/>
      <c r="P1813" s="85"/>
      <c r="Q1813" s="85"/>
      <c r="R1813" s="85"/>
      <c r="S1813" s="85"/>
    </row>
    <row r="1814" spans="1:19" ht="49.65" customHeight="1" x14ac:dyDescent="0.3">
      <c r="A1814" s="93">
        <v>6302</v>
      </c>
      <c r="B1814" s="94" t="s">
        <v>1541</v>
      </c>
      <c r="C1814" s="92"/>
      <c r="D1814" s="92"/>
      <c r="E1814" s="92"/>
      <c r="F1814" s="92"/>
      <c r="G1814" s="90">
        <f>+C1814+D1814+E1814+F1814</f>
        <v>0</v>
      </c>
      <c r="H1814" s="91">
        <v>95</v>
      </c>
      <c r="I1814" s="84">
        <f>+G1814*H1814</f>
        <v>0</v>
      </c>
      <c r="K1814" s="93">
        <v>13118</v>
      </c>
      <c r="L1814" s="94" t="s">
        <v>1542</v>
      </c>
      <c r="M1814" s="92"/>
      <c r="N1814" s="92"/>
      <c r="O1814" s="92"/>
      <c r="P1814" s="92"/>
      <c r="Q1814" s="90">
        <f>+M1814+N1814+O1814+P1814</f>
        <v>0</v>
      </c>
      <c r="R1814" s="91">
        <v>79</v>
      </c>
      <c r="S1814" s="84">
        <f>+Q1814*R1814</f>
        <v>0</v>
      </c>
    </row>
    <row r="1815" spans="1:19" ht="49.65" customHeight="1" x14ac:dyDescent="0.3">
      <c r="A1815" s="85"/>
      <c r="B1815" s="85"/>
      <c r="C1815" s="85"/>
      <c r="D1815" s="85"/>
      <c r="E1815" s="85"/>
      <c r="F1815" s="85"/>
      <c r="G1815" s="85"/>
      <c r="H1815" s="85"/>
      <c r="I1815" s="85"/>
      <c r="K1815" s="85"/>
      <c r="L1815" s="85"/>
      <c r="M1815" s="85"/>
      <c r="N1815" s="85"/>
      <c r="O1815" s="85"/>
      <c r="P1815" s="85"/>
      <c r="Q1815" s="85"/>
      <c r="R1815" s="85"/>
      <c r="S1815" s="85"/>
    </row>
    <row r="1816" spans="1:19" ht="49.65" customHeight="1" x14ac:dyDescent="0.3">
      <c r="A1816" s="93">
        <v>7250</v>
      </c>
      <c r="B1816" s="94" t="s">
        <v>1543</v>
      </c>
      <c r="C1816" s="92"/>
      <c r="D1816" s="92"/>
      <c r="E1816" s="92"/>
      <c r="F1816" s="92"/>
      <c r="G1816" s="90">
        <f>+C1816+D1816+E1816+F1816</f>
        <v>0</v>
      </c>
      <c r="H1816" s="91">
        <v>65</v>
      </c>
      <c r="I1816" s="84">
        <f>+G1816*H1816</f>
        <v>0</v>
      </c>
      <c r="K1816" s="93">
        <v>13321</v>
      </c>
      <c r="L1816" s="94" t="s">
        <v>1544</v>
      </c>
      <c r="M1816" s="92"/>
      <c r="N1816" s="92"/>
      <c r="O1816" s="92"/>
      <c r="P1816" s="92"/>
      <c r="Q1816" s="90">
        <f>+M1816+N1816+O1816+P1816</f>
        <v>0</v>
      </c>
      <c r="R1816" s="91">
        <v>139</v>
      </c>
      <c r="S1816" s="84">
        <f>+Q1816*R1816</f>
        <v>0</v>
      </c>
    </row>
    <row r="1817" spans="1:19" ht="49.65" customHeight="1" x14ac:dyDescent="0.3">
      <c r="A1817" s="85"/>
      <c r="B1817" s="85"/>
      <c r="C1817" s="85"/>
      <c r="D1817" s="85"/>
      <c r="E1817" s="85"/>
      <c r="F1817" s="85"/>
      <c r="G1817" s="85"/>
      <c r="H1817" s="85"/>
      <c r="I1817" s="85"/>
      <c r="K1817" s="85"/>
      <c r="L1817" s="85"/>
      <c r="M1817" s="85"/>
      <c r="N1817" s="85"/>
      <c r="O1817" s="85"/>
      <c r="P1817" s="85"/>
      <c r="Q1817" s="85"/>
      <c r="R1817" s="85"/>
      <c r="S1817" s="85"/>
    </row>
    <row r="1818" spans="1:19" ht="49.65" customHeight="1" x14ac:dyDescent="0.3">
      <c r="A1818" s="93">
        <v>7269</v>
      </c>
      <c r="B1818" s="94" t="s">
        <v>1545</v>
      </c>
      <c r="C1818" s="92"/>
      <c r="D1818" s="92"/>
      <c r="E1818" s="92"/>
      <c r="F1818" s="92"/>
      <c r="G1818" s="90">
        <f>+C1818+D1818+E1818+F1818</f>
        <v>0</v>
      </c>
      <c r="H1818" s="91">
        <v>55</v>
      </c>
      <c r="I1818" s="84">
        <f>+G1818*H1818</f>
        <v>0</v>
      </c>
      <c r="K1818" s="93">
        <v>13322</v>
      </c>
      <c r="L1818" s="94" t="s">
        <v>1546</v>
      </c>
      <c r="M1818" s="92"/>
      <c r="N1818" s="92"/>
      <c r="O1818" s="92"/>
      <c r="P1818" s="92"/>
      <c r="Q1818" s="90">
        <f>+M1818+N1818+O1818+P1818</f>
        <v>0</v>
      </c>
      <c r="R1818" s="91">
        <v>149</v>
      </c>
      <c r="S1818" s="84">
        <f>+Q1818*R1818</f>
        <v>0</v>
      </c>
    </row>
    <row r="1819" spans="1:19" ht="49.65" customHeight="1" x14ac:dyDescent="0.3">
      <c r="A1819" s="85"/>
      <c r="B1819" s="85"/>
      <c r="C1819" s="85"/>
      <c r="D1819" s="85"/>
      <c r="E1819" s="85"/>
      <c r="F1819" s="85"/>
      <c r="G1819" s="85"/>
      <c r="H1819" s="85"/>
      <c r="I1819" s="85"/>
      <c r="K1819" s="85"/>
      <c r="L1819" s="85"/>
      <c r="M1819" s="85"/>
      <c r="N1819" s="85"/>
      <c r="O1819" s="85"/>
      <c r="P1819" s="85"/>
      <c r="Q1819" s="85"/>
      <c r="R1819" s="85"/>
      <c r="S1819" s="85"/>
    </row>
    <row r="1820" spans="1:19" ht="49.65" customHeight="1" x14ac:dyDescent="0.3">
      <c r="A1820" s="93">
        <v>7973</v>
      </c>
      <c r="B1820" s="94" t="s">
        <v>1547</v>
      </c>
      <c r="C1820" s="92"/>
      <c r="D1820" s="92"/>
      <c r="E1820" s="92"/>
      <c r="F1820" s="92"/>
      <c r="G1820" s="90">
        <f>+C1820+D1820+E1820+F1820</f>
        <v>0</v>
      </c>
      <c r="H1820" s="91">
        <v>45</v>
      </c>
      <c r="I1820" s="84">
        <f>+G1820*H1820</f>
        <v>0</v>
      </c>
      <c r="K1820" s="93">
        <v>13655</v>
      </c>
      <c r="L1820" s="94" t="s">
        <v>1548</v>
      </c>
      <c r="M1820" s="92"/>
      <c r="N1820" s="92"/>
      <c r="O1820" s="92"/>
      <c r="P1820" s="92"/>
      <c r="Q1820" s="90">
        <f>+M1820+N1820+O1820+P1820</f>
        <v>0</v>
      </c>
      <c r="R1820" s="91">
        <v>195</v>
      </c>
      <c r="S1820" s="84">
        <f>+Q1820*R1820</f>
        <v>0</v>
      </c>
    </row>
    <row r="1821" spans="1:19" ht="49.65" customHeight="1" x14ac:dyDescent="0.3">
      <c r="A1821" s="85"/>
      <c r="B1821" s="85"/>
      <c r="C1821" s="85"/>
      <c r="D1821" s="85"/>
      <c r="E1821" s="85"/>
      <c r="F1821" s="85"/>
      <c r="G1821" s="85"/>
      <c r="H1821" s="85"/>
      <c r="I1821" s="85"/>
      <c r="K1821" s="85"/>
      <c r="L1821" s="85"/>
      <c r="M1821" s="85"/>
      <c r="N1821" s="85"/>
      <c r="O1821" s="85"/>
      <c r="P1821" s="85"/>
      <c r="Q1821" s="85"/>
      <c r="R1821" s="85"/>
      <c r="S1821" s="85"/>
    </row>
    <row r="1822" spans="1:19" ht="49.65" customHeight="1" x14ac:dyDescent="0.3">
      <c r="A1822" s="93">
        <v>8574</v>
      </c>
      <c r="B1822" s="94" t="s">
        <v>1549</v>
      </c>
      <c r="C1822" s="92"/>
      <c r="D1822" s="92"/>
      <c r="E1822" s="92"/>
      <c r="F1822" s="92"/>
      <c r="G1822" s="90">
        <f>+C1822+D1822+E1822+F1822</f>
        <v>0</v>
      </c>
      <c r="H1822" s="91">
        <v>125</v>
      </c>
      <c r="I1822" s="84">
        <f>+G1822*H1822</f>
        <v>0</v>
      </c>
      <c r="K1822" s="93">
        <v>15490</v>
      </c>
      <c r="L1822" s="94" t="s">
        <v>1550</v>
      </c>
      <c r="M1822" s="92"/>
      <c r="N1822" s="92"/>
      <c r="O1822" s="92"/>
      <c r="P1822" s="92"/>
      <c r="Q1822" s="90">
        <f>+M1822+N1822+O1822+P1822</f>
        <v>0</v>
      </c>
      <c r="R1822" s="91">
        <v>129</v>
      </c>
      <c r="S1822" s="84">
        <f>+Q1822*R1822</f>
        <v>0</v>
      </c>
    </row>
    <row r="1823" spans="1:19" ht="49.65" customHeight="1" x14ac:dyDescent="0.3">
      <c r="A1823" s="85"/>
      <c r="B1823" s="85"/>
      <c r="C1823" s="85"/>
      <c r="D1823" s="85"/>
      <c r="E1823" s="85"/>
      <c r="F1823" s="85"/>
      <c r="G1823" s="85"/>
      <c r="H1823" s="85"/>
      <c r="I1823" s="85"/>
      <c r="K1823" s="85"/>
      <c r="L1823" s="85"/>
      <c r="M1823" s="85"/>
      <c r="N1823" s="85"/>
      <c r="O1823" s="85"/>
      <c r="P1823" s="85"/>
      <c r="Q1823" s="85"/>
      <c r="R1823" s="85"/>
      <c r="S1823" s="85"/>
    </row>
    <row r="1824" spans="1:19" ht="49.65" customHeight="1" x14ac:dyDescent="0.3">
      <c r="A1824" s="93">
        <v>8642</v>
      </c>
      <c r="B1824" s="94" t="s">
        <v>1551</v>
      </c>
      <c r="C1824" s="92"/>
      <c r="D1824" s="92"/>
      <c r="E1824" s="92"/>
      <c r="F1824" s="92"/>
      <c r="G1824" s="90">
        <f>+C1824+D1824+E1824+F1824</f>
        <v>0</v>
      </c>
      <c r="H1824" s="91">
        <v>55</v>
      </c>
      <c r="I1824" s="84">
        <f>+G1824*H1824</f>
        <v>0</v>
      </c>
      <c r="K1824" s="93">
        <v>15608</v>
      </c>
      <c r="L1824" s="94" t="s">
        <v>1552</v>
      </c>
      <c r="M1824" s="92"/>
      <c r="N1824" s="92"/>
      <c r="O1824" s="92"/>
      <c r="P1824" s="92"/>
      <c r="Q1824" s="90">
        <f>+M1824+N1824+O1824+P1824</f>
        <v>0</v>
      </c>
      <c r="R1824" s="91">
        <v>159</v>
      </c>
      <c r="S1824" s="84">
        <f>+Q1824*R1824</f>
        <v>0</v>
      </c>
    </row>
    <row r="1825" spans="1:19" ht="49.65" customHeight="1" x14ac:dyDescent="0.3">
      <c r="A1825" s="85"/>
      <c r="B1825" s="85"/>
      <c r="C1825" s="85"/>
      <c r="D1825" s="85"/>
      <c r="E1825" s="85"/>
      <c r="F1825" s="85"/>
      <c r="G1825" s="85"/>
      <c r="H1825" s="85"/>
      <c r="I1825" s="85"/>
      <c r="K1825" s="85"/>
      <c r="L1825" s="85"/>
      <c r="M1825" s="85"/>
      <c r="N1825" s="85"/>
      <c r="O1825" s="85"/>
      <c r="P1825" s="85"/>
      <c r="Q1825" s="85"/>
      <c r="R1825" s="85"/>
      <c r="S1825" s="85"/>
    </row>
    <row r="1826" spans="1:19" ht="49.65" customHeight="1" x14ac:dyDescent="0.3">
      <c r="A1826" s="93">
        <v>8765</v>
      </c>
      <c r="B1826" s="94" t="s">
        <v>1553</v>
      </c>
      <c r="C1826" s="92"/>
      <c r="D1826" s="92"/>
      <c r="E1826" s="92"/>
      <c r="F1826" s="92"/>
      <c r="G1826" s="90">
        <f>+C1826+D1826+E1826+F1826</f>
        <v>0</v>
      </c>
      <c r="H1826" s="91">
        <v>29</v>
      </c>
      <c r="I1826" s="84">
        <f>+G1826*H1826</f>
        <v>0</v>
      </c>
      <c r="K1826" s="93">
        <v>15609</v>
      </c>
      <c r="L1826" s="94" t="s">
        <v>1554</v>
      </c>
      <c r="M1826" s="92"/>
      <c r="N1826" s="92"/>
      <c r="O1826" s="92"/>
      <c r="P1826" s="92"/>
      <c r="Q1826" s="90">
        <f>+M1826+N1826+O1826+P1826</f>
        <v>0</v>
      </c>
      <c r="R1826" s="91">
        <v>159</v>
      </c>
      <c r="S1826" s="84">
        <f>+Q1826*R1826</f>
        <v>0</v>
      </c>
    </row>
    <row r="1827" spans="1:19" ht="49.65" customHeight="1" x14ac:dyDescent="0.3">
      <c r="A1827" s="85"/>
      <c r="B1827" s="85"/>
      <c r="C1827" s="85"/>
      <c r="D1827" s="85"/>
      <c r="E1827" s="85"/>
      <c r="F1827" s="85"/>
      <c r="G1827" s="85"/>
      <c r="H1827" s="85"/>
      <c r="I1827" s="85"/>
      <c r="K1827" s="85"/>
      <c r="L1827" s="85"/>
      <c r="M1827" s="85"/>
      <c r="N1827" s="85"/>
      <c r="O1827" s="85"/>
      <c r="P1827" s="85"/>
      <c r="Q1827" s="85"/>
      <c r="R1827" s="85"/>
      <c r="S1827" s="85"/>
    </row>
    <row r="1828" spans="1:19" ht="49.65" customHeight="1" x14ac:dyDescent="0.3">
      <c r="A1828" s="93">
        <v>9137</v>
      </c>
      <c r="B1828" s="94" t="s">
        <v>1555</v>
      </c>
      <c r="C1828" s="92"/>
      <c r="D1828" s="92"/>
      <c r="E1828" s="92"/>
      <c r="F1828" s="92"/>
      <c r="G1828" s="90">
        <f>+C1828+D1828+E1828+F1828</f>
        <v>0</v>
      </c>
      <c r="H1828" s="91">
        <v>95</v>
      </c>
      <c r="I1828" s="84">
        <f>+G1828*H1828</f>
        <v>0</v>
      </c>
      <c r="K1828" s="93">
        <v>15610</v>
      </c>
      <c r="L1828" s="94" t="s">
        <v>1556</v>
      </c>
      <c r="M1828" s="92"/>
      <c r="N1828" s="92"/>
      <c r="O1828" s="92"/>
      <c r="P1828" s="92"/>
      <c r="Q1828" s="90">
        <f>+M1828+N1828+O1828+P1828</f>
        <v>0</v>
      </c>
      <c r="R1828" s="91">
        <v>139</v>
      </c>
      <c r="S1828" s="84">
        <f>+Q1828*R1828</f>
        <v>0</v>
      </c>
    </row>
    <row r="1829" spans="1:19" ht="49.65" customHeight="1" x14ac:dyDescent="0.3">
      <c r="A1829" s="85"/>
      <c r="B1829" s="85"/>
      <c r="C1829" s="85"/>
      <c r="D1829" s="85"/>
      <c r="E1829" s="85"/>
      <c r="F1829" s="85"/>
      <c r="G1829" s="85"/>
      <c r="H1829" s="85"/>
      <c r="I1829" s="85"/>
      <c r="K1829" s="85"/>
      <c r="L1829" s="85"/>
      <c r="M1829" s="85"/>
      <c r="N1829" s="85"/>
      <c r="O1829" s="85"/>
      <c r="P1829" s="85"/>
      <c r="Q1829" s="85"/>
      <c r="R1829" s="85"/>
      <c r="S1829" s="85"/>
    </row>
    <row r="1830" spans="1:19" ht="49.65" customHeight="1" x14ac:dyDescent="0.3">
      <c r="A1830" s="93">
        <v>9616</v>
      </c>
      <c r="B1830" s="94" t="s">
        <v>1557</v>
      </c>
      <c r="C1830" s="92"/>
      <c r="D1830" s="92"/>
      <c r="E1830" s="92"/>
      <c r="F1830" s="92"/>
      <c r="G1830" s="90">
        <f>+C1830+D1830+E1830+F1830</f>
        <v>0</v>
      </c>
      <c r="H1830" s="91">
        <v>85</v>
      </c>
      <c r="I1830" s="84">
        <f>+G1830*H1830</f>
        <v>0</v>
      </c>
      <c r="K1830" s="93">
        <v>16867</v>
      </c>
      <c r="L1830" s="94" t="s">
        <v>1558</v>
      </c>
      <c r="M1830" s="92"/>
      <c r="N1830" s="92"/>
      <c r="O1830" s="92"/>
      <c r="P1830" s="92"/>
      <c r="Q1830" s="90">
        <f>+M1830+N1830+O1830+P1830</f>
        <v>0</v>
      </c>
      <c r="R1830" s="91">
        <v>119</v>
      </c>
      <c r="S1830" s="84">
        <f>+Q1830*R1830</f>
        <v>0</v>
      </c>
    </row>
    <row r="1831" spans="1:19" ht="49.65" customHeight="1" x14ac:dyDescent="0.3">
      <c r="A1831" s="85"/>
      <c r="B1831" s="85"/>
      <c r="C1831" s="85"/>
      <c r="D1831" s="85"/>
      <c r="E1831" s="85"/>
      <c r="F1831" s="85"/>
      <c r="G1831" s="85"/>
      <c r="H1831" s="85"/>
      <c r="I1831" s="85"/>
      <c r="K1831" s="85"/>
      <c r="L1831" s="85"/>
      <c r="M1831" s="85"/>
      <c r="N1831" s="85"/>
      <c r="O1831" s="85"/>
      <c r="P1831" s="85"/>
      <c r="Q1831" s="85"/>
      <c r="R1831" s="85"/>
      <c r="S1831" s="85"/>
    </row>
    <row r="1832" spans="1:19" ht="49.65" customHeight="1" x14ac:dyDescent="0.3">
      <c r="A1832" s="93">
        <v>10402</v>
      </c>
      <c r="B1832" s="94" t="s">
        <v>1559</v>
      </c>
      <c r="C1832" s="92"/>
      <c r="D1832" s="92"/>
      <c r="E1832" s="92"/>
      <c r="F1832" s="92"/>
      <c r="G1832" s="90">
        <f>+C1832+D1832+E1832+F1832</f>
        <v>0</v>
      </c>
      <c r="H1832" s="91">
        <v>85</v>
      </c>
      <c r="I1832" s="84">
        <f>+G1832*H1832</f>
        <v>0</v>
      </c>
      <c r="K1832" s="93"/>
      <c r="L1832" s="94"/>
      <c r="M1832" s="89"/>
      <c r="N1832" s="89"/>
      <c r="O1832" s="89"/>
      <c r="P1832" s="89"/>
      <c r="Q1832" s="90">
        <f>+M1832+N1832+O1832+P1832</f>
        <v>0</v>
      </c>
      <c r="R1832" s="91"/>
      <c r="S1832" s="84">
        <f>+Q1832*R1832</f>
        <v>0</v>
      </c>
    </row>
    <row r="1833" spans="1:19" ht="49.65" customHeight="1" x14ac:dyDescent="0.3">
      <c r="A1833" s="85"/>
      <c r="B1833" s="85"/>
      <c r="C1833" s="85"/>
      <c r="D1833" s="85"/>
      <c r="E1833" s="85"/>
      <c r="F1833" s="85"/>
      <c r="G1833" s="85"/>
      <c r="H1833" s="85"/>
      <c r="I1833" s="85"/>
      <c r="K1833" s="85"/>
      <c r="L1833" s="85"/>
      <c r="M1833" s="85"/>
      <c r="N1833" s="85"/>
      <c r="O1833" s="85"/>
      <c r="P1833" s="85"/>
      <c r="Q1833" s="85"/>
      <c r="R1833" s="85"/>
      <c r="S1833" s="85"/>
    </row>
    <row r="1834" spans="1:19" ht="49.65" customHeight="1" x14ac:dyDescent="0.3">
      <c r="A1834" s="93">
        <v>10984</v>
      </c>
      <c r="B1834" s="94" t="s">
        <v>1560</v>
      </c>
      <c r="C1834" s="92"/>
      <c r="D1834" s="92"/>
      <c r="E1834" s="92"/>
      <c r="F1834" s="92"/>
      <c r="G1834" s="90">
        <f>+C1834+D1834+E1834+F1834</f>
        <v>0</v>
      </c>
      <c r="H1834" s="91">
        <v>125</v>
      </c>
      <c r="I1834" s="84">
        <f>+G1834*H1834</f>
        <v>0</v>
      </c>
      <c r="K1834" s="93"/>
      <c r="L1834" s="94"/>
      <c r="M1834" s="89"/>
      <c r="N1834" s="89"/>
      <c r="O1834" s="89"/>
      <c r="P1834" s="89"/>
      <c r="Q1834" s="90">
        <f>+M1834+N1834+O1834+P1834</f>
        <v>0</v>
      </c>
      <c r="R1834" s="91"/>
      <c r="S1834" s="84">
        <f>+Q1834*R1834</f>
        <v>0</v>
      </c>
    </row>
    <row r="1835" spans="1:19" ht="49.65" customHeight="1" x14ac:dyDescent="0.3">
      <c r="A1835" s="85"/>
      <c r="B1835" s="85"/>
      <c r="C1835" s="85"/>
      <c r="D1835" s="85"/>
      <c r="E1835" s="85"/>
      <c r="F1835" s="85"/>
      <c r="G1835" s="85"/>
      <c r="H1835" s="85"/>
      <c r="I1835" s="85"/>
      <c r="K1835" s="85"/>
      <c r="L1835" s="85"/>
      <c r="M1835" s="85"/>
      <c r="N1835" s="85"/>
      <c r="O1835" s="85"/>
      <c r="P1835" s="85"/>
      <c r="Q1835" s="85"/>
      <c r="R1835" s="85"/>
      <c r="S1835" s="85"/>
    </row>
    <row r="1836" spans="1:19" ht="49.65" customHeight="1" x14ac:dyDescent="0.3">
      <c r="A1836" s="93">
        <v>10986</v>
      </c>
      <c r="B1836" s="94" t="s">
        <v>1561</v>
      </c>
      <c r="C1836" s="92"/>
      <c r="D1836" s="92"/>
      <c r="E1836" s="92"/>
      <c r="F1836" s="92"/>
      <c r="G1836" s="90">
        <f>+C1836+D1836+E1836+F1836</f>
        <v>0</v>
      </c>
      <c r="H1836" s="91">
        <v>105</v>
      </c>
      <c r="I1836" s="84">
        <f>+G1836*H1836</f>
        <v>0</v>
      </c>
      <c r="K1836" s="93"/>
      <c r="L1836" s="94"/>
      <c r="M1836" s="89"/>
      <c r="N1836" s="89"/>
      <c r="O1836" s="89"/>
      <c r="P1836" s="89"/>
      <c r="Q1836" s="90">
        <f>+M1836+N1836+O1836+P1836</f>
        <v>0</v>
      </c>
      <c r="R1836" s="91"/>
      <c r="S1836" s="84">
        <f>+Q1836*R1836</f>
        <v>0</v>
      </c>
    </row>
    <row r="1837" spans="1:19" ht="49.65" customHeight="1" x14ac:dyDescent="0.3">
      <c r="A1837" s="85"/>
      <c r="B1837" s="85"/>
      <c r="C1837" s="85"/>
      <c r="D1837" s="85"/>
      <c r="E1837" s="85"/>
      <c r="F1837" s="85"/>
      <c r="G1837" s="85"/>
      <c r="H1837" s="85"/>
      <c r="I1837" s="85"/>
      <c r="K1837" s="85"/>
      <c r="L1837" s="85"/>
      <c r="M1837" s="85"/>
      <c r="N1837" s="85"/>
      <c r="O1837" s="85"/>
      <c r="P1837" s="85"/>
      <c r="Q1837" s="85"/>
      <c r="R1837" s="85"/>
      <c r="S1837" s="85"/>
    </row>
    <row r="1838" spans="1:19" ht="49.65" customHeight="1" x14ac:dyDescent="0.3">
      <c r="A1838" s="93">
        <v>11118</v>
      </c>
      <c r="B1838" s="94" t="s">
        <v>1562</v>
      </c>
      <c r="C1838" s="92"/>
      <c r="D1838" s="92"/>
      <c r="E1838" s="92"/>
      <c r="F1838" s="92"/>
      <c r="G1838" s="90">
        <f>+C1838+D1838+E1838+F1838</f>
        <v>0</v>
      </c>
      <c r="H1838" s="91">
        <v>125</v>
      </c>
      <c r="I1838" s="84">
        <f>+G1838*H1838</f>
        <v>0</v>
      </c>
      <c r="K1838" s="93"/>
      <c r="L1838" s="94"/>
      <c r="M1838" s="89"/>
      <c r="N1838" s="89"/>
      <c r="O1838" s="89"/>
      <c r="P1838" s="89"/>
      <c r="Q1838" s="90">
        <f>+M1838+N1838+O1838+P1838</f>
        <v>0</v>
      </c>
      <c r="R1838" s="91"/>
      <c r="S1838" s="84">
        <f>+Q1838*R1838</f>
        <v>0</v>
      </c>
    </row>
    <row r="1839" spans="1:19" ht="49.65" customHeight="1" x14ac:dyDescent="0.3">
      <c r="A1839" s="85"/>
      <c r="B1839" s="85"/>
      <c r="C1839" s="85"/>
      <c r="D1839" s="85"/>
      <c r="E1839" s="85"/>
      <c r="F1839" s="85"/>
      <c r="G1839" s="85"/>
      <c r="H1839" s="85"/>
      <c r="I1839" s="85"/>
      <c r="K1839" s="85"/>
      <c r="L1839" s="85"/>
      <c r="M1839" s="85"/>
      <c r="N1839" s="85"/>
      <c r="O1839" s="85"/>
      <c r="P1839" s="85"/>
      <c r="Q1839" s="85"/>
      <c r="R1839" s="85"/>
      <c r="S1839" s="85"/>
    </row>
    <row r="1840" spans="1:19" ht="49.65" customHeight="1" x14ac:dyDescent="0.3">
      <c r="A1840" s="22" t="s">
        <v>1563</v>
      </c>
      <c r="D1840" s="86" t="s">
        <v>121</v>
      </c>
      <c r="E1840" s="76"/>
      <c r="F1840" s="76"/>
      <c r="G1840" s="77"/>
      <c r="H1840" s="87">
        <f>SUM(I1744:I1839)</f>
        <v>0</v>
      </c>
      <c r="I1840" s="77"/>
      <c r="N1840" s="86" t="s">
        <v>122</v>
      </c>
      <c r="O1840" s="76"/>
      <c r="P1840" s="76"/>
      <c r="Q1840" s="77"/>
      <c r="R1840" s="87">
        <f>SUM(S1744:S1839)</f>
        <v>0</v>
      </c>
      <c r="S1840" s="77"/>
    </row>
    <row r="1841" spans="1:19" ht="49.65" customHeight="1" x14ac:dyDescent="0.3">
      <c r="D1841" s="78"/>
      <c r="E1841" s="79"/>
      <c r="F1841" s="79"/>
      <c r="G1841" s="80"/>
      <c r="H1841" s="78"/>
      <c r="I1841" s="80"/>
      <c r="N1841" s="78"/>
      <c r="O1841" s="79"/>
      <c r="P1841" s="79"/>
      <c r="Q1841" s="80"/>
      <c r="R1841" s="78"/>
      <c r="S1841" s="80"/>
    </row>
    <row r="1842" spans="1:19" ht="49.65" customHeight="1" x14ac:dyDescent="0.3">
      <c r="A1842" s="88" t="s">
        <v>1475</v>
      </c>
      <c r="B1842" s="74"/>
      <c r="C1842" s="74"/>
      <c r="D1842" s="74"/>
      <c r="E1842" s="74"/>
      <c r="F1842" s="74"/>
      <c r="G1842" s="74"/>
      <c r="H1842" s="74"/>
      <c r="I1842" s="74"/>
      <c r="J1842" s="74"/>
      <c r="K1842" s="74"/>
      <c r="L1842" s="74"/>
      <c r="M1842" s="74"/>
      <c r="N1842" s="74"/>
      <c r="O1842" s="74"/>
      <c r="P1842" s="74"/>
      <c r="Q1842" s="74"/>
      <c r="R1842" s="74"/>
      <c r="S1842" s="74"/>
    </row>
    <row r="1843" spans="1:19" ht="49.65" customHeight="1" x14ac:dyDescent="0.3">
      <c r="A1843" s="74"/>
      <c r="B1843" s="74"/>
      <c r="C1843" s="74"/>
      <c r="D1843" s="74"/>
      <c r="E1843" s="74"/>
      <c r="F1843" s="74"/>
      <c r="G1843" s="74"/>
      <c r="H1843" s="74"/>
      <c r="I1843" s="74"/>
      <c r="J1843" s="74"/>
      <c r="K1843" s="74"/>
      <c r="L1843" s="74"/>
      <c r="M1843" s="74"/>
      <c r="N1843" s="74"/>
      <c r="O1843" s="74"/>
      <c r="P1843" s="74"/>
      <c r="Q1843" s="74"/>
      <c r="R1843" s="74"/>
      <c r="S1843" s="74"/>
    </row>
    <row r="1844" spans="1:19" ht="49.65" customHeight="1" x14ac:dyDescent="0.3">
      <c r="A1844" s="98" t="s">
        <v>4</v>
      </c>
      <c r="B1844" s="99" t="s">
        <v>52</v>
      </c>
      <c r="C1844" s="98" t="s">
        <v>53</v>
      </c>
      <c r="D1844" s="98" t="s">
        <v>54</v>
      </c>
      <c r="E1844" s="98" t="s">
        <v>55</v>
      </c>
      <c r="F1844" s="98" t="s">
        <v>56</v>
      </c>
      <c r="G1844" s="98" t="s">
        <v>57</v>
      </c>
      <c r="H1844" s="98" t="s">
        <v>58</v>
      </c>
      <c r="I1844" s="99" t="s">
        <v>8</v>
      </c>
      <c r="K1844" s="98" t="s">
        <v>4</v>
      </c>
      <c r="L1844" s="99" t="s">
        <v>52</v>
      </c>
      <c r="M1844" s="98" t="s">
        <v>53</v>
      </c>
      <c r="N1844" s="98" t="s">
        <v>54</v>
      </c>
      <c r="O1844" s="98" t="s">
        <v>55</v>
      </c>
      <c r="P1844" s="98" t="s">
        <v>56</v>
      </c>
      <c r="Q1844" s="98" t="s">
        <v>57</v>
      </c>
      <c r="R1844" s="98" t="s">
        <v>58</v>
      </c>
      <c r="S1844" s="99" t="s">
        <v>8</v>
      </c>
    </row>
    <row r="1845" spans="1:19" ht="49.65" customHeight="1" x14ac:dyDescent="0.3">
      <c r="A1845" s="85"/>
      <c r="B1845" s="85"/>
      <c r="C1845" s="85"/>
      <c r="D1845" s="85"/>
      <c r="E1845" s="85"/>
      <c r="F1845" s="85"/>
      <c r="G1845" s="85"/>
      <c r="H1845" s="85"/>
      <c r="I1845" s="85"/>
      <c r="K1845" s="85"/>
      <c r="L1845" s="85"/>
      <c r="M1845" s="85"/>
      <c r="N1845" s="85"/>
      <c r="O1845" s="85"/>
      <c r="P1845" s="85"/>
      <c r="Q1845" s="85"/>
      <c r="R1845" s="85"/>
      <c r="S1845" s="85"/>
    </row>
    <row r="1846" spans="1:19" ht="49.65" customHeight="1" x14ac:dyDescent="0.3">
      <c r="A1846" s="97" t="s">
        <v>1564</v>
      </c>
      <c r="B1846" s="74"/>
      <c r="C1846" s="74"/>
      <c r="D1846" s="74"/>
      <c r="E1846" s="74"/>
      <c r="F1846" s="74"/>
      <c r="G1846" s="74"/>
      <c r="H1846" s="74"/>
      <c r="I1846" s="74"/>
      <c r="K1846" s="95"/>
      <c r="L1846" s="96" t="s">
        <v>1565</v>
      </c>
      <c r="M1846" s="74"/>
      <c r="N1846" s="74"/>
      <c r="O1846" s="74"/>
      <c r="P1846" s="74"/>
      <c r="Q1846" s="74"/>
      <c r="R1846" s="74"/>
      <c r="S1846" s="74"/>
    </row>
    <row r="1847" spans="1:19" ht="49.65" customHeight="1" x14ac:dyDescent="0.3">
      <c r="A1847" s="74"/>
      <c r="B1847" s="74"/>
      <c r="C1847" s="74"/>
      <c r="D1847" s="74"/>
      <c r="E1847" s="74"/>
      <c r="F1847" s="74"/>
      <c r="G1847" s="74"/>
      <c r="H1847" s="74"/>
      <c r="I1847" s="74"/>
      <c r="K1847" s="74"/>
      <c r="L1847" s="74"/>
      <c r="M1847" s="74"/>
      <c r="N1847" s="74"/>
      <c r="O1847" s="74"/>
      <c r="P1847" s="74"/>
      <c r="Q1847" s="74"/>
      <c r="R1847" s="74"/>
      <c r="S1847" s="74"/>
    </row>
    <row r="1848" spans="1:19" ht="49.65" customHeight="1" x14ac:dyDescent="0.3">
      <c r="A1848" s="95"/>
      <c r="B1848" s="96" t="s">
        <v>1564</v>
      </c>
      <c r="C1848" s="74"/>
      <c r="D1848" s="74"/>
      <c r="E1848" s="74"/>
      <c r="F1848" s="74"/>
      <c r="G1848" s="74"/>
      <c r="H1848" s="74"/>
      <c r="I1848" s="74"/>
      <c r="K1848" s="93">
        <v>5860</v>
      </c>
      <c r="L1848" s="94" t="s">
        <v>1566</v>
      </c>
      <c r="M1848" s="92"/>
      <c r="N1848" s="92"/>
      <c r="O1848" s="92"/>
      <c r="P1848" s="92"/>
      <c r="Q1848" s="90">
        <f>+M1848+N1848+O1848+P1848</f>
        <v>0</v>
      </c>
      <c r="R1848" s="91">
        <v>89</v>
      </c>
      <c r="S1848" s="84">
        <f>+Q1848*R1848</f>
        <v>0</v>
      </c>
    </row>
    <row r="1849" spans="1:19" ht="49.65" customHeight="1" x14ac:dyDescent="0.3">
      <c r="A1849" s="74"/>
      <c r="B1849" s="74"/>
      <c r="C1849" s="74"/>
      <c r="D1849" s="74"/>
      <c r="E1849" s="74"/>
      <c r="F1849" s="74"/>
      <c r="G1849" s="74"/>
      <c r="H1849" s="74"/>
      <c r="I1849" s="74"/>
      <c r="K1849" s="85"/>
      <c r="L1849" s="85"/>
      <c r="M1849" s="85"/>
      <c r="N1849" s="85"/>
      <c r="O1849" s="85"/>
      <c r="P1849" s="85"/>
      <c r="Q1849" s="85"/>
      <c r="R1849" s="85"/>
      <c r="S1849" s="85"/>
    </row>
    <row r="1850" spans="1:19" ht="49.65" customHeight="1" x14ac:dyDescent="0.3">
      <c r="A1850" s="93">
        <v>7249</v>
      </c>
      <c r="B1850" s="94" t="s">
        <v>1567</v>
      </c>
      <c r="C1850" s="92"/>
      <c r="D1850" s="92"/>
      <c r="E1850" s="92"/>
      <c r="F1850" s="92"/>
      <c r="G1850" s="90">
        <f>+C1850+D1850+E1850+F1850</f>
        <v>0</v>
      </c>
      <c r="H1850" s="91">
        <v>85</v>
      </c>
      <c r="I1850" s="84">
        <f>+G1850*H1850</f>
        <v>0</v>
      </c>
      <c r="K1850" s="93">
        <v>6326</v>
      </c>
      <c r="L1850" s="94" t="s">
        <v>1568</v>
      </c>
      <c r="M1850" s="92"/>
      <c r="N1850" s="92"/>
      <c r="O1850" s="92"/>
      <c r="P1850" s="92"/>
      <c r="Q1850" s="90">
        <f>+M1850+N1850+O1850+P1850</f>
        <v>0</v>
      </c>
      <c r="R1850" s="91">
        <v>95</v>
      </c>
      <c r="S1850" s="84">
        <f>+Q1850*R1850</f>
        <v>0</v>
      </c>
    </row>
    <row r="1851" spans="1:19" ht="49.65" customHeight="1" x14ac:dyDescent="0.3">
      <c r="A1851" s="85"/>
      <c r="B1851" s="85"/>
      <c r="C1851" s="85"/>
      <c r="D1851" s="85"/>
      <c r="E1851" s="85"/>
      <c r="F1851" s="85"/>
      <c r="G1851" s="85"/>
      <c r="H1851" s="85"/>
      <c r="I1851" s="85"/>
      <c r="K1851" s="85"/>
      <c r="L1851" s="85"/>
      <c r="M1851" s="85"/>
      <c r="N1851" s="85"/>
      <c r="O1851" s="85"/>
      <c r="P1851" s="85"/>
      <c r="Q1851" s="85"/>
      <c r="R1851" s="85"/>
      <c r="S1851" s="85"/>
    </row>
    <row r="1852" spans="1:19" ht="49.65" customHeight="1" x14ac:dyDescent="0.3">
      <c r="A1852" s="93">
        <v>9138</v>
      </c>
      <c r="B1852" s="94" t="s">
        <v>1569</v>
      </c>
      <c r="C1852" s="92"/>
      <c r="D1852" s="92"/>
      <c r="E1852" s="92"/>
      <c r="F1852" s="92"/>
      <c r="G1852" s="90">
        <f>+C1852+D1852+E1852+F1852</f>
        <v>0</v>
      </c>
      <c r="H1852" s="91">
        <v>89</v>
      </c>
      <c r="I1852" s="84">
        <f>+G1852*H1852</f>
        <v>0</v>
      </c>
      <c r="K1852" s="93">
        <v>7499</v>
      </c>
      <c r="L1852" s="94" t="s">
        <v>1570</v>
      </c>
      <c r="M1852" s="92"/>
      <c r="N1852" s="92"/>
      <c r="O1852" s="92"/>
      <c r="P1852" s="92"/>
      <c r="Q1852" s="90">
        <f>+M1852+N1852+O1852+P1852</f>
        <v>0</v>
      </c>
      <c r="R1852" s="91">
        <v>89</v>
      </c>
      <c r="S1852" s="84">
        <f>+Q1852*R1852</f>
        <v>0</v>
      </c>
    </row>
    <row r="1853" spans="1:19" ht="49.65" customHeight="1" x14ac:dyDescent="0.3">
      <c r="A1853" s="85"/>
      <c r="B1853" s="85"/>
      <c r="C1853" s="85"/>
      <c r="D1853" s="85"/>
      <c r="E1853" s="85"/>
      <c r="F1853" s="85"/>
      <c r="G1853" s="85"/>
      <c r="H1853" s="85"/>
      <c r="I1853" s="85"/>
      <c r="K1853" s="85"/>
      <c r="L1853" s="85"/>
      <c r="M1853" s="85"/>
      <c r="N1853" s="85"/>
      <c r="O1853" s="85"/>
      <c r="P1853" s="85"/>
      <c r="Q1853" s="85"/>
      <c r="R1853" s="85"/>
      <c r="S1853" s="85"/>
    </row>
    <row r="1854" spans="1:19" ht="49.65" customHeight="1" x14ac:dyDescent="0.3">
      <c r="A1854" s="93">
        <v>11640</v>
      </c>
      <c r="B1854" s="94" t="s">
        <v>1571</v>
      </c>
      <c r="C1854" s="92"/>
      <c r="D1854" s="92"/>
      <c r="E1854" s="92"/>
      <c r="F1854" s="92"/>
      <c r="G1854" s="90">
        <f>+C1854+D1854+E1854+F1854</f>
        <v>0</v>
      </c>
      <c r="H1854" s="91">
        <v>159</v>
      </c>
      <c r="I1854" s="84">
        <f>+G1854*H1854</f>
        <v>0</v>
      </c>
      <c r="K1854" s="93">
        <v>8272</v>
      </c>
      <c r="L1854" s="94" t="s">
        <v>1572</v>
      </c>
      <c r="M1854" s="92"/>
      <c r="N1854" s="92"/>
      <c r="O1854" s="92"/>
      <c r="P1854" s="92"/>
      <c r="Q1854" s="90">
        <f>+M1854+N1854+O1854+P1854</f>
        <v>0</v>
      </c>
      <c r="R1854" s="91">
        <v>59</v>
      </c>
      <c r="S1854" s="84">
        <f>+Q1854*R1854</f>
        <v>0</v>
      </c>
    </row>
    <row r="1855" spans="1:19" ht="49.65" customHeight="1" x14ac:dyDescent="0.3">
      <c r="A1855" s="85"/>
      <c r="B1855" s="85"/>
      <c r="C1855" s="85"/>
      <c r="D1855" s="85"/>
      <c r="E1855" s="85"/>
      <c r="F1855" s="85"/>
      <c r="G1855" s="85"/>
      <c r="H1855" s="85"/>
      <c r="I1855" s="85"/>
      <c r="K1855" s="85"/>
      <c r="L1855" s="85"/>
      <c r="M1855" s="85"/>
      <c r="N1855" s="85"/>
      <c r="O1855" s="85"/>
      <c r="P1855" s="85"/>
      <c r="Q1855" s="85"/>
      <c r="R1855" s="85"/>
      <c r="S1855" s="85"/>
    </row>
    <row r="1856" spans="1:19" ht="49.65" customHeight="1" x14ac:dyDescent="0.3">
      <c r="A1856" s="93">
        <v>12393</v>
      </c>
      <c r="B1856" s="94" t="s">
        <v>1573</v>
      </c>
      <c r="C1856" s="92"/>
      <c r="D1856" s="92"/>
      <c r="E1856" s="92"/>
      <c r="F1856" s="92"/>
      <c r="G1856" s="90">
        <f>+C1856+D1856+E1856+F1856</f>
        <v>0</v>
      </c>
      <c r="H1856" s="91">
        <v>159</v>
      </c>
      <c r="I1856" s="84">
        <f>+G1856*H1856</f>
        <v>0</v>
      </c>
      <c r="K1856" s="93">
        <v>9241</v>
      </c>
      <c r="L1856" s="94" t="s">
        <v>1574</v>
      </c>
      <c r="M1856" s="92"/>
      <c r="N1856" s="92"/>
      <c r="O1856" s="92"/>
      <c r="P1856" s="92"/>
      <c r="Q1856" s="90">
        <f>+M1856+N1856+O1856+P1856</f>
        <v>0</v>
      </c>
      <c r="R1856" s="91">
        <v>109</v>
      </c>
      <c r="S1856" s="84">
        <f>+Q1856*R1856</f>
        <v>0</v>
      </c>
    </row>
    <row r="1857" spans="1:19" ht="49.65" customHeight="1" x14ac:dyDescent="0.3">
      <c r="A1857" s="85"/>
      <c r="B1857" s="85"/>
      <c r="C1857" s="85"/>
      <c r="D1857" s="85"/>
      <c r="E1857" s="85"/>
      <c r="F1857" s="85"/>
      <c r="G1857" s="85"/>
      <c r="H1857" s="85"/>
      <c r="I1857" s="85"/>
      <c r="K1857" s="85"/>
      <c r="L1857" s="85"/>
      <c r="M1857" s="85"/>
      <c r="N1857" s="85"/>
      <c r="O1857" s="85"/>
      <c r="P1857" s="85"/>
      <c r="Q1857" s="85"/>
      <c r="R1857" s="85"/>
      <c r="S1857" s="85"/>
    </row>
    <row r="1858" spans="1:19" ht="49.65" customHeight="1" x14ac:dyDescent="0.3">
      <c r="A1858" s="97" t="s">
        <v>1575</v>
      </c>
      <c r="B1858" s="74"/>
      <c r="C1858" s="74"/>
      <c r="D1858" s="74"/>
      <c r="E1858" s="74"/>
      <c r="F1858" s="74"/>
      <c r="G1858" s="74"/>
      <c r="H1858" s="74"/>
      <c r="I1858" s="74"/>
      <c r="K1858" s="93">
        <v>10323</v>
      </c>
      <c r="L1858" s="94" t="s">
        <v>1576</v>
      </c>
      <c r="M1858" s="92"/>
      <c r="N1858" s="92"/>
      <c r="O1858" s="92"/>
      <c r="P1858" s="92"/>
      <c r="Q1858" s="90">
        <f>+M1858+N1858+O1858+P1858</f>
        <v>0</v>
      </c>
      <c r="R1858" s="91">
        <v>139</v>
      </c>
      <c r="S1858" s="84">
        <f>+Q1858*R1858</f>
        <v>0</v>
      </c>
    </row>
    <row r="1859" spans="1:19" ht="49.65" customHeight="1" x14ac:dyDescent="0.3">
      <c r="A1859" s="74"/>
      <c r="B1859" s="74"/>
      <c r="C1859" s="74"/>
      <c r="D1859" s="74"/>
      <c r="E1859" s="74"/>
      <c r="F1859" s="74"/>
      <c r="G1859" s="74"/>
      <c r="H1859" s="74"/>
      <c r="I1859" s="74"/>
      <c r="K1859" s="85"/>
      <c r="L1859" s="85"/>
      <c r="M1859" s="85"/>
      <c r="N1859" s="85"/>
      <c r="O1859" s="85"/>
      <c r="P1859" s="85"/>
      <c r="Q1859" s="85"/>
      <c r="R1859" s="85"/>
      <c r="S1859" s="85"/>
    </row>
    <row r="1860" spans="1:19" ht="49.65" customHeight="1" x14ac:dyDescent="0.3">
      <c r="A1860" s="95"/>
      <c r="B1860" s="96" t="s">
        <v>1575</v>
      </c>
      <c r="C1860" s="74"/>
      <c r="D1860" s="74"/>
      <c r="E1860" s="74"/>
      <c r="F1860" s="74"/>
      <c r="G1860" s="74"/>
      <c r="H1860" s="74"/>
      <c r="I1860" s="74"/>
      <c r="K1860" s="93">
        <v>11644</v>
      </c>
      <c r="L1860" s="94" t="s">
        <v>1577</v>
      </c>
      <c r="M1860" s="92"/>
      <c r="N1860" s="92"/>
      <c r="O1860" s="92"/>
      <c r="P1860" s="92"/>
      <c r="Q1860" s="90">
        <f>+M1860+N1860+O1860+P1860</f>
        <v>0</v>
      </c>
      <c r="R1860" s="91">
        <v>169</v>
      </c>
      <c r="S1860" s="84">
        <f>+Q1860*R1860</f>
        <v>0</v>
      </c>
    </row>
    <row r="1861" spans="1:19" ht="49.65" customHeight="1" x14ac:dyDescent="0.3">
      <c r="A1861" s="74"/>
      <c r="B1861" s="74"/>
      <c r="C1861" s="74"/>
      <c r="D1861" s="74"/>
      <c r="E1861" s="74"/>
      <c r="F1861" s="74"/>
      <c r="G1861" s="74"/>
      <c r="H1861" s="74"/>
      <c r="I1861" s="74"/>
      <c r="K1861" s="85"/>
      <c r="L1861" s="85"/>
      <c r="M1861" s="85"/>
      <c r="N1861" s="85"/>
      <c r="O1861" s="85"/>
      <c r="P1861" s="85"/>
      <c r="Q1861" s="85"/>
      <c r="R1861" s="85"/>
      <c r="S1861" s="85"/>
    </row>
    <row r="1862" spans="1:19" ht="49.65" customHeight="1" x14ac:dyDescent="0.3">
      <c r="A1862" s="93">
        <v>4334</v>
      </c>
      <c r="B1862" s="94" t="s">
        <v>1578</v>
      </c>
      <c r="C1862" s="92"/>
      <c r="D1862" s="92"/>
      <c r="E1862" s="92"/>
      <c r="F1862" s="92"/>
      <c r="G1862" s="90">
        <f>+C1862+D1862+E1862+F1862</f>
        <v>0</v>
      </c>
      <c r="H1862" s="91">
        <v>95</v>
      </c>
      <c r="I1862" s="84">
        <f>+G1862*H1862</f>
        <v>0</v>
      </c>
      <c r="K1862" s="93">
        <v>11693</v>
      </c>
      <c r="L1862" s="94" t="s">
        <v>1579</v>
      </c>
      <c r="M1862" s="92"/>
      <c r="N1862" s="92"/>
      <c r="O1862" s="92"/>
      <c r="P1862" s="92"/>
      <c r="Q1862" s="90">
        <f>+M1862+N1862+O1862+P1862</f>
        <v>0</v>
      </c>
      <c r="R1862" s="91">
        <v>129</v>
      </c>
      <c r="S1862" s="84">
        <f>+Q1862*R1862</f>
        <v>0</v>
      </c>
    </row>
    <row r="1863" spans="1:19" ht="49.65" customHeight="1" x14ac:dyDescent="0.3">
      <c r="A1863" s="85"/>
      <c r="B1863" s="85"/>
      <c r="C1863" s="85"/>
      <c r="D1863" s="85"/>
      <c r="E1863" s="85"/>
      <c r="F1863" s="85"/>
      <c r="G1863" s="85"/>
      <c r="H1863" s="85"/>
      <c r="I1863" s="85"/>
      <c r="K1863" s="85"/>
      <c r="L1863" s="85"/>
      <c r="M1863" s="85"/>
      <c r="N1863" s="85"/>
      <c r="O1863" s="85"/>
      <c r="P1863" s="85"/>
      <c r="Q1863" s="85"/>
      <c r="R1863" s="85"/>
      <c r="S1863" s="85"/>
    </row>
    <row r="1864" spans="1:19" ht="49.65" customHeight="1" x14ac:dyDescent="0.3">
      <c r="A1864" s="93">
        <v>6637</v>
      </c>
      <c r="B1864" s="94" t="s">
        <v>1580</v>
      </c>
      <c r="C1864" s="92"/>
      <c r="D1864" s="92"/>
      <c r="E1864" s="92"/>
      <c r="F1864" s="92"/>
      <c r="G1864" s="90">
        <f>+C1864+D1864+E1864+F1864</f>
        <v>0</v>
      </c>
      <c r="H1864" s="91">
        <v>139</v>
      </c>
      <c r="I1864" s="84">
        <f>+G1864*H1864</f>
        <v>0</v>
      </c>
      <c r="K1864" s="93">
        <v>12394</v>
      </c>
      <c r="L1864" s="94" t="s">
        <v>1581</v>
      </c>
      <c r="M1864" s="92"/>
      <c r="N1864" s="92"/>
      <c r="O1864" s="92"/>
      <c r="P1864" s="92"/>
      <c r="Q1864" s="90">
        <f>+M1864+N1864+O1864+P1864</f>
        <v>0</v>
      </c>
      <c r="R1864" s="91">
        <v>179</v>
      </c>
      <c r="S1864" s="84">
        <f>+Q1864*R1864</f>
        <v>0</v>
      </c>
    </row>
    <row r="1865" spans="1:19" ht="49.65" customHeight="1" x14ac:dyDescent="0.3">
      <c r="A1865" s="85"/>
      <c r="B1865" s="85"/>
      <c r="C1865" s="85"/>
      <c r="D1865" s="85"/>
      <c r="E1865" s="85"/>
      <c r="F1865" s="85"/>
      <c r="G1865" s="85"/>
      <c r="H1865" s="85"/>
      <c r="I1865" s="85"/>
      <c r="K1865" s="85"/>
      <c r="L1865" s="85"/>
      <c r="M1865" s="85"/>
      <c r="N1865" s="85"/>
      <c r="O1865" s="85"/>
      <c r="P1865" s="85"/>
      <c r="Q1865" s="85"/>
      <c r="R1865" s="85"/>
      <c r="S1865" s="85"/>
    </row>
    <row r="1866" spans="1:19" ht="49.65" customHeight="1" x14ac:dyDescent="0.3">
      <c r="A1866" s="93">
        <v>6783</v>
      </c>
      <c r="B1866" s="94" t="s">
        <v>1582</v>
      </c>
      <c r="C1866" s="92"/>
      <c r="D1866" s="92"/>
      <c r="E1866" s="92"/>
      <c r="F1866" s="92"/>
      <c r="G1866" s="90">
        <f>+C1866+D1866+E1866+F1866</f>
        <v>0</v>
      </c>
      <c r="H1866" s="91">
        <v>75</v>
      </c>
      <c r="I1866" s="84">
        <f>+G1866*H1866</f>
        <v>0</v>
      </c>
      <c r="K1866" s="93">
        <v>12418</v>
      </c>
      <c r="L1866" s="94" t="s">
        <v>1583</v>
      </c>
      <c r="M1866" s="92"/>
      <c r="N1866" s="92"/>
      <c r="O1866" s="92"/>
      <c r="P1866" s="92"/>
      <c r="Q1866" s="90">
        <f>+M1866+N1866+O1866+P1866</f>
        <v>0</v>
      </c>
      <c r="R1866" s="91">
        <v>95</v>
      </c>
      <c r="S1866" s="84">
        <f>+Q1866*R1866</f>
        <v>0</v>
      </c>
    </row>
    <row r="1867" spans="1:19" ht="49.65" customHeight="1" x14ac:dyDescent="0.3">
      <c r="A1867" s="85"/>
      <c r="B1867" s="85"/>
      <c r="C1867" s="85"/>
      <c r="D1867" s="85"/>
      <c r="E1867" s="85"/>
      <c r="F1867" s="85"/>
      <c r="G1867" s="85"/>
      <c r="H1867" s="85"/>
      <c r="I1867" s="85"/>
      <c r="K1867" s="85"/>
      <c r="L1867" s="85"/>
      <c r="M1867" s="85"/>
      <c r="N1867" s="85"/>
      <c r="O1867" s="85"/>
      <c r="P1867" s="85"/>
      <c r="Q1867" s="85"/>
      <c r="R1867" s="85"/>
      <c r="S1867" s="85"/>
    </row>
    <row r="1868" spans="1:19" ht="49.65" customHeight="1" x14ac:dyDescent="0.3">
      <c r="A1868" s="93">
        <v>6788</v>
      </c>
      <c r="B1868" s="94" t="s">
        <v>1584</v>
      </c>
      <c r="C1868" s="92"/>
      <c r="D1868" s="92"/>
      <c r="E1868" s="92"/>
      <c r="F1868" s="92"/>
      <c r="G1868" s="90">
        <f>+C1868+D1868+E1868+F1868</f>
        <v>0</v>
      </c>
      <c r="H1868" s="91">
        <v>65</v>
      </c>
      <c r="I1868" s="84">
        <f>+G1868*H1868</f>
        <v>0</v>
      </c>
      <c r="K1868" s="97" t="s">
        <v>1585</v>
      </c>
      <c r="L1868" s="74"/>
      <c r="M1868" s="74"/>
      <c r="N1868" s="74"/>
      <c r="O1868" s="74"/>
      <c r="P1868" s="74"/>
      <c r="Q1868" s="74"/>
      <c r="R1868" s="74"/>
      <c r="S1868" s="74"/>
    </row>
    <row r="1869" spans="1:19" ht="49.65" customHeight="1" x14ac:dyDescent="0.3">
      <c r="A1869" s="85"/>
      <c r="B1869" s="85"/>
      <c r="C1869" s="85"/>
      <c r="D1869" s="85"/>
      <c r="E1869" s="85"/>
      <c r="F1869" s="85"/>
      <c r="G1869" s="85"/>
      <c r="H1869" s="85"/>
      <c r="I1869" s="85"/>
      <c r="K1869" s="74"/>
      <c r="L1869" s="74"/>
      <c r="M1869" s="74"/>
      <c r="N1869" s="74"/>
      <c r="O1869" s="74"/>
      <c r="P1869" s="74"/>
      <c r="Q1869" s="74"/>
      <c r="R1869" s="74"/>
      <c r="S1869" s="74"/>
    </row>
    <row r="1870" spans="1:19" ht="49.65" customHeight="1" x14ac:dyDescent="0.3">
      <c r="A1870" s="93">
        <v>8291</v>
      </c>
      <c r="B1870" s="94" t="s">
        <v>1586</v>
      </c>
      <c r="C1870" s="92"/>
      <c r="D1870" s="92"/>
      <c r="E1870" s="92"/>
      <c r="F1870" s="92"/>
      <c r="G1870" s="90">
        <f>+C1870+D1870+E1870+F1870</f>
        <v>0</v>
      </c>
      <c r="H1870" s="91">
        <v>55</v>
      </c>
      <c r="I1870" s="84">
        <f>+G1870*H1870</f>
        <v>0</v>
      </c>
      <c r="K1870" s="95"/>
      <c r="L1870" s="96" t="s">
        <v>1585</v>
      </c>
      <c r="M1870" s="74"/>
      <c r="N1870" s="74"/>
      <c r="O1870" s="74"/>
      <c r="P1870" s="74"/>
      <c r="Q1870" s="74"/>
      <c r="R1870" s="74"/>
      <c r="S1870" s="74"/>
    </row>
    <row r="1871" spans="1:19" ht="49.65" customHeight="1" x14ac:dyDescent="0.3">
      <c r="A1871" s="85"/>
      <c r="B1871" s="85"/>
      <c r="C1871" s="85"/>
      <c r="D1871" s="85"/>
      <c r="E1871" s="85"/>
      <c r="F1871" s="85"/>
      <c r="G1871" s="85"/>
      <c r="H1871" s="85"/>
      <c r="I1871" s="85"/>
      <c r="K1871" s="74"/>
      <c r="L1871" s="74"/>
      <c r="M1871" s="74"/>
      <c r="N1871" s="74"/>
      <c r="O1871" s="74"/>
      <c r="P1871" s="74"/>
      <c r="Q1871" s="74"/>
      <c r="R1871" s="74"/>
      <c r="S1871" s="74"/>
    </row>
    <row r="1872" spans="1:19" ht="49.65" customHeight="1" x14ac:dyDescent="0.3">
      <c r="A1872" s="93">
        <v>8323</v>
      </c>
      <c r="B1872" s="94" t="s">
        <v>1587</v>
      </c>
      <c r="C1872" s="92"/>
      <c r="D1872" s="92"/>
      <c r="E1872" s="92"/>
      <c r="F1872" s="92"/>
      <c r="G1872" s="90">
        <f>+C1872+D1872+E1872+F1872</f>
        <v>0</v>
      </c>
      <c r="H1872" s="91">
        <v>99</v>
      </c>
      <c r="I1872" s="84">
        <f>+G1872*H1872</f>
        <v>0</v>
      </c>
      <c r="K1872" s="93">
        <v>4610</v>
      </c>
      <c r="L1872" s="94" t="s">
        <v>1588</v>
      </c>
      <c r="M1872" s="92"/>
      <c r="N1872" s="92"/>
      <c r="O1872" s="92"/>
      <c r="P1872" s="92"/>
      <c r="Q1872" s="90">
        <f>+M1872+N1872+O1872+P1872</f>
        <v>0</v>
      </c>
      <c r="R1872" s="91">
        <v>55</v>
      </c>
      <c r="S1872" s="84">
        <f>+Q1872*R1872</f>
        <v>0</v>
      </c>
    </row>
    <row r="1873" spans="1:19" ht="49.65" customHeight="1" x14ac:dyDescent="0.3">
      <c r="A1873" s="85"/>
      <c r="B1873" s="85"/>
      <c r="C1873" s="85"/>
      <c r="D1873" s="85"/>
      <c r="E1873" s="85"/>
      <c r="F1873" s="85"/>
      <c r="G1873" s="85"/>
      <c r="H1873" s="85"/>
      <c r="I1873" s="85"/>
      <c r="K1873" s="85"/>
      <c r="L1873" s="85"/>
      <c r="M1873" s="85"/>
      <c r="N1873" s="85"/>
      <c r="O1873" s="85"/>
      <c r="P1873" s="85"/>
      <c r="Q1873" s="85"/>
      <c r="R1873" s="85"/>
      <c r="S1873" s="85"/>
    </row>
    <row r="1874" spans="1:19" ht="49.65" customHeight="1" x14ac:dyDescent="0.3">
      <c r="A1874" s="93">
        <v>11475</v>
      </c>
      <c r="B1874" s="94" t="s">
        <v>1589</v>
      </c>
      <c r="C1874" s="92"/>
      <c r="D1874" s="92"/>
      <c r="E1874" s="92"/>
      <c r="F1874" s="92"/>
      <c r="G1874" s="90">
        <f>+C1874+D1874+E1874+F1874</f>
        <v>0</v>
      </c>
      <c r="H1874" s="91">
        <v>169</v>
      </c>
      <c r="I1874" s="84">
        <f>+G1874*H1874</f>
        <v>0</v>
      </c>
      <c r="K1874" s="93">
        <v>4937</v>
      </c>
      <c r="L1874" s="94" t="s">
        <v>1590</v>
      </c>
      <c r="M1874" s="92"/>
      <c r="N1874" s="92"/>
      <c r="O1874" s="92"/>
      <c r="P1874" s="92"/>
      <c r="Q1874" s="90">
        <f>+M1874+N1874+O1874+P1874</f>
        <v>0</v>
      </c>
      <c r="R1874" s="91">
        <v>55</v>
      </c>
      <c r="S1874" s="84">
        <f>+Q1874*R1874</f>
        <v>0</v>
      </c>
    </row>
    <row r="1875" spans="1:19" ht="49.65" customHeight="1" x14ac:dyDescent="0.3">
      <c r="A1875" s="85"/>
      <c r="B1875" s="85"/>
      <c r="C1875" s="85"/>
      <c r="D1875" s="85"/>
      <c r="E1875" s="85"/>
      <c r="F1875" s="85"/>
      <c r="G1875" s="85"/>
      <c r="H1875" s="85"/>
      <c r="I1875" s="85"/>
      <c r="K1875" s="85"/>
      <c r="L1875" s="85"/>
      <c r="M1875" s="85"/>
      <c r="N1875" s="85"/>
      <c r="O1875" s="85"/>
      <c r="P1875" s="85"/>
      <c r="Q1875" s="85"/>
      <c r="R1875" s="85"/>
      <c r="S1875" s="85"/>
    </row>
    <row r="1876" spans="1:19" ht="49.65" customHeight="1" x14ac:dyDescent="0.3">
      <c r="A1876" s="93">
        <v>11643</v>
      </c>
      <c r="B1876" s="94" t="s">
        <v>1591</v>
      </c>
      <c r="C1876" s="92"/>
      <c r="D1876" s="92"/>
      <c r="E1876" s="92"/>
      <c r="F1876" s="92"/>
      <c r="G1876" s="90">
        <f>+C1876+D1876+E1876+F1876</f>
        <v>0</v>
      </c>
      <c r="H1876" s="91">
        <v>115</v>
      </c>
      <c r="I1876" s="84">
        <f>+G1876*H1876</f>
        <v>0</v>
      </c>
      <c r="K1876" s="93">
        <v>4938</v>
      </c>
      <c r="L1876" s="94" t="s">
        <v>1592</v>
      </c>
      <c r="M1876" s="92"/>
      <c r="N1876" s="92"/>
      <c r="O1876" s="92"/>
      <c r="P1876" s="92"/>
      <c r="Q1876" s="90">
        <f>+M1876+N1876+O1876+P1876</f>
        <v>0</v>
      </c>
      <c r="R1876" s="91">
        <v>65</v>
      </c>
      <c r="S1876" s="84">
        <f>+Q1876*R1876</f>
        <v>0</v>
      </c>
    </row>
    <row r="1877" spans="1:19" ht="49.65" customHeight="1" x14ac:dyDescent="0.3">
      <c r="A1877" s="85"/>
      <c r="B1877" s="85"/>
      <c r="C1877" s="85"/>
      <c r="D1877" s="85"/>
      <c r="E1877" s="85"/>
      <c r="F1877" s="85"/>
      <c r="G1877" s="85"/>
      <c r="H1877" s="85"/>
      <c r="I1877" s="85"/>
      <c r="K1877" s="85"/>
      <c r="L1877" s="85"/>
      <c r="M1877" s="85"/>
      <c r="N1877" s="85"/>
      <c r="O1877" s="85"/>
      <c r="P1877" s="85"/>
      <c r="Q1877" s="85"/>
      <c r="R1877" s="85"/>
      <c r="S1877" s="85"/>
    </row>
    <row r="1878" spans="1:19" ht="49.65" customHeight="1" x14ac:dyDescent="0.3">
      <c r="A1878" s="93">
        <v>12468</v>
      </c>
      <c r="B1878" s="94" t="s">
        <v>1593</v>
      </c>
      <c r="C1878" s="92"/>
      <c r="D1878" s="92"/>
      <c r="E1878" s="92"/>
      <c r="F1878" s="92"/>
      <c r="G1878" s="90">
        <f>+C1878+D1878+E1878+F1878</f>
        <v>0</v>
      </c>
      <c r="H1878" s="91">
        <v>139</v>
      </c>
      <c r="I1878" s="84">
        <f>+G1878*H1878</f>
        <v>0</v>
      </c>
      <c r="K1878" s="93">
        <v>5278</v>
      </c>
      <c r="L1878" s="94" t="s">
        <v>1594</v>
      </c>
      <c r="M1878" s="92"/>
      <c r="N1878" s="92"/>
      <c r="O1878" s="92"/>
      <c r="P1878" s="92"/>
      <c r="Q1878" s="90">
        <f>+M1878+N1878+O1878+P1878</f>
        <v>0</v>
      </c>
      <c r="R1878" s="91">
        <v>65</v>
      </c>
      <c r="S1878" s="84">
        <f>+Q1878*R1878</f>
        <v>0</v>
      </c>
    </row>
    <row r="1879" spans="1:19" ht="49.65" customHeight="1" x14ac:dyDescent="0.3">
      <c r="A1879" s="85"/>
      <c r="B1879" s="85"/>
      <c r="C1879" s="85"/>
      <c r="D1879" s="85"/>
      <c r="E1879" s="85"/>
      <c r="F1879" s="85"/>
      <c r="G1879" s="85"/>
      <c r="H1879" s="85"/>
      <c r="I1879" s="85"/>
      <c r="K1879" s="85"/>
      <c r="L1879" s="85"/>
      <c r="M1879" s="85"/>
      <c r="N1879" s="85"/>
      <c r="O1879" s="85"/>
      <c r="P1879" s="85"/>
      <c r="Q1879" s="85"/>
      <c r="R1879" s="85"/>
      <c r="S1879" s="85"/>
    </row>
    <row r="1880" spans="1:19" ht="49.65" customHeight="1" x14ac:dyDescent="0.3">
      <c r="A1880" s="97" t="s">
        <v>1595</v>
      </c>
      <c r="B1880" s="74"/>
      <c r="C1880" s="74"/>
      <c r="D1880" s="74"/>
      <c r="E1880" s="74"/>
      <c r="F1880" s="74"/>
      <c r="G1880" s="74"/>
      <c r="H1880" s="74"/>
      <c r="I1880" s="74"/>
      <c r="K1880" s="93">
        <v>5279</v>
      </c>
      <c r="L1880" s="94" t="s">
        <v>1596</v>
      </c>
      <c r="M1880" s="92"/>
      <c r="N1880" s="92"/>
      <c r="O1880" s="92"/>
      <c r="P1880" s="92"/>
      <c r="Q1880" s="90">
        <f>+M1880+N1880+O1880+P1880</f>
        <v>0</v>
      </c>
      <c r="R1880" s="91">
        <v>89</v>
      </c>
      <c r="S1880" s="84">
        <f>+Q1880*R1880</f>
        <v>0</v>
      </c>
    </row>
    <row r="1881" spans="1:19" ht="49.65" customHeight="1" x14ac:dyDescent="0.3">
      <c r="A1881" s="74"/>
      <c r="B1881" s="74"/>
      <c r="C1881" s="74"/>
      <c r="D1881" s="74"/>
      <c r="E1881" s="74"/>
      <c r="F1881" s="74"/>
      <c r="G1881" s="74"/>
      <c r="H1881" s="74"/>
      <c r="I1881" s="74"/>
      <c r="K1881" s="85"/>
      <c r="L1881" s="85"/>
      <c r="M1881" s="85"/>
      <c r="N1881" s="85"/>
      <c r="O1881" s="85"/>
      <c r="P1881" s="85"/>
      <c r="Q1881" s="85"/>
      <c r="R1881" s="85"/>
      <c r="S1881" s="85"/>
    </row>
    <row r="1882" spans="1:19" ht="49.65" customHeight="1" x14ac:dyDescent="0.3">
      <c r="A1882" s="95"/>
      <c r="B1882" s="96" t="s">
        <v>1595</v>
      </c>
      <c r="C1882" s="74"/>
      <c r="D1882" s="74"/>
      <c r="E1882" s="74"/>
      <c r="F1882" s="74"/>
      <c r="G1882" s="74"/>
      <c r="H1882" s="74"/>
      <c r="I1882" s="74"/>
      <c r="K1882" s="93">
        <v>6579</v>
      </c>
      <c r="L1882" s="94" t="s">
        <v>1597</v>
      </c>
      <c r="M1882" s="92"/>
      <c r="N1882" s="92"/>
      <c r="O1882" s="92"/>
      <c r="P1882" s="92"/>
      <c r="Q1882" s="90">
        <f>+M1882+N1882+O1882+P1882</f>
        <v>0</v>
      </c>
      <c r="R1882" s="91">
        <v>65</v>
      </c>
      <c r="S1882" s="84">
        <f>+Q1882*R1882</f>
        <v>0</v>
      </c>
    </row>
    <row r="1883" spans="1:19" ht="49.65" customHeight="1" x14ac:dyDescent="0.3">
      <c r="A1883" s="74"/>
      <c r="B1883" s="74"/>
      <c r="C1883" s="74"/>
      <c r="D1883" s="74"/>
      <c r="E1883" s="74"/>
      <c r="F1883" s="74"/>
      <c r="G1883" s="74"/>
      <c r="H1883" s="74"/>
      <c r="I1883" s="74"/>
      <c r="K1883" s="85"/>
      <c r="L1883" s="85"/>
      <c r="M1883" s="85"/>
      <c r="N1883" s="85"/>
      <c r="O1883" s="85"/>
      <c r="P1883" s="85"/>
      <c r="Q1883" s="85"/>
      <c r="R1883" s="85"/>
      <c r="S1883" s="85"/>
    </row>
    <row r="1884" spans="1:19" ht="49.65" customHeight="1" x14ac:dyDescent="0.3">
      <c r="A1884" s="93">
        <v>6077</v>
      </c>
      <c r="B1884" s="94" t="s">
        <v>1598</v>
      </c>
      <c r="C1884" s="92"/>
      <c r="D1884" s="92"/>
      <c r="E1884" s="92"/>
      <c r="F1884" s="92"/>
      <c r="G1884" s="90">
        <f>+C1884+D1884+E1884+F1884</f>
        <v>0</v>
      </c>
      <c r="H1884" s="91">
        <v>179</v>
      </c>
      <c r="I1884" s="84">
        <f>+G1884*H1884</f>
        <v>0</v>
      </c>
      <c r="K1884" s="93">
        <v>8341</v>
      </c>
      <c r="L1884" s="94" t="s">
        <v>1599</v>
      </c>
      <c r="M1884" s="92"/>
      <c r="N1884" s="92"/>
      <c r="O1884" s="92"/>
      <c r="P1884" s="92"/>
      <c r="Q1884" s="90">
        <f>+M1884+N1884+O1884+P1884</f>
        <v>0</v>
      </c>
      <c r="R1884" s="91">
        <v>109</v>
      </c>
      <c r="S1884" s="84">
        <f>+Q1884*R1884</f>
        <v>0</v>
      </c>
    </row>
    <row r="1885" spans="1:19" ht="49.65" customHeight="1" x14ac:dyDescent="0.3">
      <c r="A1885" s="85"/>
      <c r="B1885" s="85"/>
      <c r="C1885" s="85"/>
      <c r="D1885" s="85"/>
      <c r="E1885" s="85"/>
      <c r="F1885" s="85"/>
      <c r="G1885" s="85"/>
      <c r="H1885" s="85"/>
      <c r="I1885" s="85"/>
      <c r="K1885" s="85"/>
      <c r="L1885" s="85"/>
      <c r="M1885" s="85"/>
      <c r="N1885" s="85"/>
      <c r="O1885" s="85"/>
      <c r="P1885" s="85"/>
      <c r="Q1885" s="85"/>
      <c r="R1885" s="85"/>
      <c r="S1885" s="85"/>
    </row>
    <row r="1886" spans="1:19" ht="49.65" customHeight="1" x14ac:dyDescent="0.3">
      <c r="A1886" s="93">
        <v>6183</v>
      </c>
      <c r="B1886" s="94" t="s">
        <v>1600</v>
      </c>
      <c r="C1886" s="92"/>
      <c r="D1886" s="92"/>
      <c r="E1886" s="92"/>
      <c r="F1886" s="92"/>
      <c r="G1886" s="90">
        <f>+C1886+D1886+E1886+F1886</f>
        <v>0</v>
      </c>
      <c r="H1886" s="91">
        <v>215</v>
      </c>
      <c r="I1886" s="84">
        <f>+G1886*H1886</f>
        <v>0</v>
      </c>
      <c r="K1886" s="93">
        <v>9723</v>
      </c>
      <c r="L1886" s="94" t="s">
        <v>1601</v>
      </c>
      <c r="M1886" s="92"/>
      <c r="N1886" s="92"/>
      <c r="O1886" s="92"/>
      <c r="P1886" s="92"/>
      <c r="Q1886" s="90">
        <f>+M1886+N1886+O1886+P1886</f>
        <v>0</v>
      </c>
      <c r="R1886" s="91">
        <v>25</v>
      </c>
      <c r="S1886" s="84">
        <f>+Q1886*R1886</f>
        <v>0</v>
      </c>
    </row>
    <row r="1887" spans="1:19" ht="49.65" customHeight="1" x14ac:dyDescent="0.3">
      <c r="A1887" s="85"/>
      <c r="B1887" s="85"/>
      <c r="C1887" s="85"/>
      <c r="D1887" s="85"/>
      <c r="E1887" s="85"/>
      <c r="F1887" s="85"/>
      <c r="G1887" s="85"/>
      <c r="H1887" s="85"/>
      <c r="I1887" s="85"/>
      <c r="K1887" s="85"/>
      <c r="L1887" s="85"/>
      <c r="M1887" s="85"/>
      <c r="N1887" s="85"/>
      <c r="O1887" s="85"/>
      <c r="P1887" s="85"/>
      <c r="Q1887" s="85"/>
      <c r="R1887" s="85"/>
      <c r="S1887" s="85"/>
    </row>
    <row r="1888" spans="1:19" ht="49.65" customHeight="1" x14ac:dyDescent="0.3">
      <c r="A1888" s="93">
        <v>6198</v>
      </c>
      <c r="B1888" s="94" t="s">
        <v>1602</v>
      </c>
      <c r="C1888" s="92"/>
      <c r="D1888" s="92"/>
      <c r="E1888" s="92"/>
      <c r="F1888" s="92"/>
      <c r="G1888" s="90">
        <f>+C1888+D1888+E1888+F1888</f>
        <v>0</v>
      </c>
      <c r="H1888" s="91">
        <v>115</v>
      </c>
      <c r="I1888" s="84">
        <f>+G1888*H1888</f>
        <v>0</v>
      </c>
      <c r="K1888" s="93">
        <v>9724</v>
      </c>
      <c r="L1888" s="94" t="s">
        <v>1603</v>
      </c>
      <c r="M1888" s="92"/>
      <c r="N1888" s="92"/>
      <c r="O1888" s="92"/>
      <c r="P1888" s="92"/>
      <c r="Q1888" s="90">
        <f>+M1888+N1888+O1888+P1888</f>
        <v>0</v>
      </c>
      <c r="R1888" s="91">
        <v>25</v>
      </c>
      <c r="S1888" s="84">
        <f>+Q1888*R1888</f>
        <v>0</v>
      </c>
    </row>
    <row r="1889" spans="1:19" ht="49.65" customHeight="1" x14ac:dyDescent="0.3">
      <c r="A1889" s="85"/>
      <c r="B1889" s="85"/>
      <c r="C1889" s="85"/>
      <c r="D1889" s="85"/>
      <c r="E1889" s="85"/>
      <c r="F1889" s="85"/>
      <c r="G1889" s="85"/>
      <c r="H1889" s="85"/>
      <c r="I1889" s="85"/>
      <c r="K1889" s="85"/>
      <c r="L1889" s="85"/>
      <c r="M1889" s="85"/>
      <c r="N1889" s="85"/>
      <c r="O1889" s="85"/>
      <c r="P1889" s="85"/>
      <c r="Q1889" s="85"/>
      <c r="R1889" s="85"/>
      <c r="S1889" s="85"/>
    </row>
    <row r="1890" spans="1:19" ht="49.65" customHeight="1" x14ac:dyDescent="0.3">
      <c r="A1890" s="93">
        <v>6199</v>
      </c>
      <c r="B1890" s="94" t="s">
        <v>1604</v>
      </c>
      <c r="C1890" s="92"/>
      <c r="D1890" s="92"/>
      <c r="E1890" s="92"/>
      <c r="F1890" s="92"/>
      <c r="G1890" s="90">
        <f>+C1890+D1890+E1890+F1890</f>
        <v>0</v>
      </c>
      <c r="H1890" s="91">
        <v>99</v>
      </c>
      <c r="I1890" s="84">
        <f>+G1890*H1890</f>
        <v>0</v>
      </c>
      <c r="K1890" s="93">
        <v>9725</v>
      </c>
      <c r="L1890" s="94" t="s">
        <v>1605</v>
      </c>
      <c r="M1890" s="92"/>
      <c r="N1890" s="92"/>
      <c r="O1890" s="92"/>
      <c r="P1890" s="92"/>
      <c r="Q1890" s="90">
        <f>+M1890+N1890+O1890+P1890</f>
        <v>0</v>
      </c>
      <c r="R1890" s="91">
        <v>25</v>
      </c>
      <c r="S1890" s="84">
        <f>+Q1890*R1890</f>
        <v>0</v>
      </c>
    </row>
    <row r="1891" spans="1:19" ht="49.65" customHeight="1" x14ac:dyDescent="0.3">
      <c r="A1891" s="85"/>
      <c r="B1891" s="85"/>
      <c r="C1891" s="85"/>
      <c r="D1891" s="85"/>
      <c r="E1891" s="85"/>
      <c r="F1891" s="85"/>
      <c r="G1891" s="85"/>
      <c r="H1891" s="85"/>
      <c r="I1891" s="85"/>
      <c r="K1891" s="85"/>
      <c r="L1891" s="85"/>
      <c r="M1891" s="85"/>
      <c r="N1891" s="85"/>
      <c r="O1891" s="85"/>
      <c r="P1891" s="85"/>
      <c r="Q1891" s="85"/>
      <c r="R1891" s="85"/>
      <c r="S1891" s="85"/>
    </row>
    <row r="1892" spans="1:19" ht="49.65" customHeight="1" x14ac:dyDescent="0.3">
      <c r="A1892" s="93">
        <v>6200</v>
      </c>
      <c r="B1892" s="94" t="s">
        <v>1606</v>
      </c>
      <c r="C1892" s="92"/>
      <c r="D1892" s="92"/>
      <c r="E1892" s="92"/>
      <c r="F1892" s="92"/>
      <c r="G1892" s="90">
        <f>+C1892+D1892+E1892+F1892</f>
        <v>0</v>
      </c>
      <c r="H1892" s="91">
        <v>129</v>
      </c>
      <c r="I1892" s="84">
        <f>+G1892*H1892</f>
        <v>0</v>
      </c>
      <c r="K1892" s="93">
        <v>9726</v>
      </c>
      <c r="L1892" s="94" t="s">
        <v>1607</v>
      </c>
      <c r="M1892" s="92"/>
      <c r="N1892" s="92"/>
      <c r="O1892" s="92"/>
      <c r="P1892" s="92"/>
      <c r="Q1892" s="90">
        <f>+M1892+N1892+O1892+P1892</f>
        <v>0</v>
      </c>
      <c r="R1892" s="91">
        <v>25</v>
      </c>
      <c r="S1892" s="84">
        <f>+Q1892*R1892</f>
        <v>0</v>
      </c>
    </row>
    <row r="1893" spans="1:19" ht="49.65" customHeight="1" x14ac:dyDescent="0.3">
      <c r="A1893" s="85"/>
      <c r="B1893" s="85"/>
      <c r="C1893" s="85"/>
      <c r="D1893" s="85"/>
      <c r="E1893" s="85"/>
      <c r="F1893" s="85"/>
      <c r="G1893" s="85"/>
      <c r="H1893" s="85"/>
      <c r="I1893" s="85"/>
      <c r="K1893" s="85"/>
      <c r="L1893" s="85"/>
      <c r="M1893" s="85"/>
      <c r="N1893" s="85"/>
      <c r="O1893" s="85"/>
      <c r="P1893" s="85"/>
      <c r="Q1893" s="85"/>
      <c r="R1893" s="85"/>
      <c r="S1893" s="85"/>
    </row>
    <row r="1894" spans="1:19" ht="49.65" customHeight="1" x14ac:dyDescent="0.3">
      <c r="A1894" s="93">
        <v>6315</v>
      </c>
      <c r="B1894" s="94" t="s">
        <v>1608</v>
      </c>
      <c r="C1894" s="92"/>
      <c r="D1894" s="92"/>
      <c r="E1894" s="92"/>
      <c r="F1894" s="92"/>
      <c r="G1894" s="90">
        <f>+C1894+D1894+E1894+F1894</f>
        <v>0</v>
      </c>
      <c r="H1894" s="91">
        <v>99</v>
      </c>
      <c r="I1894" s="84">
        <f>+G1894*H1894</f>
        <v>0</v>
      </c>
      <c r="K1894" s="93">
        <v>10401</v>
      </c>
      <c r="L1894" s="94" t="s">
        <v>1609</v>
      </c>
      <c r="M1894" s="92"/>
      <c r="N1894" s="92"/>
      <c r="O1894" s="92"/>
      <c r="P1894" s="92"/>
      <c r="Q1894" s="90">
        <f>+M1894+N1894+O1894+P1894</f>
        <v>0</v>
      </c>
      <c r="R1894" s="91">
        <v>29</v>
      </c>
      <c r="S1894" s="84">
        <f>+Q1894*R1894</f>
        <v>0</v>
      </c>
    </row>
    <row r="1895" spans="1:19" ht="49.65" customHeight="1" x14ac:dyDescent="0.3">
      <c r="A1895" s="85"/>
      <c r="B1895" s="85"/>
      <c r="C1895" s="85"/>
      <c r="D1895" s="85"/>
      <c r="E1895" s="85"/>
      <c r="F1895" s="85"/>
      <c r="G1895" s="85"/>
      <c r="H1895" s="85"/>
      <c r="I1895" s="85"/>
      <c r="K1895" s="85"/>
      <c r="L1895" s="85"/>
      <c r="M1895" s="85"/>
      <c r="N1895" s="85"/>
      <c r="O1895" s="85"/>
      <c r="P1895" s="85"/>
      <c r="Q1895" s="85"/>
      <c r="R1895" s="85"/>
      <c r="S1895" s="85"/>
    </row>
    <row r="1896" spans="1:19" ht="49.65" customHeight="1" x14ac:dyDescent="0.3">
      <c r="A1896" s="93">
        <v>10403</v>
      </c>
      <c r="B1896" s="94" t="s">
        <v>1610</v>
      </c>
      <c r="C1896" s="92"/>
      <c r="D1896" s="92"/>
      <c r="E1896" s="92"/>
      <c r="F1896" s="92"/>
      <c r="G1896" s="90">
        <f>+C1896+D1896+E1896+F1896</f>
        <v>0</v>
      </c>
      <c r="H1896" s="91">
        <v>20</v>
      </c>
      <c r="I1896" s="84">
        <f>+G1896*H1896</f>
        <v>0</v>
      </c>
      <c r="K1896" s="93">
        <v>11718</v>
      </c>
      <c r="L1896" s="94" t="s">
        <v>1611</v>
      </c>
      <c r="M1896" s="92"/>
      <c r="N1896" s="92"/>
      <c r="O1896" s="92"/>
      <c r="P1896" s="92"/>
      <c r="Q1896" s="90">
        <f>+M1896+N1896+O1896+P1896</f>
        <v>0</v>
      </c>
      <c r="R1896" s="91">
        <v>189</v>
      </c>
      <c r="S1896" s="84">
        <f>+Q1896*R1896</f>
        <v>0</v>
      </c>
    </row>
    <row r="1897" spans="1:19" ht="49.65" customHeight="1" x14ac:dyDescent="0.3">
      <c r="A1897" s="85"/>
      <c r="B1897" s="85"/>
      <c r="C1897" s="85"/>
      <c r="D1897" s="85"/>
      <c r="E1897" s="85"/>
      <c r="F1897" s="85"/>
      <c r="G1897" s="85"/>
      <c r="H1897" s="85"/>
      <c r="I1897" s="85"/>
      <c r="K1897" s="85"/>
      <c r="L1897" s="85"/>
      <c r="M1897" s="85"/>
      <c r="N1897" s="85"/>
      <c r="O1897" s="85"/>
      <c r="P1897" s="85"/>
      <c r="Q1897" s="85"/>
      <c r="R1897" s="85"/>
      <c r="S1897" s="85"/>
    </row>
    <row r="1898" spans="1:19" ht="49.65" customHeight="1" x14ac:dyDescent="0.3">
      <c r="A1898" s="93">
        <v>10404</v>
      </c>
      <c r="B1898" s="94" t="s">
        <v>1612</v>
      </c>
      <c r="C1898" s="92"/>
      <c r="D1898" s="92"/>
      <c r="E1898" s="92"/>
      <c r="F1898" s="92"/>
      <c r="G1898" s="90">
        <f>+C1898+D1898+E1898+F1898</f>
        <v>0</v>
      </c>
      <c r="H1898" s="91">
        <v>20</v>
      </c>
      <c r="I1898" s="84">
        <f>+G1898*H1898</f>
        <v>0</v>
      </c>
      <c r="K1898" s="93">
        <v>11943</v>
      </c>
      <c r="L1898" s="94" t="s">
        <v>1613</v>
      </c>
      <c r="M1898" s="92"/>
      <c r="N1898" s="92"/>
      <c r="O1898" s="92"/>
      <c r="P1898" s="92"/>
      <c r="Q1898" s="90">
        <f>+M1898+N1898+O1898+P1898</f>
        <v>0</v>
      </c>
      <c r="R1898" s="91">
        <v>155</v>
      </c>
      <c r="S1898" s="84">
        <f>+Q1898*R1898</f>
        <v>0</v>
      </c>
    </row>
    <row r="1899" spans="1:19" ht="49.65" customHeight="1" x14ac:dyDescent="0.3">
      <c r="A1899" s="85"/>
      <c r="B1899" s="85"/>
      <c r="C1899" s="85"/>
      <c r="D1899" s="85"/>
      <c r="E1899" s="85"/>
      <c r="F1899" s="85"/>
      <c r="G1899" s="85"/>
      <c r="H1899" s="85"/>
      <c r="I1899" s="85"/>
      <c r="K1899" s="85"/>
      <c r="L1899" s="85"/>
      <c r="M1899" s="85"/>
      <c r="N1899" s="85"/>
      <c r="O1899" s="85"/>
      <c r="P1899" s="85"/>
      <c r="Q1899" s="85"/>
      <c r="R1899" s="85"/>
      <c r="S1899" s="85"/>
    </row>
    <row r="1900" spans="1:19" ht="49.65" customHeight="1" x14ac:dyDescent="0.3">
      <c r="A1900" s="93">
        <v>11119</v>
      </c>
      <c r="B1900" s="94" t="s">
        <v>1614</v>
      </c>
      <c r="C1900" s="92"/>
      <c r="D1900" s="92"/>
      <c r="E1900" s="92"/>
      <c r="F1900" s="92"/>
      <c r="G1900" s="90">
        <f>+C1900+D1900+E1900+F1900</f>
        <v>0</v>
      </c>
      <c r="H1900" s="91">
        <v>189</v>
      </c>
      <c r="I1900" s="84">
        <f>+G1900*H1900</f>
        <v>0</v>
      </c>
      <c r="K1900" s="93">
        <v>12395</v>
      </c>
      <c r="L1900" s="94" t="s">
        <v>1615</v>
      </c>
      <c r="M1900" s="92"/>
      <c r="N1900" s="92"/>
      <c r="O1900" s="92"/>
      <c r="P1900" s="92"/>
      <c r="Q1900" s="90">
        <f>+M1900+N1900+O1900+P1900</f>
        <v>0</v>
      </c>
      <c r="R1900" s="91">
        <v>105</v>
      </c>
      <c r="S1900" s="84">
        <f>+Q1900*R1900</f>
        <v>0</v>
      </c>
    </row>
    <row r="1901" spans="1:19" ht="49.65" customHeight="1" x14ac:dyDescent="0.3">
      <c r="A1901" s="85"/>
      <c r="B1901" s="85"/>
      <c r="C1901" s="85"/>
      <c r="D1901" s="85"/>
      <c r="E1901" s="85"/>
      <c r="F1901" s="85"/>
      <c r="G1901" s="85"/>
      <c r="H1901" s="85"/>
      <c r="I1901" s="85"/>
      <c r="K1901" s="85"/>
      <c r="L1901" s="85"/>
      <c r="M1901" s="85"/>
      <c r="N1901" s="85"/>
      <c r="O1901" s="85"/>
      <c r="P1901" s="85"/>
      <c r="Q1901" s="85"/>
      <c r="R1901" s="85"/>
      <c r="S1901" s="85"/>
    </row>
    <row r="1902" spans="1:19" ht="49.65" customHeight="1" x14ac:dyDescent="0.3">
      <c r="A1902" s="93">
        <v>11467</v>
      </c>
      <c r="B1902" s="94" t="s">
        <v>1616</v>
      </c>
      <c r="C1902" s="92"/>
      <c r="D1902" s="92"/>
      <c r="E1902" s="92"/>
      <c r="F1902" s="92"/>
      <c r="G1902" s="90">
        <f>+C1902+D1902+E1902+F1902</f>
        <v>0</v>
      </c>
      <c r="H1902" s="91">
        <v>215</v>
      </c>
      <c r="I1902" s="84">
        <f>+G1902*H1902</f>
        <v>0</v>
      </c>
      <c r="K1902" s="93">
        <v>12396</v>
      </c>
      <c r="L1902" s="94" t="s">
        <v>1617</v>
      </c>
      <c r="M1902" s="92"/>
      <c r="N1902" s="92"/>
      <c r="O1902" s="92"/>
      <c r="P1902" s="92"/>
      <c r="Q1902" s="90">
        <f>+M1902+N1902+O1902+P1902</f>
        <v>0</v>
      </c>
      <c r="R1902" s="91">
        <v>39</v>
      </c>
      <c r="S1902" s="84">
        <f>+Q1902*R1902</f>
        <v>0</v>
      </c>
    </row>
    <row r="1903" spans="1:19" ht="49.65" customHeight="1" x14ac:dyDescent="0.3">
      <c r="A1903" s="85"/>
      <c r="B1903" s="85"/>
      <c r="C1903" s="85"/>
      <c r="D1903" s="85"/>
      <c r="E1903" s="85"/>
      <c r="F1903" s="85"/>
      <c r="G1903" s="85"/>
      <c r="H1903" s="85"/>
      <c r="I1903" s="85"/>
      <c r="K1903" s="85"/>
      <c r="L1903" s="85"/>
      <c r="M1903" s="85"/>
      <c r="N1903" s="85"/>
      <c r="O1903" s="85"/>
      <c r="P1903" s="85"/>
      <c r="Q1903" s="85"/>
      <c r="R1903" s="85"/>
      <c r="S1903" s="85"/>
    </row>
    <row r="1904" spans="1:19" ht="49.65" customHeight="1" x14ac:dyDescent="0.3">
      <c r="A1904" s="93">
        <v>13120</v>
      </c>
      <c r="B1904" s="94" t="s">
        <v>1618</v>
      </c>
      <c r="C1904" s="92"/>
      <c r="D1904" s="92"/>
      <c r="E1904" s="92"/>
      <c r="F1904" s="92"/>
      <c r="G1904" s="90">
        <f>+C1904+D1904+E1904+F1904</f>
        <v>0</v>
      </c>
      <c r="H1904" s="91">
        <v>29</v>
      </c>
      <c r="I1904" s="84">
        <f>+G1904*H1904</f>
        <v>0</v>
      </c>
      <c r="K1904" s="93">
        <v>12397</v>
      </c>
      <c r="L1904" s="94" t="s">
        <v>1619</v>
      </c>
      <c r="M1904" s="92"/>
      <c r="N1904" s="92"/>
      <c r="O1904" s="92"/>
      <c r="P1904" s="92"/>
      <c r="Q1904" s="90">
        <f>+M1904+N1904+O1904+P1904</f>
        <v>0</v>
      </c>
      <c r="R1904" s="91">
        <v>39</v>
      </c>
      <c r="S1904" s="84">
        <f>+Q1904*R1904</f>
        <v>0</v>
      </c>
    </row>
    <row r="1905" spans="1:19" ht="49.65" customHeight="1" x14ac:dyDescent="0.3">
      <c r="A1905" s="85"/>
      <c r="B1905" s="85"/>
      <c r="C1905" s="85"/>
      <c r="D1905" s="85"/>
      <c r="E1905" s="85"/>
      <c r="F1905" s="85"/>
      <c r="G1905" s="85"/>
      <c r="H1905" s="85"/>
      <c r="I1905" s="85"/>
      <c r="K1905" s="85"/>
      <c r="L1905" s="85"/>
      <c r="M1905" s="85"/>
      <c r="N1905" s="85"/>
      <c r="O1905" s="85"/>
      <c r="P1905" s="85"/>
      <c r="Q1905" s="85"/>
      <c r="R1905" s="85"/>
      <c r="S1905" s="85"/>
    </row>
    <row r="1906" spans="1:19" ht="49.65" customHeight="1" x14ac:dyDescent="0.3">
      <c r="A1906" s="93">
        <v>13121</v>
      </c>
      <c r="B1906" s="94" t="s">
        <v>1620</v>
      </c>
      <c r="C1906" s="92"/>
      <c r="D1906" s="92"/>
      <c r="E1906" s="92"/>
      <c r="F1906" s="92"/>
      <c r="G1906" s="90">
        <f>+C1906+D1906+E1906+F1906</f>
        <v>0</v>
      </c>
      <c r="H1906" s="91">
        <v>29</v>
      </c>
      <c r="I1906" s="84">
        <f>+G1906*H1906</f>
        <v>0</v>
      </c>
      <c r="K1906" s="93">
        <v>12398</v>
      </c>
      <c r="L1906" s="94" t="s">
        <v>1621</v>
      </c>
      <c r="M1906" s="92"/>
      <c r="N1906" s="92"/>
      <c r="O1906" s="92"/>
      <c r="P1906" s="92"/>
      <c r="Q1906" s="90">
        <f>+M1906+N1906+O1906+P1906</f>
        <v>0</v>
      </c>
      <c r="R1906" s="91">
        <v>39</v>
      </c>
      <c r="S1906" s="84">
        <f>+Q1906*R1906</f>
        <v>0</v>
      </c>
    </row>
    <row r="1907" spans="1:19" ht="49.65" customHeight="1" x14ac:dyDescent="0.3">
      <c r="A1907" s="85"/>
      <c r="B1907" s="85"/>
      <c r="C1907" s="85"/>
      <c r="D1907" s="85"/>
      <c r="E1907" s="85"/>
      <c r="F1907" s="85"/>
      <c r="G1907" s="85"/>
      <c r="H1907" s="85"/>
      <c r="I1907" s="85"/>
      <c r="K1907" s="85"/>
      <c r="L1907" s="85"/>
      <c r="M1907" s="85"/>
      <c r="N1907" s="85"/>
      <c r="O1907" s="85"/>
      <c r="P1907" s="85"/>
      <c r="Q1907" s="85"/>
      <c r="R1907" s="85"/>
      <c r="S1907" s="85"/>
    </row>
    <row r="1908" spans="1:19" ht="49.65" customHeight="1" x14ac:dyDescent="0.3">
      <c r="A1908" s="93">
        <v>13122</v>
      </c>
      <c r="B1908" s="94" t="s">
        <v>1622</v>
      </c>
      <c r="C1908" s="92"/>
      <c r="D1908" s="92"/>
      <c r="E1908" s="92"/>
      <c r="F1908" s="92"/>
      <c r="G1908" s="90">
        <f>+C1908+D1908+E1908+F1908</f>
        <v>0</v>
      </c>
      <c r="H1908" s="91">
        <v>29</v>
      </c>
      <c r="I1908" s="84">
        <f>+G1908*H1908</f>
        <v>0</v>
      </c>
      <c r="K1908" s="93">
        <v>12399</v>
      </c>
      <c r="L1908" s="94" t="s">
        <v>1623</v>
      </c>
      <c r="M1908" s="92"/>
      <c r="N1908" s="92"/>
      <c r="O1908" s="92"/>
      <c r="P1908" s="92"/>
      <c r="Q1908" s="90">
        <f>+M1908+N1908+O1908+P1908</f>
        <v>0</v>
      </c>
      <c r="R1908" s="91">
        <v>39</v>
      </c>
      <c r="S1908" s="84">
        <f>+Q1908*R1908</f>
        <v>0</v>
      </c>
    </row>
    <row r="1909" spans="1:19" ht="49.65" customHeight="1" x14ac:dyDescent="0.3">
      <c r="A1909" s="85"/>
      <c r="B1909" s="85"/>
      <c r="C1909" s="85"/>
      <c r="D1909" s="85"/>
      <c r="E1909" s="85"/>
      <c r="F1909" s="85"/>
      <c r="G1909" s="85"/>
      <c r="H1909" s="85"/>
      <c r="I1909" s="85"/>
      <c r="K1909" s="85"/>
      <c r="L1909" s="85"/>
      <c r="M1909" s="85"/>
      <c r="N1909" s="85"/>
      <c r="O1909" s="85"/>
      <c r="P1909" s="85"/>
      <c r="Q1909" s="85"/>
      <c r="R1909" s="85"/>
      <c r="S1909" s="85"/>
    </row>
    <row r="1910" spans="1:19" ht="49.65" customHeight="1" x14ac:dyDescent="0.3">
      <c r="A1910" s="93">
        <v>13657</v>
      </c>
      <c r="B1910" s="94" t="s">
        <v>1624</v>
      </c>
      <c r="C1910" s="92"/>
      <c r="D1910" s="92"/>
      <c r="E1910" s="92"/>
      <c r="F1910" s="92"/>
      <c r="G1910" s="90">
        <f>+C1910+D1910+E1910+F1910</f>
        <v>0</v>
      </c>
      <c r="H1910" s="91">
        <v>115</v>
      </c>
      <c r="I1910" s="84">
        <f>+G1910*H1910</f>
        <v>0</v>
      </c>
      <c r="K1910" s="93">
        <v>12401</v>
      </c>
      <c r="L1910" s="94" t="s">
        <v>1625</v>
      </c>
      <c r="M1910" s="92"/>
      <c r="N1910" s="92"/>
      <c r="O1910" s="92"/>
      <c r="P1910" s="92"/>
      <c r="Q1910" s="90">
        <f>+M1910+N1910+O1910+P1910</f>
        <v>0</v>
      </c>
      <c r="R1910" s="91">
        <v>289</v>
      </c>
      <c r="S1910" s="84">
        <f>+Q1910*R1910</f>
        <v>0</v>
      </c>
    </row>
    <row r="1911" spans="1:19" ht="49.65" customHeight="1" x14ac:dyDescent="0.3">
      <c r="A1911" s="85"/>
      <c r="B1911" s="85"/>
      <c r="C1911" s="85"/>
      <c r="D1911" s="85"/>
      <c r="E1911" s="85"/>
      <c r="F1911" s="85"/>
      <c r="G1911" s="85"/>
      <c r="H1911" s="85"/>
      <c r="I1911" s="85"/>
      <c r="K1911" s="85"/>
      <c r="L1911" s="85"/>
      <c r="M1911" s="85"/>
      <c r="N1911" s="85"/>
      <c r="O1911" s="85"/>
      <c r="P1911" s="85"/>
      <c r="Q1911" s="85"/>
      <c r="R1911" s="85"/>
      <c r="S1911" s="85"/>
    </row>
    <row r="1912" spans="1:19" ht="49.65" customHeight="1" x14ac:dyDescent="0.3">
      <c r="A1912" s="93">
        <v>15482</v>
      </c>
      <c r="B1912" s="94" t="s">
        <v>1626</v>
      </c>
      <c r="C1912" s="92"/>
      <c r="D1912" s="92"/>
      <c r="E1912" s="92"/>
      <c r="F1912" s="92"/>
      <c r="G1912" s="90">
        <f>+C1912+D1912+E1912+F1912</f>
        <v>0</v>
      </c>
      <c r="H1912" s="91">
        <v>29</v>
      </c>
      <c r="I1912" s="84">
        <f>+G1912*H1912</f>
        <v>0</v>
      </c>
      <c r="K1912" s="93">
        <v>13119</v>
      </c>
      <c r="L1912" s="94" t="s">
        <v>1627</v>
      </c>
      <c r="M1912" s="92"/>
      <c r="N1912" s="92"/>
      <c r="O1912" s="92"/>
      <c r="P1912" s="92"/>
      <c r="Q1912" s="90">
        <f>+M1912+N1912+O1912+P1912</f>
        <v>0</v>
      </c>
      <c r="R1912" s="91">
        <v>65</v>
      </c>
      <c r="S1912" s="84">
        <f>+Q1912*R1912</f>
        <v>0</v>
      </c>
    </row>
    <row r="1913" spans="1:19" ht="49.65" customHeight="1" x14ac:dyDescent="0.3">
      <c r="A1913" s="85"/>
      <c r="B1913" s="85"/>
      <c r="C1913" s="85"/>
      <c r="D1913" s="85"/>
      <c r="E1913" s="85"/>
      <c r="F1913" s="85"/>
      <c r="G1913" s="85"/>
      <c r="H1913" s="85"/>
      <c r="I1913" s="85"/>
      <c r="K1913" s="85"/>
      <c r="L1913" s="85"/>
      <c r="M1913" s="85"/>
      <c r="N1913" s="85"/>
      <c r="O1913" s="85"/>
      <c r="P1913" s="85"/>
      <c r="Q1913" s="85"/>
      <c r="R1913" s="85"/>
      <c r="S1913" s="85"/>
    </row>
    <row r="1914" spans="1:19" ht="49.65" customHeight="1" x14ac:dyDescent="0.3">
      <c r="A1914" s="97" t="s">
        <v>1628</v>
      </c>
      <c r="B1914" s="74"/>
      <c r="C1914" s="74"/>
      <c r="D1914" s="74"/>
      <c r="E1914" s="74"/>
      <c r="F1914" s="74"/>
      <c r="G1914" s="74"/>
      <c r="H1914" s="74"/>
      <c r="I1914" s="74"/>
      <c r="K1914" s="93">
        <v>13123</v>
      </c>
      <c r="L1914" s="94" t="s">
        <v>1629</v>
      </c>
      <c r="M1914" s="92"/>
      <c r="N1914" s="92"/>
      <c r="O1914" s="92"/>
      <c r="P1914" s="92"/>
      <c r="Q1914" s="90">
        <f>+M1914+N1914+O1914+P1914</f>
        <v>0</v>
      </c>
      <c r="R1914" s="91">
        <v>65</v>
      </c>
      <c r="S1914" s="84">
        <f>+Q1914*R1914</f>
        <v>0</v>
      </c>
    </row>
    <row r="1915" spans="1:19" ht="49.65" customHeight="1" x14ac:dyDescent="0.3">
      <c r="A1915" s="74"/>
      <c r="B1915" s="74"/>
      <c r="C1915" s="74"/>
      <c r="D1915" s="74"/>
      <c r="E1915" s="74"/>
      <c r="F1915" s="74"/>
      <c r="G1915" s="74"/>
      <c r="H1915" s="74"/>
      <c r="I1915" s="74"/>
      <c r="K1915" s="85"/>
      <c r="L1915" s="85"/>
      <c r="M1915" s="85"/>
      <c r="N1915" s="85"/>
      <c r="O1915" s="85"/>
      <c r="P1915" s="85"/>
      <c r="Q1915" s="85"/>
      <c r="R1915" s="85"/>
      <c r="S1915" s="85"/>
    </row>
    <row r="1916" spans="1:19" ht="49.65" customHeight="1" x14ac:dyDescent="0.3">
      <c r="A1916" s="95"/>
      <c r="B1916" s="96" t="s">
        <v>1628</v>
      </c>
      <c r="C1916" s="74"/>
      <c r="D1916" s="74"/>
      <c r="E1916" s="74"/>
      <c r="F1916" s="74"/>
      <c r="G1916" s="74"/>
      <c r="H1916" s="74"/>
      <c r="I1916" s="74"/>
      <c r="K1916" s="93">
        <v>15611</v>
      </c>
      <c r="L1916" s="94" t="s">
        <v>1630</v>
      </c>
      <c r="M1916" s="92"/>
      <c r="N1916" s="92"/>
      <c r="O1916" s="92"/>
      <c r="P1916" s="92"/>
      <c r="Q1916" s="90">
        <f>+M1916+N1916+O1916+P1916</f>
        <v>0</v>
      </c>
      <c r="R1916" s="91">
        <v>89</v>
      </c>
      <c r="S1916" s="84">
        <f>+Q1916*R1916</f>
        <v>0</v>
      </c>
    </row>
    <row r="1917" spans="1:19" ht="49.65" customHeight="1" x14ac:dyDescent="0.3">
      <c r="A1917" s="74"/>
      <c r="B1917" s="74"/>
      <c r="C1917" s="74"/>
      <c r="D1917" s="74"/>
      <c r="E1917" s="74"/>
      <c r="F1917" s="74"/>
      <c r="G1917" s="74"/>
      <c r="H1917" s="74"/>
      <c r="I1917" s="74"/>
      <c r="K1917" s="85"/>
      <c r="L1917" s="85"/>
      <c r="M1917" s="85"/>
      <c r="N1917" s="85"/>
      <c r="O1917" s="85"/>
      <c r="P1917" s="85"/>
      <c r="Q1917" s="85"/>
      <c r="R1917" s="85"/>
      <c r="S1917" s="85"/>
    </row>
    <row r="1918" spans="1:19" ht="49.65" customHeight="1" x14ac:dyDescent="0.3">
      <c r="A1918" s="93">
        <v>1321</v>
      </c>
      <c r="B1918" s="94" t="s">
        <v>1631</v>
      </c>
      <c r="C1918" s="92"/>
      <c r="D1918" s="92"/>
      <c r="E1918" s="92"/>
      <c r="F1918" s="92"/>
      <c r="G1918" s="90">
        <f>+C1918+D1918+E1918+F1918</f>
        <v>0</v>
      </c>
      <c r="H1918" s="91">
        <v>85</v>
      </c>
      <c r="I1918" s="84">
        <f>+G1918*H1918</f>
        <v>0</v>
      </c>
      <c r="K1918" s="93">
        <v>15612</v>
      </c>
      <c r="L1918" s="94" t="s">
        <v>1632</v>
      </c>
      <c r="M1918" s="92"/>
      <c r="N1918" s="92"/>
      <c r="O1918" s="92"/>
      <c r="P1918" s="92"/>
      <c r="Q1918" s="90">
        <f>+M1918+N1918+O1918+P1918</f>
        <v>0</v>
      </c>
      <c r="R1918" s="91">
        <v>89</v>
      </c>
      <c r="S1918" s="84">
        <f>+Q1918*R1918</f>
        <v>0</v>
      </c>
    </row>
    <row r="1919" spans="1:19" ht="49.65" customHeight="1" x14ac:dyDescent="0.3">
      <c r="A1919" s="85"/>
      <c r="B1919" s="85"/>
      <c r="C1919" s="85"/>
      <c r="D1919" s="85"/>
      <c r="E1919" s="85"/>
      <c r="F1919" s="85"/>
      <c r="G1919" s="85"/>
      <c r="H1919" s="85"/>
      <c r="I1919" s="85"/>
      <c r="K1919" s="85"/>
      <c r="L1919" s="85"/>
      <c r="M1919" s="85"/>
      <c r="N1919" s="85"/>
      <c r="O1919" s="85"/>
      <c r="P1919" s="85"/>
      <c r="Q1919" s="85"/>
      <c r="R1919" s="85"/>
      <c r="S1919" s="85"/>
    </row>
    <row r="1920" spans="1:19" ht="49.65" customHeight="1" x14ac:dyDescent="0.3">
      <c r="A1920" s="93">
        <v>1323</v>
      </c>
      <c r="B1920" s="94" t="s">
        <v>1633</v>
      </c>
      <c r="C1920" s="92"/>
      <c r="D1920" s="92"/>
      <c r="E1920" s="92"/>
      <c r="F1920" s="92"/>
      <c r="G1920" s="90">
        <f>+C1920+D1920+E1920+F1920</f>
        <v>0</v>
      </c>
      <c r="H1920" s="91">
        <v>45</v>
      </c>
      <c r="I1920" s="84">
        <f>+G1920*H1920</f>
        <v>0</v>
      </c>
      <c r="K1920" s="97" t="s">
        <v>1634</v>
      </c>
      <c r="L1920" s="74"/>
      <c r="M1920" s="74"/>
      <c r="N1920" s="74"/>
      <c r="O1920" s="74"/>
      <c r="P1920" s="74"/>
      <c r="Q1920" s="74"/>
      <c r="R1920" s="74"/>
      <c r="S1920" s="74"/>
    </row>
    <row r="1921" spans="1:19" ht="49.65" customHeight="1" x14ac:dyDescent="0.3">
      <c r="A1921" s="85"/>
      <c r="B1921" s="85"/>
      <c r="C1921" s="85"/>
      <c r="D1921" s="85"/>
      <c r="E1921" s="85"/>
      <c r="F1921" s="85"/>
      <c r="G1921" s="85"/>
      <c r="H1921" s="85"/>
      <c r="I1921" s="85"/>
      <c r="K1921" s="74"/>
      <c r="L1921" s="74"/>
      <c r="M1921" s="74"/>
      <c r="N1921" s="74"/>
      <c r="O1921" s="74"/>
      <c r="P1921" s="74"/>
      <c r="Q1921" s="74"/>
      <c r="R1921" s="74"/>
      <c r="S1921" s="74"/>
    </row>
    <row r="1922" spans="1:19" ht="49.65" customHeight="1" x14ac:dyDescent="0.3">
      <c r="A1922" s="93">
        <v>2060</v>
      </c>
      <c r="B1922" s="94" t="s">
        <v>1635</v>
      </c>
      <c r="C1922" s="92"/>
      <c r="D1922" s="92"/>
      <c r="E1922" s="92"/>
      <c r="F1922" s="92"/>
      <c r="G1922" s="90">
        <f>+C1922+D1922+E1922+F1922</f>
        <v>0</v>
      </c>
      <c r="H1922" s="91">
        <v>39</v>
      </c>
      <c r="I1922" s="84">
        <f>+G1922*H1922</f>
        <v>0</v>
      </c>
      <c r="K1922" s="95"/>
      <c r="L1922" s="96" t="s">
        <v>1634</v>
      </c>
      <c r="M1922" s="74"/>
      <c r="N1922" s="74"/>
      <c r="O1922" s="74"/>
      <c r="P1922" s="74"/>
      <c r="Q1922" s="74"/>
      <c r="R1922" s="74"/>
      <c r="S1922" s="74"/>
    </row>
    <row r="1923" spans="1:19" ht="49.65" customHeight="1" x14ac:dyDescent="0.3">
      <c r="A1923" s="85"/>
      <c r="B1923" s="85"/>
      <c r="C1923" s="85"/>
      <c r="D1923" s="85"/>
      <c r="E1923" s="85"/>
      <c r="F1923" s="85"/>
      <c r="G1923" s="85"/>
      <c r="H1923" s="85"/>
      <c r="I1923" s="85"/>
      <c r="K1923" s="74"/>
      <c r="L1923" s="74"/>
      <c r="M1923" s="74"/>
      <c r="N1923" s="74"/>
      <c r="O1923" s="74"/>
      <c r="P1923" s="74"/>
      <c r="Q1923" s="74"/>
      <c r="R1923" s="74"/>
      <c r="S1923" s="74"/>
    </row>
    <row r="1924" spans="1:19" ht="49.65" customHeight="1" x14ac:dyDescent="0.3">
      <c r="A1924" s="93">
        <v>4525</v>
      </c>
      <c r="B1924" s="94" t="s">
        <v>1636</v>
      </c>
      <c r="C1924" s="92"/>
      <c r="D1924" s="92"/>
      <c r="E1924" s="92"/>
      <c r="F1924" s="92"/>
      <c r="G1924" s="90">
        <f>+C1924+D1924+E1924+F1924</f>
        <v>0</v>
      </c>
      <c r="H1924" s="91">
        <v>175</v>
      </c>
      <c r="I1924" s="84">
        <f>+G1924*H1924</f>
        <v>0</v>
      </c>
      <c r="K1924" s="93">
        <v>2054</v>
      </c>
      <c r="L1924" s="94" t="s">
        <v>1637</v>
      </c>
      <c r="M1924" s="92"/>
      <c r="N1924" s="92"/>
      <c r="O1924" s="92"/>
      <c r="P1924" s="92"/>
      <c r="Q1924" s="90">
        <f>+M1924+N1924+O1924+P1924</f>
        <v>0</v>
      </c>
      <c r="R1924" s="91">
        <v>85</v>
      </c>
      <c r="S1924" s="84">
        <f>+Q1924*R1924</f>
        <v>0</v>
      </c>
    </row>
    <row r="1925" spans="1:19" ht="49.65" customHeight="1" x14ac:dyDescent="0.3">
      <c r="A1925" s="85"/>
      <c r="B1925" s="85"/>
      <c r="C1925" s="85"/>
      <c r="D1925" s="85"/>
      <c r="E1925" s="85"/>
      <c r="F1925" s="85"/>
      <c r="G1925" s="85"/>
      <c r="H1925" s="85"/>
      <c r="I1925" s="85"/>
      <c r="K1925" s="85"/>
      <c r="L1925" s="85"/>
      <c r="M1925" s="85"/>
      <c r="N1925" s="85"/>
      <c r="O1925" s="85"/>
      <c r="P1925" s="85"/>
      <c r="Q1925" s="85"/>
      <c r="R1925" s="85"/>
      <c r="S1925" s="85"/>
    </row>
    <row r="1926" spans="1:19" ht="49.65" customHeight="1" x14ac:dyDescent="0.3">
      <c r="A1926" s="93">
        <v>4526</v>
      </c>
      <c r="B1926" s="94" t="s">
        <v>1638</v>
      </c>
      <c r="C1926" s="92"/>
      <c r="D1926" s="92"/>
      <c r="E1926" s="92"/>
      <c r="F1926" s="92"/>
      <c r="G1926" s="90">
        <f>+C1926+D1926+E1926+F1926</f>
        <v>0</v>
      </c>
      <c r="H1926" s="91">
        <v>165</v>
      </c>
      <c r="I1926" s="84">
        <f>+G1926*H1926</f>
        <v>0</v>
      </c>
      <c r="K1926" s="93">
        <v>2059</v>
      </c>
      <c r="L1926" s="94" t="s">
        <v>1639</v>
      </c>
      <c r="M1926" s="92"/>
      <c r="N1926" s="92"/>
      <c r="O1926" s="92"/>
      <c r="P1926" s="92"/>
      <c r="Q1926" s="90">
        <f>+M1926+N1926+O1926+P1926</f>
        <v>0</v>
      </c>
      <c r="R1926" s="91">
        <v>85</v>
      </c>
      <c r="S1926" s="84">
        <f>+Q1926*R1926</f>
        <v>0</v>
      </c>
    </row>
    <row r="1927" spans="1:19" ht="49.65" customHeight="1" x14ac:dyDescent="0.3">
      <c r="A1927" s="85"/>
      <c r="B1927" s="85"/>
      <c r="C1927" s="85"/>
      <c r="D1927" s="85"/>
      <c r="E1927" s="85"/>
      <c r="F1927" s="85"/>
      <c r="G1927" s="85"/>
      <c r="H1927" s="85"/>
      <c r="I1927" s="85"/>
      <c r="K1927" s="85"/>
      <c r="L1927" s="85"/>
      <c r="M1927" s="85"/>
      <c r="N1927" s="85"/>
      <c r="O1927" s="85"/>
      <c r="P1927" s="85"/>
      <c r="Q1927" s="85"/>
      <c r="R1927" s="85"/>
      <c r="S1927" s="85"/>
    </row>
    <row r="1928" spans="1:19" ht="49.65" customHeight="1" x14ac:dyDescent="0.3">
      <c r="A1928" s="93">
        <v>4528</v>
      </c>
      <c r="B1928" s="94" t="s">
        <v>1640</v>
      </c>
      <c r="C1928" s="92"/>
      <c r="D1928" s="92"/>
      <c r="E1928" s="92"/>
      <c r="F1928" s="92"/>
      <c r="G1928" s="90">
        <f>+C1928+D1928+E1928+F1928</f>
        <v>0</v>
      </c>
      <c r="H1928" s="91">
        <v>75</v>
      </c>
      <c r="I1928" s="84">
        <f>+G1928*H1928</f>
        <v>0</v>
      </c>
      <c r="K1928" s="93">
        <v>8359</v>
      </c>
      <c r="L1928" s="94" t="s">
        <v>1641</v>
      </c>
      <c r="M1928" s="92"/>
      <c r="N1928" s="92"/>
      <c r="O1928" s="92"/>
      <c r="P1928" s="92"/>
      <c r="Q1928" s="90">
        <f>+M1928+N1928+O1928+P1928</f>
        <v>0</v>
      </c>
      <c r="R1928" s="91">
        <v>159</v>
      </c>
      <c r="S1928" s="84">
        <f>+Q1928*R1928</f>
        <v>0</v>
      </c>
    </row>
    <row r="1929" spans="1:19" ht="49.65" customHeight="1" x14ac:dyDescent="0.3">
      <c r="A1929" s="85"/>
      <c r="B1929" s="85"/>
      <c r="C1929" s="85"/>
      <c r="D1929" s="85"/>
      <c r="E1929" s="85"/>
      <c r="F1929" s="85"/>
      <c r="G1929" s="85"/>
      <c r="H1929" s="85"/>
      <c r="I1929" s="85"/>
      <c r="K1929" s="85"/>
      <c r="L1929" s="85"/>
      <c r="M1929" s="85"/>
      <c r="N1929" s="85"/>
      <c r="O1929" s="85"/>
      <c r="P1929" s="85"/>
      <c r="Q1929" s="85"/>
      <c r="R1929" s="85"/>
      <c r="S1929" s="85"/>
    </row>
    <row r="1930" spans="1:19" ht="49.65" customHeight="1" x14ac:dyDescent="0.3">
      <c r="A1930" s="93">
        <v>4564</v>
      </c>
      <c r="B1930" s="94" t="s">
        <v>1642</v>
      </c>
      <c r="C1930" s="92"/>
      <c r="D1930" s="92"/>
      <c r="E1930" s="92"/>
      <c r="F1930" s="92"/>
      <c r="G1930" s="90">
        <f>+C1930+D1930+E1930+F1930</f>
        <v>0</v>
      </c>
      <c r="H1930" s="91">
        <v>139</v>
      </c>
      <c r="I1930" s="84">
        <f>+G1930*H1930</f>
        <v>0</v>
      </c>
      <c r="K1930" s="93">
        <v>12400</v>
      </c>
      <c r="L1930" s="94" t="s">
        <v>1643</v>
      </c>
      <c r="M1930" s="92"/>
      <c r="N1930" s="92"/>
      <c r="O1930" s="92"/>
      <c r="P1930" s="92"/>
      <c r="Q1930" s="90">
        <f>+M1930+N1930+O1930+P1930</f>
        <v>0</v>
      </c>
      <c r="R1930" s="91">
        <v>159</v>
      </c>
      <c r="S1930" s="84">
        <f>+Q1930*R1930</f>
        <v>0</v>
      </c>
    </row>
    <row r="1931" spans="1:19" ht="49.65" customHeight="1" x14ac:dyDescent="0.3">
      <c r="A1931" s="85"/>
      <c r="B1931" s="85"/>
      <c r="C1931" s="85"/>
      <c r="D1931" s="85"/>
      <c r="E1931" s="85"/>
      <c r="F1931" s="85"/>
      <c r="G1931" s="85"/>
      <c r="H1931" s="85"/>
      <c r="I1931" s="85"/>
      <c r="K1931" s="85"/>
      <c r="L1931" s="85"/>
      <c r="M1931" s="85"/>
      <c r="N1931" s="85"/>
      <c r="O1931" s="85"/>
      <c r="P1931" s="85"/>
      <c r="Q1931" s="85"/>
      <c r="R1931" s="85"/>
      <c r="S1931" s="85"/>
    </row>
    <row r="1932" spans="1:19" ht="49.65" customHeight="1" x14ac:dyDescent="0.3">
      <c r="A1932" s="93">
        <v>4627</v>
      </c>
      <c r="B1932" s="94" t="s">
        <v>1644</v>
      </c>
      <c r="C1932" s="92"/>
      <c r="D1932" s="92"/>
      <c r="E1932" s="92"/>
      <c r="F1932" s="92"/>
      <c r="G1932" s="90">
        <f>+C1932+D1932+E1932+F1932</f>
        <v>0</v>
      </c>
      <c r="H1932" s="91">
        <v>149</v>
      </c>
      <c r="I1932" s="84">
        <f>+G1932*H1932</f>
        <v>0</v>
      </c>
      <c r="K1932" s="97" t="s">
        <v>1645</v>
      </c>
      <c r="L1932" s="74"/>
      <c r="M1932" s="74"/>
      <c r="N1932" s="74"/>
      <c r="O1932" s="74"/>
      <c r="P1932" s="74"/>
      <c r="Q1932" s="74"/>
      <c r="R1932" s="74"/>
      <c r="S1932" s="74"/>
    </row>
    <row r="1933" spans="1:19" ht="49.65" customHeight="1" x14ac:dyDescent="0.3">
      <c r="A1933" s="85"/>
      <c r="B1933" s="85"/>
      <c r="C1933" s="85"/>
      <c r="D1933" s="85"/>
      <c r="E1933" s="85"/>
      <c r="F1933" s="85"/>
      <c r="G1933" s="85"/>
      <c r="H1933" s="85"/>
      <c r="I1933" s="85"/>
      <c r="K1933" s="74"/>
      <c r="L1933" s="74"/>
      <c r="M1933" s="74"/>
      <c r="N1933" s="74"/>
      <c r="O1933" s="74"/>
      <c r="P1933" s="74"/>
      <c r="Q1933" s="74"/>
      <c r="R1933" s="74"/>
      <c r="S1933" s="74"/>
    </row>
    <row r="1934" spans="1:19" ht="49.65" customHeight="1" x14ac:dyDescent="0.3">
      <c r="A1934" s="93">
        <v>4628</v>
      </c>
      <c r="B1934" s="94" t="s">
        <v>1646</v>
      </c>
      <c r="C1934" s="92"/>
      <c r="D1934" s="92"/>
      <c r="E1934" s="92"/>
      <c r="F1934" s="92"/>
      <c r="G1934" s="90">
        <f>+C1934+D1934+E1934+F1934</f>
        <v>0</v>
      </c>
      <c r="H1934" s="91">
        <v>255</v>
      </c>
      <c r="I1934" s="84">
        <f>+G1934*H1934</f>
        <v>0</v>
      </c>
      <c r="K1934" s="95"/>
      <c r="L1934" s="96" t="s">
        <v>1645</v>
      </c>
      <c r="M1934" s="74"/>
      <c r="N1934" s="74"/>
      <c r="O1934" s="74"/>
      <c r="P1934" s="74"/>
      <c r="Q1934" s="74"/>
      <c r="R1934" s="74"/>
      <c r="S1934" s="74"/>
    </row>
    <row r="1935" spans="1:19" ht="49.65" customHeight="1" x14ac:dyDescent="0.3">
      <c r="A1935" s="85"/>
      <c r="B1935" s="85"/>
      <c r="C1935" s="85"/>
      <c r="D1935" s="85"/>
      <c r="E1935" s="85"/>
      <c r="F1935" s="85"/>
      <c r="G1935" s="85"/>
      <c r="H1935" s="85"/>
      <c r="I1935" s="85"/>
      <c r="K1935" s="74"/>
      <c r="L1935" s="74"/>
      <c r="M1935" s="74"/>
      <c r="N1935" s="74"/>
      <c r="O1935" s="74"/>
      <c r="P1935" s="74"/>
      <c r="Q1935" s="74"/>
      <c r="R1935" s="74"/>
      <c r="S1935" s="74"/>
    </row>
    <row r="1936" spans="1:19" ht="49.65" customHeight="1" x14ac:dyDescent="0.3">
      <c r="A1936" s="93">
        <v>4633</v>
      </c>
      <c r="B1936" s="94" t="s">
        <v>1647</v>
      </c>
      <c r="C1936" s="92"/>
      <c r="D1936" s="92"/>
      <c r="E1936" s="92"/>
      <c r="F1936" s="92"/>
      <c r="G1936" s="90">
        <f>+C1936+D1936+E1936+F1936</f>
        <v>0</v>
      </c>
      <c r="H1936" s="91">
        <v>165</v>
      </c>
      <c r="I1936" s="84">
        <f>+G1936*H1936</f>
        <v>0</v>
      </c>
      <c r="K1936" s="93">
        <v>1334</v>
      </c>
      <c r="L1936" s="94" t="s">
        <v>1648</v>
      </c>
      <c r="M1936" s="92"/>
      <c r="N1936" s="92"/>
      <c r="O1936" s="92"/>
      <c r="P1936" s="92"/>
      <c r="Q1936" s="90">
        <f>+M1936+N1936+O1936+P1936</f>
        <v>0</v>
      </c>
      <c r="R1936" s="91">
        <v>99</v>
      </c>
      <c r="S1936" s="84">
        <f>+Q1936*R1936</f>
        <v>0</v>
      </c>
    </row>
    <row r="1937" spans="1:19" ht="49.65" customHeight="1" x14ac:dyDescent="0.3">
      <c r="A1937" s="85"/>
      <c r="B1937" s="85"/>
      <c r="C1937" s="85"/>
      <c r="D1937" s="85"/>
      <c r="E1937" s="85"/>
      <c r="F1937" s="85"/>
      <c r="G1937" s="85"/>
      <c r="H1937" s="85"/>
      <c r="I1937" s="85"/>
      <c r="K1937" s="85"/>
      <c r="L1937" s="85"/>
      <c r="M1937" s="85"/>
      <c r="N1937" s="85"/>
      <c r="O1937" s="85"/>
      <c r="P1937" s="85"/>
      <c r="Q1937" s="85"/>
      <c r="R1937" s="85"/>
      <c r="S1937" s="85"/>
    </row>
    <row r="1938" spans="1:19" ht="49.65" customHeight="1" x14ac:dyDescent="0.3">
      <c r="A1938" s="93">
        <v>4801</v>
      </c>
      <c r="B1938" s="94" t="s">
        <v>1649</v>
      </c>
      <c r="C1938" s="92"/>
      <c r="D1938" s="92"/>
      <c r="E1938" s="92"/>
      <c r="F1938" s="92"/>
      <c r="G1938" s="90">
        <f>+C1938+D1938+E1938+F1938</f>
        <v>0</v>
      </c>
      <c r="H1938" s="91">
        <v>95</v>
      </c>
      <c r="I1938" s="84">
        <f>+G1938*H1938</f>
        <v>0</v>
      </c>
      <c r="K1938" s="93">
        <v>1338</v>
      </c>
      <c r="L1938" s="94" t="s">
        <v>1650</v>
      </c>
      <c r="M1938" s="92"/>
      <c r="N1938" s="92"/>
      <c r="O1938" s="92"/>
      <c r="P1938" s="92"/>
      <c r="Q1938" s="90">
        <f>+M1938+N1938+O1938+P1938</f>
        <v>0</v>
      </c>
      <c r="R1938" s="91">
        <v>99</v>
      </c>
      <c r="S1938" s="84">
        <f>+Q1938*R1938</f>
        <v>0</v>
      </c>
    </row>
    <row r="1939" spans="1:19" ht="49.65" customHeight="1" x14ac:dyDescent="0.3">
      <c r="A1939" s="85"/>
      <c r="B1939" s="85"/>
      <c r="C1939" s="85"/>
      <c r="D1939" s="85"/>
      <c r="E1939" s="85"/>
      <c r="F1939" s="85"/>
      <c r="G1939" s="85"/>
      <c r="H1939" s="85"/>
      <c r="I1939" s="85"/>
      <c r="K1939" s="85"/>
      <c r="L1939" s="85"/>
      <c r="M1939" s="85"/>
      <c r="N1939" s="85"/>
      <c r="O1939" s="85"/>
      <c r="P1939" s="85"/>
      <c r="Q1939" s="85"/>
      <c r="R1939" s="85"/>
      <c r="S1939" s="85"/>
    </row>
    <row r="1940" spans="1:19" ht="49.65" customHeight="1" x14ac:dyDescent="0.3">
      <c r="A1940" s="93">
        <v>5038</v>
      </c>
      <c r="B1940" s="94" t="s">
        <v>1651</v>
      </c>
      <c r="C1940" s="92"/>
      <c r="D1940" s="92"/>
      <c r="E1940" s="92"/>
      <c r="F1940" s="92"/>
      <c r="G1940" s="90">
        <f>+C1940+D1940+E1940+F1940</f>
        <v>0</v>
      </c>
      <c r="H1940" s="91">
        <v>169</v>
      </c>
      <c r="I1940" s="84">
        <f>+G1940*H1940</f>
        <v>0</v>
      </c>
      <c r="K1940" s="93">
        <v>1339</v>
      </c>
      <c r="L1940" s="94" t="s">
        <v>1652</v>
      </c>
      <c r="M1940" s="92"/>
      <c r="N1940" s="92"/>
      <c r="O1940" s="92"/>
      <c r="P1940" s="92"/>
      <c r="Q1940" s="90">
        <f>+M1940+N1940+O1940+P1940</f>
        <v>0</v>
      </c>
      <c r="R1940" s="91">
        <v>99</v>
      </c>
      <c r="S1940" s="84">
        <f>+Q1940*R1940</f>
        <v>0</v>
      </c>
    </row>
    <row r="1941" spans="1:19" ht="49.65" customHeight="1" x14ac:dyDescent="0.3">
      <c r="A1941" s="85"/>
      <c r="B1941" s="85"/>
      <c r="C1941" s="85"/>
      <c r="D1941" s="85"/>
      <c r="E1941" s="85"/>
      <c r="F1941" s="85"/>
      <c r="G1941" s="85"/>
      <c r="H1941" s="85"/>
      <c r="I1941" s="85"/>
      <c r="K1941" s="85"/>
      <c r="L1941" s="85"/>
      <c r="M1941" s="85"/>
      <c r="N1941" s="85"/>
      <c r="O1941" s="85"/>
      <c r="P1941" s="85"/>
      <c r="Q1941" s="85"/>
      <c r="R1941" s="85"/>
      <c r="S1941" s="85"/>
    </row>
    <row r="1942" spans="1:19" ht="49.65" customHeight="1" x14ac:dyDescent="0.3">
      <c r="A1942" s="22" t="s">
        <v>1653</v>
      </c>
      <c r="D1942" s="86" t="s">
        <v>219</v>
      </c>
      <c r="E1942" s="76"/>
      <c r="F1942" s="76"/>
      <c r="G1942" s="77"/>
      <c r="H1942" s="87">
        <f>SUM(I1846:I1941)</f>
        <v>0</v>
      </c>
      <c r="I1942" s="77"/>
      <c r="N1942" s="86" t="s">
        <v>220</v>
      </c>
      <c r="O1942" s="76"/>
      <c r="P1942" s="76"/>
      <c r="Q1942" s="77"/>
      <c r="R1942" s="87">
        <f>SUM(S1846:S1941)</f>
        <v>0</v>
      </c>
      <c r="S1942" s="77"/>
    </row>
    <row r="1943" spans="1:19" ht="49.65" customHeight="1" x14ac:dyDescent="0.3">
      <c r="D1943" s="78"/>
      <c r="E1943" s="79"/>
      <c r="F1943" s="79"/>
      <c r="G1943" s="80"/>
      <c r="H1943" s="78"/>
      <c r="I1943" s="80"/>
      <c r="N1943" s="78"/>
      <c r="O1943" s="79"/>
      <c r="P1943" s="79"/>
      <c r="Q1943" s="80"/>
      <c r="R1943" s="78"/>
      <c r="S1943" s="80"/>
    </row>
    <row r="1944" spans="1:19" ht="49.65" customHeight="1" x14ac:dyDescent="0.3">
      <c r="A1944" s="88" t="s">
        <v>1475</v>
      </c>
      <c r="B1944" s="74"/>
      <c r="C1944" s="74"/>
      <c r="D1944" s="74"/>
      <c r="E1944" s="74"/>
      <c r="F1944" s="74"/>
      <c r="G1944" s="74"/>
      <c r="H1944" s="74"/>
      <c r="I1944" s="74"/>
      <c r="J1944" s="74"/>
      <c r="K1944" s="74"/>
      <c r="L1944" s="74"/>
      <c r="M1944" s="74"/>
      <c r="N1944" s="74"/>
      <c r="O1944" s="74"/>
      <c r="P1944" s="74"/>
      <c r="Q1944" s="74"/>
      <c r="R1944" s="74"/>
      <c r="S1944" s="74"/>
    </row>
    <row r="1945" spans="1:19" ht="49.65" customHeight="1" x14ac:dyDescent="0.3">
      <c r="A1945" s="74"/>
      <c r="B1945" s="74"/>
      <c r="C1945" s="74"/>
      <c r="D1945" s="74"/>
      <c r="E1945" s="74"/>
      <c r="F1945" s="74"/>
      <c r="G1945" s="74"/>
      <c r="H1945" s="74"/>
      <c r="I1945" s="74"/>
      <c r="J1945" s="74"/>
      <c r="K1945" s="74"/>
      <c r="L1945" s="74"/>
      <c r="M1945" s="74"/>
      <c r="N1945" s="74"/>
      <c r="O1945" s="74"/>
      <c r="P1945" s="74"/>
      <c r="Q1945" s="74"/>
      <c r="R1945" s="74"/>
      <c r="S1945" s="74"/>
    </row>
    <row r="1946" spans="1:19" ht="49.65" customHeight="1" x14ac:dyDescent="0.3">
      <c r="A1946" s="98" t="s">
        <v>4</v>
      </c>
      <c r="B1946" s="99" t="s">
        <v>52</v>
      </c>
      <c r="C1946" s="98" t="s">
        <v>53</v>
      </c>
      <c r="D1946" s="98" t="s">
        <v>54</v>
      </c>
      <c r="E1946" s="98" t="s">
        <v>55</v>
      </c>
      <c r="F1946" s="98" t="s">
        <v>56</v>
      </c>
      <c r="G1946" s="98" t="s">
        <v>57</v>
      </c>
      <c r="H1946" s="98" t="s">
        <v>58</v>
      </c>
      <c r="I1946" s="99" t="s">
        <v>8</v>
      </c>
      <c r="K1946" s="98" t="s">
        <v>4</v>
      </c>
      <c r="L1946" s="99" t="s">
        <v>52</v>
      </c>
      <c r="M1946" s="98" t="s">
        <v>53</v>
      </c>
      <c r="N1946" s="98" t="s">
        <v>54</v>
      </c>
      <c r="O1946" s="98" t="s">
        <v>55</v>
      </c>
      <c r="P1946" s="98" t="s">
        <v>56</v>
      </c>
      <c r="Q1946" s="98" t="s">
        <v>57</v>
      </c>
      <c r="R1946" s="98" t="s">
        <v>58</v>
      </c>
      <c r="S1946" s="99" t="s">
        <v>8</v>
      </c>
    </row>
    <row r="1947" spans="1:19" ht="49.65" customHeight="1" x14ac:dyDescent="0.3">
      <c r="A1947" s="85"/>
      <c r="B1947" s="85"/>
      <c r="C1947" s="85"/>
      <c r="D1947" s="85"/>
      <c r="E1947" s="85"/>
      <c r="F1947" s="85"/>
      <c r="G1947" s="85"/>
      <c r="H1947" s="85"/>
      <c r="I1947" s="85"/>
      <c r="K1947" s="85"/>
      <c r="L1947" s="85"/>
      <c r="M1947" s="85"/>
      <c r="N1947" s="85"/>
      <c r="O1947" s="85"/>
      <c r="P1947" s="85"/>
      <c r="Q1947" s="85"/>
      <c r="R1947" s="85"/>
      <c r="S1947" s="85"/>
    </row>
    <row r="1948" spans="1:19" ht="49.65" customHeight="1" x14ac:dyDescent="0.3">
      <c r="A1948" s="95"/>
      <c r="B1948" s="96" t="s">
        <v>1654</v>
      </c>
      <c r="C1948" s="74"/>
      <c r="D1948" s="74"/>
      <c r="E1948" s="74"/>
      <c r="F1948" s="74"/>
      <c r="G1948" s="74"/>
      <c r="H1948" s="74"/>
      <c r="I1948" s="74"/>
      <c r="K1948" s="95"/>
      <c r="L1948" s="96" t="s">
        <v>1655</v>
      </c>
      <c r="M1948" s="74"/>
      <c r="N1948" s="74"/>
      <c r="O1948" s="74"/>
      <c r="P1948" s="74"/>
      <c r="Q1948" s="74"/>
      <c r="R1948" s="74"/>
      <c r="S1948" s="74"/>
    </row>
    <row r="1949" spans="1:19" ht="49.65" customHeight="1" x14ac:dyDescent="0.3">
      <c r="A1949" s="74"/>
      <c r="B1949" s="74"/>
      <c r="C1949" s="74"/>
      <c r="D1949" s="74"/>
      <c r="E1949" s="74"/>
      <c r="F1949" s="74"/>
      <c r="G1949" s="74"/>
      <c r="H1949" s="74"/>
      <c r="I1949" s="74"/>
      <c r="K1949" s="74"/>
      <c r="L1949" s="74"/>
      <c r="M1949" s="74"/>
      <c r="N1949" s="74"/>
      <c r="O1949" s="74"/>
      <c r="P1949" s="74"/>
      <c r="Q1949" s="74"/>
      <c r="R1949" s="74"/>
      <c r="S1949" s="74"/>
    </row>
    <row r="1950" spans="1:19" ht="49.65" customHeight="1" x14ac:dyDescent="0.3">
      <c r="A1950" s="93">
        <v>1346</v>
      </c>
      <c r="B1950" s="94" t="s">
        <v>1656</v>
      </c>
      <c r="C1950" s="92"/>
      <c r="D1950" s="92"/>
      <c r="E1950" s="92"/>
      <c r="F1950" s="92"/>
      <c r="G1950" s="90">
        <f>+C1950+D1950+E1950+F1950</f>
        <v>0</v>
      </c>
      <c r="H1950" s="91">
        <v>99</v>
      </c>
      <c r="I1950" s="84">
        <f>+G1950*H1950</f>
        <v>0</v>
      </c>
      <c r="K1950" s="93">
        <v>3561</v>
      </c>
      <c r="L1950" s="94" t="s">
        <v>1657</v>
      </c>
      <c r="M1950" s="92"/>
      <c r="N1950" s="92"/>
      <c r="O1950" s="92"/>
      <c r="P1950" s="92"/>
      <c r="Q1950" s="90">
        <f>+M1950+N1950+O1950+P1950</f>
        <v>0</v>
      </c>
      <c r="R1950" s="91">
        <v>115</v>
      </c>
      <c r="S1950" s="84">
        <f>+Q1950*R1950</f>
        <v>0</v>
      </c>
    </row>
    <row r="1951" spans="1:19" ht="49.65" customHeight="1" x14ac:dyDescent="0.3">
      <c r="A1951" s="85"/>
      <c r="B1951" s="85"/>
      <c r="C1951" s="85"/>
      <c r="D1951" s="85"/>
      <c r="E1951" s="85"/>
      <c r="F1951" s="85"/>
      <c r="G1951" s="85"/>
      <c r="H1951" s="85"/>
      <c r="I1951" s="85"/>
      <c r="K1951" s="85"/>
      <c r="L1951" s="85"/>
      <c r="M1951" s="85"/>
      <c r="N1951" s="85"/>
      <c r="O1951" s="85"/>
      <c r="P1951" s="85"/>
      <c r="Q1951" s="85"/>
      <c r="R1951" s="85"/>
      <c r="S1951" s="85"/>
    </row>
    <row r="1952" spans="1:19" ht="49.65" customHeight="1" x14ac:dyDescent="0.3">
      <c r="A1952" s="93">
        <v>1347</v>
      </c>
      <c r="B1952" s="94" t="s">
        <v>1658</v>
      </c>
      <c r="C1952" s="92"/>
      <c r="D1952" s="92"/>
      <c r="E1952" s="92"/>
      <c r="F1952" s="92"/>
      <c r="G1952" s="90">
        <f>+C1952+D1952+E1952+F1952</f>
        <v>0</v>
      </c>
      <c r="H1952" s="91">
        <v>99</v>
      </c>
      <c r="I1952" s="84">
        <f>+G1952*H1952</f>
        <v>0</v>
      </c>
      <c r="K1952" s="93">
        <v>3562</v>
      </c>
      <c r="L1952" s="94" t="s">
        <v>1659</v>
      </c>
      <c r="M1952" s="92"/>
      <c r="N1952" s="92"/>
      <c r="O1952" s="92"/>
      <c r="P1952" s="92"/>
      <c r="Q1952" s="90">
        <f>+M1952+N1952+O1952+P1952</f>
        <v>0</v>
      </c>
      <c r="R1952" s="91">
        <v>115</v>
      </c>
      <c r="S1952" s="84">
        <f>+Q1952*R1952</f>
        <v>0</v>
      </c>
    </row>
    <row r="1953" spans="1:19" ht="49.65" customHeight="1" x14ac:dyDescent="0.3">
      <c r="A1953" s="85"/>
      <c r="B1953" s="85"/>
      <c r="C1953" s="85"/>
      <c r="D1953" s="85"/>
      <c r="E1953" s="85"/>
      <c r="F1953" s="85"/>
      <c r="G1953" s="85"/>
      <c r="H1953" s="85"/>
      <c r="I1953" s="85"/>
      <c r="K1953" s="85"/>
      <c r="L1953" s="85"/>
      <c r="M1953" s="85"/>
      <c r="N1953" s="85"/>
      <c r="O1953" s="85"/>
      <c r="P1953" s="85"/>
      <c r="Q1953" s="85"/>
      <c r="R1953" s="85"/>
      <c r="S1953" s="85"/>
    </row>
    <row r="1954" spans="1:19" ht="49.65" customHeight="1" x14ac:dyDescent="0.3">
      <c r="A1954" s="93">
        <v>1374</v>
      </c>
      <c r="B1954" s="94" t="s">
        <v>1660</v>
      </c>
      <c r="C1954" s="92"/>
      <c r="D1954" s="92"/>
      <c r="E1954" s="92"/>
      <c r="F1954" s="92"/>
      <c r="G1954" s="90">
        <f>+C1954+D1954+E1954+F1954</f>
        <v>0</v>
      </c>
      <c r="H1954" s="91">
        <v>99</v>
      </c>
      <c r="I1954" s="84">
        <f>+G1954*H1954</f>
        <v>0</v>
      </c>
      <c r="K1954" s="93">
        <v>9139</v>
      </c>
      <c r="L1954" s="94" t="s">
        <v>1661</v>
      </c>
      <c r="M1954" s="92"/>
      <c r="N1954" s="92"/>
      <c r="O1954" s="92"/>
      <c r="P1954" s="92"/>
      <c r="Q1954" s="90">
        <f>+M1954+N1954+O1954+P1954</f>
        <v>0</v>
      </c>
      <c r="R1954" s="91">
        <v>115</v>
      </c>
      <c r="S1954" s="84">
        <f>+Q1954*R1954</f>
        <v>0</v>
      </c>
    </row>
    <row r="1955" spans="1:19" ht="49.65" customHeight="1" x14ac:dyDescent="0.3">
      <c r="A1955" s="85"/>
      <c r="B1955" s="85"/>
      <c r="C1955" s="85"/>
      <c r="D1955" s="85"/>
      <c r="E1955" s="85"/>
      <c r="F1955" s="85"/>
      <c r="G1955" s="85"/>
      <c r="H1955" s="85"/>
      <c r="I1955" s="85"/>
      <c r="K1955" s="85"/>
      <c r="L1955" s="85"/>
      <c r="M1955" s="85"/>
      <c r="N1955" s="85"/>
      <c r="O1955" s="85"/>
      <c r="P1955" s="85"/>
      <c r="Q1955" s="85"/>
      <c r="R1955" s="85"/>
      <c r="S1955" s="85"/>
    </row>
    <row r="1956" spans="1:19" ht="49.65" customHeight="1" x14ac:dyDescent="0.3">
      <c r="A1956" s="93">
        <v>12388</v>
      </c>
      <c r="B1956" s="94" t="s">
        <v>1662</v>
      </c>
      <c r="C1956" s="92"/>
      <c r="D1956" s="92"/>
      <c r="E1956" s="92"/>
      <c r="F1956" s="92"/>
      <c r="G1956" s="90">
        <f>+C1956+D1956+E1956+F1956</f>
        <v>0</v>
      </c>
      <c r="H1956" s="91">
        <v>189</v>
      </c>
      <c r="I1956" s="84">
        <f>+G1956*H1956</f>
        <v>0</v>
      </c>
      <c r="K1956" s="93">
        <v>9140</v>
      </c>
      <c r="L1956" s="94" t="s">
        <v>1663</v>
      </c>
      <c r="M1956" s="92"/>
      <c r="N1956" s="92"/>
      <c r="O1956" s="92"/>
      <c r="P1956" s="92"/>
      <c r="Q1956" s="90">
        <f>+M1956+N1956+O1956+P1956</f>
        <v>0</v>
      </c>
      <c r="R1956" s="91">
        <v>115</v>
      </c>
      <c r="S1956" s="84">
        <f>+Q1956*R1956</f>
        <v>0</v>
      </c>
    </row>
    <row r="1957" spans="1:19" ht="49.65" customHeight="1" x14ac:dyDescent="0.3">
      <c r="A1957" s="85"/>
      <c r="B1957" s="85"/>
      <c r="C1957" s="85"/>
      <c r="D1957" s="85"/>
      <c r="E1957" s="85"/>
      <c r="F1957" s="85"/>
      <c r="G1957" s="85"/>
      <c r="H1957" s="85"/>
      <c r="I1957" s="85"/>
      <c r="K1957" s="85"/>
      <c r="L1957" s="85"/>
      <c r="M1957" s="85"/>
      <c r="N1957" s="85"/>
      <c r="O1957" s="85"/>
      <c r="P1957" s="85"/>
      <c r="Q1957" s="85"/>
      <c r="R1957" s="85"/>
      <c r="S1957" s="85"/>
    </row>
    <row r="1958" spans="1:19" ht="49.65" customHeight="1" x14ac:dyDescent="0.3">
      <c r="A1958" s="93">
        <v>12403</v>
      </c>
      <c r="B1958" s="94" t="s">
        <v>1664</v>
      </c>
      <c r="C1958" s="92"/>
      <c r="D1958" s="92"/>
      <c r="E1958" s="92"/>
      <c r="F1958" s="92"/>
      <c r="G1958" s="90">
        <f>+C1958+D1958+E1958+F1958</f>
        <v>0</v>
      </c>
      <c r="H1958" s="91">
        <v>189</v>
      </c>
      <c r="I1958" s="84">
        <f>+G1958*H1958</f>
        <v>0</v>
      </c>
      <c r="K1958" s="93">
        <v>9613</v>
      </c>
      <c r="L1958" s="94" t="s">
        <v>1665</v>
      </c>
      <c r="M1958" s="92"/>
      <c r="N1958" s="92"/>
      <c r="O1958" s="92"/>
      <c r="P1958" s="92"/>
      <c r="Q1958" s="90">
        <f>+M1958+N1958+O1958+P1958</f>
        <v>0</v>
      </c>
      <c r="R1958" s="91">
        <v>115</v>
      </c>
      <c r="S1958" s="84">
        <f>+Q1958*R1958</f>
        <v>0</v>
      </c>
    </row>
    <row r="1959" spans="1:19" ht="49.65" customHeight="1" x14ac:dyDescent="0.3">
      <c r="A1959" s="85"/>
      <c r="B1959" s="85"/>
      <c r="C1959" s="85"/>
      <c r="D1959" s="85"/>
      <c r="E1959" s="85"/>
      <c r="F1959" s="85"/>
      <c r="G1959" s="85"/>
      <c r="H1959" s="85"/>
      <c r="I1959" s="85"/>
      <c r="K1959" s="85"/>
      <c r="L1959" s="85"/>
      <c r="M1959" s="85"/>
      <c r="N1959" s="85"/>
      <c r="O1959" s="85"/>
      <c r="P1959" s="85"/>
      <c r="Q1959" s="85"/>
      <c r="R1959" s="85"/>
      <c r="S1959" s="85"/>
    </row>
    <row r="1960" spans="1:19" ht="49.65" customHeight="1" x14ac:dyDescent="0.3">
      <c r="A1960" s="93">
        <v>12406</v>
      </c>
      <c r="B1960" s="94" t="s">
        <v>1666</v>
      </c>
      <c r="C1960" s="92"/>
      <c r="D1960" s="92"/>
      <c r="E1960" s="92"/>
      <c r="F1960" s="92"/>
      <c r="G1960" s="90">
        <f>+C1960+D1960+E1960+F1960</f>
        <v>0</v>
      </c>
      <c r="H1960" s="91">
        <v>189</v>
      </c>
      <c r="I1960" s="84">
        <f>+G1960*H1960</f>
        <v>0</v>
      </c>
      <c r="K1960" s="93">
        <v>9614</v>
      </c>
      <c r="L1960" s="94" t="s">
        <v>1667</v>
      </c>
      <c r="M1960" s="92"/>
      <c r="N1960" s="92"/>
      <c r="O1960" s="92"/>
      <c r="P1960" s="92"/>
      <c r="Q1960" s="90">
        <f>+M1960+N1960+O1960+P1960</f>
        <v>0</v>
      </c>
      <c r="R1960" s="91">
        <v>115</v>
      </c>
      <c r="S1960" s="84">
        <f>+Q1960*R1960</f>
        <v>0</v>
      </c>
    </row>
    <row r="1961" spans="1:19" ht="49.65" customHeight="1" x14ac:dyDescent="0.3">
      <c r="A1961" s="85"/>
      <c r="B1961" s="85"/>
      <c r="C1961" s="85"/>
      <c r="D1961" s="85"/>
      <c r="E1961" s="85"/>
      <c r="F1961" s="85"/>
      <c r="G1961" s="85"/>
      <c r="H1961" s="85"/>
      <c r="I1961" s="85"/>
      <c r="K1961" s="85"/>
      <c r="L1961" s="85"/>
      <c r="M1961" s="85"/>
      <c r="N1961" s="85"/>
      <c r="O1961" s="85"/>
      <c r="P1961" s="85"/>
      <c r="Q1961" s="85"/>
      <c r="R1961" s="85"/>
      <c r="S1961" s="85"/>
    </row>
    <row r="1962" spans="1:19" ht="49.65" customHeight="1" x14ac:dyDescent="0.3">
      <c r="A1962" s="93">
        <v>12422</v>
      </c>
      <c r="B1962" s="94" t="s">
        <v>1668</v>
      </c>
      <c r="C1962" s="92"/>
      <c r="D1962" s="92"/>
      <c r="E1962" s="92"/>
      <c r="F1962" s="92"/>
      <c r="G1962" s="90">
        <f>+C1962+D1962+E1962+F1962</f>
        <v>0</v>
      </c>
      <c r="H1962" s="91">
        <v>189</v>
      </c>
      <c r="I1962" s="84">
        <f>+G1962*H1962</f>
        <v>0</v>
      </c>
      <c r="K1962" s="93">
        <v>9615</v>
      </c>
      <c r="L1962" s="94" t="s">
        <v>1669</v>
      </c>
      <c r="M1962" s="92"/>
      <c r="N1962" s="92"/>
      <c r="O1962" s="92"/>
      <c r="P1962" s="92"/>
      <c r="Q1962" s="90">
        <f>+M1962+N1962+O1962+P1962</f>
        <v>0</v>
      </c>
      <c r="R1962" s="91">
        <v>115</v>
      </c>
      <c r="S1962" s="84">
        <f>+Q1962*R1962</f>
        <v>0</v>
      </c>
    </row>
    <row r="1963" spans="1:19" ht="49.65" customHeight="1" x14ac:dyDescent="0.3">
      <c r="A1963" s="85"/>
      <c r="B1963" s="85"/>
      <c r="C1963" s="85"/>
      <c r="D1963" s="85"/>
      <c r="E1963" s="85"/>
      <c r="F1963" s="85"/>
      <c r="G1963" s="85"/>
      <c r="H1963" s="85"/>
      <c r="I1963" s="85"/>
      <c r="K1963" s="85"/>
      <c r="L1963" s="85"/>
      <c r="M1963" s="85"/>
      <c r="N1963" s="85"/>
      <c r="O1963" s="85"/>
      <c r="P1963" s="85"/>
      <c r="Q1963" s="85"/>
      <c r="R1963" s="85"/>
      <c r="S1963" s="85"/>
    </row>
    <row r="1964" spans="1:19" ht="49.65" customHeight="1" x14ac:dyDescent="0.3">
      <c r="A1964" s="93">
        <v>12424</v>
      </c>
      <c r="B1964" s="94" t="s">
        <v>1670</v>
      </c>
      <c r="C1964" s="92"/>
      <c r="D1964" s="92"/>
      <c r="E1964" s="92"/>
      <c r="F1964" s="92"/>
      <c r="G1964" s="90">
        <f>+C1964+D1964+E1964+F1964</f>
        <v>0</v>
      </c>
      <c r="H1964" s="91">
        <v>189</v>
      </c>
      <c r="I1964" s="84">
        <f>+G1964*H1964</f>
        <v>0</v>
      </c>
      <c r="K1964" s="93">
        <v>10320</v>
      </c>
      <c r="L1964" s="94" t="s">
        <v>1671</v>
      </c>
      <c r="M1964" s="92"/>
      <c r="N1964" s="92"/>
      <c r="O1964" s="92"/>
      <c r="P1964" s="92"/>
      <c r="Q1964" s="90">
        <f>+M1964+N1964+O1964+P1964</f>
        <v>0</v>
      </c>
      <c r="R1964" s="91">
        <v>115</v>
      </c>
      <c r="S1964" s="84">
        <f>+Q1964*R1964</f>
        <v>0</v>
      </c>
    </row>
    <row r="1965" spans="1:19" ht="49.65" customHeight="1" x14ac:dyDescent="0.3">
      <c r="A1965" s="85"/>
      <c r="B1965" s="85"/>
      <c r="C1965" s="85"/>
      <c r="D1965" s="85"/>
      <c r="E1965" s="85"/>
      <c r="F1965" s="85"/>
      <c r="G1965" s="85"/>
      <c r="H1965" s="85"/>
      <c r="I1965" s="85"/>
      <c r="K1965" s="85"/>
      <c r="L1965" s="85"/>
      <c r="M1965" s="85"/>
      <c r="N1965" s="85"/>
      <c r="O1965" s="85"/>
      <c r="P1965" s="85"/>
      <c r="Q1965" s="85"/>
      <c r="R1965" s="85"/>
      <c r="S1965" s="85"/>
    </row>
    <row r="1966" spans="1:19" ht="49.65" customHeight="1" x14ac:dyDescent="0.3">
      <c r="A1966" s="93">
        <v>12471</v>
      </c>
      <c r="B1966" s="94" t="s">
        <v>1672</v>
      </c>
      <c r="C1966" s="92"/>
      <c r="D1966" s="92"/>
      <c r="E1966" s="92"/>
      <c r="F1966" s="92"/>
      <c r="G1966" s="90">
        <f>+C1966+D1966+E1966+F1966</f>
        <v>0</v>
      </c>
      <c r="H1966" s="91">
        <v>189</v>
      </c>
      <c r="I1966" s="84">
        <f>+G1966*H1966</f>
        <v>0</v>
      </c>
      <c r="K1966" s="93">
        <v>10321</v>
      </c>
      <c r="L1966" s="94" t="s">
        <v>1673</v>
      </c>
      <c r="M1966" s="92"/>
      <c r="N1966" s="92"/>
      <c r="O1966" s="92"/>
      <c r="P1966" s="92"/>
      <c r="Q1966" s="90">
        <f>+M1966+N1966+O1966+P1966</f>
        <v>0</v>
      </c>
      <c r="R1966" s="91">
        <v>115</v>
      </c>
      <c r="S1966" s="84">
        <f>+Q1966*R1966</f>
        <v>0</v>
      </c>
    </row>
    <row r="1967" spans="1:19" ht="49.65" customHeight="1" x14ac:dyDescent="0.3">
      <c r="A1967" s="85"/>
      <c r="B1967" s="85"/>
      <c r="C1967" s="85"/>
      <c r="D1967" s="85"/>
      <c r="E1967" s="85"/>
      <c r="F1967" s="85"/>
      <c r="G1967" s="85"/>
      <c r="H1967" s="85"/>
      <c r="I1967" s="85"/>
      <c r="K1967" s="85"/>
      <c r="L1967" s="85"/>
      <c r="M1967" s="85"/>
      <c r="N1967" s="85"/>
      <c r="O1967" s="85"/>
      <c r="P1967" s="85"/>
      <c r="Q1967" s="85"/>
      <c r="R1967" s="85"/>
      <c r="S1967" s="85"/>
    </row>
    <row r="1968" spans="1:19" ht="49.65" customHeight="1" x14ac:dyDescent="0.3">
      <c r="A1968" s="97" t="s">
        <v>1674</v>
      </c>
      <c r="B1968" s="74"/>
      <c r="C1968" s="74"/>
      <c r="D1968" s="74"/>
      <c r="E1968" s="74"/>
      <c r="F1968" s="74"/>
      <c r="G1968" s="74"/>
      <c r="H1968" s="74"/>
      <c r="I1968" s="74"/>
      <c r="K1968" s="93">
        <v>10493</v>
      </c>
      <c r="L1968" s="94" t="s">
        <v>1675</v>
      </c>
      <c r="M1968" s="92"/>
      <c r="N1968" s="92"/>
      <c r="O1968" s="92"/>
      <c r="P1968" s="92"/>
      <c r="Q1968" s="90">
        <f>+M1968+N1968+O1968+P1968</f>
        <v>0</v>
      </c>
      <c r="R1968" s="91">
        <v>115</v>
      </c>
      <c r="S1968" s="84">
        <f>+Q1968*R1968</f>
        <v>0</v>
      </c>
    </row>
    <row r="1969" spans="1:19" ht="49.65" customHeight="1" x14ac:dyDescent="0.3">
      <c r="A1969" s="74"/>
      <c r="B1969" s="74"/>
      <c r="C1969" s="74"/>
      <c r="D1969" s="74"/>
      <c r="E1969" s="74"/>
      <c r="F1969" s="74"/>
      <c r="G1969" s="74"/>
      <c r="H1969" s="74"/>
      <c r="I1969" s="74"/>
      <c r="K1969" s="85"/>
      <c r="L1969" s="85"/>
      <c r="M1969" s="85"/>
      <c r="N1969" s="85"/>
      <c r="O1969" s="85"/>
      <c r="P1969" s="85"/>
      <c r="Q1969" s="85"/>
      <c r="R1969" s="85"/>
      <c r="S1969" s="85"/>
    </row>
    <row r="1970" spans="1:19" ht="49.65" customHeight="1" x14ac:dyDescent="0.3">
      <c r="A1970" s="95"/>
      <c r="B1970" s="96" t="s">
        <v>1674</v>
      </c>
      <c r="C1970" s="74"/>
      <c r="D1970" s="74"/>
      <c r="E1970" s="74"/>
      <c r="F1970" s="74"/>
      <c r="G1970" s="74"/>
      <c r="H1970" s="74"/>
      <c r="I1970" s="74"/>
      <c r="K1970" s="93">
        <v>10495</v>
      </c>
      <c r="L1970" s="94" t="s">
        <v>1676</v>
      </c>
      <c r="M1970" s="92"/>
      <c r="N1970" s="92"/>
      <c r="O1970" s="92"/>
      <c r="P1970" s="92"/>
      <c r="Q1970" s="90">
        <f>+M1970+N1970+O1970+P1970</f>
        <v>0</v>
      </c>
      <c r="R1970" s="91">
        <v>115</v>
      </c>
      <c r="S1970" s="84">
        <f>+Q1970*R1970</f>
        <v>0</v>
      </c>
    </row>
    <row r="1971" spans="1:19" ht="49.65" customHeight="1" x14ac:dyDescent="0.3">
      <c r="A1971" s="74"/>
      <c r="B1971" s="74"/>
      <c r="C1971" s="74"/>
      <c r="D1971" s="74"/>
      <c r="E1971" s="74"/>
      <c r="F1971" s="74"/>
      <c r="G1971" s="74"/>
      <c r="H1971" s="74"/>
      <c r="I1971" s="74"/>
      <c r="K1971" s="85"/>
      <c r="L1971" s="85"/>
      <c r="M1971" s="85"/>
      <c r="N1971" s="85"/>
      <c r="O1971" s="85"/>
      <c r="P1971" s="85"/>
      <c r="Q1971" s="85"/>
      <c r="R1971" s="85"/>
      <c r="S1971" s="85"/>
    </row>
    <row r="1972" spans="1:19" ht="49.65" customHeight="1" x14ac:dyDescent="0.3">
      <c r="A1972" s="93">
        <v>4804</v>
      </c>
      <c r="B1972" s="94" t="s">
        <v>1677</v>
      </c>
      <c r="C1972" s="92"/>
      <c r="D1972" s="92"/>
      <c r="E1972" s="92"/>
      <c r="F1972" s="92"/>
      <c r="G1972" s="90">
        <f>+C1972+D1972+E1972+F1972</f>
        <v>0</v>
      </c>
      <c r="H1972" s="91">
        <v>69</v>
      </c>
      <c r="I1972" s="84">
        <f>+G1972*H1972</f>
        <v>0</v>
      </c>
      <c r="K1972" s="93">
        <v>10970</v>
      </c>
      <c r="L1972" s="94" t="s">
        <v>1678</v>
      </c>
      <c r="M1972" s="92"/>
      <c r="N1972" s="92"/>
      <c r="O1972" s="92"/>
      <c r="P1972" s="92"/>
      <c r="Q1972" s="90">
        <f>+M1972+N1972+O1972+P1972</f>
        <v>0</v>
      </c>
      <c r="R1972" s="91">
        <v>189</v>
      </c>
      <c r="S1972" s="84">
        <f>+Q1972*R1972</f>
        <v>0</v>
      </c>
    </row>
    <row r="1973" spans="1:19" ht="49.65" customHeight="1" x14ac:dyDescent="0.3">
      <c r="A1973" s="85"/>
      <c r="B1973" s="85"/>
      <c r="C1973" s="85"/>
      <c r="D1973" s="85"/>
      <c r="E1973" s="85"/>
      <c r="F1973" s="85"/>
      <c r="G1973" s="85"/>
      <c r="H1973" s="85"/>
      <c r="I1973" s="85"/>
      <c r="K1973" s="85"/>
      <c r="L1973" s="85"/>
      <c r="M1973" s="85"/>
      <c r="N1973" s="85"/>
      <c r="O1973" s="85"/>
      <c r="P1973" s="85"/>
      <c r="Q1973" s="85"/>
      <c r="R1973" s="85"/>
      <c r="S1973" s="85"/>
    </row>
    <row r="1974" spans="1:19" ht="49.65" customHeight="1" x14ac:dyDescent="0.3">
      <c r="A1974" s="93">
        <v>4805</v>
      </c>
      <c r="B1974" s="94" t="s">
        <v>1679</v>
      </c>
      <c r="C1974" s="92"/>
      <c r="D1974" s="92"/>
      <c r="E1974" s="92"/>
      <c r="F1974" s="92"/>
      <c r="G1974" s="90">
        <f>+C1974+D1974+E1974+F1974</f>
        <v>0</v>
      </c>
      <c r="H1974" s="91">
        <v>69</v>
      </c>
      <c r="I1974" s="84">
        <f>+G1974*H1974</f>
        <v>0</v>
      </c>
      <c r="K1974" s="93">
        <v>11325</v>
      </c>
      <c r="L1974" s="94" t="s">
        <v>1680</v>
      </c>
      <c r="M1974" s="92"/>
      <c r="N1974" s="92"/>
      <c r="O1974" s="92"/>
      <c r="P1974" s="92"/>
      <c r="Q1974" s="90">
        <f>+M1974+N1974+O1974+P1974</f>
        <v>0</v>
      </c>
      <c r="R1974" s="91">
        <v>189</v>
      </c>
      <c r="S1974" s="84">
        <f>+Q1974*R1974</f>
        <v>0</v>
      </c>
    </row>
    <row r="1975" spans="1:19" ht="49.65" customHeight="1" x14ac:dyDescent="0.3">
      <c r="A1975" s="85"/>
      <c r="B1975" s="85"/>
      <c r="C1975" s="85"/>
      <c r="D1975" s="85"/>
      <c r="E1975" s="85"/>
      <c r="F1975" s="85"/>
      <c r="G1975" s="85"/>
      <c r="H1975" s="85"/>
      <c r="I1975" s="85"/>
      <c r="K1975" s="85"/>
      <c r="L1975" s="85"/>
      <c r="M1975" s="85"/>
      <c r="N1975" s="85"/>
      <c r="O1975" s="85"/>
      <c r="P1975" s="85"/>
      <c r="Q1975" s="85"/>
      <c r="R1975" s="85"/>
      <c r="S1975" s="85"/>
    </row>
    <row r="1976" spans="1:19" ht="49.65" customHeight="1" x14ac:dyDescent="0.3">
      <c r="A1976" s="93">
        <v>4806</v>
      </c>
      <c r="B1976" s="94" t="s">
        <v>1681</v>
      </c>
      <c r="C1976" s="92"/>
      <c r="D1976" s="92"/>
      <c r="E1976" s="92"/>
      <c r="F1976" s="92"/>
      <c r="G1976" s="90">
        <f>+C1976+D1976+E1976+F1976</f>
        <v>0</v>
      </c>
      <c r="H1976" s="91">
        <v>69</v>
      </c>
      <c r="I1976" s="84">
        <f>+G1976*H1976</f>
        <v>0</v>
      </c>
      <c r="K1976" s="93">
        <v>11327</v>
      </c>
      <c r="L1976" s="94" t="s">
        <v>1682</v>
      </c>
      <c r="M1976" s="92"/>
      <c r="N1976" s="92"/>
      <c r="O1976" s="92"/>
      <c r="P1976" s="92"/>
      <c r="Q1976" s="90">
        <f>+M1976+N1976+O1976+P1976</f>
        <v>0</v>
      </c>
      <c r="R1976" s="91">
        <v>189</v>
      </c>
      <c r="S1976" s="84">
        <f>+Q1976*R1976</f>
        <v>0</v>
      </c>
    </row>
    <row r="1977" spans="1:19" ht="49.65" customHeight="1" x14ac:dyDescent="0.3">
      <c r="A1977" s="85"/>
      <c r="B1977" s="85"/>
      <c r="C1977" s="85"/>
      <c r="D1977" s="85"/>
      <c r="E1977" s="85"/>
      <c r="F1977" s="85"/>
      <c r="G1977" s="85"/>
      <c r="H1977" s="85"/>
      <c r="I1977" s="85"/>
      <c r="K1977" s="85"/>
      <c r="L1977" s="85"/>
      <c r="M1977" s="85"/>
      <c r="N1977" s="85"/>
      <c r="O1977" s="85"/>
      <c r="P1977" s="85"/>
      <c r="Q1977" s="85"/>
      <c r="R1977" s="85"/>
      <c r="S1977" s="85"/>
    </row>
    <row r="1978" spans="1:19" ht="49.65" customHeight="1" x14ac:dyDescent="0.3">
      <c r="A1978" s="93">
        <v>5282</v>
      </c>
      <c r="B1978" s="94" t="s">
        <v>1683</v>
      </c>
      <c r="C1978" s="92"/>
      <c r="D1978" s="92"/>
      <c r="E1978" s="92"/>
      <c r="F1978" s="92"/>
      <c r="G1978" s="90">
        <f>+C1978+D1978+E1978+F1978</f>
        <v>0</v>
      </c>
      <c r="H1978" s="91">
        <v>69</v>
      </c>
      <c r="I1978" s="84">
        <f>+G1978*H1978</f>
        <v>0</v>
      </c>
      <c r="K1978" s="93">
        <v>11334</v>
      </c>
      <c r="L1978" s="94" t="s">
        <v>1684</v>
      </c>
      <c r="M1978" s="92"/>
      <c r="N1978" s="92"/>
      <c r="O1978" s="92"/>
      <c r="P1978" s="92"/>
      <c r="Q1978" s="90">
        <f>+M1978+N1978+O1978+P1978</f>
        <v>0</v>
      </c>
      <c r="R1978" s="91">
        <v>115</v>
      </c>
      <c r="S1978" s="84">
        <f>+Q1978*R1978</f>
        <v>0</v>
      </c>
    </row>
    <row r="1979" spans="1:19" ht="49.65" customHeight="1" x14ac:dyDescent="0.3">
      <c r="A1979" s="85"/>
      <c r="B1979" s="85"/>
      <c r="C1979" s="85"/>
      <c r="D1979" s="85"/>
      <c r="E1979" s="85"/>
      <c r="F1979" s="85"/>
      <c r="G1979" s="85"/>
      <c r="H1979" s="85"/>
      <c r="I1979" s="85"/>
      <c r="K1979" s="85"/>
      <c r="L1979" s="85"/>
      <c r="M1979" s="85"/>
      <c r="N1979" s="85"/>
      <c r="O1979" s="85"/>
      <c r="P1979" s="85"/>
      <c r="Q1979" s="85"/>
      <c r="R1979" s="85"/>
      <c r="S1979" s="85"/>
    </row>
    <row r="1980" spans="1:19" ht="49.65" customHeight="1" x14ac:dyDescent="0.3">
      <c r="A1980" s="93">
        <v>5283</v>
      </c>
      <c r="B1980" s="94" t="s">
        <v>1685</v>
      </c>
      <c r="C1980" s="92"/>
      <c r="D1980" s="92"/>
      <c r="E1980" s="92"/>
      <c r="F1980" s="92"/>
      <c r="G1980" s="90">
        <f>+C1980+D1980+E1980+F1980</f>
        <v>0</v>
      </c>
      <c r="H1980" s="91">
        <v>69</v>
      </c>
      <c r="I1980" s="84">
        <f>+G1980*H1980</f>
        <v>0</v>
      </c>
      <c r="K1980" s="93">
        <v>11594</v>
      </c>
      <c r="L1980" s="94" t="s">
        <v>1686</v>
      </c>
      <c r="M1980" s="92"/>
      <c r="N1980" s="92"/>
      <c r="O1980" s="92"/>
      <c r="P1980" s="92"/>
      <c r="Q1980" s="90">
        <f>+M1980+N1980+O1980+P1980</f>
        <v>0</v>
      </c>
      <c r="R1980" s="91">
        <v>189</v>
      </c>
      <c r="S1980" s="84">
        <f>+Q1980*R1980</f>
        <v>0</v>
      </c>
    </row>
    <row r="1981" spans="1:19" ht="49.65" customHeight="1" x14ac:dyDescent="0.3">
      <c r="A1981" s="85"/>
      <c r="B1981" s="85"/>
      <c r="C1981" s="85"/>
      <c r="D1981" s="85"/>
      <c r="E1981" s="85"/>
      <c r="F1981" s="85"/>
      <c r="G1981" s="85"/>
      <c r="H1981" s="85"/>
      <c r="I1981" s="85"/>
      <c r="K1981" s="85"/>
      <c r="L1981" s="85"/>
      <c r="M1981" s="85"/>
      <c r="N1981" s="85"/>
      <c r="O1981" s="85"/>
      <c r="P1981" s="85"/>
      <c r="Q1981" s="85"/>
      <c r="R1981" s="85"/>
      <c r="S1981" s="85"/>
    </row>
    <row r="1982" spans="1:19" ht="49.65" customHeight="1" x14ac:dyDescent="0.3">
      <c r="A1982" s="93">
        <v>6003</v>
      </c>
      <c r="B1982" s="94" t="s">
        <v>1687</v>
      </c>
      <c r="C1982" s="92"/>
      <c r="D1982" s="92"/>
      <c r="E1982" s="92"/>
      <c r="F1982" s="92"/>
      <c r="G1982" s="90">
        <f>+C1982+D1982+E1982+F1982</f>
        <v>0</v>
      </c>
      <c r="H1982" s="91">
        <v>69</v>
      </c>
      <c r="I1982" s="84">
        <f>+G1982*H1982</f>
        <v>0</v>
      </c>
      <c r="K1982" s="93">
        <v>11937</v>
      </c>
      <c r="L1982" s="94" t="s">
        <v>1688</v>
      </c>
      <c r="M1982" s="92"/>
      <c r="N1982" s="92"/>
      <c r="O1982" s="92"/>
      <c r="P1982" s="92"/>
      <c r="Q1982" s="90">
        <f>+M1982+N1982+O1982+P1982</f>
        <v>0</v>
      </c>
      <c r="R1982" s="91">
        <v>189</v>
      </c>
      <c r="S1982" s="84">
        <f>+Q1982*R1982</f>
        <v>0</v>
      </c>
    </row>
    <row r="1983" spans="1:19" ht="49.65" customHeight="1" x14ac:dyDescent="0.3">
      <c r="A1983" s="85"/>
      <c r="B1983" s="85"/>
      <c r="C1983" s="85"/>
      <c r="D1983" s="85"/>
      <c r="E1983" s="85"/>
      <c r="F1983" s="85"/>
      <c r="G1983" s="85"/>
      <c r="H1983" s="85"/>
      <c r="I1983" s="85"/>
      <c r="K1983" s="85"/>
      <c r="L1983" s="85"/>
      <c r="M1983" s="85"/>
      <c r="N1983" s="85"/>
      <c r="O1983" s="85"/>
      <c r="P1983" s="85"/>
      <c r="Q1983" s="85"/>
      <c r="R1983" s="85"/>
      <c r="S1983" s="85"/>
    </row>
    <row r="1984" spans="1:19" ht="49.65" customHeight="1" x14ac:dyDescent="0.3">
      <c r="A1984" s="93">
        <v>6617</v>
      </c>
      <c r="B1984" s="94" t="s">
        <v>1689</v>
      </c>
      <c r="C1984" s="92"/>
      <c r="D1984" s="92"/>
      <c r="E1984" s="92"/>
      <c r="F1984" s="92"/>
      <c r="G1984" s="90">
        <f>+C1984+D1984+E1984+F1984</f>
        <v>0</v>
      </c>
      <c r="H1984" s="91">
        <v>69</v>
      </c>
      <c r="I1984" s="84">
        <f>+G1984*H1984</f>
        <v>0</v>
      </c>
      <c r="K1984" s="93">
        <v>12308</v>
      </c>
      <c r="L1984" s="94" t="s">
        <v>1690</v>
      </c>
      <c r="M1984" s="92"/>
      <c r="N1984" s="92"/>
      <c r="O1984" s="92"/>
      <c r="P1984" s="92"/>
      <c r="Q1984" s="90">
        <f>+M1984+N1984+O1984+P1984</f>
        <v>0</v>
      </c>
      <c r="R1984" s="91">
        <v>189</v>
      </c>
      <c r="S1984" s="84">
        <f>+Q1984*R1984</f>
        <v>0</v>
      </c>
    </row>
    <row r="1985" spans="1:19" ht="49.65" customHeight="1" x14ac:dyDescent="0.3">
      <c r="A1985" s="85"/>
      <c r="B1985" s="85"/>
      <c r="C1985" s="85"/>
      <c r="D1985" s="85"/>
      <c r="E1985" s="85"/>
      <c r="F1985" s="85"/>
      <c r="G1985" s="85"/>
      <c r="H1985" s="85"/>
      <c r="I1985" s="85"/>
      <c r="K1985" s="85"/>
      <c r="L1985" s="85"/>
      <c r="M1985" s="85"/>
      <c r="N1985" s="85"/>
      <c r="O1985" s="85"/>
      <c r="P1985" s="85"/>
      <c r="Q1985" s="85"/>
      <c r="R1985" s="85"/>
      <c r="S1985" s="85"/>
    </row>
    <row r="1986" spans="1:19" ht="49.65" customHeight="1" x14ac:dyDescent="0.3">
      <c r="A1986" s="93">
        <v>6781</v>
      </c>
      <c r="B1986" s="94" t="s">
        <v>1691</v>
      </c>
      <c r="C1986" s="92"/>
      <c r="D1986" s="92"/>
      <c r="E1986" s="92"/>
      <c r="F1986" s="92"/>
      <c r="G1986" s="90">
        <f>+C1986+D1986+E1986+F1986</f>
        <v>0</v>
      </c>
      <c r="H1986" s="91">
        <v>69</v>
      </c>
      <c r="I1986" s="84">
        <f>+G1986*H1986</f>
        <v>0</v>
      </c>
      <c r="K1986" s="93">
        <v>12313</v>
      </c>
      <c r="L1986" s="94" t="s">
        <v>1692</v>
      </c>
      <c r="M1986" s="92"/>
      <c r="N1986" s="92"/>
      <c r="O1986" s="92"/>
      <c r="P1986" s="92"/>
      <c r="Q1986" s="90">
        <f>+M1986+N1986+O1986+P1986</f>
        <v>0</v>
      </c>
      <c r="R1986" s="91">
        <v>189</v>
      </c>
      <c r="S1986" s="84">
        <f>+Q1986*R1986</f>
        <v>0</v>
      </c>
    </row>
    <row r="1987" spans="1:19" ht="49.65" customHeight="1" x14ac:dyDescent="0.3">
      <c r="A1987" s="85"/>
      <c r="B1987" s="85"/>
      <c r="C1987" s="85"/>
      <c r="D1987" s="85"/>
      <c r="E1987" s="85"/>
      <c r="F1987" s="85"/>
      <c r="G1987" s="85"/>
      <c r="H1987" s="85"/>
      <c r="I1987" s="85"/>
      <c r="K1987" s="85"/>
      <c r="L1987" s="85"/>
      <c r="M1987" s="85"/>
      <c r="N1987" s="85"/>
      <c r="O1987" s="85"/>
      <c r="P1987" s="85"/>
      <c r="Q1987" s="85"/>
      <c r="R1987" s="85"/>
      <c r="S1987" s="85"/>
    </row>
    <row r="1988" spans="1:19" ht="49.65" customHeight="1" x14ac:dyDescent="0.3">
      <c r="A1988" s="93">
        <v>7175</v>
      </c>
      <c r="B1988" s="94" t="s">
        <v>1693</v>
      </c>
      <c r="C1988" s="92"/>
      <c r="D1988" s="92"/>
      <c r="E1988" s="92"/>
      <c r="F1988" s="92"/>
      <c r="G1988" s="90">
        <f>+C1988+D1988+E1988+F1988</f>
        <v>0</v>
      </c>
      <c r="H1988" s="91">
        <v>69</v>
      </c>
      <c r="I1988" s="84">
        <f>+G1988*H1988</f>
        <v>0</v>
      </c>
      <c r="K1988" s="93">
        <v>15084</v>
      </c>
      <c r="L1988" s="94" t="s">
        <v>1694</v>
      </c>
      <c r="M1988" s="92"/>
      <c r="N1988" s="92"/>
      <c r="O1988" s="92"/>
      <c r="P1988" s="92"/>
      <c r="Q1988" s="90">
        <f>+M1988+N1988+O1988+P1988</f>
        <v>0</v>
      </c>
      <c r="R1988" s="91">
        <v>259</v>
      </c>
      <c r="S1988" s="84">
        <f>+Q1988*R1988</f>
        <v>0</v>
      </c>
    </row>
    <row r="1989" spans="1:19" ht="49.65" customHeight="1" x14ac:dyDescent="0.3">
      <c r="A1989" s="85"/>
      <c r="B1989" s="85"/>
      <c r="C1989" s="85"/>
      <c r="D1989" s="85"/>
      <c r="E1989" s="85"/>
      <c r="F1989" s="85"/>
      <c r="G1989" s="85"/>
      <c r="H1989" s="85"/>
      <c r="I1989" s="85"/>
      <c r="K1989" s="85"/>
      <c r="L1989" s="85"/>
      <c r="M1989" s="85"/>
      <c r="N1989" s="85"/>
      <c r="O1989" s="85"/>
      <c r="P1989" s="85"/>
      <c r="Q1989" s="85"/>
      <c r="R1989" s="85"/>
      <c r="S1989" s="85"/>
    </row>
    <row r="1990" spans="1:19" ht="49.65" customHeight="1" x14ac:dyDescent="0.3">
      <c r="A1990" s="93">
        <v>8167</v>
      </c>
      <c r="B1990" s="94" t="s">
        <v>1695</v>
      </c>
      <c r="C1990" s="92"/>
      <c r="D1990" s="92"/>
      <c r="E1990" s="92"/>
      <c r="F1990" s="92"/>
      <c r="G1990" s="90">
        <f>+C1990+D1990+E1990+F1990</f>
        <v>0</v>
      </c>
      <c r="H1990" s="91">
        <v>69</v>
      </c>
      <c r="I1990" s="84">
        <f>+G1990*H1990</f>
        <v>0</v>
      </c>
      <c r="K1990" s="97" t="s">
        <v>1696</v>
      </c>
      <c r="L1990" s="74"/>
      <c r="M1990" s="74"/>
      <c r="N1990" s="74"/>
      <c r="O1990" s="74"/>
      <c r="P1990" s="74"/>
      <c r="Q1990" s="74"/>
      <c r="R1990" s="74"/>
      <c r="S1990" s="74"/>
    </row>
    <row r="1991" spans="1:19" ht="49.65" customHeight="1" x14ac:dyDescent="0.3">
      <c r="A1991" s="85"/>
      <c r="B1991" s="85"/>
      <c r="C1991" s="85"/>
      <c r="D1991" s="85"/>
      <c r="E1991" s="85"/>
      <c r="F1991" s="85"/>
      <c r="G1991" s="85"/>
      <c r="H1991" s="85"/>
      <c r="I1991" s="85"/>
      <c r="K1991" s="74"/>
      <c r="L1991" s="74"/>
      <c r="M1991" s="74"/>
      <c r="N1991" s="74"/>
      <c r="O1991" s="74"/>
      <c r="P1991" s="74"/>
      <c r="Q1991" s="74"/>
      <c r="R1991" s="74"/>
      <c r="S1991" s="74"/>
    </row>
    <row r="1992" spans="1:19" ht="49.65" customHeight="1" x14ac:dyDescent="0.3">
      <c r="A1992" s="93">
        <v>8172</v>
      </c>
      <c r="B1992" s="94" t="s">
        <v>1697</v>
      </c>
      <c r="C1992" s="92"/>
      <c r="D1992" s="92"/>
      <c r="E1992" s="92"/>
      <c r="F1992" s="92"/>
      <c r="G1992" s="90">
        <f>+C1992+D1992+E1992+F1992</f>
        <v>0</v>
      </c>
      <c r="H1992" s="91">
        <v>69</v>
      </c>
      <c r="I1992" s="84">
        <f>+G1992*H1992</f>
        <v>0</v>
      </c>
      <c r="K1992" s="95"/>
      <c r="L1992" s="96" t="s">
        <v>1696</v>
      </c>
      <c r="M1992" s="74"/>
      <c r="N1992" s="74"/>
      <c r="O1992" s="74"/>
      <c r="P1992" s="74"/>
      <c r="Q1992" s="74"/>
      <c r="R1992" s="74"/>
      <c r="S1992" s="74"/>
    </row>
    <row r="1993" spans="1:19" ht="49.65" customHeight="1" x14ac:dyDescent="0.3">
      <c r="A1993" s="85"/>
      <c r="B1993" s="85"/>
      <c r="C1993" s="85"/>
      <c r="D1993" s="85"/>
      <c r="E1993" s="85"/>
      <c r="F1993" s="85"/>
      <c r="G1993" s="85"/>
      <c r="H1993" s="85"/>
      <c r="I1993" s="85"/>
      <c r="K1993" s="74"/>
      <c r="L1993" s="74"/>
      <c r="M1993" s="74"/>
      <c r="N1993" s="74"/>
      <c r="O1993" s="74"/>
      <c r="P1993" s="74"/>
      <c r="Q1993" s="74"/>
      <c r="R1993" s="74"/>
      <c r="S1993" s="74"/>
    </row>
    <row r="1994" spans="1:19" ht="49.65" customHeight="1" x14ac:dyDescent="0.3">
      <c r="A1994" s="93">
        <v>8206</v>
      </c>
      <c r="B1994" s="94" t="s">
        <v>1698</v>
      </c>
      <c r="C1994" s="92"/>
      <c r="D1994" s="92"/>
      <c r="E1994" s="92"/>
      <c r="F1994" s="92"/>
      <c r="G1994" s="90">
        <f>+C1994+D1994+E1994+F1994</f>
        <v>0</v>
      </c>
      <c r="H1994" s="91">
        <v>69</v>
      </c>
      <c r="I1994" s="84">
        <f>+G1994*H1994</f>
        <v>0</v>
      </c>
      <c r="K1994" s="93">
        <v>2474</v>
      </c>
      <c r="L1994" s="94" t="s">
        <v>1699</v>
      </c>
      <c r="M1994" s="92"/>
      <c r="N1994" s="92"/>
      <c r="O1994" s="92"/>
      <c r="P1994" s="92"/>
      <c r="Q1994" s="90">
        <f>+M1994+N1994+O1994+P1994</f>
        <v>0</v>
      </c>
      <c r="R1994" s="91">
        <v>119</v>
      </c>
      <c r="S1994" s="84">
        <f>+Q1994*R1994</f>
        <v>0</v>
      </c>
    </row>
    <row r="1995" spans="1:19" ht="49.65" customHeight="1" x14ac:dyDescent="0.3">
      <c r="A1995" s="85"/>
      <c r="B1995" s="85"/>
      <c r="C1995" s="85"/>
      <c r="D1995" s="85"/>
      <c r="E1995" s="85"/>
      <c r="F1995" s="85"/>
      <c r="G1995" s="85"/>
      <c r="H1995" s="85"/>
      <c r="I1995" s="85"/>
      <c r="K1995" s="85"/>
      <c r="L1995" s="85"/>
      <c r="M1995" s="85"/>
      <c r="N1995" s="85"/>
      <c r="O1995" s="85"/>
      <c r="P1995" s="85"/>
      <c r="Q1995" s="85"/>
      <c r="R1995" s="85"/>
      <c r="S1995" s="85"/>
    </row>
    <row r="1996" spans="1:19" ht="49.65" customHeight="1" x14ac:dyDescent="0.3">
      <c r="A1996" s="93">
        <v>10675</v>
      </c>
      <c r="B1996" s="94" t="s">
        <v>1700</v>
      </c>
      <c r="C1996" s="92"/>
      <c r="D1996" s="92"/>
      <c r="E1996" s="92"/>
      <c r="F1996" s="92"/>
      <c r="G1996" s="90">
        <f>+C1996+D1996+E1996+F1996</f>
        <v>0</v>
      </c>
      <c r="H1996" s="91">
        <v>69</v>
      </c>
      <c r="I1996" s="84">
        <f>+G1996*H1996</f>
        <v>0</v>
      </c>
      <c r="K1996" s="93">
        <v>5932</v>
      </c>
      <c r="L1996" s="94" t="s">
        <v>1701</v>
      </c>
      <c r="M1996" s="92"/>
      <c r="N1996" s="92"/>
      <c r="O1996" s="92"/>
      <c r="P1996" s="92"/>
      <c r="Q1996" s="90">
        <f>+M1996+N1996+O1996+P1996</f>
        <v>0</v>
      </c>
      <c r="R1996" s="91">
        <v>175</v>
      </c>
      <c r="S1996" s="84">
        <f>+Q1996*R1996</f>
        <v>0</v>
      </c>
    </row>
    <row r="1997" spans="1:19" ht="49.65" customHeight="1" x14ac:dyDescent="0.3">
      <c r="A1997" s="85"/>
      <c r="B1997" s="85"/>
      <c r="C1997" s="85"/>
      <c r="D1997" s="85"/>
      <c r="E1997" s="85"/>
      <c r="F1997" s="85"/>
      <c r="G1997" s="85"/>
      <c r="H1997" s="85"/>
      <c r="I1997" s="85"/>
      <c r="K1997" s="85"/>
      <c r="L1997" s="85"/>
      <c r="M1997" s="85"/>
      <c r="N1997" s="85"/>
      <c r="O1997" s="85"/>
      <c r="P1997" s="85"/>
      <c r="Q1997" s="85"/>
      <c r="R1997" s="85"/>
      <c r="S1997" s="85"/>
    </row>
    <row r="1998" spans="1:19" ht="49.65" customHeight="1" x14ac:dyDescent="0.3">
      <c r="A1998" s="93">
        <v>10967</v>
      </c>
      <c r="B1998" s="94" t="s">
        <v>1702</v>
      </c>
      <c r="C1998" s="92"/>
      <c r="D1998" s="92"/>
      <c r="E1998" s="92"/>
      <c r="F1998" s="92"/>
      <c r="G1998" s="90">
        <f>+C1998+D1998+E1998+F1998</f>
        <v>0</v>
      </c>
      <c r="H1998" s="91">
        <v>115</v>
      </c>
      <c r="I1998" s="84">
        <f>+G1998*H1998</f>
        <v>0</v>
      </c>
      <c r="K1998" s="93">
        <v>10093</v>
      </c>
      <c r="L1998" s="94" t="s">
        <v>1703</v>
      </c>
      <c r="M1998" s="92"/>
      <c r="N1998" s="92"/>
      <c r="O1998" s="92"/>
      <c r="P1998" s="92"/>
      <c r="Q1998" s="90">
        <f>+M1998+N1998+O1998+P1998</f>
        <v>0</v>
      </c>
      <c r="R1998" s="91">
        <v>149</v>
      </c>
      <c r="S1998" s="84">
        <f>+Q1998*R1998</f>
        <v>0</v>
      </c>
    </row>
    <row r="1999" spans="1:19" ht="49.65" customHeight="1" x14ac:dyDescent="0.3">
      <c r="A1999" s="85"/>
      <c r="B1999" s="85"/>
      <c r="C1999" s="85"/>
      <c r="D1999" s="85"/>
      <c r="E1999" s="85"/>
      <c r="F1999" s="85"/>
      <c r="G1999" s="85"/>
      <c r="H1999" s="85"/>
      <c r="I1999" s="85"/>
      <c r="K1999" s="85"/>
      <c r="L1999" s="85"/>
      <c r="M1999" s="85"/>
      <c r="N1999" s="85"/>
      <c r="O1999" s="85"/>
      <c r="P1999" s="85"/>
      <c r="Q1999" s="85"/>
      <c r="R1999" s="85"/>
      <c r="S1999" s="85"/>
    </row>
    <row r="2000" spans="1:19" ht="49.65" customHeight="1" x14ac:dyDescent="0.3">
      <c r="A2000" s="93">
        <v>11434</v>
      </c>
      <c r="B2000" s="94" t="s">
        <v>1704</v>
      </c>
      <c r="C2000" s="92"/>
      <c r="D2000" s="92"/>
      <c r="E2000" s="92"/>
      <c r="F2000" s="92"/>
      <c r="G2000" s="90">
        <f>+C2000+D2000+E2000+F2000</f>
        <v>0</v>
      </c>
      <c r="H2000" s="91">
        <v>69</v>
      </c>
      <c r="I2000" s="84">
        <f>+G2000*H2000</f>
        <v>0</v>
      </c>
      <c r="K2000" s="93">
        <v>10145</v>
      </c>
      <c r="L2000" s="94" t="s">
        <v>1705</v>
      </c>
      <c r="M2000" s="92"/>
      <c r="N2000" s="92"/>
      <c r="O2000" s="92"/>
      <c r="P2000" s="92"/>
      <c r="Q2000" s="90">
        <f>+M2000+N2000+O2000+P2000</f>
        <v>0</v>
      </c>
      <c r="R2000" s="91">
        <v>149</v>
      </c>
      <c r="S2000" s="84">
        <f>+Q2000*R2000</f>
        <v>0</v>
      </c>
    </row>
    <row r="2001" spans="1:19" ht="49.65" customHeight="1" x14ac:dyDescent="0.3">
      <c r="A2001" s="85"/>
      <c r="B2001" s="85"/>
      <c r="C2001" s="85"/>
      <c r="D2001" s="85"/>
      <c r="E2001" s="85"/>
      <c r="F2001" s="85"/>
      <c r="G2001" s="85"/>
      <c r="H2001" s="85"/>
      <c r="I2001" s="85"/>
      <c r="K2001" s="85"/>
      <c r="L2001" s="85"/>
      <c r="M2001" s="85"/>
      <c r="N2001" s="85"/>
      <c r="O2001" s="85"/>
      <c r="P2001" s="85"/>
      <c r="Q2001" s="85"/>
      <c r="R2001" s="85"/>
      <c r="S2001" s="85"/>
    </row>
    <row r="2002" spans="1:19" ht="49.65" customHeight="1" x14ac:dyDescent="0.3">
      <c r="A2002" s="93">
        <v>11645</v>
      </c>
      <c r="B2002" s="94" t="s">
        <v>1706</v>
      </c>
      <c r="C2002" s="92"/>
      <c r="D2002" s="92"/>
      <c r="E2002" s="92"/>
      <c r="F2002" s="92"/>
      <c r="G2002" s="90">
        <f>+C2002+D2002+E2002+F2002</f>
        <v>0</v>
      </c>
      <c r="H2002" s="91">
        <v>115</v>
      </c>
      <c r="I2002" s="84">
        <f>+G2002*H2002</f>
        <v>0</v>
      </c>
      <c r="K2002" s="93">
        <v>10322</v>
      </c>
      <c r="L2002" s="94" t="s">
        <v>1707</v>
      </c>
      <c r="M2002" s="92"/>
      <c r="N2002" s="92"/>
      <c r="O2002" s="92"/>
      <c r="P2002" s="92"/>
      <c r="Q2002" s="90">
        <f>+M2002+N2002+O2002+P2002</f>
        <v>0</v>
      </c>
      <c r="R2002" s="91">
        <v>149</v>
      </c>
      <c r="S2002" s="84">
        <f>+Q2002*R2002</f>
        <v>0</v>
      </c>
    </row>
    <row r="2003" spans="1:19" ht="49.65" customHeight="1" x14ac:dyDescent="0.3">
      <c r="A2003" s="85"/>
      <c r="B2003" s="85"/>
      <c r="C2003" s="85"/>
      <c r="D2003" s="85"/>
      <c r="E2003" s="85"/>
      <c r="F2003" s="85"/>
      <c r="G2003" s="85"/>
      <c r="H2003" s="85"/>
      <c r="I2003" s="85"/>
      <c r="K2003" s="85"/>
      <c r="L2003" s="85"/>
      <c r="M2003" s="85"/>
      <c r="N2003" s="85"/>
      <c r="O2003" s="85"/>
      <c r="P2003" s="85"/>
      <c r="Q2003" s="85"/>
      <c r="R2003" s="85"/>
      <c r="S2003" s="85"/>
    </row>
    <row r="2004" spans="1:19" ht="49.65" customHeight="1" x14ac:dyDescent="0.3">
      <c r="A2004" s="93">
        <v>11646</v>
      </c>
      <c r="B2004" s="94" t="s">
        <v>1708</v>
      </c>
      <c r="C2004" s="92"/>
      <c r="D2004" s="92"/>
      <c r="E2004" s="92"/>
      <c r="F2004" s="92"/>
      <c r="G2004" s="90">
        <f>+C2004+D2004+E2004+F2004</f>
        <v>0</v>
      </c>
      <c r="H2004" s="91">
        <v>115</v>
      </c>
      <c r="I2004" s="84">
        <f>+G2004*H2004</f>
        <v>0</v>
      </c>
      <c r="K2004" s="93">
        <v>10887</v>
      </c>
      <c r="L2004" s="94" t="s">
        <v>1709</v>
      </c>
      <c r="M2004" s="92"/>
      <c r="N2004" s="92"/>
      <c r="O2004" s="92"/>
      <c r="P2004" s="92"/>
      <c r="Q2004" s="90">
        <f>+M2004+N2004+O2004+P2004</f>
        <v>0</v>
      </c>
      <c r="R2004" s="91">
        <v>99</v>
      </c>
      <c r="S2004" s="84">
        <f>+Q2004*R2004</f>
        <v>0</v>
      </c>
    </row>
    <row r="2005" spans="1:19" ht="49.65" customHeight="1" x14ac:dyDescent="0.3">
      <c r="A2005" s="85"/>
      <c r="B2005" s="85"/>
      <c r="C2005" s="85"/>
      <c r="D2005" s="85"/>
      <c r="E2005" s="85"/>
      <c r="F2005" s="85"/>
      <c r="G2005" s="85"/>
      <c r="H2005" s="85"/>
      <c r="I2005" s="85"/>
      <c r="K2005" s="85"/>
      <c r="L2005" s="85"/>
      <c r="M2005" s="85"/>
      <c r="N2005" s="85"/>
      <c r="O2005" s="85"/>
      <c r="P2005" s="85"/>
      <c r="Q2005" s="85"/>
      <c r="R2005" s="85"/>
      <c r="S2005" s="85"/>
    </row>
    <row r="2006" spans="1:19" ht="49.65" customHeight="1" x14ac:dyDescent="0.3">
      <c r="A2006" s="93">
        <v>11836</v>
      </c>
      <c r="B2006" s="94" t="s">
        <v>1710</v>
      </c>
      <c r="C2006" s="92"/>
      <c r="D2006" s="92"/>
      <c r="E2006" s="92"/>
      <c r="F2006" s="92"/>
      <c r="G2006" s="90">
        <f>+C2006+D2006+E2006+F2006</f>
        <v>0</v>
      </c>
      <c r="H2006" s="91">
        <v>115</v>
      </c>
      <c r="I2006" s="84">
        <f>+G2006*H2006</f>
        <v>0</v>
      </c>
      <c r="K2006" s="93">
        <v>10888</v>
      </c>
      <c r="L2006" s="94" t="s">
        <v>1711</v>
      </c>
      <c r="M2006" s="92"/>
      <c r="N2006" s="92"/>
      <c r="O2006" s="92"/>
      <c r="P2006" s="92"/>
      <c r="Q2006" s="90">
        <f>+M2006+N2006+O2006+P2006</f>
        <v>0</v>
      </c>
      <c r="R2006" s="91">
        <v>99</v>
      </c>
      <c r="S2006" s="84">
        <f>+Q2006*R2006</f>
        <v>0</v>
      </c>
    </row>
    <row r="2007" spans="1:19" ht="49.65" customHeight="1" x14ac:dyDescent="0.3">
      <c r="A2007" s="85"/>
      <c r="B2007" s="85"/>
      <c r="C2007" s="85"/>
      <c r="D2007" s="85"/>
      <c r="E2007" s="85"/>
      <c r="F2007" s="85"/>
      <c r="G2007" s="85"/>
      <c r="H2007" s="85"/>
      <c r="I2007" s="85"/>
      <c r="K2007" s="85"/>
      <c r="L2007" s="85"/>
      <c r="M2007" s="85"/>
      <c r="N2007" s="85"/>
      <c r="O2007" s="85"/>
      <c r="P2007" s="85"/>
      <c r="Q2007" s="85"/>
      <c r="R2007" s="85"/>
      <c r="S2007" s="85"/>
    </row>
    <row r="2008" spans="1:19" ht="49.65" customHeight="1" x14ac:dyDescent="0.3">
      <c r="A2008" s="93">
        <v>11941</v>
      </c>
      <c r="B2008" s="94" t="s">
        <v>1712</v>
      </c>
      <c r="C2008" s="92"/>
      <c r="D2008" s="92"/>
      <c r="E2008" s="92"/>
      <c r="F2008" s="92"/>
      <c r="G2008" s="90">
        <f>+C2008+D2008+E2008+F2008</f>
        <v>0</v>
      </c>
      <c r="H2008" s="91">
        <v>115</v>
      </c>
      <c r="I2008" s="84">
        <f>+G2008*H2008</f>
        <v>0</v>
      </c>
      <c r="K2008" s="93">
        <v>11087</v>
      </c>
      <c r="L2008" s="94" t="s">
        <v>1713</v>
      </c>
      <c r="M2008" s="92"/>
      <c r="N2008" s="92"/>
      <c r="O2008" s="92"/>
      <c r="P2008" s="92"/>
      <c r="Q2008" s="90">
        <f>+M2008+N2008+O2008+P2008</f>
        <v>0</v>
      </c>
      <c r="R2008" s="91">
        <v>99</v>
      </c>
      <c r="S2008" s="84">
        <f>+Q2008*R2008</f>
        <v>0</v>
      </c>
    </row>
    <row r="2009" spans="1:19" ht="49.65" customHeight="1" x14ac:dyDescent="0.3">
      <c r="A2009" s="85"/>
      <c r="B2009" s="85"/>
      <c r="C2009" s="85"/>
      <c r="D2009" s="85"/>
      <c r="E2009" s="85"/>
      <c r="F2009" s="85"/>
      <c r="G2009" s="85"/>
      <c r="H2009" s="85"/>
      <c r="I2009" s="85"/>
      <c r="K2009" s="85"/>
      <c r="L2009" s="85"/>
      <c r="M2009" s="85"/>
      <c r="N2009" s="85"/>
      <c r="O2009" s="85"/>
      <c r="P2009" s="85"/>
      <c r="Q2009" s="85"/>
      <c r="R2009" s="85"/>
      <c r="S2009" s="85"/>
    </row>
    <row r="2010" spans="1:19" ht="49.65" customHeight="1" x14ac:dyDescent="0.3">
      <c r="A2010" s="93">
        <v>12311</v>
      </c>
      <c r="B2010" s="94" t="s">
        <v>1714</v>
      </c>
      <c r="C2010" s="92"/>
      <c r="D2010" s="92"/>
      <c r="E2010" s="92"/>
      <c r="F2010" s="92"/>
      <c r="G2010" s="90">
        <f>+C2010+D2010+E2010+F2010</f>
        <v>0</v>
      </c>
      <c r="H2010" s="91">
        <v>115</v>
      </c>
      <c r="I2010" s="84">
        <f>+G2010*H2010</f>
        <v>0</v>
      </c>
      <c r="K2010" s="93">
        <v>11333</v>
      </c>
      <c r="L2010" s="94" t="s">
        <v>1715</v>
      </c>
      <c r="M2010" s="92"/>
      <c r="N2010" s="92"/>
      <c r="O2010" s="92"/>
      <c r="P2010" s="92"/>
      <c r="Q2010" s="90">
        <f>+M2010+N2010+O2010+P2010</f>
        <v>0</v>
      </c>
      <c r="R2010" s="91">
        <v>99</v>
      </c>
      <c r="S2010" s="84">
        <f>+Q2010*R2010</f>
        <v>0</v>
      </c>
    </row>
    <row r="2011" spans="1:19" ht="49.65" customHeight="1" x14ac:dyDescent="0.3">
      <c r="A2011" s="85"/>
      <c r="B2011" s="85"/>
      <c r="C2011" s="85"/>
      <c r="D2011" s="85"/>
      <c r="E2011" s="85"/>
      <c r="F2011" s="85"/>
      <c r="G2011" s="85"/>
      <c r="H2011" s="85"/>
      <c r="I2011" s="85"/>
      <c r="K2011" s="85"/>
      <c r="L2011" s="85"/>
      <c r="M2011" s="85"/>
      <c r="N2011" s="85"/>
      <c r="O2011" s="85"/>
      <c r="P2011" s="85"/>
      <c r="Q2011" s="85"/>
      <c r="R2011" s="85"/>
      <c r="S2011" s="85"/>
    </row>
    <row r="2012" spans="1:19" ht="49.65" customHeight="1" x14ac:dyDescent="0.3">
      <c r="A2012" s="93">
        <v>13658</v>
      </c>
      <c r="B2012" s="94" t="s">
        <v>1716</v>
      </c>
      <c r="C2012" s="92"/>
      <c r="D2012" s="92"/>
      <c r="E2012" s="92"/>
      <c r="F2012" s="92"/>
      <c r="G2012" s="90">
        <f>+C2012+D2012+E2012+F2012</f>
        <v>0</v>
      </c>
      <c r="H2012" s="91">
        <v>69</v>
      </c>
      <c r="I2012" s="84">
        <f>+G2012*H2012</f>
        <v>0</v>
      </c>
      <c r="K2012" s="93">
        <v>11386</v>
      </c>
      <c r="L2012" s="94" t="s">
        <v>1717</v>
      </c>
      <c r="M2012" s="92"/>
      <c r="N2012" s="92"/>
      <c r="O2012" s="92"/>
      <c r="P2012" s="92"/>
      <c r="Q2012" s="90">
        <f>+M2012+N2012+O2012+P2012</f>
        <v>0</v>
      </c>
      <c r="R2012" s="91">
        <v>149</v>
      </c>
      <c r="S2012" s="84">
        <f>+Q2012*R2012</f>
        <v>0</v>
      </c>
    </row>
    <row r="2013" spans="1:19" ht="49.65" customHeight="1" x14ac:dyDescent="0.3">
      <c r="A2013" s="85"/>
      <c r="B2013" s="85"/>
      <c r="C2013" s="85"/>
      <c r="D2013" s="85"/>
      <c r="E2013" s="85"/>
      <c r="F2013" s="85"/>
      <c r="G2013" s="85"/>
      <c r="H2013" s="85"/>
      <c r="I2013" s="85"/>
      <c r="K2013" s="85"/>
      <c r="L2013" s="85"/>
      <c r="M2013" s="85"/>
      <c r="N2013" s="85"/>
      <c r="O2013" s="85"/>
      <c r="P2013" s="85"/>
      <c r="Q2013" s="85"/>
      <c r="R2013" s="85"/>
      <c r="S2013" s="85"/>
    </row>
    <row r="2014" spans="1:19" ht="49.65" customHeight="1" x14ac:dyDescent="0.3">
      <c r="A2014" s="93">
        <v>15645</v>
      </c>
      <c r="B2014" s="94" t="s">
        <v>1718</v>
      </c>
      <c r="C2014" s="92"/>
      <c r="D2014" s="92"/>
      <c r="E2014" s="92"/>
      <c r="F2014" s="92"/>
      <c r="G2014" s="90">
        <f>+C2014+D2014+E2014+F2014</f>
        <v>0</v>
      </c>
      <c r="H2014" s="91">
        <v>169</v>
      </c>
      <c r="I2014" s="84">
        <f>+G2014*H2014</f>
        <v>0</v>
      </c>
      <c r="K2014" s="93">
        <v>11638</v>
      </c>
      <c r="L2014" s="94" t="s">
        <v>1719</v>
      </c>
      <c r="M2014" s="92"/>
      <c r="N2014" s="92"/>
      <c r="O2014" s="92"/>
      <c r="P2014" s="92"/>
      <c r="Q2014" s="90">
        <f>+M2014+N2014+O2014+P2014</f>
        <v>0</v>
      </c>
      <c r="R2014" s="91">
        <v>179</v>
      </c>
      <c r="S2014" s="84">
        <f>+Q2014*R2014</f>
        <v>0</v>
      </c>
    </row>
    <row r="2015" spans="1:19" ht="49.65" customHeight="1" x14ac:dyDescent="0.3">
      <c r="A2015" s="85"/>
      <c r="B2015" s="85"/>
      <c r="C2015" s="85"/>
      <c r="D2015" s="85"/>
      <c r="E2015" s="85"/>
      <c r="F2015" s="85"/>
      <c r="G2015" s="85"/>
      <c r="H2015" s="85"/>
      <c r="I2015" s="85"/>
      <c r="K2015" s="85"/>
      <c r="L2015" s="85"/>
      <c r="M2015" s="85"/>
      <c r="N2015" s="85"/>
      <c r="O2015" s="85"/>
      <c r="P2015" s="85"/>
      <c r="Q2015" s="85"/>
      <c r="R2015" s="85"/>
      <c r="S2015" s="85"/>
    </row>
    <row r="2016" spans="1:19" ht="49.65" customHeight="1" x14ac:dyDescent="0.3">
      <c r="A2016" s="97" t="s">
        <v>1720</v>
      </c>
      <c r="B2016" s="74"/>
      <c r="C2016" s="74"/>
      <c r="D2016" s="74"/>
      <c r="E2016" s="74"/>
      <c r="F2016" s="74"/>
      <c r="G2016" s="74"/>
      <c r="H2016" s="74"/>
      <c r="I2016" s="74"/>
      <c r="K2016" s="93">
        <v>11639</v>
      </c>
      <c r="L2016" s="94" t="s">
        <v>1721</v>
      </c>
      <c r="M2016" s="92"/>
      <c r="N2016" s="92"/>
      <c r="O2016" s="92"/>
      <c r="P2016" s="92"/>
      <c r="Q2016" s="90">
        <f>+M2016+N2016+O2016+P2016</f>
        <v>0</v>
      </c>
      <c r="R2016" s="91">
        <v>249</v>
      </c>
      <c r="S2016" s="84">
        <f>+Q2016*R2016</f>
        <v>0</v>
      </c>
    </row>
    <row r="2017" spans="1:19" ht="49.65" customHeight="1" x14ac:dyDescent="0.3">
      <c r="A2017" s="74"/>
      <c r="B2017" s="74"/>
      <c r="C2017" s="74"/>
      <c r="D2017" s="74"/>
      <c r="E2017" s="74"/>
      <c r="F2017" s="74"/>
      <c r="G2017" s="74"/>
      <c r="H2017" s="74"/>
      <c r="I2017" s="74"/>
      <c r="K2017" s="85"/>
      <c r="L2017" s="85"/>
      <c r="M2017" s="85"/>
      <c r="N2017" s="85"/>
      <c r="O2017" s="85"/>
      <c r="P2017" s="85"/>
      <c r="Q2017" s="85"/>
      <c r="R2017" s="85"/>
      <c r="S2017" s="85"/>
    </row>
    <row r="2018" spans="1:19" ht="49.65" customHeight="1" x14ac:dyDescent="0.3">
      <c r="A2018" s="95"/>
      <c r="B2018" s="96" t="s">
        <v>1720</v>
      </c>
      <c r="C2018" s="74"/>
      <c r="D2018" s="74"/>
      <c r="E2018" s="74"/>
      <c r="F2018" s="74"/>
      <c r="G2018" s="74"/>
      <c r="H2018" s="74"/>
      <c r="I2018" s="74"/>
      <c r="K2018" s="93">
        <v>11886</v>
      </c>
      <c r="L2018" s="94" t="s">
        <v>1722</v>
      </c>
      <c r="M2018" s="92"/>
      <c r="N2018" s="92"/>
      <c r="O2018" s="92"/>
      <c r="P2018" s="92"/>
      <c r="Q2018" s="90">
        <f>+M2018+N2018+O2018+P2018</f>
        <v>0</v>
      </c>
      <c r="R2018" s="91">
        <v>125</v>
      </c>
      <c r="S2018" s="84">
        <f>+Q2018*R2018</f>
        <v>0</v>
      </c>
    </row>
    <row r="2019" spans="1:19" ht="49.65" customHeight="1" x14ac:dyDescent="0.3">
      <c r="A2019" s="74"/>
      <c r="B2019" s="74"/>
      <c r="C2019" s="74"/>
      <c r="D2019" s="74"/>
      <c r="E2019" s="74"/>
      <c r="F2019" s="74"/>
      <c r="G2019" s="74"/>
      <c r="H2019" s="74"/>
      <c r="I2019" s="74"/>
      <c r="K2019" s="85"/>
      <c r="L2019" s="85"/>
      <c r="M2019" s="85"/>
      <c r="N2019" s="85"/>
      <c r="O2019" s="85"/>
      <c r="P2019" s="85"/>
      <c r="Q2019" s="85"/>
      <c r="R2019" s="85"/>
      <c r="S2019" s="85"/>
    </row>
    <row r="2020" spans="1:19" ht="49.65" customHeight="1" x14ac:dyDescent="0.3">
      <c r="A2020" s="93">
        <v>3549</v>
      </c>
      <c r="B2020" s="94" t="s">
        <v>1723</v>
      </c>
      <c r="C2020" s="92"/>
      <c r="D2020" s="92"/>
      <c r="E2020" s="92"/>
      <c r="F2020" s="92"/>
      <c r="G2020" s="90">
        <f>+C2020+D2020+E2020+F2020</f>
        <v>0</v>
      </c>
      <c r="H2020" s="91">
        <v>115</v>
      </c>
      <c r="I2020" s="84">
        <f>+G2020*H2020</f>
        <v>0</v>
      </c>
      <c r="K2020" s="93">
        <v>12318</v>
      </c>
      <c r="L2020" s="94" t="s">
        <v>1724</v>
      </c>
      <c r="M2020" s="92"/>
      <c r="N2020" s="92"/>
      <c r="O2020" s="92"/>
      <c r="P2020" s="92"/>
      <c r="Q2020" s="90">
        <f>+M2020+N2020+O2020+P2020</f>
        <v>0</v>
      </c>
      <c r="R2020" s="91">
        <v>279</v>
      </c>
      <c r="S2020" s="84">
        <f>+Q2020*R2020</f>
        <v>0</v>
      </c>
    </row>
    <row r="2021" spans="1:19" ht="49.65" customHeight="1" x14ac:dyDescent="0.3">
      <c r="A2021" s="85"/>
      <c r="B2021" s="85"/>
      <c r="C2021" s="85"/>
      <c r="D2021" s="85"/>
      <c r="E2021" s="85"/>
      <c r="F2021" s="85"/>
      <c r="G2021" s="85"/>
      <c r="H2021" s="85"/>
      <c r="I2021" s="85"/>
      <c r="K2021" s="85"/>
      <c r="L2021" s="85"/>
      <c r="M2021" s="85"/>
      <c r="N2021" s="85"/>
      <c r="O2021" s="85"/>
      <c r="P2021" s="85"/>
      <c r="Q2021" s="85"/>
      <c r="R2021" s="85"/>
      <c r="S2021" s="85"/>
    </row>
    <row r="2022" spans="1:19" ht="49.65" customHeight="1" x14ac:dyDescent="0.3">
      <c r="A2022" s="93">
        <v>3550</v>
      </c>
      <c r="B2022" s="94" t="s">
        <v>1725</v>
      </c>
      <c r="C2022" s="92"/>
      <c r="D2022" s="92"/>
      <c r="E2022" s="92"/>
      <c r="F2022" s="92"/>
      <c r="G2022" s="90">
        <f>+C2022+D2022+E2022+F2022</f>
        <v>0</v>
      </c>
      <c r="H2022" s="91">
        <v>115</v>
      </c>
      <c r="I2022" s="84">
        <f>+G2022*H2022</f>
        <v>0</v>
      </c>
      <c r="K2022" s="93">
        <v>12428</v>
      </c>
      <c r="L2022" s="94" t="s">
        <v>1726</v>
      </c>
      <c r="M2022" s="92"/>
      <c r="N2022" s="92"/>
      <c r="O2022" s="92"/>
      <c r="P2022" s="92"/>
      <c r="Q2022" s="90">
        <f>+M2022+N2022+O2022+P2022</f>
        <v>0</v>
      </c>
      <c r="R2022" s="91">
        <v>119</v>
      </c>
      <c r="S2022" s="84">
        <f>+Q2022*R2022</f>
        <v>0</v>
      </c>
    </row>
    <row r="2023" spans="1:19" ht="49.65" customHeight="1" x14ac:dyDescent="0.3">
      <c r="A2023" s="85"/>
      <c r="B2023" s="85"/>
      <c r="C2023" s="85"/>
      <c r="D2023" s="85"/>
      <c r="E2023" s="85"/>
      <c r="F2023" s="85"/>
      <c r="G2023" s="85"/>
      <c r="H2023" s="85"/>
      <c r="I2023" s="85"/>
      <c r="K2023" s="85"/>
      <c r="L2023" s="85"/>
      <c r="M2023" s="85"/>
      <c r="N2023" s="85"/>
      <c r="O2023" s="85"/>
      <c r="P2023" s="85"/>
      <c r="Q2023" s="85"/>
      <c r="R2023" s="85"/>
      <c r="S2023" s="85"/>
    </row>
    <row r="2024" spans="1:19" ht="49.65" customHeight="1" x14ac:dyDescent="0.3">
      <c r="A2024" s="93">
        <v>3551</v>
      </c>
      <c r="B2024" s="94" t="s">
        <v>1727</v>
      </c>
      <c r="C2024" s="92"/>
      <c r="D2024" s="92"/>
      <c r="E2024" s="92"/>
      <c r="F2024" s="92"/>
      <c r="G2024" s="90">
        <f>+C2024+D2024+E2024+F2024</f>
        <v>0</v>
      </c>
      <c r="H2024" s="91">
        <v>115</v>
      </c>
      <c r="I2024" s="84">
        <f>+G2024*H2024</f>
        <v>0</v>
      </c>
      <c r="K2024" s="93">
        <v>12697</v>
      </c>
      <c r="L2024" s="94" t="s">
        <v>1728</v>
      </c>
      <c r="M2024" s="92"/>
      <c r="N2024" s="92"/>
      <c r="O2024" s="92"/>
      <c r="P2024" s="92"/>
      <c r="Q2024" s="90">
        <f>+M2024+N2024+O2024+P2024</f>
        <v>0</v>
      </c>
      <c r="R2024" s="91">
        <v>219</v>
      </c>
      <c r="S2024" s="84">
        <f>+Q2024*R2024</f>
        <v>0</v>
      </c>
    </row>
    <row r="2025" spans="1:19" ht="49.65" customHeight="1" x14ac:dyDescent="0.3">
      <c r="A2025" s="85"/>
      <c r="B2025" s="85"/>
      <c r="C2025" s="85"/>
      <c r="D2025" s="85"/>
      <c r="E2025" s="85"/>
      <c r="F2025" s="85"/>
      <c r="G2025" s="85"/>
      <c r="H2025" s="85"/>
      <c r="I2025" s="85"/>
      <c r="K2025" s="85"/>
      <c r="L2025" s="85"/>
      <c r="M2025" s="85"/>
      <c r="N2025" s="85"/>
      <c r="O2025" s="85"/>
      <c r="P2025" s="85"/>
      <c r="Q2025" s="85"/>
      <c r="R2025" s="85"/>
      <c r="S2025" s="85"/>
    </row>
    <row r="2026" spans="1:19" ht="49.65" customHeight="1" x14ac:dyDescent="0.3">
      <c r="A2026" s="93">
        <v>3552</v>
      </c>
      <c r="B2026" s="94" t="s">
        <v>1729</v>
      </c>
      <c r="C2026" s="92"/>
      <c r="D2026" s="92"/>
      <c r="E2026" s="92"/>
      <c r="F2026" s="92"/>
      <c r="G2026" s="90">
        <f>+C2026+D2026+E2026+F2026</f>
        <v>0</v>
      </c>
      <c r="H2026" s="91">
        <v>115</v>
      </c>
      <c r="I2026" s="84">
        <f>+G2026*H2026</f>
        <v>0</v>
      </c>
      <c r="K2026" s="93">
        <v>15613</v>
      </c>
      <c r="L2026" s="94" t="s">
        <v>1730</v>
      </c>
      <c r="M2026" s="92"/>
      <c r="N2026" s="92"/>
      <c r="O2026" s="92"/>
      <c r="P2026" s="92"/>
      <c r="Q2026" s="90">
        <f>+M2026+N2026+O2026+P2026</f>
        <v>0</v>
      </c>
      <c r="R2026" s="91">
        <v>189</v>
      </c>
      <c r="S2026" s="84">
        <f>+Q2026*R2026</f>
        <v>0</v>
      </c>
    </row>
    <row r="2027" spans="1:19" ht="49.65" customHeight="1" x14ac:dyDescent="0.3">
      <c r="A2027" s="85"/>
      <c r="B2027" s="85"/>
      <c r="C2027" s="85"/>
      <c r="D2027" s="85"/>
      <c r="E2027" s="85"/>
      <c r="F2027" s="85"/>
      <c r="G2027" s="85"/>
      <c r="H2027" s="85"/>
      <c r="I2027" s="85"/>
      <c r="K2027" s="85"/>
      <c r="L2027" s="85"/>
      <c r="M2027" s="85"/>
      <c r="N2027" s="85"/>
      <c r="O2027" s="85"/>
      <c r="P2027" s="85"/>
      <c r="Q2027" s="85"/>
      <c r="R2027" s="85"/>
      <c r="S2027" s="85"/>
    </row>
    <row r="2028" spans="1:19" ht="49.65" customHeight="1" x14ac:dyDescent="0.3">
      <c r="A2028" s="93">
        <v>3553</v>
      </c>
      <c r="B2028" s="94" t="s">
        <v>1731</v>
      </c>
      <c r="C2028" s="92"/>
      <c r="D2028" s="92"/>
      <c r="E2028" s="92"/>
      <c r="F2028" s="92"/>
      <c r="G2028" s="90">
        <f>+C2028+D2028+E2028+F2028</f>
        <v>0</v>
      </c>
      <c r="H2028" s="91">
        <v>115</v>
      </c>
      <c r="I2028" s="84">
        <f>+G2028*H2028</f>
        <v>0</v>
      </c>
      <c r="K2028" s="93">
        <v>15614</v>
      </c>
      <c r="L2028" s="94" t="s">
        <v>1732</v>
      </c>
      <c r="M2028" s="92"/>
      <c r="N2028" s="92"/>
      <c r="O2028" s="92"/>
      <c r="P2028" s="92"/>
      <c r="Q2028" s="90">
        <f>+M2028+N2028+O2028+P2028</f>
        <v>0</v>
      </c>
      <c r="R2028" s="91">
        <v>179</v>
      </c>
      <c r="S2028" s="84">
        <f>+Q2028*R2028</f>
        <v>0</v>
      </c>
    </row>
    <row r="2029" spans="1:19" ht="49.65" customHeight="1" x14ac:dyDescent="0.3">
      <c r="A2029" s="85"/>
      <c r="B2029" s="85"/>
      <c r="C2029" s="85"/>
      <c r="D2029" s="85"/>
      <c r="E2029" s="85"/>
      <c r="F2029" s="85"/>
      <c r="G2029" s="85"/>
      <c r="H2029" s="85"/>
      <c r="I2029" s="85"/>
      <c r="K2029" s="85"/>
      <c r="L2029" s="85"/>
      <c r="M2029" s="85"/>
      <c r="N2029" s="85"/>
      <c r="O2029" s="85"/>
      <c r="P2029" s="85"/>
      <c r="Q2029" s="85"/>
      <c r="R2029" s="85"/>
      <c r="S2029" s="85"/>
    </row>
    <row r="2030" spans="1:19" ht="49.65" customHeight="1" x14ac:dyDescent="0.3">
      <c r="A2030" s="93">
        <v>3554</v>
      </c>
      <c r="B2030" s="94" t="s">
        <v>1733</v>
      </c>
      <c r="C2030" s="92"/>
      <c r="D2030" s="92"/>
      <c r="E2030" s="92"/>
      <c r="F2030" s="92"/>
      <c r="G2030" s="90">
        <f>+C2030+D2030+E2030+F2030</f>
        <v>0</v>
      </c>
      <c r="H2030" s="91">
        <v>115</v>
      </c>
      <c r="I2030" s="84">
        <f>+G2030*H2030</f>
        <v>0</v>
      </c>
      <c r="K2030" s="93">
        <v>15641</v>
      </c>
      <c r="L2030" s="94" t="s">
        <v>1734</v>
      </c>
      <c r="M2030" s="92"/>
      <c r="N2030" s="92"/>
      <c r="O2030" s="92"/>
      <c r="P2030" s="92"/>
      <c r="Q2030" s="90">
        <f>+M2030+N2030+O2030+P2030</f>
        <v>0</v>
      </c>
      <c r="R2030" s="91">
        <v>185</v>
      </c>
      <c r="S2030" s="84">
        <f>+Q2030*R2030</f>
        <v>0</v>
      </c>
    </row>
    <row r="2031" spans="1:19" ht="49.65" customHeight="1" x14ac:dyDescent="0.3">
      <c r="A2031" s="85"/>
      <c r="B2031" s="85"/>
      <c r="C2031" s="85"/>
      <c r="D2031" s="85"/>
      <c r="E2031" s="85"/>
      <c r="F2031" s="85"/>
      <c r="G2031" s="85"/>
      <c r="H2031" s="85"/>
      <c r="I2031" s="85"/>
      <c r="K2031" s="85"/>
      <c r="L2031" s="85"/>
      <c r="M2031" s="85"/>
      <c r="N2031" s="85"/>
      <c r="O2031" s="85"/>
      <c r="P2031" s="85"/>
      <c r="Q2031" s="85"/>
      <c r="R2031" s="85"/>
      <c r="S2031" s="85"/>
    </row>
    <row r="2032" spans="1:19" ht="49.65" customHeight="1" x14ac:dyDescent="0.3">
      <c r="A2032" s="93">
        <v>3555</v>
      </c>
      <c r="B2032" s="94" t="s">
        <v>1735</v>
      </c>
      <c r="C2032" s="92"/>
      <c r="D2032" s="92"/>
      <c r="E2032" s="92"/>
      <c r="F2032" s="92"/>
      <c r="G2032" s="90">
        <f>+C2032+D2032+E2032+F2032</f>
        <v>0</v>
      </c>
      <c r="H2032" s="91">
        <v>115</v>
      </c>
      <c r="I2032" s="84">
        <f>+G2032*H2032</f>
        <v>0</v>
      </c>
      <c r="K2032" s="93">
        <v>15642</v>
      </c>
      <c r="L2032" s="94" t="s">
        <v>1736</v>
      </c>
      <c r="M2032" s="92"/>
      <c r="N2032" s="92"/>
      <c r="O2032" s="92"/>
      <c r="P2032" s="92"/>
      <c r="Q2032" s="90">
        <f>+M2032+N2032+O2032+P2032</f>
        <v>0</v>
      </c>
      <c r="R2032" s="91">
        <v>105</v>
      </c>
      <c r="S2032" s="84">
        <f>+Q2032*R2032</f>
        <v>0</v>
      </c>
    </row>
    <row r="2033" spans="1:19" ht="49.65" customHeight="1" x14ac:dyDescent="0.3">
      <c r="A2033" s="85"/>
      <c r="B2033" s="85"/>
      <c r="C2033" s="85"/>
      <c r="D2033" s="85"/>
      <c r="E2033" s="85"/>
      <c r="F2033" s="85"/>
      <c r="G2033" s="85"/>
      <c r="H2033" s="85"/>
      <c r="I2033" s="85"/>
      <c r="K2033" s="85"/>
      <c r="L2033" s="85"/>
      <c r="M2033" s="85"/>
      <c r="N2033" s="85"/>
      <c r="O2033" s="85"/>
      <c r="P2033" s="85"/>
      <c r="Q2033" s="85"/>
      <c r="R2033" s="85"/>
      <c r="S2033" s="85"/>
    </row>
    <row r="2034" spans="1:19" ht="49.65" customHeight="1" x14ac:dyDescent="0.3">
      <c r="A2034" s="93">
        <v>3556</v>
      </c>
      <c r="B2034" s="94" t="s">
        <v>1737</v>
      </c>
      <c r="C2034" s="92"/>
      <c r="D2034" s="92"/>
      <c r="E2034" s="92"/>
      <c r="F2034" s="92"/>
      <c r="G2034" s="90">
        <f>+C2034+D2034+E2034+F2034</f>
        <v>0</v>
      </c>
      <c r="H2034" s="91">
        <v>115</v>
      </c>
      <c r="I2034" s="84">
        <f>+G2034*H2034</f>
        <v>0</v>
      </c>
      <c r="K2034" s="97" t="s">
        <v>1738</v>
      </c>
      <c r="L2034" s="74"/>
      <c r="M2034" s="74"/>
      <c r="N2034" s="74"/>
      <c r="O2034" s="74"/>
      <c r="P2034" s="74"/>
      <c r="Q2034" s="74"/>
      <c r="R2034" s="74"/>
      <c r="S2034" s="74"/>
    </row>
    <row r="2035" spans="1:19" ht="49.65" customHeight="1" x14ac:dyDescent="0.3">
      <c r="A2035" s="85"/>
      <c r="B2035" s="85"/>
      <c r="C2035" s="85"/>
      <c r="D2035" s="85"/>
      <c r="E2035" s="85"/>
      <c r="F2035" s="85"/>
      <c r="G2035" s="85"/>
      <c r="H2035" s="85"/>
      <c r="I2035" s="85"/>
      <c r="K2035" s="74"/>
      <c r="L2035" s="74"/>
      <c r="M2035" s="74"/>
      <c r="N2035" s="74"/>
      <c r="O2035" s="74"/>
      <c r="P2035" s="74"/>
      <c r="Q2035" s="74"/>
      <c r="R2035" s="74"/>
      <c r="S2035" s="74"/>
    </row>
    <row r="2036" spans="1:19" ht="49.65" customHeight="1" x14ac:dyDescent="0.3">
      <c r="A2036" s="93">
        <v>3557</v>
      </c>
      <c r="B2036" s="94" t="s">
        <v>1739</v>
      </c>
      <c r="C2036" s="92"/>
      <c r="D2036" s="92"/>
      <c r="E2036" s="92"/>
      <c r="F2036" s="92"/>
      <c r="G2036" s="90">
        <f>+C2036+D2036+E2036+F2036</f>
        <v>0</v>
      </c>
      <c r="H2036" s="91">
        <v>115</v>
      </c>
      <c r="I2036" s="84">
        <f>+G2036*H2036</f>
        <v>0</v>
      </c>
      <c r="K2036" s="95"/>
      <c r="L2036" s="96" t="s">
        <v>1738</v>
      </c>
      <c r="M2036" s="74"/>
      <c r="N2036" s="74"/>
      <c r="O2036" s="74"/>
      <c r="P2036" s="74"/>
      <c r="Q2036" s="74"/>
      <c r="R2036" s="74"/>
      <c r="S2036" s="74"/>
    </row>
    <row r="2037" spans="1:19" ht="49.65" customHeight="1" x14ac:dyDescent="0.3">
      <c r="A2037" s="85"/>
      <c r="B2037" s="85"/>
      <c r="C2037" s="85"/>
      <c r="D2037" s="85"/>
      <c r="E2037" s="85"/>
      <c r="F2037" s="85"/>
      <c r="G2037" s="85"/>
      <c r="H2037" s="85"/>
      <c r="I2037" s="85"/>
      <c r="K2037" s="74"/>
      <c r="L2037" s="74"/>
      <c r="M2037" s="74"/>
      <c r="N2037" s="74"/>
      <c r="O2037" s="74"/>
      <c r="P2037" s="74"/>
      <c r="Q2037" s="74"/>
      <c r="R2037" s="74"/>
      <c r="S2037" s="74"/>
    </row>
    <row r="2038" spans="1:19" ht="49.65" customHeight="1" x14ac:dyDescent="0.3">
      <c r="A2038" s="93">
        <v>3558</v>
      </c>
      <c r="B2038" s="94" t="s">
        <v>1740</v>
      </c>
      <c r="C2038" s="92"/>
      <c r="D2038" s="92"/>
      <c r="E2038" s="92"/>
      <c r="F2038" s="92"/>
      <c r="G2038" s="90">
        <f>+C2038+D2038+E2038+F2038</f>
        <v>0</v>
      </c>
      <c r="H2038" s="91">
        <v>115</v>
      </c>
      <c r="I2038" s="84">
        <f>+G2038*H2038</f>
        <v>0</v>
      </c>
      <c r="K2038" s="93">
        <v>6903</v>
      </c>
      <c r="L2038" s="94" t="s">
        <v>1741</v>
      </c>
      <c r="M2038" s="92"/>
      <c r="N2038" s="92"/>
      <c r="O2038" s="92"/>
      <c r="P2038" s="92"/>
      <c r="Q2038" s="90">
        <f>+M2038+N2038+O2038+P2038</f>
        <v>0</v>
      </c>
      <c r="R2038" s="91">
        <v>139</v>
      </c>
      <c r="S2038" s="84">
        <f>+Q2038*R2038</f>
        <v>0</v>
      </c>
    </row>
    <row r="2039" spans="1:19" ht="49.65" customHeight="1" x14ac:dyDescent="0.3">
      <c r="A2039" s="85"/>
      <c r="B2039" s="85"/>
      <c r="C2039" s="85"/>
      <c r="D2039" s="85"/>
      <c r="E2039" s="85"/>
      <c r="F2039" s="85"/>
      <c r="G2039" s="85"/>
      <c r="H2039" s="85"/>
      <c r="I2039" s="85"/>
      <c r="K2039" s="85"/>
      <c r="L2039" s="85"/>
      <c r="M2039" s="85"/>
      <c r="N2039" s="85"/>
      <c r="O2039" s="85"/>
      <c r="P2039" s="85"/>
      <c r="Q2039" s="85"/>
      <c r="R2039" s="85"/>
      <c r="S2039" s="85"/>
    </row>
    <row r="2040" spans="1:19" ht="49.65" customHeight="1" x14ac:dyDescent="0.3">
      <c r="A2040" s="93">
        <v>3559</v>
      </c>
      <c r="B2040" s="94" t="s">
        <v>1742</v>
      </c>
      <c r="C2040" s="92"/>
      <c r="D2040" s="92"/>
      <c r="E2040" s="92"/>
      <c r="F2040" s="92"/>
      <c r="G2040" s="90">
        <f>+C2040+D2040+E2040+F2040</f>
        <v>0</v>
      </c>
      <c r="H2040" s="91">
        <v>115</v>
      </c>
      <c r="I2040" s="84">
        <f>+G2040*H2040</f>
        <v>0</v>
      </c>
      <c r="K2040" s="93">
        <v>10151</v>
      </c>
      <c r="L2040" s="94" t="s">
        <v>1743</v>
      </c>
      <c r="M2040" s="92"/>
      <c r="N2040" s="92"/>
      <c r="O2040" s="92"/>
      <c r="P2040" s="92"/>
      <c r="Q2040" s="90">
        <f>+M2040+N2040+O2040+P2040</f>
        <v>0</v>
      </c>
      <c r="R2040" s="91">
        <v>85</v>
      </c>
      <c r="S2040" s="84">
        <f>+Q2040*R2040</f>
        <v>0</v>
      </c>
    </row>
    <row r="2041" spans="1:19" ht="49.65" customHeight="1" x14ac:dyDescent="0.3">
      <c r="A2041" s="85"/>
      <c r="B2041" s="85"/>
      <c r="C2041" s="85"/>
      <c r="D2041" s="85"/>
      <c r="E2041" s="85"/>
      <c r="F2041" s="85"/>
      <c r="G2041" s="85"/>
      <c r="H2041" s="85"/>
      <c r="I2041" s="85"/>
      <c r="K2041" s="85"/>
      <c r="L2041" s="85"/>
      <c r="M2041" s="85"/>
      <c r="N2041" s="85"/>
      <c r="O2041" s="85"/>
      <c r="P2041" s="85"/>
      <c r="Q2041" s="85"/>
      <c r="R2041" s="85"/>
      <c r="S2041" s="85"/>
    </row>
    <row r="2042" spans="1:19" ht="49.65" customHeight="1" x14ac:dyDescent="0.3">
      <c r="A2042" s="93">
        <v>3560</v>
      </c>
      <c r="B2042" s="94" t="s">
        <v>1744</v>
      </c>
      <c r="C2042" s="92"/>
      <c r="D2042" s="92"/>
      <c r="E2042" s="92"/>
      <c r="F2042" s="92"/>
      <c r="G2042" s="90">
        <f>+C2042+D2042+E2042+F2042</f>
        <v>0</v>
      </c>
      <c r="H2042" s="91">
        <v>115</v>
      </c>
      <c r="I2042" s="84">
        <f>+G2042*H2042</f>
        <v>0</v>
      </c>
      <c r="K2042" s="93"/>
      <c r="L2042" s="94"/>
      <c r="M2042" s="89"/>
      <c r="N2042" s="89"/>
      <c r="O2042" s="89"/>
      <c r="P2042" s="89"/>
      <c r="Q2042" s="90">
        <f>+M2042+N2042+O2042+P2042</f>
        <v>0</v>
      </c>
      <c r="R2042" s="91"/>
      <c r="S2042" s="84">
        <f>+Q2042*R2042</f>
        <v>0</v>
      </c>
    </row>
    <row r="2043" spans="1:19" ht="49.65" customHeight="1" x14ac:dyDescent="0.3">
      <c r="A2043" s="85"/>
      <c r="B2043" s="85"/>
      <c r="C2043" s="85"/>
      <c r="D2043" s="85"/>
      <c r="E2043" s="85"/>
      <c r="F2043" s="85"/>
      <c r="G2043" s="85"/>
      <c r="H2043" s="85"/>
      <c r="I2043" s="85"/>
      <c r="K2043" s="85"/>
      <c r="L2043" s="85"/>
      <c r="M2043" s="85"/>
      <c r="N2043" s="85"/>
      <c r="O2043" s="85"/>
      <c r="P2043" s="85"/>
      <c r="Q2043" s="85"/>
      <c r="R2043" s="85"/>
      <c r="S2043" s="85"/>
    </row>
    <row r="2044" spans="1:19" ht="49.65" customHeight="1" x14ac:dyDescent="0.3">
      <c r="A2044" s="22" t="s">
        <v>1745</v>
      </c>
      <c r="D2044" s="86" t="s">
        <v>311</v>
      </c>
      <c r="E2044" s="76"/>
      <c r="F2044" s="76"/>
      <c r="G2044" s="77"/>
      <c r="H2044" s="87">
        <f>SUM(I1948:I2043)</f>
        <v>0</v>
      </c>
      <c r="I2044" s="77"/>
      <c r="N2044" s="86" t="s">
        <v>312</v>
      </c>
      <c r="O2044" s="76"/>
      <c r="P2044" s="76"/>
      <c r="Q2044" s="77"/>
      <c r="R2044" s="87">
        <f>SUM(S1948:S2043)</f>
        <v>0</v>
      </c>
      <c r="S2044" s="77"/>
    </row>
    <row r="2045" spans="1:19" ht="49.65" customHeight="1" x14ac:dyDescent="0.3">
      <c r="D2045" s="78"/>
      <c r="E2045" s="79"/>
      <c r="F2045" s="79"/>
      <c r="G2045" s="80"/>
      <c r="H2045" s="78"/>
      <c r="I2045" s="80"/>
      <c r="N2045" s="78"/>
      <c r="O2045" s="79"/>
      <c r="P2045" s="79"/>
      <c r="Q2045" s="80"/>
      <c r="R2045" s="78"/>
      <c r="S2045" s="80"/>
    </row>
    <row r="2046" spans="1:19" ht="49.65" customHeight="1" x14ac:dyDescent="0.3">
      <c r="A2046" s="88" t="s">
        <v>1475</v>
      </c>
      <c r="B2046" s="74"/>
      <c r="C2046" s="74"/>
      <c r="D2046" s="74"/>
      <c r="E2046" s="74"/>
      <c r="F2046" s="74"/>
      <c r="G2046" s="74"/>
      <c r="H2046" s="74"/>
      <c r="I2046" s="74"/>
      <c r="J2046" s="74"/>
      <c r="K2046" s="74"/>
      <c r="L2046" s="74"/>
      <c r="M2046" s="74"/>
      <c r="N2046" s="74"/>
      <c r="O2046" s="74"/>
      <c r="P2046" s="74"/>
      <c r="Q2046" s="74"/>
      <c r="R2046" s="74"/>
      <c r="S2046" s="74"/>
    </row>
    <row r="2047" spans="1:19" ht="49.65" customHeight="1" x14ac:dyDescent="0.3">
      <c r="A2047" s="74"/>
      <c r="B2047" s="74"/>
      <c r="C2047" s="74"/>
      <c r="D2047" s="74"/>
      <c r="E2047" s="74"/>
      <c r="F2047" s="74"/>
      <c r="G2047" s="74"/>
      <c r="H2047" s="74"/>
      <c r="I2047" s="74"/>
      <c r="J2047" s="74"/>
      <c r="K2047" s="74"/>
      <c r="L2047" s="74"/>
      <c r="M2047" s="74"/>
      <c r="N2047" s="74"/>
      <c r="O2047" s="74"/>
      <c r="P2047" s="74"/>
      <c r="Q2047" s="74"/>
      <c r="R2047" s="74"/>
      <c r="S2047" s="74"/>
    </row>
    <row r="2048" spans="1:19" ht="49.65" customHeight="1" x14ac:dyDescent="0.3">
      <c r="A2048" s="98" t="s">
        <v>4</v>
      </c>
      <c r="B2048" s="99" t="s">
        <v>52</v>
      </c>
      <c r="C2048" s="98" t="s">
        <v>53</v>
      </c>
      <c r="D2048" s="98" t="s">
        <v>54</v>
      </c>
      <c r="E2048" s="98" t="s">
        <v>55</v>
      </c>
      <c r="F2048" s="98" t="s">
        <v>56</v>
      </c>
      <c r="G2048" s="98" t="s">
        <v>57</v>
      </c>
      <c r="H2048" s="98" t="s">
        <v>58</v>
      </c>
      <c r="I2048" s="99" t="s">
        <v>8</v>
      </c>
      <c r="K2048" s="98" t="s">
        <v>4</v>
      </c>
      <c r="L2048" s="99" t="s">
        <v>52</v>
      </c>
      <c r="M2048" s="98" t="s">
        <v>53</v>
      </c>
      <c r="N2048" s="98" t="s">
        <v>54</v>
      </c>
      <c r="O2048" s="98" t="s">
        <v>55</v>
      </c>
      <c r="P2048" s="98" t="s">
        <v>56</v>
      </c>
      <c r="Q2048" s="98" t="s">
        <v>57</v>
      </c>
      <c r="R2048" s="98" t="s">
        <v>58</v>
      </c>
      <c r="S2048" s="99" t="s">
        <v>8</v>
      </c>
    </row>
    <row r="2049" spans="1:19" ht="49.65" customHeight="1" x14ac:dyDescent="0.3">
      <c r="A2049" s="85"/>
      <c r="B2049" s="85"/>
      <c r="C2049" s="85"/>
      <c r="D2049" s="85"/>
      <c r="E2049" s="85"/>
      <c r="F2049" s="85"/>
      <c r="G2049" s="85"/>
      <c r="H2049" s="85"/>
      <c r="I2049" s="85"/>
      <c r="K2049" s="85"/>
      <c r="L2049" s="85"/>
      <c r="M2049" s="85"/>
      <c r="N2049" s="85"/>
      <c r="O2049" s="85"/>
      <c r="P2049" s="85"/>
      <c r="Q2049" s="85"/>
      <c r="R2049" s="85"/>
      <c r="S2049" s="85"/>
    </row>
    <row r="2050" spans="1:19" ht="49.65" customHeight="1" x14ac:dyDescent="0.3">
      <c r="A2050" s="97" t="s">
        <v>854</v>
      </c>
      <c r="B2050" s="74"/>
      <c r="C2050" s="74"/>
      <c r="D2050" s="74"/>
      <c r="E2050" s="74"/>
      <c r="F2050" s="74"/>
      <c r="G2050" s="74"/>
      <c r="H2050" s="74"/>
      <c r="I2050" s="74"/>
      <c r="K2050" s="93"/>
      <c r="L2050" s="94"/>
      <c r="M2050" s="89"/>
      <c r="N2050" s="89"/>
      <c r="O2050" s="89"/>
      <c r="P2050" s="89"/>
      <c r="Q2050" s="90">
        <f>+M2050+N2050+O2050+P2050</f>
        <v>0</v>
      </c>
      <c r="R2050" s="91"/>
      <c r="S2050" s="84">
        <f>+Q2050*R2050</f>
        <v>0</v>
      </c>
    </row>
    <row r="2051" spans="1:19" ht="49.65" customHeight="1" x14ac:dyDescent="0.3">
      <c r="A2051" s="74"/>
      <c r="B2051" s="74"/>
      <c r="C2051" s="74"/>
      <c r="D2051" s="74"/>
      <c r="E2051" s="74"/>
      <c r="F2051" s="74"/>
      <c r="G2051" s="74"/>
      <c r="H2051" s="74"/>
      <c r="I2051" s="74"/>
      <c r="K2051" s="85"/>
      <c r="L2051" s="85"/>
      <c r="M2051" s="85"/>
      <c r="N2051" s="85"/>
      <c r="O2051" s="85"/>
      <c r="P2051" s="85"/>
      <c r="Q2051" s="85"/>
      <c r="R2051" s="85"/>
      <c r="S2051" s="85"/>
    </row>
    <row r="2052" spans="1:19" ht="49.65" customHeight="1" x14ac:dyDescent="0.3">
      <c r="A2052" s="95"/>
      <c r="B2052" s="96" t="s">
        <v>854</v>
      </c>
      <c r="C2052" s="74"/>
      <c r="D2052" s="74"/>
      <c r="E2052" s="74"/>
      <c r="F2052" s="74"/>
      <c r="G2052" s="74"/>
      <c r="H2052" s="74"/>
      <c r="I2052" s="74"/>
      <c r="K2052" s="93"/>
      <c r="L2052" s="94"/>
      <c r="M2052" s="89"/>
      <c r="N2052" s="89"/>
      <c r="O2052" s="89"/>
      <c r="P2052" s="89"/>
      <c r="Q2052" s="90">
        <f>+M2052+N2052+O2052+P2052</f>
        <v>0</v>
      </c>
      <c r="R2052" s="91"/>
      <c r="S2052" s="84">
        <f>+Q2052*R2052</f>
        <v>0</v>
      </c>
    </row>
    <row r="2053" spans="1:19" ht="49.65" customHeight="1" x14ac:dyDescent="0.3">
      <c r="A2053" s="74"/>
      <c r="B2053" s="74"/>
      <c r="C2053" s="74"/>
      <c r="D2053" s="74"/>
      <c r="E2053" s="74"/>
      <c r="F2053" s="74"/>
      <c r="G2053" s="74"/>
      <c r="H2053" s="74"/>
      <c r="I2053" s="74"/>
      <c r="K2053" s="85"/>
      <c r="L2053" s="85"/>
      <c r="M2053" s="85"/>
      <c r="N2053" s="85"/>
      <c r="O2053" s="85"/>
      <c r="P2053" s="85"/>
      <c r="Q2053" s="85"/>
      <c r="R2053" s="85"/>
      <c r="S2053" s="85"/>
    </row>
    <row r="2054" spans="1:19" ht="49.65" customHeight="1" x14ac:dyDescent="0.3">
      <c r="A2054" s="93">
        <v>3315</v>
      </c>
      <c r="B2054" s="94" t="s">
        <v>1746</v>
      </c>
      <c r="C2054" s="92"/>
      <c r="D2054" s="92"/>
      <c r="E2054" s="92"/>
      <c r="F2054" s="92"/>
      <c r="G2054" s="90">
        <f>+C2054+D2054+E2054+F2054</f>
        <v>0</v>
      </c>
      <c r="H2054" s="91">
        <v>155</v>
      </c>
      <c r="I2054" s="84">
        <f>+G2054*H2054</f>
        <v>0</v>
      </c>
      <c r="K2054" s="93"/>
      <c r="L2054" s="94"/>
      <c r="M2054" s="89"/>
      <c r="N2054" s="89"/>
      <c r="O2054" s="89"/>
      <c r="P2054" s="89"/>
      <c r="Q2054" s="90">
        <f>+M2054+N2054+O2054+P2054</f>
        <v>0</v>
      </c>
      <c r="R2054" s="91"/>
      <c r="S2054" s="84">
        <f>+Q2054*R2054</f>
        <v>0</v>
      </c>
    </row>
    <row r="2055" spans="1:19" ht="49.65" customHeight="1" x14ac:dyDescent="0.3">
      <c r="A2055" s="85"/>
      <c r="B2055" s="85"/>
      <c r="C2055" s="85"/>
      <c r="D2055" s="85"/>
      <c r="E2055" s="85"/>
      <c r="F2055" s="85"/>
      <c r="G2055" s="85"/>
      <c r="H2055" s="85"/>
      <c r="I2055" s="85"/>
      <c r="K2055" s="85"/>
      <c r="L2055" s="85"/>
      <c r="M2055" s="85"/>
      <c r="N2055" s="85"/>
      <c r="O2055" s="85"/>
      <c r="P2055" s="85"/>
      <c r="Q2055" s="85"/>
      <c r="R2055" s="85"/>
      <c r="S2055" s="85"/>
    </row>
    <row r="2056" spans="1:19" ht="49.65" customHeight="1" x14ac:dyDescent="0.3">
      <c r="A2056" s="93">
        <v>6920</v>
      </c>
      <c r="B2056" s="94" t="s">
        <v>1747</v>
      </c>
      <c r="C2056" s="92"/>
      <c r="D2056" s="92"/>
      <c r="E2056" s="92"/>
      <c r="F2056" s="92"/>
      <c r="G2056" s="90">
        <f>+C2056+D2056+E2056+F2056</f>
        <v>0</v>
      </c>
      <c r="H2056" s="91">
        <v>109</v>
      </c>
      <c r="I2056" s="84">
        <f>+G2056*H2056</f>
        <v>0</v>
      </c>
      <c r="K2056" s="93"/>
      <c r="L2056" s="94"/>
      <c r="M2056" s="89"/>
      <c r="N2056" s="89"/>
      <c r="O2056" s="89"/>
      <c r="P2056" s="89"/>
      <c r="Q2056" s="90">
        <f>+M2056+N2056+O2056+P2056</f>
        <v>0</v>
      </c>
      <c r="R2056" s="91"/>
      <c r="S2056" s="84">
        <f>+Q2056*R2056</f>
        <v>0</v>
      </c>
    </row>
    <row r="2057" spans="1:19" ht="49.65" customHeight="1" x14ac:dyDescent="0.3">
      <c r="A2057" s="85"/>
      <c r="B2057" s="85"/>
      <c r="C2057" s="85"/>
      <c r="D2057" s="85"/>
      <c r="E2057" s="85"/>
      <c r="F2057" s="85"/>
      <c r="G2057" s="85"/>
      <c r="H2057" s="85"/>
      <c r="I2057" s="85"/>
      <c r="K2057" s="85"/>
      <c r="L2057" s="85"/>
      <c r="M2057" s="85"/>
      <c r="N2057" s="85"/>
      <c r="O2057" s="85"/>
      <c r="P2057" s="85"/>
      <c r="Q2057" s="85"/>
      <c r="R2057" s="85"/>
      <c r="S2057" s="85"/>
    </row>
    <row r="2058" spans="1:19" ht="49.65" customHeight="1" x14ac:dyDescent="0.3">
      <c r="A2058" s="93">
        <v>7367</v>
      </c>
      <c r="B2058" s="94" t="s">
        <v>1748</v>
      </c>
      <c r="C2058" s="92"/>
      <c r="D2058" s="92"/>
      <c r="E2058" s="92"/>
      <c r="F2058" s="92"/>
      <c r="G2058" s="90">
        <f>+C2058+D2058+E2058+F2058</f>
        <v>0</v>
      </c>
      <c r="H2058" s="91">
        <v>99</v>
      </c>
      <c r="I2058" s="84">
        <f>+G2058*H2058</f>
        <v>0</v>
      </c>
      <c r="K2058" s="93"/>
      <c r="L2058" s="94"/>
      <c r="M2058" s="89"/>
      <c r="N2058" s="89"/>
      <c r="O2058" s="89"/>
      <c r="P2058" s="89"/>
      <c r="Q2058" s="90">
        <f>+M2058+N2058+O2058+P2058</f>
        <v>0</v>
      </c>
      <c r="R2058" s="91"/>
      <c r="S2058" s="84">
        <f>+Q2058*R2058</f>
        <v>0</v>
      </c>
    </row>
    <row r="2059" spans="1:19" ht="49.65" customHeight="1" x14ac:dyDescent="0.3">
      <c r="A2059" s="85"/>
      <c r="B2059" s="85"/>
      <c r="C2059" s="85"/>
      <c r="D2059" s="85"/>
      <c r="E2059" s="85"/>
      <c r="F2059" s="85"/>
      <c r="G2059" s="85"/>
      <c r="H2059" s="85"/>
      <c r="I2059" s="85"/>
      <c r="K2059" s="85"/>
      <c r="L2059" s="85"/>
      <c r="M2059" s="85"/>
      <c r="N2059" s="85"/>
      <c r="O2059" s="85"/>
      <c r="P2059" s="85"/>
      <c r="Q2059" s="85"/>
      <c r="R2059" s="85"/>
      <c r="S2059" s="85"/>
    </row>
    <row r="2060" spans="1:19" ht="49.65" customHeight="1" x14ac:dyDescent="0.3">
      <c r="A2060" s="93">
        <v>7742</v>
      </c>
      <c r="B2060" s="94" t="s">
        <v>1749</v>
      </c>
      <c r="C2060" s="92"/>
      <c r="D2060" s="92"/>
      <c r="E2060" s="92"/>
      <c r="F2060" s="92"/>
      <c r="G2060" s="90">
        <f>+C2060+D2060+E2060+F2060</f>
        <v>0</v>
      </c>
      <c r="H2060" s="91">
        <v>109</v>
      </c>
      <c r="I2060" s="84">
        <f>+G2060*H2060</f>
        <v>0</v>
      </c>
      <c r="K2060" s="93"/>
      <c r="L2060" s="94"/>
      <c r="M2060" s="89"/>
      <c r="N2060" s="89"/>
      <c r="O2060" s="89"/>
      <c r="P2060" s="89"/>
      <c r="Q2060" s="90">
        <f>+M2060+N2060+O2060+P2060</f>
        <v>0</v>
      </c>
      <c r="R2060" s="91"/>
      <c r="S2060" s="84">
        <f>+Q2060*R2060</f>
        <v>0</v>
      </c>
    </row>
    <row r="2061" spans="1:19" ht="49.65" customHeight="1" x14ac:dyDescent="0.3">
      <c r="A2061" s="85"/>
      <c r="B2061" s="85"/>
      <c r="C2061" s="85"/>
      <c r="D2061" s="85"/>
      <c r="E2061" s="85"/>
      <c r="F2061" s="85"/>
      <c r="G2061" s="85"/>
      <c r="H2061" s="85"/>
      <c r="I2061" s="85"/>
      <c r="K2061" s="85"/>
      <c r="L2061" s="85"/>
      <c r="M2061" s="85"/>
      <c r="N2061" s="85"/>
      <c r="O2061" s="85"/>
      <c r="P2061" s="85"/>
      <c r="Q2061" s="85"/>
      <c r="R2061" s="85"/>
      <c r="S2061" s="85"/>
    </row>
    <row r="2062" spans="1:19" ht="49.65" customHeight="1" x14ac:dyDescent="0.3">
      <c r="A2062" s="93">
        <v>7842</v>
      </c>
      <c r="B2062" s="94" t="s">
        <v>1750</v>
      </c>
      <c r="C2062" s="92"/>
      <c r="D2062" s="92"/>
      <c r="E2062" s="92"/>
      <c r="F2062" s="92"/>
      <c r="G2062" s="90">
        <f>+C2062+D2062+E2062+F2062</f>
        <v>0</v>
      </c>
      <c r="H2062" s="91">
        <v>89</v>
      </c>
      <c r="I2062" s="84">
        <f>+G2062*H2062</f>
        <v>0</v>
      </c>
      <c r="K2062" s="93"/>
      <c r="L2062" s="94"/>
      <c r="M2062" s="89"/>
      <c r="N2062" s="89"/>
      <c r="O2062" s="89"/>
      <c r="P2062" s="89"/>
      <c r="Q2062" s="90">
        <f>+M2062+N2062+O2062+P2062</f>
        <v>0</v>
      </c>
      <c r="R2062" s="91"/>
      <c r="S2062" s="84">
        <f>+Q2062*R2062</f>
        <v>0</v>
      </c>
    </row>
    <row r="2063" spans="1:19" ht="49.65" customHeight="1" x14ac:dyDescent="0.3">
      <c r="A2063" s="85"/>
      <c r="B2063" s="85"/>
      <c r="C2063" s="85"/>
      <c r="D2063" s="85"/>
      <c r="E2063" s="85"/>
      <c r="F2063" s="85"/>
      <c r="G2063" s="85"/>
      <c r="H2063" s="85"/>
      <c r="I2063" s="85"/>
      <c r="K2063" s="85"/>
      <c r="L2063" s="85"/>
      <c r="M2063" s="85"/>
      <c r="N2063" s="85"/>
      <c r="O2063" s="85"/>
      <c r="P2063" s="85"/>
      <c r="Q2063" s="85"/>
      <c r="R2063" s="85"/>
      <c r="S2063" s="85"/>
    </row>
    <row r="2064" spans="1:19" ht="49.65" customHeight="1" x14ac:dyDescent="0.3">
      <c r="A2064" s="93">
        <v>10968</v>
      </c>
      <c r="B2064" s="94" t="s">
        <v>1751</v>
      </c>
      <c r="C2064" s="92"/>
      <c r="D2064" s="92"/>
      <c r="E2064" s="92"/>
      <c r="F2064" s="92"/>
      <c r="G2064" s="90">
        <f>+C2064+D2064+E2064+F2064</f>
        <v>0</v>
      </c>
      <c r="H2064" s="91">
        <v>189</v>
      </c>
      <c r="I2064" s="84">
        <f>+G2064*H2064</f>
        <v>0</v>
      </c>
      <c r="K2064" s="93"/>
      <c r="L2064" s="94"/>
      <c r="M2064" s="89"/>
      <c r="N2064" s="89"/>
      <c r="O2064" s="89"/>
      <c r="P2064" s="89"/>
      <c r="Q2064" s="90">
        <f>+M2064+N2064+O2064+P2064</f>
        <v>0</v>
      </c>
      <c r="R2064" s="91"/>
      <c r="S2064" s="84">
        <f>+Q2064*R2064</f>
        <v>0</v>
      </c>
    </row>
    <row r="2065" spans="1:19" ht="49.65" customHeight="1" x14ac:dyDescent="0.3">
      <c r="A2065" s="85"/>
      <c r="B2065" s="85"/>
      <c r="C2065" s="85"/>
      <c r="D2065" s="85"/>
      <c r="E2065" s="85"/>
      <c r="F2065" s="85"/>
      <c r="G2065" s="85"/>
      <c r="H2065" s="85"/>
      <c r="I2065" s="85"/>
      <c r="K2065" s="85"/>
      <c r="L2065" s="85"/>
      <c r="M2065" s="85"/>
      <c r="N2065" s="85"/>
      <c r="O2065" s="85"/>
      <c r="P2065" s="85"/>
      <c r="Q2065" s="85"/>
      <c r="R2065" s="85"/>
      <c r="S2065" s="85"/>
    </row>
    <row r="2066" spans="1:19" ht="49.65" customHeight="1" x14ac:dyDescent="0.3">
      <c r="A2066" s="93">
        <v>10969</v>
      </c>
      <c r="B2066" s="94" t="s">
        <v>1752</v>
      </c>
      <c r="C2066" s="92"/>
      <c r="D2066" s="92"/>
      <c r="E2066" s="92"/>
      <c r="F2066" s="92"/>
      <c r="G2066" s="90">
        <f>+C2066+D2066+E2066+F2066</f>
        <v>0</v>
      </c>
      <c r="H2066" s="91">
        <v>189</v>
      </c>
      <c r="I2066" s="84">
        <f>+G2066*H2066</f>
        <v>0</v>
      </c>
      <c r="K2066" s="93"/>
      <c r="L2066" s="94"/>
      <c r="M2066" s="89"/>
      <c r="N2066" s="89"/>
      <c r="O2066" s="89"/>
      <c r="P2066" s="89"/>
      <c r="Q2066" s="90">
        <f>+M2066+N2066+O2066+P2066</f>
        <v>0</v>
      </c>
      <c r="R2066" s="91"/>
      <c r="S2066" s="84">
        <f>+Q2066*R2066</f>
        <v>0</v>
      </c>
    </row>
    <row r="2067" spans="1:19" ht="49.65" customHeight="1" x14ac:dyDescent="0.3">
      <c r="A2067" s="85"/>
      <c r="B2067" s="85"/>
      <c r="C2067" s="85"/>
      <c r="D2067" s="85"/>
      <c r="E2067" s="85"/>
      <c r="F2067" s="85"/>
      <c r="G2067" s="85"/>
      <c r="H2067" s="85"/>
      <c r="I2067" s="85"/>
      <c r="K2067" s="85"/>
      <c r="L2067" s="85"/>
      <c r="M2067" s="85"/>
      <c r="N2067" s="85"/>
      <c r="O2067" s="85"/>
      <c r="P2067" s="85"/>
      <c r="Q2067" s="85"/>
      <c r="R2067" s="85"/>
      <c r="S2067" s="85"/>
    </row>
    <row r="2068" spans="1:19" ht="49.65" customHeight="1" x14ac:dyDescent="0.3">
      <c r="A2068" s="93">
        <v>11324</v>
      </c>
      <c r="B2068" s="94" t="s">
        <v>1753</v>
      </c>
      <c r="C2068" s="92"/>
      <c r="D2068" s="92"/>
      <c r="E2068" s="92"/>
      <c r="F2068" s="92"/>
      <c r="G2068" s="90">
        <f>+C2068+D2068+E2068+F2068</f>
        <v>0</v>
      </c>
      <c r="H2068" s="91">
        <v>189</v>
      </c>
      <c r="I2068" s="84">
        <f>+G2068*H2068</f>
        <v>0</v>
      </c>
      <c r="K2068" s="93"/>
      <c r="L2068" s="94"/>
      <c r="M2068" s="89"/>
      <c r="N2068" s="89"/>
      <c r="O2068" s="89"/>
      <c r="P2068" s="89"/>
      <c r="Q2068" s="90">
        <f>+M2068+N2068+O2068+P2068</f>
        <v>0</v>
      </c>
      <c r="R2068" s="91"/>
      <c r="S2068" s="84">
        <f>+Q2068*R2068</f>
        <v>0</v>
      </c>
    </row>
    <row r="2069" spans="1:19" ht="49.65" customHeight="1" x14ac:dyDescent="0.3">
      <c r="A2069" s="85"/>
      <c r="B2069" s="85"/>
      <c r="C2069" s="85"/>
      <c r="D2069" s="85"/>
      <c r="E2069" s="85"/>
      <c r="F2069" s="85"/>
      <c r="G2069" s="85"/>
      <c r="H2069" s="85"/>
      <c r="I2069" s="85"/>
      <c r="K2069" s="85"/>
      <c r="L2069" s="85"/>
      <c r="M2069" s="85"/>
      <c r="N2069" s="85"/>
      <c r="O2069" s="85"/>
      <c r="P2069" s="85"/>
      <c r="Q2069" s="85"/>
      <c r="R2069" s="85"/>
      <c r="S2069" s="85"/>
    </row>
    <row r="2070" spans="1:19" ht="49.65" customHeight="1" x14ac:dyDescent="0.3">
      <c r="A2070" s="93">
        <v>11469</v>
      </c>
      <c r="B2070" s="94" t="s">
        <v>1754</v>
      </c>
      <c r="C2070" s="92"/>
      <c r="D2070" s="92"/>
      <c r="E2070" s="92"/>
      <c r="F2070" s="92"/>
      <c r="G2070" s="90">
        <f>+C2070+D2070+E2070+F2070</f>
        <v>0</v>
      </c>
      <c r="H2070" s="91">
        <v>115</v>
      </c>
      <c r="I2070" s="84">
        <f>+G2070*H2070</f>
        <v>0</v>
      </c>
      <c r="K2070" s="93"/>
      <c r="L2070" s="94"/>
      <c r="M2070" s="89"/>
      <c r="N2070" s="89"/>
      <c r="O2070" s="89"/>
      <c r="P2070" s="89"/>
      <c r="Q2070" s="90">
        <f>+M2070+N2070+O2070+P2070</f>
        <v>0</v>
      </c>
      <c r="R2070" s="91"/>
      <c r="S2070" s="84">
        <f>+Q2070*R2070</f>
        <v>0</v>
      </c>
    </row>
    <row r="2071" spans="1:19" ht="49.65" customHeight="1" x14ac:dyDescent="0.3">
      <c r="A2071" s="85"/>
      <c r="B2071" s="85"/>
      <c r="C2071" s="85"/>
      <c r="D2071" s="85"/>
      <c r="E2071" s="85"/>
      <c r="F2071" s="85"/>
      <c r="G2071" s="85"/>
      <c r="H2071" s="85"/>
      <c r="I2071" s="85"/>
      <c r="K2071" s="85"/>
      <c r="L2071" s="85"/>
      <c r="M2071" s="85"/>
      <c r="N2071" s="85"/>
      <c r="O2071" s="85"/>
      <c r="P2071" s="85"/>
      <c r="Q2071" s="85"/>
      <c r="R2071" s="85"/>
      <c r="S2071" s="85"/>
    </row>
    <row r="2072" spans="1:19" ht="49.65" customHeight="1" x14ac:dyDescent="0.3">
      <c r="A2072" s="93">
        <v>11592</v>
      </c>
      <c r="B2072" s="94" t="s">
        <v>1755</v>
      </c>
      <c r="C2072" s="92"/>
      <c r="D2072" s="92"/>
      <c r="E2072" s="92"/>
      <c r="F2072" s="92"/>
      <c r="G2072" s="90">
        <f>+C2072+D2072+E2072+F2072</f>
        <v>0</v>
      </c>
      <c r="H2072" s="91">
        <v>189</v>
      </c>
      <c r="I2072" s="84">
        <f>+G2072*H2072</f>
        <v>0</v>
      </c>
      <c r="K2072" s="93"/>
      <c r="L2072" s="94"/>
      <c r="M2072" s="89"/>
      <c r="N2072" s="89"/>
      <c r="O2072" s="89"/>
      <c r="P2072" s="89"/>
      <c r="Q2072" s="90">
        <f>+M2072+N2072+O2072+P2072</f>
        <v>0</v>
      </c>
      <c r="R2072" s="91"/>
      <c r="S2072" s="84">
        <f>+Q2072*R2072</f>
        <v>0</v>
      </c>
    </row>
    <row r="2073" spans="1:19" ht="49.65" customHeight="1" x14ac:dyDescent="0.3">
      <c r="A2073" s="85"/>
      <c r="B2073" s="85"/>
      <c r="C2073" s="85"/>
      <c r="D2073" s="85"/>
      <c r="E2073" s="85"/>
      <c r="F2073" s="85"/>
      <c r="G2073" s="85"/>
      <c r="H2073" s="85"/>
      <c r="I2073" s="85"/>
      <c r="K2073" s="85"/>
      <c r="L2073" s="85"/>
      <c r="M2073" s="85"/>
      <c r="N2073" s="85"/>
      <c r="O2073" s="85"/>
      <c r="P2073" s="85"/>
      <c r="Q2073" s="85"/>
      <c r="R2073" s="85"/>
      <c r="S2073" s="85"/>
    </row>
    <row r="2074" spans="1:19" ht="49.65" customHeight="1" x14ac:dyDescent="0.3">
      <c r="A2074" s="93">
        <v>11653</v>
      </c>
      <c r="B2074" s="94" t="s">
        <v>1756</v>
      </c>
      <c r="C2074" s="92"/>
      <c r="D2074" s="92"/>
      <c r="E2074" s="92"/>
      <c r="F2074" s="92"/>
      <c r="G2074" s="90">
        <f>+C2074+D2074+E2074+F2074</f>
        <v>0</v>
      </c>
      <c r="H2074" s="91">
        <v>169</v>
      </c>
      <c r="I2074" s="84">
        <f>+G2074*H2074</f>
        <v>0</v>
      </c>
      <c r="K2074" s="93"/>
      <c r="L2074" s="94"/>
      <c r="M2074" s="89"/>
      <c r="N2074" s="89"/>
      <c r="O2074" s="89"/>
      <c r="P2074" s="89"/>
      <c r="Q2074" s="90">
        <f>+M2074+N2074+O2074+P2074</f>
        <v>0</v>
      </c>
      <c r="R2074" s="91"/>
      <c r="S2074" s="84">
        <f>+Q2074*R2074</f>
        <v>0</v>
      </c>
    </row>
    <row r="2075" spans="1:19" ht="49.65" customHeight="1" x14ac:dyDescent="0.3">
      <c r="A2075" s="85"/>
      <c r="B2075" s="85"/>
      <c r="C2075" s="85"/>
      <c r="D2075" s="85"/>
      <c r="E2075" s="85"/>
      <c r="F2075" s="85"/>
      <c r="G2075" s="85"/>
      <c r="H2075" s="85"/>
      <c r="I2075" s="85"/>
      <c r="K2075" s="85"/>
      <c r="L2075" s="85"/>
      <c r="M2075" s="85"/>
      <c r="N2075" s="85"/>
      <c r="O2075" s="85"/>
      <c r="P2075" s="85"/>
      <c r="Q2075" s="85"/>
      <c r="R2075" s="85"/>
      <c r="S2075" s="85"/>
    </row>
    <row r="2076" spans="1:19" ht="49.65" customHeight="1" x14ac:dyDescent="0.3">
      <c r="A2076" s="93">
        <v>12319</v>
      </c>
      <c r="B2076" s="94" t="s">
        <v>1757</v>
      </c>
      <c r="C2076" s="92"/>
      <c r="D2076" s="92"/>
      <c r="E2076" s="92"/>
      <c r="F2076" s="92"/>
      <c r="G2076" s="90">
        <f>+C2076+D2076+E2076+F2076</f>
        <v>0</v>
      </c>
      <c r="H2076" s="91">
        <v>255</v>
      </c>
      <c r="I2076" s="84">
        <f>+G2076*H2076</f>
        <v>0</v>
      </c>
      <c r="K2076" s="93"/>
      <c r="L2076" s="94"/>
      <c r="M2076" s="89"/>
      <c r="N2076" s="89"/>
      <c r="O2076" s="89"/>
      <c r="P2076" s="89"/>
      <c r="Q2076" s="90">
        <f>+M2076+N2076+O2076+P2076</f>
        <v>0</v>
      </c>
      <c r="R2076" s="91"/>
      <c r="S2076" s="84">
        <f>+Q2076*R2076</f>
        <v>0</v>
      </c>
    </row>
    <row r="2077" spans="1:19" ht="49.65" customHeight="1" x14ac:dyDescent="0.3">
      <c r="A2077" s="85"/>
      <c r="B2077" s="85"/>
      <c r="C2077" s="85"/>
      <c r="D2077" s="85"/>
      <c r="E2077" s="85"/>
      <c r="F2077" s="85"/>
      <c r="G2077" s="85"/>
      <c r="H2077" s="85"/>
      <c r="I2077" s="85"/>
      <c r="K2077" s="85"/>
      <c r="L2077" s="85"/>
      <c r="M2077" s="85"/>
      <c r="N2077" s="85"/>
      <c r="O2077" s="85"/>
      <c r="P2077" s="85"/>
      <c r="Q2077" s="85"/>
      <c r="R2077" s="85"/>
      <c r="S2077" s="85"/>
    </row>
    <row r="2078" spans="1:19" ht="49.65" customHeight="1" x14ac:dyDescent="0.3">
      <c r="A2078" s="93">
        <v>12389</v>
      </c>
      <c r="B2078" s="94" t="s">
        <v>1758</v>
      </c>
      <c r="C2078" s="92"/>
      <c r="D2078" s="92"/>
      <c r="E2078" s="92"/>
      <c r="F2078" s="92"/>
      <c r="G2078" s="90">
        <f>+C2078+D2078+E2078+F2078</f>
        <v>0</v>
      </c>
      <c r="H2078" s="91">
        <v>265</v>
      </c>
      <c r="I2078" s="84">
        <f>+G2078*H2078</f>
        <v>0</v>
      </c>
      <c r="K2078" s="93"/>
      <c r="L2078" s="94"/>
      <c r="M2078" s="89"/>
      <c r="N2078" s="89"/>
      <c r="O2078" s="89"/>
      <c r="P2078" s="89"/>
      <c r="Q2078" s="90">
        <f>+M2078+N2078+O2078+P2078</f>
        <v>0</v>
      </c>
      <c r="R2078" s="91"/>
      <c r="S2078" s="84">
        <f>+Q2078*R2078</f>
        <v>0</v>
      </c>
    </row>
    <row r="2079" spans="1:19" ht="49.65" customHeight="1" x14ac:dyDescent="0.3">
      <c r="A2079" s="85"/>
      <c r="B2079" s="85"/>
      <c r="C2079" s="85"/>
      <c r="D2079" s="85"/>
      <c r="E2079" s="85"/>
      <c r="F2079" s="85"/>
      <c r="G2079" s="85"/>
      <c r="H2079" s="85"/>
      <c r="I2079" s="85"/>
      <c r="K2079" s="85"/>
      <c r="L2079" s="85"/>
      <c r="M2079" s="85"/>
      <c r="N2079" s="85"/>
      <c r="O2079" s="85"/>
      <c r="P2079" s="85"/>
      <c r="Q2079" s="85"/>
      <c r="R2079" s="85"/>
      <c r="S2079" s="85"/>
    </row>
    <row r="2080" spans="1:19" ht="49.65" customHeight="1" x14ac:dyDescent="0.3">
      <c r="A2080" s="93">
        <v>13323</v>
      </c>
      <c r="B2080" s="94" t="s">
        <v>1759</v>
      </c>
      <c r="C2080" s="92"/>
      <c r="D2080" s="92"/>
      <c r="E2080" s="92"/>
      <c r="F2080" s="92"/>
      <c r="G2080" s="90">
        <f>+C2080+D2080+E2080+F2080</f>
        <v>0</v>
      </c>
      <c r="H2080" s="91">
        <v>89</v>
      </c>
      <c r="I2080" s="84">
        <f>+G2080*H2080</f>
        <v>0</v>
      </c>
      <c r="K2080" s="93"/>
      <c r="L2080" s="94"/>
      <c r="M2080" s="89"/>
      <c r="N2080" s="89"/>
      <c r="O2080" s="89"/>
      <c r="P2080" s="89"/>
      <c r="Q2080" s="90">
        <f>+M2080+N2080+O2080+P2080</f>
        <v>0</v>
      </c>
      <c r="R2080" s="91"/>
      <c r="S2080" s="84">
        <f>+Q2080*R2080</f>
        <v>0</v>
      </c>
    </row>
    <row r="2081" spans="1:19" ht="49.65" customHeight="1" x14ac:dyDescent="0.3">
      <c r="A2081" s="85"/>
      <c r="B2081" s="85"/>
      <c r="C2081" s="85"/>
      <c r="D2081" s="85"/>
      <c r="E2081" s="85"/>
      <c r="F2081" s="85"/>
      <c r="G2081" s="85"/>
      <c r="H2081" s="85"/>
      <c r="I2081" s="85"/>
      <c r="K2081" s="85"/>
      <c r="L2081" s="85"/>
      <c r="M2081" s="85"/>
      <c r="N2081" s="85"/>
      <c r="O2081" s="85"/>
      <c r="P2081" s="85"/>
      <c r="Q2081" s="85"/>
      <c r="R2081" s="85"/>
      <c r="S2081" s="85"/>
    </row>
    <row r="2082" spans="1:19" ht="49.65" customHeight="1" x14ac:dyDescent="0.3">
      <c r="A2082" s="93">
        <v>13324</v>
      </c>
      <c r="B2082" s="94" t="s">
        <v>1760</v>
      </c>
      <c r="C2082" s="92"/>
      <c r="D2082" s="92"/>
      <c r="E2082" s="92"/>
      <c r="F2082" s="92"/>
      <c r="G2082" s="90">
        <f>+C2082+D2082+E2082+F2082</f>
        <v>0</v>
      </c>
      <c r="H2082" s="91">
        <v>49</v>
      </c>
      <c r="I2082" s="84">
        <f>+G2082*H2082</f>
        <v>0</v>
      </c>
      <c r="K2082" s="93"/>
      <c r="L2082" s="94"/>
      <c r="M2082" s="89"/>
      <c r="N2082" s="89"/>
      <c r="O2082" s="89"/>
      <c r="P2082" s="89"/>
      <c r="Q2082" s="90">
        <f>+M2082+N2082+O2082+P2082</f>
        <v>0</v>
      </c>
      <c r="R2082" s="91"/>
      <c r="S2082" s="84">
        <f>+Q2082*R2082</f>
        <v>0</v>
      </c>
    </row>
    <row r="2083" spans="1:19" ht="49.65" customHeight="1" x14ac:dyDescent="0.3">
      <c r="A2083" s="85"/>
      <c r="B2083" s="85"/>
      <c r="C2083" s="85"/>
      <c r="D2083" s="85"/>
      <c r="E2083" s="85"/>
      <c r="F2083" s="85"/>
      <c r="G2083" s="85"/>
      <c r="H2083" s="85"/>
      <c r="I2083" s="85"/>
      <c r="K2083" s="85"/>
      <c r="L2083" s="85"/>
      <c r="M2083" s="85"/>
      <c r="N2083" s="85"/>
      <c r="O2083" s="85"/>
      <c r="P2083" s="85"/>
      <c r="Q2083" s="85"/>
      <c r="R2083" s="85"/>
      <c r="S2083" s="85"/>
    </row>
    <row r="2084" spans="1:19" ht="49.65" customHeight="1" x14ac:dyDescent="0.3">
      <c r="A2084" s="93">
        <v>13325</v>
      </c>
      <c r="B2084" s="94" t="s">
        <v>1761</v>
      </c>
      <c r="C2084" s="92"/>
      <c r="D2084" s="92"/>
      <c r="E2084" s="92"/>
      <c r="F2084" s="92"/>
      <c r="G2084" s="90">
        <f>+C2084+D2084+E2084+F2084</f>
        <v>0</v>
      </c>
      <c r="H2084" s="91">
        <v>49</v>
      </c>
      <c r="I2084" s="84">
        <f>+G2084*H2084</f>
        <v>0</v>
      </c>
      <c r="K2084" s="93"/>
      <c r="L2084" s="94"/>
      <c r="M2084" s="89"/>
      <c r="N2084" s="89"/>
      <c r="O2084" s="89"/>
      <c r="P2084" s="89"/>
      <c r="Q2084" s="90">
        <f>+M2084+N2084+O2084+P2084</f>
        <v>0</v>
      </c>
      <c r="R2084" s="91"/>
      <c r="S2084" s="84">
        <f>+Q2084*R2084</f>
        <v>0</v>
      </c>
    </row>
    <row r="2085" spans="1:19" ht="49.65" customHeight="1" x14ac:dyDescent="0.3">
      <c r="A2085" s="85"/>
      <c r="B2085" s="85"/>
      <c r="C2085" s="85"/>
      <c r="D2085" s="85"/>
      <c r="E2085" s="85"/>
      <c r="F2085" s="85"/>
      <c r="G2085" s="85"/>
      <c r="H2085" s="85"/>
      <c r="I2085" s="85"/>
      <c r="K2085" s="85"/>
      <c r="L2085" s="85"/>
      <c r="M2085" s="85"/>
      <c r="N2085" s="85"/>
      <c r="O2085" s="85"/>
      <c r="P2085" s="85"/>
      <c r="Q2085" s="85"/>
      <c r="R2085" s="85"/>
      <c r="S2085" s="85"/>
    </row>
    <row r="2086" spans="1:19" ht="49.65" customHeight="1" x14ac:dyDescent="0.3">
      <c r="A2086" s="93">
        <v>13326</v>
      </c>
      <c r="B2086" s="94" t="s">
        <v>1762</v>
      </c>
      <c r="C2086" s="92"/>
      <c r="D2086" s="92"/>
      <c r="E2086" s="92"/>
      <c r="F2086" s="92"/>
      <c r="G2086" s="90">
        <f>+C2086+D2086+E2086+F2086</f>
        <v>0</v>
      </c>
      <c r="H2086" s="91">
        <v>49</v>
      </c>
      <c r="I2086" s="84">
        <f>+G2086*H2086</f>
        <v>0</v>
      </c>
      <c r="K2086" s="93"/>
      <c r="L2086" s="94"/>
      <c r="M2086" s="89"/>
      <c r="N2086" s="89"/>
      <c r="O2086" s="89"/>
      <c r="P2086" s="89"/>
      <c r="Q2086" s="90">
        <f>+M2086+N2086+O2086+P2086</f>
        <v>0</v>
      </c>
      <c r="R2086" s="91"/>
      <c r="S2086" s="84">
        <f>+Q2086*R2086</f>
        <v>0</v>
      </c>
    </row>
    <row r="2087" spans="1:19" ht="49.65" customHeight="1" x14ac:dyDescent="0.3">
      <c r="A2087" s="85"/>
      <c r="B2087" s="85"/>
      <c r="C2087" s="85"/>
      <c r="D2087" s="85"/>
      <c r="E2087" s="85"/>
      <c r="F2087" s="85"/>
      <c r="G2087" s="85"/>
      <c r="H2087" s="85"/>
      <c r="I2087" s="85"/>
      <c r="K2087" s="85"/>
      <c r="L2087" s="85"/>
      <c r="M2087" s="85"/>
      <c r="N2087" s="85"/>
      <c r="O2087" s="85"/>
      <c r="P2087" s="85"/>
      <c r="Q2087" s="85"/>
      <c r="R2087" s="85"/>
      <c r="S2087" s="85"/>
    </row>
    <row r="2088" spans="1:19" ht="49.65" customHeight="1" x14ac:dyDescent="0.3">
      <c r="A2088" s="93">
        <v>13327</v>
      </c>
      <c r="B2088" s="94" t="s">
        <v>1763</v>
      </c>
      <c r="C2088" s="92"/>
      <c r="D2088" s="92"/>
      <c r="E2088" s="92"/>
      <c r="F2088" s="92"/>
      <c r="G2088" s="90">
        <f>+C2088+D2088+E2088+F2088</f>
        <v>0</v>
      </c>
      <c r="H2088" s="91">
        <v>89</v>
      </c>
      <c r="I2088" s="84">
        <f>+G2088*H2088</f>
        <v>0</v>
      </c>
      <c r="K2088" s="93"/>
      <c r="L2088" s="94"/>
      <c r="M2088" s="89"/>
      <c r="N2088" s="89"/>
      <c r="O2088" s="89"/>
      <c r="P2088" s="89"/>
      <c r="Q2088" s="90">
        <f>+M2088+N2088+O2088+P2088</f>
        <v>0</v>
      </c>
      <c r="R2088" s="91"/>
      <c r="S2088" s="84">
        <f>+Q2088*R2088</f>
        <v>0</v>
      </c>
    </row>
    <row r="2089" spans="1:19" ht="49.65" customHeight="1" x14ac:dyDescent="0.3">
      <c r="A2089" s="85"/>
      <c r="B2089" s="85"/>
      <c r="C2089" s="85"/>
      <c r="D2089" s="85"/>
      <c r="E2089" s="85"/>
      <c r="F2089" s="85"/>
      <c r="G2089" s="85"/>
      <c r="H2089" s="85"/>
      <c r="I2089" s="85"/>
      <c r="K2089" s="85"/>
      <c r="L2089" s="85"/>
      <c r="M2089" s="85"/>
      <c r="N2089" s="85"/>
      <c r="O2089" s="85"/>
      <c r="P2089" s="85"/>
      <c r="Q2089" s="85"/>
      <c r="R2089" s="85"/>
      <c r="S2089" s="85"/>
    </row>
    <row r="2090" spans="1:19" ht="49.65" customHeight="1" x14ac:dyDescent="0.3">
      <c r="A2090" s="93">
        <v>14841</v>
      </c>
      <c r="B2090" s="94" t="s">
        <v>1764</v>
      </c>
      <c r="C2090" s="92"/>
      <c r="D2090" s="92"/>
      <c r="E2090" s="92"/>
      <c r="F2090" s="92"/>
      <c r="G2090" s="90">
        <f>+C2090+D2090+E2090+F2090</f>
        <v>0</v>
      </c>
      <c r="H2090" s="91">
        <v>279</v>
      </c>
      <c r="I2090" s="84">
        <f>+G2090*H2090</f>
        <v>0</v>
      </c>
      <c r="K2090" s="93"/>
      <c r="L2090" s="94"/>
      <c r="M2090" s="89"/>
      <c r="N2090" s="89"/>
      <c r="O2090" s="89"/>
      <c r="P2090" s="89"/>
      <c r="Q2090" s="90">
        <f>+M2090+N2090+O2090+P2090</f>
        <v>0</v>
      </c>
      <c r="R2090" s="91"/>
      <c r="S2090" s="84">
        <f>+Q2090*R2090</f>
        <v>0</v>
      </c>
    </row>
    <row r="2091" spans="1:19" ht="49.65" customHeight="1" x14ac:dyDescent="0.3">
      <c r="A2091" s="85"/>
      <c r="B2091" s="85"/>
      <c r="C2091" s="85"/>
      <c r="D2091" s="85"/>
      <c r="E2091" s="85"/>
      <c r="F2091" s="85"/>
      <c r="G2091" s="85"/>
      <c r="H2091" s="85"/>
      <c r="I2091" s="85"/>
      <c r="K2091" s="85"/>
      <c r="L2091" s="85"/>
      <c r="M2091" s="85"/>
      <c r="N2091" s="85"/>
      <c r="O2091" s="85"/>
      <c r="P2091" s="85"/>
      <c r="Q2091" s="85"/>
      <c r="R2091" s="85"/>
      <c r="S2091" s="85"/>
    </row>
    <row r="2092" spans="1:19" ht="49.65" customHeight="1" x14ac:dyDescent="0.3">
      <c r="A2092" s="93">
        <v>14842</v>
      </c>
      <c r="B2092" s="94" t="s">
        <v>1765</v>
      </c>
      <c r="C2092" s="92"/>
      <c r="D2092" s="92"/>
      <c r="E2092" s="92"/>
      <c r="F2092" s="92"/>
      <c r="G2092" s="90">
        <f>+C2092+D2092+E2092+F2092</f>
        <v>0</v>
      </c>
      <c r="H2092" s="91">
        <v>279</v>
      </c>
      <c r="I2092" s="84">
        <f>+G2092*H2092</f>
        <v>0</v>
      </c>
      <c r="K2092" s="93"/>
      <c r="L2092" s="94"/>
      <c r="M2092" s="89"/>
      <c r="N2092" s="89"/>
      <c r="O2092" s="89"/>
      <c r="P2092" s="89"/>
      <c r="Q2092" s="90">
        <f>+M2092+N2092+O2092+P2092</f>
        <v>0</v>
      </c>
      <c r="R2092" s="91"/>
      <c r="S2092" s="84">
        <f>+Q2092*R2092</f>
        <v>0</v>
      </c>
    </row>
    <row r="2093" spans="1:19" ht="49.65" customHeight="1" x14ac:dyDescent="0.3">
      <c r="A2093" s="85"/>
      <c r="B2093" s="85"/>
      <c r="C2093" s="85"/>
      <c r="D2093" s="85"/>
      <c r="E2093" s="85"/>
      <c r="F2093" s="85"/>
      <c r="G2093" s="85"/>
      <c r="H2093" s="85"/>
      <c r="I2093" s="85"/>
      <c r="K2093" s="85"/>
      <c r="L2093" s="85"/>
      <c r="M2093" s="85"/>
      <c r="N2093" s="85"/>
      <c r="O2093" s="85"/>
      <c r="P2093" s="85"/>
      <c r="Q2093" s="85"/>
      <c r="R2093" s="85"/>
      <c r="S2093" s="85"/>
    </row>
    <row r="2094" spans="1:19" ht="49.65" customHeight="1" x14ac:dyDescent="0.3">
      <c r="A2094" s="93">
        <v>14843</v>
      </c>
      <c r="B2094" s="94" t="s">
        <v>1766</v>
      </c>
      <c r="C2094" s="92"/>
      <c r="D2094" s="92"/>
      <c r="E2094" s="92"/>
      <c r="F2094" s="92"/>
      <c r="G2094" s="90">
        <f>+C2094+D2094+E2094+F2094</f>
        <v>0</v>
      </c>
      <c r="H2094" s="91">
        <v>169</v>
      </c>
      <c r="I2094" s="84">
        <f>+G2094*H2094</f>
        <v>0</v>
      </c>
      <c r="K2094" s="93"/>
      <c r="L2094" s="94"/>
      <c r="M2094" s="89"/>
      <c r="N2094" s="89"/>
      <c r="O2094" s="89"/>
      <c r="P2094" s="89"/>
      <c r="Q2094" s="90">
        <f>+M2094+N2094+O2094+P2094</f>
        <v>0</v>
      </c>
      <c r="R2094" s="91"/>
      <c r="S2094" s="84">
        <f>+Q2094*R2094</f>
        <v>0</v>
      </c>
    </row>
    <row r="2095" spans="1:19" ht="49.65" customHeight="1" x14ac:dyDescent="0.3">
      <c r="A2095" s="85"/>
      <c r="B2095" s="85"/>
      <c r="C2095" s="85"/>
      <c r="D2095" s="85"/>
      <c r="E2095" s="85"/>
      <c r="F2095" s="85"/>
      <c r="G2095" s="85"/>
      <c r="H2095" s="85"/>
      <c r="I2095" s="85"/>
      <c r="K2095" s="85"/>
      <c r="L2095" s="85"/>
      <c r="M2095" s="85"/>
      <c r="N2095" s="85"/>
      <c r="O2095" s="85"/>
      <c r="P2095" s="85"/>
      <c r="Q2095" s="85"/>
      <c r="R2095" s="85"/>
      <c r="S2095" s="85"/>
    </row>
    <row r="2096" spans="1:19" ht="49.65" customHeight="1" x14ac:dyDescent="0.3">
      <c r="A2096" s="93">
        <v>14844</v>
      </c>
      <c r="B2096" s="94" t="s">
        <v>1767</v>
      </c>
      <c r="C2096" s="92"/>
      <c r="D2096" s="92"/>
      <c r="E2096" s="92"/>
      <c r="F2096" s="92"/>
      <c r="G2096" s="90">
        <f>+C2096+D2096+E2096+F2096</f>
        <v>0</v>
      </c>
      <c r="H2096" s="91">
        <v>169</v>
      </c>
      <c r="I2096" s="84">
        <f>+G2096*H2096</f>
        <v>0</v>
      </c>
      <c r="K2096" s="93"/>
      <c r="L2096" s="94"/>
      <c r="M2096" s="89"/>
      <c r="N2096" s="89"/>
      <c r="O2096" s="89"/>
      <c r="P2096" s="89"/>
      <c r="Q2096" s="90">
        <f>+M2096+N2096+O2096+P2096</f>
        <v>0</v>
      </c>
      <c r="R2096" s="91"/>
      <c r="S2096" s="84">
        <f>+Q2096*R2096</f>
        <v>0</v>
      </c>
    </row>
    <row r="2097" spans="1:19" ht="49.65" customHeight="1" x14ac:dyDescent="0.3">
      <c r="A2097" s="85"/>
      <c r="B2097" s="85"/>
      <c r="C2097" s="85"/>
      <c r="D2097" s="85"/>
      <c r="E2097" s="85"/>
      <c r="F2097" s="85"/>
      <c r="G2097" s="85"/>
      <c r="H2097" s="85"/>
      <c r="I2097" s="85"/>
      <c r="K2097" s="85"/>
      <c r="L2097" s="85"/>
      <c r="M2097" s="85"/>
      <c r="N2097" s="85"/>
      <c r="O2097" s="85"/>
      <c r="P2097" s="85"/>
      <c r="Q2097" s="85"/>
      <c r="R2097" s="85"/>
      <c r="S2097" s="85"/>
    </row>
    <row r="2098" spans="1:19" ht="49.65" customHeight="1" x14ac:dyDescent="0.3">
      <c r="A2098" s="93">
        <v>14848</v>
      </c>
      <c r="B2098" s="94" t="s">
        <v>1768</v>
      </c>
      <c r="C2098" s="92"/>
      <c r="D2098" s="92"/>
      <c r="E2098" s="92"/>
      <c r="F2098" s="92"/>
      <c r="G2098" s="90">
        <f>+C2098+D2098+E2098+F2098</f>
        <v>0</v>
      </c>
      <c r="H2098" s="91">
        <v>125</v>
      </c>
      <c r="I2098" s="84">
        <f>+G2098*H2098</f>
        <v>0</v>
      </c>
      <c r="K2098" s="93"/>
      <c r="L2098" s="94"/>
      <c r="M2098" s="89"/>
      <c r="N2098" s="89"/>
      <c r="O2098" s="89"/>
      <c r="P2098" s="89"/>
      <c r="Q2098" s="90">
        <f>+M2098+N2098+O2098+P2098</f>
        <v>0</v>
      </c>
      <c r="R2098" s="91"/>
      <c r="S2098" s="84">
        <f>+Q2098*R2098</f>
        <v>0</v>
      </c>
    </row>
    <row r="2099" spans="1:19" ht="49.65" customHeight="1" x14ac:dyDescent="0.3">
      <c r="A2099" s="85"/>
      <c r="B2099" s="85"/>
      <c r="C2099" s="85"/>
      <c r="D2099" s="85"/>
      <c r="E2099" s="85"/>
      <c r="F2099" s="85"/>
      <c r="G2099" s="85"/>
      <c r="H2099" s="85"/>
      <c r="I2099" s="85"/>
      <c r="K2099" s="85"/>
      <c r="L2099" s="85"/>
      <c r="M2099" s="85"/>
      <c r="N2099" s="85"/>
      <c r="O2099" s="85"/>
      <c r="P2099" s="85"/>
      <c r="Q2099" s="85"/>
      <c r="R2099" s="85"/>
      <c r="S2099" s="85"/>
    </row>
    <row r="2100" spans="1:19" ht="49.65" customHeight="1" x14ac:dyDescent="0.3">
      <c r="A2100" s="93">
        <v>15094</v>
      </c>
      <c r="B2100" s="94" t="s">
        <v>1769</v>
      </c>
      <c r="C2100" s="92"/>
      <c r="D2100" s="92"/>
      <c r="E2100" s="92"/>
      <c r="F2100" s="92"/>
      <c r="G2100" s="90">
        <f>+C2100+D2100+E2100+F2100</f>
        <v>0</v>
      </c>
      <c r="H2100" s="91">
        <v>169</v>
      </c>
      <c r="I2100" s="84">
        <f>+G2100*H2100</f>
        <v>0</v>
      </c>
      <c r="K2100" s="93"/>
      <c r="L2100" s="94"/>
      <c r="M2100" s="89"/>
      <c r="N2100" s="89"/>
      <c r="O2100" s="89"/>
      <c r="P2100" s="89"/>
      <c r="Q2100" s="90">
        <f>+M2100+N2100+O2100+P2100</f>
        <v>0</v>
      </c>
      <c r="R2100" s="91"/>
      <c r="S2100" s="84">
        <f>+Q2100*R2100</f>
        <v>0</v>
      </c>
    </row>
    <row r="2101" spans="1:19" ht="49.65" customHeight="1" x14ac:dyDescent="0.3">
      <c r="A2101" s="85"/>
      <c r="B2101" s="85"/>
      <c r="C2101" s="85"/>
      <c r="D2101" s="85"/>
      <c r="E2101" s="85"/>
      <c r="F2101" s="85"/>
      <c r="G2101" s="85"/>
      <c r="H2101" s="85"/>
      <c r="I2101" s="85"/>
      <c r="K2101" s="85"/>
      <c r="L2101" s="85"/>
      <c r="M2101" s="85"/>
      <c r="N2101" s="85"/>
      <c r="O2101" s="85"/>
      <c r="P2101" s="85"/>
      <c r="Q2101" s="85"/>
      <c r="R2101" s="85"/>
      <c r="S2101" s="85"/>
    </row>
    <row r="2102" spans="1:19" ht="49.65" customHeight="1" x14ac:dyDescent="0.3">
      <c r="A2102" s="93"/>
      <c r="B2102" s="94"/>
      <c r="C2102" s="89"/>
      <c r="D2102" s="89"/>
      <c r="E2102" s="89"/>
      <c r="F2102" s="89"/>
      <c r="G2102" s="90">
        <f>+C2102+D2102+E2102+F2102</f>
        <v>0</v>
      </c>
      <c r="H2102" s="91"/>
      <c r="I2102" s="84">
        <f>+G2102*H2102</f>
        <v>0</v>
      </c>
      <c r="K2102" s="93"/>
      <c r="L2102" s="94"/>
      <c r="M2102" s="89"/>
      <c r="N2102" s="89"/>
      <c r="O2102" s="89"/>
      <c r="P2102" s="89"/>
      <c r="Q2102" s="90">
        <f>+M2102+N2102+O2102+P2102</f>
        <v>0</v>
      </c>
      <c r="R2102" s="91"/>
      <c r="S2102" s="84">
        <f>+Q2102*R2102</f>
        <v>0</v>
      </c>
    </row>
    <row r="2103" spans="1:19" ht="49.65" customHeight="1" x14ac:dyDescent="0.3">
      <c r="A2103" s="85"/>
      <c r="B2103" s="85"/>
      <c r="C2103" s="85"/>
      <c r="D2103" s="85"/>
      <c r="E2103" s="85"/>
      <c r="F2103" s="85"/>
      <c r="G2103" s="85"/>
      <c r="H2103" s="85"/>
      <c r="I2103" s="85"/>
      <c r="K2103" s="85"/>
      <c r="L2103" s="85"/>
      <c r="M2103" s="85"/>
      <c r="N2103" s="85"/>
      <c r="O2103" s="85"/>
      <c r="P2103" s="85"/>
      <c r="Q2103" s="85"/>
      <c r="R2103" s="85"/>
      <c r="S2103" s="85"/>
    </row>
    <row r="2104" spans="1:19" ht="49.65" customHeight="1" x14ac:dyDescent="0.3">
      <c r="A2104" s="93"/>
      <c r="B2104" s="94"/>
      <c r="C2104" s="89"/>
      <c r="D2104" s="89"/>
      <c r="E2104" s="89"/>
      <c r="F2104" s="89"/>
      <c r="G2104" s="90">
        <f>+C2104+D2104+E2104+F2104</f>
        <v>0</v>
      </c>
      <c r="H2104" s="91"/>
      <c r="I2104" s="84">
        <f>+G2104*H2104</f>
        <v>0</v>
      </c>
      <c r="K2104" s="93"/>
      <c r="L2104" s="94"/>
      <c r="M2104" s="89"/>
      <c r="N2104" s="89"/>
      <c r="O2104" s="89"/>
      <c r="P2104" s="89"/>
      <c r="Q2104" s="90">
        <f>+M2104+N2104+O2104+P2104</f>
        <v>0</v>
      </c>
      <c r="R2104" s="91"/>
      <c r="S2104" s="84">
        <f>+Q2104*R2104</f>
        <v>0</v>
      </c>
    </row>
    <row r="2105" spans="1:19" ht="49.65" customHeight="1" x14ac:dyDescent="0.3">
      <c r="A2105" s="85"/>
      <c r="B2105" s="85"/>
      <c r="C2105" s="85"/>
      <c r="D2105" s="85"/>
      <c r="E2105" s="85"/>
      <c r="F2105" s="85"/>
      <c r="G2105" s="85"/>
      <c r="H2105" s="85"/>
      <c r="I2105" s="85"/>
      <c r="K2105" s="85"/>
      <c r="L2105" s="85"/>
      <c r="M2105" s="85"/>
      <c r="N2105" s="85"/>
      <c r="O2105" s="85"/>
      <c r="P2105" s="85"/>
      <c r="Q2105" s="85"/>
      <c r="R2105" s="85"/>
      <c r="S2105" s="85"/>
    </row>
    <row r="2106" spans="1:19" ht="49.65" customHeight="1" x14ac:dyDescent="0.3">
      <c r="A2106" s="93"/>
      <c r="B2106" s="94"/>
      <c r="C2106" s="89"/>
      <c r="D2106" s="89"/>
      <c r="E2106" s="89"/>
      <c r="F2106" s="89"/>
      <c r="G2106" s="90">
        <f>+C2106+D2106+E2106+F2106</f>
        <v>0</v>
      </c>
      <c r="H2106" s="91"/>
      <c r="I2106" s="84">
        <f>+G2106*H2106</f>
        <v>0</v>
      </c>
      <c r="K2106" s="93"/>
      <c r="L2106" s="94"/>
      <c r="M2106" s="89"/>
      <c r="N2106" s="89"/>
      <c r="O2106" s="89"/>
      <c r="P2106" s="89"/>
      <c r="Q2106" s="90">
        <f>+M2106+N2106+O2106+P2106</f>
        <v>0</v>
      </c>
      <c r="R2106" s="91"/>
      <c r="S2106" s="84">
        <f>+Q2106*R2106</f>
        <v>0</v>
      </c>
    </row>
    <row r="2107" spans="1:19" ht="49.65" customHeight="1" x14ac:dyDescent="0.3">
      <c r="A2107" s="85"/>
      <c r="B2107" s="85"/>
      <c r="C2107" s="85"/>
      <c r="D2107" s="85"/>
      <c r="E2107" s="85"/>
      <c r="F2107" s="85"/>
      <c r="G2107" s="85"/>
      <c r="H2107" s="85"/>
      <c r="I2107" s="85"/>
      <c r="K2107" s="85"/>
      <c r="L2107" s="85"/>
      <c r="M2107" s="85"/>
      <c r="N2107" s="85"/>
      <c r="O2107" s="85"/>
      <c r="P2107" s="85"/>
      <c r="Q2107" s="85"/>
      <c r="R2107" s="85"/>
      <c r="S2107" s="85"/>
    </row>
    <row r="2108" spans="1:19" ht="49.65" customHeight="1" x14ac:dyDescent="0.3">
      <c r="A2108" s="93"/>
      <c r="B2108" s="94"/>
      <c r="C2108" s="89"/>
      <c r="D2108" s="89"/>
      <c r="E2108" s="89"/>
      <c r="F2108" s="89"/>
      <c r="G2108" s="90">
        <f>+C2108+D2108+E2108+F2108</f>
        <v>0</v>
      </c>
      <c r="H2108" s="91"/>
      <c r="I2108" s="84">
        <f>+G2108*H2108</f>
        <v>0</v>
      </c>
      <c r="K2108" s="93"/>
      <c r="L2108" s="94"/>
      <c r="M2108" s="89"/>
      <c r="N2108" s="89"/>
      <c r="O2108" s="89"/>
      <c r="P2108" s="89"/>
      <c r="Q2108" s="90">
        <f>+M2108+N2108+O2108+P2108</f>
        <v>0</v>
      </c>
      <c r="R2108" s="91"/>
      <c r="S2108" s="84">
        <f>+Q2108*R2108</f>
        <v>0</v>
      </c>
    </row>
    <row r="2109" spans="1:19" ht="49.65" customHeight="1" x14ac:dyDescent="0.3">
      <c r="A2109" s="85"/>
      <c r="B2109" s="85"/>
      <c r="C2109" s="85"/>
      <c r="D2109" s="85"/>
      <c r="E2109" s="85"/>
      <c r="F2109" s="85"/>
      <c r="G2109" s="85"/>
      <c r="H2109" s="85"/>
      <c r="I2109" s="85"/>
      <c r="K2109" s="85"/>
      <c r="L2109" s="85"/>
      <c r="M2109" s="85"/>
      <c r="N2109" s="85"/>
      <c r="O2109" s="85"/>
      <c r="P2109" s="85"/>
      <c r="Q2109" s="85"/>
      <c r="R2109" s="85"/>
      <c r="S2109" s="85"/>
    </row>
    <row r="2110" spans="1:19" ht="49.65" customHeight="1" x14ac:dyDescent="0.3">
      <c r="A2110" s="93"/>
      <c r="B2110" s="94"/>
      <c r="C2110" s="89"/>
      <c r="D2110" s="89"/>
      <c r="E2110" s="89"/>
      <c r="F2110" s="89"/>
      <c r="G2110" s="90">
        <f>+C2110+D2110+E2110+F2110</f>
        <v>0</v>
      </c>
      <c r="H2110" s="91"/>
      <c r="I2110" s="84">
        <f>+G2110*H2110</f>
        <v>0</v>
      </c>
      <c r="K2110" s="93"/>
      <c r="L2110" s="94"/>
      <c r="M2110" s="89"/>
      <c r="N2110" s="89"/>
      <c r="O2110" s="89"/>
      <c r="P2110" s="89"/>
      <c r="Q2110" s="90">
        <f>+M2110+N2110+O2110+P2110</f>
        <v>0</v>
      </c>
      <c r="R2110" s="91"/>
      <c r="S2110" s="84">
        <f>+Q2110*R2110</f>
        <v>0</v>
      </c>
    </row>
    <row r="2111" spans="1:19" ht="49.65" customHeight="1" x14ac:dyDescent="0.3">
      <c r="A2111" s="85"/>
      <c r="B2111" s="85"/>
      <c r="C2111" s="85"/>
      <c r="D2111" s="85"/>
      <c r="E2111" s="85"/>
      <c r="F2111" s="85"/>
      <c r="G2111" s="85"/>
      <c r="H2111" s="85"/>
      <c r="I2111" s="85"/>
      <c r="K2111" s="85"/>
      <c r="L2111" s="85"/>
      <c r="M2111" s="85"/>
      <c r="N2111" s="85"/>
      <c r="O2111" s="85"/>
      <c r="P2111" s="85"/>
      <c r="Q2111" s="85"/>
      <c r="R2111" s="85"/>
      <c r="S2111" s="85"/>
    </row>
    <row r="2112" spans="1:19" ht="49.65" customHeight="1" x14ac:dyDescent="0.3">
      <c r="A2112" s="93"/>
      <c r="B2112" s="94"/>
      <c r="C2112" s="89"/>
      <c r="D2112" s="89"/>
      <c r="E2112" s="89"/>
      <c r="F2112" s="89"/>
      <c r="G2112" s="90">
        <f>+C2112+D2112+E2112+F2112</f>
        <v>0</v>
      </c>
      <c r="H2112" s="91"/>
      <c r="I2112" s="84">
        <f>+G2112*H2112</f>
        <v>0</v>
      </c>
      <c r="K2112" s="93"/>
      <c r="L2112" s="94"/>
      <c r="M2112" s="89"/>
      <c r="N2112" s="89"/>
      <c r="O2112" s="89"/>
      <c r="P2112" s="89"/>
      <c r="Q2112" s="90">
        <f>+M2112+N2112+O2112+P2112</f>
        <v>0</v>
      </c>
      <c r="R2112" s="91"/>
      <c r="S2112" s="84">
        <f>+Q2112*R2112</f>
        <v>0</v>
      </c>
    </row>
    <row r="2113" spans="1:19" ht="49.65" customHeight="1" x14ac:dyDescent="0.3">
      <c r="A2113" s="85"/>
      <c r="B2113" s="85"/>
      <c r="C2113" s="85"/>
      <c r="D2113" s="85"/>
      <c r="E2113" s="85"/>
      <c r="F2113" s="85"/>
      <c r="G2113" s="85"/>
      <c r="H2113" s="85"/>
      <c r="I2113" s="85"/>
      <c r="K2113" s="85"/>
      <c r="L2113" s="85"/>
      <c r="M2113" s="85"/>
      <c r="N2113" s="85"/>
      <c r="O2113" s="85"/>
      <c r="P2113" s="85"/>
      <c r="Q2113" s="85"/>
      <c r="R2113" s="85"/>
      <c r="S2113" s="85"/>
    </row>
    <row r="2114" spans="1:19" ht="49.65" customHeight="1" x14ac:dyDescent="0.3">
      <c r="A2114" s="93"/>
      <c r="B2114" s="94"/>
      <c r="C2114" s="89"/>
      <c r="D2114" s="89"/>
      <c r="E2114" s="89"/>
      <c r="F2114" s="89"/>
      <c r="G2114" s="90">
        <f>+C2114+D2114+E2114+F2114</f>
        <v>0</v>
      </c>
      <c r="H2114" s="91"/>
      <c r="I2114" s="84">
        <f>+G2114*H2114</f>
        <v>0</v>
      </c>
      <c r="K2114" s="93"/>
      <c r="L2114" s="94"/>
      <c r="M2114" s="89"/>
      <c r="N2114" s="89"/>
      <c r="O2114" s="89"/>
      <c r="P2114" s="89"/>
      <c r="Q2114" s="90">
        <f>+M2114+N2114+O2114+P2114</f>
        <v>0</v>
      </c>
      <c r="R2114" s="91"/>
      <c r="S2114" s="84">
        <f>+Q2114*R2114</f>
        <v>0</v>
      </c>
    </row>
    <row r="2115" spans="1:19" ht="49.65" customHeight="1" x14ac:dyDescent="0.3">
      <c r="A2115" s="85"/>
      <c r="B2115" s="85"/>
      <c r="C2115" s="85"/>
      <c r="D2115" s="85"/>
      <c r="E2115" s="85"/>
      <c r="F2115" s="85"/>
      <c r="G2115" s="85"/>
      <c r="H2115" s="85"/>
      <c r="I2115" s="85"/>
      <c r="K2115" s="85"/>
      <c r="L2115" s="85"/>
      <c r="M2115" s="85"/>
      <c r="N2115" s="85"/>
      <c r="O2115" s="85"/>
      <c r="P2115" s="85"/>
      <c r="Q2115" s="85"/>
      <c r="R2115" s="85"/>
      <c r="S2115" s="85"/>
    </row>
    <row r="2116" spans="1:19" ht="49.65" customHeight="1" x14ac:dyDescent="0.3">
      <c r="A2116" s="93"/>
      <c r="B2116" s="94"/>
      <c r="C2116" s="89"/>
      <c r="D2116" s="89"/>
      <c r="E2116" s="89"/>
      <c r="F2116" s="89"/>
      <c r="G2116" s="90">
        <f>+C2116+D2116+E2116+F2116</f>
        <v>0</v>
      </c>
      <c r="H2116" s="91"/>
      <c r="I2116" s="84">
        <f>+G2116*H2116</f>
        <v>0</v>
      </c>
      <c r="K2116" s="93"/>
      <c r="L2116" s="94"/>
      <c r="M2116" s="89"/>
      <c r="N2116" s="89"/>
      <c r="O2116" s="89"/>
      <c r="P2116" s="89"/>
      <c r="Q2116" s="90">
        <f>+M2116+N2116+O2116+P2116</f>
        <v>0</v>
      </c>
      <c r="R2116" s="91"/>
      <c r="S2116" s="84">
        <f>+Q2116*R2116</f>
        <v>0</v>
      </c>
    </row>
    <row r="2117" spans="1:19" ht="49.65" customHeight="1" x14ac:dyDescent="0.3">
      <c r="A2117" s="85"/>
      <c r="B2117" s="85"/>
      <c r="C2117" s="85"/>
      <c r="D2117" s="85"/>
      <c r="E2117" s="85"/>
      <c r="F2117" s="85"/>
      <c r="G2117" s="85"/>
      <c r="H2117" s="85"/>
      <c r="I2117" s="85"/>
      <c r="K2117" s="85"/>
      <c r="L2117" s="85"/>
      <c r="M2117" s="85"/>
      <c r="N2117" s="85"/>
      <c r="O2117" s="85"/>
      <c r="P2117" s="85"/>
      <c r="Q2117" s="85"/>
      <c r="R2117" s="85"/>
      <c r="S2117" s="85"/>
    </row>
    <row r="2118" spans="1:19" ht="49.65" customHeight="1" x14ac:dyDescent="0.3">
      <c r="A2118" s="93"/>
      <c r="B2118" s="94"/>
      <c r="C2118" s="89"/>
      <c r="D2118" s="89"/>
      <c r="E2118" s="89"/>
      <c r="F2118" s="89"/>
      <c r="G2118" s="90">
        <f>+C2118+D2118+E2118+F2118</f>
        <v>0</v>
      </c>
      <c r="H2118" s="91"/>
      <c r="I2118" s="84">
        <f>+G2118*H2118</f>
        <v>0</v>
      </c>
      <c r="K2118" s="93"/>
      <c r="L2118" s="94"/>
      <c r="M2118" s="89"/>
      <c r="N2118" s="89"/>
      <c r="O2118" s="89"/>
      <c r="P2118" s="89"/>
      <c r="Q2118" s="90">
        <f>+M2118+N2118+O2118+P2118</f>
        <v>0</v>
      </c>
      <c r="R2118" s="91"/>
      <c r="S2118" s="84">
        <f>+Q2118*R2118</f>
        <v>0</v>
      </c>
    </row>
    <row r="2119" spans="1:19" ht="49.65" customHeight="1" x14ac:dyDescent="0.3">
      <c r="A2119" s="85"/>
      <c r="B2119" s="85"/>
      <c r="C2119" s="85"/>
      <c r="D2119" s="85"/>
      <c r="E2119" s="85"/>
      <c r="F2119" s="85"/>
      <c r="G2119" s="85"/>
      <c r="H2119" s="85"/>
      <c r="I2119" s="85"/>
      <c r="K2119" s="85"/>
      <c r="L2119" s="85"/>
      <c r="M2119" s="85"/>
      <c r="N2119" s="85"/>
      <c r="O2119" s="85"/>
      <c r="P2119" s="85"/>
      <c r="Q2119" s="85"/>
      <c r="R2119" s="85"/>
      <c r="S2119" s="85"/>
    </row>
    <row r="2120" spans="1:19" ht="49.65" customHeight="1" x14ac:dyDescent="0.3">
      <c r="D2120" s="86" t="s">
        <v>408</v>
      </c>
      <c r="E2120" s="76"/>
      <c r="F2120" s="76"/>
      <c r="G2120" s="77"/>
      <c r="H2120" s="87">
        <f>SUM(I2050:I2119)</f>
        <v>0</v>
      </c>
      <c r="I2120" s="77"/>
      <c r="N2120" s="86" t="s">
        <v>409</v>
      </c>
      <c r="O2120" s="76"/>
      <c r="P2120" s="76"/>
      <c r="Q2120" s="77"/>
      <c r="R2120" s="87">
        <f>SUM(S2050:S2119)</f>
        <v>0</v>
      </c>
      <c r="S2120" s="77"/>
    </row>
    <row r="2121" spans="1:19" ht="49.65" customHeight="1" x14ac:dyDescent="0.3">
      <c r="D2121" s="78"/>
      <c r="E2121" s="79"/>
      <c r="F2121" s="79"/>
      <c r="G2121" s="80"/>
      <c r="H2121" s="78"/>
      <c r="I2121" s="80"/>
      <c r="N2121" s="78"/>
      <c r="O2121" s="79"/>
      <c r="P2121" s="79"/>
      <c r="Q2121" s="80"/>
      <c r="R2121" s="78"/>
      <c r="S2121" s="80"/>
    </row>
    <row r="2122" spans="1:19" ht="49.65" customHeight="1" x14ac:dyDescent="0.3"/>
    <row r="2123" spans="1:19" ht="49.65" customHeight="1" x14ac:dyDescent="0.3">
      <c r="C2123" s="73" t="s">
        <v>121</v>
      </c>
      <c r="D2123" s="74"/>
      <c r="E2123" s="74"/>
      <c r="F2123" s="74"/>
      <c r="G2123" s="75">
        <f>H1840</f>
        <v>0</v>
      </c>
      <c r="H2123" s="76"/>
      <c r="I2123" s="77"/>
      <c r="M2123" s="73" t="s">
        <v>122</v>
      </c>
      <c r="N2123" s="74"/>
      <c r="O2123" s="74"/>
      <c r="P2123" s="74"/>
      <c r="Q2123" s="75">
        <f>R1840</f>
        <v>0</v>
      </c>
      <c r="R2123" s="76"/>
      <c r="S2123" s="77"/>
    </row>
    <row r="2124" spans="1:19" ht="49.65" customHeight="1" x14ac:dyDescent="0.3">
      <c r="C2124" s="74"/>
      <c r="D2124" s="74"/>
      <c r="E2124" s="74"/>
      <c r="F2124" s="74"/>
      <c r="G2124" s="78"/>
      <c r="H2124" s="79"/>
      <c r="I2124" s="80"/>
      <c r="M2124" s="74"/>
      <c r="N2124" s="74"/>
      <c r="O2124" s="74"/>
      <c r="P2124" s="74"/>
      <c r="Q2124" s="78"/>
      <c r="R2124" s="79"/>
      <c r="S2124" s="80"/>
    </row>
    <row r="2125" spans="1:19" ht="49.65" customHeight="1" x14ac:dyDescent="0.3"/>
    <row r="2126" spans="1:19" ht="49.65" customHeight="1" x14ac:dyDescent="0.3">
      <c r="C2126" s="73" t="s">
        <v>219</v>
      </c>
      <c r="D2126" s="74"/>
      <c r="E2126" s="74"/>
      <c r="F2126" s="74"/>
      <c r="G2126" s="75">
        <f>H1942</f>
        <v>0</v>
      </c>
      <c r="H2126" s="76"/>
      <c r="I2126" s="77"/>
      <c r="M2126" s="73" t="s">
        <v>220</v>
      </c>
      <c r="N2126" s="74"/>
      <c r="O2126" s="74"/>
      <c r="P2126" s="74"/>
      <c r="Q2126" s="75">
        <f>R1942</f>
        <v>0</v>
      </c>
      <c r="R2126" s="76"/>
      <c r="S2126" s="77"/>
    </row>
    <row r="2127" spans="1:19" ht="49.65" customHeight="1" x14ac:dyDescent="0.3">
      <c r="C2127" s="74"/>
      <c r="D2127" s="74"/>
      <c r="E2127" s="74"/>
      <c r="F2127" s="74"/>
      <c r="G2127" s="78"/>
      <c r="H2127" s="79"/>
      <c r="I2127" s="80"/>
      <c r="M2127" s="74"/>
      <c r="N2127" s="74"/>
      <c r="O2127" s="74"/>
      <c r="P2127" s="74"/>
      <c r="Q2127" s="78"/>
      <c r="R2127" s="79"/>
      <c r="S2127" s="80"/>
    </row>
    <row r="2128" spans="1:19" ht="49.65" customHeight="1" x14ac:dyDescent="0.3"/>
    <row r="2129" spans="2:19" ht="49.65" customHeight="1" x14ac:dyDescent="0.3">
      <c r="C2129" s="73" t="s">
        <v>311</v>
      </c>
      <c r="D2129" s="74"/>
      <c r="E2129" s="74"/>
      <c r="F2129" s="74"/>
      <c r="G2129" s="75">
        <f>H2044</f>
        <v>0</v>
      </c>
      <c r="H2129" s="76"/>
      <c r="I2129" s="77"/>
      <c r="M2129" s="73" t="s">
        <v>312</v>
      </c>
      <c r="N2129" s="74"/>
      <c r="O2129" s="74"/>
      <c r="P2129" s="74"/>
      <c r="Q2129" s="75">
        <f>R2044</f>
        <v>0</v>
      </c>
      <c r="R2129" s="76"/>
      <c r="S2129" s="77"/>
    </row>
    <row r="2130" spans="2:19" ht="49.65" customHeight="1" x14ac:dyDescent="0.3">
      <c r="C2130" s="74"/>
      <c r="D2130" s="74"/>
      <c r="E2130" s="74"/>
      <c r="F2130" s="74"/>
      <c r="G2130" s="78"/>
      <c r="H2130" s="79"/>
      <c r="I2130" s="80"/>
      <c r="M2130" s="74"/>
      <c r="N2130" s="74"/>
      <c r="O2130" s="74"/>
      <c r="P2130" s="74"/>
      <c r="Q2130" s="78"/>
      <c r="R2130" s="79"/>
      <c r="S2130" s="80"/>
    </row>
    <row r="2131" spans="2:19" ht="49.65" customHeight="1" x14ac:dyDescent="0.3"/>
    <row r="2132" spans="2:19" ht="49.65" customHeight="1" x14ac:dyDescent="0.3">
      <c r="C2132" s="73" t="s">
        <v>408</v>
      </c>
      <c r="D2132" s="74"/>
      <c r="E2132" s="74"/>
      <c r="F2132" s="74"/>
      <c r="G2132" s="75">
        <f>H2120</f>
        <v>0</v>
      </c>
      <c r="H2132" s="76"/>
      <c r="I2132" s="77"/>
      <c r="M2132" s="73" t="s">
        <v>409</v>
      </c>
      <c r="N2132" s="74"/>
      <c r="O2132" s="74"/>
      <c r="P2132" s="74"/>
      <c r="Q2132" s="75">
        <f>R2120</f>
        <v>0</v>
      </c>
      <c r="R2132" s="76"/>
      <c r="S2132" s="77"/>
    </row>
    <row r="2133" spans="2:19" ht="49.65" customHeight="1" x14ac:dyDescent="0.3">
      <c r="C2133" s="74"/>
      <c r="D2133" s="74"/>
      <c r="E2133" s="74"/>
      <c r="F2133" s="74"/>
      <c r="G2133" s="78"/>
      <c r="H2133" s="79"/>
      <c r="I2133" s="80"/>
      <c r="M2133" s="74"/>
      <c r="N2133" s="74"/>
      <c r="O2133" s="74"/>
      <c r="P2133" s="74"/>
      <c r="Q2133" s="78"/>
      <c r="R2133" s="79"/>
      <c r="S2133" s="80"/>
    </row>
    <row r="2134" spans="2:19" ht="49.65" customHeight="1" x14ac:dyDescent="0.3"/>
    <row r="2135" spans="2:19" ht="49.65" customHeight="1" x14ac:dyDescent="0.3">
      <c r="L2135" s="81" t="s">
        <v>928</v>
      </c>
      <c r="M2135" s="74"/>
      <c r="N2135" s="74"/>
      <c r="O2135" s="74"/>
      <c r="P2135" s="74"/>
      <c r="Q2135" s="82">
        <f>+G2123+Q2123+G2126+Q2126+G2129+Q2129+G2132+Q2132</f>
        <v>0</v>
      </c>
      <c r="R2135" s="76"/>
      <c r="S2135" s="77"/>
    </row>
    <row r="2136" spans="2:19" ht="49.65" customHeight="1" x14ac:dyDescent="0.3">
      <c r="L2136" s="74"/>
      <c r="M2136" s="74"/>
      <c r="N2136" s="74"/>
      <c r="O2136" s="74"/>
      <c r="P2136" s="74"/>
      <c r="Q2136" s="78"/>
      <c r="R2136" s="79"/>
      <c r="S2136" s="80"/>
    </row>
    <row r="2137" spans="2:19" ht="49.65" customHeight="1" x14ac:dyDescent="0.3"/>
    <row r="2138" spans="2:19" ht="49.65" customHeight="1" x14ac:dyDescent="0.3"/>
    <row r="2139" spans="2:19" ht="49.65" customHeight="1" x14ac:dyDescent="0.3"/>
    <row r="2140" spans="2:19" ht="49.65" customHeight="1" x14ac:dyDescent="0.3"/>
    <row r="2141" spans="2:19" ht="49.65" customHeight="1" x14ac:dyDescent="0.3">
      <c r="B2141" s="23"/>
      <c r="C2141" s="23"/>
      <c r="L2141" s="23"/>
      <c r="M2141" s="23"/>
    </row>
    <row r="2142" spans="2:19" ht="49.65" customHeight="1" x14ac:dyDescent="0.3">
      <c r="B2142" s="24" t="s">
        <v>36</v>
      </c>
      <c r="L2142" s="24" t="s">
        <v>38</v>
      </c>
    </row>
    <row r="2143" spans="2:19" ht="49.65" customHeight="1" x14ac:dyDescent="0.3">
      <c r="B2143" s="24" t="s">
        <v>929</v>
      </c>
      <c r="L2143" s="24" t="s">
        <v>930</v>
      </c>
    </row>
    <row r="2144" spans="2:19" ht="49.65" customHeight="1" x14ac:dyDescent="0.3"/>
    <row r="2145" spans="1:19" ht="49.65" customHeight="1" x14ac:dyDescent="0.3"/>
    <row r="2146" spans="1:19" ht="49.65" customHeight="1" x14ac:dyDescent="0.3"/>
    <row r="2147" spans="1:19" ht="49.65" customHeight="1" x14ac:dyDescent="0.3">
      <c r="A2147" s="22" t="s">
        <v>1770</v>
      </c>
    </row>
    <row r="2148" spans="1:19" ht="49.65" customHeight="1" x14ac:dyDescent="0.3">
      <c r="A2148" s="88" t="s">
        <v>1771</v>
      </c>
      <c r="B2148" s="74"/>
      <c r="C2148" s="74"/>
      <c r="D2148" s="74"/>
      <c r="E2148" s="74"/>
      <c r="F2148" s="74"/>
      <c r="G2148" s="74"/>
      <c r="H2148" s="74"/>
      <c r="I2148" s="74"/>
      <c r="J2148" s="74"/>
      <c r="K2148" s="74"/>
      <c r="L2148" s="74"/>
      <c r="M2148" s="74"/>
      <c r="N2148" s="74"/>
      <c r="O2148" s="74"/>
      <c r="P2148" s="74"/>
      <c r="Q2148" s="74"/>
      <c r="R2148" s="74"/>
      <c r="S2148" s="74"/>
    </row>
    <row r="2149" spans="1:19" ht="49.65" customHeight="1" x14ac:dyDescent="0.3">
      <c r="A2149" s="74"/>
      <c r="B2149" s="74"/>
      <c r="C2149" s="74"/>
      <c r="D2149" s="74"/>
      <c r="E2149" s="74"/>
      <c r="F2149" s="74"/>
      <c r="G2149" s="74"/>
      <c r="H2149" s="74"/>
      <c r="I2149" s="74"/>
      <c r="J2149" s="74"/>
      <c r="K2149" s="74"/>
      <c r="L2149" s="74"/>
      <c r="M2149" s="74"/>
      <c r="N2149" s="74"/>
      <c r="O2149" s="74"/>
      <c r="P2149" s="74"/>
      <c r="Q2149" s="74"/>
      <c r="R2149" s="74"/>
      <c r="S2149" s="74"/>
    </row>
    <row r="2150" spans="1:19" ht="49.65" customHeight="1" x14ac:dyDescent="0.3">
      <c r="A2150" s="98" t="s">
        <v>4</v>
      </c>
      <c r="B2150" s="99" t="s">
        <v>52</v>
      </c>
      <c r="C2150" s="98" t="s">
        <v>53</v>
      </c>
      <c r="D2150" s="98" t="s">
        <v>54</v>
      </c>
      <c r="E2150" s="98" t="s">
        <v>55</v>
      </c>
      <c r="F2150" s="98" t="s">
        <v>56</v>
      </c>
      <c r="G2150" s="98" t="s">
        <v>57</v>
      </c>
      <c r="H2150" s="98" t="s">
        <v>58</v>
      </c>
      <c r="I2150" s="99" t="s">
        <v>8</v>
      </c>
      <c r="K2150" s="98" t="s">
        <v>4</v>
      </c>
      <c r="L2150" s="99" t="s">
        <v>52</v>
      </c>
      <c r="M2150" s="98" t="s">
        <v>53</v>
      </c>
      <c r="N2150" s="98" t="s">
        <v>54</v>
      </c>
      <c r="O2150" s="98" t="s">
        <v>55</v>
      </c>
      <c r="P2150" s="98" t="s">
        <v>56</v>
      </c>
      <c r="Q2150" s="98" t="s">
        <v>57</v>
      </c>
      <c r="R2150" s="98" t="s">
        <v>58</v>
      </c>
      <c r="S2150" s="99" t="s">
        <v>8</v>
      </c>
    </row>
    <row r="2151" spans="1:19" ht="49.65" customHeight="1" x14ac:dyDescent="0.3">
      <c r="A2151" s="85"/>
      <c r="B2151" s="85"/>
      <c r="C2151" s="85"/>
      <c r="D2151" s="85"/>
      <c r="E2151" s="85"/>
      <c r="F2151" s="85"/>
      <c r="G2151" s="85"/>
      <c r="H2151" s="85"/>
      <c r="I2151" s="85"/>
      <c r="K2151" s="85"/>
      <c r="L2151" s="85"/>
      <c r="M2151" s="85"/>
      <c r="N2151" s="85"/>
      <c r="O2151" s="85"/>
      <c r="P2151" s="85"/>
      <c r="Q2151" s="85"/>
      <c r="R2151" s="85"/>
      <c r="S2151" s="85"/>
    </row>
    <row r="2152" spans="1:19" ht="49.65" customHeight="1" x14ac:dyDescent="0.3">
      <c r="A2152" s="97" t="s">
        <v>1772</v>
      </c>
      <c r="B2152" s="74"/>
      <c r="C2152" s="74"/>
      <c r="D2152" s="74"/>
      <c r="E2152" s="74"/>
      <c r="F2152" s="74"/>
      <c r="G2152" s="74"/>
      <c r="H2152" s="74"/>
      <c r="I2152" s="74"/>
      <c r="K2152" s="95"/>
      <c r="L2152" s="96" t="s">
        <v>1773</v>
      </c>
      <c r="M2152" s="74"/>
      <c r="N2152" s="74"/>
      <c r="O2152" s="74"/>
      <c r="P2152" s="74"/>
      <c r="Q2152" s="74"/>
      <c r="R2152" s="74"/>
      <c r="S2152" s="74"/>
    </row>
    <row r="2153" spans="1:19" ht="49.65" customHeight="1" x14ac:dyDescent="0.3">
      <c r="A2153" s="74"/>
      <c r="B2153" s="74"/>
      <c r="C2153" s="74"/>
      <c r="D2153" s="74"/>
      <c r="E2153" s="74"/>
      <c r="F2153" s="74"/>
      <c r="G2153" s="74"/>
      <c r="H2153" s="74"/>
      <c r="I2153" s="74"/>
      <c r="K2153" s="74"/>
      <c r="L2153" s="74"/>
      <c r="M2153" s="74"/>
      <c r="N2153" s="74"/>
      <c r="O2153" s="74"/>
      <c r="P2153" s="74"/>
      <c r="Q2153" s="74"/>
      <c r="R2153" s="74"/>
      <c r="S2153" s="74"/>
    </row>
    <row r="2154" spans="1:19" ht="49.65" customHeight="1" x14ac:dyDescent="0.3">
      <c r="A2154" s="95"/>
      <c r="B2154" s="96" t="s">
        <v>1774</v>
      </c>
      <c r="C2154" s="74"/>
      <c r="D2154" s="74"/>
      <c r="E2154" s="74"/>
      <c r="F2154" s="74"/>
      <c r="G2154" s="74"/>
      <c r="H2154" s="74"/>
      <c r="I2154" s="74"/>
      <c r="K2154" s="93">
        <v>9414</v>
      </c>
      <c r="L2154" s="94" t="s">
        <v>1775</v>
      </c>
      <c r="M2154" s="92"/>
      <c r="N2154" s="92"/>
      <c r="O2154" s="92"/>
      <c r="P2154" s="92"/>
      <c r="Q2154" s="90">
        <f>+M2154+N2154+O2154+P2154</f>
        <v>0</v>
      </c>
      <c r="R2154" s="91">
        <v>69</v>
      </c>
      <c r="S2154" s="84">
        <f>+Q2154*R2154</f>
        <v>0</v>
      </c>
    </row>
    <row r="2155" spans="1:19" ht="49.65" customHeight="1" x14ac:dyDescent="0.3">
      <c r="A2155" s="74"/>
      <c r="B2155" s="74"/>
      <c r="C2155" s="74"/>
      <c r="D2155" s="74"/>
      <c r="E2155" s="74"/>
      <c r="F2155" s="74"/>
      <c r="G2155" s="74"/>
      <c r="H2155" s="74"/>
      <c r="I2155" s="74"/>
      <c r="K2155" s="85"/>
      <c r="L2155" s="85"/>
      <c r="M2155" s="85"/>
      <c r="N2155" s="85"/>
      <c r="O2155" s="85"/>
      <c r="P2155" s="85"/>
      <c r="Q2155" s="85"/>
      <c r="R2155" s="85"/>
      <c r="S2155" s="85"/>
    </row>
    <row r="2156" spans="1:19" ht="49.65" customHeight="1" x14ac:dyDescent="0.3">
      <c r="A2156" s="93">
        <v>5931</v>
      </c>
      <c r="B2156" s="94" t="s">
        <v>1776</v>
      </c>
      <c r="C2156" s="92"/>
      <c r="D2156" s="92"/>
      <c r="E2156" s="92"/>
      <c r="F2156" s="92"/>
      <c r="G2156" s="90">
        <f>+C2156+D2156+E2156+F2156</f>
        <v>0</v>
      </c>
      <c r="H2156" s="91">
        <v>269</v>
      </c>
      <c r="I2156" s="84">
        <f>+G2156*H2156</f>
        <v>0</v>
      </c>
      <c r="K2156" s="93">
        <v>12611</v>
      </c>
      <c r="L2156" s="94" t="s">
        <v>1777</v>
      </c>
      <c r="M2156" s="92"/>
      <c r="N2156" s="92"/>
      <c r="O2156" s="92"/>
      <c r="P2156" s="92"/>
      <c r="Q2156" s="90">
        <f>+M2156+N2156+O2156+P2156</f>
        <v>0</v>
      </c>
      <c r="R2156" s="91">
        <v>179</v>
      </c>
      <c r="S2156" s="84">
        <f>+Q2156*R2156</f>
        <v>0</v>
      </c>
    </row>
    <row r="2157" spans="1:19" ht="49.65" customHeight="1" x14ac:dyDescent="0.3">
      <c r="A2157" s="85"/>
      <c r="B2157" s="85"/>
      <c r="C2157" s="85"/>
      <c r="D2157" s="85"/>
      <c r="E2157" s="85"/>
      <c r="F2157" s="85"/>
      <c r="G2157" s="85"/>
      <c r="H2157" s="85"/>
      <c r="I2157" s="85"/>
      <c r="K2157" s="85"/>
      <c r="L2157" s="85"/>
      <c r="M2157" s="85"/>
      <c r="N2157" s="85"/>
      <c r="O2157" s="85"/>
      <c r="P2157" s="85"/>
      <c r="Q2157" s="85"/>
      <c r="R2157" s="85"/>
      <c r="S2157" s="85"/>
    </row>
    <row r="2158" spans="1:19" ht="49.65" customHeight="1" x14ac:dyDescent="0.3">
      <c r="A2158" s="93">
        <v>7195</v>
      </c>
      <c r="B2158" s="94" t="s">
        <v>1778</v>
      </c>
      <c r="C2158" s="92"/>
      <c r="D2158" s="92"/>
      <c r="E2158" s="92"/>
      <c r="F2158" s="92"/>
      <c r="G2158" s="90">
        <f>+C2158+D2158+E2158+F2158</f>
        <v>0</v>
      </c>
      <c r="H2158" s="91">
        <v>49</v>
      </c>
      <c r="I2158" s="84">
        <f>+G2158*H2158</f>
        <v>0</v>
      </c>
      <c r="K2158" s="95"/>
      <c r="L2158" s="96" t="s">
        <v>1779</v>
      </c>
      <c r="M2158" s="74"/>
      <c r="N2158" s="74"/>
      <c r="O2158" s="74"/>
      <c r="P2158" s="74"/>
      <c r="Q2158" s="74"/>
      <c r="R2158" s="74"/>
      <c r="S2158" s="74"/>
    </row>
    <row r="2159" spans="1:19" ht="49.65" customHeight="1" x14ac:dyDescent="0.3">
      <c r="A2159" s="85"/>
      <c r="B2159" s="85"/>
      <c r="C2159" s="85"/>
      <c r="D2159" s="85"/>
      <c r="E2159" s="85"/>
      <c r="F2159" s="85"/>
      <c r="G2159" s="85"/>
      <c r="H2159" s="85"/>
      <c r="I2159" s="85"/>
      <c r="K2159" s="74"/>
      <c r="L2159" s="74"/>
      <c r="M2159" s="74"/>
      <c r="N2159" s="74"/>
      <c r="O2159" s="74"/>
      <c r="P2159" s="74"/>
      <c r="Q2159" s="74"/>
      <c r="R2159" s="74"/>
      <c r="S2159" s="74"/>
    </row>
    <row r="2160" spans="1:19" ht="49.65" customHeight="1" x14ac:dyDescent="0.3">
      <c r="A2160" s="93">
        <v>7196</v>
      </c>
      <c r="B2160" s="94" t="s">
        <v>1780</v>
      </c>
      <c r="C2160" s="92"/>
      <c r="D2160" s="92"/>
      <c r="E2160" s="92"/>
      <c r="F2160" s="92"/>
      <c r="G2160" s="90">
        <f>+C2160+D2160+E2160+F2160</f>
        <v>0</v>
      </c>
      <c r="H2160" s="91">
        <v>69</v>
      </c>
      <c r="I2160" s="84">
        <f>+G2160*H2160</f>
        <v>0</v>
      </c>
      <c r="K2160" s="93">
        <v>1319</v>
      </c>
      <c r="L2160" s="94" t="s">
        <v>1781</v>
      </c>
      <c r="M2160" s="92"/>
      <c r="N2160" s="92"/>
      <c r="O2160" s="92"/>
      <c r="P2160" s="92"/>
      <c r="Q2160" s="90">
        <f>+M2160+N2160+O2160+P2160</f>
        <v>0</v>
      </c>
      <c r="R2160" s="91">
        <v>179</v>
      </c>
      <c r="S2160" s="84">
        <f>+Q2160*R2160</f>
        <v>0</v>
      </c>
    </row>
    <row r="2161" spans="1:19" ht="49.65" customHeight="1" x14ac:dyDescent="0.3">
      <c r="A2161" s="85"/>
      <c r="B2161" s="85"/>
      <c r="C2161" s="85"/>
      <c r="D2161" s="85"/>
      <c r="E2161" s="85"/>
      <c r="F2161" s="85"/>
      <c r="G2161" s="85"/>
      <c r="H2161" s="85"/>
      <c r="I2161" s="85"/>
      <c r="K2161" s="85"/>
      <c r="L2161" s="85"/>
      <c r="M2161" s="85"/>
      <c r="N2161" s="85"/>
      <c r="O2161" s="85"/>
      <c r="P2161" s="85"/>
      <c r="Q2161" s="85"/>
      <c r="R2161" s="85"/>
      <c r="S2161" s="85"/>
    </row>
    <row r="2162" spans="1:19" ht="49.65" customHeight="1" x14ac:dyDescent="0.3">
      <c r="A2162" s="95"/>
      <c r="B2162" s="96" t="s">
        <v>1782</v>
      </c>
      <c r="C2162" s="74"/>
      <c r="D2162" s="74"/>
      <c r="E2162" s="74"/>
      <c r="F2162" s="74"/>
      <c r="G2162" s="74"/>
      <c r="H2162" s="74"/>
      <c r="I2162" s="74"/>
      <c r="K2162" s="93">
        <v>5930</v>
      </c>
      <c r="L2162" s="94" t="s">
        <v>1783</v>
      </c>
      <c r="M2162" s="92"/>
      <c r="N2162" s="92"/>
      <c r="O2162" s="92"/>
      <c r="P2162" s="92"/>
      <c r="Q2162" s="90">
        <f>+M2162+N2162+O2162+P2162</f>
        <v>0</v>
      </c>
      <c r="R2162" s="91">
        <v>169</v>
      </c>
      <c r="S2162" s="84">
        <f>+Q2162*R2162</f>
        <v>0</v>
      </c>
    </row>
    <row r="2163" spans="1:19" ht="49.65" customHeight="1" x14ac:dyDescent="0.3">
      <c r="A2163" s="74"/>
      <c r="B2163" s="74"/>
      <c r="C2163" s="74"/>
      <c r="D2163" s="74"/>
      <c r="E2163" s="74"/>
      <c r="F2163" s="74"/>
      <c r="G2163" s="74"/>
      <c r="H2163" s="74"/>
      <c r="I2163" s="74"/>
      <c r="K2163" s="85"/>
      <c r="L2163" s="85"/>
      <c r="M2163" s="85"/>
      <c r="N2163" s="85"/>
      <c r="O2163" s="85"/>
      <c r="P2163" s="85"/>
      <c r="Q2163" s="85"/>
      <c r="R2163" s="85"/>
      <c r="S2163" s="85"/>
    </row>
    <row r="2164" spans="1:19" ht="49.65" customHeight="1" x14ac:dyDescent="0.3">
      <c r="A2164" s="93">
        <v>6329</v>
      </c>
      <c r="B2164" s="94" t="s">
        <v>1784</v>
      </c>
      <c r="C2164" s="92"/>
      <c r="D2164" s="92"/>
      <c r="E2164" s="92"/>
      <c r="F2164" s="92"/>
      <c r="G2164" s="90">
        <f>+C2164+D2164+E2164+F2164</f>
        <v>0</v>
      </c>
      <c r="H2164" s="91">
        <v>279</v>
      </c>
      <c r="I2164" s="84">
        <f>+G2164*H2164</f>
        <v>0</v>
      </c>
      <c r="K2164" s="93">
        <v>7026</v>
      </c>
      <c r="L2164" s="94" t="s">
        <v>1785</v>
      </c>
      <c r="M2164" s="92"/>
      <c r="N2164" s="92"/>
      <c r="O2164" s="92"/>
      <c r="P2164" s="92"/>
      <c r="Q2164" s="90">
        <f>+M2164+N2164+O2164+P2164</f>
        <v>0</v>
      </c>
      <c r="R2164" s="91">
        <v>169</v>
      </c>
      <c r="S2164" s="84">
        <f>+Q2164*R2164</f>
        <v>0</v>
      </c>
    </row>
    <row r="2165" spans="1:19" ht="49.65" customHeight="1" x14ac:dyDescent="0.3">
      <c r="A2165" s="85"/>
      <c r="B2165" s="85"/>
      <c r="C2165" s="85"/>
      <c r="D2165" s="85"/>
      <c r="E2165" s="85"/>
      <c r="F2165" s="85"/>
      <c r="G2165" s="85"/>
      <c r="H2165" s="85"/>
      <c r="I2165" s="85"/>
      <c r="K2165" s="85"/>
      <c r="L2165" s="85"/>
      <c r="M2165" s="85"/>
      <c r="N2165" s="85"/>
      <c r="O2165" s="85"/>
      <c r="P2165" s="85"/>
      <c r="Q2165" s="85"/>
      <c r="R2165" s="85"/>
      <c r="S2165" s="85"/>
    </row>
    <row r="2166" spans="1:19" ht="49.65" customHeight="1" x14ac:dyDescent="0.3">
      <c r="A2166" s="93">
        <v>6330</v>
      </c>
      <c r="B2166" s="94" t="s">
        <v>1786</v>
      </c>
      <c r="C2166" s="92"/>
      <c r="D2166" s="92"/>
      <c r="E2166" s="92"/>
      <c r="F2166" s="92"/>
      <c r="G2166" s="90">
        <f>+C2166+D2166+E2166+F2166</f>
        <v>0</v>
      </c>
      <c r="H2166" s="91">
        <v>279</v>
      </c>
      <c r="I2166" s="84">
        <f>+G2166*H2166</f>
        <v>0</v>
      </c>
      <c r="K2166" s="93">
        <v>7027</v>
      </c>
      <c r="L2166" s="94" t="s">
        <v>1787</v>
      </c>
      <c r="M2166" s="92"/>
      <c r="N2166" s="92"/>
      <c r="O2166" s="92"/>
      <c r="P2166" s="92"/>
      <c r="Q2166" s="90">
        <f>+M2166+N2166+O2166+P2166</f>
        <v>0</v>
      </c>
      <c r="R2166" s="91">
        <v>99</v>
      </c>
      <c r="S2166" s="84">
        <f>+Q2166*R2166</f>
        <v>0</v>
      </c>
    </row>
    <row r="2167" spans="1:19" ht="49.65" customHeight="1" x14ac:dyDescent="0.3">
      <c r="A2167" s="85"/>
      <c r="B2167" s="85"/>
      <c r="C2167" s="85"/>
      <c r="D2167" s="85"/>
      <c r="E2167" s="85"/>
      <c r="F2167" s="85"/>
      <c r="G2167" s="85"/>
      <c r="H2167" s="85"/>
      <c r="I2167" s="85"/>
      <c r="K2167" s="85"/>
      <c r="L2167" s="85"/>
      <c r="M2167" s="85"/>
      <c r="N2167" s="85"/>
      <c r="O2167" s="85"/>
      <c r="P2167" s="85"/>
      <c r="Q2167" s="85"/>
      <c r="R2167" s="85"/>
      <c r="S2167" s="85"/>
    </row>
    <row r="2168" spans="1:19" ht="49.65" customHeight="1" x14ac:dyDescent="0.3">
      <c r="A2168" s="93">
        <v>6581</v>
      </c>
      <c r="B2168" s="94" t="s">
        <v>1788</v>
      </c>
      <c r="C2168" s="92"/>
      <c r="D2168" s="92"/>
      <c r="E2168" s="92"/>
      <c r="F2168" s="92"/>
      <c r="G2168" s="90">
        <f>+C2168+D2168+E2168+F2168</f>
        <v>0</v>
      </c>
      <c r="H2168" s="91">
        <v>59</v>
      </c>
      <c r="I2168" s="84">
        <f>+G2168*H2168</f>
        <v>0</v>
      </c>
      <c r="K2168" s="93">
        <v>8165</v>
      </c>
      <c r="L2168" s="94" t="s">
        <v>1789</v>
      </c>
      <c r="M2168" s="92"/>
      <c r="N2168" s="92"/>
      <c r="O2168" s="92"/>
      <c r="P2168" s="92"/>
      <c r="Q2168" s="90">
        <f>+M2168+N2168+O2168+P2168</f>
        <v>0</v>
      </c>
      <c r="R2168" s="91">
        <v>59</v>
      </c>
      <c r="S2168" s="84">
        <f>+Q2168*R2168</f>
        <v>0</v>
      </c>
    </row>
    <row r="2169" spans="1:19" ht="49.65" customHeight="1" x14ac:dyDescent="0.3">
      <c r="A2169" s="85"/>
      <c r="B2169" s="85"/>
      <c r="C2169" s="85"/>
      <c r="D2169" s="85"/>
      <c r="E2169" s="85"/>
      <c r="F2169" s="85"/>
      <c r="G2169" s="85"/>
      <c r="H2169" s="85"/>
      <c r="I2169" s="85"/>
      <c r="K2169" s="85"/>
      <c r="L2169" s="85"/>
      <c r="M2169" s="85"/>
      <c r="N2169" s="85"/>
      <c r="O2169" s="85"/>
      <c r="P2169" s="85"/>
      <c r="Q2169" s="85"/>
      <c r="R2169" s="85"/>
      <c r="S2169" s="85"/>
    </row>
    <row r="2170" spans="1:19" ht="49.65" customHeight="1" x14ac:dyDescent="0.3">
      <c r="A2170" s="93">
        <v>6582</v>
      </c>
      <c r="B2170" s="94" t="s">
        <v>1790</v>
      </c>
      <c r="C2170" s="92"/>
      <c r="D2170" s="92"/>
      <c r="E2170" s="92"/>
      <c r="F2170" s="92"/>
      <c r="G2170" s="90">
        <f>+C2170+D2170+E2170+F2170</f>
        <v>0</v>
      </c>
      <c r="H2170" s="91">
        <v>45</v>
      </c>
      <c r="I2170" s="84">
        <f>+G2170*H2170</f>
        <v>0</v>
      </c>
      <c r="K2170" s="93">
        <v>8169</v>
      </c>
      <c r="L2170" s="94" t="s">
        <v>1791</v>
      </c>
      <c r="M2170" s="92"/>
      <c r="N2170" s="92"/>
      <c r="O2170" s="92"/>
      <c r="P2170" s="92"/>
      <c r="Q2170" s="90">
        <f>+M2170+N2170+O2170+P2170</f>
        <v>0</v>
      </c>
      <c r="R2170" s="91">
        <v>65</v>
      </c>
      <c r="S2170" s="84">
        <f>+Q2170*R2170</f>
        <v>0</v>
      </c>
    </row>
    <row r="2171" spans="1:19" ht="49.65" customHeight="1" x14ac:dyDescent="0.3">
      <c r="A2171" s="85"/>
      <c r="B2171" s="85"/>
      <c r="C2171" s="85"/>
      <c r="D2171" s="85"/>
      <c r="E2171" s="85"/>
      <c r="F2171" s="85"/>
      <c r="G2171" s="85"/>
      <c r="H2171" s="85"/>
      <c r="I2171" s="85"/>
      <c r="K2171" s="85"/>
      <c r="L2171" s="85"/>
      <c r="M2171" s="85"/>
      <c r="N2171" s="85"/>
      <c r="O2171" s="85"/>
      <c r="P2171" s="85"/>
      <c r="Q2171" s="85"/>
      <c r="R2171" s="85"/>
      <c r="S2171" s="85"/>
    </row>
    <row r="2172" spans="1:19" ht="49.65" customHeight="1" x14ac:dyDescent="0.3">
      <c r="A2172" s="93">
        <v>6584</v>
      </c>
      <c r="B2172" s="94" t="s">
        <v>1792</v>
      </c>
      <c r="C2172" s="92"/>
      <c r="D2172" s="92"/>
      <c r="E2172" s="92"/>
      <c r="F2172" s="92"/>
      <c r="G2172" s="90">
        <f>+C2172+D2172+E2172+F2172</f>
        <v>0</v>
      </c>
      <c r="H2172" s="91">
        <v>45</v>
      </c>
      <c r="I2172" s="84">
        <f>+G2172*H2172</f>
        <v>0</v>
      </c>
      <c r="K2172" s="93">
        <v>8170</v>
      </c>
      <c r="L2172" s="94" t="s">
        <v>1793</v>
      </c>
      <c r="M2172" s="92"/>
      <c r="N2172" s="92"/>
      <c r="O2172" s="92"/>
      <c r="P2172" s="92"/>
      <c r="Q2172" s="90">
        <f>+M2172+N2172+O2172+P2172</f>
        <v>0</v>
      </c>
      <c r="R2172" s="91">
        <v>65</v>
      </c>
      <c r="S2172" s="84">
        <f>+Q2172*R2172</f>
        <v>0</v>
      </c>
    </row>
    <row r="2173" spans="1:19" ht="49.65" customHeight="1" x14ac:dyDescent="0.3">
      <c r="A2173" s="85"/>
      <c r="B2173" s="85"/>
      <c r="C2173" s="85"/>
      <c r="D2173" s="85"/>
      <c r="E2173" s="85"/>
      <c r="F2173" s="85"/>
      <c r="G2173" s="85"/>
      <c r="H2173" s="85"/>
      <c r="I2173" s="85"/>
      <c r="K2173" s="85"/>
      <c r="L2173" s="85"/>
      <c r="M2173" s="85"/>
      <c r="N2173" s="85"/>
      <c r="O2173" s="85"/>
      <c r="P2173" s="85"/>
      <c r="Q2173" s="85"/>
      <c r="R2173" s="85"/>
      <c r="S2173" s="85"/>
    </row>
    <row r="2174" spans="1:19" ht="49.65" customHeight="1" x14ac:dyDescent="0.3">
      <c r="A2174" s="93">
        <v>6585</v>
      </c>
      <c r="B2174" s="94" t="s">
        <v>1794</v>
      </c>
      <c r="C2174" s="92"/>
      <c r="D2174" s="92"/>
      <c r="E2174" s="92"/>
      <c r="F2174" s="92"/>
      <c r="G2174" s="90">
        <f>+C2174+D2174+E2174+F2174</f>
        <v>0</v>
      </c>
      <c r="H2174" s="91">
        <v>69</v>
      </c>
      <c r="I2174" s="84">
        <f>+G2174*H2174</f>
        <v>0</v>
      </c>
      <c r="K2174" s="93">
        <v>8171</v>
      </c>
      <c r="L2174" s="94" t="s">
        <v>1795</v>
      </c>
      <c r="M2174" s="92"/>
      <c r="N2174" s="92"/>
      <c r="O2174" s="92"/>
      <c r="P2174" s="92"/>
      <c r="Q2174" s="90">
        <f>+M2174+N2174+O2174+P2174</f>
        <v>0</v>
      </c>
      <c r="R2174" s="91">
        <v>45</v>
      </c>
      <c r="S2174" s="84">
        <f>+Q2174*R2174</f>
        <v>0</v>
      </c>
    </row>
    <row r="2175" spans="1:19" ht="49.65" customHeight="1" x14ac:dyDescent="0.3">
      <c r="A2175" s="85"/>
      <c r="B2175" s="85"/>
      <c r="C2175" s="85"/>
      <c r="D2175" s="85"/>
      <c r="E2175" s="85"/>
      <c r="F2175" s="85"/>
      <c r="G2175" s="85"/>
      <c r="H2175" s="85"/>
      <c r="I2175" s="85"/>
      <c r="K2175" s="85"/>
      <c r="L2175" s="85"/>
      <c r="M2175" s="85"/>
      <c r="N2175" s="85"/>
      <c r="O2175" s="85"/>
      <c r="P2175" s="85"/>
      <c r="Q2175" s="85"/>
      <c r="R2175" s="85"/>
      <c r="S2175" s="85"/>
    </row>
    <row r="2176" spans="1:19" ht="49.65" customHeight="1" x14ac:dyDescent="0.3">
      <c r="A2176" s="93">
        <v>10823</v>
      </c>
      <c r="B2176" s="94" t="s">
        <v>1796</v>
      </c>
      <c r="C2176" s="92"/>
      <c r="D2176" s="92"/>
      <c r="E2176" s="92"/>
      <c r="F2176" s="92"/>
      <c r="G2176" s="90">
        <f>+C2176+D2176+E2176+F2176</f>
        <v>0</v>
      </c>
      <c r="H2176" s="91">
        <v>79</v>
      </c>
      <c r="I2176" s="84">
        <f>+G2176*H2176</f>
        <v>0</v>
      </c>
      <c r="K2176" s="93">
        <v>8173</v>
      </c>
      <c r="L2176" s="94" t="s">
        <v>1797</v>
      </c>
      <c r="M2176" s="92"/>
      <c r="N2176" s="92"/>
      <c r="O2176" s="92"/>
      <c r="P2176" s="92"/>
      <c r="Q2176" s="90">
        <f>+M2176+N2176+O2176+P2176</f>
        <v>0</v>
      </c>
      <c r="R2176" s="91">
        <v>29</v>
      </c>
      <c r="S2176" s="84">
        <f>+Q2176*R2176</f>
        <v>0</v>
      </c>
    </row>
    <row r="2177" spans="1:19" ht="49.65" customHeight="1" x14ac:dyDescent="0.3">
      <c r="A2177" s="85"/>
      <c r="B2177" s="85"/>
      <c r="C2177" s="85"/>
      <c r="D2177" s="85"/>
      <c r="E2177" s="85"/>
      <c r="F2177" s="85"/>
      <c r="G2177" s="85"/>
      <c r="H2177" s="85"/>
      <c r="I2177" s="85"/>
      <c r="K2177" s="85"/>
      <c r="L2177" s="85"/>
      <c r="M2177" s="85"/>
      <c r="N2177" s="85"/>
      <c r="O2177" s="85"/>
      <c r="P2177" s="85"/>
      <c r="Q2177" s="85"/>
      <c r="R2177" s="85"/>
      <c r="S2177" s="85"/>
    </row>
    <row r="2178" spans="1:19" ht="49.65" customHeight="1" x14ac:dyDescent="0.3">
      <c r="A2178" s="95"/>
      <c r="B2178" s="96" t="s">
        <v>1798</v>
      </c>
      <c r="C2178" s="74"/>
      <c r="D2178" s="74"/>
      <c r="E2178" s="74"/>
      <c r="F2178" s="74"/>
      <c r="G2178" s="74"/>
      <c r="H2178" s="74"/>
      <c r="I2178" s="74"/>
      <c r="K2178" s="93">
        <v>8174</v>
      </c>
      <c r="L2178" s="94" t="s">
        <v>1799</v>
      </c>
      <c r="M2178" s="92"/>
      <c r="N2178" s="92"/>
      <c r="O2178" s="92"/>
      <c r="P2178" s="92"/>
      <c r="Q2178" s="90">
        <f>+M2178+N2178+O2178+P2178</f>
        <v>0</v>
      </c>
      <c r="R2178" s="91">
        <v>45</v>
      </c>
      <c r="S2178" s="84">
        <f>+Q2178*R2178</f>
        <v>0</v>
      </c>
    </row>
    <row r="2179" spans="1:19" ht="49.65" customHeight="1" x14ac:dyDescent="0.3">
      <c r="A2179" s="74"/>
      <c r="B2179" s="74"/>
      <c r="C2179" s="74"/>
      <c r="D2179" s="74"/>
      <c r="E2179" s="74"/>
      <c r="F2179" s="74"/>
      <c r="G2179" s="74"/>
      <c r="H2179" s="74"/>
      <c r="I2179" s="74"/>
      <c r="K2179" s="85"/>
      <c r="L2179" s="85"/>
      <c r="M2179" s="85"/>
      <c r="N2179" s="85"/>
      <c r="O2179" s="85"/>
      <c r="P2179" s="85"/>
      <c r="Q2179" s="85"/>
      <c r="R2179" s="85"/>
      <c r="S2179" s="85"/>
    </row>
    <row r="2180" spans="1:19" ht="49.65" customHeight="1" x14ac:dyDescent="0.3">
      <c r="A2180" s="93">
        <v>7601</v>
      </c>
      <c r="B2180" s="94" t="s">
        <v>1784</v>
      </c>
      <c r="C2180" s="92"/>
      <c r="D2180" s="92"/>
      <c r="E2180" s="92"/>
      <c r="F2180" s="92"/>
      <c r="G2180" s="90">
        <f>+C2180+D2180+E2180+F2180</f>
        <v>0</v>
      </c>
      <c r="H2180" s="91">
        <v>299</v>
      </c>
      <c r="I2180" s="84">
        <f>+G2180*H2180</f>
        <v>0</v>
      </c>
      <c r="K2180" s="93">
        <v>8230</v>
      </c>
      <c r="L2180" s="94" t="s">
        <v>1800</v>
      </c>
      <c r="M2180" s="92"/>
      <c r="N2180" s="92"/>
      <c r="O2180" s="92"/>
      <c r="P2180" s="92"/>
      <c r="Q2180" s="90">
        <f>+M2180+N2180+O2180+P2180</f>
        <v>0</v>
      </c>
      <c r="R2180" s="91">
        <v>69</v>
      </c>
      <c r="S2180" s="84">
        <f>+Q2180*R2180</f>
        <v>0</v>
      </c>
    </row>
    <row r="2181" spans="1:19" ht="49.65" customHeight="1" x14ac:dyDescent="0.3">
      <c r="A2181" s="85"/>
      <c r="B2181" s="85"/>
      <c r="C2181" s="85"/>
      <c r="D2181" s="85"/>
      <c r="E2181" s="85"/>
      <c r="F2181" s="85"/>
      <c r="G2181" s="85"/>
      <c r="H2181" s="85"/>
      <c r="I2181" s="85"/>
      <c r="K2181" s="85"/>
      <c r="L2181" s="85"/>
      <c r="M2181" s="85"/>
      <c r="N2181" s="85"/>
      <c r="O2181" s="85"/>
      <c r="P2181" s="85"/>
      <c r="Q2181" s="85"/>
      <c r="R2181" s="85"/>
      <c r="S2181" s="85"/>
    </row>
    <row r="2182" spans="1:19" ht="49.65" customHeight="1" x14ac:dyDescent="0.3">
      <c r="A2182" s="93">
        <v>7602</v>
      </c>
      <c r="B2182" s="94" t="s">
        <v>1790</v>
      </c>
      <c r="C2182" s="92"/>
      <c r="D2182" s="92"/>
      <c r="E2182" s="92"/>
      <c r="F2182" s="92"/>
      <c r="G2182" s="90">
        <f>+C2182+D2182+E2182+F2182</f>
        <v>0</v>
      </c>
      <c r="H2182" s="91">
        <v>49</v>
      </c>
      <c r="I2182" s="84">
        <f>+G2182*H2182</f>
        <v>0</v>
      </c>
      <c r="K2182" s="93">
        <v>8231</v>
      </c>
      <c r="L2182" s="94" t="s">
        <v>1801</v>
      </c>
      <c r="M2182" s="92"/>
      <c r="N2182" s="92"/>
      <c r="O2182" s="92"/>
      <c r="P2182" s="92"/>
      <c r="Q2182" s="90">
        <f>+M2182+N2182+O2182+P2182</f>
        <v>0</v>
      </c>
      <c r="R2182" s="91">
        <v>49</v>
      </c>
      <c r="S2182" s="84">
        <f>+Q2182*R2182</f>
        <v>0</v>
      </c>
    </row>
    <row r="2183" spans="1:19" ht="49.65" customHeight="1" x14ac:dyDescent="0.3">
      <c r="A2183" s="85"/>
      <c r="B2183" s="85"/>
      <c r="C2183" s="85"/>
      <c r="D2183" s="85"/>
      <c r="E2183" s="85"/>
      <c r="F2183" s="85"/>
      <c r="G2183" s="85"/>
      <c r="H2183" s="85"/>
      <c r="I2183" s="85"/>
      <c r="K2183" s="85"/>
      <c r="L2183" s="85"/>
      <c r="M2183" s="85"/>
      <c r="N2183" s="85"/>
      <c r="O2183" s="85"/>
      <c r="P2183" s="85"/>
      <c r="Q2183" s="85"/>
      <c r="R2183" s="85"/>
      <c r="S2183" s="85"/>
    </row>
    <row r="2184" spans="1:19" ht="49.65" customHeight="1" x14ac:dyDescent="0.3">
      <c r="A2184" s="93">
        <v>7603</v>
      </c>
      <c r="B2184" s="94" t="s">
        <v>1788</v>
      </c>
      <c r="C2184" s="92"/>
      <c r="D2184" s="92"/>
      <c r="E2184" s="92"/>
      <c r="F2184" s="92"/>
      <c r="G2184" s="90">
        <f>+C2184+D2184+E2184+F2184</f>
        <v>0</v>
      </c>
      <c r="H2184" s="91">
        <v>59</v>
      </c>
      <c r="I2184" s="84">
        <f>+G2184*H2184</f>
        <v>0</v>
      </c>
      <c r="K2184" s="93">
        <v>9062</v>
      </c>
      <c r="L2184" s="94" t="s">
        <v>1802</v>
      </c>
      <c r="M2184" s="92"/>
      <c r="N2184" s="92"/>
      <c r="O2184" s="92"/>
      <c r="P2184" s="92"/>
      <c r="Q2184" s="90">
        <f>+M2184+N2184+O2184+P2184</f>
        <v>0</v>
      </c>
      <c r="R2184" s="91">
        <v>179</v>
      </c>
      <c r="S2184" s="84">
        <f>+Q2184*R2184</f>
        <v>0</v>
      </c>
    </row>
    <row r="2185" spans="1:19" ht="49.65" customHeight="1" x14ac:dyDescent="0.3">
      <c r="A2185" s="85"/>
      <c r="B2185" s="85"/>
      <c r="C2185" s="85"/>
      <c r="D2185" s="85"/>
      <c r="E2185" s="85"/>
      <c r="F2185" s="85"/>
      <c r="G2185" s="85"/>
      <c r="H2185" s="85"/>
      <c r="I2185" s="85"/>
      <c r="K2185" s="85"/>
      <c r="L2185" s="85"/>
      <c r="M2185" s="85"/>
      <c r="N2185" s="85"/>
      <c r="O2185" s="85"/>
      <c r="P2185" s="85"/>
      <c r="Q2185" s="85"/>
      <c r="R2185" s="85"/>
      <c r="S2185" s="85"/>
    </row>
    <row r="2186" spans="1:19" ht="49.65" customHeight="1" x14ac:dyDescent="0.3">
      <c r="A2186" s="93">
        <v>7604</v>
      </c>
      <c r="B2186" s="94" t="s">
        <v>1803</v>
      </c>
      <c r="C2186" s="92"/>
      <c r="D2186" s="92"/>
      <c r="E2186" s="92"/>
      <c r="F2186" s="92"/>
      <c r="G2186" s="90">
        <f>+C2186+D2186+E2186+F2186</f>
        <v>0</v>
      </c>
      <c r="H2186" s="91">
        <v>79</v>
      </c>
      <c r="I2186" s="84">
        <f>+G2186*H2186</f>
        <v>0</v>
      </c>
      <c r="K2186" s="93">
        <v>9325</v>
      </c>
      <c r="L2186" s="94" t="s">
        <v>1804</v>
      </c>
      <c r="M2186" s="92"/>
      <c r="N2186" s="92"/>
      <c r="O2186" s="92"/>
      <c r="P2186" s="92"/>
      <c r="Q2186" s="90">
        <f>+M2186+N2186+O2186+P2186</f>
        <v>0</v>
      </c>
      <c r="R2186" s="91">
        <v>45</v>
      </c>
      <c r="S2186" s="84">
        <f>+Q2186*R2186</f>
        <v>0</v>
      </c>
    </row>
    <row r="2187" spans="1:19" ht="49.65" customHeight="1" x14ac:dyDescent="0.3">
      <c r="A2187" s="85"/>
      <c r="B2187" s="85"/>
      <c r="C2187" s="85"/>
      <c r="D2187" s="85"/>
      <c r="E2187" s="85"/>
      <c r="F2187" s="85"/>
      <c r="G2187" s="85"/>
      <c r="H2187" s="85"/>
      <c r="I2187" s="85"/>
      <c r="K2187" s="85"/>
      <c r="L2187" s="85"/>
      <c r="M2187" s="85"/>
      <c r="N2187" s="85"/>
      <c r="O2187" s="85"/>
      <c r="P2187" s="85"/>
      <c r="Q2187" s="85"/>
      <c r="R2187" s="85"/>
      <c r="S2187" s="85"/>
    </row>
    <row r="2188" spans="1:19" ht="49.65" customHeight="1" x14ac:dyDescent="0.3">
      <c r="A2188" s="93">
        <v>7605</v>
      </c>
      <c r="B2188" s="94" t="s">
        <v>1786</v>
      </c>
      <c r="C2188" s="92"/>
      <c r="D2188" s="92"/>
      <c r="E2188" s="92"/>
      <c r="F2188" s="92"/>
      <c r="G2188" s="90">
        <f>+C2188+D2188+E2188+F2188</f>
        <v>0</v>
      </c>
      <c r="H2188" s="91">
        <v>299</v>
      </c>
      <c r="I2188" s="84">
        <f>+G2188*H2188</f>
        <v>0</v>
      </c>
      <c r="K2188" s="93">
        <v>11437</v>
      </c>
      <c r="L2188" s="94" t="s">
        <v>1805</v>
      </c>
      <c r="M2188" s="92"/>
      <c r="N2188" s="92"/>
      <c r="O2188" s="92"/>
      <c r="P2188" s="92"/>
      <c r="Q2188" s="90">
        <f>+M2188+N2188+O2188+P2188</f>
        <v>0</v>
      </c>
      <c r="R2188" s="91">
        <v>65</v>
      </c>
      <c r="S2188" s="84">
        <f>+Q2188*R2188</f>
        <v>0</v>
      </c>
    </row>
    <row r="2189" spans="1:19" ht="49.65" customHeight="1" x14ac:dyDescent="0.3">
      <c r="A2189" s="85"/>
      <c r="B2189" s="85"/>
      <c r="C2189" s="85"/>
      <c r="D2189" s="85"/>
      <c r="E2189" s="85"/>
      <c r="F2189" s="85"/>
      <c r="G2189" s="85"/>
      <c r="H2189" s="85"/>
      <c r="I2189" s="85"/>
      <c r="K2189" s="85"/>
      <c r="L2189" s="85"/>
      <c r="M2189" s="85"/>
      <c r="N2189" s="85"/>
      <c r="O2189" s="85"/>
      <c r="P2189" s="85"/>
      <c r="Q2189" s="85"/>
      <c r="R2189" s="85"/>
      <c r="S2189" s="85"/>
    </row>
    <row r="2190" spans="1:19" ht="49.65" customHeight="1" x14ac:dyDescent="0.3">
      <c r="A2190" s="93">
        <v>7606</v>
      </c>
      <c r="B2190" s="94" t="s">
        <v>1792</v>
      </c>
      <c r="C2190" s="92"/>
      <c r="D2190" s="92"/>
      <c r="E2190" s="92"/>
      <c r="F2190" s="92"/>
      <c r="G2190" s="90">
        <f>+C2190+D2190+E2190+F2190</f>
        <v>0</v>
      </c>
      <c r="H2190" s="91">
        <v>49</v>
      </c>
      <c r="I2190" s="84">
        <f>+G2190*H2190</f>
        <v>0</v>
      </c>
      <c r="K2190" s="93">
        <v>12614</v>
      </c>
      <c r="L2190" s="94" t="s">
        <v>1806</v>
      </c>
      <c r="M2190" s="92"/>
      <c r="N2190" s="92"/>
      <c r="O2190" s="92"/>
      <c r="P2190" s="92"/>
      <c r="Q2190" s="90">
        <f>+M2190+N2190+O2190+P2190</f>
        <v>0</v>
      </c>
      <c r="R2190" s="91">
        <v>219</v>
      </c>
      <c r="S2190" s="84">
        <f>+Q2190*R2190</f>
        <v>0</v>
      </c>
    </row>
    <row r="2191" spans="1:19" ht="49.65" customHeight="1" x14ac:dyDescent="0.3">
      <c r="A2191" s="85"/>
      <c r="B2191" s="85"/>
      <c r="C2191" s="85"/>
      <c r="D2191" s="85"/>
      <c r="E2191" s="85"/>
      <c r="F2191" s="85"/>
      <c r="G2191" s="85"/>
      <c r="H2191" s="85"/>
      <c r="I2191" s="85"/>
      <c r="K2191" s="85"/>
      <c r="L2191" s="85"/>
      <c r="M2191" s="85"/>
      <c r="N2191" s="85"/>
      <c r="O2191" s="85"/>
      <c r="P2191" s="85"/>
      <c r="Q2191" s="85"/>
      <c r="R2191" s="85"/>
      <c r="S2191" s="85"/>
    </row>
    <row r="2192" spans="1:19" ht="49.65" customHeight="1" x14ac:dyDescent="0.3">
      <c r="A2192" s="93">
        <v>7607</v>
      </c>
      <c r="B2192" s="94" t="s">
        <v>1794</v>
      </c>
      <c r="C2192" s="92"/>
      <c r="D2192" s="92"/>
      <c r="E2192" s="92"/>
      <c r="F2192" s="92"/>
      <c r="G2192" s="90">
        <f>+C2192+D2192+E2192+F2192</f>
        <v>0</v>
      </c>
      <c r="H2192" s="91">
        <v>69</v>
      </c>
      <c r="I2192" s="84">
        <f>+G2192*H2192</f>
        <v>0</v>
      </c>
      <c r="K2192" s="93">
        <v>14166</v>
      </c>
      <c r="L2192" s="94" t="s">
        <v>1807</v>
      </c>
      <c r="M2192" s="92"/>
      <c r="N2192" s="92"/>
      <c r="O2192" s="92"/>
      <c r="P2192" s="92"/>
      <c r="Q2192" s="90">
        <f>+M2192+N2192+O2192+P2192</f>
        <v>0</v>
      </c>
      <c r="R2192" s="91">
        <v>79</v>
      </c>
      <c r="S2192" s="84">
        <f>+Q2192*R2192</f>
        <v>0</v>
      </c>
    </row>
    <row r="2193" spans="1:19" ht="49.65" customHeight="1" x14ac:dyDescent="0.3">
      <c r="A2193" s="85"/>
      <c r="B2193" s="85"/>
      <c r="C2193" s="85"/>
      <c r="D2193" s="85"/>
      <c r="E2193" s="85"/>
      <c r="F2193" s="85"/>
      <c r="G2193" s="85"/>
      <c r="H2193" s="85"/>
      <c r="I2193" s="85"/>
      <c r="K2193" s="85"/>
      <c r="L2193" s="85"/>
      <c r="M2193" s="85"/>
      <c r="N2193" s="85"/>
      <c r="O2193" s="85"/>
      <c r="P2193" s="85"/>
      <c r="Q2193" s="85"/>
      <c r="R2193" s="85"/>
      <c r="S2193" s="85"/>
    </row>
    <row r="2194" spans="1:19" ht="49.65" customHeight="1" x14ac:dyDescent="0.3">
      <c r="A2194" s="93">
        <v>10236</v>
      </c>
      <c r="B2194" s="94" t="s">
        <v>1808</v>
      </c>
      <c r="C2194" s="92"/>
      <c r="D2194" s="92"/>
      <c r="E2194" s="92"/>
      <c r="F2194" s="92"/>
      <c r="G2194" s="90">
        <f>+C2194+D2194+E2194+F2194</f>
        <v>0</v>
      </c>
      <c r="H2194" s="91">
        <v>169</v>
      </c>
      <c r="I2194" s="84">
        <f>+G2194*H2194</f>
        <v>0</v>
      </c>
      <c r="K2194" s="93">
        <v>15586</v>
      </c>
      <c r="L2194" s="94" t="s">
        <v>1809</v>
      </c>
      <c r="M2194" s="92"/>
      <c r="N2194" s="92"/>
      <c r="O2194" s="92"/>
      <c r="P2194" s="92"/>
      <c r="Q2194" s="90">
        <f>+M2194+N2194+O2194+P2194</f>
        <v>0</v>
      </c>
      <c r="R2194" s="91">
        <v>129</v>
      </c>
      <c r="S2194" s="84">
        <f>+Q2194*R2194</f>
        <v>0</v>
      </c>
    </row>
    <row r="2195" spans="1:19" ht="49.65" customHeight="1" x14ac:dyDescent="0.3">
      <c r="A2195" s="85"/>
      <c r="B2195" s="85"/>
      <c r="C2195" s="85"/>
      <c r="D2195" s="85"/>
      <c r="E2195" s="85"/>
      <c r="F2195" s="85"/>
      <c r="G2195" s="85"/>
      <c r="H2195" s="85"/>
      <c r="I2195" s="85"/>
      <c r="K2195" s="85"/>
      <c r="L2195" s="85"/>
      <c r="M2195" s="85"/>
      <c r="N2195" s="85"/>
      <c r="O2195" s="85"/>
      <c r="P2195" s="85"/>
      <c r="Q2195" s="85"/>
      <c r="R2195" s="85"/>
      <c r="S2195" s="85"/>
    </row>
    <row r="2196" spans="1:19" ht="49.65" customHeight="1" x14ac:dyDescent="0.3">
      <c r="A2196" s="93">
        <v>15583</v>
      </c>
      <c r="B2196" s="94" t="s">
        <v>1810</v>
      </c>
      <c r="C2196" s="92"/>
      <c r="D2196" s="92"/>
      <c r="E2196" s="92"/>
      <c r="F2196" s="92"/>
      <c r="G2196" s="90">
        <f>+C2196+D2196+E2196+F2196</f>
        <v>0</v>
      </c>
      <c r="H2196" s="91">
        <v>199</v>
      </c>
      <c r="I2196" s="84">
        <f>+G2196*H2196</f>
        <v>0</v>
      </c>
      <c r="K2196" s="95"/>
      <c r="L2196" s="96" t="s">
        <v>1811</v>
      </c>
      <c r="M2196" s="74"/>
      <c r="N2196" s="74"/>
      <c r="O2196" s="74"/>
      <c r="P2196" s="74"/>
      <c r="Q2196" s="74"/>
      <c r="R2196" s="74"/>
      <c r="S2196" s="74"/>
    </row>
    <row r="2197" spans="1:19" ht="49.65" customHeight="1" x14ac:dyDescent="0.3">
      <c r="A2197" s="85"/>
      <c r="B2197" s="85"/>
      <c r="C2197" s="85"/>
      <c r="D2197" s="85"/>
      <c r="E2197" s="85"/>
      <c r="F2197" s="85"/>
      <c r="G2197" s="85"/>
      <c r="H2197" s="85"/>
      <c r="I2197" s="85"/>
      <c r="K2197" s="74"/>
      <c r="L2197" s="74"/>
      <c r="M2197" s="74"/>
      <c r="N2197" s="74"/>
      <c r="O2197" s="74"/>
      <c r="P2197" s="74"/>
      <c r="Q2197" s="74"/>
      <c r="R2197" s="74"/>
      <c r="S2197" s="74"/>
    </row>
    <row r="2198" spans="1:19" ht="49.65" customHeight="1" x14ac:dyDescent="0.3">
      <c r="A2198" s="95"/>
      <c r="B2198" s="96" t="s">
        <v>1812</v>
      </c>
      <c r="C2198" s="74"/>
      <c r="D2198" s="74"/>
      <c r="E2198" s="74"/>
      <c r="F2198" s="74"/>
      <c r="G2198" s="74"/>
      <c r="H2198" s="74"/>
      <c r="I2198" s="74"/>
      <c r="K2198" s="93">
        <v>10814</v>
      </c>
      <c r="L2198" s="94" t="s">
        <v>1813</v>
      </c>
      <c r="M2198" s="92"/>
      <c r="N2198" s="92"/>
      <c r="O2198" s="92"/>
      <c r="P2198" s="92"/>
      <c r="Q2198" s="90">
        <f>+M2198+N2198+O2198+P2198</f>
        <v>0</v>
      </c>
      <c r="R2198" s="91">
        <v>299</v>
      </c>
      <c r="S2198" s="84">
        <f>+Q2198*R2198</f>
        <v>0</v>
      </c>
    </row>
    <row r="2199" spans="1:19" ht="49.65" customHeight="1" x14ac:dyDescent="0.3">
      <c r="A2199" s="74"/>
      <c r="B2199" s="74"/>
      <c r="C2199" s="74"/>
      <c r="D2199" s="74"/>
      <c r="E2199" s="74"/>
      <c r="F2199" s="74"/>
      <c r="G2199" s="74"/>
      <c r="H2199" s="74"/>
      <c r="I2199" s="74"/>
      <c r="K2199" s="85"/>
      <c r="L2199" s="85"/>
      <c r="M2199" s="85"/>
      <c r="N2199" s="85"/>
      <c r="O2199" s="85"/>
      <c r="P2199" s="85"/>
      <c r="Q2199" s="85"/>
      <c r="R2199" s="85"/>
      <c r="S2199" s="85"/>
    </row>
    <row r="2200" spans="1:19" ht="49.65" customHeight="1" x14ac:dyDescent="0.3">
      <c r="A2200" s="93">
        <v>6784</v>
      </c>
      <c r="B2200" s="94" t="s">
        <v>1814</v>
      </c>
      <c r="C2200" s="92"/>
      <c r="D2200" s="92"/>
      <c r="E2200" s="92"/>
      <c r="F2200" s="92"/>
      <c r="G2200" s="90">
        <f>+C2200+D2200+E2200+F2200</f>
        <v>0</v>
      </c>
      <c r="H2200" s="91">
        <v>299</v>
      </c>
      <c r="I2200" s="84">
        <f>+G2200*H2200</f>
        <v>0</v>
      </c>
      <c r="K2200" s="93">
        <v>10815</v>
      </c>
      <c r="L2200" s="94" t="s">
        <v>1815</v>
      </c>
      <c r="M2200" s="92"/>
      <c r="N2200" s="92"/>
      <c r="O2200" s="92"/>
      <c r="P2200" s="92"/>
      <c r="Q2200" s="90">
        <f>+M2200+N2200+O2200+P2200</f>
        <v>0</v>
      </c>
      <c r="R2200" s="91">
        <v>69</v>
      </c>
      <c r="S2200" s="84">
        <f>+Q2200*R2200</f>
        <v>0</v>
      </c>
    </row>
    <row r="2201" spans="1:19" ht="49.65" customHeight="1" x14ac:dyDescent="0.3">
      <c r="A2201" s="85"/>
      <c r="B2201" s="85"/>
      <c r="C2201" s="85"/>
      <c r="D2201" s="85"/>
      <c r="E2201" s="85"/>
      <c r="F2201" s="85"/>
      <c r="G2201" s="85"/>
      <c r="H2201" s="85"/>
      <c r="I2201" s="85"/>
      <c r="K2201" s="85"/>
      <c r="L2201" s="85"/>
      <c r="M2201" s="85"/>
      <c r="N2201" s="85"/>
      <c r="O2201" s="85"/>
      <c r="P2201" s="85"/>
      <c r="Q2201" s="85"/>
      <c r="R2201" s="85"/>
      <c r="S2201" s="85"/>
    </row>
    <row r="2202" spans="1:19" ht="49.65" customHeight="1" x14ac:dyDescent="0.3">
      <c r="A2202" s="93">
        <v>6785</v>
      </c>
      <c r="B2202" s="94" t="s">
        <v>1816</v>
      </c>
      <c r="C2202" s="92"/>
      <c r="D2202" s="92"/>
      <c r="E2202" s="92"/>
      <c r="F2202" s="92"/>
      <c r="G2202" s="90">
        <f>+C2202+D2202+E2202+F2202</f>
        <v>0</v>
      </c>
      <c r="H2202" s="91">
        <v>59</v>
      </c>
      <c r="I2202" s="84">
        <f>+G2202*H2202</f>
        <v>0</v>
      </c>
      <c r="K2202" s="93">
        <v>10816</v>
      </c>
      <c r="L2202" s="94" t="s">
        <v>1817</v>
      </c>
      <c r="M2202" s="92"/>
      <c r="N2202" s="92"/>
      <c r="O2202" s="92"/>
      <c r="P2202" s="92"/>
      <c r="Q2202" s="90">
        <f>+M2202+N2202+O2202+P2202</f>
        <v>0</v>
      </c>
      <c r="R2202" s="91">
        <v>45</v>
      </c>
      <c r="S2202" s="84">
        <f>+Q2202*R2202</f>
        <v>0</v>
      </c>
    </row>
    <row r="2203" spans="1:19" ht="49.65" customHeight="1" x14ac:dyDescent="0.3">
      <c r="A2203" s="85"/>
      <c r="B2203" s="85"/>
      <c r="C2203" s="85"/>
      <c r="D2203" s="85"/>
      <c r="E2203" s="85"/>
      <c r="F2203" s="85"/>
      <c r="G2203" s="85"/>
      <c r="H2203" s="85"/>
      <c r="I2203" s="85"/>
      <c r="K2203" s="85"/>
      <c r="L2203" s="85"/>
      <c r="M2203" s="85"/>
      <c r="N2203" s="85"/>
      <c r="O2203" s="85"/>
      <c r="P2203" s="85"/>
      <c r="Q2203" s="85"/>
      <c r="R2203" s="85"/>
      <c r="S2203" s="85"/>
    </row>
    <row r="2204" spans="1:19" ht="49.65" customHeight="1" x14ac:dyDescent="0.3">
      <c r="A2204" s="93">
        <v>6787</v>
      </c>
      <c r="B2204" s="94" t="s">
        <v>1818</v>
      </c>
      <c r="C2204" s="92"/>
      <c r="D2204" s="92"/>
      <c r="E2204" s="92"/>
      <c r="F2204" s="92"/>
      <c r="G2204" s="90">
        <f>+C2204+D2204+E2204+F2204</f>
        <v>0</v>
      </c>
      <c r="H2204" s="91">
        <v>49</v>
      </c>
      <c r="I2204" s="84">
        <f>+G2204*H2204</f>
        <v>0</v>
      </c>
      <c r="K2204" s="93">
        <v>10817</v>
      </c>
      <c r="L2204" s="94" t="s">
        <v>1819</v>
      </c>
      <c r="M2204" s="92"/>
      <c r="N2204" s="92"/>
      <c r="O2204" s="92"/>
      <c r="P2204" s="92"/>
      <c r="Q2204" s="90">
        <f>+M2204+N2204+O2204+P2204</f>
        <v>0</v>
      </c>
      <c r="R2204" s="91">
        <v>79</v>
      </c>
      <c r="S2204" s="84">
        <f>+Q2204*R2204</f>
        <v>0</v>
      </c>
    </row>
    <row r="2205" spans="1:19" ht="49.65" customHeight="1" x14ac:dyDescent="0.3">
      <c r="A2205" s="85"/>
      <c r="B2205" s="85"/>
      <c r="C2205" s="85"/>
      <c r="D2205" s="85"/>
      <c r="E2205" s="85"/>
      <c r="F2205" s="85"/>
      <c r="G2205" s="85"/>
      <c r="H2205" s="85"/>
      <c r="I2205" s="85"/>
      <c r="K2205" s="85"/>
      <c r="L2205" s="85"/>
      <c r="M2205" s="85"/>
      <c r="N2205" s="85"/>
      <c r="O2205" s="85"/>
      <c r="P2205" s="85"/>
      <c r="Q2205" s="85"/>
      <c r="R2205" s="85"/>
      <c r="S2205" s="85"/>
    </row>
    <row r="2206" spans="1:19" ht="49.65" customHeight="1" x14ac:dyDescent="0.3">
      <c r="A2206" s="93">
        <v>6894</v>
      </c>
      <c r="B2206" s="94" t="s">
        <v>1820</v>
      </c>
      <c r="C2206" s="92"/>
      <c r="D2206" s="92"/>
      <c r="E2206" s="92"/>
      <c r="F2206" s="92"/>
      <c r="G2206" s="90">
        <f>+C2206+D2206+E2206+F2206</f>
        <v>0</v>
      </c>
      <c r="H2206" s="91">
        <v>299</v>
      </c>
      <c r="I2206" s="84">
        <f>+G2206*H2206</f>
        <v>0</v>
      </c>
      <c r="K2206" s="93">
        <v>10818</v>
      </c>
      <c r="L2206" s="94" t="s">
        <v>1821</v>
      </c>
      <c r="M2206" s="92"/>
      <c r="N2206" s="92"/>
      <c r="O2206" s="92"/>
      <c r="P2206" s="92"/>
      <c r="Q2206" s="90">
        <f>+M2206+N2206+O2206+P2206</f>
        <v>0</v>
      </c>
      <c r="R2206" s="91">
        <v>299</v>
      </c>
      <c r="S2206" s="84">
        <f>+Q2206*R2206</f>
        <v>0</v>
      </c>
    </row>
    <row r="2207" spans="1:19" ht="49.65" customHeight="1" x14ac:dyDescent="0.3">
      <c r="A2207" s="85"/>
      <c r="B2207" s="85"/>
      <c r="C2207" s="85"/>
      <c r="D2207" s="85"/>
      <c r="E2207" s="85"/>
      <c r="F2207" s="85"/>
      <c r="G2207" s="85"/>
      <c r="H2207" s="85"/>
      <c r="I2207" s="85"/>
      <c r="K2207" s="85"/>
      <c r="L2207" s="85"/>
      <c r="M2207" s="85"/>
      <c r="N2207" s="85"/>
      <c r="O2207" s="85"/>
      <c r="P2207" s="85"/>
      <c r="Q2207" s="85"/>
      <c r="R2207" s="85"/>
      <c r="S2207" s="85"/>
    </row>
    <row r="2208" spans="1:19" ht="49.65" customHeight="1" x14ac:dyDescent="0.3">
      <c r="A2208" s="93">
        <v>8016</v>
      </c>
      <c r="B2208" s="94" t="s">
        <v>1822</v>
      </c>
      <c r="C2208" s="92"/>
      <c r="D2208" s="92"/>
      <c r="E2208" s="92"/>
      <c r="F2208" s="92"/>
      <c r="G2208" s="90">
        <f>+C2208+D2208+E2208+F2208</f>
        <v>0</v>
      </c>
      <c r="H2208" s="91">
        <v>49</v>
      </c>
      <c r="I2208" s="84">
        <f>+G2208*H2208</f>
        <v>0</v>
      </c>
      <c r="K2208" s="93">
        <v>10819</v>
      </c>
      <c r="L2208" s="94" t="s">
        <v>1823</v>
      </c>
      <c r="M2208" s="92"/>
      <c r="N2208" s="92"/>
      <c r="O2208" s="92"/>
      <c r="P2208" s="92"/>
      <c r="Q2208" s="90">
        <f>+M2208+N2208+O2208+P2208</f>
        <v>0</v>
      </c>
      <c r="R2208" s="91">
        <v>79</v>
      </c>
      <c r="S2208" s="84">
        <f>+Q2208*R2208</f>
        <v>0</v>
      </c>
    </row>
    <row r="2209" spans="1:19" ht="49.65" customHeight="1" x14ac:dyDescent="0.3">
      <c r="A2209" s="85"/>
      <c r="B2209" s="85"/>
      <c r="C2209" s="85"/>
      <c r="D2209" s="85"/>
      <c r="E2209" s="85"/>
      <c r="F2209" s="85"/>
      <c r="G2209" s="85"/>
      <c r="H2209" s="85"/>
      <c r="I2209" s="85"/>
      <c r="K2209" s="85"/>
      <c r="L2209" s="85"/>
      <c r="M2209" s="85"/>
      <c r="N2209" s="85"/>
      <c r="O2209" s="85"/>
      <c r="P2209" s="85"/>
      <c r="Q2209" s="85"/>
      <c r="R2209" s="85"/>
      <c r="S2209" s="85"/>
    </row>
    <row r="2210" spans="1:19" ht="49.65" customHeight="1" x14ac:dyDescent="0.3">
      <c r="A2210" s="93">
        <v>8197</v>
      </c>
      <c r="B2210" s="94" t="s">
        <v>1824</v>
      </c>
      <c r="C2210" s="92"/>
      <c r="D2210" s="92"/>
      <c r="E2210" s="92"/>
      <c r="F2210" s="92"/>
      <c r="G2210" s="90">
        <f>+C2210+D2210+E2210+F2210</f>
        <v>0</v>
      </c>
      <c r="H2210" s="91">
        <v>79</v>
      </c>
      <c r="I2210" s="84">
        <f>+G2210*H2210</f>
        <v>0</v>
      </c>
      <c r="K2210" s="93">
        <v>10820</v>
      </c>
      <c r="L2210" s="94" t="s">
        <v>1825</v>
      </c>
      <c r="M2210" s="92"/>
      <c r="N2210" s="92"/>
      <c r="O2210" s="92"/>
      <c r="P2210" s="92"/>
      <c r="Q2210" s="90">
        <f>+M2210+N2210+O2210+P2210</f>
        <v>0</v>
      </c>
      <c r="R2210" s="91">
        <v>45</v>
      </c>
      <c r="S2210" s="84">
        <f>+Q2210*R2210</f>
        <v>0</v>
      </c>
    </row>
    <row r="2211" spans="1:19" ht="49.65" customHeight="1" x14ac:dyDescent="0.3">
      <c r="A2211" s="85"/>
      <c r="B2211" s="85"/>
      <c r="C2211" s="85"/>
      <c r="D2211" s="85"/>
      <c r="E2211" s="85"/>
      <c r="F2211" s="85"/>
      <c r="G2211" s="85"/>
      <c r="H2211" s="85"/>
      <c r="I2211" s="85"/>
      <c r="K2211" s="85"/>
      <c r="L2211" s="85"/>
      <c r="M2211" s="85"/>
      <c r="N2211" s="85"/>
      <c r="O2211" s="85"/>
      <c r="P2211" s="85"/>
      <c r="Q2211" s="85"/>
      <c r="R2211" s="85"/>
      <c r="S2211" s="85"/>
    </row>
    <row r="2212" spans="1:19" ht="49.65" customHeight="1" x14ac:dyDescent="0.3">
      <c r="A2212" s="93">
        <v>11449</v>
      </c>
      <c r="B2212" s="94" t="s">
        <v>1826</v>
      </c>
      <c r="C2212" s="92"/>
      <c r="D2212" s="92"/>
      <c r="E2212" s="92"/>
      <c r="F2212" s="92"/>
      <c r="G2212" s="90">
        <f>+C2212+D2212+E2212+F2212</f>
        <v>0</v>
      </c>
      <c r="H2212" s="91">
        <v>79</v>
      </c>
      <c r="I2212" s="84">
        <f>+G2212*H2212</f>
        <v>0</v>
      </c>
      <c r="K2212" s="93">
        <v>11088</v>
      </c>
      <c r="L2212" s="94" t="s">
        <v>1827</v>
      </c>
      <c r="M2212" s="92"/>
      <c r="N2212" s="92"/>
      <c r="O2212" s="92"/>
      <c r="P2212" s="92"/>
      <c r="Q2212" s="90">
        <f>+M2212+N2212+O2212+P2212</f>
        <v>0</v>
      </c>
      <c r="R2212" s="91">
        <v>89</v>
      </c>
      <c r="S2212" s="84">
        <f>+Q2212*R2212</f>
        <v>0</v>
      </c>
    </row>
    <row r="2213" spans="1:19" ht="49.65" customHeight="1" x14ac:dyDescent="0.3">
      <c r="A2213" s="85"/>
      <c r="B2213" s="85"/>
      <c r="C2213" s="85"/>
      <c r="D2213" s="85"/>
      <c r="E2213" s="85"/>
      <c r="F2213" s="85"/>
      <c r="G2213" s="85"/>
      <c r="H2213" s="85"/>
      <c r="I2213" s="85"/>
      <c r="K2213" s="85"/>
      <c r="L2213" s="85"/>
      <c r="M2213" s="85"/>
      <c r="N2213" s="85"/>
      <c r="O2213" s="85"/>
      <c r="P2213" s="85"/>
      <c r="Q2213" s="85"/>
      <c r="R2213" s="85"/>
      <c r="S2213" s="85"/>
    </row>
    <row r="2214" spans="1:19" ht="49.65" customHeight="1" x14ac:dyDescent="0.3">
      <c r="A2214" s="93">
        <v>14523</v>
      </c>
      <c r="B2214" s="94" t="s">
        <v>1828</v>
      </c>
      <c r="C2214" s="92"/>
      <c r="D2214" s="92"/>
      <c r="E2214" s="92"/>
      <c r="F2214" s="92"/>
      <c r="G2214" s="90">
        <f>+C2214+D2214+E2214+F2214</f>
        <v>0</v>
      </c>
      <c r="H2214" s="91">
        <v>99</v>
      </c>
      <c r="I2214" s="84">
        <f>+G2214*H2214</f>
        <v>0</v>
      </c>
      <c r="K2214" s="93">
        <v>11627</v>
      </c>
      <c r="L2214" s="94" t="s">
        <v>1829</v>
      </c>
      <c r="M2214" s="92"/>
      <c r="N2214" s="92"/>
      <c r="O2214" s="92"/>
      <c r="P2214" s="92"/>
      <c r="Q2214" s="90">
        <f>+M2214+N2214+O2214+P2214</f>
        <v>0</v>
      </c>
      <c r="R2214" s="91">
        <v>129</v>
      </c>
      <c r="S2214" s="84">
        <f>+Q2214*R2214</f>
        <v>0</v>
      </c>
    </row>
    <row r="2215" spans="1:19" ht="49.65" customHeight="1" x14ac:dyDescent="0.3">
      <c r="A2215" s="85"/>
      <c r="B2215" s="85"/>
      <c r="C2215" s="85"/>
      <c r="D2215" s="85"/>
      <c r="E2215" s="85"/>
      <c r="F2215" s="85"/>
      <c r="G2215" s="85"/>
      <c r="H2215" s="85"/>
      <c r="I2215" s="85"/>
      <c r="K2215" s="85"/>
      <c r="L2215" s="85"/>
      <c r="M2215" s="85"/>
      <c r="N2215" s="85"/>
      <c r="O2215" s="85"/>
      <c r="P2215" s="85"/>
      <c r="Q2215" s="85"/>
      <c r="R2215" s="85"/>
      <c r="S2215" s="85"/>
    </row>
    <row r="2216" spans="1:19" ht="49.65" customHeight="1" x14ac:dyDescent="0.3">
      <c r="A2216" s="93">
        <v>14524</v>
      </c>
      <c r="B2216" s="94" t="s">
        <v>1830</v>
      </c>
      <c r="C2216" s="92"/>
      <c r="D2216" s="92"/>
      <c r="E2216" s="92"/>
      <c r="F2216" s="92"/>
      <c r="G2216" s="90">
        <f>+C2216+D2216+E2216+F2216</f>
        <v>0</v>
      </c>
      <c r="H2216" s="91">
        <v>105</v>
      </c>
      <c r="I2216" s="84">
        <f>+G2216*H2216</f>
        <v>0</v>
      </c>
      <c r="K2216" s="93">
        <v>13130</v>
      </c>
      <c r="L2216" s="94" t="s">
        <v>1831</v>
      </c>
      <c r="M2216" s="92"/>
      <c r="N2216" s="92"/>
      <c r="O2216" s="92"/>
      <c r="P2216" s="92"/>
      <c r="Q2216" s="90">
        <f>+M2216+N2216+O2216+P2216</f>
        <v>0</v>
      </c>
      <c r="R2216" s="91">
        <v>129</v>
      </c>
      <c r="S2216" s="84">
        <f>+Q2216*R2216</f>
        <v>0</v>
      </c>
    </row>
    <row r="2217" spans="1:19" ht="49.65" customHeight="1" x14ac:dyDescent="0.3">
      <c r="A2217" s="85"/>
      <c r="B2217" s="85"/>
      <c r="C2217" s="85"/>
      <c r="D2217" s="85"/>
      <c r="E2217" s="85"/>
      <c r="F2217" s="85"/>
      <c r="G2217" s="85"/>
      <c r="H2217" s="85"/>
      <c r="I2217" s="85"/>
      <c r="K2217" s="85"/>
      <c r="L2217" s="85"/>
      <c r="M2217" s="85"/>
      <c r="N2217" s="85"/>
      <c r="O2217" s="85"/>
      <c r="P2217" s="85"/>
      <c r="Q2217" s="85"/>
      <c r="R2217" s="85"/>
      <c r="S2217" s="85"/>
    </row>
    <row r="2218" spans="1:19" ht="49.65" customHeight="1" x14ac:dyDescent="0.3">
      <c r="A2218" s="95"/>
      <c r="B2218" s="96" t="s">
        <v>1832</v>
      </c>
      <c r="C2218" s="74"/>
      <c r="D2218" s="74"/>
      <c r="E2218" s="74"/>
      <c r="F2218" s="74"/>
      <c r="G2218" s="74"/>
      <c r="H2218" s="74"/>
      <c r="I2218" s="74"/>
      <c r="K2218" s="93">
        <v>13508</v>
      </c>
      <c r="L2218" s="94" t="s">
        <v>1833</v>
      </c>
      <c r="M2218" s="92"/>
      <c r="N2218" s="92"/>
      <c r="O2218" s="92"/>
      <c r="P2218" s="92"/>
      <c r="Q2218" s="90">
        <f>+M2218+N2218+O2218+P2218</f>
        <v>0</v>
      </c>
      <c r="R2218" s="91">
        <v>269</v>
      </c>
      <c r="S2218" s="84">
        <f>+Q2218*R2218</f>
        <v>0</v>
      </c>
    </row>
    <row r="2219" spans="1:19" ht="49.65" customHeight="1" x14ac:dyDescent="0.3">
      <c r="A2219" s="74"/>
      <c r="B2219" s="74"/>
      <c r="C2219" s="74"/>
      <c r="D2219" s="74"/>
      <c r="E2219" s="74"/>
      <c r="F2219" s="74"/>
      <c r="G2219" s="74"/>
      <c r="H2219" s="74"/>
      <c r="I2219" s="74"/>
      <c r="K2219" s="85"/>
      <c r="L2219" s="85"/>
      <c r="M2219" s="85"/>
      <c r="N2219" s="85"/>
      <c r="O2219" s="85"/>
      <c r="P2219" s="85"/>
      <c r="Q2219" s="85"/>
      <c r="R2219" s="85"/>
      <c r="S2219" s="85"/>
    </row>
    <row r="2220" spans="1:19" ht="49.65" customHeight="1" x14ac:dyDescent="0.3">
      <c r="A2220" s="93">
        <v>3987</v>
      </c>
      <c r="B2220" s="94" t="s">
        <v>1834</v>
      </c>
      <c r="C2220" s="92"/>
      <c r="D2220" s="92"/>
      <c r="E2220" s="92"/>
      <c r="F2220" s="92"/>
      <c r="G2220" s="90">
        <f>+C2220+D2220+E2220+F2220</f>
        <v>0</v>
      </c>
      <c r="H2220" s="91">
        <v>349</v>
      </c>
      <c r="I2220" s="84">
        <f>+G2220*H2220</f>
        <v>0</v>
      </c>
      <c r="K2220" s="93">
        <v>13509</v>
      </c>
      <c r="L2220" s="94" t="s">
        <v>1835</v>
      </c>
      <c r="M2220" s="92"/>
      <c r="N2220" s="92"/>
      <c r="O2220" s="92"/>
      <c r="P2220" s="92"/>
      <c r="Q2220" s="90">
        <f>+M2220+N2220+O2220+P2220</f>
        <v>0</v>
      </c>
      <c r="R2220" s="91">
        <v>269</v>
      </c>
      <c r="S2220" s="84">
        <f>+Q2220*R2220</f>
        <v>0</v>
      </c>
    </row>
    <row r="2221" spans="1:19" ht="49.65" customHeight="1" x14ac:dyDescent="0.3">
      <c r="A2221" s="85"/>
      <c r="B2221" s="85"/>
      <c r="C2221" s="85"/>
      <c r="D2221" s="85"/>
      <c r="E2221" s="85"/>
      <c r="F2221" s="85"/>
      <c r="G2221" s="85"/>
      <c r="H2221" s="85"/>
      <c r="I2221" s="85"/>
      <c r="K2221" s="85"/>
      <c r="L2221" s="85"/>
      <c r="M2221" s="85"/>
      <c r="N2221" s="85"/>
      <c r="O2221" s="85"/>
      <c r="P2221" s="85"/>
      <c r="Q2221" s="85"/>
      <c r="R2221" s="85"/>
      <c r="S2221" s="85"/>
    </row>
    <row r="2222" spans="1:19" ht="49.65" customHeight="1" x14ac:dyDescent="0.3">
      <c r="A2222" s="93">
        <v>3988</v>
      </c>
      <c r="B2222" s="94" t="s">
        <v>1836</v>
      </c>
      <c r="C2222" s="92"/>
      <c r="D2222" s="92"/>
      <c r="E2222" s="92"/>
      <c r="F2222" s="92"/>
      <c r="G2222" s="90">
        <f>+C2222+D2222+E2222+F2222</f>
        <v>0</v>
      </c>
      <c r="H2222" s="91">
        <v>59</v>
      </c>
      <c r="I2222" s="84">
        <f>+G2222*H2222</f>
        <v>0</v>
      </c>
      <c r="K2222" s="93">
        <v>14045</v>
      </c>
      <c r="L2222" s="94" t="s">
        <v>1837</v>
      </c>
      <c r="M2222" s="92"/>
      <c r="N2222" s="92"/>
      <c r="O2222" s="92"/>
      <c r="P2222" s="92"/>
      <c r="Q2222" s="90">
        <f>+M2222+N2222+O2222+P2222</f>
        <v>0</v>
      </c>
      <c r="R2222" s="91">
        <v>139</v>
      </c>
      <c r="S2222" s="84">
        <f>+Q2222*R2222</f>
        <v>0</v>
      </c>
    </row>
    <row r="2223" spans="1:19" ht="49.65" customHeight="1" x14ac:dyDescent="0.3">
      <c r="A2223" s="85"/>
      <c r="B2223" s="85"/>
      <c r="C2223" s="85"/>
      <c r="D2223" s="85"/>
      <c r="E2223" s="85"/>
      <c r="F2223" s="85"/>
      <c r="G2223" s="85"/>
      <c r="H2223" s="85"/>
      <c r="I2223" s="85"/>
      <c r="K2223" s="85"/>
      <c r="L2223" s="85"/>
      <c r="M2223" s="85"/>
      <c r="N2223" s="85"/>
      <c r="O2223" s="85"/>
      <c r="P2223" s="85"/>
      <c r="Q2223" s="85"/>
      <c r="R2223" s="85"/>
      <c r="S2223" s="85"/>
    </row>
    <row r="2224" spans="1:19" ht="49.65" customHeight="1" x14ac:dyDescent="0.3">
      <c r="A2224" s="93">
        <v>3991</v>
      </c>
      <c r="B2224" s="94" t="s">
        <v>1838</v>
      </c>
      <c r="C2224" s="92"/>
      <c r="D2224" s="92"/>
      <c r="E2224" s="92"/>
      <c r="F2224" s="92"/>
      <c r="G2224" s="90">
        <f>+C2224+D2224+E2224+F2224</f>
        <v>0</v>
      </c>
      <c r="H2224" s="91">
        <v>49</v>
      </c>
      <c r="I2224" s="84">
        <f>+G2224*H2224</f>
        <v>0</v>
      </c>
      <c r="K2224" s="95"/>
      <c r="L2224" s="96" t="s">
        <v>1839</v>
      </c>
      <c r="M2224" s="74"/>
      <c r="N2224" s="74"/>
      <c r="O2224" s="74"/>
      <c r="P2224" s="74"/>
      <c r="Q2224" s="74"/>
      <c r="R2224" s="74"/>
      <c r="S2224" s="74"/>
    </row>
    <row r="2225" spans="1:19" ht="49.65" customHeight="1" x14ac:dyDescent="0.3">
      <c r="A2225" s="85"/>
      <c r="B2225" s="85"/>
      <c r="C2225" s="85"/>
      <c r="D2225" s="85"/>
      <c r="E2225" s="85"/>
      <c r="F2225" s="85"/>
      <c r="G2225" s="85"/>
      <c r="H2225" s="85"/>
      <c r="I2225" s="85"/>
      <c r="K2225" s="74"/>
      <c r="L2225" s="74"/>
      <c r="M2225" s="74"/>
      <c r="N2225" s="74"/>
      <c r="O2225" s="74"/>
      <c r="P2225" s="74"/>
      <c r="Q2225" s="74"/>
      <c r="R2225" s="74"/>
      <c r="S2225" s="74"/>
    </row>
    <row r="2226" spans="1:19" ht="49.65" customHeight="1" x14ac:dyDescent="0.3">
      <c r="A2226" s="93">
        <v>4024</v>
      </c>
      <c r="B2226" s="94" t="s">
        <v>1840</v>
      </c>
      <c r="C2226" s="92"/>
      <c r="D2226" s="92"/>
      <c r="E2226" s="92"/>
      <c r="F2226" s="92"/>
      <c r="G2226" s="90">
        <f>+C2226+D2226+E2226+F2226</f>
        <v>0</v>
      </c>
      <c r="H2226" s="91">
        <v>59</v>
      </c>
      <c r="I2226" s="84">
        <f>+G2226*H2226</f>
        <v>0</v>
      </c>
      <c r="K2226" s="93">
        <v>3152</v>
      </c>
      <c r="L2226" s="94" t="s">
        <v>1841</v>
      </c>
      <c r="M2226" s="92"/>
      <c r="N2226" s="92"/>
      <c r="O2226" s="92"/>
      <c r="P2226" s="92"/>
      <c r="Q2226" s="90">
        <f>+M2226+N2226+O2226+P2226</f>
        <v>0</v>
      </c>
      <c r="R2226" s="91">
        <v>79</v>
      </c>
      <c r="S2226" s="84">
        <f>+Q2226*R2226</f>
        <v>0</v>
      </c>
    </row>
    <row r="2227" spans="1:19" ht="49.65" customHeight="1" x14ac:dyDescent="0.3">
      <c r="A2227" s="85"/>
      <c r="B2227" s="85"/>
      <c r="C2227" s="85"/>
      <c r="D2227" s="85"/>
      <c r="E2227" s="85"/>
      <c r="F2227" s="85"/>
      <c r="G2227" s="85"/>
      <c r="H2227" s="85"/>
      <c r="I2227" s="85"/>
      <c r="K2227" s="85"/>
      <c r="L2227" s="85"/>
      <c r="M2227" s="85"/>
      <c r="N2227" s="85"/>
      <c r="O2227" s="85"/>
      <c r="P2227" s="85"/>
      <c r="Q2227" s="85"/>
      <c r="R2227" s="85"/>
      <c r="S2227" s="85"/>
    </row>
    <row r="2228" spans="1:19" ht="49.65" customHeight="1" x14ac:dyDescent="0.3">
      <c r="A2228" s="93">
        <v>12285</v>
      </c>
      <c r="B2228" s="94" t="s">
        <v>1842</v>
      </c>
      <c r="C2228" s="92"/>
      <c r="D2228" s="92"/>
      <c r="E2228" s="92"/>
      <c r="F2228" s="92"/>
      <c r="G2228" s="90">
        <f>+C2228+D2228+E2228+F2228</f>
        <v>0</v>
      </c>
      <c r="H2228" s="91">
        <v>249</v>
      </c>
      <c r="I2228" s="84">
        <f>+G2228*H2228</f>
        <v>0</v>
      </c>
      <c r="K2228" s="93">
        <v>3162</v>
      </c>
      <c r="L2228" s="94" t="s">
        <v>1843</v>
      </c>
      <c r="M2228" s="92"/>
      <c r="N2228" s="92"/>
      <c r="O2228" s="92"/>
      <c r="P2228" s="92"/>
      <c r="Q2228" s="90">
        <f>+M2228+N2228+O2228+P2228</f>
        <v>0</v>
      </c>
      <c r="R2228" s="91">
        <v>45</v>
      </c>
      <c r="S2228" s="84">
        <f>+Q2228*R2228</f>
        <v>0</v>
      </c>
    </row>
    <row r="2229" spans="1:19" ht="49.65" customHeight="1" x14ac:dyDescent="0.3">
      <c r="A2229" s="85"/>
      <c r="B2229" s="85"/>
      <c r="C2229" s="85"/>
      <c r="D2229" s="85"/>
      <c r="E2229" s="85"/>
      <c r="F2229" s="85"/>
      <c r="G2229" s="85"/>
      <c r="H2229" s="85"/>
      <c r="I2229" s="85"/>
      <c r="K2229" s="85"/>
      <c r="L2229" s="85"/>
      <c r="M2229" s="85"/>
      <c r="N2229" s="85"/>
      <c r="O2229" s="85"/>
      <c r="P2229" s="85"/>
      <c r="Q2229" s="85"/>
      <c r="R2229" s="85"/>
      <c r="S2229" s="85"/>
    </row>
    <row r="2230" spans="1:19" ht="49.65" customHeight="1" x14ac:dyDescent="0.3">
      <c r="A2230" s="95"/>
      <c r="B2230" s="96" t="s">
        <v>1844</v>
      </c>
      <c r="C2230" s="74"/>
      <c r="D2230" s="74"/>
      <c r="E2230" s="74"/>
      <c r="F2230" s="74"/>
      <c r="G2230" s="74"/>
      <c r="H2230" s="74"/>
      <c r="I2230" s="74"/>
      <c r="K2230" s="93">
        <v>3163</v>
      </c>
      <c r="L2230" s="94" t="s">
        <v>1845</v>
      </c>
      <c r="M2230" s="92"/>
      <c r="N2230" s="92"/>
      <c r="O2230" s="92"/>
      <c r="P2230" s="92"/>
      <c r="Q2230" s="90">
        <f>+M2230+N2230+O2230+P2230</f>
        <v>0</v>
      </c>
      <c r="R2230" s="91">
        <v>45</v>
      </c>
      <c r="S2230" s="84">
        <f>+Q2230*R2230</f>
        <v>0</v>
      </c>
    </row>
    <row r="2231" spans="1:19" ht="49.65" customHeight="1" x14ac:dyDescent="0.3">
      <c r="A2231" s="74"/>
      <c r="B2231" s="74"/>
      <c r="C2231" s="74"/>
      <c r="D2231" s="74"/>
      <c r="E2231" s="74"/>
      <c r="F2231" s="74"/>
      <c r="G2231" s="74"/>
      <c r="H2231" s="74"/>
      <c r="I2231" s="74"/>
      <c r="K2231" s="85"/>
      <c r="L2231" s="85"/>
      <c r="M2231" s="85"/>
      <c r="N2231" s="85"/>
      <c r="O2231" s="85"/>
      <c r="P2231" s="85"/>
      <c r="Q2231" s="85"/>
      <c r="R2231" s="85"/>
      <c r="S2231" s="85"/>
    </row>
    <row r="2232" spans="1:19" ht="49.65" customHeight="1" x14ac:dyDescent="0.3">
      <c r="A2232" s="93">
        <v>2546</v>
      </c>
      <c r="B2232" s="94" t="s">
        <v>1846</v>
      </c>
      <c r="C2232" s="92"/>
      <c r="D2232" s="92"/>
      <c r="E2232" s="92"/>
      <c r="F2232" s="92"/>
      <c r="G2232" s="90">
        <f>+C2232+D2232+E2232+F2232</f>
        <v>0</v>
      </c>
      <c r="H2232" s="91">
        <v>169</v>
      </c>
      <c r="I2232" s="84">
        <f>+G2232*H2232</f>
        <v>0</v>
      </c>
      <c r="K2232" s="93">
        <v>4521</v>
      </c>
      <c r="L2232" s="94" t="s">
        <v>1847</v>
      </c>
      <c r="M2232" s="92"/>
      <c r="N2232" s="92"/>
      <c r="O2232" s="92"/>
      <c r="P2232" s="92"/>
      <c r="Q2232" s="90">
        <f>+M2232+N2232+O2232+P2232</f>
        <v>0</v>
      </c>
      <c r="R2232" s="91">
        <v>69</v>
      </c>
      <c r="S2232" s="84">
        <f>+Q2232*R2232</f>
        <v>0</v>
      </c>
    </row>
    <row r="2233" spans="1:19" ht="49.65" customHeight="1" x14ac:dyDescent="0.3">
      <c r="A2233" s="85"/>
      <c r="B2233" s="85"/>
      <c r="C2233" s="85"/>
      <c r="D2233" s="85"/>
      <c r="E2233" s="85"/>
      <c r="F2233" s="85"/>
      <c r="G2233" s="85"/>
      <c r="H2233" s="85"/>
      <c r="I2233" s="85"/>
      <c r="K2233" s="85"/>
      <c r="L2233" s="85"/>
      <c r="M2233" s="85"/>
      <c r="N2233" s="85"/>
      <c r="O2233" s="85"/>
      <c r="P2233" s="85"/>
      <c r="Q2233" s="85"/>
      <c r="R2233" s="85"/>
      <c r="S2233" s="85"/>
    </row>
    <row r="2234" spans="1:19" ht="49.65" customHeight="1" x14ac:dyDescent="0.3">
      <c r="A2234" s="93">
        <v>2565</v>
      </c>
      <c r="B2234" s="94" t="s">
        <v>1848</v>
      </c>
      <c r="C2234" s="92"/>
      <c r="D2234" s="92"/>
      <c r="E2234" s="92"/>
      <c r="F2234" s="92"/>
      <c r="G2234" s="90">
        <f>+C2234+D2234+E2234+F2234</f>
        <v>0</v>
      </c>
      <c r="H2234" s="91">
        <v>179</v>
      </c>
      <c r="I2234" s="84">
        <f>+G2234*H2234</f>
        <v>0</v>
      </c>
      <c r="K2234" s="93">
        <v>4522</v>
      </c>
      <c r="L2234" s="94" t="s">
        <v>1849</v>
      </c>
      <c r="M2234" s="92"/>
      <c r="N2234" s="92"/>
      <c r="O2234" s="92"/>
      <c r="P2234" s="92"/>
      <c r="Q2234" s="90">
        <f>+M2234+N2234+O2234+P2234</f>
        <v>0</v>
      </c>
      <c r="R2234" s="91">
        <v>79</v>
      </c>
      <c r="S2234" s="84">
        <f>+Q2234*R2234</f>
        <v>0</v>
      </c>
    </row>
    <row r="2235" spans="1:19" ht="49.65" customHeight="1" x14ac:dyDescent="0.3">
      <c r="A2235" s="85"/>
      <c r="B2235" s="85"/>
      <c r="C2235" s="85"/>
      <c r="D2235" s="85"/>
      <c r="E2235" s="85"/>
      <c r="F2235" s="85"/>
      <c r="G2235" s="85"/>
      <c r="H2235" s="85"/>
      <c r="I2235" s="85"/>
      <c r="K2235" s="85"/>
      <c r="L2235" s="85"/>
      <c r="M2235" s="85"/>
      <c r="N2235" s="85"/>
      <c r="O2235" s="85"/>
      <c r="P2235" s="85"/>
      <c r="Q2235" s="85"/>
      <c r="R2235" s="85"/>
      <c r="S2235" s="85"/>
    </row>
    <row r="2236" spans="1:19" ht="49.65" customHeight="1" x14ac:dyDescent="0.3">
      <c r="A2236" s="93">
        <v>2575</v>
      </c>
      <c r="B2236" s="94" t="s">
        <v>1850</v>
      </c>
      <c r="C2236" s="92"/>
      <c r="D2236" s="92"/>
      <c r="E2236" s="92"/>
      <c r="F2236" s="92"/>
      <c r="G2236" s="90">
        <f>+C2236+D2236+E2236+F2236</f>
        <v>0</v>
      </c>
      <c r="H2236" s="91">
        <v>169</v>
      </c>
      <c r="I2236" s="84">
        <f>+G2236*H2236</f>
        <v>0</v>
      </c>
      <c r="K2236" s="93">
        <v>5487</v>
      </c>
      <c r="L2236" s="94" t="s">
        <v>1851</v>
      </c>
      <c r="M2236" s="92"/>
      <c r="N2236" s="92"/>
      <c r="O2236" s="92"/>
      <c r="P2236" s="92"/>
      <c r="Q2236" s="90">
        <f>+M2236+N2236+O2236+P2236</f>
        <v>0</v>
      </c>
      <c r="R2236" s="91">
        <v>119</v>
      </c>
      <c r="S2236" s="84">
        <f>+Q2236*R2236</f>
        <v>0</v>
      </c>
    </row>
    <row r="2237" spans="1:19" ht="49.65" customHeight="1" x14ac:dyDescent="0.3">
      <c r="A2237" s="85"/>
      <c r="B2237" s="85"/>
      <c r="C2237" s="85"/>
      <c r="D2237" s="85"/>
      <c r="E2237" s="85"/>
      <c r="F2237" s="85"/>
      <c r="G2237" s="85"/>
      <c r="H2237" s="85"/>
      <c r="I2237" s="85"/>
      <c r="K2237" s="85"/>
      <c r="L2237" s="85"/>
      <c r="M2237" s="85"/>
      <c r="N2237" s="85"/>
      <c r="O2237" s="85"/>
      <c r="P2237" s="85"/>
      <c r="Q2237" s="85"/>
      <c r="R2237" s="85"/>
      <c r="S2237" s="85"/>
    </row>
    <row r="2238" spans="1:19" ht="49.65" customHeight="1" x14ac:dyDescent="0.3">
      <c r="A2238" s="93">
        <v>9409</v>
      </c>
      <c r="B2238" s="94" t="s">
        <v>1852</v>
      </c>
      <c r="C2238" s="92"/>
      <c r="D2238" s="92"/>
      <c r="E2238" s="92"/>
      <c r="F2238" s="92"/>
      <c r="G2238" s="90">
        <f>+C2238+D2238+E2238+F2238</f>
        <v>0</v>
      </c>
      <c r="H2238" s="91">
        <v>29</v>
      </c>
      <c r="I2238" s="84">
        <f>+G2238*H2238</f>
        <v>0</v>
      </c>
      <c r="K2238" s="93">
        <v>5502</v>
      </c>
      <c r="L2238" s="94" t="s">
        <v>1853</v>
      </c>
      <c r="M2238" s="92"/>
      <c r="N2238" s="92"/>
      <c r="O2238" s="92"/>
      <c r="P2238" s="92"/>
      <c r="Q2238" s="90">
        <f>+M2238+N2238+O2238+P2238</f>
        <v>0</v>
      </c>
      <c r="R2238" s="91">
        <v>329</v>
      </c>
      <c r="S2238" s="84">
        <f>+Q2238*R2238</f>
        <v>0</v>
      </c>
    </row>
    <row r="2239" spans="1:19" ht="49.65" customHeight="1" x14ac:dyDescent="0.3">
      <c r="A2239" s="85"/>
      <c r="B2239" s="85"/>
      <c r="C2239" s="85"/>
      <c r="D2239" s="85"/>
      <c r="E2239" s="85"/>
      <c r="F2239" s="85"/>
      <c r="G2239" s="85"/>
      <c r="H2239" s="85"/>
      <c r="I2239" s="85"/>
      <c r="K2239" s="85"/>
      <c r="L2239" s="85"/>
      <c r="M2239" s="85"/>
      <c r="N2239" s="85"/>
      <c r="O2239" s="85"/>
      <c r="P2239" s="85"/>
      <c r="Q2239" s="85"/>
      <c r="R2239" s="85"/>
      <c r="S2239" s="85"/>
    </row>
    <row r="2240" spans="1:19" ht="49.65" customHeight="1" x14ac:dyDescent="0.3">
      <c r="A2240" s="93">
        <v>9410</v>
      </c>
      <c r="B2240" s="94" t="s">
        <v>1854</v>
      </c>
      <c r="C2240" s="92"/>
      <c r="D2240" s="92"/>
      <c r="E2240" s="92"/>
      <c r="F2240" s="92"/>
      <c r="G2240" s="90">
        <f>+C2240+D2240+E2240+F2240</f>
        <v>0</v>
      </c>
      <c r="H2240" s="91">
        <v>65</v>
      </c>
      <c r="I2240" s="84">
        <f>+G2240*H2240</f>
        <v>0</v>
      </c>
      <c r="K2240" s="93">
        <v>5503</v>
      </c>
      <c r="L2240" s="94" t="s">
        <v>1855</v>
      </c>
      <c r="M2240" s="92"/>
      <c r="N2240" s="92"/>
      <c r="O2240" s="92"/>
      <c r="P2240" s="92"/>
      <c r="Q2240" s="90">
        <f>+M2240+N2240+O2240+P2240</f>
        <v>0</v>
      </c>
      <c r="R2240" s="91">
        <v>329</v>
      </c>
      <c r="S2240" s="84">
        <f>+Q2240*R2240</f>
        <v>0</v>
      </c>
    </row>
    <row r="2241" spans="1:19" ht="49.65" customHeight="1" x14ac:dyDescent="0.3">
      <c r="A2241" s="85"/>
      <c r="B2241" s="85"/>
      <c r="C2241" s="85"/>
      <c r="D2241" s="85"/>
      <c r="E2241" s="85"/>
      <c r="F2241" s="85"/>
      <c r="G2241" s="85"/>
      <c r="H2241" s="85"/>
      <c r="I2241" s="85"/>
      <c r="K2241" s="85"/>
      <c r="L2241" s="85"/>
      <c r="M2241" s="85"/>
      <c r="N2241" s="85"/>
      <c r="O2241" s="85"/>
      <c r="P2241" s="85"/>
      <c r="Q2241" s="85"/>
      <c r="R2241" s="85"/>
      <c r="S2241" s="85"/>
    </row>
    <row r="2242" spans="1:19" ht="49.65" customHeight="1" x14ac:dyDescent="0.3">
      <c r="A2242" s="93">
        <v>9411</v>
      </c>
      <c r="B2242" s="94" t="s">
        <v>1856</v>
      </c>
      <c r="C2242" s="92"/>
      <c r="D2242" s="92"/>
      <c r="E2242" s="92"/>
      <c r="F2242" s="92"/>
      <c r="G2242" s="90">
        <f>+C2242+D2242+E2242+F2242</f>
        <v>0</v>
      </c>
      <c r="H2242" s="91">
        <v>45</v>
      </c>
      <c r="I2242" s="84">
        <f>+G2242*H2242</f>
        <v>0</v>
      </c>
      <c r="K2242" s="93">
        <v>10706</v>
      </c>
      <c r="L2242" s="94" t="s">
        <v>1857</v>
      </c>
      <c r="M2242" s="92"/>
      <c r="N2242" s="92"/>
      <c r="O2242" s="92"/>
      <c r="P2242" s="92"/>
      <c r="Q2242" s="90">
        <f>+M2242+N2242+O2242+P2242</f>
        <v>0</v>
      </c>
      <c r="R2242" s="91">
        <v>79</v>
      </c>
      <c r="S2242" s="84">
        <f>+Q2242*R2242</f>
        <v>0</v>
      </c>
    </row>
    <row r="2243" spans="1:19" ht="49.65" customHeight="1" x14ac:dyDescent="0.3">
      <c r="A2243" s="85"/>
      <c r="B2243" s="85"/>
      <c r="C2243" s="85"/>
      <c r="D2243" s="85"/>
      <c r="E2243" s="85"/>
      <c r="F2243" s="85"/>
      <c r="G2243" s="85"/>
      <c r="H2243" s="85"/>
      <c r="I2243" s="85"/>
      <c r="K2243" s="85"/>
      <c r="L2243" s="85"/>
      <c r="M2243" s="85"/>
      <c r="N2243" s="85"/>
      <c r="O2243" s="85"/>
      <c r="P2243" s="85"/>
      <c r="Q2243" s="85"/>
      <c r="R2243" s="85"/>
      <c r="S2243" s="85"/>
    </row>
    <row r="2244" spans="1:19" ht="49.65" customHeight="1" x14ac:dyDescent="0.3">
      <c r="A2244" s="93">
        <v>9412</v>
      </c>
      <c r="B2244" s="94" t="s">
        <v>1858</v>
      </c>
      <c r="C2244" s="92"/>
      <c r="D2244" s="92"/>
      <c r="E2244" s="92"/>
      <c r="F2244" s="92"/>
      <c r="G2244" s="90">
        <f>+C2244+D2244+E2244+F2244</f>
        <v>0</v>
      </c>
      <c r="H2244" s="91">
        <v>79</v>
      </c>
      <c r="I2244" s="84">
        <f>+G2244*H2244</f>
        <v>0</v>
      </c>
      <c r="K2244" s="93">
        <v>12687</v>
      </c>
      <c r="L2244" s="94" t="s">
        <v>1859</v>
      </c>
      <c r="M2244" s="92"/>
      <c r="N2244" s="92"/>
      <c r="O2244" s="92"/>
      <c r="P2244" s="92"/>
      <c r="Q2244" s="90">
        <f>+M2244+N2244+O2244+P2244</f>
        <v>0</v>
      </c>
      <c r="R2244" s="91">
        <v>129</v>
      </c>
      <c r="S2244" s="84">
        <f>+Q2244*R2244</f>
        <v>0</v>
      </c>
    </row>
    <row r="2245" spans="1:19" ht="49.65" customHeight="1" x14ac:dyDescent="0.3">
      <c r="A2245" s="85"/>
      <c r="B2245" s="85"/>
      <c r="C2245" s="85"/>
      <c r="D2245" s="85"/>
      <c r="E2245" s="85"/>
      <c r="F2245" s="85"/>
      <c r="G2245" s="85"/>
      <c r="H2245" s="85"/>
      <c r="I2245" s="85"/>
      <c r="K2245" s="85"/>
      <c r="L2245" s="85"/>
      <c r="M2245" s="85"/>
      <c r="N2245" s="85"/>
      <c r="O2245" s="85"/>
      <c r="P2245" s="85"/>
      <c r="Q2245" s="85"/>
      <c r="R2245" s="85"/>
      <c r="S2245" s="85"/>
    </row>
    <row r="2246" spans="1:19" ht="49.65" customHeight="1" x14ac:dyDescent="0.3">
      <c r="A2246" s="93">
        <v>9413</v>
      </c>
      <c r="B2246" s="94" t="s">
        <v>1860</v>
      </c>
      <c r="C2246" s="92"/>
      <c r="D2246" s="92"/>
      <c r="E2246" s="92"/>
      <c r="F2246" s="92"/>
      <c r="G2246" s="90">
        <f>+C2246+D2246+E2246+F2246</f>
        <v>0</v>
      </c>
      <c r="H2246" s="91">
        <v>45</v>
      </c>
      <c r="I2246" s="84">
        <f>+G2246*H2246</f>
        <v>0</v>
      </c>
      <c r="K2246" s="93"/>
      <c r="L2246" s="94"/>
      <c r="M2246" s="89"/>
      <c r="N2246" s="89"/>
      <c r="O2246" s="89"/>
      <c r="P2246" s="89"/>
      <c r="Q2246" s="90">
        <f>+M2246+N2246+O2246+P2246</f>
        <v>0</v>
      </c>
      <c r="R2246" s="91"/>
      <c r="S2246" s="84">
        <f>+Q2246*R2246</f>
        <v>0</v>
      </c>
    </row>
    <row r="2247" spans="1:19" ht="49.65" customHeight="1" x14ac:dyDescent="0.3">
      <c r="A2247" s="85"/>
      <c r="B2247" s="85"/>
      <c r="C2247" s="85"/>
      <c r="D2247" s="85"/>
      <c r="E2247" s="85"/>
      <c r="F2247" s="85"/>
      <c r="G2247" s="85"/>
      <c r="H2247" s="85"/>
      <c r="I2247" s="85"/>
      <c r="K2247" s="85"/>
      <c r="L2247" s="85"/>
      <c r="M2247" s="85"/>
      <c r="N2247" s="85"/>
      <c r="O2247" s="85"/>
      <c r="P2247" s="85"/>
      <c r="Q2247" s="85"/>
      <c r="R2247" s="85"/>
      <c r="S2247" s="85"/>
    </row>
    <row r="2248" spans="1:19" ht="49.65" customHeight="1" x14ac:dyDescent="0.3">
      <c r="A2248" s="22" t="s">
        <v>1861</v>
      </c>
      <c r="D2248" s="86" t="s">
        <v>121</v>
      </c>
      <c r="E2248" s="76"/>
      <c r="F2248" s="76"/>
      <c r="G2248" s="77"/>
      <c r="H2248" s="87">
        <f>SUM(I2152:I2247)</f>
        <v>0</v>
      </c>
      <c r="I2248" s="77"/>
      <c r="N2248" s="86" t="s">
        <v>122</v>
      </c>
      <c r="O2248" s="76"/>
      <c r="P2248" s="76"/>
      <c r="Q2248" s="77"/>
      <c r="R2248" s="87">
        <f>SUM(S2152:S2247)</f>
        <v>0</v>
      </c>
      <c r="S2248" s="77"/>
    </row>
    <row r="2249" spans="1:19" ht="49.65" customHeight="1" x14ac:dyDescent="0.3">
      <c r="D2249" s="78"/>
      <c r="E2249" s="79"/>
      <c r="F2249" s="79"/>
      <c r="G2249" s="80"/>
      <c r="H2249" s="78"/>
      <c r="I2249" s="80"/>
      <c r="N2249" s="78"/>
      <c r="O2249" s="79"/>
      <c r="P2249" s="79"/>
      <c r="Q2249" s="80"/>
      <c r="R2249" s="78"/>
      <c r="S2249" s="80"/>
    </row>
    <row r="2250" spans="1:19" ht="49.65" customHeight="1" x14ac:dyDescent="0.3">
      <c r="A2250" s="88" t="s">
        <v>1771</v>
      </c>
      <c r="B2250" s="74"/>
      <c r="C2250" s="74"/>
      <c r="D2250" s="74"/>
      <c r="E2250" s="74"/>
      <c r="F2250" s="74"/>
      <c r="G2250" s="74"/>
      <c r="H2250" s="74"/>
      <c r="I2250" s="74"/>
      <c r="J2250" s="74"/>
      <c r="K2250" s="74"/>
      <c r="L2250" s="74"/>
      <c r="M2250" s="74"/>
      <c r="N2250" s="74"/>
      <c r="O2250" s="74"/>
      <c r="P2250" s="74"/>
      <c r="Q2250" s="74"/>
      <c r="R2250" s="74"/>
      <c r="S2250" s="74"/>
    </row>
    <row r="2251" spans="1:19" ht="49.65" customHeight="1" x14ac:dyDescent="0.3">
      <c r="A2251" s="74"/>
      <c r="B2251" s="74"/>
      <c r="C2251" s="74"/>
      <c r="D2251" s="74"/>
      <c r="E2251" s="74"/>
      <c r="F2251" s="74"/>
      <c r="G2251" s="74"/>
      <c r="H2251" s="74"/>
      <c r="I2251" s="74"/>
      <c r="J2251" s="74"/>
      <c r="K2251" s="74"/>
      <c r="L2251" s="74"/>
      <c r="M2251" s="74"/>
      <c r="N2251" s="74"/>
      <c r="O2251" s="74"/>
      <c r="P2251" s="74"/>
      <c r="Q2251" s="74"/>
      <c r="R2251" s="74"/>
      <c r="S2251" s="74"/>
    </row>
    <row r="2252" spans="1:19" ht="49.65" customHeight="1" x14ac:dyDescent="0.3">
      <c r="A2252" s="98" t="s">
        <v>4</v>
      </c>
      <c r="B2252" s="99" t="s">
        <v>52</v>
      </c>
      <c r="C2252" s="98" t="s">
        <v>53</v>
      </c>
      <c r="D2252" s="98" t="s">
        <v>54</v>
      </c>
      <c r="E2252" s="98" t="s">
        <v>55</v>
      </c>
      <c r="F2252" s="98" t="s">
        <v>56</v>
      </c>
      <c r="G2252" s="98" t="s">
        <v>57</v>
      </c>
      <c r="H2252" s="98" t="s">
        <v>58</v>
      </c>
      <c r="I2252" s="99" t="s">
        <v>8</v>
      </c>
      <c r="K2252" s="98" t="s">
        <v>4</v>
      </c>
      <c r="L2252" s="99" t="s">
        <v>52</v>
      </c>
      <c r="M2252" s="98" t="s">
        <v>53</v>
      </c>
      <c r="N2252" s="98" t="s">
        <v>54</v>
      </c>
      <c r="O2252" s="98" t="s">
        <v>55</v>
      </c>
      <c r="P2252" s="98" t="s">
        <v>56</v>
      </c>
      <c r="Q2252" s="98" t="s">
        <v>57</v>
      </c>
      <c r="R2252" s="98" t="s">
        <v>58</v>
      </c>
      <c r="S2252" s="99" t="s">
        <v>8</v>
      </c>
    </row>
    <row r="2253" spans="1:19" ht="49.65" customHeight="1" x14ac:dyDescent="0.3">
      <c r="A2253" s="85"/>
      <c r="B2253" s="85"/>
      <c r="C2253" s="85"/>
      <c r="D2253" s="85"/>
      <c r="E2253" s="85"/>
      <c r="F2253" s="85"/>
      <c r="G2253" s="85"/>
      <c r="H2253" s="85"/>
      <c r="I2253" s="85"/>
      <c r="K2253" s="85"/>
      <c r="L2253" s="85"/>
      <c r="M2253" s="85"/>
      <c r="N2253" s="85"/>
      <c r="O2253" s="85"/>
      <c r="P2253" s="85"/>
      <c r="Q2253" s="85"/>
      <c r="R2253" s="85"/>
      <c r="S2253" s="85"/>
    </row>
    <row r="2254" spans="1:19" ht="49.65" customHeight="1" x14ac:dyDescent="0.3">
      <c r="A2254" s="95"/>
      <c r="B2254" s="96" t="s">
        <v>1862</v>
      </c>
      <c r="C2254" s="74"/>
      <c r="D2254" s="74"/>
      <c r="E2254" s="74"/>
      <c r="F2254" s="74"/>
      <c r="G2254" s="74"/>
      <c r="H2254" s="74"/>
      <c r="I2254" s="74"/>
      <c r="K2254" s="95"/>
      <c r="L2254" s="96" t="s">
        <v>1863</v>
      </c>
      <c r="M2254" s="74"/>
      <c r="N2254" s="74"/>
      <c r="O2254" s="74"/>
      <c r="P2254" s="74"/>
      <c r="Q2254" s="74"/>
      <c r="R2254" s="74"/>
      <c r="S2254" s="74"/>
    </row>
    <row r="2255" spans="1:19" ht="49.65" customHeight="1" x14ac:dyDescent="0.3">
      <c r="A2255" s="74"/>
      <c r="B2255" s="74"/>
      <c r="C2255" s="74"/>
      <c r="D2255" s="74"/>
      <c r="E2255" s="74"/>
      <c r="F2255" s="74"/>
      <c r="G2255" s="74"/>
      <c r="H2255" s="74"/>
      <c r="I2255" s="74"/>
      <c r="K2255" s="74"/>
      <c r="L2255" s="74"/>
      <c r="M2255" s="74"/>
      <c r="N2255" s="74"/>
      <c r="O2255" s="74"/>
      <c r="P2255" s="74"/>
      <c r="Q2255" s="74"/>
      <c r="R2255" s="74"/>
      <c r="S2255" s="74"/>
    </row>
    <row r="2256" spans="1:19" ht="49.65" customHeight="1" x14ac:dyDescent="0.3">
      <c r="A2256" s="93">
        <v>9049</v>
      </c>
      <c r="B2256" s="94" t="s">
        <v>1864</v>
      </c>
      <c r="C2256" s="92"/>
      <c r="D2256" s="92"/>
      <c r="E2256" s="92"/>
      <c r="F2256" s="92"/>
      <c r="G2256" s="90">
        <f>+C2256+D2256+E2256+F2256</f>
        <v>0</v>
      </c>
      <c r="H2256" s="91">
        <v>349</v>
      </c>
      <c r="I2256" s="84">
        <f>+G2256*H2256</f>
        <v>0</v>
      </c>
      <c r="K2256" s="93">
        <v>5230</v>
      </c>
      <c r="L2256" s="94" t="s">
        <v>1865</v>
      </c>
      <c r="M2256" s="92"/>
      <c r="N2256" s="92"/>
      <c r="O2256" s="92"/>
      <c r="P2256" s="92"/>
      <c r="Q2256" s="90">
        <f>+M2256+N2256+O2256+P2256</f>
        <v>0</v>
      </c>
      <c r="R2256" s="91">
        <v>69</v>
      </c>
      <c r="S2256" s="84">
        <f>+Q2256*R2256</f>
        <v>0</v>
      </c>
    </row>
    <row r="2257" spans="1:19" ht="49.65" customHeight="1" x14ac:dyDescent="0.3">
      <c r="A2257" s="85"/>
      <c r="B2257" s="85"/>
      <c r="C2257" s="85"/>
      <c r="D2257" s="85"/>
      <c r="E2257" s="85"/>
      <c r="F2257" s="85"/>
      <c r="G2257" s="85"/>
      <c r="H2257" s="85"/>
      <c r="I2257" s="85"/>
      <c r="K2257" s="85"/>
      <c r="L2257" s="85"/>
      <c r="M2257" s="85"/>
      <c r="N2257" s="85"/>
      <c r="O2257" s="85"/>
      <c r="P2257" s="85"/>
      <c r="Q2257" s="85"/>
      <c r="R2257" s="85"/>
      <c r="S2257" s="85"/>
    </row>
    <row r="2258" spans="1:19" ht="49.65" customHeight="1" x14ac:dyDescent="0.3">
      <c r="A2258" s="93">
        <v>9050</v>
      </c>
      <c r="B2258" s="94" t="s">
        <v>1866</v>
      </c>
      <c r="C2258" s="92"/>
      <c r="D2258" s="92"/>
      <c r="E2258" s="92"/>
      <c r="F2258" s="92"/>
      <c r="G2258" s="90">
        <f>+C2258+D2258+E2258+F2258</f>
        <v>0</v>
      </c>
      <c r="H2258" s="91">
        <v>349</v>
      </c>
      <c r="I2258" s="84">
        <f>+G2258*H2258</f>
        <v>0</v>
      </c>
      <c r="K2258" s="93">
        <v>5266</v>
      </c>
      <c r="L2258" s="94" t="s">
        <v>1867</v>
      </c>
      <c r="M2258" s="92"/>
      <c r="N2258" s="92"/>
      <c r="O2258" s="92"/>
      <c r="P2258" s="92"/>
      <c r="Q2258" s="90">
        <f>+M2258+N2258+O2258+P2258</f>
        <v>0</v>
      </c>
      <c r="R2258" s="91">
        <v>69</v>
      </c>
      <c r="S2258" s="84">
        <f>+Q2258*R2258</f>
        <v>0</v>
      </c>
    </row>
    <row r="2259" spans="1:19" ht="49.65" customHeight="1" x14ac:dyDescent="0.3">
      <c r="A2259" s="85"/>
      <c r="B2259" s="85"/>
      <c r="C2259" s="85"/>
      <c r="D2259" s="85"/>
      <c r="E2259" s="85"/>
      <c r="F2259" s="85"/>
      <c r="G2259" s="85"/>
      <c r="H2259" s="85"/>
      <c r="I2259" s="85"/>
      <c r="K2259" s="85"/>
      <c r="L2259" s="85"/>
      <c r="M2259" s="85"/>
      <c r="N2259" s="85"/>
      <c r="O2259" s="85"/>
      <c r="P2259" s="85"/>
      <c r="Q2259" s="85"/>
      <c r="R2259" s="85"/>
      <c r="S2259" s="85"/>
    </row>
    <row r="2260" spans="1:19" ht="49.65" customHeight="1" x14ac:dyDescent="0.3">
      <c r="A2260" s="93">
        <v>9052</v>
      </c>
      <c r="B2260" s="94" t="s">
        <v>1868</v>
      </c>
      <c r="C2260" s="92"/>
      <c r="D2260" s="92"/>
      <c r="E2260" s="92"/>
      <c r="F2260" s="92"/>
      <c r="G2260" s="90">
        <f>+C2260+D2260+E2260+F2260</f>
        <v>0</v>
      </c>
      <c r="H2260" s="91">
        <v>49</v>
      </c>
      <c r="I2260" s="84">
        <f>+G2260*H2260</f>
        <v>0</v>
      </c>
      <c r="K2260" s="93">
        <v>5464</v>
      </c>
      <c r="L2260" s="94" t="s">
        <v>1869</v>
      </c>
      <c r="M2260" s="92"/>
      <c r="N2260" s="92"/>
      <c r="O2260" s="92"/>
      <c r="P2260" s="92"/>
      <c r="Q2260" s="90">
        <f>+M2260+N2260+O2260+P2260</f>
        <v>0</v>
      </c>
      <c r="R2260" s="91">
        <v>69</v>
      </c>
      <c r="S2260" s="84">
        <f>+Q2260*R2260</f>
        <v>0</v>
      </c>
    </row>
    <row r="2261" spans="1:19" ht="49.65" customHeight="1" x14ac:dyDescent="0.3">
      <c r="A2261" s="85"/>
      <c r="B2261" s="85"/>
      <c r="C2261" s="85"/>
      <c r="D2261" s="85"/>
      <c r="E2261" s="85"/>
      <c r="F2261" s="85"/>
      <c r="G2261" s="85"/>
      <c r="H2261" s="85"/>
      <c r="I2261" s="85"/>
      <c r="K2261" s="85"/>
      <c r="L2261" s="85"/>
      <c r="M2261" s="85"/>
      <c r="N2261" s="85"/>
      <c r="O2261" s="85"/>
      <c r="P2261" s="85"/>
      <c r="Q2261" s="85"/>
      <c r="R2261" s="85"/>
      <c r="S2261" s="85"/>
    </row>
    <row r="2262" spans="1:19" ht="49.65" customHeight="1" x14ac:dyDescent="0.3">
      <c r="A2262" s="93">
        <v>9054</v>
      </c>
      <c r="B2262" s="94" t="s">
        <v>1870</v>
      </c>
      <c r="C2262" s="92"/>
      <c r="D2262" s="92"/>
      <c r="E2262" s="92"/>
      <c r="F2262" s="92"/>
      <c r="G2262" s="90">
        <f>+C2262+D2262+E2262+F2262</f>
        <v>0</v>
      </c>
      <c r="H2262" s="91">
        <v>69</v>
      </c>
      <c r="I2262" s="84">
        <f>+G2262*H2262</f>
        <v>0</v>
      </c>
      <c r="K2262" s="93">
        <v>14161</v>
      </c>
      <c r="L2262" s="94" t="s">
        <v>1871</v>
      </c>
      <c r="M2262" s="92"/>
      <c r="N2262" s="92"/>
      <c r="O2262" s="92"/>
      <c r="P2262" s="92"/>
      <c r="Q2262" s="90">
        <f>+M2262+N2262+O2262+P2262</f>
        <v>0</v>
      </c>
      <c r="R2262" s="91">
        <v>69</v>
      </c>
      <c r="S2262" s="84">
        <f>+Q2262*R2262</f>
        <v>0</v>
      </c>
    </row>
    <row r="2263" spans="1:19" ht="49.65" customHeight="1" x14ac:dyDescent="0.3">
      <c r="A2263" s="85"/>
      <c r="B2263" s="85"/>
      <c r="C2263" s="85"/>
      <c r="D2263" s="85"/>
      <c r="E2263" s="85"/>
      <c r="F2263" s="85"/>
      <c r="G2263" s="85"/>
      <c r="H2263" s="85"/>
      <c r="I2263" s="85"/>
      <c r="K2263" s="85"/>
      <c r="L2263" s="85"/>
      <c r="M2263" s="85"/>
      <c r="N2263" s="85"/>
      <c r="O2263" s="85"/>
      <c r="P2263" s="85"/>
      <c r="Q2263" s="85"/>
      <c r="R2263" s="85"/>
      <c r="S2263" s="85"/>
    </row>
    <row r="2264" spans="1:19" ht="49.65" customHeight="1" x14ac:dyDescent="0.3">
      <c r="A2264" s="93">
        <v>9057</v>
      </c>
      <c r="B2264" s="94" t="s">
        <v>1872</v>
      </c>
      <c r="C2264" s="92"/>
      <c r="D2264" s="92"/>
      <c r="E2264" s="92"/>
      <c r="F2264" s="92"/>
      <c r="G2264" s="90">
        <f>+C2264+D2264+E2264+F2264</f>
        <v>0</v>
      </c>
      <c r="H2264" s="91">
        <v>79</v>
      </c>
      <c r="I2264" s="84">
        <f>+G2264*H2264</f>
        <v>0</v>
      </c>
      <c r="K2264" s="95"/>
      <c r="L2264" s="96" t="s">
        <v>1873</v>
      </c>
      <c r="M2264" s="74"/>
      <c r="N2264" s="74"/>
      <c r="O2264" s="74"/>
      <c r="P2264" s="74"/>
      <c r="Q2264" s="74"/>
      <c r="R2264" s="74"/>
      <c r="S2264" s="74"/>
    </row>
    <row r="2265" spans="1:19" ht="49.65" customHeight="1" x14ac:dyDescent="0.3">
      <c r="A2265" s="85"/>
      <c r="B2265" s="85"/>
      <c r="C2265" s="85"/>
      <c r="D2265" s="85"/>
      <c r="E2265" s="85"/>
      <c r="F2265" s="85"/>
      <c r="G2265" s="85"/>
      <c r="H2265" s="85"/>
      <c r="I2265" s="85"/>
      <c r="K2265" s="74"/>
      <c r="L2265" s="74"/>
      <c r="M2265" s="74"/>
      <c r="N2265" s="74"/>
      <c r="O2265" s="74"/>
      <c r="P2265" s="74"/>
      <c r="Q2265" s="74"/>
      <c r="R2265" s="74"/>
      <c r="S2265" s="74"/>
    </row>
    <row r="2266" spans="1:19" ht="49.65" customHeight="1" x14ac:dyDescent="0.3">
      <c r="A2266" s="93">
        <v>9058</v>
      </c>
      <c r="B2266" s="94" t="s">
        <v>1874</v>
      </c>
      <c r="C2266" s="92"/>
      <c r="D2266" s="92"/>
      <c r="E2266" s="92"/>
      <c r="F2266" s="92"/>
      <c r="G2266" s="90">
        <f>+C2266+D2266+E2266+F2266</f>
        <v>0</v>
      </c>
      <c r="H2266" s="91">
        <v>49</v>
      </c>
      <c r="I2266" s="84">
        <f>+G2266*H2266</f>
        <v>0</v>
      </c>
      <c r="K2266" s="93">
        <v>1929</v>
      </c>
      <c r="L2266" s="94" t="s">
        <v>1875</v>
      </c>
      <c r="M2266" s="92"/>
      <c r="N2266" s="92"/>
      <c r="O2266" s="92"/>
      <c r="P2266" s="92"/>
      <c r="Q2266" s="90">
        <f>+M2266+N2266+O2266+P2266</f>
        <v>0</v>
      </c>
      <c r="R2266" s="91">
        <v>89</v>
      </c>
      <c r="S2266" s="84">
        <f>+Q2266*R2266</f>
        <v>0</v>
      </c>
    </row>
    <row r="2267" spans="1:19" ht="49.65" customHeight="1" x14ac:dyDescent="0.3">
      <c r="A2267" s="85"/>
      <c r="B2267" s="85"/>
      <c r="C2267" s="85"/>
      <c r="D2267" s="85"/>
      <c r="E2267" s="85"/>
      <c r="F2267" s="85"/>
      <c r="G2267" s="85"/>
      <c r="H2267" s="85"/>
      <c r="I2267" s="85"/>
      <c r="K2267" s="85"/>
      <c r="L2267" s="85"/>
      <c r="M2267" s="85"/>
      <c r="N2267" s="85"/>
      <c r="O2267" s="85"/>
      <c r="P2267" s="85"/>
      <c r="Q2267" s="85"/>
      <c r="R2267" s="85"/>
      <c r="S2267" s="85"/>
    </row>
    <row r="2268" spans="1:19" ht="49.65" customHeight="1" x14ac:dyDescent="0.3">
      <c r="A2268" s="93">
        <v>9060</v>
      </c>
      <c r="B2268" s="94" t="s">
        <v>1876</v>
      </c>
      <c r="C2268" s="92"/>
      <c r="D2268" s="92"/>
      <c r="E2268" s="92"/>
      <c r="F2268" s="92"/>
      <c r="G2268" s="90">
        <f>+C2268+D2268+E2268+F2268</f>
        <v>0</v>
      </c>
      <c r="H2268" s="91">
        <v>79</v>
      </c>
      <c r="I2268" s="84">
        <f>+G2268*H2268</f>
        <v>0</v>
      </c>
      <c r="K2268" s="93">
        <v>1930</v>
      </c>
      <c r="L2268" s="94" t="s">
        <v>1877</v>
      </c>
      <c r="M2268" s="92"/>
      <c r="N2268" s="92"/>
      <c r="O2268" s="92"/>
      <c r="P2268" s="92"/>
      <c r="Q2268" s="90">
        <f>+M2268+N2268+O2268+P2268</f>
        <v>0</v>
      </c>
      <c r="R2268" s="91">
        <v>89</v>
      </c>
      <c r="S2268" s="84">
        <f>+Q2268*R2268</f>
        <v>0</v>
      </c>
    </row>
    <row r="2269" spans="1:19" ht="49.65" customHeight="1" x14ac:dyDescent="0.3">
      <c r="A2269" s="85"/>
      <c r="B2269" s="85"/>
      <c r="C2269" s="85"/>
      <c r="D2269" s="85"/>
      <c r="E2269" s="85"/>
      <c r="F2269" s="85"/>
      <c r="G2269" s="85"/>
      <c r="H2269" s="85"/>
      <c r="I2269" s="85"/>
      <c r="K2269" s="85"/>
      <c r="L2269" s="85"/>
      <c r="M2269" s="85"/>
      <c r="N2269" s="85"/>
      <c r="O2269" s="85"/>
      <c r="P2269" s="85"/>
      <c r="Q2269" s="85"/>
      <c r="R2269" s="85"/>
      <c r="S2269" s="85"/>
    </row>
    <row r="2270" spans="1:19" ht="49.65" customHeight="1" x14ac:dyDescent="0.3">
      <c r="A2270" s="93">
        <v>11436</v>
      </c>
      <c r="B2270" s="94" t="s">
        <v>1878</v>
      </c>
      <c r="C2270" s="92"/>
      <c r="D2270" s="92"/>
      <c r="E2270" s="92"/>
      <c r="F2270" s="92"/>
      <c r="G2270" s="90">
        <f>+C2270+D2270+E2270+F2270</f>
        <v>0</v>
      </c>
      <c r="H2270" s="91">
        <v>79</v>
      </c>
      <c r="I2270" s="84">
        <f>+G2270*H2270</f>
        <v>0</v>
      </c>
      <c r="K2270" s="93">
        <v>1936</v>
      </c>
      <c r="L2270" s="94" t="s">
        <v>1879</v>
      </c>
      <c r="M2270" s="92"/>
      <c r="N2270" s="92"/>
      <c r="O2270" s="92"/>
      <c r="P2270" s="92"/>
      <c r="Q2270" s="90">
        <f>+M2270+N2270+O2270+P2270</f>
        <v>0</v>
      </c>
      <c r="R2270" s="91">
        <v>89</v>
      </c>
      <c r="S2270" s="84">
        <f>+Q2270*R2270</f>
        <v>0</v>
      </c>
    </row>
    <row r="2271" spans="1:19" ht="49.65" customHeight="1" x14ac:dyDescent="0.3">
      <c r="A2271" s="85"/>
      <c r="B2271" s="85"/>
      <c r="C2271" s="85"/>
      <c r="D2271" s="85"/>
      <c r="E2271" s="85"/>
      <c r="F2271" s="85"/>
      <c r="G2271" s="85"/>
      <c r="H2271" s="85"/>
      <c r="I2271" s="85"/>
      <c r="K2271" s="85"/>
      <c r="L2271" s="85"/>
      <c r="M2271" s="85"/>
      <c r="N2271" s="85"/>
      <c r="O2271" s="85"/>
      <c r="P2271" s="85"/>
      <c r="Q2271" s="85"/>
      <c r="R2271" s="85"/>
      <c r="S2271" s="85"/>
    </row>
    <row r="2272" spans="1:19" ht="49.65" customHeight="1" x14ac:dyDescent="0.3">
      <c r="A2272" s="93">
        <v>11462</v>
      </c>
      <c r="B2272" s="94" t="s">
        <v>1880</v>
      </c>
      <c r="C2272" s="92"/>
      <c r="D2272" s="92"/>
      <c r="E2272" s="92"/>
      <c r="F2272" s="92"/>
      <c r="G2272" s="90">
        <f>+C2272+D2272+E2272+F2272</f>
        <v>0</v>
      </c>
      <c r="H2272" s="91">
        <v>129</v>
      </c>
      <c r="I2272" s="84">
        <f>+G2272*H2272</f>
        <v>0</v>
      </c>
      <c r="K2272" s="93">
        <v>1937</v>
      </c>
      <c r="L2272" s="94" t="s">
        <v>1881</v>
      </c>
      <c r="M2272" s="92"/>
      <c r="N2272" s="92"/>
      <c r="O2272" s="92"/>
      <c r="P2272" s="92"/>
      <c r="Q2272" s="90">
        <f>+M2272+N2272+O2272+P2272</f>
        <v>0</v>
      </c>
      <c r="R2272" s="91">
        <v>89</v>
      </c>
      <c r="S2272" s="84">
        <f>+Q2272*R2272</f>
        <v>0</v>
      </c>
    </row>
    <row r="2273" spans="1:19" ht="49.65" customHeight="1" x14ac:dyDescent="0.3">
      <c r="A2273" s="85"/>
      <c r="B2273" s="85"/>
      <c r="C2273" s="85"/>
      <c r="D2273" s="85"/>
      <c r="E2273" s="85"/>
      <c r="F2273" s="85"/>
      <c r="G2273" s="85"/>
      <c r="H2273" s="85"/>
      <c r="I2273" s="85"/>
      <c r="K2273" s="85"/>
      <c r="L2273" s="85"/>
      <c r="M2273" s="85"/>
      <c r="N2273" s="85"/>
      <c r="O2273" s="85"/>
      <c r="P2273" s="85"/>
      <c r="Q2273" s="85"/>
      <c r="R2273" s="85"/>
      <c r="S2273" s="85"/>
    </row>
    <row r="2274" spans="1:19" ht="49.65" customHeight="1" x14ac:dyDescent="0.3">
      <c r="A2274" s="93">
        <v>12622</v>
      </c>
      <c r="B2274" s="94" t="s">
        <v>1882</v>
      </c>
      <c r="C2274" s="92"/>
      <c r="D2274" s="92"/>
      <c r="E2274" s="92"/>
      <c r="F2274" s="92"/>
      <c r="G2274" s="90">
        <f>+C2274+D2274+E2274+F2274</f>
        <v>0</v>
      </c>
      <c r="H2274" s="91">
        <v>299</v>
      </c>
      <c r="I2274" s="84">
        <f>+G2274*H2274</f>
        <v>0</v>
      </c>
      <c r="K2274" s="93">
        <v>2091</v>
      </c>
      <c r="L2274" s="94" t="s">
        <v>1883</v>
      </c>
      <c r="M2274" s="92"/>
      <c r="N2274" s="92"/>
      <c r="O2274" s="92"/>
      <c r="P2274" s="92"/>
      <c r="Q2274" s="90">
        <f>+M2274+N2274+O2274+P2274</f>
        <v>0</v>
      </c>
      <c r="R2274" s="91">
        <v>89</v>
      </c>
      <c r="S2274" s="84">
        <f>+Q2274*R2274</f>
        <v>0</v>
      </c>
    </row>
    <row r="2275" spans="1:19" ht="49.65" customHeight="1" x14ac:dyDescent="0.3">
      <c r="A2275" s="85"/>
      <c r="B2275" s="85"/>
      <c r="C2275" s="85"/>
      <c r="D2275" s="85"/>
      <c r="E2275" s="85"/>
      <c r="F2275" s="85"/>
      <c r="G2275" s="85"/>
      <c r="H2275" s="85"/>
      <c r="I2275" s="85"/>
      <c r="K2275" s="85"/>
      <c r="L2275" s="85"/>
      <c r="M2275" s="85"/>
      <c r="N2275" s="85"/>
      <c r="O2275" s="85"/>
      <c r="P2275" s="85"/>
      <c r="Q2275" s="85"/>
      <c r="R2275" s="85"/>
      <c r="S2275" s="85"/>
    </row>
    <row r="2276" spans="1:19" ht="49.65" customHeight="1" x14ac:dyDescent="0.3">
      <c r="A2276" s="93">
        <v>12808</v>
      </c>
      <c r="B2276" s="94" t="s">
        <v>1884</v>
      </c>
      <c r="C2276" s="92"/>
      <c r="D2276" s="92"/>
      <c r="E2276" s="92"/>
      <c r="F2276" s="92"/>
      <c r="G2276" s="90">
        <f>+C2276+D2276+E2276+F2276</f>
        <v>0</v>
      </c>
      <c r="H2276" s="91">
        <v>229</v>
      </c>
      <c r="I2276" s="84">
        <f>+G2276*H2276</f>
        <v>0</v>
      </c>
      <c r="K2276" s="93">
        <v>13457</v>
      </c>
      <c r="L2276" s="94" t="s">
        <v>1885</v>
      </c>
      <c r="M2276" s="92"/>
      <c r="N2276" s="92"/>
      <c r="O2276" s="92"/>
      <c r="P2276" s="92"/>
      <c r="Q2276" s="90">
        <f>+M2276+N2276+O2276+P2276</f>
        <v>0</v>
      </c>
      <c r="R2276" s="91">
        <v>89</v>
      </c>
      <c r="S2276" s="84">
        <f>+Q2276*R2276</f>
        <v>0</v>
      </c>
    </row>
    <row r="2277" spans="1:19" ht="49.65" customHeight="1" x14ac:dyDescent="0.3">
      <c r="A2277" s="85"/>
      <c r="B2277" s="85"/>
      <c r="C2277" s="85"/>
      <c r="D2277" s="85"/>
      <c r="E2277" s="85"/>
      <c r="F2277" s="85"/>
      <c r="G2277" s="85"/>
      <c r="H2277" s="85"/>
      <c r="I2277" s="85"/>
      <c r="K2277" s="85"/>
      <c r="L2277" s="85"/>
      <c r="M2277" s="85"/>
      <c r="N2277" s="85"/>
      <c r="O2277" s="85"/>
      <c r="P2277" s="85"/>
      <c r="Q2277" s="85"/>
      <c r="R2277" s="85"/>
      <c r="S2277" s="85"/>
    </row>
    <row r="2278" spans="1:19" ht="49.65" customHeight="1" x14ac:dyDescent="0.3">
      <c r="A2278" s="93">
        <v>15779</v>
      </c>
      <c r="B2278" s="94" t="s">
        <v>1886</v>
      </c>
      <c r="C2278" s="92"/>
      <c r="D2278" s="92"/>
      <c r="E2278" s="92"/>
      <c r="F2278" s="92"/>
      <c r="G2278" s="90">
        <f>+C2278+D2278+E2278+F2278</f>
        <v>0</v>
      </c>
      <c r="H2278" s="91">
        <v>299</v>
      </c>
      <c r="I2278" s="84">
        <f>+G2278*H2278</f>
        <v>0</v>
      </c>
      <c r="K2278" s="95"/>
      <c r="L2278" s="96" t="s">
        <v>1887</v>
      </c>
      <c r="M2278" s="74"/>
      <c r="N2278" s="74"/>
      <c r="O2278" s="74"/>
      <c r="P2278" s="74"/>
      <c r="Q2278" s="74"/>
      <c r="R2278" s="74"/>
      <c r="S2278" s="74"/>
    </row>
    <row r="2279" spans="1:19" ht="49.65" customHeight="1" x14ac:dyDescent="0.3">
      <c r="A2279" s="85"/>
      <c r="B2279" s="85"/>
      <c r="C2279" s="85"/>
      <c r="D2279" s="85"/>
      <c r="E2279" s="85"/>
      <c r="F2279" s="85"/>
      <c r="G2279" s="85"/>
      <c r="H2279" s="85"/>
      <c r="I2279" s="85"/>
      <c r="K2279" s="74"/>
      <c r="L2279" s="74"/>
      <c r="M2279" s="74"/>
      <c r="N2279" s="74"/>
      <c r="O2279" s="74"/>
      <c r="P2279" s="74"/>
      <c r="Q2279" s="74"/>
      <c r="R2279" s="74"/>
      <c r="S2279" s="74"/>
    </row>
    <row r="2280" spans="1:19" ht="49.65" customHeight="1" x14ac:dyDescent="0.3">
      <c r="A2280" s="93">
        <v>15781</v>
      </c>
      <c r="B2280" s="94" t="s">
        <v>1888</v>
      </c>
      <c r="C2280" s="92"/>
      <c r="D2280" s="92"/>
      <c r="E2280" s="92"/>
      <c r="F2280" s="92"/>
      <c r="G2280" s="90">
        <f>+C2280+D2280+E2280+F2280</f>
        <v>0</v>
      </c>
      <c r="H2280" s="91">
        <v>299</v>
      </c>
      <c r="I2280" s="84">
        <f>+G2280*H2280</f>
        <v>0</v>
      </c>
      <c r="K2280" s="93">
        <v>1939</v>
      </c>
      <c r="L2280" s="94" t="s">
        <v>1889</v>
      </c>
      <c r="M2280" s="92"/>
      <c r="N2280" s="92"/>
      <c r="O2280" s="92"/>
      <c r="P2280" s="92"/>
      <c r="Q2280" s="90">
        <f>+M2280+N2280+O2280+P2280</f>
        <v>0</v>
      </c>
      <c r="R2280" s="91">
        <v>89</v>
      </c>
      <c r="S2280" s="84">
        <f>+Q2280*R2280</f>
        <v>0</v>
      </c>
    </row>
    <row r="2281" spans="1:19" ht="49.65" customHeight="1" x14ac:dyDescent="0.3">
      <c r="A2281" s="85"/>
      <c r="B2281" s="85"/>
      <c r="C2281" s="85"/>
      <c r="D2281" s="85"/>
      <c r="E2281" s="85"/>
      <c r="F2281" s="85"/>
      <c r="G2281" s="85"/>
      <c r="H2281" s="85"/>
      <c r="I2281" s="85"/>
      <c r="K2281" s="85"/>
      <c r="L2281" s="85"/>
      <c r="M2281" s="85"/>
      <c r="N2281" s="85"/>
      <c r="O2281" s="85"/>
      <c r="P2281" s="85"/>
      <c r="Q2281" s="85"/>
      <c r="R2281" s="85"/>
      <c r="S2281" s="85"/>
    </row>
    <row r="2282" spans="1:19" ht="49.65" customHeight="1" x14ac:dyDescent="0.3">
      <c r="A2282" s="95"/>
      <c r="B2282" s="96" t="s">
        <v>1890</v>
      </c>
      <c r="C2282" s="74"/>
      <c r="D2282" s="74"/>
      <c r="E2282" s="74"/>
      <c r="F2282" s="74"/>
      <c r="G2282" s="74"/>
      <c r="H2282" s="74"/>
      <c r="I2282" s="74"/>
      <c r="K2282" s="93">
        <v>1940</v>
      </c>
      <c r="L2282" s="94" t="s">
        <v>1891</v>
      </c>
      <c r="M2282" s="92"/>
      <c r="N2282" s="92"/>
      <c r="O2282" s="92"/>
      <c r="P2282" s="92"/>
      <c r="Q2282" s="90">
        <f>+M2282+N2282+O2282+P2282</f>
        <v>0</v>
      </c>
      <c r="R2282" s="91">
        <v>89</v>
      </c>
      <c r="S2282" s="84">
        <f>+Q2282*R2282</f>
        <v>0</v>
      </c>
    </row>
    <row r="2283" spans="1:19" ht="49.65" customHeight="1" x14ac:dyDescent="0.3">
      <c r="A2283" s="74"/>
      <c r="B2283" s="74"/>
      <c r="C2283" s="74"/>
      <c r="D2283" s="74"/>
      <c r="E2283" s="74"/>
      <c r="F2283" s="74"/>
      <c r="G2283" s="74"/>
      <c r="H2283" s="74"/>
      <c r="I2283" s="74"/>
      <c r="K2283" s="85"/>
      <c r="L2283" s="85"/>
      <c r="M2283" s="85"/>
      <c r="N2283" s="85"/>
      <c r="O2283" s="85"/>
      <c r="P2283" s="85"/>
      <c r="Q2283" s="85"/>
      <c r="R2283" s="85"/>
      <c r="S2283" s="85"/>
    </row>
    <row r="2284" spans="1:19" ht="49.65" customHeight="1" x14ac:dyDescent="0.3">
      <c r="A2284" s="93">
        <v>6872</v>
      </c>
      <c r="B2284" s="94" t="s">
        <v>1892</v>
      </c>
      <c r="C2284" s="92"/>
      <c r="D2284" s="92"/>
      <c r="E2284" s="92"/>
      <c r="F2284" s="92"/>
      <c r="G2284" s="90">
        <f>+C2284+D2284+E2284+F2284</f>
        <v>0</v>
      </c>
      <c r="H2284" s="91">
        <v>69</v>
      </c>
      <c r="I2284" s="84">
        <f>+G2284*H2284</f>
        <v>0</v>
      </c>
      <c r="K2284" s="93">
        <v>1942</v>
      </c>
      <c r="L2284" s="94" t="s">
        <v>1893</v>
      </c>
      <c r="M2284" s="92"/>
      <c r="N2284" s="92"/>
      <c r="O2284" s="92"/>
      <c r="P2284" s="92"/>
      <c r="Q2284" s="90">
        <f>+M2284+N2284+O2284+P2284</f>
        <v>0</v>
      </c>
      <c r="R2284" s="91">
        <v>89</v>
      </c>
      <c r="S2284" s="84">
        <f>+Q2284*R2284</f>
        <v>0</v>
      </c>
    </row>
    <row r="2285" spans="1:19" ht="49.65" customHeight="1" x14ac:dyDescent="0.3">
      <c r="A2285" s="85"/>
      <c r="B2285" s="85"/>
      <c r="C2285" s="85"/>
      <c r="D2285" s="85"/>
      <c r="E2285" s="85"/>
      <c r="F2285" s="85"/>
      <c r="G2285" s="85"/>
      <c r="H2285" s="85"/>
      <c r="I2285" s="85"/>
      <c r="K2285" s="85"/>
      <c r="L2285" s="85"/>
      <c r="M2285" s="85"/>
      <c r="N2285" s="85"/>
      <c r="O2285" s="85"/>
      <c r="P2285" s="85"/>
      <c r="Q2285" s="85"/>
      <c r="R2285" s="85"/>
      <c r="S2285" s="85"/>
    </row>
    <row r="2286" spans="1:19" ht="49.65" customHeight="1" x14ac:dyDescent="0.3">
      <c r="A2286" s="93">
        <v>6873</v>
      </c>
      <c r="B2286" s="94" t="s">
        <v>1894</v>
      </c>
      <c r="C2286" s="92"/>
      <c r="D2286" s="92"/>
      <c r="E2286" s="92"/>
      <c r="F2286" s="92"/>
      <c r="G2286" s="90">
        <f>+C2286+D2286+E2286+F2286</f>
        <v>0</v>
      </c>
      <c r="H2286" s="91">
        <v>65</v>
      </c>
      <c r="I2286" s="84">
        <f>+G2286*H2286</f>
        <v>0</v>
      </c>
      <c r="K2286" s="93">
        <v>2098</v>
      </c>
      <c r="L2286" s="94" t="s">
        <v>1895</v>
      </c>
      <c r="M2286" s="92"/>
      <c r="N2286" s="92"/>
      <c r="O2286" s="92"/>
      <c r="P2286" s="92"/>
      <c r="Q2286" s="90">
        <f>+M2286+N2286+O2286+P2286</f>
        <v>0</v>
      </c>
      <c r="R2286" s="91">
        <v>89</v>
      </c>
      <c r="S2286" s="84">
        <f>+Q2286*R2286</f>
        <v>0</v>
      </c>
    </row>
    <row r="2287" spans="1:19" ht="49.65" customHeight="1" x14ac:dyDescent="0.3">
      <c r="A2287" s="85"/>
      <c r="B2287" s="85"/>
      <c r="C2287" s="85"/>
      <c r="D2287" s="85"/>
      <c r="E2287" s="85"/>
      <c r="F2287" s="85"/>
      <c r="G2287" s="85"/>
      <c r="H2287" s="85"/>
      <c r="I2287" s="85"/>
      <c r="K2287" s="85"/>
      <c r="L2287" s="85"/>
      <c r="M2287" s="85"/>
      <c r="N2287" s="85"/>
      <c r="O2287" s="85"/>
      <c r="P2287" s="85"/>
      <c r="Q2287" s="85"/>
      <c r="R2287" s="85"/>
      <c r="S2287" s="85"/>
    </row>
    <row r="2288" spans="1:19" ht="49.65" customHeight="1" x14ac:dyDescent="0.3">
      <c r="A2288" s="93">
        <v>6874</v>
      </c>
      <c r="B2288" s="94" t="s">
        <v>1896</v>
      </c>
      <c r="C2288" s="92"/>
      <c r="D2288" s="92"/>
      <c r="E2288" s="92"/>
      <c r="F2288" s="92"/>
      <c r="G2288" s="90">
        <f>+C2288+D2288+E2288+F2288</f>
        <v>0</v>
      </c>
      <c r="H2288" s="91">
        <v>45</v>
      </c>
      <c r="I2288" s="84">
        <f>+G2288*H2288</f>
        <v>0</v>
      </c>
      <c r="K2288" s="93">
        <v>2786</v>
      </c>
      <c r="L2288" s="94" t="s">
        <v>1897</v>
      </c>
      <c r="M2288" s="92"/>
      <c r="N2288" s="92"/>
      <c r="O2288" s="92"/>
      <c r="P2288" s="92"/>
      <c r="Q2288" s="90">
        <f>+M2288+N2288+O2288+P2288</f>
        <v>0</v>
      </c>
      <c r="R2288" s="91">
        <v>89</v>
      </c>
      <c r="S2288" s="84">
        <f>+Q2288*R2288</f>
        <v>0</v>
      </c>
    </row>
    <row r="2289" spans="1:19" ht="49.65" customHeight="1" x14ac:dyDescent="0.3">
      <c r="A2289" s="85"/>
      <c r="B2289" s="85"/>
      <c r="C2289" s="85"/>
      <c r="D2289" s="85"/>
      <c r="E2289" s="85"/>
      <c r="F2289" s="85"/>
      <c r="G2289" s="85"/>
      <c r="H2289" s="85"/>
      <c r="I2289" s="85"/>
      <c r="K2289" s="85"/>
      <c r="L2289" s="85"/>
      <c r="M2289" s="85"/>
      <c r="N2289" s="85"/>
      <c r="O2289" s="85"/>
      <c r="P2289" s="85"/>
      <c r="Q2289" s="85"/>
      <c r="R2289" s="85"/>
      <c r="S2289" s="85"/>
    </row>
    <row r="2290" spans="1:19" ht="49.65" customHeight="1" x14ac:dyDescent="0.3">
      <c r="A2290" s="93">
        <v>6875</v>
      </c>
      <c r="B2290" s="94" t="s">
        <v>1898</v>
      </c>
      <c r="C2290" s="92"/>
      <c r="D2290" s="92"/>
      <c r="E2290" s="92"/>
      <c r="F2290" s="92"/>
      <c r="G2290" s="90">
        <f>+C2290+D2290+E2290+F2290</f>
        <v>0</v>
      </c>
      <c r="H2290" s="91">
        <v>75</v>
      </c>
      <c r="I2290" s="84">
        <f>+G2290*H2290</f>
        <v>0</v>
      </c>
      <c r="K2290" s="93">
        <v>3937</v>
      </c>
      <c r="L2290" s="94" t="s">
        <v>1899</v>
      </c>
      <c r="M2290" s="92"/>
      <c r="N2290" s="92"/>
      <c r="O2290" s="92"/>
      <c r="P2290" s="92"/>
      <c r="Q2290" s="90">
        <f>+M2290+N2290+O2290+P2290</f>
        <v>0</v>
      </c>
      <c r="R2290" s="91">
        <v>89</v>
      </c>
      <c r="S2290" s="84">
        <f>+Q2290*R2290</f>
        <v>0</v>
      </c>
    </row>
    <row r="2291" spans="1:19" ht="49.65" customHeight="1" x14ac:dyDescent="0.3">
      <c r="A2291" s="85"/>
      <c r="B2291" s="85"/>
      <c r="C2291" s="85"/>
      <c r="D2291" s="85"/>
      <c r="E2291" s="85"/>
      <c r="F2291" s="85"/>
      <c r="G2291" s="85"/>
      <c r="H2291" s="85"/>
      <c r="I2291" s="85"/>
      <c r="K2291" s="85"/>
      <c r="L2291" s="85"/>
      <c r="M2291" s="85"/>
      <c r="N2291" s="85"/>
      <c r="O2291" s="85"/>
      <c r="P2291" s="85"/>
      <c r="Q2291" s="85"/>
      <c r="R2291" s="85"/>
      <c r="S2291" s="85"/>
    </row>
    <row r="2292" spans="1:19" ht="49.65" customHeight="1" x14ac:dyDescent="0.3">
      <c r="A2292" s="93">
        <v>6876</v>
      </c>
      <c r="B2292" s="94" t="s">
        <v>1900</v>
      </c>
      <c r="C2292" s="92"/>
      <c r="D2292" s="92"/>
      <c r="E2292" s="92"/>
      <c r="F2292" s="92"/>
      <c r="G2292" s="90">
        <f>+C2292+D2292+E2292+F2292</f>
        <v>0</v>
      </c>
      <c r="H2292" s="91">
        <v>45</v>
      </c>
      <c r="I2292" s="84">
        <f>+G2292*H2292</f>
        <v>0</v>
      </c>
      <c r="K2292" s="95"/>
      <c r="L2292" s="96" t="s">
        <v>1901</v>
      </c>
      <c r="M2292" s="74"/>
      <c r="N2292" s="74"/>
      <c r="O2292" s="74"/>
      <c r="P2292" s="74"/>
      <c r="Q2292" s="74"/>
      <c r="R2292" s="74"/>
      <c r="S2292" s="74"/>
    </row>
    <row r="2293" spans="1:19" ht="49.65" customHeight="1" x14ac:dyDescent="0.3">
      <c r="A2293" s="85"/>
      <c r="B2293" s="85"/>
      <c r="C2293" s="85"/>
      <c r="D2293" s="85"/>
      <c r="E2293" s="85"/>
      <c r="F2293" s="85"/>
      <c r="G2293" s="85"/>
      <c r="H2293" s="85"/>
      <c r="I2293" s="85"/>
      <c r="K2293" s="74"/>
      <c r="L2293" s="74"/>
      <c r="M2293" s="74"/>
      <c r="N2293" s="74"/>
      <c r="O2293" s="74"/>
      <c r="P2293" s="74"/>
      <c r="Q2293" s="74"/>
      <c r="R2293" s="74"/>
      <c r="S2293" s="74"/>
    </row>
    <row r="2294" spans="1:19" ht="49.65" customHeight="1" x14ac:dyDescent="0.3">
      <c r="A2294" s="93">
        <v>6912</v>
      </c>
      <c r="B2294" s="94" t="s">
        <v>1902</v>
      </c>
      <c r="C2294" s="92"/>
      <c r="D2294" s="92"/>
      <c r="E2294" s="92"/>
      <c r="F2294" s="92"/>
      <c r="G2294" s="90">
        <f>+C2294+D2294+E2294+F2294</f>
        <v>0</v>
      </c>
      <c r="H2294" s="91">
        <v>329</v>
      </c>
      <c r="I2294" s="84">
        <f>+G2294*H2294</f>
        <v>0</v>
      </c>
      <c r="K2294" s="93">
        <v>4635</v>
      </c>
      <c r="L2294" s="94" t="s">
        <v>1903</v>
      </c>
      <c r="M2294" s="92"/>
      <c r="N2294" s="92"/>
      <c r="O2294" s="92"/>
      <c r="P2294" s="92"/>
      <c r="Q2294" s="90">
        <f>+M2294+N2294+O2294+P2294</f>
        <v>0</v>
      </c>
      <c r="R2294" s="91">
        <v>65</v>
      </c>
      <c r="S2294" s="84">
        <f>+Q2294*R2294</f>
        <v>0</v>
      </c>
    </row>
    <row r="2295" spans="1:19" ht="49.65" customHeight="1" x14ac:dyDescent="0.3">
      <c r="A2295" s="85"/>
      <c r="B2295" s="85"/>
      <c r="C2295" s="85"/>
      <c r="D2295" s="85"/>
      <c r="E2295" s="85"/>
      <c r="F2295" s="85"/>
      <c r="G2295" s="85"/>
      <c r="H2295" s="85"/>
      <c r="I2295" s="85"/>
      <c r="K2295" s="85"/>
      <c r="L2295" s="85"/>
      <c r="M2295" s="85"/>
      <c r="N2295" s="85"/>
      <c r="O2295" s="85"/>
      <c r="P2295" s="85"/>
      <c r="Q2295" s="85"/>
      <c r="R2295" s="85"/>
      <c r="S2295" s="85"/>
    </row>
    <row r="2296" spans="1:19" ht="49.65" customHeight="1" x14ac:dyDescent="0.3">
      <c r="A2296" s="93">
        <v>6913</v>
      </c>
      <c r="B2296" s="94" t="s">
        <v>1904</v>
      </c>
      <c r="C2296" s="92"/>
      <c r="D2296" s="92"/>
      <c r="E2296" s="92"/>
      <c r="F2296" s="92"/>
      <c r="G2296" s="90">
        <f>+C2296+D2296+E2296+F2296</f>
        <v>0</v>
      </c>
      <c r="H2296" s="91">
        <v>329</v>
      </c>
      <c r="I2296" s="84">
        <f>+G2296*H2296</f>
        <v>0</v>
      </c>
      <c r="K2296" s="93">
        <v>5055</v>
      </c>
      <c r="L2296" s="94" t="s">
        <v>1905</v>
      </c>
      <c r="M2296" s="92"/>
      <c r="N2296" s="92"/>
      <c r="O2296" s="92"/>
      <c r="P2296" s="92"/>
      <c r="Q2296" s="90">
        <f>+M2296+N2296+O2296+P2296</f>
        <v>0</v>
      </c>
      <c r="R2296" s="91">
        <v>65</v>
      </c>
      <c r="S2296" s="84">
        <f>+Q2296*R2296</f>
        <v>0</v>
      </c>
    </row>
    <row r="2297" spans="1:19" ht="49.65" customHeight="1" x14ac:dyDescent="0.3">
      <c r="A2297" s="85"/>
      <c r="B2297" s="85"/>
      <c r="C2297" s="85"/>
      <c r="D2297" s="85"/>
      <c r="E2297" s="85"/>
      <c r="F2297" s="85"/>
      <c r="G2297" s="85"/>
      <c r="H2297" s="85"/>
      <c r="I2297" s="85"/>
      <c r="K2297" s="85"/>
      <c r="L2297" s="85"/>
      <c r="M2297" s="85"/>
      <c r="N2297" s="85"/>
      <c r="O2297" s="85"/>
      <c r="P2297" s="85"/>
      <c r="Q2297" s="85"/>
      <c r="R2297" s="85"/>
      <c r="S2297" s="85"/>
    </row>
    <row r="2298" spans="1:19" ht="49.65" customHeight="1" x14ac:dyDescent="0.3">
      <c r="A2298" s="95"/>
      <c r="B2298" s="96" t="s">
        <v>1906</v>
      </c>
      <c r="C2298" s="74"/>
      <c r="D2298" s="74"/>
      <c r="E2298" s="74"/>
      <c r="F2298" s="74"/>
      <c r="G2298" s="74"/>
      <c r="H2298" s="74"/>
      <c r="I2298" s="74"/>
      <c r="K2298" s="93">
        <v>5056</v>
      </c>
      <c r="L2298" s="94" t="s">
        <v>1907</v>
      </c>
      <c r="M2298" s="92"/>
      <c r="N2298" s="92"/>
      <c r="O2298" s="92"/>
      <c r="P2298" s="92"/>
      <c r="Q2298" s="90">
        <f>+M2298+N2298+O2298+P2298</f>
        <v>0</v>
      </c>
      <c r="R2298" s="91">
        <v>65</v>
      </c>
      <c r="S2298" s="84">
        <f>+Q2298*R2298</f>
        <v>0</v>
      </c>
    </row>
    <row r="2299" spans="1:19" ht="49.65" customHeight="1" x14ac:dyDescent="0.3">
      <c r="A2299" s="74"/>
      <c r="B2299" s="74"/>
      <c r="C2299" s="74"/>
      <c r="D2299" s="74"/>
      <c r="E2299" s="74"/>
      <c r="F2299" s="74"/>
      <c r="G2299" s="74"/>
      <c r="H2299" s="74"/>
      <c r="I2299" s="74"/>
      <c r="K2299" s="85"/>
      <c r="L2299" s="85"/>
      <c r="M2299" s="85"/>
      <c r="N2299" s="85"/>
      <c r="O2299" s="85"/>
      <c r="P2299" s="85"/>
      <c r="Q2299" s="85"/>
      <c r="R2299" s="85"/>
      <c r="S2299" s="85"/>
    </row>
    <row r="2300" spans="1:19" ht="49.65" customHeight="1" x14ac:dyDescent="0.3">
      <c r="A2300" s="93">
        <v>7537</v>
      </c>
      <c r="B2300" s="94" t="s">
        <v>1908</v>
      </c>
      <c r="C2300" s="92"/>
      <c r="D2300" s="92"/>
      <c r="E2300" s="92"/>
      <c r="F2300" s="92"/>
      <c r="G2300" s="90">
        <f>+C2300+D2300+E2300+F2300</f>
        <v>0</v>
      </c>
      <c r="H2300" s="91">
        <v>329</v>
      </c>
      <c r="I2300" s="84">
        <f>+G2300*H2300</f>
        <v>0</v>
      </c>
      <c r="K2300" s="93">
        <v>5229</v>
      </c>
      <c r="L2300" s="94" t="s">
        <v>1909</v>
      </c>
      <c r="M2300" s="92"/>
      <c r="N2300" s="92"/>
      <c r="O2300" s="92"/>
      <c r="P2300" s="92"/>
      <c r="Q2300" s="90">
        <f>+M2300+N2300+O2300+P2300</f>
        <v>0</v>
      </c>
      <c r="R2300" s="91">
        <v>65</v>
      </c>
      <c r="S2300" s="84">
        <f>+Q2300*R2300</f>
        <v>0</v>
      </c>
    </row>
    <row r="2301" spans="1:19" ht="49.65" customHeight="1" x14ac:dyDescent="0.3">
      <c r="A2301" s="85"/>
      <c r="B2301" s="85"/>
      <c r="C2301" s="85"/>
      <c r="D2301" s="85"/>
      <c r="E2301" s="85"/>
      <c r="F2301" s="85"/>
      <c r="G2301" s="85"/>
      <c r="H2301" s="85"/>
      <c r="I2301" s="85"/>
      <c r="K2301" s="85"/>
      <c r="L2301" s="85"/>
      <c r="M2301" s="85"/>
      <c r="N2301" s="85"/>
      <c r="O2301" s="85"/>
      <c r="P2301" s="85"/>
      <c r="Q2301" s="85"/>
      <c r="R2301" s="85"/>
      <c r="S2301" s="85"/>
    </row>
    <row r="2302" spans="1:19" ht="49.65" customHeight="1" x14ac:dyDescent="0.3">
      <c r="A2302" s="93">
        <v>7538</v>
      </c>
      <c r="B2302" s="94" t="s">
        <v>1910</v>
      </c>
      <c r="C2302" s="92"/>
      <c r="D2302" s="92"/>
      <c r="E2302" s="92"/>
      <c r="F2302" s="92"/>
      <c r="G2302" s="90">
        <f>+C2302+D2302+E2302+F2302</f>
        <v>0</v>
      </c>
      <c r="H2302" s="91">
        <v>329</v>
      </c>
      <c r="I2302" s="84">
        <f>+G2302*H2302</f>
        <v>0</v>
      </c>
      <c r="K2302" s="93">
        <v>5463</v>
      </c>
      <c r="L2302" s="94" t="s">
        <v>1911</v>
      </c>
      <c r="M2302" s="92"/>
      <c r="N2302" s="92"/>
      <c r="O2302" s="92"/>
      <c r="P2302" s="92"/>
      <c r="Q2302" s="90">
        <f>+M2302+N2302+O2302+P2302</f>
        <v>0</v>
      </c>
      <c r="R2302" s="91">
        <v>65</v>
      </c>
      <c r="S2302" s="84">
        <f>+Q2302*R2302</f>
        <v>0</v>
      </c>
    </row>
    <row r="2303" spans="1:19" ht="49.65" customHeight="1" x14ac:dyDescent="0.3">
      <c r="A2303" s="85"/>
      <c r="B2303" s="85"/>
      <c r="C2303" s="85"/>
      <c r="D2303" s="85"/>
      <c r="E2303" s="85"/>
      <c r="F2303" s="85"/>
      <c r="G2303" s="85"/>
      <c r="H2303" s="85"/>
      <c r="I2303" s="85"/>
      <c r="K2303" s="85"/>
      <c r="L2303" s="85"/>
      <c r="M2303" s="85"/>
      <c r="N2303" s="85"/>
      <c r="O2303" s="85"/>
      <c r="P2303" s="85"/>
      <c r="Q2303" s="85"/>
      <c r="R2303" s="85"/>
      <c r="S2303" s="85"/>
    </row>
    <row r="2304" spans="1:19" ht="49.65" customHeight="1" x14ac:dyDescent="0.3">
      <c r="A2304" s="93">
        <v>7666</v>
      </c>
      <c r="B2304" s="94" t="s">
        <v>1912</v>
      </c>
      <c r="C2304" s="92"/>
      <c r="D2304" s="92"/>
      <c r="E2304" s="92"/>
      <c r="F2304" s="92"/>
      <c r="G2304" s="90">
        <f>+C2304+D2304+E2304+F2304</f>
        <v>0</v>
      </c>
      <c r="H2304" s="91">
        <v>49</v>
      </c>
      <c r="I2304" s="84">
        <f>+G2304*H2304</f>
        <v>0</v>
      </c>
      <c r="K2304" s="95"/>
      <c r="L2304" s="96" t="s">
        <v>1913</v>
      </c>
      <c r="M2304" s="74"/>
      <c r="N2304" s="74"/>
      <c r="O2304" s="74"/>
      <c r="P2304" s="74"/>
      <c r="Q2304" s="74"/>
      <c r="R2304" s="74"/>
      <c r="S2304" s="74"/>
    </row>
    <row r="2305" spans="1:19" ht="49.65" customHeight="1" x14ac:dyDescent="0.3">
      <c r="A2305" s="85"/>
      <c r="B2305" s="85"/>
      <c r="C2305" s="85"/>
      <c r="D2305" s="85"/>
      <c r="E2305" s="85"/>
      <c r="F2305" s="85"/>
      <c r="G2305" s="85"/>
      <c r="H2305" s="85"/>
      <c r="I2305" s="85"/>
      <c r="K2305" s="74"/>
      <c r="L2305" s="74"/>
      <c r="M2305" s="74"/>
      <c r="N2305" s="74"/>
      <c r="O2305" s="74"/>
      <c r="P2305" s="74"/>
      <c r="Q2305" s="74"/>
      <c r="R2305" s="74"/>
      <c r="S2305" s="74"/>
    </row>
    <row r="2306" spans="1:19" ht="49.65" customHeight="1" x14ac:dyDescent="0.3">
      <c r="A2306" s="93">
        <v>7667</v>
      </c>
      <c r="B2306" s="94" t="s">
        <v>1914</v>
      </c>
      <c r="C2306" s="92"/>
      <c r="D2306" s="92"/>
      <c r="E2306" s="92"/>
      <c r="F2306" s="92"/>
      <c r="G2306" s="90">
        <f>+C2306+D2306+E2306+F2306</f>
        <v>0</v>
      </c>
      <c r="H2306" s="91">
        <v>69</v>
      </c>
      <c r="I2306" s="84">
        <f>+G2306*H2306</f>
        <v>0</v>
      </c>
      <c r="K2306" s="93">
        <v>2083</v>
      </c>
      <c r="L2306" s="94" t="s">
        <v>1915</v>
      </c>
      <c r="M2306" s="92"/>
      <c r="N2306" s="92"/>
      <c r="O2306" s="92"/>
      <c r="P2306" s="92"/>
      <c r="Q2306" s="90">
        <f>+M2306+N2306+O2306+P2306</f>
        <v>0</v>
      </c>
      <c r="R2306" s="91">
        <v>45</v>
      </c>
      <c r="S2306" s="84">
        <f>+Q2306*R2306</f>
        <v>0</v>
      </c>
    </row>
    <row r="2307" spans="1:19" ht="49.65" customHeight="1" x14ac:dyDescent="0.3">
      <c r="A2307" s="85"/>
      <c r="B2307" s="85"/>
      <c r="C2307" s="85"/>
      <c r="D2307" s="85"/>
      <c r="E2307" s="85"/>
      <c r="F2307" s="85"/>
      <c r="G2307" s="85"/>
      <c r="H2307" s="85"/>
      <c r="I2307" s="85"/>
      <c r="K2307" s="85"/>
      <c r="L2307" s="85"/>
      <c r="M2307" s="85"/>
      <c r="N2307" s="85"/>
      <c r="O2307" s="85"/>
      <c r="P2307" s="85"/>
      <c r="Q2307" s="85"/>
      <c r="R2307" s="85"/>
      <c r="S2307" s="85"/>
    </row>
    <row r="2308" spans="1:19" ht="49.65" customHeight="1" x14ac:dyDescent="0.3">
      <c r="A2308" s="93">
        <v>7668</v>
      </c>
      <c r="B2308" s="94" t="s">
        <v>1916</v>
      </c>
      <c r="C2308" s="92"/>
      <c r="D2308" s="92"/>
      <c r="E2308" s="92"/>
      <c r="F2308" s="92"/>
      <c r="G2308" s="90">
        <f>+C2308+D2308+E2308+F2308</f>
        <v>0</v>
      </c>
      <c r="H2308" s="91">
        <v>79</v>
      </c>
      <c r="I2308" s="84">
        <f>+G2308*H2308</f>
        <v>0</v>
      </c>
      <c r="K2308" s="93">
        <v>2084</v>
      </c>
      <c r="L2308" s="94" t="s">
        <v>1917</v>
      </c>
      <c r="M2308" s="92"/>
      <c r="N2308" s="92"/>
      <c r="O2308" s="92"/>
      <c r="P2308" s="92"/>
      <c r="Q2308" s="90">
        <f>+M2308+N2308+O2308+P2308</f>
        <v>0</v>
      </c>
      <c r="R2308" s="91">
        <v>45</v>
      </c>
      <c r="S2308" s="84">
        <f>+Q2308*R2308</f>
        <v>0</v>
      </c>
    </row>
    <row r="2309" spans="1:19" ht="49.65" customHeight="1" x14ac:dyDescent="0.3">
      <c r="A2309" s="85"/>
      <c r="B2309" s="85"/>
      <c r="C2309" s="85"/>
      <c r="D2309" s="85"/>
      <c r="E2309" s="85"/>
      <c r="F2309" s="85"/>
      <c r="G2309" s="85"/>
      <c r="H2309" s="85"/>
      <c r="I2309" s="85"/>
      <c r="K2309" s="85"/>
      <c r="L2309" s="85"/>
      <c r="M2309" s="85"/>
      <c r="N2309" s="85"/>
      <c r="O2309" s="85"/>
      <c r="P2309" s="85"/>
      <c r="Q2309" s="85"/>
      <c r="R2309" s="85"/>
      <c r="S2309" s="85"/>
    </row>
    <row r="2310" spans="1:19" ht="49.65" customHeight="1" x14ac:dyDescent="0.3">
      <c r="A2310" s="93">
        <v>7670</v>
      </c>
      <c r="B2310" s="94" t="s">
        <v>1918</v>
      </c>
      <c r="C2310" s="92"/>
      <c r="D2310" s="92"/>
      <c r="E2310" s="92"/>
      <c r="F2310" s="92"/>
      <c r="G2310" s="90">
        <f>+C2310+D2310+E2310+F2310</f>
        <v>0</v>
      </c>
      <c r="H2310" s="91">
        <v>49</v>
      </c>
      <c r="I2310" s="84">
        <f>+G2310*H2310</f>
        <v>0</v>
      </c>
      <c r="K2310" s="93">
        <v>2086</v>
      </c>
      <c r="L2310" s="94" t="s">
        <v>1919</v>
      </c>
      <c r="M2310" s="92"/>
      <c r="N2310" s="92"/>
      <c r="O2310" s="92"/>
      <c r="P2310" s="92"/>
      <c r="Q2310" s="90">
        <f>+M2310+N2310+O2310+P2310</f>
        <v>0</v>
      </c>
      <c r="R2310" s="91">
        <v>45</v>
      </c>
      <c r="S2310" s="84">
        <f>+Q2310*R2310</f>
        <v>0</v>
      </c>
    </row>
    <row r="2311" spans="1:19" ht="49.65" customHeight="1" x14ac:dyDescent="0.3">
      <c r="A2311" s="85"/>
      <c r="B2311" s="85"/>
      <c r="C2311" s="85"/>
      <c r="D2311" s="85"/>
      <c r="E2311" s="85"/>
      <c r="F2311" s="85"/>
      <c r="G2311" s="85"/>
      <c r="H2311" s="85"/>
      <c r="I2311" s="85"/>
      <c r="K2311" s="85"/>
      <c r="L2311" s="85"/>
      <c r="M2311" s="85"/>
      <c r="N2311" s="85"/>
      <c r="O2311" s="85"/>
      <c r="P2311" s="85"/>
      <c r="Q2311" s="85"/>
      <c r="R2311" s="85"/>
      <c r="S2311" s="85"/>
    </row>
    <row r="2312" spans="1:19" ht="49.65" customHeight="1" x14ac:dyDescent="0.3">
      <c r="A2312" s="93">
        <v>7671</v>
      </c>
      <c r="B2312" s="94" t="s">
        <v>1920</v>
      </c>
      <c r="C2312" s="92"/>
      <c r="D2312" s="92"/>
      <c r="E2312" s="92"/>
      <c r="F2312" s="92"/>
      <c r="G2312" s="90">
        <f>+C2312+D2312+E2312+F2312</f>
        <v>0</v>
      </c>
      <c r="H2312" s="91">
        <v>79</v>
      </c>
      <c r="I2312" s="84">
        <f>+G2312*H2312</f>
        <v>0</v>
      </c>
      <c r="K2312" s="93">
        <v>2087</v>
      </c>
      <c r="L2312" s="94" t="s">
        <v>1921</v>
      </c>
      <c r="M2312" s="92"/>
      <c r="N2312" s="92"/>
      <c r="O2312" s="92"/>
      <c r="P2312" s="92"/>
      <c r="Q2312" s="90">
        <f>+M2312+N2312+O2312+P2312</f>
        <v>0</v>
      </c>
      <c r="R2312" s="91">
        <v>45</v>
      </c>
      <c r="S2312" s="84">
        <f>+Q2312*R2312</f>
        <v>0</v>
      </c>
    </row>
    <row r="2313" spans="1:19" ht="49.65" customHeight="1" x14ac:dyDescent="0.3">
      <c r="A2313" s="85"/>
      <c r="B2313" s="85"/>
      <c r="C2313" s="85"/>
      <c r="D2313" s="85"/>
      <c r="E2313" s="85"/>
      <c r="F2313" s="85"/>
      <c r="G2313" s="85"/>
      <c r="H2313" s="85"/>
      <c r="I2313" s="85"/>
      <c r="K2313" s="85"/>
      <c r="L2313" s="85"/>
      <c r="M2313" s="85"/>
      <c r="N2313" s="85"/>
      <c r="O2313" s="85"/>
      <c r="P2313" s="85"/>
      <c r="Q2313" s="85"/>
      <c r="R2313" s="85"/>
      <c r="S2313" s="85"/>
    </row>
    <row r="2314" spans="1:19" ht="49.65" customHeight="1" x14ac:dyDescent="0.3">
      <c r="A2314" s="93">
        <v>10456</v>
      </c>
      <c r="B2314" s="94" t="s">
        <v>1922</v>
      </c>
      <c r="C2314" s="92"/>
      <c r="D2314" s="92"/>
      <c r="E2314" s="92"/>
      <c r="F2314" s="92"/>
      <c r="G2314" s="90">
        <f>+C2314+D2314+E2314+F2314</f>
        <v>0</v>
      </c>
      <c r="H2314" s="91">
        <v>169</v>
      </c>
      <c r="I2314" s="84">
        <f>+G2314*H2314</f>
        <v>0</v>
      </c>
      <c r="K2314" s="93">
        <v>5191</v>
      </c>
      <c r="L2314" s="94" t="s">
        <v>1923</v>
      </c>
      <c r="M2314" s="92"/>
      <c r="N2314" s="92"/>
      <c r="O2314" s="92"/>
      <c r="P2314" s="92"/>
      <c r="Q2314" s="90">
        <f>+M2314+N2314+O2314+P2314</f>
        <v>0</v>
      </c>
      <c r="R2314" s="91">
        <v>45</v>
      </c>
      <c r="S2314" s="84">
        <f>+Q2314*R2314</f>
        <v>0</v>
      </c>
    </row>
    <row r="2315" spans="1:19" ht="49.65" customHeight="1" x14ac:dyDescent="0.3">
      <c r="A2315" s="85"/>
      <c r="B2315" s="85"/>
      <c r="C2315" s="85"/>
      <c r="D2315" s="85"/>
      <c r="E2315" s="85"/>
      <c r="F2315" s="85"/>
      <c r="G2315" s="85"/>
      <c r="H2315" s="85"/>
      <c r="I2315" s="85"/>
      <c r="K2315" s="85"/>
      <c r="L2315" s="85"/>
      <c r="M2315" s="85"/>
      <c r="N2315" s="85"/>
      <c r="O2315" s="85"/>
      <c r="P2315" s="85"/>
      <c r="Q2315" s="85"/>
      <c r="R2315" s="85"/>
      <c r="S2315" s="85"/>
    </row>
    <row r="2316" spans="1:19" ht="49.65" customHeight="1" x14ac:dyDescent="0.3">
      <c r="A2316" s="93">
        <v>10459</v>
      </c>
      <c r="B2316" s="94" t="s">
        <v>1924</v>
      </c>
      <c r="C2316" s="92"/>
      <c r="D2316" s="92"/>
      <c r="E2316" s="92"/>
      <c r="F2316" s="92"/>
      <c r="G2316" s="90">
        <f>+C2316+D2316+E2316+F2316</f>
        <v>0</v>
      </c>
      <c r="H2316" s="91">
        <v>105</v>
      </c>
      <c r="I2316" s="84">
        <f>+G2316*H2316</f>
        <v>0</v>
      </c>
      <c r="K2316" s="95"/>
      <c r="L2316" s="96" t="s">
        <v>1925</v>
      </c>
      <c r="M2316" s="74"/>
      <c r="N2316" s="74"/>
      <c r="O2316" s="74"/>
      <c r="P2316" s="74"/>
      <c r="Q2316" s="74"/>
      <c r="R2316" s="74"/>
      <c r="S2316" s="74"/>
    </row>
    <row r="2317" spans="1:19" ht="49.65" customHeight="1" x14ac:dyDescent="0.3">
      <c r="A2317" s="85"/>
      <c r="B2317" s="85"/>
      <c r="C2317" s="85"/>
      <c r="D2317" s="85"/>
      <c r="E2317" s="85"/>
      <c r="F2317" s="85"/>
      <c r="G2317" s="85"/>
      <c r="H2317" s="85"/>
      <c r="I2317" s="85"/>
      <c r="K2317" s="74"/>
      <c r="L2317" s="74"/>
      <c r="M2317" s="74"/>
      <c r="N2317" s="74"/>
      <c r="O2317" s="74"/>
      <c r="P2317" s="74"/>
      <c r="Q2317" s="74"/>
      <c r="R2317" s="74"/>
      <c r="S2317" s="74"/>
    </row>
    <row r="2318" spans="1:19" ht="49.65" customHeight="1" x14ac:dyDescent="0.3">
      <c r="A2318" s="95"/>
      <c r="B2318" s="96" t="s">
        <v>1926</v>
      </c>
      <c r="C2318" s="74"/>
      <c r="D2318" s="74"/>
      <c r="E2318" s="74"/>
      <c r="F2318" s="74"/>
      <c r="G2318" s="74"/>
      <c r="H2318" s="74"/>
      <c r="I2318" s="74"/>
      <c r="K2318" s="93">
        <v>2088</v>
      </c>
      <c r="L2318" s="94" t="s">
        <v>1927</v>
      </c>
      <c r="M2318" s="92"/>
      <c r="N2318" s="92"/>
      <c r="O2318" s="92"/>
      <c r="P2318" s="92"/>
      <c r="Q2318" s="90">
        <f>+M2318+N2318+O2318+P2318</f>
        <v>0</v>
      </c>
      <c r="R2318" s="91">
        <v>45</v>
      </c>
      <c r="S2318" s="84">
        <f>+Q2318*R2318</f>
        <v>0</v>
      </c>
    </row>
    <row r="2319" spans="1:19" ht="49.65" customHeight="1" x14ac:dyDescent="0.3">
      <c r="A2319" s="74"/>
      <c r="B2319" s="74"/>
      <c r="C2319" s="74"/>
      <c r="D2319" s="74"/>
      <c r="E2319" s="74"/>
      <c r="F2319" s="74"/>
      <c r="G2319" s="74"/>
      <c r="H2319" s="74"/>
      <c r="I2319" s="74"/>
      <c r="K2319" s="85"/>
      <c r="L2319" s="85"/>
      <c r="M2319" s="85"/>
      <c r="N2319" s="85"/>
      <c r="O2319" s="85"/>
      <c r="P2319" s="85"/>
      <c r="Q2319" s="85"/>
      <c r="R2319" s="85"/>
      <c r="S2319" s="85"/>
    </row>
    <row r="2320" spans="1:19" ht="49.65" customHeight="1" x14ac:dyDescent="0.3">
      <c r="A2320" s="93">
        <v>2076</v>
      </c>
      <c r="B2320" s="94" t="s">
        <v>1928</v>
      </c>
      <c r="C2320" s="92"/>
      <c r="D2320" s="92"/>
      <c r="E2320" s="92"/>
      <c r="F2320" s="92"/>
      <c r="G2320" s="90">
        <f>+C2320+D2320+E2320+F2320</f>
        <v>0</v>
      </c>
      <c r="H2320" s="91">
        <v>79</v>
      </c>
      <c r="I2320" s="84">
        <f>+G2320*H2320</f>
        <v>0</v>
      </c>
      <c r="K2320" s="93">
        <v>2089</v>
      </c>
      <c r="L2320" s="94" t="s">
        <v>1929</v>
      </c>
      <c r="M2320" s="92"/>
      <c r="N2320" s="92"/>
      <c r="O2320" s="92"/>
      <c r="P2320" s="92"/>
      <c r="Q2320" s="90">
        <f>+M2320+N2320+O2320+P2320</f>
        <v>0</v>
      </c>
      <c r="R2320" s="91">
        <v>45</v>
      </c>
      <c r="S2320" s="84">
        <f>+Q2320*R2320</f>
        <v>0</v>
      </c>
    </row>
    <row r="2321" spans="1:19" ht="49.65" customHeight="1" x14ac:dyDescent="0.3">
      <c r="A2321" s="85"/>
      <c r="B2321" s="85"/>
      <c r="C2321" s="85"/>
      <c r="D2321" s="85"/>
      <c r="E2321" s="85"/>
      <c r="F2321" s="85"/>
      <c r="G2321" s="85"/>
      <c r="H2321" s="85"/>
      <c r="I2321" s="85"/>
      <c r="K2321" s="85"/>
      <c r="L2321" s="85"/>
      <c r="M2321" s="85"/>
      <c r="N2321" s="85"/>
      <c r="O2321" s="85"/>
      <c r="P2321" s="85"/>
      <c r="Q2321" s="85"/>
      <c r="R2321" s="85"/>
      <c r="S2321" s="85"/>
    </row>
    <row r="2322" spans="1:19" ht="49.65" customHeight="1" x14ac:dyDescent="0.3">
      <c r="A2322" s="93">
        <v>2077</v>
      </c>
      <c r="B2322" s="94" t="s">
        <v>1930</v>
      </c>
      <c r="C2322" s="92"/>
      <c r="D2322" s="92"/>
      <c r="E2322" s="92"/>
      <c r="F2322" s="92"/>
      <c r="G2322" s="90">
        <f>+C2322+D2322+E2322+F2322</f>
        <v>0</v>
      </c>
      <c r="H2322" s="91">
        <v>79</v>
      </c>
      <c r="I2322" s="84">
        <f>+G2322*H2322</f>
        <v>0</v>
      </c>
      <c r="K2322" s="93">
        <v>2090</v>
      </c>
      <c r="L2322" s="94" t="s">
        <v>1931</v>
      </c>
      <c r="M2322" s="92"/>
      <c r="N2322" s="92"/>
      <c r="O2322" s="92"/>
      <c r="P2322" s="92"/>
      <c r="Q2322" s="90">
        <f>+M2322+N2322+O2322+P2322</f>
        <v>0</v>
      </c>
      <c r="R2322" s="91">
        <v>45</v>
      </c>
      <c r="S2322" s="84">
        <f>+Q2322*R2322</f>
        <v>0</v>
      </c>
    </row>
    <row r="2323" spans="1:19" ht="49.65" customHeight="1" x14ac:dyDescent="0.3">
      <c r="A2323" s="85"/>
      <c r="B2323" s="85"/>
      <c r="C2323" s="85"/>
      <c r="D2323" s="85"/>
      <c r="E2323" s="85"/>
      <c r="F2323" s="85"/>
      <c r="G2323" s="85"/>
      <c r="H2323" s="85"/>
      <c r="I2323" s="85"/>
      <c r="K2323" s="85"/>
      <c r="L2323" s="85"/>
      <c r="M2323" s="85"/>
      <c r="N2323" s="85"/>
      <c r="O2323" s="85"/>
      <c r="P2323" s="85"/>
      <c r="Q2323" s="85"/>
      <c r="R2323" s="85"/>
      <c r="S2323" s="85"/>
    </row>
    <row r="2324" spans="1:19" ht="49.65" customHeight="1" x14ac:dyDescent="0.3">
      <c r="A2324" s="93">
        <v>2079</v>
      </c>
      <c r="B2324" s="94" t="s">
        <v>1932</v>
      </c>
      <c r="C2324" s="92"/>
      <c r="D2324" s="92"/>
      <c r="E2324" s="92"/>
      <c r="F2324" s="92"/>
      <c r="G2324" s="90">
        <f>+C2324+D2324+E2324+F2324</f>
        <v>0</v>
      </c>
      <c r="H2324" s="91">
        <v>79</v>
      </c>
      <c r="I2324" s="84">
        <f>+G2324*H2324</f>
        <v>0</v>
      </c>
      <c r="K2324" s="93">
        <v>5196</v>
      </c>
      <c r="L2324" s="94" t="s">
        <v>1933</v>
      </c>
      <c r="M2324" s="92"/>
      <c r="N2324" s="92"/>
      <c r="O2324" s="92"/>
      <c r="P2324" s="92"/>
      <c r="Q2324" s="90">
        <f>+M2324+N2324+O2324+P2324</f>
        <v>0</v>
      </c>
      <c r="R2324" s="91">
        <v>45</v>
      </c>
      <c r="S2324" s="84">
        <f>+Q2324*R2324</f>
        <v>0</v>
      </c>
    </row>
    <row r="2325" spans="1:19" ht="49.65" customHeight="1" x14ac:dyDescent="0.3">
      <c r="A2325" s="85"/>
      <c r="B2325" s="85"/>
      <c r="C2325" s="85"/>
      <c r="D2325" s="85"/>
      <c r="E2325" s="85"/>
      <c r="F2325" s="85"/>
      <c r="G2325" s="85"/>
      <c r="H2325" s="85"/>
      <c r="I2325" s="85"/>
      <c r="K2325" s="85"/>
      <c r="L2325" s="85"/>
      <c r="M2325" s="85"/>
      <c r="N2325" s="85"/>
      <c r="O2325" s="85"/>
      <c r="P2325" s="85"/>
      <c r="Q2325" s="85"/>
      <c r="R2325" s="85"/>
      <c r="S2325" s="85"/>
    </row>
    <row r="2326" spans="1:19" ht="49.65" customHeight="1" x14ac:dyDescent="0.3">
      <c r="A2326" s="93">
        <v>2080</v>
      </c>
      <c r="B2326" s="94" t="s">
        <v>1934</v>
      </c>
      <c r="C2326" s="92"/>
      <c r="D2326" s="92"/>
      <c r="E2326" s="92"/>
      <c r="F2326" s="92"/>
      <c r="G2326" s="90">
        <f>+C2326+D2326+E2326+F2326</f>
        <v>0</v>
      </c>
      <c r="H2326" s="91">
        <v>79</v>
      </c>
      <c r="I2326" s="84">
        <f>+G2326*H2326</f>
        <v>0</v>
      </c>
      <c r="K2326" s="93">
        <v>5267</v>
      </c>
      <c r="L2326" s="94" t="s">
        <v>1935</v>
      </c>
      <c r="M2326" s="92"/>
      <c r="N2326" s="92"/>
      <c r="O2326" s="92"/>
      <c r="P2326" s="92"/>
      <c r="Q2326" s="90">
        <f>+M2326+N2326+O2326+P2326</f>
        <v>0</v>
      </c>
      <c r="R2326" s="91">
        <v>45</v>
      </c>
      <c r="S2326" s="84">
        <f>+Q2326*R2326</f>
        <v>0</v>
      </c>
    </row>
    <row r="2327" spans="1:19" ht="49.65" customHeight="1" x14ac:dyDescent="0.3">
      <c r="A2327" s="85"/>
      <c r="B2327" s="85"/>
      <c r="C2327" s="85"/>
      <c r="D2327" s="85"/>
      <c r="E2327" s="85"/>
      <c r="F2327" s="85"/>
      <c r="G2327" s="85"/>
      <c r="H2327" s="85"/>
      <c r="I2327" s="85"/>
      <c r="K2327" s="85"/>
      <c r="L2327" s="85"/>
      <c r="M2327" s="85"/>
      <c r="N2327" s="85"/>
      <c r="O2327" s="85"/>
      <c r="P2327" s="85"/>
      <c r="Q2327" s="85"/>
      <c r="R2327" s="85"/>
      <c r="S2327" s="85"/>
    </row>
    <row r="2328" spans="1:19" ht="49.65" customHeight="1" x14ac:dyDescent="0.3">
      <c r="A2328" s="93">
        <v>5183</v>
      </c>
      <c r="B2328" s="94" t="s">
        <v>1936</v>
      </c>
      <c r="C2328" s="92"/>
      <c r="D2328" s="92"/>
      <c r="E2328" s="92"/>
      <c r="F2328" s="92"/>
      <c r="G2328" s="90">
        <f>+C2328+D2328+E2328+F2328</f>
        <v>0</v>
      </c>
      <c r="H2328" s="91">
        <v>79</v>
      </c>
      <c r="I2328" s="84">
        <f>+G2328*H2328</f>
        <v>0</v>
      </c>
      <c r="K2328" s="93">
        <v>14157</v>
      </c>
      <c r="L2328" s="94" t="s">
        <v>1937</v>
      </c>
      <c r="M2328" s="92"/>
      <c r="N2328" s="92"/>
      <c r="O2328" s="92"/>
      <c r="P2328" s="92"/>
      <c r="Q2328" s="90">
        <f>+M2328+N2328+O2328+P2328</f>
        <v>0</v>
      </c>
      <c r="R2328" s="91">
        <v>45</v>
      </c>
      <c r="S2328" s="84">
        <f>+Q2328*R2328</f>
        <v>0</v>
      </c>
    </row>
    <row r="2329" spans="1:19" ht="49.65" customHeight="1" x14ac:dyDescent="0.3">
      <c r="A2329" s="85"/>
      <c r="B2329" s="85"/>
      <c r="C2329" s="85"/>
      <c r="D2329" s="85"/>
      <c r="E2329" s="85"/>
      <c r="F2329" s="85"/>
      <c r="G2329" s="85"/>
      <c r="H2329" s="85"/>
      <c r="I2329" s="85"/>
      <c r="K2329" s="85"/>
      <c r="L2329" s="85"/>
      <c r="M2329" s="85"/>
      <c r="N2329" s="85"/>
      <c r="O2329" s="85"/>
      <c r="P2329" s="85"/>
      <c r="Q2329" s="85"/>
      <c r="R2329" s="85"/>
      <c r="S2329" s="85"/>
    </row>
    <row r="2330" spans="1:19" ht="49.65" customHeight="1" x14ac:dyDescent="0.3">
      <c r="A2330" s="95"/>
      <c r="B2330" s="96" t="s">
        <v>1938</v>
      </c>
      <c r="C2330" s="74"/>
      <c r="D2330" s="74"/>
      <c r="E2330" s="74"/>
      <c r="F2330" s="74"/>
      <c r="G2330" s="74"/>
      <c r="H2330" s="74"/>
      <c r="I2330" s="74"/>
      <c r="K2330" s="93">
        <v>14158</v>
      </c>
      <c r="L2330" s="94" t="s">
        <v>1939</v>
      </c>
      <c r="M2330" s="92"/>
      <c r="N2330" s="92"/>
      <c r="O2330" s="92"/>
      <c r="P2330" s="92"/>
      <c r="Q2330" s="90">
        <f>+M2330+N2330+O2330+P2330</f>
        <v>0</v>
      </c>
      <c r="R2330" s="91">
        <v>45</v>
      </c>
      <c r="S2330" s="84">
        <f>+Q2330*R2330</f>
        <v>0</v>
      </c>
    </row>
    <row r="2331" spans="1:19" ht="49.65" customHeight="1" x14ac:dyDescent="0.3">
      <c r="A2331" s="74"/>
      <c r="B2331" s="74"/>
      <c r="C2331" s="74"/>
      <c r="D2331" s="74"/>
      <c r="E2331" s="74"/>
      <c r="F2331" s="74"/>
      <c r="G2331" s="74"/>
      <c r="H2331" s="74"/>
      <c r="I2331" s="74"/>
      <c r="K2331" s="85"/>
      <c r="L2331" s="85"/>
      <c r="M2331" s="85"/>
      <c r="N2331" s="85"/>
      <c r="O2331" s="85"/>
      <c r="P2331" s="85"/>
      <c r="Q2331" s="85"/>
      <c r="R2331" s="85"/>
      <c r="S2331" s="85"/>
    </row>
    <row r="2332" spans="1:19" ht="49.65" customHeight="1" x14ac:dyDescent="0.3">
      <c r="A2332" s="93">
        <v>2081</v>
      </c>
      <c r="B2332" s="94" t="s">
        <v>1940</v>
      </c>
      <c r="C2332" s="92"/>
      <c r="D2332" s="92"/>
      <c r="E2332" s="92"/>
      <c r="F2332" s="92"/>
      <c r="G2332" s="90">
        <f>+C2332+D2332+E2332+F2332</f>
        <v>0</v>
      </c>
      <c r="H2332" s="91">
        <v>79</v>
      </c>
      <c r="I2332" s="84">
        <f>+G2332*H2332</f>
        <v>0</v>
      </c>
      <c r="K2332" s="95"/>
      <c r="L2332" s="96" t="s">
        <v>1941</v>
      </c>
      <c r="M2332" s="74"/>
      <c r="N2332" s="74"/>
      <c r="O2332" s="74"/>
      <c r="P2332" s="74"/>
      <c r="Q2332" s="74"/>
      <c r="R2332" s="74"/>
      <c r="S2332" s="74"/>
    </row>
    <row r="2333" spans="1:19" ht="49.65" customHeight="1" x14ac:dyDescent="0.3">
      <c r="A2333" s="85"/>
      <c r="B2333" s="85"/>
      <c r="C2333" s="85"/>
      <c r="D2333" s="85"/>
      <c r="E2333" s="85"/>
      <c r="F2333" s="85"/>
      <c r="G2333" s="85"/>
      <c r="H2333" s="85"/>
      <c r="I2333" s="85"/>
      <c r="K2333" s="74"/>
      <c r="L2333" s="74"/>
      <c r="M2333" s="74"/>
      <c r="N2333" s="74"/>
      <c r="O2333" s="74"/>
      <c r="P2333" s="74"/>
      <c r="Q2333" s="74"/>
      <c r="R2333" s="74"/>
      <c r="S2333" s="74"/>
    </row>
    <row r="2334" spans="1:19" ht="49.65" customHeight="1" x14ac:dyDescent="0.3">
      <c r="A2334" s="93">
        <v>2082</v>
      </c>
      <c r="B2334" s="94" t="s">
        <v>1942</v>
      </c>
      <c r="C2334" s="92"/>
      <c r="D2334" s="92"/>
      <c r="E2334" s="92"/>
      <c r="F2334" s="92"/>
      <c r="G2334" s="90">
        <f>+C2334+D2334+E2334+F2334</f>
        <v>0</v>
      </c>
      <c r="H2334" s="91">
        <v>79</v>
      </c>
      <c r="I2334" s="84">
        <f>+G2334*H2334</f>
        <v>0</v>
      </c>
      <c r="K2334" s="93">
        <v>2532</v>
      </c>
      <c r="L2334" s="94" t="s">
        <v>1943</v>
      </c>
      <c r="M2334" s="92"/>
      <c r="N2334" s="92"/>
      <c r="O2334" s="92"/>
      <c r="P2334" s="92"/>
      <c r="Q2334" s="90">
        <f>+M2334+N2334+O2334+P2334</f>
        <v>0</v>
      </c>
      <c r="R2334" s="91">
        <v>189</v>
      </c>
      <c r="S2334" s="84">
        <f>+Q2334*R2334</f>
        <v>0</v>
      </c>
    </row>
    <row r="2335" spans="1:19" ht="49.65" customHeight="1" x14ac:dyDescent="0.3">
      <c r="A2335" s="85"/>
      <c r="B2335" s="85"/>
      <c r="C2335" s="85"/>
      <c r="D2335" s="85"/>
      <c r="E2335" s="85"/>
      <c r="F2335" s="85"/>
      <c r="G2335" s="85"/>
      <c r="H2335" s="85"/>
      <c r="I2335" s="85"/>
      <c r="K2335" s="85"/>
      <c r="L2335" s="85"/>
      <c r="M2335" s="85"/>
      <c r="N2335" s="85"/>
      <c r="O2335" s="85"/>
      <c r="P2335" s="85"/>
      <c r="Q2335" s="85"/>
      <c r="R2335" s="85"/>
      <c r="S2335" s="85"/>
    </row>
    <row r="2336" spans="1:19" ht="49.65" customHeight="1" x14ac:dyDescent="0.3">
      <c r="A2336" s="93">
        <v>2871</v>
      </c>
      <c r="B2336" s="94" t="s">
        <v>1944</v>
      </c>
      <c r="C2336" s="92"/>
      <c r="D2336" s="92"/>
      <c r="E2336" s="92"/>
      <c r="F2336" s="92"/>
      <c r="G2336" s="90">
        <f>+C2336+D2336+E2336+F2336</f>
        <v>0</v>
      </c>
      <c r="H2336" s="91">
        <v>79</v>
      </c>
      <c r="I2336" s="84">
        <f>+G2336*H2336</f>
        <v>0</v>
      </c>
      <c r="K2336" s="93">
        <v>2540</v>
      </c>
      <c r="L2336" s="94" t="s">
        <v>1945</v>
      </c>
      <c r="M2336" s="92"/>
      <c r="N2336" s="92"/>
      <c r="O2336" s="92"/>
      <c r="P2336" s="92"/>
      <c r="Q2336" s="90">
        <f>+M2336+N2336+O2336+P2336</f>
        <v>0</v>
      </c>
      <c r="R2336" s="91">
        <v>189</v>
      </c>
      <c r="S2336" s="84">
        <f>+Q2336*R2336</f>
        <v>0</v>
      </c>
    </row>
    <row r="2337" spans="1:19" ht="49.65" customHeight="1" x14ac:dyDescent="0.3">
      <c r="A2337" s="85"/>
      <c r="B2337" s="85"/>
      <c r="C2337" s="85"/>
      <c r="D2337" s="85"/>
      <c r="E2337" s="85"/>
      <c r="F2337" s="85"/>
      <c r="G2337" s="85"/>
      <c r="H2337" s="85"/>
      <c r="I2337" s="85"/>
      <c r="K2337" s="85"/>
      <c r="L2337" s="85"/>
      <c r="M2337" s="85"/>
      <c r="N2337" s="85"/>
      <c r="O2337" s="85"/>
      <c r="P2337" s="85"/>
      <c r="Q2337" s="85"/>
      <c r="R2337" s="85"/>
      <c r="S2337" s="85"/>
    </row>
    <row r="2338" spans="1:19" ht="49.65" customHeight="1" x14ac:dyDescent="0.3">
      <c r="A2338" s="93">
        <v>5184</v>
      </c>
      <c r="B2338" s="94" t="s">
        <v>1946</v>
      </c>
      <c r="C2338" s="92"/>
      <c r="D2338" s="92"/>
      <c r="E2338" s="92"/>
      <c r="F2338" s="92"/>
      <c r="G2338" s="90">
        <f>+C2338+D2338+E2338+F2338</f>
        <v>0</v>
      </c>
      <c r="H2338" s="91">
        <v>79</v>
      </c>
      <c r="I2338" s="84">
        <f>+G2338*H2338</f>
        <v>0</v>
      </c>
      <c r="K2338" s="93">
        <v>3327</v>
      </c>
      <c r="L2338" s="94" t="s">
        <v>1947</v>
      </c>
      <c r="M2338" s="92"/>
      <c r="N2338" s="92"/>
      <c r="O2338" s="92"/>
      <c r="P2338" s="92"/>
      <c r="Q2338" s="90">
        <f>+M2338+N2338+O2338+P2338</f>
        <v>0</v>
      </c>
      <c r="R2338" s="91">
        <v>189</v>
      </c>
      <c r="S2338" s="84">
        <f>+Q2338*R2338</f>
        <v>0</v>
      </c>
    </row>
    <row r="2339" spans="1:19" ht="49.65" customHeight="1" x14ac:dyDescent="0.3">
      <c r="A2339" s="85"/>
      <c r="B2339" s="85"/>
      <c r="C2339" s="85"/>
      <c r="D2339" s="85"/>
      <c r="E2339" s="85"/>
      <c r="F2339" s="85"/>
      <c r="G2339" s="85"/>
      <c r="H2339" s="85"/>
      <c r="I2339" s="85"/>
      <c r="K2339" s="85"/>
      <c r="L2339" s="85"/>
      <c r="M2339" s="85"/>
      <c r="N2339" s="85"/>
      <c r="O2339" s="85"/>
      <c r="P2339" s="85"/>
      <c r="Q2339" s="85"/>
      <c r="R2339" s="85"/>
      <c r="S2339" s="85"/>
    </row>
    <row r="2340" spans="1:19" ht="49.65" customHeight="1" x14ac:dyDescent="0.3">
      <c r="A2340" s="93">
        <v>5375</v>
      </c>
      <c r="B2340" s="94" t="s">
        <v>1948</v>
      </c>
      <c r="C2340" s="92"/>
      <c r="D2340" s="92"/>
      <c r="E2340" s="92"/>
      <c r="F2340" s="92"/>
      <c r="G2340" s="90">
        <f>+C2340+D2340+E2340+F2340</f>
        <v>0</v>
      </c>
      <c r="H2340" s="91">
        <v>79</v>
      </c>
      <c r="I2340" s="84">
        <f>+G2340*H2340</f>
        <v>0</v>
      </c>
      <c r="K2340" s="93">
        <v>8221</v>
      </c>
      <c r="L2340" s="94" t="s">
        <v>1949</v>
      </c>
      <c r="M2340" s="92"/>
      <c r="N2340" s="92"/>
      <c r="O2340" s="92"/>
      <c r="P2340" s="92"/>
      <c r="Q2340" s="90">
        <f>+M2340+N2340+O2340+P2340</f>
        <v>0</v>
      </c>
      <c r="R2340" s="91">
        <v>349</v>
      </c>
      <c r="S2340" s="84">
        <f>+Q2340*R2340</f>
        <v>0</v>
      </c>
    </row>
    <row r="2341" spans="1:19" ht="49.65" customHeight="1" x14ac:dyDescent="0.3">
      <c r="A2341" s="85"/>
      <c r="B2341" s="85"/>
      <c r="C2341" s="85"/>
      <c r="D2341" s="85"/>
      <c r="E2341" s="85"/>
      <c r="F2341" s="85"/>
      <c r="G2341" s="85"/>
      <c r="H2341" s="85"/>
      <c r="I2341" s="85"/>
      <c r="K2341" s="85"/>
      <c r="L2341" s="85"/>
      <c r="M2341" s="85"/>
      <c r="N2341" s="85"/>
      <c r="O2341" s="85"/>
      <c r="P2341" s="85"/>
      <c r="Q2341" s="85"/>
      <c r="R2341" s="85"/>
      <c r="S2341" s="85"/>
    </row>
    <row r="2342" spans="1:19" ht="49.65" customHeight="1" x14ac:dyDescent="0.3">
      <c r="A2342" s="95"/>
      <c r="B2342" s="96" t="s">
        <v>1950</v>
      </c>
      <c r="C2342" s="74"/>
      <c r="D2342" s="74"/>
      <c r="E2342" s="74"/>
      <c r="F2342" s="74"/>
      <c r="G2342" s="74"/>
      <c r="H2342" s="74"/>
      <c r="I2342" s="74"/>
      <c r="K2342" s="93">
        <v>9415</v>
      </c>
      <c r="L2342" s="94" t="s">
        <v>1951</v>
      </c>
      <c r="M2342" s="92"/>
      <c r="N2342" s="92"/>
      <c r="O2342" s="92"/>
      <c r="P2342" s="92"/>
      <c r="Q2342" s="90">
        <f>+M2342+N2342+O2342+P2342</f>
        <v>0</v>
      </c>
      <c r="R2342" s="91">
        <v>29</v>
      </c>
      <c r="S2342" s="84">
        <f>+Q2342*R2342</f>
        <v>0</v>
      </c>
    </row>
    <row r="2343" spans="1:19" ht="49.65" customHeight="1" x14ac:dyDescent="0.3">
      <c r="A2343" s="74"/>
      <c r="B2343" s="74"/>
      <c r="C2343" s="74"/>
      <c r="D2343" s="74"/>
      <c r="E2343" s="74"/>
      <c r="F2343" s="74"/>
      <c r="G2343" s="74"/>
      <c r="H2343" s="74"/>
      <c r="I2343" s="74"/>
      <c r="K2343" s="85"/>
      <c r="L2343" s="85"/>
      <c r="M2343" s="85"/>
      <c r="N2343" s="85"/>
      <c r="O2343" s="85"/>
      <c r="P2343" s="85"/>
      <c r="Q2343" s="85"/>
      <c r="R2343" s="85"/>
      <c r="S2343" s="85"/>
    </row>
    <row r="2344" spans="1:19" ht="49.65" customHeight="1" x14ac:dyDescent="0.3">
      <c r="A2344" s="93">
        <v>4636</v>
      </c>
      <c r="B2344" s="94" t="s">
        <v>1952</v>
      </c>
      <c r="C2344" s="92"/>
      <c r="D2344" s="92"/>
      <c r="E2344" s="92"/>
      <c r="F2344" s="92"/>
      <c r="G2344" s="90">
        <f>+C2344+D2344+E2344+F2344</f>
        <v>0</v>
      </c>
      <c r="H2344" s="91">
        <v>69</v>
      </c>
      <c r="I2344" s="84">
        <f>+G2344*H2344</f>
        <v>0</v>
      </c>
      <c r="K2344" s="93">
        <v>9422</v>
      </c>
      <c r="L2344" s="94" t="s">
        <v>1953</v>
      </c>
      <c r="M2344" s="92"/>
      <c r="N2344" s="92"/>
      <c r="O2344" s="92"/>
      <c r="P2344" s="92"/>
      <c r="Q2344" s="90">
        <f>+M2344+N2344+O2344+P2344</f>
        <v>0</v>
      </c>
      <c r="R2344" s="91">
        <v>65</v>
      </c>
      <c r="S2344" s="84">
        <f>+Q2344*R2344</f>
        <v>0</v>
      </c>
    </row>
    <row r="2345" spans="1:19" ht="49.65" customHeight="1" x14ac:dyDescent="0.3">
      <c r="A2345" s="85"/>
      <c r="B2345" s="85"/>
      <c r="C2345" s="85"/>
      <c r="D2345" s="85"/>
      <c r="E2345" s="85"/>
      <c r="F2345" s="85"/>
      <c r="G2345" s="85"/>
      <c r="H2345" s="85"/>
      <c r="I2345" s="85"/>
      <c r="K2345" s="85"/>
      <c r="L2345" s="85"/>
      <c r="M2345" s="85"/>
      <c r="N2345" s="85"/>
      <c r="O2345" s="85"/>
      <c r="P2345" s="85"/>
      <c r="Q2345" s="85"/>
      <c r="R2345" s="85"/>
      <c r="S2345" s="85"/>
    </row>
    <row r="2346" spans="1:19" ht="49.65" customHeight="1" x14ac:dyDescent="0.3">
      <c r="A2346" s="93">
        <v>5057</v>
      </c>
      <c r="B2346" s="94" t="s">
        <v>1954</v>
      </c>
      <c r="C2346" s="92"/>
      <c r="D2346" s="92"/>
      <c r="E2346" s="92"/>
      <c r="F2346" s="92"/>
      <c r="G2346" s="90">
        <f>+C2346+D2346+E2346+F2346</f>
        <v>0</v>
      </c>
      <c r="H2346" s="91">
        <v>69</v>
      </c>
      <c r="I2346" s="84">
        <f>+G2346*H2346</f>
        <v>0</v>
      </c>
      <c r="K2346" s="93">
        <v>9423</v>
      </c>
      <c r="L2346" s="94" t="s">
        <v>1955</v>
      </c>
      <c r="M2346" s="92"/>
      <c r="N2346" s="92"/>
      <c r="O2346" s="92"/>
      <c r="P2346" s="92"/>
      <c r="Q2346" s="90">
        <f>+M2346+N2346+O2346+P2346</f>
        <v>0</v>
      </c>
      <c r="R2346" s="91">
        <v>45</v>
      </c>
      <c r="S2346" s="84">
        <f>+Q2346*R2346</f>
        <v>0</v>
      </c>
    </row>
    <row r="2347" spans="1:19" ht="49.65" customHeight="1" x14ac:dyDescent="0.3">
      <c r="A2347" s="85"/>
      <c r="B2347" s="85"/>
      <c r="C2347" s="85"/>
      <c r="D2347" s="85"/>
      <c r="E2347" s="85"/>
      <c r="F2347" s="85"/>
      <c r="G2347" s="85"/>
      <c r="H2347" s="85"/>
      <c r="I2347" s="85"/>
      <c r="K2347" s="85"/>
      <c r="L2347" s="85"/>
      <c r="M2347" s="85"/>
      <c r="N2347" s="85"/>
      <c r="O2347" s="85"/>
      <c r="P2347" s="85"/>
      <c r="Q2347" s="85"/>
      <c r="R2347" s="85"/>
      <c r="S2347" s="85"/>
    </row>
    <row r="2348" spans="1:19" ht="49.65" customHeight="1" x14ac:dyDescent="0.3">
      <c r="A2348" s="93">
        <v>5204</v>
      </c>
      <c r="B2348" s="94" t="s">
        <v>1956</v>
      </c>
      <c r="C2348" s="92"/>
      <c r="D2348" s="92"/>
      <c r="E2348" s="92"/>
      <c r="F2348" s="92"/>
      <c r="G2348" s="90">
        <f>+C2348+D2348+E2348+F2348</f>
        <v>0</v>
      </c>
      <c r="H2348" s="91">
        <v>69</v>
      </c>
      <c r="I2348" s="84">
        <f>+G2348*H2348</f>
        <v>0</v>
      </c>
      <c r="K2348" s="93">
        <v>9424</v>
      </c>
      <c r="L2348" s="94" t="s">
        <v>1957</v>
      </c>
      <c r="M2348" s="92"/>
      <c r="N2348" s="92"/>
      <c r="O2348" s="92"/>
      <c r="P2348" s="92"/>
      <c r="Q2348" s="90">
        <f>+M2348+N2348+O2348+P2348</f>
        <v>0</v>
      </c>
      <c r="R2348" s="91">
        <v>65</v>
      </c>
      <c r="S2348" s="84">
        <f>+Q2348*R2348</f>
        <v>0</v>
      </c>
    </row>
    <row r="2349" spans="1:19" ht="49.65" customHeight="1" x14ac:dyDescent="0.3">
      <c r="A2349" s="85"/>
      <c r="B2349" s="85"/>
      <c r="C2349" s="85"/>
      <c r="D2349" s="85"/>
      <c r="E2349" s="85"/>
      <c r="F2349" s="85"/>
      <c r="G2349" s="85"/>
      <c r="H2349" s="85"/>
      <c r="I2349" s="85"/>
      <c r="K2349" s="85"/>
      <c r="L2349" s="85"/>
      <c r="M2349" s="85"/>
      <c r="N2349" s="85"/>
      <c r="O2349" s="85"/>
      <c r="P2349" s="85"/>
      <c r="Q2349" s="85"/>
      <c r="R2349" s="85"/>
      <c r="S2349" s="85"/>
    </row>
    <row r="2350" spans="1:19" ht="49.65" customHeight="1" x14ac:dyDescent="0.3">
      <c r="A2350" s="22" t="s">
        <v>1958</v>
      </c>
      <c r="D2350" s="86" t="s">
        <v>219</v>
      </c>
      <c r="E2350" s="76"/>
      <c r="F2350" s="76"/>
      <c r="G2350" s="77"/>
      <c r="H2350" s="87">
        <f>SUM(I2254:I2349)</f>
        <v>0</v>
      </c>
      <c r="I2350" s="77"/>
      <c r="N2350" s="86" t="s">
        <v>220</v>
      </c>
      <c r="O2350" s="76"/>
      <c r="P2350" s="76"/>
      <c r="Q2350" s="77"/>
      <c r="R2350" s="87">
        <f>SUM(S2254:S2349)</f>
        <v>0</v>
      </c>
      <c r="S2350" s="77"/>
    </row>
    <row r="2351" spans="1:19" ht="49.65" customHeight="1" x14ac:dyDescent="0.3">
      <c r="D2351" s="78"/>
      <c r="E2351" s="79"/>
      <c r="F2351" s="79"/>
      <c r="G2351" s="80"/>
      <c r="H2351" s="78"/>
      <c r="I2351" s="80"/>
      <c r="N2351" s="78"/>
      <c r="O2351" s="79"/>
      <c r="P2351" s="79"/>
      <c r="Q2351" s="80"/>
      <c r="R2351" s="78"/>
      <c r="S2351" s="80"/>
    </row>
    <row r="2352" spans="1:19" ht="49.65" customHeight="1" x14ac:dyDescent="0.3">
      <c r="A2352" s="88" t="s">
        <v>1771</v>
      </c>
      <c r="B2352" s="74"/>
      <c r="C2352" s="74"/>
      <c r="D2352" s="74"/>
      <c r="E2352" s="74"/>
      <c r="F2352" s="74"/>
      <c r="G2352" s="74"/>
      <c r="H2352" s="74"/>
      <c r="I2352" s="74"/>
      <c r="J2352" s="74"/>
      <c r="K2352" s="74"/>
      <c r="L2352" s="74"/>
      <c r="M2352" s="74"/>
      <c r="N2352" s="74"/>
      <c r="O2352" s="74"/>
      <c r="P2352" s="74"/>
      <c r="Q2352" s="74"/>
      <c r="R2352" s="74"/>
      <c r="S2352" s="74"/>
    </row>
    <row r="2353" spans="1:19" ht="49.65" customHeight="1" x14ac:dyDescent="0.3">
      <c r="A2353" s="74"/>
      <c r="B2353" s="74"/>
      <c r="C2353" s="74"/>
      <c r="D2353" s="74"/>
      <c r="E2353" s="74"/>
      <c r="F2353" s="74"/>
      <c r="G2353" s="74"/>
      <c r="H2353" s="74"/>
      <c r="I2353" s="74"/>
      <c r="J2353" s="74"/>
      <c r="K2353" s="74"/>
      <c r="L2353" s="74"/>
      <c r="M2353" s="74"/>
      <c r="N2353" s="74"/>
      <c r="O2353" s="74"/>
      <c r="P2353" s="74"/>
      <c r="Q2353" s="74"/>
      <c r="R2353" s="74"/>
      <c r="S2353" s="74"/>
    </row>
    <row r="2354" spans="1:19" ht="49.65" customHeight="1" x14ac:dyDescent="0.3">
      <c r="A2354" s="98" t="s">
        <v>4</v>
      </c>
      <c r="B2354" s="99" t="s">
        <v>52</v>
      </c>
      <c r="C2354" s="98" t="s">
        <v>53</v>
      </c>
      <c r="D2354" s="98" t="s">
        <v>54</v>
      </c>
      <c r="E2354" s="98" t="s">
        <v>55</v>
      </c>
      <c r="F2354" s="98" t="s">
        <v>56</v>
      </c>
      <c r="G2354" s="98" t="s">
        <v>57</v>
      </c>
      <c r="H2354" s="98" t="s">
        <v>58</v>
      </c>
      <c r="I2354" s="99" t="s">
        <v>8</v>
      </c>
      <c r="K2354" s="98" t="s">
        <v>4</v>
      </c>
      <c r="L2354" s="99" t="s">
        <v>52</v>
      </c>
      <c r="M2354" s="98" t="s">
        <v>53</v>
      </c>
      <c r="N2354" s="98" t="s">
        <v>54</v>
      </c>
      <c r="O2354" s="98" t="s">
        <v>55</v>
      </c>
      <c r="P2354" s="98" t="s">
        <v>56</v>
      </c>
      <c r="Q2354" s="98" t="s">
        <v>57</v>
      </c>
      <c r="R2354" s="98" t="s">
        <v>58</v>
      </c>
      <c r="S2354" s="99" t="s">
        <v>8</v>
      </c>
    </row>
    <row r="2355" spans="1:19" ht="49.65" customHeight="1" x14ac:dyDescent="0.3">
      <c r="A2355" s="85"/>
      <c r="B2355" s="85"/>
      <c r="C2355" s="85"/>
      <c r="D2355" s="85"/>
      <c r="E2355" s="85"/>
      <c r="F2355" s="85"/>
      <c r="G2355" s="85"/>
      <c r="H2355" s="85"/>
      <c r="I2355" s="85"/>
      <c r="K2355" s="85"/>
      <c r="L2355" s="85"/>
      <c r="M2355" s="85"/>
      <c r="N2355" s="85"/>
      <c r="O2355" s="85"/>
      <c r="P2355" s="85"/>
      <c r="Q2355" s="85"/>
      <c r="R2355" s="85"/>
      <c r="S2355" s="85"/>
    </row>
    <row r="2356" spans="1:19" ht="49.65" customHeight="1" x14ac:dyDescent="0.3">
      <c r="A2356" s="95"/>
      <c r="B2356" s="96" t="s">
        <v>1959</v>
      </c>
      <c r="C2356" s="74"/>
      <c r="D2356" s="74"/>
      <c r="E2356" s="74"/>
      <c r="F2356" s="74"/>
      <c r="G2356" s="74"/>
      <c r="H2356" s="74"/>
      <c r="I2356" s="74"/>
      <c r="K2356" s="95"/>
      <c r="L2356" s="96" t="s">
        <v>1960</v>
      </c>
      <c r="M2356" s="74"/>
      <c r="N2356" s="74"/>
      <c r="O2356" s="74"/>
      <c r="P2356" s="74"/>
      <c r="Q2356" s="74"/>
      <c r="R2356" s="74"/>
      <c r="S2356" s="74"/>
    </row>
    <row r="2357" spans="1:19" ht="49.65" customHeight="1" x14ac:dyDescent="0.3">
      <c r="A2357" s="74"/>
      <c r="B2357" s="74"/>
      <c r="C2357" s="74"/>
      <c r="D2357" s="74"/>
      <c r="E2357" s="74"/>
      <c r="F2357" s="74"/>
      <c r="G2357" s="74"/>
      <c r="H2357" s="74"/>
      <c r="I2357" s="74"/>
      <c r="K2357" s="74"/>
      <c r="L2357" s="74"/>
      <c r="M2357" s="74"/>
      <c r="N2357" s="74"/>
      <c r="O2357" s="74"/>
      <c r="P2357" s="74"/>
      <c r="Q2357" s="74"/>
      <c r="R2357" s="74"/>
      <c r="S2357" s="74"/>
    </row>
    <row r="2358" spans="1:19" ht="49.65" customHeight="1" x14ac:dyDescent="0.3">
      <c r="A2358" s="93">
        <v>9425</v>
      </c>
      <c r="B2358" s="94" t="s">
        <v>1961</v>
      </c>
      <c r="C2358" s="92"/>
      <c r="D2358" s="92"/>
      <c r="E2358" s="92"/>
      <c r="F2358" s="92"/>
      <c r="G2358" s="90">
        <f>+C2358+D2358+E2358+F2358</f>
        <v>0</v>
      </c>
      <c r="H2358" s="91">
        <v>45</v>
      </c>
      <c r="I2358" s="84">
        <f>+G2358*H2358</f>
        <v>0</v>
      </c>
      <c r="K2358" s="93">
        <v>9318</v>
      </c>
      <c r="L2358" s="94" t="s">
        <v>1962</v>
      </c>
      <c r="M2358" s="92"/>
      <c r="N2358" s="92"/>
      <c r="O2358" s="92"/>
      <c r="P2358" s="92"/>
      <c r="Q2358" s="90">
        <f>+M2358+N2358+O2358+P2358</f>
        <v>0</v>
      </c>
      <c r="R2358" s="91">
        <v>259</v>
      </c>
      <c r="S2358" s="84">
        <f>+Q2358*R2358</f>
        <v>0</v>
      </c>
    </row>
    <row r="2359" spans="1:19" ht="49.65" customHeight="1" x14ac:dyDescent="0.3">
      <c r="A2359" s="85"/>
      <c r="B2359" s="85"/>
      <c r="C2359" s="85"/>
      <c r="D2359" s="85"/>
      <c r="E2359" s="85"/>
      <c r="F2359" s="85"/>
      <c r="G2359" s="85"/>
      <c r="H2359" s="85"/>
      <c r="I2359" s="85"/>
      <c r="K2359" s="85"/>
      <c r="L2359" s="85"/>
      <c r="M2359" s="85"/>
      <c r="N2359" s="85"/>
      <c r="O2359" s="85"/>
      <c r="P2359" s="85"/>
      <c r="Q2359" s="85"/>
      <c r="R2359" s="85"/>
      <c r="S2359" s="85"/>
    </row>
    <row r="2360" spans="1:19" ht="49.65" customHeight="1" x14ac:dyDescent="0.3">
      <c r="A2360" s="93">
        <v>9426</v>
      </c>
      <c r="B2360" s="94" t="s">
        <v>1963</v>
      </c>
      <c r="C2360" s="92"/>
      <c r="D2360" s="92"/>
      <c r="E2360" s="92"/>
      <c r="F2360" s="92"/>
      <c r="G2360" s="90">
        <f>+C2360+D2360+E2360+F2360</f>
        <v>0</v>
      </c>
      <c r="H2360" s="91">
        <v>65</v>
      </c>
      <c r="I2360" s="84">
        <f>+G2360*H2360</f>
        <v>0</v>
      </c>
      <c r="K2360" s="93">
        <v>9319</v>
      </c>
      <c r="L2360" s="94" t="s">
        <v>1778</v>
      </c>
      <c r="M2360" s="92"/>
      <c r="N2360" s="92"/>
      <c r="O2360" s="92"/>
      <c r="P2360" s="92"/>
      <c r="Q2360" s="90">
        <f>+M2360+N2360+O2360+P2360</f>
        <v>0</v>
      </c>
      <c r="R2360" s="91">
        <v>29</v>
      </c>
      <c r="S2360" s="84">
        <f>+Q2360*R2360</f>
        <v>0</v>
      </c>
    </row>
    <row r="2361" spans="1:19" ht="49.65" customHeight="1" x14ac:dyDescent="0.3">
      <c r="A2361" s="85"/>
      <c r="B2361" s="85"/>
      <c r="C2361" s="85"/>
      <c r="D2361" s="85"/>
      <c r="E2361" s="85"/>
      <c r="F2361" s="85"/>
      <c r="G2361" s="85"/>
      <c r="H2361" s="85"/>
      <c r="I2361" s="85"/>
      <c r="K2361" s="85"/>
      <c r="L2361" s="85"/>
      <c r="M2361" s="85"/>
      <c r="N2361" s="85"/>
      <c r="O2361" s="85"/>
      <c r="P2361" s="85"/>
      <c r="Q2361" s="85"/>
      <c r="R2361" s="85"/>
      <c r="S2361" s="85"/>
    </row>
    <row r="2362" spans="1:19" ht="49.65" customHeight="1" x14ac:dyDescent="0.3">
      <c r="A2362" s="93">
        <v>15789</v>
      </c>
      <c r="B2362" s="94" t="s">
        <v>1964</v>
      </c>
      <c r="C2362" s="92"/>
      <c r="D2362" s="92"/>
      <c r="E2362" s="92"/>
      <c r="F2362" s="92"/>
      <c r="G2362" s="90">
        <f>+C2362+D2362+E2362+F2362</f>
        <v>0</v>
      </c>
      <c r="H2362" s="91">
        <v>289</v>
      </c>
      <c r="I2362" s="84">
        <f>+G2362*H2362</f>
        <v>0</v>
      </c>
      <c r="K2362" s="93">
        <v>9320</v>
      </c>
      <c r="L2362" s="94" t="s">
        <v>1965</v>
      </c>
      <c r="M2362" s="92"/>
      <c r="N2362" s="92"/>
      <c r="O2362" s="92"/>
      <c r="P2362" s="92"/>
      <c r="Q2362" s="90">
        <f>+M2362+N2362+O2362+P2362</f>
        <v>0</v>
      </c>
      <c r="R2362" s="91">
        <v>59</v>
      </c>
      <c r="S2362" s="84">
        <f>+Q2362*R2362</f>
        <v>0</v>
      </c>
    </row>
    <row r="2363" spans="1:19" ht="49.65" customHeight="1" x14ac:dyDescent="0.3">
      <c r="A2363" s="85"/>
      <c r="B2363" s="85"/>
      <c r="C2363" s="85"/>
      <c r="D2363" s="85"/>
      <c r="E2363" s="85"/>
      <c r="F2363" s="85"/>
      <c r="G2363" s="85"/>
      <c r="H2363" s="85"/>
      <c r="I2363" s="85"/>
      <c r="K2363" s="85"/>
      <c r="L2363" s="85"/>
      <c r="M2363" s="85"/>
      <c r="N2363" s="85"/>
      <c r="O2363" s="85"/>
      <c r="P2363" s="85"/>
      <c r="Q2363" s="85"/>
      <c r="R2363" s="85"/>
      <c r="S2363" s="85"/>
    </row>
    <row r="2364" spans="1:19" ht="49.65" customHeight="1" x14ac:dyDescent="0.3">
      <c r="A2364" s="95"/>
      <c r="B2364" s="96" t="s">
        <v>1966</v>
      </c>
      <c r="C2364" s="74"/>
      <c r="D2364" s="74"/>
      <c r="E2364" s="74"/>
      <c r="F2364" s="74"/>
      <c r="G2364" s="74"/>
      <c r="H2364" s="74"/>
      <c r="I2364" s="74"/>
      <c r="K2364" s="93">
        <v>9321</v>
      </c>
      <c r="L2364" s="94" t="s">
        <v>1967</v>
      </c>
      <c r="M2364" s="92"/>
      <c r="N2364" s="92"/>
      <c r="O2364" s="92"/>
      <c r="P2364" s="92"/>
      <c r="Q2364" s="90">
        <f>+M2364+N2364+O2364+P2364</f>
        <v>0</v>
      </c>
      <c r="R2364" s="91">
        <v>69</v>
      </c>
      <c r="S2364" s="84">
        <f>+Q2364*R2364</f>
        <v>0</v>
      </c>
    </row>
    <row r="2365" spans="1:19" ht="49.65" customHeight="1" x14ac:dyDescent="0.3">
      <c r="A2365" s="74"/>
      <c r="B2365" s="74"/>
      <c r="C2365" s="74"/>
      <c r="D2365" s="74"/>
      <c r="E2365" s="74"/>
      <c r="F2365" s="74"/>
      <c r="G2365" s="74"/>
      <c r="H2365" s="74"/>
      <c r="I2365" s="74"/>
      <c r="K2365" s="85"/>
      <c r="L2365" s="85"/>
      <c r="M2365" s="85"/>
      <c r="N2365" s="85"/>
      <c r="O2365" s="85"/>
      <c r="P2365" s="85"/>
      <c r="Q2365" s="85"/>
      <c r="R2365" s="85"/>
      <c r="S2365" s="85"/>
    </row>
    <row r="2366" spans="1:19" ht="49.65" customHeight="1" x14ac:dyDescent="0.3">
      <c r="A2366" s="93">
        <v>7424</v>
      </c>
      <c r="B2366" s="94" t="s">
        <v>1968</v>
      </c>
      <c r="C2366" s="92"/>
      <c r="D2366" s="92"/>
      <c r="E2366" s="92"/>
      <c r="F2366" s="92"/>
      <c r="G2366" s="90">
        <f>+C2366+D2366+E2366+F2366</f>
        <v>0</v>
      </c>
      <c r="H2366" s="91">
        <v>329</v>
      </c>
      <c r="I2366" s="84">
        <f>+G2366*H2366</f>
        <v>0</v>
      </c>
      <c r="K2366" s="97" t="s">
        <v>1969</v>
      </c>
      <c r="L2366" s="74"/>
      <c r="M2366" s="74"/>
      <c r="N2366" s="74"/>
      <c r="O2366" s="74"/>
      <c r="P2366" s="74"/>
      <c r="Q2366" s="74"/>
      <c r="R2366" s="74"/>
      <c r="S2366" s="74"/>
    </row>
    <row r="2367" spans="1:19" ht="49.65" customHeight="1" x14ac:dyDescent="0.3">
      <c r="A2367" s="85"/>
      <c r="B2367" s="85"/>
      <c r="C2367" s="85"/>
      <c r="D2367" s="85"/>
      <c r="E2367" s="85"/>
      <c r="F2367" s="85"/>
      <c r="G2367" s="85"/>
      <c r="H2367" s="85"/>
      <c r="I2367" s="85"/>
      <c r="K2367" s="74"/>
      <c r="L2367" s="74"/>
      <c r="M2367" s="74"/>
      <c r="N2367" s="74"/>
      <c r="O2367" s="74"/>
      <c r="P2367" s="74"/>
      <c r="Q2367" s="74"/>
      <c r="R2367" s="74"/>
      <c r="S2367" s="74"/>
    </row>
    <row r="2368" spans="1:19" ht="49.65" customHeight="1" x14ac:dyDescent="0.3">
      <c r="A2368" s="93">
        <v>7932</v>
      </c>
      <c r="B2368" s="94" t="s">
        <v>1970</v>
      </c>
      <c r="C2368" s="92"/>
      <c r="D2368" s="92"/>
      <c r="E2368" s="92"/>
      <c r="F2368" s="92"/>
      <c r="G2368" s="90">
        <f>+C2368+D2368+E2368+F2368</f>
        <v>0</v>
      </c>
      <c r="H2368" s="91">
        <v>45</v>
      </c>
      <c r="I2368" s="84">
        <f>+G2368*H2368</f>
        <v>0</v>
      </c>
      <c r="K2368" s="95"/>
      <c r="L2368" s="96" t="s">
        <v>1476</v>
      </c>
      <c r="M2368" s="74"/>
      <c r="N2368" s="74"/>
      <c r="O2368" s="74"/>
      <c r="P2368" s="74"/>
      <c r="Q2368" s="74"/>
      <c r="R2368" s="74"/>
      <c r="S2368" s="74"/>
    </row>
    <row r="2369" spans="1:19" ht="49.65" customHeight="1" x14ac:dyDescent="0.3">
      <c r="A2369" s="85"/>
      <c r="B2369" s="85"/>
      <c r="C2369" s="85"/>
      <c r="D2369" s="85"/>
      <c r="E2369" s="85"/>
      <c r="F2369" s="85"/>
      <c r="G2369" s="85"/>
      <c r="H2369" s="85"/>
      <c r="I2369" s="85"/>
      <c r="K2369" s="74"/>
      <c r="L2369" s="74"/>
      <c r="M2369" s="74"/>
      <c r="N2369" s="74"/>
      <c r="O2369" s="74"/>
      <c r="P2369" s="74"/>
      <c r="Q2369" s="74"/>
      <c r="R2369" s="74"/>
      <c r="S2369" s="74"/>
    </row>
    <row r="2370" spans="1:19" ht="49.65" customHeight="1" x14ac:dyDescent="0.3">
      <c r="A2370" s="93">
        <v>7933</v>
      </c>
      <c r="B2370" s="94" t="s">
        <v>1971</v>
      </c>
      <c r="C2370" s="92"/>
      <c r="D2370" s="92"/>
      <c r="E2370" s="92"/>
      <c r="F2370" s="92"/>
      <c r="G2370" s="90">
        <f>+C2370+D2370+E2370+F2370</f>
        <v>0</v>
      </c>
      <c r="H2370" s="91">
        <v>69</v>
      </c>
      <c r="I2370" s="84">
        <f>+G2370*H2370</f>
        <v>0</v>
      </c>
      <c r="K2370" s="93">
        <v>11360</v>
      </c>
      <c r="L2370" s="94" t="s">
        <v>1972</v>
      </c>
      <c r="M2370" s="92"/>
      <c r="N2370" s="92"/>
      <c r="O2370" s="92"/>
      <c r="P2370" s="92"/>
      <c r="Q2370" s="90">
        <f>+M2370+N2370+O2370+P2370</f>
        <v>0</v>
      </c>
      <c r="R2370" s="91">
        <v>59</v>
      </c>
      <c r="S2370" s="84">
        <f>+Q2370*R2370</f>
        <v>0</v>
      </c>
    </row>
    <row r="2371" spans="1:19" ht="49.65" customHeight="1" x14ac:dyDescent="0.3">
      <c r="A2371" s="85"/>
      <c r="B2371" s="85"/>
      <c r="C2371" s="85"/>
      <c r="D2371" s="85"/>
      <c r="E2371" s="85"/>
      <c r="F2371" s="85"/>
      <c r="G2371" s="85"/>
      <c r="H2371" s="85"/>
      <c r="I2371" s="85"/>
      <c r="K2371" s="85"/>
      <c r="L2371" s="85"/>
      <c r="M2371" s="85"/>
      <c r="N2371" s="85"/>
      <c r="O2371" s="85"/>
      <c r="P2371" s="85"/>
      <c r="Q2371" s="85"/>
      <c r="R2371" s="85"/>
      <c r="S2371" s="85"/>
    </row>
    <row r="2372" spans="1:19" ht="49.65" customHeight="1" x14ac:dyDescent="0.3">
      <c r="A2372" s="93">
        <v>8008</v>
      </c>
      <c r="B2372" s="94" t="s">
        <v>1973</v>
      </c>
      <c r="C2372" s="92"/>
      <c r="D2372" s="92"/>
      <c r="E2372" s="92"/>
      <c r="F2372" s="92"/>
      <c r="G2372" s="90">
        <f>+C2372+D2372+E2372+F2372</f>
        <v>0</v>
      </c>
      <c r="H2372" s="91">
        <v>69</v>
      </c>
      <c r="I2372" s="84">
        <f>+G2372*H2372</f>
        <v>0</v>
      </c>
      <c r="K2372" s="93">
        <v>11362</v>
      </c>
      <c r="L2372" s="94" t="s">
        <v>1974</v>
      </c>
      <c r="M2372" s="92"/>
      <c r="N2372" s="92"/>
      <c r="O2372" s="92"/>
      <c r="P2372" s="92"/>
      <c r="Q2372" s="90">
        <f>+M2372+N2372+O2372+P2372</f>
        <v>0</v>
      </c>
      <c r="R2372" s="91">
        <v>39</v>
      </c>
      <c r="S2372" s="84">
        <f>+Q2372*R2372</f>
        <v>0</v>
      </c>
    </row>
    <row r="2373" spans="1:19" ht="49.65" customHeight="1" x14ac:dyDescent="0.3">
      <c r="A2373" s="85"/>
      <c r="B2373" s="85"/>
      <c r="C2373" s="85"/>
      <c r="D2373" s="85"/>
      <c r="E2373" s="85"/>
      <c r="F2373" s="85"/>
      <c r="G2373" s="85"/>
      <c r="H2373" s="85"/>
      <c r="I2373" s="85"/>
      <c r="K2373" s="85"/>
      <c r="L2373" s="85"/>
      <c r="M2373" s="85"/>
      <c r="N2373" s="85"/>
      <c r="O2373" s="85"/>
      <c r="P2373" s="85"/>
      <c r="Q2373" s="85"/>
      <c r="R2373" s="85"/>
      <c r="S2373" s="85"/>
    </row>
    <row r="2374" spans="1:19" ht="49.65" customHeight="1" x14ac:dyDescent="0.3">
      <c r="A2374" s="93">
        <v>8198</v>
      </c>
      <c r="B2374" s="94" t="s">
        <v>1975</v>
      </c>
      <c r="C2374" s="92"/>
      <c r="D2374" s="92"/>
      <c r="E2374" s="92"/>
      <c r="F2374" s="92"/>
      <c r="G2374" s="90">
        <f>+C2374+D2374+E2374+F2374</f>
        <v>0</v>
      </c>
      <c r="H2374" s="91">
        <v>45</v>
      </c>
      <c r="I2374" s="84">
        <f>+G2374*H2374</f>
        <v>0</v>
      </c>
      <c r="K2374" s="95"/>
      <c r="L2374" s="96" t="s">
        <v>1976</v>
      </c>
      <c r="M2374" s="74"/>
      <c r="N2374" s="74"/>
      <c r="O2374" s="74"/>
      <c r="P2374" s="74"/>
      <c r="Q2374" s="74"/>
      <c r="R2374" s="74"/>
      <c r="S2374" s="74"/>
    </row>
    <row r="2375" spans="1:19" ht="49.65" customHeight="1" x14ac:dyDescent="0.3">
      <c r="A2375" s="85"/>
      <c r="B2375" s="85"/>
      <c r="C2375" s="85"/>
      <c r="D2375" s="85"/>
      <c r="E2375" s="85"/>
      <c r="F2375" s="85"/>
      <c r="G2375" s="85"/>
      <c r="H2375" s="85"/>
      <c r="I2375" s="85"/>
      <c r="K2375" s="74"/>
      <c r="L2375" s="74"/>
      <c r="M2375" s="74"/>
      <c r="N2375" s="74"/>
      <c r="O2375" s="74"/>
      <c r="P2375" s="74"/>
      <c r="Q2375" s="74"/>
      <c r="R2375" s="74"/>
      <c r="S2375" s="74"/>
    </row>
    <row r="2376" spans="1:19" ht="49.65" customHeight="1" x14ac:dyDescent="0.3">
      <c r="A2376" s="93">
        <v>8199</v>
      </c>
      <c r="B2376" s="94" t="s">
        <v>1977</v>
      </c>
      <c r="C2376" s="92"/>
      <c r="D2376" s="92"/>
      <c r="E2376" s="92"/>
      <c r="F2376" s="92"/>
      <c r="G2376" s="90">
        <f>+C2376+D2376+E2376+F2376</f>
        <v>0</v>
      </c>
      <c r="H2376" s="91">
        <v>69</v>
      </c>
      <c r="I2376" s="84">
        <f>+G2376*H2376</f>
        <v>0</v>
      </c>
      <c r="K2376" s="93">
        <v>1598</v>
      </c>
      <c r="L2376" s="94" t="s">
        <v>1978</v>
      </c>
      <c r="M2376" s="92"/>
      <c r="N2376" s="92"/>
      <c r="O2376" s="92"/>
      <c r="P2376" s="92"/>
      <c r="Q2376" s="90">
        <f>+M2376+N2376+O2376+P2376</f>
        <v>0</v>
      </c>
      <c r="R2376" s="91">
        <v>79</v>
      </c>
      <c r="S2376" s="84">
        <f>+Q2376*R2376</f>
        <v>0</v>
      </c>
    </row>
    <row r="2377" spans="1:19" ht="49.65" customHeight="1" x14ac:dyDescent="0.3">
      <c r="A2377" s="85"/>
      <c r="B2377" s="85"/>
      <c r="C2377" s="85"/>
      <c r="D2377" s="85"/>
      <c r="E2377" s="85"/>
      <c r="F2377" s="85"/>
      <c r="G2377" s="85"/>
      <c r="H2377" s="85"/>
      <c r="I2377" s="85"/>
      <c r="K2377" s="85"/>
      <c r="L2377" s="85"/>
      <c r="M2377" s="85"/>
      <c r="N2377" s="85"/>
      <c r="O2377" s="85"/>
      <c r="P2377" s="85"/>
      <c r="Q2377" s="85"/>
      <c r="R2377" s="85"/>
      <c r="S2377" s="85"/>
    </row>
    <row r="2378" spans="1:19" ht="49.65" customHeight="1" x14ac:dyDescent="0.3">
      <c r="A2378" s="93">
        <v>8200</v>
      </c>
      <c r="B2378" s="94" t="s">
        <v>1979</v>
      </c>
      <c r="C2378" s="92"/>
      <c r="D2378" s="92"/>
      <c r="E2378" s="92"/>
      <c r="F2378" s="92"/>
      <c r="G2378" s="90">
        <f>+C2378+D2378+E2378+F2378</f>
        <v>0</v>
      </c>
      <c r="H2378" s="91">
        <v>329</v>
      </c>
      <c r="I2378" s="84">
        <f>+G2378*H2378</f>
        <v>0</v>
      </c>
      <c r="K2378" s="93">
        <v>1605</v>
      </c>
      <c r="L2378" s="94" t="s">
        <v>1980</v>
      </c>
      <c r="M2378" s="92"/>
      <c r="N2378" s="92"/>
      <c r="O2378" s="92"/>
      <c r="P2378" s="92"/>
      <c r="Q2378" s="90">
        <f>+M2378+N2378+O2378+P2378</f>
        <v>0</v>
      </c>
      <c r="R2378" s="91">
        <v>69</v>
      </c>
      <c r="S2378" s="84">
        <f>+Q2378*R2378</f>
        <v>0</v>
      </c>
    </row>
    <row r="2379" spans="1:19" ht="49.65" customHeight="1" x14ac:dyDescent="0.3">
      <c r="A2379" s="85"/>
      <c r="B2379" s="85"/>
      <c r="C2379" s="85"/>
      <c r="D2379" s="85"/>
      <c r="E2379" s="85"/>
      <c r="F2379" s="85"/>
      <c r="G2379" s="85"/>
      <c r="H2379" s="85"/>
      <c r="I2379" s="85"/>
      <c r="K2379" s="85"/>
      <c r="L2379" s="85"/>
      <c r="M2379" s="85"/>
      <c r="N2379" s="85"/>
      <c r="O2379" s="85"/>
      <c r="P2379" s="85"/>
      <c r="Q2379" s="85"/>
      <c r="R2379" s="85"/>
      <c r="S2379" s="85"/>
    </row>
    <row r="2380" spans="1:19" ht="49.65" customHeight="1" x14ac:dyDescent="0.3">
      <c r="A2380" s="93">
        <v>10413</v>
      </c>
      <c r="B2380" s="94" t="s">
        <v>1981</v>
      </c>
      <c r="C2380" s="92"/>
      <c r="D2380" s="92"/>
      <c r="E2380" s="92"/>
      <c r="F2380" s="92"/>
      <c r="G2380" s="90">
        <f>+C2380+D2380+E2380+F2380</f>
        <v>0</v>
      </c>
      <c r="H2380" s="91">
        <v>69</v>
      </c>
      <c r="I2380" s="84">
        <f>+G2380*H2380</f>
        <v>0</v>
      </c>
      <c r="K2380" s="93">
        <v>5365</v>
      </c>
      <c r="L2380" s="94" t="s">
        <v>1982</v>
      </c>
      <c r="M2380" s="92"/>
      <c r="N2380" s="92"/>
      <c r="O2380" s="92"/>
      <c r="P2380" s="92"/>
      <c r="Q2380" s="90">
        <f>+M2380+N2380+O2380+P2380</f>
        <v>0</v>
      </c>
      <c r="R2380" s="91">
        <v>79</v>
      </c>
      <c r="S2380" s="84">
        <f>+Q2380*R2380</f>
        <v>0</v>
      </c>
    </row>
    <row r="2381" spans="1:19" ht="49.65" customHeight="1" x14ac:dyDescent="0.3">
      <c r="A2381" s="85"/>
      <c r="B2381" s="85"/>
      <c r="C2381" s="85"/>
      <c r="D2381" s="85"/>
      <c r="E2381" s="85"/>
      <c r="F2381" s="85"/>
      <c r="G2381" s="85"/>
      <c r="H2381" s="85"/>
      <c r="I2381" s="85"/>
      <c r="K2381" s="85"/>
      <c r="L2381" s="85"/>
      <c r="M2381" s="85"/>
      <c r="N2381" s="85"/>
      <c r="O2381" s="85"/>
      <c r="P2381" s="85"/>
      <c r="Q2381" s="85"/>
      <c r="R2381" s="85"/>
      <c r="S2381" s="85"/>
    </row>
    <row r="2382" spans="1:19" ht="49.65" customHeight="1" x14ac:dyDescent="0.3">
      <c r="A2382" s="93">
        <v>15581</v>
      </c>
      <c r="B2382" s="94" t="s">
        <v>1983</v>
      </c>
      <c r="C2382" s="92"/>
      <c r="D2382" s="92"/>
      <c r="E2382" s="92"/>
      <c r="F2382" s="92"/>
      <c r="G2382" s="90">
        <f>+C2382+D2382+E2382+F2382</f>
        <v>0</v>
      </c>
      <c r="H2382" s="91">
        <v>119</v>
      </c>
      <c r="I2382" s="84">
        <f>+G2382*H2382</f>
        <v>0</v>
      </c>
      <c r="K2382" s="93">
        <v>5368</v>
      </c>
      <c r="L2382" s="94" t="s">
        <v>1984</v>
      </c>
      <c r="M2382" s="92"/>
      <c r="N2382" s="92"/>
      <c r="O2382" s="92"/>
      <c r="P2382" s="92"/>
      <c r="Q2382" s="90">
        <f>+M2382+N2382+O2382+P2382</f>
        <v>0</v>
      </c>
      <c r="R2382" s="91">
        <v>79</v>
      </c>
      <c r="S2382" s="84">
        <f>+Q2382*R2382</f>
        <v>0</v>
      </c>
    </row>
    <row r="2383" spans="1:19" ht="49.65" customHeight="1" x14ac:dyDescent="0.3">
      <c r="A2383" s="85"/>
      <c r="B2383" s="85"/>
      <c r="C2383" s="85"/>
      <c r="D2383" s="85"/>
      <c r="E2383" s="85"/>
      <c r="F2383" s="85"/>
      <c r="G2383" s="85"/>
      <c r="H2383" s="85"/>
      <c r="I2383" s="85"/>
      <c r="K2383" s="85"/>
      <c r="L2383" s="85"/>
      <c r="M2383" s="85"/>
      <c r="N2383" s="85"/>
      <c r="O2383" s="85"/>
      <c r="P2383" s="85"/>
      <c r="Q2383" s="85"/>
      <c r="R2383" s="85"/>
      <c r="S2383" s="85"/>
    </row>
    <row r="2384" spans="1:19" ht="49.65" customHeight="1" x14ac:dyDescent="0.3">
      <c r="A2384" s="95"/>
      <c r="B2384" s="96" t="s">
        <v>1985</v>
      </c>
      <c r="C2384" s="74"/>
      <c r="D2384" s="74"/>
      <c r="E2384" s="74"/>
      <c r="F2384" s="74"/>
      <c r="G2384" s="74"/>
      <c r="H2384" s="74"/>
      <c r="I2384" s="74"/>
      <c r="K2384" s="93">
        <v>6083</v>
      </c>
      <c r="L2384" s="94" t="s">
        <v>1986</v>
      </c>
      <c r="M2384" s="92"/>
      <c r="N2384" s="92"/>
      <c r="O2384" s="92"/>
      <c r="P2384" s="92"/>
      <c r="Q2384" s="90">
        <f>+M2384+N2384+O2384+P2384</f>
        <v>0</v>
      </c>
      <c r="R2384" s="91">
        <v>119</v>
      </c>
      <c r="S2384" s="84">
        <f>+Q2384*R2384</f>
        <v>0</v>
      </c>
    </row>
    <row r="2385" spans="1:19" ht="49.65" customHeight="1" x14ac:dyDescent="0.3">
      <c r="A2385" s="74"/>
      <c r="B2385" s="74"/>
      <c r="C2385" s="74"/>
      <c r="D2385" s="74"/>
      <c r="E2385" s="74"/>
      <c r="F2385" s="74"/>
      <c r="G2385" s="74"/>
      <c r="H2385" s="74"/>
      <c r="I2385" s="74"/>
      <c r="K2385" s="85"/>
      <c r="L2385" s="85"/>
      <c r="M2385" s="85"/>
      <c r="N2385" s="85"/>
      <c r="O2385" s="85"/>
      <c r="P2385" s="85"/>
      <c r="Q2385" s="85"/>
      <c r="R2385" s="85"/>
      <c r="S2385" s="85"/>
    </row>
    <row r="2386" spans="1:19" ht="49.65" customHeight="1" x14ac:dyDescent="0.3">
      <c r="A2386" s="93">
        <v>1547</v>
      </c>
      <c r="B2386" s="94" t="s">
        <v>1987</v>
      </c>
      <c r="C2386" s="92"/>
      <c r="D2386" s="92"/>
      <c r="E2386" s="92"/>
      <c r="F2386" s="92"/>
      <c r="G2386" s="90">
        <f>+C2386+D2386+E2386+F2386</f>
        <v>0</v>
      </c>
      <c r="H2386" s="91">
        <v>45</v>
      </c>
      <c r="I2386" s="84">
        <f>+G2386*H2386</f>
        <v>0</v>
      </c>
      <c r="K2386" s="93">
        <v>6085</v>
      </c>
      <c r="L2386" s="94" t="s">
        <v>1988</v>
      </c>
      <c r="M2386" s="92"/>
      <c r="N2386" s="92"/>
      <c r="O2386" s="92"/>
      <c r="P2386" s="92"/>
      <c r="Q2386" s="90">
        <f>+M2386+N2386+O2386+P2386</f>
        <v>0</v>
      </c>
      <c r="R2386" s="91">
        <v>89</v>
      </c>
      <c r="S2386" s="84">
        <f>+Q2386*R2386</f>
        <v>0</v>
      </c>
    </row>
    <row r="2387" spans="1:19" ht="49.65" customHeight="1" x14ac:dyDescent="0.3">
      <c r="A2387" s="85"/>
      <c r="B2387" s="85"/>
      <c r="C2387" s="85"/>
      <c r="D2387" s="85"/>
      <c r="E2387" s="85"/>
      <c r="F2387" s="85"/>
      <c r="G2387" s="85"/>
      <c r="H2387" s="85"/>
      <c r="I2387" s="85"/>
      <c r="K2387" s="85"/>
      <c r="L2387" s="85"/>
      <c r="M2387" s="85"/>
      <c r="N2387" s="85"/>
      <c r="O2387" s="85"/>
      <c r="P2387" s="85"/>
      <c r="Q2387" s="85"/>
      <c r="R2387" s="85"/>
      <c r="S2387" s="85"/>
    </row>
    <row r="2388" spans="1:19" ht="49.65" customHeight="1" x14ac:dyDescent="0.3">
      <c r="A2388" s="93">
        <v>1553</v>
      </c>
      <c r="B2388" s="94" t="s">
        <v>1989</v>
      </c>
      <c r="C2388" s="92"/>
      <c r="D2388" s="92"/>
      <c r="E2388" s="92"/>
      <c r="F2388" s="92"/>
      <c r="G2388" s="90">
        <f>+C2388+D2388+E2388+F2388</f>
        <v>0</v>
      </c>
      <c r="H2388" s="91">
        <v>69</v>
      </c>
      <c r="I2388" s="84">
        <f>+G2388*H2388</f>
        <v>0</v>
      </c>
      <c r="K2388" s="93">
        <v>6304</v>
      </c>
      <c r="L2388" s="94" t="s">
        <v>1990</v>
      </c>
      <c r="M2388" s="92"/>
      <c r="N2388" s="92"/>
      <c r="O2388" s="92"/>
      <c r="P2388" s="92"/>
      <c r="Q2388" s="90">
        <f>+M2388+N2388+O2388+P2388</f>
        <v>0</v>
      </c>
      <c r="R2388" s="91">
        <v>79</v>
      </c>
      <c r="S2388" s="84">
        <f>+Q2388*R2388</f>
        <v>0</v>
      </c>
    </row>
    <row r="2389" spans="1:19" ht="49.65" customHeight="1" x14ac:dyDescent="0.3">
      <c r="A2389" s="85"/>
      <c r="B2389" s="85"/>
      <c r="C2389" s="85"/>
      <c r="D2389" s="85"/>
      <c r="E2389" s="85"/>
      <c r="F2389" s="85"/>
      <c r="G2389" s="85"/>
      <c r="H2389" s="85"/>
      <c r="I2389" s="85"/>
      <c r="K2389" s="85"/>
      <c r="L2389" s="85"/>
      <c r="M2389" s="85"/>
      <c r="N2389" s="85"/>
      <c r="O2389" s="85"/>
      <c r="P2389" s="85"/>
      <c r="Q2389" s="85"/>
      <c r="R2389" s="85"/>
      <c r="S2389" s="85"/>
    </row>
    <row r="2390" spans="1:19" ht="49.65" customHeight="1" x14ac:dyDescent="0.3">
      <c r="A2390" s="93">
        <v>1554</v>
      </c>
      <c r="B2390" s="94" t="s">
        <v>1991</v>
      </c>
      <c r="C2390" s="92"/>
      <c r="D2390" s="92"/>
      <c r="E2390" s="92"/>
      <c r="F2390" s="92"/>
      <c r="G2390" s="90">
        <f>+C2390+D2390+E2390+F2390</f>
        <v>0</v>
      </c>
      <c r="H2390" s="91">
        <v>259</v>
      </c>
      <c r="I2390" s="84">
        <f>+G2390*H2390</f>
        <v>0</v>
      </c>
      <c r="K2390" s="93">
        <v>6536</v>
      </c>
      <c r="L2390" s="94" t="s">
        <v>1992</v>
      </c>
      <c r="M2390" s="92"/>
      <c r="N2390" s="92"/>
      <c r="O2390" s="92"/>
      <c r="P2390" s="92"/>
      <c r="Q2390" s="90">
        <f>+M2390+N2390+O2390+P2390</f>
        <v>0</v>
      </c>
      <c r="R2390" s="91">
        <v>79</v>
      </c>
      <c r="S2390" s="84">
        <f>+Q2390*R2390</f>
        <v>0</v>
      </c>
    </row>
    <row r="2391" spans="1:19" ht="49.65" customHeight="1" x14ac:dyDescent="0.3">
      <c r="A2391" s="85"/>
      <c r="B2391" s="85"/>
      <c r="C2391" s="85"/>
      <c r="D2391" s="85"/>
      <c r="E2391" s="85"/>
      <c r="F2391" s="85"/>
      <c r="G2391" s="85"/>
      <c r="H2391" s="85"/>
      <c r="I2391" s="85"/>
      <c r="K2391" s="85"/>
      <c r="L2391" s="85"/>
      <c r="M2391" s="85"/>
      <c r="N2391" s="85"/>
      <c r="O2391" s="85"/>
      <c r="P2391" s="85"/>
      <c r="Q2391" s="85"/>
      <c r="R2391" s="85"/>
      <c r="S2391" s="85"/>
    </row>
    <row r="2392" spans="1:19" ht="49.65" customHeight="1" x14ac:dyDescent="0.3">
      <c r="A2392" s="93">
        <v>10179</v>
      </c>
      <c r="B2392" s="94" t="s">
        <v>1993</v>
      </c>
      <c r="C2392" s="92"/>
      <c r="D2392" s="92"/>
      <c r="E2392" s="92"/>
      <c r="F2392" s="92"/>
      <c r="G2392" s="90">
        <f>+C2392+D2392+E2392+F2392</f>
        <v>0</v>
      </c>
      <c r="H2392" s="91">
        <v>269</v>
      </c>
      <c r="I2392" s="84">
        <f>+G2392*H2392</f>
        <v>0</v>
      </c>
      <c r="K2392" s="93">
        <v>7935</v>
      </c>
      <c r="L2392" s="94" t="s">
        <v>1994</v>
      </c>
      <c r="M2392" s="92"/>
      <c r="N2392" s="92"/>
      <c r="O2392" s="92"/>
      <c r="P2392" s="92"/>
      <c r="Q2392" s="90">
        <f>+M2392+N2392+O2392+P2392</f>
        <v>0</v>
      </c>
      <c r="R2392" s="91">
        <v>129</v>
      </c>
      <c r="S2392" s="84">
        <f>+Q2392*R2392</f>
        <v>0</v>
      </c>
    </row>
    <row r="2393" spans="1:19" ht="49.65" customHeight="1" x14ac:dyDescent="0.3">
      <c r="A2393" s="85"/>
      <c r="B2393" s="85"/>
      <c r="C2393" s="85"/>
      <c r="D2393" s="85"/>
      <c r="E2393" s="85"/>
      <c r="F2393" s="85"/>
      <c r="G2393" s="85"/>
      <c r="H2393" s="85"/>
      <c r="I2393" s="85"/>
      <c r="K2393" s="85"/>
      <c r="L2393" s="85"/>
      <c r="M2393" s="85"/>
      <c r="N2393" s="85"/>
      <c r="O2393" s="85"/>
      <c r="P2393" s="85"/>
      <c r="Q2393" s="85"/>
      <c r="R2393" s="85"/>
      <c r="S2393" s="85"/>
    </row>
    <row r="2394" spans="1:19" ht="49.65" customHeight="1" x14ac:dyDescent="0.3">
      <c r="A2394" s="93">
        <v>10180</v>
      </c>
      <c r="B2394" s="94" t="s">
        <v>1995</v>
      </c>
      <c r="C2394" s="92"/>
      <c r="D2394" s="92"/>
      <c r="E2394" s="92"/>
      <c r="F2394" s="92"/>
      <c r="G2394" s="90">
        <f>+C2394+D2394+E2394+F2394</f>
        <v>0</v>
      </c>
      <c r="H2394" s="91">
        <v>29</v>
      </c>
      <c r="I2394" s="84">
        <f>+G2394*H2394</f>
        <v>0</v>
      </c>
      <c r="K2394" s="93">
        <v>8416</v>
      </c>
      <c r="L2394" s="94" t="s">
        <v>1996</v>
      </c>
      <c r="M2394" s="92"/>
      <c r="N2394" s="92"/>
      <c r="O2394" s="92"/>
      <c r="P2394" s="92"/>
      <c r="Q2394" s="90">
        <f>+M2394+N2394+O2394+P2394</f>
        <v>0</v>
      </c>
      <c r="R2394" s="91">
        <v>119</v>
      </c>
      <c r="S2394" s="84">
        <f>+Q2394*R2394</f>
        <v>0</v>
      </c>
    </row>
    <row r="2395" spans="1:19" ht="49.65" customHeight="1" x14ac:dyDescent="0.3">
      <c r="A2395" s="85"/>
      <c r="B2395" s="85"/>
      <c r="C2395" s="85"/>
      <c r="D2395" s="85"/>
      <c r="E2395" s="85"/>
      <c r="F2395" s="85"/>
      <c r="G2395" s="85"/>
      <c r="H2395" s="85"/>
      <c r="I2395" s="85"/>
      <c r="K2395" s="85"/>
      <c r="L2395" s="85"/>
      <c r="M2395" s="85"/>
      <c r="N2395" s="85"/>
      <c r="O2395" s="85"/>
      <c r="P2395" s="85"/>
      <c r="Q2395" s="85"/>
      <c r="R2395" s="85"/>
      <c r="S2395" s="85"/>
    </row>
    <row r="2396" spans="1:19" ht="49.65" customHeight="1" x14ac:dyDescent="0.3">
      <c r="A2396" s="93">
        <v>10181</v>
      </c>
      <c r="B2396" s="94" t="s">
        <v>1997</v>
      </c>
      <c r="C2396" s="92"/>
      <c r="D2396" s="92"/>
      <c r="E2396" s="92"/>
      <c r="F2396" s="92"/>
      <c r="G2396" s="90">
        <f>+C2396+D2396+E2396+F2396</f>
        <v>0</v>
      </c>
      <c r="H2396" s="91">
        <v>79</v>
      </c>
      <c r="I2396" s="84">
        <f>+G2396*H2396</f>
        <v>0</v>
      </c>
      <c r="K2396" s="93">
        <v>8540</v>
      </c>
      <c r="L2396" s="94" t="s">
        <v>1998</v>
      </c>
      <c r="M2396" s="92"/>
      <c r="N2396" s="92"/>
      <c r="O2396" s="92"/>
      <c r="P2396" s="92"/>
      <c r="Q2396" s="90">
        <f>+M2396+N2396+O2396+P2396</f>
        <v>0</v>
      </c>
      <c r="R2396" s="91">
        <v>49</v>
      </c>
      <c r="S2396" s="84">
        <f>+Q2396*R2396</f>
        <v>0</v>
      </c>
    </row>
    <row r="2397" spans="1:19" ht="49.65" customHeight="1" x14ac:dyDescent="0.3">
      <c r="A2397" s="85"/>
      <c r="B2397" s="85"/>
      <c r="C2397" s="85"/>
      <c r="D2397" s="85"/>
      <c r="E2397" s="85"/>
      <c r="F2397" s="85"/>
      <c r="G2397" s="85"/>
      <c r="H2397" s="85"/>
      <c r="I2397" s="85"/>
      <c r="K2397" s="85"/>
      <c r="L2397" s="85"/>
      <c r="M2397" s="85"/>
      <c r="N2397" s="85"/>
      <c r="O2397" s="85"/>
      <c r="P2397" s="85"/>
      <c r="Q2397" s="85"/>
      <c r="R2397" s="85"/>
      <c r="S2397" s="85"/>
    </row>
    <row r="2398" spans="1:19" ht="49.65" customHeight="1" x14ac:dyDescent="0.3">
      <c r="A2398" s="93">
        <v>11444</v>
      </c>
      <c r="B2398" s="94" t="s">
        <v>1999</v>
      </c>
      <c r="C2398" s="92"/>
      <c r="D2398" s="92"/>
      <c r="E2398" s="92"/>
      <c r="F2398" s="92"/>
      <c r="G2398" s="90">
        <f>+C2398+D2398+E2398+F2398</f>
        <v>0</v>
      </c>
      <c r="H2398" s="91">
        <v>79</v>
      </c>
      <c r="I2398" s="84">
        <f>+G2398*H2398</f>
        <v>0</v>
      </c>
      <c r="K2398" s="93">
        <v>9079</v>
      </c>
      <c r="L2398" s="94" t="s">
        <v>2000</v>
      </c>
      <c r="M2398" s="92"/>
      <c r="N2398" s="92"/>
      <c r="O2398" s="92"/>
      <c r="P2398" s="92"/>
      <c r="Q2398" s="90">
        <f>+M2398+N2398+O2398+P2398</f>
        <v>0</v>
      </c>
      <c r="R2398" s="91">
        <v>169</v>
      </c>
      <c r="S2398" s="84">
        <f>+Q2398*R2398</f>
        <v>0</v>
      </c>
    </row>
    <row r="2399" spans="1:19" ht="49.65" customHeight="1" x14ac:dyDescent="0.3">
      <c r="A2399" s="85"/>
      <c r="B2399" s="85"/>
      <c r="C2399" s="85"/>
      <c r="D2399" s="85"/>
      <c r="E2399" s="85"/>
      <c r="F2399" s="85"/>
      <c r="G2399" s="85"/>
      <c r="H2399" s="85"/>
      <c r="I2399" s="85"/>
      <c r="K2399" s="85"/>
      <c r="L2399" s="85"/>
      <c r="M2399" s="85"/>
      <c r="N2399" s="85"/>
      <c r="O2399" s="85"/>
      <c r="P2399" s="85"/>
      <c r="Q2399" s="85"/>
      <c r="R2399" s="85"/>
      <c r="S2399" s="85"/>
    </row>
    <row r="2400" spans="1:19" ht="49.65" customHeight="1" x14ac:dyDescent="0.3">
      <c r="A2400" s="93">
        <v>14531</v>
      </c>
      <c r="B2400" s="94" t="s">
        <v>2001</v>
      </c>
      <c r="C2400" s="92"/>
      <c r="D2400" s="92"/>
      <c r="E2400" s="92"/>
      <c r="F2400" s="92"/>
      <c r="G2400" s="90">
        <f>+C2400+D2400+E2400+F2400</f>
        <v>0</v>
      </c>
      <c r="H2400" s="91">
        <v>269</v>
      </c>
      <c r="I2400" s="84">
        <f>+G2400*H2400</f>
        <v>0</v>
      </c>
      <c r="K2400" s="93">
        <v>9130</v>
      </c>
      <c r="L2400" s="94" t="s">
        <v>2002</v>
      </c>
      <c r="M2400" s="92"/>
      <c r="N2400" s="92"/>
      <c r="O2400" s="92"/>
      <c r="P2400" s="92"/>
      <c r="Q2400" s="90">
        <f>+M2400+N2400+O2400+P2400</f>
        <v>0</v>
      </c>
      <c r="R2400" s="91">
        <v>79</v>
      </c>
      <c r="S2400" s="84">
        <f>+Q2400*R2400</f>
        <v>0</v>
      </c>
    </row>
    <row r="2401" spans="1:19" ht="49.65" customHeight="1" x14ac:dyDescent="0.3">
      <c r="A2401" s="85"/>
      <c r="B2401" s="85"/>
      <c r="C2401" s="85"/>
      <c r="D2401" s="85"/>
      <c r="E2401" s="85"/>
      <c r="F2401" s="85"/>
      <c r="G2401" s="85"/>
      <c r="H2401" s="85"/>
      <c r="I2401" s="85"/>
      <c r="K2401" s="85"/>
      <c r="L2401" s="85"/>
      <c r="M2401" s="85"/>
      <c r="N2401" s="85"/>
      <c r="O2401" s="85"/>
      <c r="P2401" s="85"/>
      <c r="Q2401" s="85"/>
      <c r="R2401" s="85"/>
      <c r="S2401" s="85"/>
    </row>
    <row r="2402" spans="1:19" ht="49.65" customHeight="1" x14ac:dyDescent="0.3">
      <c r="A2402" s="95"/>
      <c r="B2402" s="96" t="s">
        <v>2003</v>
      </c>
      <c r="C2402" s="74"/>
      <c r="D2402" s="74"/>
      <c r="E2402" s="74"/>
      <c r="F2402" s="74"/>
      <c r="G2402" s="74"/>
      <c r="H2402" s="74"/>
      <c r="I2402" s="74"/>
      <c r="K2402" s="93">
        <v>9132</v>
      </c>
      <c r="L2402" s="94" t="s">
        <v>2004</v>
      </c>
      <c r="M2402" s="92"/>
      <c r="N2402" s="92"/>
      <c r="O2402" s="92"/>
      <c r="P2402" s="92"/>
      <c r="Q2402" s="90">
        <f>+M2402+N2402+O2402+P2402</f>
        <v>0</v>
      </c>
      <c r="R2402" s="91">
        <v>109</v>
      </c>
      <c r="S2402" s="84">
        <f>+Q2402*R2402</f>
        <v>0</v>
      </c>
    </row>
    <row r="2403" spans="1:19" ht="49.65" customHeight="1" x14ac:dyDescent="0.3">
      <c r="A2403" s="74"/>
      <c r="B2403" s="74"/>
      <c r="C2403" s="74"/>
      <c r="D2403" s="74"/>
      <c r="E2403" s="74"/>
      <c r="F2403" s="74"/>
      <c r="G2403" s="74"/>
      <c r="H2403" s="74"/>
      <c r="I2403" s="74"/>
      <c r="K2403" s="85"/>
      <c r="L2403" s="85"/>
      <c r="M2403" s="85"/>
      <c r="N2403" s="85"/>
      <c r="O2403" s="85"/>
      <c r="P2403" s="85"/>
      <c r="Q2403" s="85"/>
      <c r="R2403" s="85"/>
      <c r="S2403" s="85"/>
    </row>
    <row r="2404" spans="1:19" ht="49.65" customHeight="1" x14ac:dyDescent="0.3">
      <c r="A2404" s="93">
        <v>1307</v>
      </c>
      <c r="B2404" s="94" t="s">
        <v>2005</v>
      </c>
      <c r="C2404" s="92"/>
      <c r="D2404" s="92"/>
      <c r="E2404" s="92"/>
      <c r="F2404" s="92"/>
      <c r="G2404" s="90">
        <f>+C2404+D2404+E2404+F2404</f>
        <v>0</v>
      </c>
      <c r="H2404" s="91">
        <v>189</v>
      </c>
      <c r="I2404" s="84">
        <f>+G2404*H2404</f>
        <v>0</v>
      </c>
      <c r="K2404" s="93">
        <v>9133</v>
      </c>
      <c r="L2404" s="94" t="s">
        <v>2006</v>
      </c>
      <c r="M2404" s="92"/>
      <c r="N2404" s="92"/>
      <c r="O2404" s="92"/>
      <c r="P2404" s="92"/>
      <c r="Q2404" s="90">
        <f>+M2404+N2404+O2404+P2404</f>
        <v>0</v>
      </c>
      <c r="R2404" s="91">
        <v>49</v>
      </c>
      <c r="S2404" s="84">
        <f>+Q2404*R2404</f>
        <v>0</v>
      </c>
    </row>
    <row r="2405" spans="1:19" ht="49.65" customHeight="1" x14ac:dyDescent="0.3">
      <c r="A2405" s="85"/>
      <c r="B2405" s="85"/>
      <c r="C2405" s="85"/>
      <c r="D2405" s="85"/>
      <c r="E2405" s="85"/>
      <c r="F2405" s="85"/>
      <c r="G2405" s="85"/>
      <c r="H2405" s="85"/>
      <c r="I2405" s="85"/>
      <c r="K2405" s="85"/>
      <c r="L2405" s="85"/>
      <c r="M2405" s="85"/>
      <c r="N2405" s="85"/>
      <c r="O2405" s="85"/>
      <c r="P2405" s="85"/>
      <c r="Q2405" s="85"/>
      <c r="R2405" s="85"/>
      <c r="S2405" s="85"/>
    </row>
    <row r="2406" spans="1:19" ht="49.65" customHeight="1" x14ac:dyDescent="0.3">
      <c r="A2406" s="93">
        <v>1313</v>
      </c>
      <c r="B2406" s="94" t="s">
        <v>2007</v>
      </c>
      <c r="C2406" s="92"/>
      <c r="D2406" s="92"/>
      <c r="E2406" s="92"/>
      <c r="F2406" s="92"/>
      <c r="G2406" s="90">
        <f>+C2406+D2406+E2406+F2406</f>
        <v>0</v>
      </c>
      <c r="H2406" s="91">
        <v>179</v>
      </c>
      <c r="I2406" s="84">
        <f>+G2406*H2406</f>
        <v>0</v>
      </c>
      <c r="K2406" s="93">
        <v>9342</v>
      </c>
      <c r="L2406" s="94" t="s">
        <v>2008</v>
      </c>
      <c r="M2406" s="92"/>
      <c r="N2406" s="92"/>
      <c r="O2406" s="92"/>
      <c r="P2406" s="92"/>
      <c r="Q2406" s="90">
        <f>+M2406+N2406+O2406+P2406</f>
        <v>0</v>
      </c>
      <c r="R2406" s="91">
        <v>119</v>
      </c>
      <c r="S2406" s="84">
        <f>+Q2406*R2406</f>
        <v>0</v>
      </c>
    </row>
    <row r="2407" spans="1:19" ht="49.65" customHeight="1" x14ac:dyDescent="0.3">
      <c r="A2407" s="85"/>
      <c r="B2407" s="85"/>
      <c r="C2407" s="85"/>
      <c r="D2407" s="85"/>
      <c r="E2407" s="85"/>
      <c r="F2407" s="85"/>
      <c r="G2407" s="85"/>
      <c r="H2407" s="85"/>
      <c r="I2407" s="85"/>
      <c r="K2407" s="85"/>
      <c r="L2407" s="85"/>
      <c r="M2407" s="85"/>
      <c r="N2407" s="85"/>
      <c r="O2407" s="85"/>
      <c r="P2407" s="85"/>
      <c r="Q2407" s="85"/>
      <c r="R2407" s="85"/>
      <c r="S2407" s="85"/>
    </row>
    <row r="2408" spans="1:19" ht="49.65" customHeight="1" x14ac:dyDescent="0.3">
      <c r="A2408" s="93">
        <v>8166</v>
      </c>
      <c r="B2408" s="94" t="s">
        <v>2009</v>
      </c>
      <c r="C2408" s="92"/>
      <c r="D2408" s="92"/>
      <c r="E2408" s="92"/>
      <c r="F2408" s="92"/>
      <c r="G2408" s="90">
        <f>+C2408+D2408+E2408+F2408</f>
        <v>0</v>
      </c>
      <c r="H2408" s="91">
        <v>69</v>
      </c>
      <c r="I2408" s="84">
        <f>+G2408*H2408</f>
        <v>0</v>
      </c>
      <c r="K2408" s="93">
        <v>9344</v>
      </c>
      <c r="L2408" s="94" t="s">
        <v>2010</v>
      </c>
      <c r="M2408" s="92"/>
      <c r="N2408" s="92"/>
      <c r="O2408" s="92"/>
      <c r="P2408" s="92"/>
      <c r="Q2408" s="90">
        <f>+M2408+N2408+O2408+P2408</f>
        <v>0</v>
      </c>
      <c r="R2408" s="91">
        <v>85</v>
      </c>
      <c r="S2408" s="84">
        <f>+Q2408*R2408</f>
        <v>0</v>
      </c>
    </row>
    <row r="2409" spans="1:19" ht="49.65" customHeight="1" x14ac:dyDescent="0.3">
      <c r="A2409" s="85"/>
      <c r="B2409" s="85"/>
      <c r="C2409" s="85"/>
      <c r="D2409" s="85"/>
      <c r="E2409" s="85"/>
      <c r="F2409" s="85"/>
      <c r="G2409" s="85"/>
      <c r="H2409" s="85"/>
      <c r="I2409" s="85"/>
      <c r="K2409" s="85"/>
      <c r="L2409" s="85"/>
      <c r="M2409" s="85"/>
      <c r="N2409" s="85"/>
      <c r="O2409" s="85"/>
      <c r="P2409" s="85"/>
      <c r="Q2409" s="85"/>
      <c r="R2409" s="85"/>
      <c r="S2409" s="85"/>
    </row>
    <row r="2410" spans="1:19" ht="49.65" customHeight="1" x14ac:dyDescent="0.3">
      <c r="A2410" s="93">
        <v>8168</v>
      </c>
      <c r="B2410" s="94" t="s">
        <v>2011</v>
      </c>
      <c r="C2410" s="92"/>
      <c r="D2410" s="92"/>
      <c r="E2410" s="92"/>
      <c r="F2410" s="92"/>
      <c r="G2410" s="90">
        <f>+C2410+D2410+E2410+F2410</f>
        <v>0</v>
      </c>
      <c r="H2410" s="91">
        <v>45</v>
      </c>
      <c r="I2410" s="84">
        <f>+G2410*H2410</f>
        <v>0</v>
      </c>
      <c r="K2410" s="93">
        <v>9649</v>
      </c>
      <c r="L2410" s="94" t="s">
        <v>2012</v>
      </c>
      <c r="M2410" s="92"/>
      <c r="N2410" s="92"/>
      <c r="O2410" s="92"/>
      <c r="P2410" s="92"/>
      <c r="Q2410" s="90">
        <f>+M2410+N2410+O2410+P2410</f>
        <v>0</v>
      </c>
      <c r="R2410" s="91">
        <v>79</v>
      </c>
      <c r="S2410" s="84">
        <f>+Q2410*R2410</f>
        <v>0</v>
      </c>
    </row>
    <row r="2411" spans="1:19" ht="49.65" customHeight="1" x14ac:dyDescent="0.3">
      <c r="A2411" s="85"/>
      <c r="B2411" s="85"/>
      <c r="C2411" s="85"/>
      <c r="D2411" s="85"/>
      <c r="E2411" s="85"/>
      <c r="F2411" s="85"/>
      <c r="G2411" s="85"/>
      <c r="H2411" s="85"/>
      <c r="I2411" s="85"/>
      <c r="K2411" s="85"/>
      <c r="L2411" s="85"/>
      <c r="M2411" s="85"/>
      <c r="N2411" s="85"/>
      <c r="O2411" s="85"/>
      <c r="P2411" s="85"/>
      <c r="Q2411" s="85"/>
      <c r="R2411" s="85"/>
      <c r="S2411" s="85"/>
    </row>
    <row r="2412" spans="1:19" ht="49.65" customHeight="1" x14ac:dyDescent="0.3">
      <c r="A2412" s="93">
        <v>8175</v>
      </c>
      <c r="B2412" s="94" t="s">
        <v>2013</v>
      </c>
      <c r="C2412" s="92"/>
      <c r="D2412" s="92"/>
      <c r="E2412" s="92"/>
      <c r="F2412" s="92"/>
      <c r="G2412" s="90">
        <f>+C2412+D2412+E2412+F2412</f>
        <v>0</v>
      </c>
      <c r="H2412" s="91">
        <v>79</v>
      </c>
      <c r="I2412" s="84">
        <f>+G2412*H2412</f>
        <v>0</v>
      </c>
      <c r="K2412" s="93">
        <v>9650</v>
      </c>
      <c r="L2412" s="94" t="s">
        <v>2014</v>
      </c>
      <c r="M2412" s="92"/>
      <c r="N2412" s="92"/>
      <c r="O2412" s="92"/>
      <c r="P2412" s="92"/>
      <c r="Q2412" s="90">
        <f>+M2412+N2412+O2412+P2412</f>
        <v>0</v>
      </c>
      <c r="R2412" s="91">
        <v>129</v>
      </c>
      <c r="S2412" s="84">
        <f>+Q2412*R2412</f>
        <v>0</v>
      </c>
    </row>
    <row r="2413" spans="1:19" ht="49.65" customHeight="1" x14ac:dyDescent="0.3">
      <c r="A2413" s="85"/>
      <c r="B2413" s="85"/>
      <c r="C2413" s="85"/>
      <c r="D2413" s="85"/>
      <c r="E2413" s="85"/>
      <c r="F2413" s="85"/>
      <c r="G2413" s="85"/>
      <c r="H2413" s="85"/>
      <c r="I2413" s="85"/>
      <c r="K2413" s="85"/>
      <c r="L2413" s="85"/>
      <c r="M2413" s="85"/>
      <c r="N2413" s="85"/>
      <c r="O2413" s="85"/>
      <c r="P2413" s="85"/>
      <c r="Q2413" s="85"/>
      <c r="R2413" s="85"/>
      <c r="S2413" s="85"/>
    </row>
    <row r="2414" spans="1:19" ht="49.65" customHeight="1" x14ac:dyDescent="0.3">
      <c r="A2414" s="93">
        <v>8176</v>
      </c>
      <c r="B2414" s="94" t="s">
        <v>2015</v>
      </c>
      <c r="C2414" s="92"/>
      <c r="D2414" s="92"/>
      <c r="E2414" s="92"/>
      <c r="F2414" s="92"/>
      <c r="G2414" s="90">
        <f>+C2414+D2414+E2414+F2414</f>
        <v>0</v>
      </c>
      <c r="H2414" s="91">
        <v>45</v>
      </c>
      <c r="I2414" s="84">
        <f>+G2414*H2414</f>
        <v>0</v>
      </c>
      <c r="K2414" s="93">
        <v>10129</v>
      </c>
      <c r="L2414" s="94" t="s">
        <v>2016</v>
      </c>
      <c r="M2414" s="92"/>
      <c r="N2414" s="92"/>
      <c r="O2414" s="92"/>
      <c r="P2414" s="92"/>
      <c r="Q2414" s="90">
        <f>+M2414+N2414+O2414+P2414</f>
        <v>0</v>
      </c>
      <c r="R2414" s="91">
        <v>79</v>
      </c>
      <c r="S2414" s="84">
        <f>+Q2414*R2414</f>
        <v>0</v>
      </c>
    </row>
    <row r="2415" spans="1:19" ht="49.65" customHeight="1" x14ac:dyDescent="0.3">
      <c r="A2415" s="85"/>
      <c r="B2415" s="85"/>
      <c r="C2415" s="85"/>
      <c r="D2415" s="85"/>
      <c r="E2415" s="85"/>
      <c r="F2415" s="85"/>
      <c r="G2415" s="85"/>
      <c r="H2415" s="85"/>
      <c r="I2415" s="85"/>
      <c r="K2415" s="85"/>
      <c r="L2415" s="85"/>
      <c r="M2415" s="85"/>
      <c r="N2415" s="85"/>
      <c r="O2415" s="85"/>
      <c r="P2415" s="85"/>
      <c r="Q2415" s="85"/>
      <c r="R2415" s="85"/>
      <c r="S2415" s="85"/>
    </row>
    <row r="2416" spans="1:19" ht="49.65" customHeight="1" x14ac:dyDescent="0.3">
      <c r="A2416" s="93">
        <v>8177</v>
      </c>
      <c r="B2416" s="94" t="s">
        <v>2017</v>
      </c>
      <c r="C2416" s="92"/>
      <c r="D2416" s="92"/>
      <c r="E2416" s="92"/>
      <c r="F2416" s="92"/>
      <c r="G2416" s="90">
        <f>+C2416+D2416+E2416+F2416</f>
        <v>0</v>
      </c>
      <c r="H2416" s="91">
        <v>79</v>
      </c>
      <c r="I2416" s="84">
        <f>+G2416*H2416</f>
        <v>0</v>
      </c>
      <c r="K2416" s="93">
        <v>10130</v>
      </c>
      <c r="L2416" s="94" t="s">
        <v>2018</v>
      </c>
      <c r="M2416" s="92"/>
      <c r="N2416" s="92"/>
      <c r="O2416" s="92"/>
      <c r="P2416" s="92"/>
      <c r="Q2416" s="90">
        <f>+M2416+N2416+O2416+P2416</f>
        <v>0</v>
      </c>
      <c r="R2416" s="91">
        <v>189</v>
      </c>
      <c r="S2416" s="84">
        <f>+Q2416*R2416</f>
        <v>0</v>
      </c>
    </row>
    <row r="2417" spans="1:19" ht="49.65" customHeight="1" x14ac:dyDescent="0.3">
      <c r="A2417" s="85"/>
      <c r="B2417" s="85"/>
      <c r="C2417" s="85"/>
      <c r="D2417" s="85"/>
      <c r="E2417" s="85"/>
      <c r="F2417" s="85"/>
      <c r="G2417" s="85"/>
      <c r="H2417" s="85"/>
      <c r="I2417" s="85"/>
      <c r="K2417" s="85"/>
      <c r="L2417" s="85"/>
      <c r="M2417" s="85"/>
      <c r="N2417" s="85"/>
      <c r="O2417" s="85"/>
      <c r="P2417" s="85"/>
      <c r="Q2417" s="85"/>
      <c r="R2417" s="85"/>
      <c r="S2417" s="85"/>
    </row>
    <row r="2418" spans="1:19" ht="49.65" customHeight="1" x14ac:dyDescent="0.3">
      <c r="A2418" s="93">
        <v>8178</v>
      </c>
      <c r="B2418" s="94" t="s">
        <v>2019</v>
      </c>
      <c r="C2418" s="92"/>
      <c r="D2418" s="92"/>
      <c r="E2418" s="92"/>
      <c r="F2418" s="92"/>
      <c r="G2418" s="90">
        <f>+C2418+D2418+E2418+F2418</f>
        <v>0</v>
      </c>
      <c r="H2418" s="91">
        <v>49</v>
      </c>
      <c r="I2418" s="84">
        <f>+G2418*H2418</f>
        <v>0</v>
      </c>
      <c r="K2418" s="93">
        <v>10134</v>
      </c>
      <c r="L2418" s="94" t="s">
        <v>2020</v>
      </c>
      <c r="M2418" s="92"/>
      <c r="N2418" s="92"/>
      <c r="O2418" s="92"/>
      <c r="P2418" s="92"/>
      <c r="Q2418" s="90">
        <f>+M2418+N2418+O2418+P2418</f>
        <v>0</v>
      </c>
      <c r="R2418" s="91">
        <v>129</v>
      </c>
      <c r="S2418" s="84">
        <f>+Q2418*R2418</f>
        <v>0</v>
      </c>
    </row>
    <row r="2419" spans="1:19" ht="49.65" customHeight="1" x14ac:dyDescent="0.3">
      <c r="A2419" s="85"/>
      <c r="B2419" s="85"/>
      <c r="C2419" s="85"/>
      <c r="D2419" s="85"/>
      <c r="E2419" s="85"/>
      <c r="F2419" s="85"/>
      <c r="G2419" s="85"/>
      <c r="H2419" s="85"/>
      <c r="I2419" s="85"/>
      <c r="K2419" s="85"/>
      <c r="L2419" s="85"/>
      <c r="M2419" s="85"/>
      <c r="N2419" s="85"/>
      <c r="O2419" s="85"/>
      <c r="P2419" s="85"/>
      <c r="Q2419" s="85"/>
      <c r="R2419" s="85"/>
      <c r="S2419" s="85"/>
    </row>
    <row r="2420" spans="1:19" ht="49.65" customHeight="1" x14ac:dyDescent="0.3">
      <c r="A2420" s="93">
        <v>8188</v>
      </c>
      <c r="B2420" s="94" t="s">
        <v>2021</v>
      </c>
      <c r="C2420" s="92"/>
      <c r="D2420" s="92"/>
      <c r="E2420" s="92"/>
      <c r="F2420" s="92"/>
      <c r="G2420" s="90">
        <f>+C2420+D2420+E2420+F2420</f>
        <v>0</v>
      </c>
      <c r="H2420" s="91">
        <v>189</v>
      </c>
      <c r="I2420" s="84">
        <f>+G2420*H2420</f>
        <v>0</v>
      </c>
      <c r="K2420" s="93">
        <v>10135</v>
      </c>
      <c r="L2420" s="94" t="s">
        <v>2022</v>
      </c>
      <c r="M2420" s="92"/>
      <c r="N2420" s="92"/>
      <c r="O2420" s="92"/>
      <c r="P2420" s="92"/>
      <c r="Q2420" s="90">
        <f>+M2420+N2420+O2420+P2420</f>
        <v>0</v>
      </c>
      <c r="R2420" s="91">
        <v>79</v>
      </c>
      <c r="S2420" s="84">
        <f>+Q2420*R2420</f>
        <v>0</v>
      </c>
    </row>
    <row r="2421" spans="1:19" ht="49.65" customHeight="1" x14ac:dyDescent="0.3">
      <c r="A2421" s="85"/>
      <c r="B2421" s="85"/>
      <c r="C2421" s="85"/>
      <c r="D2421" s="85"/>
      <c r="E2421" s="85"/>
      <c r="F2421" s="85"/>
      <c r="G2421" s="85"/>
      <c r="H2421" s="85"/>
      <c r="I2421" s="85"/>
      <c r="K2421" s="85"/>
      <c r="L2421" s="85"/>
      <c r="M2421" s="85"/>
      <c r="N2421" s="85"/>
      <c r="O2421" s="85"/>
      <c r="P2421" s="85"/>
      <c r="Q2421" s="85"/>
      <c r="R2421" s="85"/>
      <c r="S2421" s="85"/>
    </row>
    <row r="2422" spans="1:19" ht="49.65" customHeight="1" x14ac:dyDescent="0.3">
      <c r="A2422" s="93">
        <v>9229</v>
      </c>
      <c r="B2422" s="94" t="s">
        <v>2023</v>
      </c>
      <c r="C2422" s="92"/>
      <c r="D2422" s="92"/>
      <c r="E2422" s="92"/>
      <c r="F2422" s="92"/>
      <c r="G2422" s="90">
        <f>+C2422+D2422+E2422+F2422</f>
        <v>0</v>
      </c>
      <c r="H2422" s="91">
        <v>219</v>
      </c>
      <c r="I2422" s="84">
        <f>+G2422*H2422</f>
        <v>0</v>
      </c>
      <c r="K2422" s="93">
        <v>11923</v>
      </c>
      <c r="L2422" s="94" t="s">
        <v>2024</v>
      </c>
      <c r="M2422" s="92"/>
      <c r="N2422" s="92"/>
      <c r="O2422" s="92"/>
      <c r="P2422" s="92"/>
      <c r="Q2422" s="90">
        <f>+M2422+N2422+O2422+P2422</f>
        <v>0</v>
      </c>
      <c r="R2422" s="91">
        <v>159</v>
      </c>
      <c r="S2422" s="84">
        <f>+Q2422*R2422</f>
        <v>0</v>
      </c>
    </row>
    <row r="2423" spans="1:19" ht="49.65" customHeight="1" x14ac:dyDescent="0.3">
      <c r="A2423" s="85"/>
      <c r="B2423" s="85"/>
      <c r="C2423" s="85"/>
      <c r="D2423" s="85"/>
      <c r="E2423" s="85"/>
      <c r="F2423" s="85"/>
      <c r="G2423" s="85"/>
      <c r="H2423" s="85"/>
      <c r="I2423" s="85"/>
      <c r="K2423" s="85"/>
      <c r="L2423" s="85"/>
      <c r="M2423" s="85"/>
      <c r="N2423" s="85"/>
      <c r="O2423" s="85"/>
      <c r="P2423" s="85"/>
      <c r="Q2423" s="85"/>
      <c r="R2423" s="85"/>
      <c r="S2423" s="85"/>
    </row>
    <row r="2424" spans="1:19" ht="49.65" customHeight="1" x14ac:dyDescent="0.3">
      <c r="A2424" s="93">
        <v>12678</v>
      </c>
      <c r="B2424" s="94" t="s">
        <v>2025</v>
      </c>
      <c r="C2424" s="92"/>
      <c r="D2424" s="92"/>
      <c r="E2424" s="92"/>
      <c r="F2424" s="92"/>
      <c r="G2424" s="90">
        <f>+C2424+D2424+E2424+F2424</f>
        <v>0</v>
      </c>
      <c r="H2424" s="91">
        <v>219</v>
      </c>
      <c r="I2424" s="84">
        <f>+G2424*H2424</f>
        <v>0</v>
      </c>
      <c r="K2424" s="93">
        <v>11932</v>
      </c>
      <c r="L2424" s="94" t="s">
        <v>2026</v>
      </c>
      <c r="M2424" s="92"/>
      <c r="N2424" s="92"/>
      <c r="O2424" s="92"/>
      <c r="P2424" s="92"/>
      <c r="Q2424" s="90">
        <f>+M2424+N2424+O2424+P2424</f>
        <v>0</v>
      </c>
      <c r="R2424" s="91">
        <v>85</v>
      </c>
      <c r="S2424" s="84">
        <f>+Q2424*R2424</f>
        <v>0</v>
      </c>
    </row>
    <row r="2425" spans="1:19" ht="49.65" customHeight="1" x14ac:dyDescent="0.3">
      <c r="A2425" s="85"/>
      <c r="B2425" s="85"/>
      <c r="C2425" s="85"/>
      <c r="D2425" s="85"/>
      <c r="E2425" s="85"/>
      <c r="F2425" s="85"/>
      <c r="G2425" s="85"/>
      <c r="H2425" s="85"/>
      <c r="I2425" s="85"/>
      <c r="K2425" s="85"/>
      <c r="L2425" s="85"/>
      <c r="M2425" s="85"/>
      <c r="N2425" s="85"/>
      <c r="O2425" s="85"/>
      <c r="P2425" s="85"/>
      <c r="Q2425" s="85"/>
      <c r="R2425" s="85"/>
      <c r="S2425" s="85"/>
    </row>
    <row r="2426" spans="1:19" ht="49.65" customHeight="1" x14ac:dyDescent="0.3">
      <c r="A2426" s="95"/>
      <c r="B2426" s="96" t="s">
        <v>2027</v>
      </c>
      <c r="C2426" s="74"/>
      <c r="D2426" s="74"/>
      <c r="E2426" s="74"/>
      <c r="F2426" s="74"/>
      <c r="G2426" s="74"/>
      <c r="H2426" s="74"/>
      <c r="I2426" s="74"/>
      <c r="K2426" s="93">
        <v>12257</v>
      </c>
      <c r="L2426" s="94" t="s">
        <v>2028</v>
      </c>
      <c r="M2426" s="92"/>
      <c r="N2426" s="92"/>
      <c r="O2426" s="92"/>
      <c r="P2426" s="92"/>
      <c r="Q2426" s="90">
        <f>+M2426+N2426+O2426+P2426</f>
        <v>0</v>
      </c>
      <c r="R2426" s="91">
        <v>79</v>
      </c>
      <c r="S2426" s="84">
        <f>+Q2426*R2426</f>
        <v>0</v>
      </c>
    </row>
    <row r="2427" spans="1:19" ht="49.65" customHeight="1" x14ac:dyDescent="0.3">
      <c r="A2427" s="74"/>
      <c r="B2427" s="74"/>
      <c r="C2427" s="74"/>
      <c r="D2427" s="74"/>
      <c r="E2427" s="74"/>
      <c r="F2427" s="74"/>
      <c r="G2427" s="74"/>
      <c r="H2427" s="74"/>
      <c r="I2427" s="74"/>
      <c r="K2427" s="85"/>
      <c r="L2427" s="85"/>
      <c r="M2427" s="85"/>
      <c r="N2427" s="85"/>
      <c r="O2427" s="85"/>
      <c r="P2427" s="85"/>
      <c r="Q2427" s="85"/>
      <c r="R2427" s="85"/>
      <c r="S2427" s="85"/>
    </row>
    <row r="2428" spans="1:19" ht="49.65" customHeight="1" x14ac:dyDescent="0.3">
      <c r="A2428" s="93">
        <v>12555</v>
      </c>
      <c r="B2428" s="94" t="s">
        <v>2029</v>
      </c>
      <c r="C2428" s="92"/>
      <c r="D2428" s="92"/>
      <c r="E2428" s="92"/>
      <c r="F2428" s="92"/>
      <c r="G2428" s="90">
        <f>+C2428+D2428+E2428+F2428</f>
        <v>0</v>
      </c>
      <c r="H2428" s="91">
        <v>49</v>
      </c>
      <c r="I2428" s="84">
        <f>+G2428*H2428</f>
        <v>0</v>
      </c>
      <c r="K2428" s="93">
        <v>12258</v>
      </c>
      <c r="L2428" s="94" t="s">
        <v>2030</v>
      </c>
      <c r="M2428" s="92"/>
      <c r="N2428" s="92"/>
      <c r="O2428" s="92"/>
      <c r="P2428" s="92"/>
      <c r="Q2428" s="90">
        <f>+M2428+N2428+O2428+P2428</f>
        <v>0</v>
      </c>
      <c r="R2428" s="91">
        <v>79</v>
      </c>
      <c r="S2428" s="84">
        <f>+Q2428*R2428</f>
        <v>0</v>
      </c>
    </row>
    <row r="2429" spans="1:19" ht="49.65" customHeight="1" x14ac:dyDescent="0.3">
      <c r="A2429" s="85"/>
      <c r="B2429" s="85"/>
      <c r="C2429" s="85"/>
      <c r="D2429" s="85"/>
      <c r="E2429" s="85"/>
      <c r="F2429" s="85"/>
      <c r="G2429" s="85"/>
      <c r="H2429" s="85"/>
      <c r="I2429" s="85"/>
      <c r="K2429" s="85"/>
      <c r="L2429" s="85"/>
      <c r="M2429" s="85"/>
      <c r="N2429" s="85"/>
      <c r="O2429" s="85"/>
      <c r="P2429" s="85"/>
      <c r="Q2429" s="85"/>
      <c r="R2429" s="85"/>
      <c r="S2429" s="85"/>
    </row>
    <row r="2430" spans="1:19" ht="49.65" customHeight="1" x14ac:dyDescent="0.3">
      <c r="A2430" s="93">
        <v>12558</v>
      </c>
      <c r="B2430" s="94" t="s">
        <v>2031</v>
      </c>
      <c r="C2430" s="92"/>
      <c r="D2430" s="92"/>
      <c r="E2430" s="92"/>
      <c r="F2430" s="92"/>
      <c r="G2430" s="90">
        <f>+C2430+D2430+E2430+F2430</f>
        <v>0</v>
      </c>
      <c r="H2430" s="91">
        <v>69</v>
      </c>
      <c r="I2430" s="84">
        <f>+G2430*H2430</f>
        <v>0</v>
      </c>
      <c r="K2430" s="97" t="s">
        <v>2032</v>
      </c>
      <c r="L2430" s="74"/>
      <c r="M2430" s="74"/>
      <c r="N2430" s="74"/>
      <c r="O2430" s="74"/>
      <c r="P2430" s="74"/>
      <c r="Q2430" s="74"/>
      <c r="R2430" s="74"/>
      <c r="S2430" s="74"/>
    </row>
    <row r="2431" spans="1:19" ht="49.65" customHeight="1" x14ac:dyDescent="0.3">
      <c r="A2431" s="85"/>
      <c r="B2431" s="85"/>
      <c r="C2431" s="85"/>
      <c r="D2431" s="85"/>
      <c r="E2431" s="85"/>
      <c r="F2431" s="85"/>
      <c r="G2431" s="85"/>
      <c r="H2431" s="85"/>
      <c r="I2431" s="85"/>
      <c r="K2431" s="74"/>
      <c r="L2431" s="74"/>
      <c r="M2431" s="74"/>
      <c r="N2431" s="74"/>
      <c r="O2431" s="74"/>
      <c r="P2431" s="74"/>
      <c r="Q2431" s="74"/>
      <c r="R2431" s="74"/>
      <c r="S2431" s="74"/>
    </row>
    <row r="2432" spans="1:19" ht="49.65" customHeight="1" x14ac:dyDescent="0.3">
      <c r="A2432" s="93">
        <v>12560</v>
      </c>
      <c r="B2432" s="94" t="s">
        <v>2033</v>
      </c>
      <c r="C2432" s="92"/>
      <c r="D2432" s="92"/>
      <c r="E2432" s="92"/>
      <c r="F2432" s="92"/>
      <c r="G2432" s="90">
        <f>+C2432+D2432+E2432+F2432</f>
        <v>0</v>
      </c>
      <c r="H2432" s="91">
        <v>49</v>
      </c>
      <c r="I2432" s="84">
        <f>+G2432*H2432</f>
        <v>0</v>
      </c>
      <c r="K2432" s="95"/>
      <c r="L2432" s="96" t="s">
        <v>2034</v>
      </c>
      <c r="M2432" s="74"/>
      <c r="N2432" s="74"/>
      <c r="O2432" s="74"/>
      <c r="P2432" s="74"/>
      <c r="Q2432" s="74"/>
      <c r="R2432" s="74"/>
      <c r="S2432" s="74"/>
    </row>
    <row r="2433" spans="1:19" ht="49.65" customHeight="1" x14ac:dyDescent="0.3">
      <c r="A2433" s="85"/>
      <c r="B2433" s="85"/>
      <c r="C2433" s="85"/>
      <c r="D2433" s="85"/>
      <c r="E2433" s="85"/>
      <c r="F2433" s="85"/>
      <c r="G2433" s="85"/>
      <c r="H2433" s="85"/>
      <c r="I2433" s="85"/>
      <c r="K2433" s="74"/>
      <c r="L2433" s="74"/>
      <c r="M2433" s="74"/>
      <c r="N2433" s="74"/>
      <c r="O2433" s="74"/>
      <c r="P2433" s="74"/>
      <c r="Q2433" s="74"/>
      <c r="R2433" s="74"/>
      <c r="S2433" s="74"/>
    </row>
    <row r="2434" spans="1:19" ht="49.65" customHeight="1" x14ac:dyDescent="0.3">
      <c r="A2434" s="93">
        <v>12561</v>
      </c>
      <c r="B2434" s="94" t="s">
        <v>2035</v>
      </c>
      <c r="C2434" s="92"/>
      <c r="D2434" s="92"/>
      <c r="E2434" s="92"/>
      <c r="F2434" s="92"/>
      <c r="G2434" s="90">
        <f>+C2434+D2434+E2434+F2434</f>
        <v>0</v>
      </c>
      <c r="H2434" s="91">
        <v>69</v>
      </c>
      <c r="I2434" s="84">
        <f>+G2434*H2434</f>
        <v>0</v>
      </c>
      <c r="K2434" s="93">
        <v>11159</v>
      </c>
      <c r="L2434" s="94" t="s">
        <v>2036</v>
      </c>
      <c r="M2434" s="92"/>
      <c r="N2434" s="92"/>
      <c r="O2434" s="92"/>
      <c r="P2434" s="92"/>
      <c r="Q2434" s="90">
        <f>+M2434+N2434+O2434+P2434</f>
        <v>0</v>
      </c>
      <c r="R2434" s="91">
        <v>49</v>
      </c>
      <c r="S2434" s="84">
        <f>+Q2434*R2434</f>
        <v>0</v>
      </c>
    </row>
    <row r="2435" spans="1:19" ht="49.65" customHeight="1" x14ac:dyDescent="0.3">
      <c r="A2435" s="85"/>
      <c r="B2435" s="85"/>
      <c r="C2435" s="85"/>
      <c r="D2435" s="85"/>
      <c r="E2435" s="85"/>
      <c r="F2435" s="85"/>
      <c r="G2435" s="85"/>
      <c r="H2435" s="85"/>
      <c r="I2435" s="85"/>
      <c r="K2435" s="85"/>
      <c r="L2435" s="85"/>
      <c r="M2435" s="85"/>
      <c r="N2435" s="85"/>
      <c r="O2435" s="85"/>
      <c r="P2435" s="85"/>
      <c r="Q2435" s="85"/>
      <c r="R2435" s="85"/>
      <c r="S2435" s="85"/>
    </row>
    <row r="2436" spans="1:19" ht="49.65" customHeight="1" x14ac:dyDescent="0.3">
      <c r="A2436" s="93">
        <v>15587</v>
      </c>
      <c r="B2436" s="94" t="s">
        <v>2037</v>
      </c>
      <c r="C2436" s="92"/>
      <c r="D2436" s="92"/>
      <c r="E2436" s="92"/>
      <c r="F2436" s="92"/>
      <c r="G2436" s="90">
        <f>+C2436+D2436+E2436+F2436</f>
        <v>0</v>
      </c>
      <c r="H2436" s="91">
        <v>95</v>
      </c>
      <c r="I2436" s="84">
        <f>+G2436*H2436</f>
        <v>0</v>
      </c>
      <c r="K2436" s="93">
        <v>11161</v>
      </c>
      <c r="L2436" s="94" t="s">
        <v>2038</v>
      </c>
      <c r="M2436" s="92"/>
      <c r="N2436" s="92"/>
      <c r="O2436" s="92"/>
      <c r="P2436" s="92"/>
      <c r="Q2436" s="90">
        <f>+M2436+N2436+O2436+P2436</f>
        <v>0</v>
      </c>
      <c r="R2436" s="91">
        <v>69</v>
      </c>
      <c r="S2436" s="84">
        <f>+Q2436*R2436</f>
        <v>0</v>
      </c>
    </row>
    <row r="2437" spans="1:19" ht="49.65" customHeight="1" x14ac:dyDescent="0.3">
      <c r="A2437" s="85"/>
      <c r="B2437" s="85"/>
      <c r="C2437" s="85"/>
      <c r="D2437" s="85"/>
      <c r="E2437" s="85"/>
      <c r="F2437" s="85"/>
      <c r="G2437" s="85"/>
      <c r="H2437" s="85"/>
      <c r="I2437" s="85"/>
      <c r="K2437" s="85"/>
      <c r="L2437" s="85"/>
      <c r="M2437" s="85"/>
      <c r="N2437" s="85"/>
      <c r="O2437" s="85"/>
      <c r="P2437" s="85"/>
      <c r="Q2437" s="85"/>
      <c r="R2437" s="85"/>
      <c r="S2437" s="85"/>
    </row>
    <row r="2438" spans="1:19" ht="49.65" customHeight="1" x14ac:dyDescent="0.3">
      <c r="A2438" s="93">
        <v>15588</v>
      </c>
      <c r="B2438" s="94" t="s">
        <v>2039</v>
      </c>
      <c r="C2438" s="92"/>
      <c r="D2438" s="92"/>
      <c r="E2438" s="92"/>
      <c r="F2438" s="92"/>
      <c r="G2438" s="90">
        <f>+C2438+D2438+E2438+F2438</f>
        <v>0</v>
      </c>
      <c r="H2438" s="91">
        <v>105</v>
      </c>
      <c r="I2438" s="84">
        <f>+G2438*H2438</f>
        <v>0</v>
      </c>
      <c r="K2438" s="93">
        <v>11162</v>
      </c>
      <c r="L2438" s="94" t="s">
        <v>2040</v>
      </c>
      <c r="M2438" s="92"/>
      <c r="N2438" s="92"/>
      <c r="O2438" s="92"/>
      <c r="P2438" s="92"/>
      <c r="Q2438" s="90">
        <f>+M2438+N2438+O2438+P2438</f>
        <v>0</v>
      </c>
      <c r="R2438" s="91">
        <v>49</v>
      </c>
      <c r="S2438" s="84">
        <f>+Q2438*R2438</f>
        <v>0</v>
      </c>
    </row>
    <row r="2439" spans="1:19" ht="49.65" customHeight="1" x14ac:dyDescent="0.3">
      <c r="A2439" s="85"/>
      <c r="B2439" s="85"/>
      <c r="C2439" s="85"/>
      <c r="D2439" s="85"/>
      <c r="E2439" s="85"/>
      <c r="F2439" s="85"/>
      <c r="G2439" s="85"/>
      <c r="H2439" s="85"/>
      <c r="I2439" s="85"/>
      <c r="K2439" s="85"/>
      <c r="L2439" s="85"/>
      <c r="M2439" s="85"/>
      <c r="N2439" s="85"/>
      <c r="O2439" s="85"/>
      <c r="P2439" s="85"/>
      <c r="Q2439" s="85"/>
      <c r="R2439" s="85"/>
      <c r="S2439" s="85"/>
    </row>
    <row r="2440" spans="1:19" ht="49.65" customHeight="1" x14ac:dyDescent="0.3">
      <c r="A2440" s="95"/>
      <c r="B2440" s="96" t="s">
        <v>2041</v>
      </c>
      <c r="C2440" s="74"/>
      <c r="D2440" s="74"/>
      <c r="E2440" s="74"/>
      <c r="F2440" s="74"/>
      <c r="G2440" s="74"/>
      <c r="H2440" s="74"/>
      <c r="I2440" s="74"/>
      <c r="K2440" s="93">
        <v>11163</v>
      </c>
      <c r="L2440" s="94" t="s">
        <v>2042</v>
      </c>
      <c r="M2440" s="92"/>
      <c r="N2440" s="92"/>
      <c r="O2440" s="92"/>
      <c r="P2440" s="92"/>
      <c r="Q2440" s="90">
        <f>+M2440+N2440+O2440+P2440</f>
        <v>0</v>
      </c>
      <c r="R2440" s="91">
        <v>19</v>
      </c>
      <c r="S2440" s="84">
        <f>+Q2440*R2440</f>
        <v>0</v>
      </c>
    </row>
    <row r="2441" spans="1:19" ht="49.65" customHeight="1" x14ac:dyDescent="0.3">
      <c r="A2441" s="74"/>
      <c r="B2441" s="74"/>
      <c r="C2441" s="74"/>
      <c r="D2441" s="74"/>
      <c r="E2441" s="74"/>
      <c r="F2441" s="74"/>
      <c r="G2441" s="74"/>
      <c r="H2441" s="74"/>
      <c r="I2441" s="74"/>
      <c r="K2441" s="85"/>
      <c r="L2441" s="85"/>
      <c r="M2441" s="85"/>
      <c r="N2441" s="85"/>
      <c r="O2441" s="85"/>
      <c r="P2441" s="85"/>
      <c r="Q2441" s="85"/>
      <c r="R2441" s="85"/>
      <c r="S2441" s="85"/>
    </row>
    <row r="2442" spans="1:19" ht="49.65" customHeight="1" x14ac:dyDescent="0.3">
      <c r="A2442" s="93">
        <v>1303</v>
      </c>
      <c r="B2442" s="94" t="s">
        <v>1962</v>
      </c>
      <c r="C2442" s="92"/>
      <c r="D2442" s="92"/>
      <c r="E2442" s="92"/>
      <c r="F2442" s="92"/>
      <c r="G2442" s="90">
        <f>+C2442+D2442+E2442+F2442</f>
        <v>0</v>
      </c>
      <c r="H2442" s="91">
        <v>169</v>
      </c>
      <c r="I2442" s="84">
        <f>+G2442*H2442</f>
        <v>0</v>
      </c>
      <c r="K2442" s="93">
        <v>11164</v>
      </c>
      <c r="L2442" s="94" t="s">
        <v>2043</v>
      </c>
      <c r="M2442" s="92"/>
      <c r="N2442" s="92"/>
      <c r="O2442" s="92"/>
      <c r="P2442" s="92"/>
      <c r="Q2442" s="90">
        <f>+M2442+N2442+O2442+P2442</f>
        <v>0</v>
      </c>
      <c r="R2442" s="91">
        <v>29</v>
      </c>
      <c r="S2442" s="84">
        <f>+Q2442*R2442</f>
        <v>0</v>
      </c>
    </row>
    <row r="2443" spans="1:19" ht="49.65" customHeight="1" x14ac:dyDescent="0.3">
      <c r="A2443" s="85"/>
      <c r="B2443" s="85"/>
      <c r="C2443" s="85"/>
      <c r="D2443" s="85"/>
      <c r="E2443" s="85"/>
      <c r="F2443" s="85"/>
      <c r="G2443" s="85"/>
      <c r="H2443" s="85"/>
      <c r="I2443" s="85"/>
      <c r="K2443" s="85"/>
      <c r="L2443" s="85"/>
      <c r="M2443" s="85"/>
      <c r="N2443" s="85"/>
      <c r="O2443" s="85"/>
      <c r="P2443" s="85"/>
      <c r="Q2443" s="85"/>
      <c r="R2443" s="85"/>
      <c r="S2443" s="85"/>
    </row>
    <row r="2444" spans="1:19" ht="49.65" customHeight="1" x14ac:dyDescent="0.3">
      <c r="A2444" s="93">
        <v>1550</v>
      </c>
      <c r="B2444" s="94" t="s">
        <v>1967</v>
      </c>
      <c r="C2444" s="92"/>
      <c r="D2444" s="92"/>
      <c r="E2444" s="92"/>
      <c r="F2444" s="92"/>
      <c r="G2444" s="90">
        <f>+C2444+D2444+E2444+F2444</f>
        <v>0</v>
      </c>
      <c r="H2444" s="91">
        <v>79</v>
      </c>
      <c r="I2444" s="84">
        <f>+G2444*H2444</f>
        <v>0</v>
      </c>
      <c r="K2444" s="93">
        <v>11165</v>
      </c>
      <c r="L2444" s="94" t="s">
        <v>2044</v>
      </c>
      <c r="M2444" s="92"/>
      <c r="N2444" s="92"/>
      <c r="O2444" s="92"/>
      <c r="P2444" s="92"/>
      <c r="Q2444" s="90">
        <f>+M2444+N2444+O2444+P2444</f>
        <v>0</v>
      </c>
      <c r="R2444" s="91">
        <v>19</v>
      </c>
      <c r="S2444" s="84">
        <f>+Q2444*R2444</f>
        <v>0</v>
      </c>
    </row>
    <row r="2445" spans="1:19" ht="49.65" customHeight="1" x14ac:dyDescent="0.3">
      <c r="A2445" s="85"/>
      <c r="B2445" s="85"/>
      <c r="C2445" s="85"/>
      <c r="D2445" s="85"/>
      <c r="E2445" s="85"/>
      <c r="F2445" s="85"/>
      <c r="G2445" s="85"/>
      <c r="H2445" s="85"/>
      <c r="I2445" s="85"/>
      <c r="K2445" s="85"/>
      <c r="L2445" s="85"/>
      <c r="M2445" s="85"/>
      <c r="N2445" s="85"/>
      <c r="O2445" s="85"/>
      <c r="P2445" s="85"/>
      <c r="Q2445" s="85"/>
      <c r="R2445" s="85"/>
      <c r="S2445" s="85"/>
    </row>
    <row r="2446" spans="1:19" ht="49.65" customHeight="1" x14ac:dyDescent="0.3">
      <c r="A2446" s="93">
        <v>1551</v>
      </c>
      <c r="B2446" s="94" t="s">
        <v>1778</v>
      </c>
      <c r="C2446" s="92"/>
      <c r="D2446" s="92"/>
      <c r="E2446" s="92"/>
      <c r="F2446" s="92"/>
      <c r="G2446" s="90">
        <f>+C2446+D2446+E2446+F2446</f>
        <v>0</v>
      </c>
      <c r="H2446" s="91">
        <v>49</v>
      </c>
      <c r="I2446" s="84">
        <f>+G2446*H2446</f>
        <v>0</v>
      </c>
      <c r="K2446" s="93"/>
      <c r="L2446" s="94"/>
      <c r="M2446" s="89"/>
      <c r="N2446" s="89"/>
      <c r="O2446" s="89"/>
      <c r="P2446" s="89"/>
      <c r="Q2446" s="90">
        <f>+M2446+N2446+O2446+P2446</f>
        <v>0</v>
      </c>
      <c r="R2446" s="91"/>
      <c r="S2446" s="84">
        <f>+Q2446*R2446</f>
        <v>0</v>
      </c>
    </row>
    <row r="2447" spans="1:19" ht="49.65" customHeight="1" x14ac:dyDescent="0.3">
      <c r="A2447" s="85"/>
      <c r="B2447" s="85"/>
      <c r="C2447" s="85"/>
      <c r="D2447" s="85"/>
      <c r="E2447" s="85"/>
      <c r="F2447" s="85"/>
      <c r="G2447" s="85"/>
      <c r="H2447" s="85"/>
      <c r="I2447" s="85"/>
      <c r="K2447" s="85"/>
      <c r="L2447" s="85"/>
      <c r="M2447" s="85"/>
      <c r="N2447" s="85"/>
      <c r="O2447" s="85"/>
      <c r="P2447" s="85"/>
      <c r="Q2447" s="85"/>
      <c r="R2447" s="85"/>
      <c r="S2447" s="85"/>
    </row>
    <row r="2448" spans="1:19" ht="49.65" customHeight="1" x14ac:dyDescent="0.3">
      <c r="A2448" s="93">
        <v>1552</v>
      </c>
      <c r="B2448" s="94" t="s">
        <v>1965</v>
      </c>
      <c r="C2448" s="92"/>
      <c r="D2448" s="92"/>
      <c r="E2448" s="92"/>
      <c r="F2448" s="92"/>
      <c r="G2448" s="90">
        <f>+C2448+D2448+E2448+F2448</f>
        <v>0</v>
      </c>
      <c r="H2448" s="91">
        <v>59</v>
      </c>
      <c r="I2448" s="84">
        <f>+G2448*H2448</f>
        <v>0</v>
      </c>
      <c r="K2448" s="93"/>
      <c r="L2448" s="94"/>
      <c r="M2448" s="89"/>
      <c r="N2448" s="89"/>
      <c r="O2448" s="89"/>
      <c r="P2448" s="89"/>
      <c r="Q2448" s="90">
        <f>+M2448+N2448+O2448+P2448</f>
        <v>0</v>
      </c>
      <c r="R2448" s="91"/>
      <c r="S2448" s="84">
        <f>+Q2448*R2448</f>
        <v>0</v>
      </c>
    </row>
    <row r="2449" spans="1:19" ht="49.65" customHeight="1" x14ac:dyDescent="0.3">
      <c r="A2449" s="85"/>
      <c r="B2449" s="85"/>
      <c r="C2449" s="85"/>
      <c r="D2449" s="85"/>
      <c r="E2449" s="85"/>
      <c r="F2449" s="85"/>
      <c r="G2449" s="85"/>
      <c r="H2449" s="85"/>
      <c r="I2449" s="85"/>
      <c r="K2449" s="85"/>
      <c r="L2449" s="85"/>
      <c r="M2449" s="85"/>
      <c r="N2449" s="85"/>
      <c r="O2449" s="85"/>
      <c r="P2449" s="85"/>
      <c r="Q2449" s="85"/>
      <c r="R2449" s="85"/>
      <c r="S2449" s="85"/>
    </row>
    <row r="2450" spans="1:19" ht="49.65" customHeight="1" x14ac:dyDescent="0.3">
      <c r="A2450" s="93">
        <v>14051</v>
      </c>
      <c r="B2450" s="94" t="s">
        <v>2045</v>
      </c>
      <c r="C2450" s="92"/>
      <c r="D2450" s="92"/>
      <c r="E2450" s="92"/>
      <c r="F2450" s="92"/>
      <c r="G2450" s="90">
        <f>+C2450+D2450+E2450+F2450</f>
        <v>0</v>
      </c>
      <c r="H2450" s="91">
        <v>99</v>
      </c>
      <c r="I2450" s="84">
        <f>+G2450*H2450</f>
        <v>0</v>
      </c>
      <c r="K2450" s="93"/>
      <c r="L2450" s="94"/>
      <c r="M2450" s="89"/>
      <c r="N2450" s="89"/>
      <c r="O2450" s="89"/>
      <c r="P2450" s="89"/>
      <c r="Q2450" s="90">
        <f>+M2450+N2450+O2450+P2450</f>
        <v>0</v>
      </c>
      <c r="R2450" s="91"/>
      <c r="S2450" s="84">
        <f>+Q2450*R2450</f>
        <v>0</v>
      </c>
    </row>
    <row r="2451" spans="1:19" ht="49.65" customHeight="1" x14ac:dyDescent="0.3">
      <c r="A2451" s="85"/>
      <c r="B2451" s="85"/>
      <c r="C2451" s="85"/>
      <c r="D2451" s="85"/>
      <c r="E2451" s="85"/>
      <c r="F2451" s="85"/>
      <c r="G2451" s="85"/>
      <c r="H2451" s="85"/>
      <c r="I2451" s="85"/>
      <c r="K2451" s="85"/>
      <c r="L2451" s="85"/>
      <c r="M2451" s="85"/>
      <c r="N2451" s="85"/>
      <c r="O2451" s="85"/>
      <c r="P2451" s="85"/>
      <c r="Q2451" s="85"/>
      <c r="R2451" s="85"/>
      <c r="S2451" s="85"/>
    </row>
    <row r="2452" spans="1:19" ht="49.65" customHeight="1" x14ac:dyDescent="0.3">
      <c r="A2452" s="22" t="s">
        <v>2046</v>
      </c>
      <c r="D2452" s="86" t="s">
        <v>311</v>
      </c>
      <c r="E2452" s="76"/>
      <c r="F2452" s="76"/>
      <c r="G2452" s="77"/>
      <c r="H2452" s="87">
        <f>SUM(I2356:I2451)</f>
        <v>0</v>
      </c>
      <c r="I2452" s="77"/>
      <c r="N2452" s="86" t="s">
        <v>312</v>
      </c>
      <c r="O2452" s="76"/>
      <c r="P2452" s="76"/>
      <c r="Q2452" s="77"/>
      <c r="R2452" s="87">
        <f>SUM(S2356:S2451)</f>
        <v>0</v>
      </c>
      <c r="S2452" s="77"/>
    </row>
    <row r="2453" spans="1:19" ht="49.65" customHeight="1" x14ac:dyDescent="0.3">
      <c r="D2453" s="78"/>
      <c r="E2453" s="79"/>
      <c r="F2453" s="79"/>
      <c r="G2453" s="80"/>
      <c r="H2453" s="78"/>
      <c r="I2453" s="80"/>
      <c r="N2453" s="78"/>
      <c r="O2453" s="79"/>
      <c r="P2453" s="79"/>
      <c r="Q2453" s="80"/>
      <c r="R2453" s="78"/>
      <c r="S2453" s="80"/>
    </row>
    <row r="2454" spans="1:19" ht="49.65" customHeight="1" x14ac:dyDescent="0.3">
      <c r="A2454" s="88" t="s">
        <v>1771</v>
      </c>
      <c r="B2454" s="74"/>
      <c r="C2454" s="74"/>
      <c r="D2454" s="74"/>
      <c r="E2454" s="74"/>
      <c r="F2454" s="74"/>
      <c r="G2454" s="74"/>
      <c r="H2454" s="74"/>
      <c r="I2454" s="74"/>
      <c r="J2454" s="74"/>
      <c r="K2454" s="74"/>
      <c r="L2454" s="74"/>
      <c r="M2454" s="74"/>
      <c r="N2454" s="74"/>
      <c r="O2454" s="74"/>
      <c r="P2454" s="74"/>
      <c r="Q2454" s="74"/>
      <c r="R2454" s="74"/>
      <c r="S2454" s="74"/>
    </row>
    <row r="2455" spans="1:19" ht="49.65" customHeight="1" x14ac:dyDescent="0.3">
      <c r="A2455" s="74"/>
      <c r="B2455" s="74"/>
      <c r="C2455" s="74"/>
      <c r="D2455" s="74"/>
      <c r="E2455" s="74"/>
      <c r="F2455" s="74"/>
      <c r="G2455" s="74"/>
      <c r="H2455" s="74"/>
      <c r="I2455" s="74"/>
      <c r="J2455" s="74"/>
      <c r="K2455" s="74"/>
      <c r="L2455" s="74"/>
      <c r="M2455" s="74"/>
      <c r="N2455" s="74"/>
      <c r="O2455" s="74"/>
      <c r="P2455" s="74"/>
      <c r="Q2455" s="74"/>
      <c r="R2455" s="74"/>
      <c r="S2455" s="74"/>
    </row>
    <row r="2456" spans="1:19" ht="49.65" customHeight="1" x14ac:dyDescent="0.3">
      <c r="A2456" s="98" t="s">
        <v>4</v>
      </c>
      <c r="B2456" s="99" t="s">
        <v>52</v>
      </c>
      <c r="C2456" s="98" t="s">
        <v>53</v>
      </c>
      <c r="D2456" s="98" t="s">
        <v>54</v>
      </c>
      <c r="E2456" s="98" t="s">
        <v>55</v>
      </c>
      <c r="F2456" s="98" t="s">
        <v>56</v>
      </c>
      <c r="G2456" s="98" t="s">
        <v>57</v>
      </c>
      <c r="H2456" s="98" t="s">
        <v>58</v>
      </c>
      <c r="I2456" s="99" t="s">
        <v>8</v>
      </c>
      <c r="K2456" s="98" t="s">
        <v>4</v>
      </c>
      <c r="L2456" s="99" t="s">
        <v>52</v>
      </c>
      <c r="M2456" s="98" t="s">
        <v>53</v>
      </c>
      <c r="N2456" s="98" t="s">
        <v>54</v>
      </c>
      <c r="O2456" s="98" t="s">
        <v>55</v>
      </c>
      <c r="P2456" s="98" t="s">
        <v>56</v>
      </c>
      <c r="Q2456" s="98" t="s">
        <v>57</v>
      </c>
      <c r="R2456" s="98" t="s">
        <v>58</v>
      </c>
      <c r="S2456" s="99" t="s">
        <v>8</v>
      </c>
    </row>
    <row r="2457" spans="1:19" ht="49.65" customHeight="1" x14ac:dyDescent="0.3">
      <c r="A2457" s="85"/>
      <c r="B2457" s="85"/>
      <c r="C2457" s="85"/>
      <c r="D2457" s="85"/>
      <c r="E2457" s="85"/>
      <c r="F2457" s="85"/>
      <c r="G2457" s="85"/>
      <c r="H2457" s="85"/>
      <c r="I2457" s="85"/>
      <c r="K2457" s="85"/>
      <c r="L2457" s="85"/>
      <c r="M2457" s="85"/>
      <c r="N2457" s="85"/>
      <c r="O2457" s="85"/>
      <c r="P2457" s="85"/>
      <c r="Q2457" s="85"/>
      <c r="R2457" s="85"/>
      <c r="S2457" s="85"/>
    </row>
    <row r="2458" spans="1:19" ht="49.65" customHeight="1" x14ac:dyDescent="0.3">
      <c r="A2458" s="95"/>
      <c r="B2458" s="96" t="s">
        <v>2047</v>
      </c>
      <c r="C2458" s="74"/>
      <c r="D2458" s="74"/>
      <c r="E2458" s="74"/>
      <c r="F2458" s="74"/>
      <c r="G2458" s="74"/>
      <c r="H2458" s="74"/>
      <c r="I2458" s="74"/>
      <c r="K2458" s="95"/>
      <c r="L2458" s="96" t="s">
        <v>2048</v>
      </c>
      <c r="M2458" s="74"/>
      <c r="N2458" s="74"/>
      <c r="O2458" s="74"/>
      <c r="P2458" s="74"/>
      <c r="Q2458" s="74"/>
      <c r="R2458" s="74"/>
      <c r="S2458" s="74"/>
    </row>
    <row r="2459" spans="1:19" ht="49.65" customHeight="1" x14ac:dyDescent="0.3">
      <c r="A2459" s="74"/>
      <c r="B2459" s="74"/>
      <c r="C2459" s="74"/>
      <c r="D2459" s="74"/>
      <c r="E2459" s="74"/>
      <c r="F2459" s="74"/>
      <c r="G2459" s="74"/>
      <c r="H2459" s="74"/>
      <c r="I2459" s="74"/>
      <c r="K2459" s="74"/>
      <c r="L2459" s="74"/>
      <c r="M2459" s="74"/>
      <c r="N2459" s="74"/>
      <c r="O2459" s="74"/>
      <c r="P2459" s="74"/>
      <c r="Q2459" s="74"/>
      <c r="R2459" s="74"/>
      <c r="S2459" s="74"/>
    </row>
    <row r="2460" spans="1:19" ht="49.65" customHeight="1" x14ac:dyDescent="0.3">
      <c r="A2460" s="93">
        <v>9882</v>
      </c>
      <c r="B2460" s="94" t="s">
        <v>2049</v>
      </c>
      <c r="C2460" s="92"/>
      <c r="D2460" s="92"/>
      <c r="E2460" s="92"/>
      <c r="F2460" s="92"/>
      <c r="G2460" s="90">
        <f>+C2460+D2460+E2460+F2460</f>
        <v>0</v>
      </c>
      <c r="H2460" s="91">
        <v>89</v>
      </c>
      <c r="I2460" s="84">
        <f>+G2460*H2460</f>
        <v>0</v>
      </c>
      <c r="K2460" s="93">
        <v>9804</v>
      </c>
      <c r="L2460" s="94" t="s">
        <v>2050</v>
      </c>
      <c r="M2460" s="92"/>
      <c r="N2460" s="92"/>
      <c r="O2460" s="92"/>
      <c r="P2460" s="92"/>
      <c r="Q2460" s="90">
        <f>+M2460+N2460+O2460+P2460</f>
        <v>0</v>
      </c>
      <c r="R2460" s="91">
        <v>49</v>
      </c>
      <c r="S2460" s="84">
        <f>+Q2460*R2460</f>
        <v>0</v>
      </c>
    </row>
    <row r="2461" spans="1:19" ht="49.65" customHeight="1" x14ac:dyDescent="0.3">
      <c r="A2461" s="85"/>
      <c r="B2461" s="85"/>
      <c r="C2461" s="85"/>
      <c r="D2461" s="85"/>
      <c r="E2461" s="85"/>
      <c r="F2461" s="85"/>
      <c r="G2461" s="85"/>
      <c r="H2461" s="85"/>
      <c r="I2461" s="85"/>
      <c r="K2461" s="85"/>
      <c r="L2461" s="85"/>
      <c r="M2461" s="85"/>
      <c r="N2461" s="85"/>
      <c r="O2461" s="85"/>
      <c r="P2461" s="85"/>
      <c r="Q2461" s="85"/>
      <c r="R2461" s="85"/>
      <c r="S2461" s="85"/>
    </row>
    <row r="2462" spans="1:19" ht="49.65" customHeight="1" x14ac:dyDescent="0.3">
      <c r="A2462" s="93">
        <v>9883</v>
      </c>
      <c r="B2462" s="94" t="s">
        <v>2051</v>
      </c>
      <c r="C2462" s="92"/>
      <c r="D2462" s="92"/>
      <c r="E2462" s="92"/>
      <c r="F2462" s="92"/>
      <c r="G2462" s="90">
        <f>+C2462+D2462+E2462+F2462</f>
        <v>0</v>
      </c>
      <c r="H2462" s="91">
        <v>89</v>
      </c>
      <c r="I2462" s="84">
        <f>+G2462*H2462</f>
        <v>0</v>
      </c>
      <c r="K2462" s="93">
        <v>9805</v>
      </c>
      <c r="L2462" s="94" t="s">
        <v>2052</v>
      </c>
      <c r="M2462" s="92"/>
      <c r="N2462" s="92"/>
      <c r="O2462" s="92"/>
      <c r="P2462" s="92"/>
      <c r="Q2462" s="90">
        <f>+M2462+N2462+O2462+P2462</f>
        <v>0</v>
      </c>
      <c r="R2462" s="91">
        <v>49</v>
      </c>
      <c r="S2462" s="84">
        <f>+Q2462*R2462</f>
        <v>0</v>
      </c>
    </row>
    <row r="2463" spans="1:19" ht="49.65" customHeight="1" x14ac:dyDescent="0.3">
      <c r="A2463" s="85"/>
      <c r="B2463" s="85"/>
      <c r="C2463" s="85"/>
      <c r="D2463" s="85"/>
      <c r="E2463" s="85"/>
      <c r="F2463" s="85"/>
      <c r="G2463" s="85"/>
      <c r="H2463" s="85"/>
      <c r="I2463" s="85"/>
      <c r="K2463" s="85"/>
      <c r="L2463" s="85"/>
      <c r="M2463" s="85"/>
      <c r="N2463" s="85"/>
      <c r="O2463" s="85"/>
      <c r="P2463" s="85"/>
      <c r="Q2463" s="85"/>
      <c r="R2463" s="85"/>
      <c r="S2463" s="85"/>
    </row>
    <row r="2464" spans="1:19" ht="49.65" customHeight="1" x14ac:dyDescent="0.3">
      <c r="A2464" s="95"/>
      <c r="B2464" s="96" t="s">
        <v>2053</v>
      </c>
      <c r="C2464" s="74"/>
      <c r="D2464" s="74"/>
      <c r="E2464" s="74"/>
      <c r="F2464" s="74"/>
      <c r="G2464" s="74"/>
      <c r="H2464" s="74"/>
      <c r="I2464" s="74"/>
      <c r="K2464" s="95"/>
      <c r="L2464" s="96" t="s">
        <v>2054</v>
      </c>
      <c r="M2464" s="74"/>
      <c r="N2464" s="74"/>
      <c r="O2464" s="74"/>
      <c r="P2464" s="74"/>
      <c r="Q2464" s="74"/>
      <c r="R2464" s="74"/>
      <c r="S2464" s="74"/>
    </row>
    <row r="2465" spans="1:19" ht="49.65" customHeight="1" x14ac:dyDescent="0.3">
      <c r="A2465" s="74"/>
      <c r="B2465" s="74"/>
      <c r="C2465" s="74"/>
      <c r="D2465" s="74"/>
      <c r="E2465" s="74"/>
      <c r="F2465" s="74"/>
      <c r="G2465" s="74"/>
      <c r="H2465" s="74"/>
      <c r="I2465" s="74"/>
      <c r="K2465" s="74"/>
      <c r="L2465" s="74"/>
      <c r="M2465" s="74"/>
      <c r="N2465" s="74"/>
      <c r="O2465" s="74"/>
      <c r="P2465" s="74"/>
      <c r="Q2465" s="74"/>
      <c r="R2465" s="74"/>
      <c r="S2465" s="74"/>
    </row>
    <row r="2466" spans="1:19" ht="49.65" customHeight="1" x14ac:dyDescent="0.3">
      <c r="A2466" s="93">
        <v>9880</v>
      </c>
      <c r="B2466" s="94" t="s">
        <v>2055</v>
      </c>
      <c r="C2466" s="92"/>
      <c r="D2466" s="92"/>
      <c r="E2466" s="92"/>
      <c r="F2466" s="92"/>
      <c r="G2466" s="90">
        <f>+C2466+D2466+E2466+F2466</f>
        <v>0</v>
      </c>
      <c r="H2466" s="91">
        <v>79</v>
      </c>
      <c r="I2466" s="84">
        <f>+G2466*H2466</f>
        <v>0</v>
      </c>
      <c r="K2466" s="93">
        <v>9806</v>
      </c>
      <c r="L2466" s="94" t="s">
        <v>2056</v>
      </c>
      <c r="M2466" s="92"/>
      <c r="N2466" s="92"/>
      <c r="O2466" s="92"/>
      <c r="P2466" s="92"/>
      <c r="Q2466" s="90">
        <f>+M2466+N2466+O2466+P2466</f>
        <v>0</v>
      </c>
      <c r="R2466" s="91">
        <v>49</v>
      </c>
      <c r="S2466" s="84">
        <f>+Q2466*R2466</f>
        <v>0</v>
      </c>
    </row>
    <row r="2467" spans="1:19" ht="49.65" customHeight="1" x14ac:dyDescent="0.3">
      <c r="A2467" s="85"/>
      <c r="B2467" s="85"/>
      <c r="C2467" s="85"/>
      <c r="D2467" s="85"/>
      <c r="E2467" s="85"/>
      <c r="F2467" s="85"/>
      <c r="G2467" s="85"/>
      <c r="H2467" s="85"/>
      <c r="I2467" s="85"/>
      <c r="K2467" s="85"/>
      <c r="L2467" s="85"/>
      <c r="M2467" s="85"/>
      <c r="N2467" s="85"/>
      <c r="O2467" s="85"/>
      <c r="P2467" s="85"/>
      <c r="Q2467" s="85"/>
      <c r="R2467" s="85"/>
      <c r="S2467" s="85"/>
    </row>
    <row r="2468" spans="1:19" ht="49.65" customHeight="1" x14ac:dyDescent="0.3">
      <c r="A2468" s="95"/>
      <c r="B2468" s="96" t="s">
        <v>2057</v>
      </c>
      <c r="C2468" s="74"/>
      <c r="D2468" s="74"/>
      <c r="E2468" s="74"/>
      <c r="F2468" s="74"/>
      <c r="G2468" s="74"/>
      <c r="H2468" s="74"/>
      <c r="I2468" s="74"/>
      <c r="K2468" s="93">
        <v>9807</v>
      </c>
      <c r="L2468" s="94" t="s">
        <v>2058</v>
      </c>
      <c r="M2468" s="92"/>
      <c r="N2468" s="92"/>
      <c r="O2468" s="92"/>
      <c r="P2468" s="92"/>
      <c r="Q2468" s="90">
        <f>+M2468+N2468+O2468+P2468</f>
        <v>0</v>
      </c>
      <c r="R2468" s="91">
        <v>49</v>
      </c>
      <c r="S2468" s="84">
        <f>+Q2468*R2468</f>
        <v>0</v>
      </c>
    </row>
    <row r="2469" spans="1:19" ht="49.65" customHeight="1" x14ac:dyDescent="0.3">
      <c r="A2469" s="74"/>
      <c r="B2469" s="74"/>
      <c r="C2469" s="74"/>
      <c r="D2469" s="74"/>
      <c r="E2469" s="74"/>
      <c r="F2469" s="74"/>
      <c r="G2469" s="74"/>
      <c r="H2469" s="74"/>
      <c r="I2469" s="74"/>
      <c r="K2469" s="85"/>
      <c r="L2469" s="85"/>
      <c r="M2469" s="85"/>
      <c r="N2469" s="85"/>
      <c r="O2469" s="85"/>
      <c r="P2469" s="85"/>
      <c r="Q2469" s="85"/>
      <c r="R2469" s="85"/>
      <c r="S2469" s="85"/>
    </row>
    <row r="2470" spans="1:19" ht="49.65" customHeight="1" x14ac:dyDescent="0.3">
      <c r="A2470" s="93">
        <v>8547</v>
      </c>
      <c r="B2470" s="94" t="s">
        <v>2059</v>
      </c>
      <c r="C2470" s="92"/>
      <c r="D2470" s="92"/>
      <c r="E2470" s="92"/>
      <c r="F2470" s="92"/>
      <c r="G2470" s="90">
        <f>+C2470+D2470+E2470+F2470</f>
        <v>0</v>
      </c>
      <c r="H2470" s="91">
        <v>99</v>
      </c>
      <c r="I2470" s="84">
        <f>+G2470*H2470</f>
        <v>0</v>
      </c>
      <c r="K2470" s="93">
        <v>9808</v>
      </c>
      <c r="L2470" s="94" t="s">
        <v>2060</v>
      </c>
      <c r="M2470" s="92"/>
      <c r="N2470" s="92"/>
      <c r="O2470" s="92"/>
      <c r="P2470" s="92"/>
      <c r="Q2470" s="90">
        <f>+M2470+N2470+O2470+P2470</f>
        <v>0</v>
      </c>
      <c r="R2470" s="91">
        <v>49</v>
      </c>
      <c r="S2470" s="84">
        <f>+Q2470*R2470</f>
        <v>0</v>
      </c>
    </row>
    <row r="2471" spans="1:19" ht="49.65" customHeight="1" x14ac:dyDescent="0.3">
      <c r="A2471" s="85"/>
      <c r="B2471" s="85"/>
      <c r="C2471" s="85"/>
      <c r="D2471" s="85"/>
      <c r="E2471" s="85"/>
      <c r="F2471" s="85"/>
      <c r="G2471" s="85"/>
      <c r="H2471" s="85"/>
      <c r="I2471" s="85"/>
      <c r="K2471" s="85"/>
      <c r="L2471" s="85"/>
      <c r="M2471" s="85"/>
      <c r="N2471" s="85"/>
      <c r="O2471" s="85"/>
      <c r="P2471" s="85"/>
      <c r="Q2471" s="85"/>
      <c r="R2471" s="85"/>
      <c r="S2471" s="85"/>
    </row>
    <row r="2472" spans="1:19" ht="49.65" customHeight="1" x14ac:dyDescent="0.3">
      <c r="A2472" s="93">
        <v>9842</v>
      </c>
      <c r="B2472" s="94" t="s">
        <v>2061</v>
      </c>
      <c r="C2472" s="92"/>
      <c r="D2472" s="92"/>
      <c r="E2472" s="92"/>
      <c r="F2472" s="92"/>
      <c r="G2472" s="90">
        <f>+C2472+D2472+E2472+F2472</f>
        <v>0</v>
      </c>
      <c r="H2472" s="91">
        <v>39</v>
      </c>
      <c r="I2472" s="84">
        <f>+G2472*H2472</f>
        <v>0</v>
      </c>
      <c r="K2472" s="93">
        <v>9809</v>
      </c>
      <c r="L2472" s="94" t="s">
        <v>2062</v>
      </c>
      <c r="M2472" s="92"/>
      <c r="N2472" s="92"/>
      <c r="O2472" s="92"/>
      <c r="P2472" s="92"/>
      <c r="Q2472" s="90">
        <f>+M2472+N2472+O2472+P2472</f>
        <v>0</v>
      </c>
      <c r="R2472" s="91">
        <v>49</v>
      </c>
      <c r="S2472" s="84">
        <f>+Q2472*R2472</f>
        <v>0</v>
      </c>
    </row>
    <row r="2473" spans="1:19" ht="49.65" customHeight="1" x14ac:dyDescent="0.3">
      <c r="A2473" s="85"/>
      <c r="B2473" s="85"/>
      <c r="C2473" s="85"/>
      <c r="D2473" s="85"/>
      <c r="E2473" s="85"/>
      <c r="F2473" s="85"/>
      <c r="G2473" s="85"/>
      <c r="H2473" s="85"/>
      <c r="I2473" s="85"/>
      <c r="K2473" s="85"/>
      <c r="L2473" s="85"/>
      <c r="M2473" s="85"/>
      <c r="N2473" s="85"/>
      <c r="O2473" s="85"/>
      <c r="P2473" s="85"/>
      <c r="Q2473" s="85"/>
      <c r="R2473" s="85"/>
      <c r="S2473" s="85"/>
    </row>
    <row r="2474" spans="1:19" ht="49.65" customHeight="1" x14ac:dyDescent="0.3">
      <c r="A2474" s="93">
        <v>9843</v>
      </c>
      <c r="B2474" s="94" t="s">
        <v>2063</v>
      </c>
      <c r="C2474" s="92"/>
      <c r="D2474" s="92"/>
      <c r="E2474" s="92"/>
      <c r="F2474" s="92"/>
      <c r="G2474" s="90">
        <f>+C2474+D2474+E2474+F2474</f>
        <v>0</v>
      </c>
      <c r="H2474" s="91">
        <v>39</v>
      </c>
      <c r="I2474" s="84">
        <f>+G2474*H2474</f>
        <v>0</v>
      </c>
      <c r="K2474" s="93">
        <v>9810</v>
      </c>
      <c r="L2474" s="94" t="s">
        <v>2064</v>
      </c>
      <c r="M2474" s="92"/>
      <c r="N2474" s="92"/>
      <c r="O2474" s="92"/>
      <c r="P2474" s="92"/>
      <c r="Q2474" s="90">
        <f>+M2474+N2474+O2474+P2474</f>
        <v>0</v>
      </c>
      <c r="R2474" s="91">
        <v>49</v>
      </c>
      <c r="S2474" s="84">
        <f>+Q2474*R2474</f>
        <v>0</v>
      </c>
    </row>
    <row r="2475" spans="1:19" ht="49.65" customHeight="1" x14ac:dyDescent="0.3">
      <c r="A2475" s="85"/>
      <c r="B2475" s="85"/>
      <c r="C2475" s="85"/>
      <c r="D2475" s="85"/>
      <c r="E2475" s="85"/>
      <c r="F2475" s="85"/>
      <c r="G2475" s="85"/>
      <c r="H2475" s="85"/>
      <c r="I2475" s="85"/>
      <c r="K2475" s="85"/>
      <c r="L2475" s="85"/>
      <c r="M2475" s="85"/>
      <c r="N2475" s="85"/>
      <c r="O2475" s="85"/>
      <c r="P2475" s="85"/>
      <c r="Q2475" s="85"/>
      <c r="R2475" s="85"/>
      <c r="S2475" s="85"/>
    </row>
    <row r="2476" spans="1:19" ht="49.65" customHeight="1" x14ac:dyDescent="0.3">
      <c r="A2476" s="93">
        <v>9844</v>
      </c>
      <c r="B2476" s="94" t="s">
        <v>2065</v>
      </c>
      <c r="C2476" s="92"/>
      <c r="D2476" s="92"/>
      <c r="E2476" s="92"/>
      <c r="F2476" s="92"/>
      <c r="G2476" s="90">
        <f>+C2476+D2476+E2476+F2476</f>
        <v>0</v>
      </c>
      <c r="H2476" s="91">
        <v>69</v>
      </c>
      <c r="I2476" s="84">
        <f>+G2476*H2476</f>
        <v>0</v>
      </c>
      <c r="K2476" s="93">
        <v>9811</v>
      </c>
      <c r="L2476" s="94" t="s">
        <v>2066</v>
      </c>
      <c r="M2476" s="92"/>
      <c r="N2476" s="92"/>
      <c r="O2476" s="92"/>
      <c r="P2476" s="92"/>
      <c r="Q2476" s="90">
        <f>+M2476+N2476+O2476+P2476</f>
        <v>0</v>
      </c>
      <c r="R2476" s="91">
        <v>49</v>
      </c>
      <c r="S2476" s="84">
        <f>+Q2476*R2476</f>
        <v>0</v>
      </c>
    </row>
    <row r="2477" spans="1:19" ht="49.65" customHeight="1" x14ac:dyDescent="0.3">
      <c r="A2477" s="85"/>
      <c r="B2477" s="85"/>
      <c r="C2477" s="85"/>
      <c r="D2477" s="85"/>
      <c r="E2477" s="85"/>
      <c r="F2477" s="85"/>
      <c r="G2477" s="85"/>
      <c r="H2477" s="85"/>
      <c r="I2477" s="85"/>
      <c r="K2477" s="85"/>
      <c r="L2477" s="85"/>
      <c r="M2477" s="85"/>
      <c r="N2477" s="85"/>
      <c r="O2477" s="85"/>
      <c r="P2477" s="85"/>
      <c r="Q2477" s="85"/>
      <c r="R2477" s="85"/>
      <c r="S2477" s="85"/>
    </row>
    <row r="2478" spans="1:19" ht="49.65" customHeight="1" x14ac:dyDescent="0.3">
      <c r="A2478" s="93">
        <v>9845</v>
      </c>
      <c r="B2478" s="94" t="s">
        <v>2067</v>
      </c>
      <c r="C2478" s="92"/>
      <c r="D2478" s="92"/>
      <c r="E2478" s="92"/>
      <c r="F2478" s="92"/>
      <c r="G2478" s="90">
        <f>+C2478+D2478+E2478+F2478</f>
        <v>0</v>
      </c>
      <c r="H2478" s="91">
        <v>49</v>
      </c>
      <c r="I2478" s="84">
        <f>+G2478*H2478</f>
        <v>0</v>
      </c>
      <c r="K2478" s="93">
        <v>9812</v>
      </c>
      <c r="L2478" s="94" t="s">
        <v>2068</v>
      </c>
      <c r="M2478" s="92"/>
      <c r="N2478" s="92"/>
      <c r="O2478" s="92"/>
      <c r="P2478" s="92"/>
      <c r="Q2478" s="90">
        <f>+M2478+N2478+O2478+P2478</f>
        <v>0</v>
      </c>
      <c r="R2478" s="91">
        <v>49</v>
      </c>
      <c r="S2478" s="84">
        <f>+Q2478*R2478</f>
        <v>0</v>
      </c>
    </row>
    <row r="2479" spans="1:19" ht="49.65" customHeight="1" x14ac:dyDescent="0.3">
      <c r="A2479" s="85"/>
      <c r="B2479" s="85"/>
      <c r="C2479" s="85"/>
      <c r="D2479" s="85"/>
      <c r="E2479" s="85"/>
      <c r="F2479" s="85"/>
      <c r="G2479" s="85"/>
      <c r="H2479" s="85"/>
      <c r="I2479" s="85"/>
      <c r="K2479" s="85"/>
      <c r="L2479" s="85"/>
      <c r="M2479" s="85"/>
      <c r="N2479" s="85"/>
      <c r="O2479" s="85"/>
      <c r="P2479" s="85"/>
      <c r="Q2479" s="85"/>
      <c r="R2479" s="85"/>
      <c r="S2479" s="85"/>
    </row>
    <row r="2480" spans="1:19" ht="49.65" customHeight="1" x14ac:dyDescent="0.3">
      <c r="A2480" s="93">
        <v>9846</v>
      </c>
      <c r="B2480" s="94" t="s">
        <v>2069</v>
      </c>
      <c r="C2480" s="92"/>
      <c r="D2480" s="92"/>
      <c r="E2480" s="92"/>
      <c r="F2480" s="92"/>
      <c r="G2480" s="90">
        <f>+C2480+D2480+E2480+F2480</f>
        <v>0</v>
      </c>
      <c r="H2480" s="91">
        <v>49</v>
      </c>
      <c r="I2480" s="84">
        <f>+G2480*H2480</f>
        <v>0</v>
      </c>
      <c r="K2480" s="95"/>
      <c r="L2480" s="96" t="s">
        <v>2070</v>
      </c>
      <c r="M2480" s="74"/>
      <c r="N2480" s="74"/>
      <c r="O2480" s="74"/>
      <c r="P2480" s="74"/>
      <c r="Q2480" s="74"/>
      <c r="R2480" s="74"/>
      <c r="S2480" s="74"/>
    </row>
    <row r="2481" spans="1:19" ht="49.65" customHeight="1" x14ac:dyDescent="0.3">
      <c r="A2481" s="85"/>
      <c r="B2481" s="85"/>
      <c r="C2481" s="85"/>
      <c r="D2481" s="85"/>
      <c r="E2481" s="85"/>
      <c r="F2481" s="85"/>
      <c r="G2481" s="85"/>
      <c r="H2481" s="85"/>
      <c r="I2481" s="85"/>
      <c r="K2481" s="74"/>
      <c r="L2481" s="74"/>
      <c r="M2481" s="74"/>
      <c r="N2481" s="74"/>
      <c r="O2481" s="74"/>
      <c r="P2481" s="74"/>
      <c r="Q2481" s="74"/>
      <c r="R2481" s="74"/>
      <c r="S2481" s="74"/>
    </row>
    <row r="2482" spans="1:19" ht="49.65" customHeight="1" x14ac:dyDescent="0.3">
      <c r="A2482" s="93">
        <v>9847</v>
      </c>
      <c r="B2482" s="94" t="s">
        <v>2071</v>
      </c>
      <c r="C2482" s="92"/>
      <c r="D2482" s="92"/>
      <c r="E2482" s="92"/>
      <c r="F2482" s="92"/>
      <c r="G2482" s="90">
        <f>+C2482+D2482+E2482+F2482</f>
        <v>0</v>
      </c>
      <c r="H2482" s="91">
        <v>59</v>
      </c>
      <c r="I2482" s="84">
        <f>+G2482*H2482</f>
        <v>0</v>
      </c>
      <c r="K2482" s="93">
        <v>9813</v>
      </c>
      <c r="L2482" s="94" t="s">
        <v>2072</v>
      </c>
      <c r="M2482" s="92"/>
      <c r="N2482" s="92"/>
      <c r="O2482" s="92"/>
      <c r="P2482" s="92"/>
      <c r="Q2482" s="90">
        <f>+M2482+N2482+O2482+P2482</f>
        <v>0</v>
      </c>
      <c r="R2482" s="91">
        <v>29</v>
      </c>
      <c r="S2482" s="84">
        <f>+Q2482*R2482</f>
        <v>0</v>
      </c>
    </row>
    <row r="2483" spans="1:19" ht="49.65" customHeight="1" x14ac:dyDescent="0.3">
      <c r="A2483" s="85"/>
      <c r="B2483" s="85"/>
      <c r="C2483" s="85"/>
      <c r="D2483" s="85"/>
      <c r="E2483" s="85"/>
      <c r="F2483" s="85"/>
      <c r="G2483" s="85"/>
      <c r="H2483" s="85"/>
      <c r="I2483" s="85"/>
      <c r="K2483" s="85"/>
      <c r="L2483" s="85"/>
      <c r="M2483" s="85"/>
      <c r="N2483" s="85"/>
      <c r="O2483" s="85"/>
      <c r="P2483" s="85"/>
      <c r="Q2483" s="85"/>
      <c r="R2483" s="85"/>
      <c r="S2483" s="85"/>
    </row>
    <row r="2484" spans="1:19" ht="49.65" customHeight="1" x14ac:dyDescent="0.3">
      <c r="A2484" s="93">
        <v>15564</v>
      </c>
      <c r="B2484" s="94" t="s">
        <v>2073</v>
      </c>
      <c r="C2484" s="92"/>
      <c r="D2484" s="92"/>
      <c r="E2484" s="92"/>
      <c r="F2484" s="92"/>
      <c r="G2484" s="90">
        <f>+C2484+D2484+E2484+F2484</f>
        <v>0</v>
      </c>
      <c r="H2484" s="91">
        <v>99</v>
      </c>
      <c r="I2484" s="84">
        <f>+G2484*H2484</f>
        <v>0</v>
      </c>
      <c r="K2484" s="93">
        <v>9814</v>
      </c>
      <c r="L2484" s="94" t="s">
        <v>2074</v>
      </c>
      <c r="M2484" s="92"/>
      <c r="N2484" s="92"/>
      <c r="O2484" s="92"/>
      <c r="P2484" s="92"/>
      <c r="Q2484" s="90">
        <f>+M2484+N2484+O2484+P2484</f>
        <v>0</v>
      </c>
      <c r="R2484" s="91">
        <v>29</v>
      </c>
      <c r="S2484" s="84">
        <f>+Q2484*R2484</f>
        <v>0</v>
      </c>
    </row>
    <row r="2485" spans="1:19" ht="49.65" customHeight="1" x14ac:dyDescent="0.3">
      <c r="A2485" s="85"/>
      <c r="B2485" s="85"/>
      <c r="C2485" s="85"/>
      <c r="D2485" s="85"/>
      <c r="E2485" s="85"/>
      <c r="F2485" s="85"/>
      <c r="G2485" s="85"/>
      <c r="H2485" s="85"/>
      <c r="I2485" s="85"/>
      <c r="K2485" s="85"/>
      <c r="L2485" s="85"/>
      <c r="M2485" s="85"/>
      <c r="N2485" s="85"/>
      <c r="O2485" s="85"/>
      <c r="P2485" s="85"/>
      <c r="Q2485" s="85"/>
      <c r="R2485" s="85"/>
      <c r="S2485" s="85"/>
    </row>
    <row r="2486" spans="1:19" ht="49.65" customHeight="1" x14ac:dyDescent="0.3">
      <c r="A2486" s="93">
        <v>15565</v>
      </c>
      <c r="B2486" s="94" t="s">
        <v>2075</v>
      </c>
      <c r="C2486" s="92"/>
      <c r="D2486" s="92"/>
      <c r="E2486" s="92"/>
      <c r="F2486" s="92"/>
      <c r="G2486" s="90">
        <f>+C2486+D2486+E2486+F2486</f>
        <v>0</v>
      </c>
      <c r="H2486" s="91">
        <v>99</v>
      </c>
      <c r="I2486" s="84">
        <f>+G2486*H2486</f>
        <v>0</v>
      </c>
      <c r="K2486" s="93">
        <v>9815</v>
      </c>
      <c r="L2486" s="94" t="s">
        <v>2076</v>
      </c>
      <c r="M2486" s="92"/>
      <c r="N2486" s="92"/>
      <c r="O2486" s="92"/>
      <c r="P2486" s="92"/>
      <c r="Q2486" s="90">
        <f>+M2486+N2486+O2486+P2486</f>
        <v>0</v>
      </c>
      <c r="R2486" s="91">
        <v>29</v>
      </c>
      <c r="S2486" s="84">
        <f>+Q2486*R2486</f>
        <v>0</v>
      </c>
    </row>
    <row r="2487" spans="1:19" ht="49.65" customHeight="1" x14ac:dyDescent="0.3">
      <c r="A2487" s="85"/>
      <c r="B2487" s="85"/>
      <c r="C2487" s="85"/>
      <c r="D2487" s="85"/>
      <c r="E2487" s="85"/>
      <c r="F2487" s="85"/>
      <c r="G2487" s="85"/>
      <c r="H2487" s="85"/>
      <c r="I2487" s="85"/>
      <c r="K2487" s="85"/>
      <c r="L2487" s="85"/>
      <c r="M2487" s="85"/>
      <c r="N2487" s="85"/>
      <c r="O2487" s="85"/>
      <c r="P2487" s="85"/>
      <c r="Q2487" s="85"/>
      <c r="R2487" s="85"/>
      <c r="S2487" s="85"/>
    </row>
    <row r="2488" spans="1:19" ht="49.65" customHeight="1" x14ac:dyDescent="0.3">
      <c r="A2488" s="95"/>
      <c r="B2488" s="96" t="s">
        <v>2077</v>
      </c>
      <c r="C2488" s="74"/>
      <c r="D2488" s="74"/>
      <c r="E2488" s="74"/>
      <c r="F2488" s="74"/>
      <c r="G2488" s="74"/>
      <c r="H2488" s="74"/>
      <c r="I2488" s="74"/>
      <c r="K2488" s="95"/>
      <c r="L2488" s="96" t="s">
        <v>2078</v>
      </c>
      <c r="M2488" s="74"/>
      <c r="N2488" s="74"/>
      <c r="O2488" s="74"/>
      <c r="P2488" s="74"/>
      <c r="Q2488" s="74"/>
      <c r="R2488" s="74"/>
      <c r="S2488" s="74"/>
    </row>
    <row r="2489" spans="1:19" ht="49.65" customHeight="1" x14ac:dyDescent="0.3">
      <c r="A2489" s="74"/>
      <c r="B2489" s="74"/>
      <c r="C2489" s="74"/>
      <c r="D2489" s="74"/>
      <c r="E2489" s="74"/>
      <c r="F2489" s="74"/>
      <c r="G2489" s="74"/>
      <c r="H2489" s="74"/>
      <c r="I2489" s="74"/>
      <c r="K2489" s="74"/>
      <c r="L2489" s="74"/>
      <c r="M2489" s="74"/>
      <c r="N2489" s="74"/>
      <c r="O2489" s="74"/>
      <c r="P2489" s="74"/>
      <c r="Q2489" s="74"/>
      <c r="R2489" s="74"/>
      <c r="S2489" s="74"/>
    </row>
    <row r="2490" spans="1:19" ht="49.65" customHeight="1" x14ac:dyDescent="0.3">
      <c r="A2490" s="93">
        <v>9868</v>
      </c>
      <c r="B2490" s="94" t="s">
        <v>2079</v>
      </c>
      <c r="C2490" s="92"/>
      <c r="D2490" s="92"/>
      <c r="E2490" s="92"/>
      <c r="F2490" s="92"/>
      <c r="G2490" s="90">
        <f>+C2490+D2490+E2490+F2490</f>
        <v>0</v>
      </c>
      <c r="H2490" s="91">
        <v>89</v>
      </c>
      <c r="I2490" s="84">
        <f>+G2490*H2490</f>
        <v>0</v>
      </c>
      <c r="K2490" s="93">
        <v>9855</v>
      </c>
      <c r="L2490" s="94" t="s">
        <v>2080</v>
      </c>
      <c r="M2490" s="92"/>
      <c r="N2490" s="92"/>
      <c r="O2490" s="92"/>
      <c r="P2490" s="92"/>
      <c r="Q2490" s="90">
        <f>+M2490+N2490+O2490+P2490</f>
        <v>0</v>
      </c>
      <c r="R2490" s="91">
        <v>99</v>
      </c>
      <c r="S2490" s="84">
        <f>+Q2490*R2490</f>
        <v>0</v>
      </c>
    </row>
    <row r="2491" spans="1:19" ht="49.65" customHeight="1" x14ac:dyDescent="0.3">
      <c r="A2491" s="85"/>
      <c r="B2491" s="85"/>
      <c r="C2491" s="85"/>
      <c r="D2491" s="85"/>
      <c r="E2491" s="85"/>
      <c r="F2491" s="85"/>
      <c r="G2491" s="85"/>
      <c r="H2491" s="85"/>
      <c r="I2491" s="85"/>
      <c r="K2491" s="85"/>
      <c r="L2491" s="85"/>
      <c r="M2491" s="85"/>
      <c r="N2491" s="85"/>
      <c r="O2491" s="85"/>
      <c r="P2491" s="85"/>
      <c r="Q2491" s="85"/>
      <c r="R2491" s="85"/>
      <c r="S2491" s="85"/>
    </row>
    <row r="2492" spans="1:19" ht="49.65" customHeight="1" x14ac:dyDescent="0.3">
      <c r="A2492" s="93">
        <v>9869</v>
      </c>
      <c r="B2492" s="94" t="s">
        <v>2081</v>
      </c>
      <c r="C2492" s="92"/>
      <c r="D2492" s="92"/>
      <c r="E2492" s="92"/>
      <c r="F2492" s="92"/>
      <c r="G2492" s="90">
        <f>+C2492+D2492+E2492+F2492</f>
        <v>0</v>
      </c>
      <c r="H2492" s="91">
        <v>89</v>
      </c>
      <c r="I2492" s="84">
        <f>+G2492*H2492</f>
        <v>0</v>
      </c>
      <c r="K2492" s="93">
        <v>9856</v>
      </c>
      <c r="L2492" s="94" t="s">
        <v>2082</v>
      </c>
      <c r="M2492" s="92"/>
      <c r="N2492" s="92"/>
      <c r="O2492" s="92"/>
      <c r="P2492" s="92"/>
      <c r="Q2492" s="90">
        <f>+M2492+N2492+O2492+P2492</f>
        <v>0</v>
      </c>
      <c r="R2492" s="91">
        <v>99</v>
      </c>
      <c r="S2492" s="84">
        <f>+Q2492*R2492</f>
        <v>0</v>
      </c>
    </row>
    <row r="2493" spans="1:19" ht="49.65" customHeight="1" x14ac:dyDescent="0.3">
      <c r="A2493" s="85"/>
      <c r="B2493" s="85"/>
      <c r="C2493" s="85"/>
      <c r="D2493" s="85"/>
      <c r="E2493" s="85"/>
      <c r="F2493" s="85"/>
      <c r="G2493" s="85"/>
      <c r="H2493" s="85"/>
      <c r="I2493" s="85"/>
      <c r="K2493" s="85"/>
      <c r="L2493" s="85"/>
      <c r="M2493" s="85"/>
      <c r="N2493" s="85"/>
      <c r="O2493" s="85"/>
      <c r="P2493" s="85"/>
      <c r="Q2493" s="85"/>
      <c r="R2493" s="85"/>
      <c r="S2493" s="85"/>
    </row>
    <row r="2494" spans="1:19" ht="49.65" customHeight="1" x14ac:dyDescent="0.3">
      <c r="A2494" s="93">
        <v>9870</v>
      </c>
      <c r="B2494" s="94" t="s">
        <v>2083</v>
      </c>
      <c r="C2494" s="92"/>
      <c r="D2494" s="92"/>
      <c r="E2494" s="92"/>
      <c r="F2494" s="92"/>
      <c r="G2494" s="90">
        <f>+C2494+D2494+E2494+F2494</f>
        <v>0</v>
      </c>
      <c r="H2494" s="91">
        <v>89</v>
      </c>
      <c r="I2494" s="84">
        <f>+G2494*H2494</f>
        <v>0</v>
      </c>
      <c r="K2494" s="93">
        <v>9857</v>
      </c>
      <c r="L2494" s="94" t="s">
        <v>2084</v>
      </c>
      <c r="M2494" s="92"/>
      <c r="N2494" s="92"/>
      <c r="O2494" s="92"/>
      <c r="P2494" s="92"/>
      <c r="Q2494" s="90">
        <f>+M2494+N2494+O2494+P2494</f>
        <v>0</v>
      </c>
      <c r="R2494" s="91">
        <v>99</v>
      </c>
      <c r="S2494" s="84">
        <f>+Q2494*R2494</f>
        <v>0</v>
      </c>
    </row>
    <row r="2495" spans="1:19" ht="49.65" customHeight="1" x14ac:dyDescent="0.3">
      <c r="A2495" s="85"/>
      <c r="B2495" s="85"/>
      <c r="C2495" s="85"/>
      <c r="D2495" s="85"/>
      <c r="E2495" s="85"/>
      <c r="F2495" s="85"/>
      <c r="G2495" s="85"/>
      <c r="H2495" s="85"/>
      <c r="I2495" s="85"/>
      <c r="K2495" s="85"/>
      <c r="L2495" s="85"/>
      <c r="M2495" s="85"/>
      <c r="N2495" s="85"/>
      <c r="O2495" s="85"/>
      <c r="P2495" s="85"/>
      <c r="Q2495" s="85"/>
      <c r="R2495" s="85"/>
      <c r="S2495" s="85"/>
    </row>
    <row r="2496" spans="1:19" ht="49.65" customHeight="1" x14ac:dyDescent="0.3">
      <c r="A2496" s="93">
        <v>9872</v>
      </c>
      <c r="B2496" s="94" t="s">
        <v>2085</v>
      </c>
      <c r="C2496" s="92"/>
      <c r="D2496" s="92"/>
      <c r="E2496" s="92"/>
      <c r="F2496" s="92"/>
      <c r="G2496" s="90">
        <f>+C2496+D2496+E2496+F2496</f>
        <v>0</v>
      </c>
      <c r="H2496" s="91">
        <v>89</v>
      </c>
      <c r="I2496" s="84">
        <f>+G2496*H2496</f>
        <v>0</v>
      </c>
      <c r="K2496" s="93">
        <v>9858</v>
      </c>
      <c r="L2496" s="94" t="s">
        <v>2086</v>
      </c>
      <c r="M2496" s="92"/>
      <c r="N2496" s="92"/>
      <c r="O2496" s="92"/>
      <c r="P2496" s="92"/>
      <c r="Q2496" s="90">
        <f>+M2496+N2496+O2496+P2496</f>
        <v>0</v>
      </c>
      <c r="R2496" s="91">
        <v>99</v>
      </c>
      <c r="S2496" s="84">
        <f>+Q2496*R2496</f>
        <v>0</v>
      </c>
    </row>
    <row r="2497" spans="1:19" ht="49.65" customHeight="1" x14ac:dyDescent="0.3">
      <c r="A2497" s="85"/>
      <c r="B2497" s="85"/>
      <c r="C2497" s="85"/>
      <c r="D2497" s="85"/>
      <c r="E2497" s="85"/>
      <c r="F2497" s="85"/>
      <c r="G2497" s="85"/>
      <c r="H2497" s="85"/>
      <c r="I2497" s="85"/>
      <c r="K2497" s="85"/>
      <c r="L2497" s="85"/>
      <c r="M2497" s="85"/>
      <c r="N2497" s="85"/>
      <c r="O2497" s="85"/>
      <c r="P2497" s="85"/>
      <c r="Q2497" s="85"/>
      <c r="R2497" s="85"/>
      <c r="S2497" s="85"/>
    </row>
    <row r="2498" spans="1:19" ht="49.65" customHeight="1" x14ac:dyDescent="0.3">
      <c r="A2498" s="93">
        <v>9873</v>
      </c>
      <c r="B2498" s="94" t="s">
        <v>2087</v>
      </c>
      <c r="C2498" s="92"/>
      <c r="D2498" s="92"/>
      <c r="E2498" s="92"/>
      <c r="F2498" s="92"/>
      <c r="G2498" s="90">
        <f>+C2498+D2498+E2498+F2498</f>
        <v>0</v>
      </c>
      <c r="H2498" s="91">
        <v>89</v>
      </c>
      <c r="I2498" s="84">
        <f>+G2498*H2498</f>
        <v>0</v>
      </c>
      <c r="K2498" s="93">
        <v>9859</v>
      </c>
      <c r="L2498" s="94" t="s">
        <v>2088</v>
      </c>
      <c r="M2498" s="92"/>
      <c r="N2498" s="92"/>
      <c r="O2498" s="92"/>
      <c r="P2498" s="92"/>
      <c r="Q2498" s="90">
        <f>+M2498+N2498+O2498+P2498</f>
        <v>0</v>
      </c>
      <c r="R2498" s="91">
        <v>99</v>
      </c>
      <c r="S2498" s="84">
        <f>+Q2498*R2498</f>
        <v>0</v>
      </c>
    </row>
    <row r="2499" spans="1:19" ht="49.65" customHeight="1" x14ac:dyDescent="0.3">
      <c r="A2499" s="85"/>
      <c r="B2499" s="85"/>
      <c r="C2499" s="85"/>
      <c r="D2499" s="85"/>
      <c r="E2499" s="85"/>
      <c r="F2499" s="85"/>
      <c r="G2499" s="85"/>
      <c r="H2499" s="85"/>
      <c r="I2499" s="85"/>
      <c r="K2499" s="85"/>
      <c r="L2499" s="85"/>
      <c r="M2499" s="85"/>
      <c r="N2499" s="85"/>
      <c r="O2499" s="85"/>
      <c r="P2499" s="85"/>
      <c r="Q2499" s="85"/>
      <c r="R2499" s="85"/>
      <c r="S2499" s="85"/>
    </row>
    <row r="2500" spans="1:19" ht="49.65" customHeight="1" x14ac:dyDescent="0.3">
      <c r="A2500" s="93">
        <v>9874</v>
      </c>
      <c r="B2500" s="94" t="s">
        <v>2089</v>
      </c>
      <c r="C2500" s="92"/>
      <c r="D2500" s="92"/>
      <c r="E2500" s="92"/>
      <c r="F2500" s="92"/>
      <c r="G2500" s="90">
        <f>+C2500+D2500+E2500+F2500</f>
        <v>0</v>
      </c>
      <c r="H2500" s="91">
        <v>89</v>
      </c>
      <c r="I2500" s="84">
        <f>+G2500*H2500</f>
        <v>0</v>
      </c>
      <c r="K2500" s="93">
        <v>9860</v>
      </c>
      <c r="L2500" s="94" t="s">
        <v>2090</v>
      </c>
      <c r="M2500" s="92"/>
      <c r="N2500" s="92"/>
      <c r="O2500" s="92"/>
      <c r="P2500" s="92"/>
      <c r="Q2500" s="90">
        <f>+M2500+N2500+O2500+P2500</f>
        <v>0</v>
      </c>
      <c r="R2500" s="91">
        <v>99</v>
      </c>
      <c r="S2500" s="84">
        <f>+Q2500*R2500</f>
        <v>0</v>
      </c>
    </row>
    <row r="2501" spans="1:19" ht="49.65" customHeight="1" x14ac:dyDescent="0.3">
      <c r="A2501" s="85"/>
      <c r="B2501" s="85"/>
      <c r="C2501" s="85"/>
      <c r="D2501" s="85"/>
      <c r="E2501" s="85"/>
      <c r="F2501" s="85"/>
      <c r="G2501" s="85"/>
      <c r="H2501" s="85"/>
      <c r="I2501" s="85"/>
      <c r="K2501" s="85"/>
      <c r="L2501" s="85"/>
      <c r="M2501" s="85"/>
      <c r="N2501" s="85"/>
      <c r="O2501" s="85"/>
      <c r="P2501" s="85"/>
      <c r="Q2501" s="85"/>
      <c r="R2501" s="85"/>
      <c r="S2501" s="85"/>
    </row>
    <row r="2502" spans="1:19" ht="49.65" customHeight="1" x14ac:dyDescent="0.3">
      <c r="A2502" s="93">
        <v>9875</v>
      </c>
      <c r="B2502" s="94" t="s">
        <v>2091</v>
      </c>
      <c r="C2502" s="92"/>
      <c r="D2502" s="92"/>
      <c r="E2502" s="92"/>
      <c r="F2502" s="92"/>
      <c r="G2502" s="90">
        <f>+C2502+D2502+E2502+F2502</f>
        <v>0</v>
      </c>
      <c r="H2502" s="91">
        <v>89</v>
      </c>
      <c r="I2502" s="84">
        <f>+G2502*H2502</f>
        <v>0</v>
      </c>
      <c r="K2502" s="93">
        <v>9861</v>
      </c>
      <c r="L2502" s="94" t="s">
        <v>2092</v>
      </c>
      <c r="M2502" s="92"/>
      <c r="N2502" s="92"/>
      <c r="O2502" s="92"/>
      <c r="P2502" s="92"/>
      <c r="Q2502" s="90">
        <f>+M2502+N2502+O2502+P2502</f>
        <v>0</v>
      </c>
      <c r="R2502" s="91">
        <v>99</v>
      </c>
      <c r="S2502" s="84">
        <f>+Q2502*R2502</f>
        <v>0</v>
      </c>
    </row>
    <row r="2503" spans="1:19" ht="49.65" customHeight="1" x14ac:dyDescent="0.3">
      <c r="A2503" s="85"/>
      <c r="B2503" s="85"/>
      <c r="C2503" s="85"/>
      <c r="D2503" s="85"/>
      <c r="E2503" s="85"/>
      <c r="F2503" s="85"/>
      <c r="G2503" s="85"/>
      <c r="H2503" s="85"/>
      <c r="I2503" s="85"/>
      <c r="K2503" s="85"/>
      <c r="L2503" s="85"/>
      <c r="M2503" s="85"/>
      <c r="N2503" s="85"/>
      <c r="O2503" s="85"/>
      <c r="P2503" s="85"/>
      <c r="Q2503" s="85"/>
      <c r="R2503" s="85"/>
      <c r="S2503" s="85"/>
    </row>
    <row r="2504" spans="1:19" ht="49.65" customHeight="1" x14ac:dyDescent="0.3">
      <c r="A2504" s="93">
        <v>9876</v>
      </c>
      <c r="B2504" s="94" t="s">
        <v>2093</v>
      </c>
      <c r="C2504" s="92"/>
      <c r="D2504" s="92"/>
      <c r="E2504" s="92"/>
      <c r="F2504" s="92"/>
      <c r="G2504" s="90">
        <f>+C2504+D2504+E2504+F2504</f>
        <v>0</v>
      </c>
      <c r="H2504" s="91">
        <v>89</v>
      </c>
      <c r="I2504" s="84">
        <f>+G2504*H2504</f>
        <v>0</v>
      </c>
      <c r="K2504" s="93">
        <v>9862</v>
      </c>
      <c r="L2504" s="94" t="s">
        <v>2094</v>
      </c>
      <c r="M2504" s="92"/>
      <c r="N2504" s="92"/>
      <c r="O2504" s="92"/>
      <c r="P2504" s="92"/>
      <c r="Q2504" s="90">
        <f>+M2504+N2504+O2504+P2504</f>
        <v>0</v>
      </c>
      <c r="R2504" s="91">
        <v>99</v>
      </c>
      <c r="S2504" s="84">
        <f>+Q2504*R2504</f>
        <v>0</v>
      </c>
    </row>
    <row r="2505" spans="1:19" ht="49.65" customHeight="1" x14ac:dyDescent="0.3">
      <c r="A2505" s="85"/>
      <c r="B2505" s="85"/>
      <c r="C2505" s="85"/>
      <c r="D2505" s="85"/>
      <c r="E2505" s="85"/>
      <c r="F2505" s="85"/>
      <c r="G2505" s="85"/>
      <c r="H2505" s="85"/>
      <c r="I2505" s="85"/>
      <c r="K2505" s="85"/>
      <c r="L2505" s="85"/>
      <c r="M2505" s="85"/>
      <c r="N2505" s="85"/>
      <c r="O2505" s="85"/>
      <c r="P2505" s="85"/>
      <c r="Q2505" s="85"/>
      <c r="R2505" s="85"/>
      <c r="S2505" s="85"/>
    </row>
    <row r="2506" spans="1:19" ht="49.65" customHeight="1" x14ac:dyDescent="0.3">
      <c r="A2506" s="93">
        <v>9877</v>
      </c>
      <c r="B2506" s="94" t="s">
        <v>2095</v>
      </c>
      <c r="C2506" s="92"/>
      <c r="D2506" s="92"/>
      <c r="E2506" s="92"/>
      <c r="F2506" s="92"/>
      <c r="G2506" s="90">
        <f>+C2506+D2506+E2506+F2506</f>
        <v>0</v>
      </c>
      <c r="H2506" s="91">
        <v>89</v>
      </c>
      <c r="I2506" s="84">
        <f>+G2506*H2506</f>
        <v>0</v>
      </c>
      <c r="K2506" s="93">
        <v>9863</v>
      </c>
      <c r="L2506" s="94" t="s">
        <v>2096</v>
      </c>
      <c r="M2506" s="92"/>
      <c r="N2506" s="92"/>
      <c r="O2506" s="92"/>
      <c r="P2506" s="92"/>
      <c r="Q2506" s="90">
        <f>+M2506+N2506+O2506+P2506</f>
        <v>0</v>
      </c>
      <c r="R2506" s="91">
        <v>99</v>
      </c>
      <c r="S2506" s="84">
        <f>+Q2506*R2506</f>
        <v>0</v>
      </c>
    </row>
    <row r="2507" spans="1:19" ht="49.65" customHeight="1" x14ac:dyDescent="0.3">
      <c r="A2507" s="85"/>
      <c r="B2507" s="85"/>
      <c r="C2507" s="85"/>
      <c r="D2507" s="85"/>
      <c r="E2507" s="85"/>
      <c r="F2507" s="85"/>
      <c r="G2507" s="85"/>
      <c r="H2507" s="85"/>
      <c r="I2507" s="85"/>
      <c r="K2507" s="85"/>
      <c r="L2507" s="85"/>
      <c r="M2507" s="85"/>
      <c r="N2507" s="85"/>
      <c r="O2507" s="85"/>
      <c r="P2507" s="85"/>
      <c r="Q2507" s="85"/>
      <c r="R2507" s="85"/>
      <c r="S2507" s="85"/>
    </row>
    <row r="2508" spans="1:19" ht="49.65" customHeight="1" x14ac:dyDescent="0.3">
      <c r="A2508" s="93">
        <v>9878</v>
      </c>
      <c r="B2508" s="94" t="s">
        <v>2097</v>
      </c>
      <c r="C2508" s="92"/>
      <c r="D2508" s="92"/>
      <c r="E2508" s="92"/>
      <c r="F2508" s="92"/>
      <c r="G2508" s="90">
        <f>+C2508+D2508+E2508+F2508</f>
        <v>0</v>
      </c>
      <c r="H2508" s="91">
        <v>89</v>
      </c>
      <c r="I2508" s="84">
        <f>+G2508*H2508</f>
        <v>0</v>
      </c>
      <c r="K2508" s="93">
        <v>9864</v>
      </c>
      <c r="L2508" s="94" t="s">
        <v>2098</v>
      </c>
      <c r="M2508" s="92"/>
      <c r="N2508" s="92"/>
      <c r="O2508" s="92"/>
      <c r="P2508" s="92"/>
      <c r="Q2508" s="90">
        <f>+M2508+N2508+O2508+P2508</f>
        <v>0</v>
      </c>
      <c r="R2508" s="91">
        <v>99</v>
      </c>
      <c r="S2508" s="84">
        <f>+Q2508*R2508</f>
        <v>0</v>
      </c>
    </row>
    <row r="2509" spans="1:19" ht="49.65" customHeight="1" x14ac:dyDescent="0.3">
      <c r="A2509" s="85"/>
      <c r="B2509" s="85"/>
      <c r="C2509" s="85"/>
      <c r="D2509" s="85"/>
      <c r="E2509" s="85"/>
      <c r="F2509" s="85"/>
      <c r="G2509" s="85"/>
      <c r="H2509" s="85"/>
      <c r="I2509" s="85"/>
      <c r="K2509" s="85"/>
      <c r="L2509" s="85"/>
      <c r="M2509" s="85"/>
      <c r="N2509" s="85"/>
      <c r="O2509" s="85"/>
      <c r="P2509" s="85"/>
      <c r="Q2509" s="85"/>
      <c r="R2509" s="85"/>
      <c r="S2509" s="85"/>
    </row>
    <row r="2510" spans="1:19" ht="49.65" customHeight="1" x14ac:dyDescent="0.3">
      <c r="A2510" s="93">
        <v>9879</v>
      </c>
      <c r="B2510" s="94" t="s">
        <v>2099</v>
      </c>
      <c r="C2510" s="92"/>
      <c r="D2510" s="92"/>
      <c r="E2510" s="92"/>
      <c r="F2510" s="92"/>
      <c r="G2510" s="90">
        <f>+C2510+D2510+E2510+F2510</f>
        <v>0</v>
      </c>
      <c r="H2510" s="91">
        <v>89</v>
      </c>
      <c r="I2510" s="84">
        <f>+G2510*H2510</f>
        <v>0</v>
      </c>
      <c r="K2510" s="93">
        <v>9865</v>
      </c>
      <c r="L2510" s="94" t="s">
        <v>2100</v>
      </c>
      <c r="M2510" s="92"/>
      <c r="N2510" s="92"/>
      <c r="O2510" s="92"/>
      <c r="P2510" s="92"/>
      <c r="Q2510" s="90">
        <f>+M2510+N2510+O2510+P2510</f>
        <v>0</v>
      </c>
      <c r="R2510" s="91">
        <v>99</v>
      </c>
      <c r="S2510" s="84">
        <f>+Q2510*R2510</f>
        <v>0</v>
      </c>
    </row>
    <row r="2511" spans="1:19" ht="49.65" customHeight="1" x14ac:dyDescent="0.3">
      <c r="A2511" s="85"/>
      <c r="B2511" s="85"/>
      <c r="C2511" s="85"/>
      <c r="D2511" s="85"/>
      <c r="E2511" s="85"/>
      <c r="F2511" s="85"/>
      <c r="G2511" s="85"/>
      <c r="H2511" s="85"/>
      <c r="I2511" s="85"/>
      <c r="K2511" s="85"/>
      <c r="L2511" s="85"/>
      <c r="M2511" s="85"/>
      <c r="N2511" s="85"/>
      <c r="O2511" s="85"/>
      <c r="P2511" s="85"/>
      <c r="Q2511" s="85"/>
      <c r="R2511" s="85"/>
      <c r="S2511" s="85"/>
    </row>
    <row r="2512" spans="1:19" ht="49.65" customHeight="1" x14ac:dyDescent="0.3">
      <c r="A2512" s="95"/>
      <c r="B2512" s="96" t="s">
        <v>2101</v>
      </c>
      <c r="C2512" s="74"/>
      <c r="D2512" s="74"/>
      <c r="E2512" s="74"/>
      <c r="F2512" s="74"/>
      <c r="G2512" s="74"/>
      <c r="H2512" s="74"/>
      <c r="I2512" s="74"/>
      <c r="K2512" s="93">
        <v>9866</v>
      </c>
      <c r="L2512" s="94" t="s">
        <v>2102</v>
      </c>
      <c r="M2512" s="92"/>
      <c r="N2512" s="92"/>
      <c r="O2512" s="92"/>
      <c r="P2512" s="92"/>
      <c r="Q2512" s="90">
        <f>+M2512+N2512+O2512+P2512</f>
        <v>0</v>
      </c>
      <c r="R2512" s="91">
        <v>99</v>
      </c>
      <c r="S2512" s="84">
        <f>+Q2512*R2512</f>
        <v>0</v>
      </c>
    </row>
    <row r="2513" spans="1:19" ht="49.65" customHeight="1" x14ac:dyDescent="0.3">
      <c r="A2513" s="74"/>
      <c r="B2513" s="74"/>
      <c r="C2513" s="74"/>
      <c r="D2513" s="74"/>
      <c r="E2513" s="74"/>
      <c r="F2513" s="74"/>
      <c r="G2513" s="74"/>
      <c r="H2513" s="74"/>
      <c r="I2513" s="74"/>
      <c r="K2513" s="85"/>
      <c r="L2513" s="85"/>
      <c r="M2513" s="85"/>
      <c r="N2513" s="85"/>
      <c r="O2513" s="85"/>
      <c r="P2513" s="85"/>
      <c r="Q2513" s="85"/>
      <c r="R2513" s="85"/>
      <c r="S2513" s="85"/>
    </row>
    <row r="2514" spans="1:19" ht="49.65" customHeight="1" x14ac:dyDescent="0.3">
      <c r="A2514" s="93">
        <v>9854</v>
      </c>
      <c r="B2514" s="94" t="s">
        <v>2103</v>
      </c>
      <c r="C2514" s="92"/>
      <c r="D2514" s="92"/>
      <c r="E2514" s="92"/>
      <c r="F2514" s="92"/>
      <c r="G2514" s="90">
        <f>+C2514+D2514+E2514+F2514</f>
        <v>0</v>
      </c>
      <c r="H2514" s="91">
        <v>59</v>
      </c>
      <c r="I2514" s="84">
        <f>+G2514*H2514</f>
        <v>0</v>
      </c>
      <c r="K2514" s="95"/>
      <c r="L2514" s="96" t="s">
        <v>2104</v>
      </c>
      <c r="M2514" s="74"/>
      <c r="N2514" s="74"/>
      <c r="O2514" s="74"/>
      <c r="P2514" s="74"/>
      <c r="Q2514" s="74"/>
      <c r="R2514" s="74"/>
      <c r="S2514" s="74"/>
    </row>
    <row r="2515" spans="1:19" ht="49.65" customHeight="1" x14ac:dyDescent="0.3">
      <c r="A2515" s="85"/>
      <c r="B2515" s="85"/>
      <c r="C2515" s="85"/>
      <c r="D2515" s="85"/>
      <c r="E2515" s="85"/>
      <c r="F2515" s="85"/>
      <c r="G2515" s="85"/>
      <c r="H2515" s="85"/>
      <c r="I2515" s="85"/>
      <c r="K2515" s="74"/>
      <c r="L2515" s="74"/>
      <c r="M2515" s="74"/>
      <c r="N2515" s="74"/>
      <c r="O2515" s="74"/>
      <c r="P2515" s="74"/>
      <c r="Q2515" s="74"/>
      <c r="R2515" s="74"/>
      <c r="S2515" s="74"/>
    </row>
    <row r="2516" spans="1:19" ht="49.65" customHeight="1" x14ac:dyDescent="0.3">
      <c r="A2516" s="95"/>
      <c r="B2516" s="96" t="s">
        <v>2105</v>
      </c>
      <c r="C2516" s="74"/>
      <c r="D2516" s="74"/>
      <c r="E2516" s="74"/>
      <c r="F2516" s="74"/>
      <c r="G2516" s="74"/>
      <c r="H2516" s="74"/>
      <c r="I2516" s="74"/>
      <c r="K2516" s="93">
        <v>9779</v>
      </c>
      <c r="L2516" s="94" t="s">
        <v>2106</v>
      </c>
      <c r="M2516" s="92"/>
      <c r="N2516" s="92"/>
      <c r="O2516" s="92"/>
      <c r="P2516" s="92"/>
      <c r="Q2516" s="90">
        <f>+M2516+N2516+O2516+P2516</f>
        <v>0</v>
      </c>
      <c r="R2516" s="91">
        <v>59</v>
      </c>
      <c r="S2516" s="84">
        <f>+Q2516*R2516</f>
        <v>0</v>
      </c>
    </row>
    <row r="2517" spans="1:19" ht="49.65" customHeight="1" x14ac:dyDescent="0.3">
      <c r="A2517" s="74"/>
      <c r="B2517" s="74"/>
      <c r="C2517" s="74"/>
      <c r="D2517" s="74"/>
      <c r="E2517" s="74"/>
      <c r="F2517" s="74"/>
      <c r="G2517" s="74"/>
      <c r="H2517" s="74"/>
      <c r="I2517" s="74"/>
      <c r="K2517" s="85"/>
      <c r="L2517" s="85"/>
      <c r="M2517" s="85"/>
      <c r="N2517" s="85"/>
      <c r="O2517" s="85"/>
      <c r="P2517" s="85"/>
      <c r="Q2517" s="85"/>
      <c r="R2517" s="85"/>
      <c r="S2517" s="85"/>
    </row>
    <row r="2518" spans="1:19" ht="49.65" customHeight="1" x14ac:dyDescent="0.3">
      <c r="A2518" s="93">
        <v>9840</v>
      </c>
      <c r="B2518" s="94" t="s">
        <v>2107</v>
      </c>
      <c r="C2518" s="92"/>
      <c r="D2518" s="92"/>
      <c r="E2518" s="92"/>
      <c r="F2518" s="92"/>
      <c r="G2518" s="90">
        <f>+C2518+D2518+E2518+F2518</f>
        <v>0</v>
      </c>
      <c r="H2518" s="91">
        <v>49</v>
      </c>
      <c r="I2518" s="84">
        <f>+G2518*H2518</f>
        <v>0</v>
      </c>
      <c r="K2518" s="93">
        <v>9780</v>
      </c>
      <c r="L2518" s="94" t="s">
        <v>2108</v>
      </c>
      <c r="M2518" s="92"/>
      <c r="N2518" s="92"/>
      <c r="O2518" s="92"/>
      <c r="P2518" s="92"/>
      <c r="Q2518" s="90">
        <f>+M2518+N2518+O2518+P2518</f>
        <v>0</v>
      </c>
      <c r="R2518" s="91">
        <v>59</v>
      </c>
      <c r="S2518" s="84">
        <f>+Q2518*R2518</f>
        <v>0</v>
      </c>
    </row>
    <row r="2519" spans="1:19" ht="49.65" customHeight="1" x14ac:dyDescent="0.3">
      <c r="A2519" s="85"/>
      <c r="B2519" s="85"/>
      <c r="C2519" s="85"/>
      <c r="D2519" s="85"/>
      <c r="E2519" s="85"/>
      <c r="F2519" s="85"/>
      <c r="G2519" s="85"/>
      <c r="H2519" s="85"/>
      <c r="I2519" s="85"/>
      <c r="K2519" s="85"/>
      <c r="L2519" s="85"/>
      <c r="M2519" s="85"/>
      <c r="N2519" s="85"/>
      <c r="O2519" s="85"/>
      <c r="P2519" s="85"/>
      <c r="Q2519" s="85"/>
      <c r="R2519" s="85"/>
      <c r="S2519" s="85"/>
    </row>
    <row r="2520" spans="1:19" ht="49.65" customHeight="1" x14ac:dyDescent="0.3">
      <c r="A2520" s="93">
        <v>9841</v>
      </c>
      <c r="B2520" s="94" t="s">
        <v>2109</v>
      </c>
      <c r="C2520" s="92"/>
      <c r="D2520" s="92"/>
      <c r="E2520" s="92"/>
      <c r="F2520" s="92"/>
      <c r="G2520" s="90">
        <f>+C2520+D2520+E2520+F2520</f>
        <v>0</v>
      </c>
      <c r="H2520" s="91">
        <v>39</v>
      </c>
      <c r="I2520" s="84">
        <f>+G2520*H2520</f>
        <v>0</v>
      </c>
      <c r="K2520" s="93">
        <v>9781</v>
      </c>
      <c r="L2520" s="94" t="s">
        <v>2110</v>
      </c>
      <c r="M2520" s="92"/>
      <c r="N2520" s="92"/>
      <c r="O2520" s="92"/>
      <c r="P2520" s="92"/>
      <c r="Q2520" s="90">
        <f>+M2520+N2520+O2520+P2520</f>
        <v>0</v>
      </c>
      <c r="R2520" s="91">
        <v>59</v>
      </c>
      <c r="S2520" s="84">
        <f>+Q2520*R2520</f>
        <v>0</v>
      </c>
    </row>
    <row r="2521" spans="1:19" ht="49.65" customHeight="1" x14ac:dyDescent="0.3">
      <c r="A2521" s="85"/>
      <c r="B2521" s="85"/>
      <c r="C2521" s="85"/>
      <c r="D2521" s="85"/>
      <c r="E2521" s="85"/>
      <c r="F2521" s="85"/>
      <c r="G2521" s="85"/>
      <c r="H2521" s="85"/>
      <c r="I2521" s="85"/>
      <c r="K2521" s="85"/>
      <c r="L2521" s="85"/>
      <c r="M2521" s="85"/>
      <c r="N2521" s="85"/>
      <c r="O2521" s="85"/>
      <c r="P2521" s="85"/>
      <c r="Q2521" s="85"/>
      <c r="R2521" s="85"/>
      <c r="S2521" s="85"/>
    </row>
    <row r="2522" spans="1:19" ht="49.65" customHeight="1" x14ac:dyDescent="0.3">
      <c r="A2522" s="95"/>
      <c r="B2522" s="96" t="s">
        <v>2111</v>
      </c>
      <c r="C2522" s="74"/>
      <c r="D2522" s="74"/>
      <c r="E2522" s="74"/>
      <c r="F2522" s="74"/>
      <c r="G2522" s="74"/>
      <c r="H2522" s="74"/>
      <c r="I2522" s="74"/>
      <c r="K2522" s="93">
        <v>9782</v>
      </c>
      <c r="L2522" s="94" t="s">
        <v>2112</v>
      </c>
      <c r="M2522" s="92"/>
      <c r="N2522" s="92"/>
      <c r="O2522" s="92"/>
      <c r="P2522" s="92"/>
      <c r="Q2522" s="90">
        <f>+M2522+N2522+O2522+P2522</f>
        <v>0</v>
      </c>
      <c r="R2522" s="91">
        <v>59</v>
      </c>
      <c r="S2522" s="84">
        <f>+Q2522*R2522</f>
        <v>0</v>
      </c>
    </row>
    <row r="2523" spans="1:19" ht="49.65" customHeight="1" x14ac:dyDescent="0.3">
      <c r="A2523" s="74"/>
      <c r="B2523" s="74"/>
      <c r="C2523" s="74"/>
      <c r="D2523" s="74"/>
      <c r="E2523" s="74"/>
      <c r="F2523" s="74"/>
      <c r="G2523" s="74"/>
      <c r="H2523" s="74"/>
      <c r="I2523" s="74"/>
      <c r="K2523" s="85"/>
      <c r="L2523" s="85"/>
      <c r="M2523" s="85"/>
      <c r="N2523" s="85"/>
      <c r="O2523" s="85"/>
      <c r="P2523" s="85"/>
      <c r="Q2523" s="85"/>
      <c r="R2523" s="85"/>
      <c r="S2523" s="85"/>
    </row>
    <row r="2524" spans="1:19" ht="49.65" customHeight="1" x14ac:dyDescent="0.3">
      <c r="A2524" s="93">
        <v>9850</v>
      </c>
      <c r="B2524" s="94" t="s">
        <v>2113</v>
      </c>
      <c r="C2524" s="92"/>
      <c r="D2524" s="92"/>
      <c r="E2524" s="92"/>
      <c r="F2524" s="92"/>
      <c r="G2524" s="90">
        <f>+C2524+D2524+E2524+F2524</f>
        <v>0</v>
      </c>
      <c r="H2524" s="91">
        <v>79</v>
      </c>
      <c r="I2524" s="84">
        <f>+G2524*H2524</f>
        <v>0</v>
      </c>
      <c r="K2524" s="93">
        <v>9783</v>
      </c>
      <c r="L2524" s="94" t="s">
        <v>2114</v>
      </c>
      <c r="M2524" s="92"/>
      <c r="N2524" s="92"/>
      <c r="O2524" s="92"/>
      <c r="P2524" s="92"/>
      <c r="Q2524" s="90">
        <f>+M2524+N2524+O2524+P2524</f>
        <v>0</v>
      </c>
      <c r="R2524" s="91">
        <v>59</v>
      </c>
      <c r="S2524" s="84">
        <f>+Q2524*R2524</f>
        <v>0</v>
      </c>
    </row>
    <row r="2525" spans="1:19" ht="49.65" customHeight="1" x14ac:dyDescent="0.3">
      <c r="A2525" s="85"/>
      <c r="B2525" s="85"/>
      <c r="C2525" s="85"/>
      <c r="D2525" s="85"/>
      <c r="E2525" s="85"/>
      <c r="F2525" s="85"/>
      <c r="G2525" s="85"/>
      <c r="H2525" s="85"/>
      <c r="I2525" s="85"/>
      <c r="K2525" s="85"/>
      <c r="L2525" s="85"/>
      <c r="M2525" s="85"/>
      <c r="N2525" s="85"/>
      <c r="O2525" s="85"/>
      <c r="P2525" s="85"/>
      <c r="Q2525" s="85"/>
      <c r="R2525" s="85"/>
      <c r="S2525" s="85"/>
    </row>
    <row r="2526" spans="1:19" ht="49.65" customHeight="1" x14ac:dyDescent="0.3">
      <c r="A2526" s="93">
        <v>9851</v>
      </c>
      <c r="B2526" s="94" t="s">
        <v>2115</v>
      </c>
      <c r="C2526" s="92"/>
      <c r="D2526" s="92"/>
      <c r="E2526" s="92"/>
      <c r="F2526" s="92"/>
      <c r="G2526" s="90">
        <f>+C2526+D2526+E2526+F2526</f>
        <v>0</v>
      </c>
      <c r="H2526" s="91">
        <v>79</v>
      </c>
      <c r="I2526" s="84">
        <f>+G2526*H2526</f>
        <v>0</v>
      </c>
      <c r="K2526" s="93">
        <v>9784</v>
      </c>
      <c r="L2526" s="94" t="s">
        <v>2116</v>
      </c>
      <c r="M2526" s="92"/>
      <c r="N2526" s="92"/>
      <c r="O2526" s="92"/>
      <c r="P2526" s="92"/>
      <c r="Q2526" s="90">
        <f>+M2526+N2526+O2526+P2526</f>
        <v>0</v>
      </c>
      <c r="R2526" s="91">
        <v>59</v>
      </c>
      <c r="S2526" s="84">
        <f>+Q2526*R2526</f>
        <v>0</v>
      </c>
    </row>
    <row r="2527" spans="1:19" ht="49.65" customHeight="1" x14ac:dyDescent="0.3">
      <c r="A2527" s="85"/>
      <c r="B2527" s="85"/>
      <c r="C2527" s="85"/>
      <c r="D2527" s="85"/>
      <c r="E2527" s="85"/>
      <c r="F2527" s="85"/>
      <c r="G2527" s="85"/>
      <c r="H2527" s="85"/>
      <c r="I2527" s="85"/>
      <c r="K2527" s="85"/>
      <c r="L2527" s="85"/>
      <c r="M2527" s="85"/>
      <c r="N2527" s="85"/>
      <c r="O2527" s="85"/>
      <c r="P2527" s="85"/>
      <c r="Q2527" s="85"/>
      <c r="R2527" s="85"/>
      <c r="S2527" s="85"/>
    </row>
    <row r="2528" spans="1:19" ht="49.65" customHeight="1" x14ac:dyDescent="0.3">
      <c r="A2528" s="93">
        <v>9852</v>
      </c>
      <c r="B2528" s="94" t="s">
        <v>2117</v>
      </c>
      <c r="C2528" s="92"/>
      <c r="D2528" s="92"/>
      <c r="E2528" s="92"/>
      <c r="F2528" s="92"/>
      <c r="G2528" s="90">
        <f>+C2528+D2528+E2528+F2528</f>
        <v>0</v>
      </c>
      <c r="H2528" s="91">
        <v>79</v>
      </c>
      <c r="I2528" s="84">
        <f>+G2528*H2528</f>
        <v>0</v>
      </c>
      <c r="K2528" s="93">
        <v>9786</v>
      </c>
      <c r="L2528" s="94" t="s">
        <v>2118</v>
      </c>
      <c r="M2528" s="92"/>
      <c r="N2528" s="92"/>
      <c r="O2528" s="92"/>
      <c r="P2528" s="92"/>
      <c r="Q2528" s="90">
        <f>+M2528+N2528+O2528+P2528</f>
        <v>0</v>
      </c>
      <c r="R2528" s="91">
        <v>59</v>
      </c>
      <c r="S2528" s="84">
        <f>+Q2528*R2528</f>
        <v>0</v>
      </c>
    </row>
    <row r="2529" spans="1:19" ht="49.65" customHeight="1" x14ac:dyDescent="0.3">
      <c r="A2529" s="85"/>
      <c r="B2529" s="85"/>
      <c r="C2529" s="85"/>
      <c r="D2529" s="85"/>
      <c r="E2529" s="85"/>
      <c r="F2529" s="85"/>
      <c r="G2529" s="85"/>
      <c r="H2529" s="85"/>
      <c r="I2529" s="85"/>
      <c r="K2529" s="85"/>
      <c r="L2529" s="85"/>
      <c r="M2529" s="85"/>
      <c r="N2529" s="85"/>
      <c r="O2529" s="85"/>
      <c r="P2529" s="85"/>
      <c r="Q2529" s="85"/>
      <c r="R2529" s="85"/>
      <c r="S2529" s="85"/>
    </row>
    <row r="2530" spans="1:19" ht="49.65" customHeight="1" x14ac:dyDescent="0.3">
      <c r="A2530" s="93">
        <v>14153</v>
      </c>
      <c r="B2530" s="94" t="s">
        <v>2119</v>
      </c>
      <c r="C2530" s="92"/>
      <c r="D2530" s="92"/>
      <c r="E2530" s="92"/>
      <c r="F2530" s="92"/>
      <c r="G2530" s="90">
        <f>+C2530+D2530+E2530+F2530</f>
        <v>0</v>
      </c>
      <c r="H2530" s="91">
        <v>79</v>
      </c>
      <c r="I2530" s="84">
        <f>+G2530*H2530</f>
        <v>0</v>
      </c>
      <c r="K2530" s="95"/>
      <c r="L2530" s="96" t="s">
        <v>2120</v>
      </c>
      <c r="M2530" s="74"/>
      <c r="N2530" s="74"/>
      <c r="O2530" s="74"/>
      <c r="P2530" s="74"/>
      <c r="Q2530" s="74"/>
      <c r="R2530" s="74"/>
      <c r="S2530" s="74"/>
    </row>
    <row r="2531" spans="1:19" ht="49.65" customHeight="1" x14ac:dyDescent="0.3">
      <c r="A2531" s="85"/>
      <c r="B2531" s="85"/>
      <c r="C2531" s="85"/>
      <c r="D2531" s="85"/>
      <c r="E2531" s="85"/>
      <c r="F2531" s="85"/>
      <c r="G2531" s="85"/>
      <c r="H2531" s="85"/>
      <c r="I2531" s="85"/>
      <c r="K2531" s="74"/>
      <c r="L2531" s="74"/>
      <c r="M2531" s="74"/>
      <c r="N2531" s="74"/>
      <c r="O2531" s="74"/>
      <c r="P2531" s="74"/>
      <c r="Q2531" s="74"/>
      <c r="R2531" s="74"/>
      <c r="S2531" s="74"/>
    </row>
    <row r="2532" spans="1:19" ht="49.65" customHeight="1" x14ac:dyDescent="0.3">
      <c r="A2532" s="93">
        <v>14154</v>
      </c>
      <c r="B2532" s="94" t="s">
        <v>2121</v>
      </c>
      <c r="C2532" s="92"/>
      <c r="D2532" s="92"/>
      <c r="E2532" s="92"/>
      <c r="F2532" s="92"/>
      <c r="G2532" s="90">
        <f>+C2532+D2532+E2532+F2532</f>
        <v>0</v>
      </c>
      <c r="H2532" s="91">
        <v>79</v>
      </c>
      <c r="I2532" s="84">
        <f>+G2532*H2532</f>
        <v>0</v>
      </c>
      <c r="K2532" s="93">
        <v>9848</v>
      </c>
      <c r="L2532" s="94" t="s">
        <v>2122</v>
      </c>
      <c r="M2532" s="92"/>
      <c r="N2532" s="92"/>
      <c r="O2532" s="92"/>
      <c r="P2532" s="92"/>
      <c r="Q2532" s="90">
        <f>+M2532+N2532+O2532+P2532</f>
        <v>0</v>
      </c>
      <c r="R2532" s="91">
        <v>79</v>
      </c>
      <c r="S2532" s="84">
        <f>+Q2532*R2532</f>
        <v>0</v>
      </c>
    </row>
    <row r="2533" spans="1:19" ht="49.65" customHeight="1" x14ac:dyDescent="0.3">
      <c r="A2533" s="85"/>
      <c r="B2533" s="85"/>
      <c r="C2533" s="85"/>
      <c r="D2533" s="85"/>
      <c r="E2533" s="85"/>
      <c r="F2533" s="85"/>
      <c r="G2533" s="85"/>
      <c r="H2533" s="85"/>
      <c r="I2533" s="85"/>
      <c r="K2533" s="85"/>
      <c r="L2533" s="85"/>
      <c r="M2533" s="85"/>
      <c r="N2533" s="85"/>
      <c r="O2533" s="85"/>
      <c r="P2533" s="85"/>
      <c r="Q2533" s="85"/>
      <c r="R2533" s="85"/>
      <c r="S2533" s="85"/>
    </row>
    <row r="2534" spans="1:19" ht="49.65" customHeight="1" x14ac:dyDescent="0.3">
      <c r="A2534" s="93">
        <v>15566</v>
      </c>
      <c r="B2534" s="94" t="s">
        <v>2123</v>
      </c>
      <c r="C2534" s="92"/>
      <c r="D2534" s="92"/>
      <c r="E2534" s="92"/>
      <c r="F2534" s="92"/>
      <c r="G2534" s="90">
        <f>+C2534+D2534+E2534+F2534</f>
        <v>0</v>
      </c>
      <c r="H2534" s="91">
        <v>179</v>
      </c>
      <c r="I2534" s="84">
        <f>+G2534*H2534</f>
        <v>0</v>
      </c>
      <c r="K2534" s="93">
        <v>9849</v>
      </c>
      <c r="L2534" s="94" t="s">
        <v>2124</v>
      </c>
      <c r="M2534" s="92"/>
      <c r="N2534" s="92"/>
      <c r="O2534" s="92"/>
      <c r="P2534" s="92"/>
      <c r="Q2534" s="90">
        <f>+M2534+N2534+O2534+P2534</f>
        <v>0</v>
      </c>
      <c r="R2534" s="91">
        <v>79</v>
      </c>
      <c r="S2534" s="84">
        <f>+Q2534*R2534</f>
        <v>0</v>
      </c>
    </row>
    <row r="2535" spans="1:19" ht="49.65" customHeight="1" x14ac:dyDescent="0.3">
      <c r="A2535" s="85"/>
      <c r="B2535" s="85"/>
      <c r="C2535" s="85"/>
      <c r="D2535" s="85"/>
      <c r="E2535" s="85"/>
      <c r="F2535" s="85"/>
      <c r="G2535" s="85"/>
      <c r="H2535" s="85"/>
      <c r="I2535" s="85"/>
      <c r="K2535" s="85"/>
      <c r="L2535" s="85"/>
      <c r="M2535" s="85"/>
      <c r="N2535" s="85"/>
      <c r="O2535" s="85"/>
      <c r="P2535" s="85"/>
      <c r="Q2535" s="85"/>
      <c r="R2535" s="85"/>
      <c r="S2535" s="85"/>
    </row>
    <row r="2536" spans="1:19" ht="49.65" customHeight="1" x14ac:dyDescent="0.3">
      <c r="A2536" s="93">
        <v>15567</v>
      </c>
      <c r="B2536" s="94" t="s">
        <v>2125</v>
      </c>
      <c r="C2536" s="92"/>
      <c r="D2536" s="92"/>
      <c r="E2536" s="92"/>
      <c r="F2536" s="92"/>
      <c r="G2536" s="90">
        <f>+C2536+D2536+E2536+F2536</f>
        <v>0</v>
      </c>
      <c r="H2536" s="91">
        <v>179</v>
      </c>
      <c r="I2536" s="84">
        <f>+G2536*H2536</f>
        <v>0</v>
      </c>
      <c r="K2536" s="95"/>
      <c r="L2536" s="96" t="s">
        <v>2126</v>
      </c>
      <c r="M2536" s="74"/>
      <c r="N2536" s="74"/>
      <c r="O2536" s="74"/>
      <c r="P2536" s="74"/>
      <c r="Q2536" s="74"/>
      <c r="R2536" s="74"/>
      <c r="S2536" s="74"/>
    </row>
    <row r="2537" spans="1:19" ht="49.65" customHeight="1" x14ac:dyDescent="0.3">
      <c r="A2537" s="85"/>
      <c r="B2537" s="85"/>
      <c r="C2537" s="85"/>
      <c r="D2537" s="85"/>
      <c r="E2537" s="85"/>
      <c r="F2537" s="85"/>
      <c r="G2537" s="85"/>
      <c r="H2537" s="85"/>
      <c r="I2537" s="85"/>
      <c r="K2537" s="74"/>
      <c r="L2537" s="74"/>
      <c r="M2537" s="74"/>
      <c r="N2537" s="74"/>
      <c r="O2537" s="74"/>
      <c r="P2537" s="74"/>
      <c r="Q2537" s="74"/>
      <c r="R2537" s="74"/>
      <c r="S2537" s="74"/>
    </row>
    <row r="2538" spans="1:19" ht="49.65" customHeight="1" x14ac:dyDescent="0.3">
      <c r="A2538" s="93">
        <v>15568</v>
      </c>
      <c r="B2538" s="94" t="s">
        <v>2127</v>
      </c>
      <c r="C2538" s="92"/>
      <c r="D2538" s="92"/>
      <c r="E2538" s="92"/>
      <c r="F2538" s="92"/>
      <c r="G2538" s="90">
        <f>+C2538+D2538+E2538+F2538</f>
        <v>0</v>
      </c>
      <c r="H2538" s="91">
        <v>179</v>
      </c>
      <c r="I2538" s="84">
        <f>+G2538*H2538</f>
        <v>0</v>
      </c>
      <c r="K2538" s="93">
        <v>9793</v>
      </c>
      <c r="L2538" s="94" t="s">
        <v>2128</v>
      </c>
      <c r="M2538" s="92"/>
      <c r="N2538" s="92"/>
      <c r="O2538" s="92"/>
      <c r="P2538" s="92"/>
      <c r="Q2538" s="90">
        <f>+M2538+N2538+O2538+P2538</f>
        <v>0</v>
      </c>
      <c r="R2538" s="91">
        <v>59</v>
      </c>
      <c r="S2538" s="84">
        <f>+Q2538*R2538</f>
        <v>0</v>
      </c>
    </row>
    <row r="2539" spans="1:19" ht="49.65" customHeight="1" x14ac:dyDescent="0.3">
      <c r="A2539" s="85"/>
      <c r="B2539" s="85"/>
      <c r="C2539" s="85"/>
      <c r="D2539" s="85"/>
      <c r="E2539" s="85"/>
      <c r="F2539" s="85"/>
      <c r="G2539" s="85"/>
      <c r="H2539" s="85"/>
      <c r="I2539" s="85"/>
      <c r="K2539" s="85"/>
      <c r="L2539" s="85"/>
      <c r="M2539" s="85"/>
      <c r="N2539" s="85"/>
      <c r="O2539" s="85"/>
      <c r="P2539" s="85"/>
      <c r="Q2539" s="85"/>
      <c r="R2539" s="85"/>
      <c r="S2539" s="85"/>
    </row>
    <row r="2540" spans="1:19" ht="49.65" customHeight="1" x14ac:dyDescent="0.3">
      <c r="A2540" s="93">
        <v>15569</v>
      </c>
      <c r="B2540" s="94" t="s">
        <v>2129</v>
      </c>
      <c r="C2540" s="92"/>
      <c r="D2540" s="92"/>
      <c r="E2540" s="92"/>
      <c r="F2540" s="92"/>
      <c r="G2540" s="90">
        <f>+C2540+D2540+E2540+F2540</f>
        <v>0</v>
      </c>
      <c r="H2540" s="91">
        <v>179</v>
      </c>
      <c r="I2540" s="84">
        <f>+G2540*H2540</f>
        <v>0</v>
      </c>
      <c r="K2540" s="93">
        <v>9794</v>
      </c>
      <c r="L2540" s="94" t="s">
        <v>2130</v>
      </c>
      <c r="M2540" s="92"/>
      <c r="N2540" s="92"/>
      <c r="O2540" s="92"/>
      <c r="P2540" s="92"/>
      <c r="Q2540" s="90">
        <f>+M2540+N2540+O2540+P2540</f>
        <v>0</v>
      </c>
      <c r="R2540" s="91">
        <v>59</v>
      </c>
      <c r="S2540" s="84">
        <f>+Q2540*R2540</f>
        <v>0</v>
      </c>
    </row>
    <row r="2541" spans="1:19" ht="49.65" customHeight="1" x14ac:dyDescent="0.3">
      <c r="A2541" s="85"/>
      <c r="B2541" s="85"/>
      <c r="C2541" s="85"/>
      <c r="D2541" s="85"/>
      <c r="E2541" s="85"/>
      <c r="F2541" s="85"/>
      <c r="G2541" s="85"/>
      <c r="H2541" s="85"/>
      <c r="I2541" s="85"/>
      <c r="K2541" s="85"/>
      <c r="L2541" s="85"/>
      <c r="M2541" s="85"/>
      <c r="N2541" s="85"/>
      <c r="O2541" s="85"/>
      <c r="P2541" s="85"/>
      <c r="Q2541" s="85"/>
      <c r="R2541" s="85"/>
      <c r="S2541" s="85"/>
    </row>
    <row r="2542" spans="1:19" ht="49.65" customHeight="1" x14ac:dyDescent="0.3">
      <c r="A2542" s="93">
        <v>15570</v>
      </c>
      <c r="B2542" s="94" t="s">
        <v>2131</v>
      </c>
      <c r="C2542" s="92"/>
      <c r="D2542" s="92"/>
      <c r="E2542" s="92"/>
      <c r="F2542" s="92"/>
      <c r="G2542" s="90">
        <f>+C2542+D2542+E2542+F2542</f>
        <v>0</v>
      </c>
      <c r="H2542" s="91">
        <v>169</v>
      </c>
      <c r="I2542" s="84">
        <f>+G2542*H2542</f>
        <v>0</v>
      </c>
      <c r="K2542" s="93">
        <v>9795</v>
      </c>
      <c r="L2542" s="94" t="s">
        <v>2132</v>
      </c>
      <c r="M2542" s="92"/>
      <c r="N2542" s="92"/>
      <c r="O2542" s="92"/>
      <c r="P2542" s="92"/>
      <c r="Q2542" s="90">
        <f>+M2542+N2542+O2542+P2542</f>
        <v>0</v>
      </c>
      <c r="R2542" s="91">
        <v>59</v>
      </c>
      <c r="S2542" s="84">
        <f>+Q2542*R2542</f>
        <v>0</v>
      </c>
    </row>
    <row r="2543" spans="1:19" ht="49.65" customHeight="1" x14ac:dyDescent="0.3">
      <c r="A2543" s="85"/>
      <c r="B2543" s="85"/>
      <c r="C2543" s="85"/>
      <c r="D2543" s="85"/>
      <c r="E2543" s="85"/>
      <c r="F2543" s="85"/>
      <c r="G2543" s="85"/>
      <c r="H2543" s="85"/>
      <c r="I2543" s="85"/>
      <c r="K2543" s="85"/>
      <c r="L2543" s="85"/>
      <c r="M2543" s="85"/>
      <c r="N2543" s="85"/>
      <c r="O2543" s="85"/>
      <c r="P2543" s="85"/>
      <c r="Q2543" s="85"/>
      <c r="R2543" s="85"/>
      <c r="S2543" s="85"/>
    </row>
    <row r="2544" spans="1:19" ht="49.65" customHeight="1" x14ac:dyDescent="0.3">
      <c r="A2544" s="95"/>
      <c r="B2544" s="96" t="s">
        <v>2133</v>
      </c>
      <c r="C2544" s="74"/>
      <c r="D2544" s="74"/>
      <c r="E2544" s="74"/>
      <c r="F2544" s="74"/>
      <c r="G2544" s="74"/>
      <c r="H2544" s="74"/>
      <c r="I2544" s="74"/>
      <c r="K2544" s="93">
        <v>9796</v>
      </c>
      <c r="L2544" s="94" t="s">
        <v>2134</v>
      </c>
      <c r="M2544" s="92"/>
      <c r="N2544" s="92"/>
      <c r="O2544" s="92"/>
      <c r="P2544" s="92"/>
      <c r="Q2544" s="90">
        <f>+M2544+N2544+O2544+P2544</f>
        <v>0</v>
      </c>
      <c r="R2544" s="91">
        <v>59</v>
      </c>
      <c r="S2544" s="84">
        <f>+Q2544*R2544</f>
        <v>0</v>
      </c>
    </row>
    <row r="2545" spans="1:19" ht="49.65" customHeight="1" x14ac:dyDescent="0.3">
      <c r="A2545" s="74"/>
      <c r="B2545" s="74"/>
      <c r="C2545" s="74"/>
      <c r="D2545" s="74"/>
      <c r="E2545" s="74"/>
      <c r="F2545" s="74"/>
      <c r="G2545" s="74"/>
      <c r="H2545" s="74"/>
      <c r="I2545" s="74"/>
      <c r="K2545" s="85"/>
      <c r="L2545" s="85"/>
      <c r="M2545" s="85"/>
      <c r="N2545" s="85"/>
      <c r="O2545" s="85"/>
      <c r="P2545" s="85"/>
      <c r="Q2545" s="85"/>
      <c r="R2545" s="85"/>
      <c r="S2545" s="85"/>
    </row>
    <row r="2546" spans="1:19" ht="49.65" customHeight="1" x14ac:dyDescent="0.3">
      <c r="A2546" s="93">
        <v>9799</v>
      </c>
      <c r="B2546" s="94" t="s">
        <v>2135</v>
      </c>
      <c r="C2546" s="92"/>
      <c r="D2546" s="92"/>
      <c r="E2546" s="92"/>
      <c r="F2546" s="92"/>
      <c r="G2546" s="90">
        <f>+C2546+D2546+E2546+F2546</f>
        <v>0</v>
      </c>
      <c r="H2546" s="91">
        <v>49</v>
      </c>
      <c r="I2546" s="84">
        <f>+G2546*H2546</f>
        <v>0</v>
      </c>
      <c r="K2546" s="93">
        <v>9797</v>
      </c>
      <c r="L2546" s="94" t="s">
        <v>2136</v>
      </c>
      <c r="M2546" s="92"/>
      <c r="N2546" s="92"/>
      <c r="O2546" s="92"/>
      <c r="P2546" s="92"/>
      <c r="Q2546" s="90">
        <f>+M2546+N2546+O2546+P2546</f>
        <v>0</v>
      </c>
      <c r="R2546" s="91">
        <v>59</v>
      </c>
      <c r="S2546" s="84">
        <f>+Q2546*R2546</f>
        <v>0</v>
      </c>
    </row>
    <row r="2547" spans="1:19" ht="49.65" customHeight="1" x14ac:dyDescent="0.3">
      <c r="A2547" s="85"/>
      <c r="B2547" s="85"/>
      <c r="C2547" s="85"/>
      <c r="D2547" s="85"/>
      <c r="E2547" s="85"/>
      <c r="F2547" s="85"/>
      <c r="G2547" s="85"/>
      <c r="H2547" s="85"/>
      <c r="I2547" s="85"/>
      <c r="K2547" s="85"/>
      <c r="L2547" s="85"/>
      <c r="M2547" s="85"/>
      <c r="N2547" s="85"/>
      <c r="O2547" s="85"/>
      <c r="P2547" s="85"/>
      <c r="Q2547" s="85"/>
      <c r="R2547" s="85"/>
      <c r="S2547" s="85"/>
    </row>
    <row r="2548" spans="1:19" ht="49.65" customHeight="1" x14ac:dyDescent="0.3">
      <c r="A2548" s="93">
        <v>9800</v>
      </c>
      <c r="B2548" s="94" t="s">
        <v>2137</v>
      </c>
      <c r="C2548" s="92"/>
      <c r="D2548" s="92"/>
      <c r="E2548" s="92"/>
      <c r="F2548" s="92"/>
      <c r="G2548" s="90">
        <f>+C2548+D2548+E2548+F2548</f>
        <v>0</v>
      </c>
      <c r="H2548" s="91">
        <v>49</v>
      </c>
      <c r="I2548" s="84">
        <f>+G2548*H2548</f>
        <v>0</v>
      </c>
      <c r="K2548" s="93"/>
      <c r="L2548" s="94"/>
      <c r="M2548" s="89"/>
      <c r="N2548" s="89"/>
      <c r="O2548" s="89"/>
      <c r="P2548" s="89"/>
      <c r="Q2548" s="90">
        <f>+M2548+N2548+O2548+P2548</f>
        <v>0</v>
      </c>
      <c r="R2548" s="91"/>
      <c r="S2548" s="84">
        <f>+Q2548*R2548</f>
        <v>0</v>
      </c>
    </row>
    <row r="2549" spans="1:19" ht="49.65" customHeight="1" x14ac:dyDescent="0.3">
      <c r="A2549" s="85"/>
      <c r="B2549" s="85"/>
      <c r="C2549" s="85"/>
      <c r="D2549" s="85"/>
      <c r="E2549" s="85"/>
      <c r="F2549" s="85"/>
      <c r="G2549" s="85"/>
      <c r="H2549" s="85"/>
      <c r="I2549" s="85"/>
      <c r="K2549" s="85"/>
      <c r="L2549" s="85"/>
      <c r="M2549" s="85"/>
      <c r="N2549" s="85"/>
      <c r="O2549" s="85"/>
      <c r="P2549" s="85"/>
      <c r="Q2549" s="85"/>
      <c r="R2549" s="85"/>
      <c r="S2549" s="85"/>
    </row>
    <row r="2550" spans="1:19" ht="49.65" customHeight="1" x14ac:dyDescent="0.3">
      <c r="A2550" s="93">
        <v>9801</v>
      </c>
      <c r="B2550" s="94" t="s">
        <v>2138</v>
      </c>
      <c r="C2550" s="92"/>
      <c r="D2550" s="92"/>
      <c r="E2550" s="92"/>
      <c r="F2550" s="92"/>
      <c r="G2550" s="90">
        <f>+C2550+D2550+E2550+F2550</f>
        <v>0</v>
      </c>
      <c r="H2550" s="91">
        <v>49</v>
      </c>
      <c r="I2550" s="84">
        <f>+G2550*H2550</f>
        <v>0</v>
      </c>
      <c r="K2550" s="93"/>
      <c r="L2550" s="94"/>
      <c r="M2550" s="89"/>
      <c r="N2550" s="89"/>
      <c r="O2550" s="89"/>
      <c r="P2550" s="89"/>
      <c r="Q2550" s="90">
        <f>+M2550+N2550+O2550+P2550</f>
        <v>0</v>
      </c>
      <c r="R2550" s="91"/>
      <c r="S2550" s="84">
        <f>+Q2550*R2550</f>
        <v>0</v>
      </c>
    </row>
    <row r="2551" spans="1:19" ht="49.65" customHeight="1" x14ac:dyDescent="0.3">
      <c r="A2551" s="85"/>
      <c r="B2551" s="85"/>
      <c r="C2551" s="85"/>
      <c r="D2551" s="85"/>
      <c r="E2551" s="85"/>
      <c r="F2551" s="85"/>
      <c r="G2551" s="85"/>
      <c r="H2551" s="85"/>
      <c r="I2551" s="85"/>
      <c r="K2551" s="85"/>
      <c r="L2551" s="85"/>
      <c r="M2551" s="85"/>
      <c r="N2551" s="85"/>
      <c r="O2551" s="85"/>
      <c r="P2551" s="85"/>
      <c r="Q2551" s="85"/>
      <c r="R2551" s="85"/>
      <c r="S2551" s="85"/>
    </row>
    <row r="2552" spans="1:19" ht="49.65" customHeight="1" x14ac:dyDescent="0.3">
      <c r="A2552" s="93">
        <v>9802</v>
      </c>
      <c r="B2552" s="94" t="s">
        <v>2139</v>
      </c>
      <c r="C2552" s="92"/>
      <c r="D2552" s="92"/>
      <c r="E2552" s="92"/>
      <c r="F2552" s="92"/>
      <c r="G2552" s="90">
        <f>+C2552+D2552+E2552+F2552</f>
        <v>0</v>
      </c>
      <c r="H2552" s="91">
        <v>49</v>
      </c>
      <c r="I2552" s="84">
        <f>+G2552*H2552</f>
        <v>0</v>
      </c>
      <c r="K2552" s="93"/>
      <c r="L2552" s="94"/>
      <c r="M2552" s="89"/>
      <c r="N2552" s="89"/>
      <c r="O2552" s="89"/>
      <c r="P2552" s="89"/>
      <c r="Q2552" s="90">
        <f>+M2552+N2552+O2552+P2552</f>
        <v>0</v>
      </c>
      <c r="R2552" s="91"/>
      <c r="S2552" s="84">
        <f>+Q2552*R2552</f>
        <v>0</v>
      </c>
    </row>
    <row r="2553" spans="1:19" ht="49.65" customHeight="1" x14ac:dyDescent="0.3">
      <c r="A2553" s="85"/>
      <c r="B2553" s="85"/>
      <c r="C2553" s="85"/>
      <c r="D2553" s="85"/>
      <c r="E2553" s="85"/>
      <c r="F2553" s="85"/>
      <c r="G2553" s="85"/>
      <c r="H2553" s="85"/>
      <c r="I2553" s="85"/>
      <c r="K2553" s="85"/>
      <c r="L2553" s="85"/>
      <c r="M2553" s="85"/>
      <c r="N2553" s="85"/>
      <c r="O2553" s="85"/>
      <c r="P2553" s="85"/>
      <c r="Q2553" s="85"/>
      <c r="R2553" s="85"/>
      <c r="S2553" s="85"/>
    </row>
    <row r="2554" spans="1:19" ht="49.65" customHeight="1" x14ac:dyDescent="0.3">
      <c r="A2554" s="22" t="s">
        <v>2140</v>
      </c>
      <c r="D2554" s="86" t="s">
        <v>408</v>
      </c>
      <c r="E2554" s="76"/>
      <c r="F2554" s="76"/>
      <c r="G2554" s="77"/>
      <c r="H2554" s="87">
        <f>SUM(I2458:I2553)</f>
        <v>0</v>
      </c>
      <c r="I2554" s="77"/>
      <c r="N2554" s="86" t="s">
        <v>409</v>
      </c>
      <c r="O2554" s="76"/>
      <c r="P2554" s="76"/>
      <c r="Q2554" s="77"/>
      <c r="R2554" s="87">
        <f>SUM(S2458:S2553)</f>
        <v>0</v>
      </c>
      <c r="S2554" s="77"/>
    </row>
    <row r="2555" spans="1:19" ht="49.65" customHeight="1" x14ac:dyDescent="0.3">
      <c r="D2555" s="78"/>
      <c r="E2555" s="79"/>
      <c r="F2555" s="79"/>
      <c r="G2555" s="80"/>
      <c r="H2555" s="78"/>
      <c r="I2555" s="80"/>
      <c r="N2555" s="78"/>
      <c r="O2555" s="79"/>
      <c r="P2555" s="79"/>
      <c r="Q2555" s="80"/>
      <c r="R2555" s="78"/>
      <c r="S2555" s="80"/>
    </row>
    <row r="2556" spans="1:19" ht="49.65" customHeight="1" x14ac:dyDescent="0.3">
      <c r="A2556" s="88" t="s">
        <v>1771</v>
      </c>
      <c r="B2556" s="74"/>
      <c r="C2556" s="74"/>
      <c r="D2556" s="74"/>
      <c r="E2556" s="74"/>
      <c r="F2556" s="74"/>
      <c r="G2556" s="74"/>
      <c r="H2556" s="74"/>
      <c r="I2556" s="74"/>
      <c r="J2556" s="74"/>
      <c r="K2556" s="74"/>
      <c r="L2556" s="74"/>
      <c r="M2556" s="74"/>
      <c r="N2556" s="74"/>
      <c r="O2556" s="74"/>
      <c r="P2556" s="74"/>
      <c r="Q2556" s="74"/>
      <c r="R2556" s="74"/>
      <c r="S2556" s="74"/>
    </row>
    <row r="2557" spans="1:19" ht="49.65" customHeight="1" x14ac:dyDescent="0.3">
      <c r="A2557" s="74"/>
      <c r="B2557" s="74"/>
      <c r="C2557" s="74"/>
      <c r="D2557" s="74"/>
      <c r="E2557" s="74"/>
      <c r="F2557" s="74"/>
      <c r="G2557" s="74"/>
      <c r="H2557" s="74"/>
      <c r="I2557" s="74"/>
      <c r="J2557" s="74"/>
      <c r="K2557" s="74"/>
      <c r="L2557" s="74"/>
      <c r="M2557" s="74"/>
      <c r="N2557" s="74"/>
      <c r="O2557" s="74"/>
      <c r="P2557" s="74"/>
      <c r="Q2557" s="74"/>
      <c r="R2557" s="74"/>
      <c r="S2557" s="74"/>
    </row>
    <row r="2558" spans="1:19" ht="49.65" customHeight="1" x14ac:dyDescent="0.3">
      <c r="A2558" s="98" t="s">
        <v>4</v>
      </c>
      <c r="B2558" s="99" t="s">
        <v>52</v>
      </c>
      <c r="C2558" s="98" t="s">
        <v>53</v>
      </c>
      <c r="D2558" s="98" t="s">
        <v>54</v>
      </c>
      <c r="E2558" s="98" t="s">
        <v>55</v>
      </c>
      <c r="F2558" s="98" t="s">
        <v>56</v>
      </c>
      <c r="G2558" s="98" t="s">
        <v>57</v>
      </c>
      <c r="H2558" s="98" t="s">
        <v>58</v>
      </c>
      <c r="I2558" s="99" t="s">
        <v>8</v>
      </c>
      <c r="K2558" s="98" t="s">
        <v>4</v>
      </c>
      <c r="L2558" s="99" t="s">
        <v>52</v>
      </c>
      <c r="M2558" s="98" t="s">
        <v>53</v>
      </c>
      <c r="N2558" s="98" t="s">
        <v>54</v>
      </c>
      <c r="O2558" s="98" t="s">
        <v>55</v>
      </c>
      <c r="P2558" s="98" t="s">
        <v>56</v>
      </c>
      <c r="Q2558" s="98" t="s">
        <v>57</v>
      </c>
      <c r="R2558" s="98" t="s">
        <v>58</v>
      </c>
      <c r="S2558" s="99" t="s">
        <v>8</v>
      </c>
    </row>
    <row r="2559" spans="1:19" ht="49.65" customHeight="1" x14ac:dyDescent="0.3">
      <c r="A2559" s="85"/>
      <c r="B2559" s="85"/>
      <c r="C2559" s="85"/>
      <c r="D2559" s="85"/>
      <c r="E2559" s="85"/>
      <c r="F2559" s="85"/>
      <c r="G2559" s="85"/>
      <c r="H2559" s="85"/>
      <c r="I2559" s="85"/>
      <c r="K2559" s="85"/>
      <c r="L2559" s="85"/>
      <c r="M2559" s="85"/>
      <c r="N2559" s="85"/>
      <c r="O2559" s="85"/>
      <c r="P2559" s="85"/>
      <c r="Q2559" s="85"/>
      <c r="R2559" s="85"/>
      <c r="S2559" s="85"/>
    </row>
    <row r="2560" spans="1:19" ht="49.65" customHeight="1" x14ac:dyDescent="0.3">
      <c r="A2560" s="95"/>
      <c r="B2560" s="96" t="s">
        <v>2141</v>
      </c>
      <c r="C2560" s="74"/>
      <c r="D2560" s="74"/>
      <c r="E2560" s="74"/>
      <c r="F2560" s="74"/>
      <c r="G2560" s="74"/>
      <c r="H2560" s="74"/>
      <c r="I2560" s="74"/>
      <c r="K2560" s="95"/>
      <c r="L2560" s="96" t="s">
        <v>2142</v>
      </c>
      <c r="M2560" s="74"/>
      <c r="N2560" s="74"/>
      <c r="O2560" s="74"/>
      <c r="P2560" s="74"/>
      <c r="Q2560" s="74"/>
      <c r="R2560" s="74"/>
      <c r="S2560" s="74"/>
    </row>
    <row r="2561" spans="1:19" ht="49.65" customHeight="1" x14ac:dyDescent="0.3">
      <c r="A2561" s="74"/>
      <c r="B2561" s="74"/>
      <c r="C2561" s="74"/>
      <c r="D2561" s="74"/>
      <c r="E2561" s="74"/>
      <c r="F2561" s="74"/>
      <c r="G2561" s="74"/>
      <c r="H2561" s="74"/>
      <c r="I2561" s="74"/>
      <c r="K2561" s="74"/>
      <c r="L2561" s="74"/>
      <c r="M2561" s="74"/>
      <c r="N2561" s="74"/>
      <c r="O2561" s="74"/>
      <c r="P2561" s="74"/>
      <c r="Q2561" s="74"/>
      <c r="R2561" s="74"/>
      <c r="S2561" s="74"/>
    </row>
    <row r="2562" spans="1:19" ht="49.65" customHeight="1" x14ac:dyDescent="0.3">
      <c r="A2562" s="93">
        <v>9787</v>
      </c>
      <c r="B2562" s="94" t="s">
        <v>2143</v>
      </c>
      <c r="C2562" s="92"/>
      <c r="D2562" s="92"/>
      <c r="E2562" s="92"/>
      <c r="F2562" s="92"/>
      <c r="G2562" s="90">
        <f>+C2562+D2562+E2562+F2562</f>
        <v>0</v>
      </c>
      <c r="H2562" s="91">
        <v>59</v>
      </c>
      <c r="I2562" s="84">
        <f>+G2562*H2562</f>
        <v>0</v>
      </c>
      <c r="K2562" s="93">
        <v>9894</v>
      </c>
      <c r="L2562" s="94" t="s">
        <v>2144</v>
      </c>
      <c r="M2562" s="92"/>
      <c r="N2562" s="92"/>
      <c r="O2562" s="92"/>
      <c r="P2562" s="92"/>
      <c r="Q2562" s="90">
        <f>+M2562+N2562+O2562+P2562</f>
        <v>0</v>
      </c>
      <c r="R2562" s="91">
        <v>89</v>
      </c>
      <c r="S2562" s="84">
        <f>+Q2562*R2562</f>
        <v>0</v>
      </c>
    </row>
    <row r="2563" spans="1:19" ht="49.65" customHeight="1" x14ac:dyDescent="0.3">
      <c r="A2563" s="85"/>
      <c r="B2563" s="85"/>
      <c r="C2563" s="85"/>
      <c r="D2563" s="85"/>
      <c r="E2563" s="85"/>
      <c r="F2563" s="85"/>
      <c r="G2563" s="85"/>
      <c r="H2563" s="85"/>
      <c r="I2563" s="85"/>
      <c r="K2563" s="85"/>
      <c r="L2563" s="85"/>
      <c r="M2563" s="85"/>
      <c r="N2563" s="85"/>
      <c r="O2563" s="85"/>
      <c r="P2563" s="85"/>
      <c r="Q2563" s="85"/>
      <c r="R2563" s="85"/>
      <c r="S2563" s="85"/>
    </row>
    <row r="2564" spans="1:19" ht="49.65" customHeight="1" x14ac:dyDescent="0.3">
      <c r="A2564" s="93">
        <v>9788</v>
      </c>
      <c r="B2564" s="94" t="s">
        <v>2145</v>
      </c>
      <c r="C2564" s="92"/>
      <c r="D2564" s="92"/>
      <c r="E2564" s="92"/>
      <c r="F2564" s="92"/>
      <c r="G2564" s="90">
        <f>+C2564+D2564+E2564+F2564</f>
        <v>0</v>
      </c>
      <c r="H2564" s="91">
        <v>59</v>
      </c>
      <c r="I2564" s="84">
        <f>+G2564*H2564</f>
        <v>0</v>
      </c>
      <c r="K2564" s="93">
        <v>9895</v>
      </c>
      <c r="L2564" s="94" t="s">
        <v>2146</v>
      </c>
      <c r="M2564" s="92"/>
      <c r="N2564" s="92"/>
      <c r="O2564" s="92"/>
      <c r="P2564" s="92"/>
      <c r="Q2564" s="90">
        <f>+M2564+N2564+O2564+P2564</f>
        <v>0</v>
      </c>
      <c r="R2564" s="91">
        <v>89</v>
      </c>
      <c r="S2564" s="84">
        <f>+Q2564*R2564</f>
        <v>0</v>
      </c>
    </row>
    <row r="2565" spans="1:19" ht="49.65" customHeight="1" x14ac:dyDescent="0.3">
      <c r="A2565" s="85"/>
      <c r="B2565" s="85"/>
      <c r="C2565" s="85"/>
      <c r="D2565" s="85"/>
      <c r="E2565" s="85"/>
      <c r="F2565" s="85"/>
      <c r="G2565" s="85"/>
      <c r="H2565" s="85"/>
      <c r="I2565" s="85"/>
      <c r="K2565" s="85"/>
      <c r="L2565" s="85"/>
      <c r="M2565" s="85"/>
      <c r="N2565" s="85"/>
      <c r="O2565" s="85"/>
      <c r="P2565" s="85"/>
      <c r="Q2565" s="85"/>
      <c r="R2565" s="85"/>
      <c r="S2565" s="85"/>
    </row>
    <row r="2566" spans="1:19" ht="49.65" customHeight="1" x14ac:dyDescent="0.3">
      <c r="A2566" s="93">
        <v>9789</v>
      </c>
      <c r="B2566" s="94" t="s">
        <v>2147</v>
      </c>
      <c r="C2566" s="92"/>
      <c r="D2566" s="92"/>
      <c r="E2566" s="92"/>
      <c r="F2566" s="92"/>
      <c r="G2566" s="90">
        <f>+C2566+D2566+E2566+F2566</f>
        <v>0</v>
      </c>
      <c r="H2566" s="91">
        <v>59</v>
      </c>
      <c r="I2566" s="84">
        <f>+G2566*H2566</f>
        <v>0</v>
      </c>
      <c r="K2566" s="93">
        <v>9896</v>
      </c>
      <c r="L2566" s="94" t="s">
        <v>2148</v>
      </c>
      <c r="M2566" s="92"/>
      <c r="N2566" s="92"/>
      <c r="O2566" s="92"/>
      <c r="P2566" s="92"/>
      <c r="Q2566" s="90">
        <f>+M2566+N2566+O2566+P2566</f>
        <v>0</v>
      </c>
      <c r="R2566" s="91">
        <v>89</v>
      </c>
      <c r="S2566" s="84">
        <f>+Q2566*R2566</f>
        <v>0</v>
      </c>
    </row>
    <row r="2567" spans="1:19" ht="49.65" customHeight="1" x14ac:dyDescent="0.3">
      <c r="A2567" s="85"/>
      <c r="B2567" s="85"/>
      <c r="C2567" s="85"/>
      <c r="D2567" s="85"/>
      <c r="E2567" s="85"/>
      <c r="F2567" s="85"/>
      <c r="G2567" s="85"/>
      <c r="H2567" s="85"/>
      <c r="I2567" s="85"/>
      <c r="K2567" s="85"/>
      <c r="L2567" s="85"/>
      <c r="M2567" s="85"/>
      <c r="N2567" s="85"/>
      <c r="O2567" s="85"/>
      <c r="P2567" s="85"/>
      <c r="Q2567" s="85"/>
      <c r="R2567" s="85"/>
      <c r="S2567" s="85"/>
    </row>
    <row r="2568" spans="1:19" ht="49.65" customHeight="1" x14ac:dyDescent="0.3">
      <c r="A2568" s="93">
        <v>9790</v>
      </c>
      <c r="B2568" s="94" t="s">
        <v>2149</v>
      </c>
      <c r="C2568" s="92"/>
      <c r="D2568" s="92"/>
      <c r="E2568" s="92"/>
      <c r="F2568" s="92"/>
      <c r="G2568" s="90">
        <f>+C2568+D2568+E2568+F2568</f>
        <v>0</v>
      </c>
      <c r="H2568" s="91">
        <v>59</v>
      </c>
      <c r="I2568" s="84">
        <f>+G2568*H2568</f>
        <v>0</v>
      </c>
      <c r="K2568" s="93">
        <v>9897</v>
      </c>
      <c r="L2568" s="94" t="s">
        <v>2150</v>
      </c>
      <c r="M2568" s="92"/>
      <c r="N2568" s="92"/>
      <c r="O2568" s="92"/>
      <c r="P2568" s="92"/>
      <c r="Q2568" s="90">
        <f>+M2568+N2568+O2568+P2568</f>
        <v>0</v>
      </c>
      <c r="R2568" s="91">
        <v>89</v>
      </c>
      <c r="S2568" s="84">
        <f>+Q2568*R2568</f>
        <v>0</v>
      </c>
    </row>
    <row r="2569" spans="1:19" ht="49.65" customHeight="1" x14ac:dyDescent="0.3">
      <c r="A2569" s="85"/>
      <c r="B2569" s="85"/>
      <c r="C2569" s="85"/>
      <c r="D2569" s="85"/>
      <c r="E2569" s="85"/>
      <c r="F2569" s="85"/>
      <c r="G2569" s="85"/>
      <c r="H2569" s="85"/>
      <c r="I2569" s="85"/>
      <c r="K2569" s="85"/>
      <c r="L2569" s="85"/>
      <c r="M2569" s="85"/>
      <c r="N2569" s="85"/>
      <c r="O2569" s="85"/>
      <c r="P2569" s="85"/>
      <c r="Q2569" s="85"/>
      <c r="R2569" s="85"/>
      <c r="S2569" s="85"/>
    </row>
    <row r="2570" spans="1:19" ht="49.65" customHeight="1" x14ac:dyDescent="0.3">
      <c r="A2570" s="93">
        <v>9791</v>
      </c>
      <c r="B2570" s="94" t="s">
        <v>2151</v>
      </c>
      <c r="C2570" s="92"/>
      <c r="D2570" s="92"/>
      <c r="E2570" s="92"/>
      <c r="F2570" s="92"/>
      <c r="G2570" s="90">
        <f>+C2570+D2570+E2570+F2570</f>
        <v>0</v>
      </c>
      <c r="H2570" s="91">
        <v>59</v>
      </c>
      <c r="I2570" s="84">
        <f>+G2570*H2570</f>
        <v>0</v>
      </c>
      <c r="K2570" s="93">
        <v>9898</v>
      </c>
      <c r="L2570" s="94" t="s">
        <v>2152</v>
      </c>
      <c r="M2570" s="92"/>
      <c r="N2570" s="92"/>
      <c r="O2570" s="92"/>
      <c r="P2570" s="92"/>
      <c r="Q2570" s="90">
        <f>+M2570+N2570+O2570+P2570</f>
        <v>0</v>
      </c>
      <c r="R2570" s="91">
        <v>89</v>
      </c>
      <c r="S2570" s="84">
        <f>+Q2570*R2570</f>
        <v>0</v>
      </c>
    </row>
    <row r="2571" spans="1:19" ht="49.65" customHeight="1" x14ac:dyDescent="0.3">
      <c r="A2571" s="85"/>
      <c r="B2571" s="85"/>
      <c r="C2571" s="85"/>
      <c r="D2571" s="85"/>
      <c r="E2571" s="85"/>
      <c r="F2571" s="85"/>
      <c r="G2571" s="85"/>
      <c r="H2571" s="85"/>
      <c r="I2571" s="85"/>
      <c r="K2571" s="85"/>
      <c r="L2571" s="85"/>
      <c r="M2571" s="85"/>
      <c r="N2571" s="85"/>
      <c r="O2571" s="85"/>
      <c r="P2571" s="85"/>
      <c r="Q2571" s="85"/>
      <c r="R2571" s="85"/>
      <c r="S2571" s="85"/>
    </row>
    <row r="2572" spans="1:19" ht="49.65" customHeight="1" x14ac:dyDescent="0.3">
      <c r="A2572" s="93">
        <v>9792</v>
      </c>
      <c r="B2572" s="94" t="s">
        <v>2153</v>
      </c>
      <c r="C2572" s="92"/>
      <c r="D2572" s="92"/>
      <c r="E2572" s="92"/>
      <c r="F2572" s="92"/>
      <c r="G2572" s="90">
        <f>+C2572+D2572+E2572+F2572</f>
        <v>0</v>
      </c>
      <c r="H2572" s="91">
        <v>59</v>
      </c>
      <c r="I2572" s="84">
        <f>+G2572*H2572</f>
        <v>0</v>
      </c>
      <c r="K2572" s="95"/>
      <c r="L2572" s="96" t="s">
        <v>2154</v>
      </c>
      <c r="M2572" s="74"/>
      <c r="N2572" s="74"/>
      <c r="O2572" s="74"/>
      <c r="P2572" s="74"/>
      <c r="Q2572" s="74"/>
      <c r="R2572" s="74"/>
      <c r="S2572" s="74"/>
    </row>
    <row r="2573" spans="1:19" ht="49.65" customHeight="1" x14ac:dyDescent="0.3">
      <c r="A2573" s="85"/>
      <c r="B2573" s="85"/>
      <c r="C2573" s="85"/>
      <c r="D2573" s="85"/>
      <c r="E2573" s="85"/>
      <c r="F2573" s="85"/>
      <c r="G2573" s="85"/>
      <c r="H2573" s="85"/>
      <c r="I2573" s="85"/>
      <c r="K2573" s="74"/>
      <c r="L2573" s="74"/>
      <c r="M2573" s="74"/>
      <c r="N2573" s="74"/>
      <c r="O2573" s="74"/>
      <c r="P2573" s="74"/>
      <c r="Q2573" s="74"/>
      <c r="R2573" s="74"/>
      <c r="S2573" s="74"/>
    </row>
    <row r="2574" spans="1:19" ht="49.65" customHeight="1" x14ac:dyDescent="0.3">
      <c r="A2574" s="95"/>
      <c r="B2574" s="96" t="s">
        <v>2155</v>
      </c>
      <c r="C2574" s="74"/>
      <c r="D2574" s="74"/>
      <c r="E2574" s="74"/>
      <c r="F2574" s="74"/>
      <c r="G2574" s="74"/>
      <c r="H2574" s="74"/>
      <c r="I2574" s="74"/>
      <c r="K2574" s="93">
        <v>9881</v>
      </c>
      <c r="L2574" s="94" t="s">
        <v>2156</v>
      </c>
      <c r="M2574" s="92"/>
      <c r="N2574" s="92"/>
      <c r="O2574" s="92"/>
      <c r="P2574" s="92"/>
      <c r="Q2574" s="90">
        <f>+M2574+N2574+O2574+P2574</f>
        <v>0</v>
      </c>
      <c r="R2574" s="91">
        <v>69</v>
      </c>
      <c r="S2574" s="84">
        <f>+Q2574*R2574</f>
        <v>0</v>
      </c>
    </row>
    <row r="2575" spans="1:19" ht="49.65" customHeight="1" x14ac:dyDescent="0.3">
      <c r="A2575" s="74"/>
      <c r="B2575" s="74"/>
      <c r="C2575" s="74"/>
      <c r="D2575" s="74"/>
      <c r="E2575" s="74"/>
      <c r="F2575" s="74"/>
      <c r="G2575" s="74"/>
      <c r="H2575" s="74"/>
      <c r="I2575" s="74"/>
      <c r="K2575" s="85"/>
      <c r="L2575" s="85"/>
      <c r="M2575" s="85"/>
      <c r="N2575" s="85"/>
      <c r="O2575" s="85"/>
      <c r="P2575" s="85"/>
      <c r="Q2575" s="85"/>
      <c r="R2575" s="85"/>
      <c r="S2575" s="85"/>
    </row>
    <row r="2576" spans="1:19" ht="49.65" customHeight="1" x14ac:dyDescent="0.3">
      <c r="A2576" s="93">
        <v>9816</v>
      </c>
      <c r="B2576" s="94" t="s">
        <v>2157</v>
      </c>
      <c r="C2576" s="92"/>
      <c r="D2576" s="92"/>
      <c r="E2576" s="92"/>
      <c r="F2576" s="92"/>
      <c r="G2576" s="90">
        <f>+C2576+D2576+E2576+F2576</f>
        <v>0</v>
      </c>
      <c r="H2576" s="91">
        <v>49</v>
      </c>
      <c r="I2576" s="84">
        <f>+G2576*H2576</f>
        <v>0</v>
      </c>
      <c r="K2576" s="97" t="s">
        <v>2158</v>
      </c>
      <c r="L2576" s="74"/>
      <c r="M2576" s="74"/>
      <c r="N2576" s="74"/>
      <c r="O2576" s="74"/>
      <c r="P2576" s="74"/>
      <c r="Q2576" s="74"/>
      <c r="R2576" s="74"/>
      <c r="S2576" s="74"/>
    </row>
    <row r="2577" spans="1:19" ht="49.65" customHeight="1" x14ac:dyDescent="0.3">
      <c r="A2577" s="85"/>
      <c r="B2577" s="85"/>
      <c r="C2577" s="85"/>
      <c r="D2577" s="85"/>
      <c r="E2577" s="85"/>
      <c r="F2577" s="85"/>
      <c r="G2577" s="85"/>
      <c r="H2577" s="85"/>
      <c r="I2577" s="85"/>
      <c r="K2577" s="74"/>
      <c r="L2577" s="74"/>
      <c r="M2577" s="74"/>
      <c r="N2577" s="74"/>
      <c r="O2577" s="74"/>
      <c r="P2577" s="74"/>
      <c r="Q2577" s="74"/>
      <c r="R2577" s="74"/>
      <c r="S2577" s="74"/>
    </row>
    <row r="2578" spans="1:19" ht="49.65" customHeight="1" x14ac:dyDescent="0.3">
      <c r="A2578" s="93">
        <v>9817</v>
      </c>
      <c r="B2578" s="94" t="s">
        <v>2159</v>
      </c>
      <c r="C2578" s="92"/>
      <c r="D2578" s="92"/>
      <c r="E2578" s="92"/>
      <c r="F2578" s="92"/>
      <c r="G2578" s="90">
        <f>+C2578+D2578+E2578+F2578</f>
        <v>0</v>
      </c>
      <c r="H2578" s="91">
        <v>49</v>
      </c>
      <c r="I2578" s="84">
        <f>+G2578*H2578</f>
        <v>0</v>
      </c>
      <c r="K2578" s="95"/>
      <c r="L2578" s="96" t="s">
        <v>2160</v>
      </c>
      <c r="M2578" s="74"/>
      <c r="N2578" s="74"/>
      <c r="O2578" s="74"/>
      <c r="P2578" s="74"/>
      <c r="Q2578" s="74"/>
      <c r="R2578" s="74"/>
      <c r="S2578" s="74"/>
    </row>
    <row r="2579" spans="1:19" ht="49.65" customHeight="1" x14ac:dyDescent="0.3">
      <c r="A2579" s="85"/>
      <c r="B2579" s="85"/>
      <c r="C2579" s="85"/>
      <c r="D2579" s="85"/>
      <c r="E2579" s="85"/>
      <c r="F2579" s="85"/>
      <c r="G2579" s="85"/>
      <c r="H2579" s="85"/>
      <c r="I2579" s="85"/>
      <c r="K2579" s="74"/>
      <c r="L2579" s="74"/>
      <c r="M2579" s="74"/>
      <c r="N2579" s="74"/>
      <c r="O2579" s="74"/>
      <c r="P2579" s="74"/>
      <c r="Q2579" s="74"/>
      <c r="R2579" s="74"/>
      <c r="S2579" s="74"/>
    </row>
    <row r="2580" spans="1:19" ht="49.65" customHeight="1" x14ac:dyDescent="0.3">
      <c r="A2580" s="93">
        <v>9818</v>
      </c>
      <c r="B2580" s="94" t="s">
        <v>2161</v>
      </c>
      <c r="C2580" s="92"/>
      <c r="D2580" s="92"/>
      <c r="E2580" s="92"/>
      <c r="F2580" s="92"/>
      <c r="G2580" s="90">
        <f>+C2580+D2580+E2580+F2580</f>
        <v>0</v>
      </c>
      <c r="H2580" s="91">
        <v>49</v>
      </c>
      <c r="I2580" s="84">
        <f>+G2580*H2580</f>
        <v>0</v>
      </c>
      <c r="K2580" s="93">
        <v>5137</v>
      </c>
      <c r="L2580" s="94" t="s">
        <v>2162</v>
      </c>
      <c r="M2580" s="92"/>
      <c r="N2580" s="92"/>
      <c r="O2580" s="92"/>
      <c r="P2580" s="92"/>
      <c r="Q2580" s="90">
        <f>+M2580+N2580+O2580+P2580</f>
        <v>0</v>
      </c>
      <c r="R2580" s="91">
        <v>89</v>
      </c>
      <c r="S2580" s="84">
        <f>+Q2580*R2580</f>
        <v>0</v>
      </c>
    </row>
    <row r="2581" spans="1:19" ht="49.65" customHeight="1" x14ac:dyDescent="0.3">
      <c r="A2581" s="85"/>
      <c r="B2581" s="85"/>
      <c r="C2581" s="85"/>
      <c r="D2581" s="85"/>
      <c r="E2581" s="85"/>
      <c r="F2581" s="85"/>
      <c r="G2581" s="85"/>
      <c r="H2581" s="85"/>
      <c r="I2581" s="85"/>
      <c r="K2581" s="85"/>
      <c r="L2581" s="85"/>
      <c r="M2581" s="85"/>
      <c r="N2581" s="85"/>
      <c r="O2581" s="85"/>
      <c r="P2581" s="85"/>
      <c r="Q2581" s="85"/>
      <c r="R2581" s="85"/>
      <c r="S2581" s="85"/>
    </row>
    <row r="2582" spans="1:19" ht="49.65" customHeight="1" x14ac:dyDescent="0.3">
      <c r="A2582" s="93">
        <v>9819</v>
      </c>
      <c r="B2582" s="94" t="s">
        <v>2163</v>
      </c>
      <c r="C2582" s="92"/>
      <c r="D2582" s="92"/>
      <c r="E2582" s="92"/>
      <c r="F2582" s="92"/>
      <c r="G2582" s="90">
        <f>+C2582+D2582+E2582+F2582</f>
        <v>0</v>
      </c>
      <c r="H2582" s="91">
        <v>49</v>
      </c>
      <c r="I2582" s="84">
        <f>+G2582*H2582</f>
        <v>0</v>
      </c>
      <c r="K2582" s="93">
        <v>6131</v>
      </c>
      <c r="L2582" s="94" t="s">
        <v>2164</v>
      </c>
      <c r="M2582" s="92"/>
      <c r="N2582" s="92"/>
      <c r="O2582" s="92"/>
      <c r="P2582" s="92"/>
      <c r="Q2582" s="90">
        <f>+M2582+N2582+O2582+P2582</f>
        <v>0</v>
      </c>
      <c r="R2582" s="91">
        <v>89</v>
      </c>
      <c r="S2582" s="84">
        <f>+Q2582*R2582</f>
        <v>0</v>
      </c>
    </row>
    <row r="2583" spans="1:19" ht="49.65" customHeight="1" x14ac:dyDescent="0.3">
      <c r="A2583" s="85"/>
      <c r="B2583" s="85"/>
      <c r="C2583" s="85"/>
      <c r="D2583" s="85"/>
      <c r="E2583" s="85"/>
      <c r="F2583" s="85"/>
      <c r="G2583" s="85"/>
      <c r="H2583" s="85"/>
      <c r="I2583" s="85"/>
      <c r="K2583" s="85"/>
      <c r="L2583" s="85"/>
      <c r="M2583" s="85"/>
      <c r="N2583" s="85"/>
      <c r="O2583" s="85"/>
      <c r="P2583" s="85"/>
      <c r="Q2583" s="85"/>
      <c r="R2583" s="85"/>
      <c r="S2583" s="85"/>
    </row>
    <row r="2584" spans="1:19" ht="49.65" customHeight="1" x14ac:dyDescent="0.3">
      <c r="A2584" s="93">
        <v>9820</v>
      </c>
      <c r="B2584" s="94" t="s">
        <v>2165</v>
      </c>
      <c r="C2584" s="92"/>
      <c r="D2584" s="92"/>
      <c r="E2584" s="92"/>
      <c r="F2584" s="92"/>
      <c r="G2584" s="90">
        <f>+C2584+D2584+E2584+F2584</f>
        <v>0</v>
      </c>
      <c r="H2584" s="91">
        <v>49</v>
      </c>
      <c r="I2584" s="84">
        <f>+G2584*H2584</f>
        <v>0</v>
      </c>
      <c r="K2584" s="93">
        <v>10127</v>
      </c>
      <c r="L2584" s="94" t="s">
        <v>2166</v>
      </c>
      <c r="M2584" s="92"/>
      <c r="N2584" s="92"/>
      <c r="O2584" s="92"/>
      <c r="P2584" s="92"/>
      <c r="Q2584" s="90">
        <f>+M2584+N2584+O2584+P2584</f>
        <v>0</v>
      </c>
      <c r="R2584" s="91">
        <v>89</v>
      </c>
      <c r="S2584" s="84">
        <f>+Q2584*R2584</f>
        <v>0</v>
      </c>
    </row>
    <row r="2585" spans="1:19" ht="49.65" customHeight="1" x14ac:dyDescent="0.3">
      <c r="A2585" s="85"/>
      <c r="B2585" s="85"/>
      <c r="C2585" s="85"/>
      <c r="D2585" s="85"/>
      <c r="E2585" s="85"/>
      <c r="F2585" s="85"/>
      <c r="G2585" s="85"/>
      <c r="H2585" s="85"/>
      <c r="I2585" s="85"/>
      <c r="K2585" s="85"/>
      <c r="L2585" s="85"/>
      <c r="M2585" s="85"/>
      <c r="N2585" s="85"/>
      <c r="O2585" s="85"/>
      <c r="P2585" s="85"/>
      <c r="Q2585" s="85"/>
      <c r="R2585" s="85"/>
      <c r="S2585" s="85"/>
    </row>
    <row r="2586" spans="1:19" ht="49.65" customHeight="1" x14ac:dyDescent="0.3">
      <c r="A2586" s="93">
        <v>9821</v>
      </c>
      <c r="B2586" s="94" t="s">
        <v>2167</v>
      </c>
      <c r="C2586" s="92"/>
      <c r="D2586" s="92"/>
      <c r="E2586" s="92"/>
      <c r="F2586" s="92"/>
      <c r="G2586" s="90">
        <f>+C2586+D2586+E2586+F2586</f>
        <v>0</v>
      </c>
      <c r="H2586" s="91">
        <v>49</v>
      </c>
      <c r="I2586" s="84">
        <f>+G2586*H2586</f>
        <v>0</v>
      </c>
      <c r="K2586" s="93">
        <v>10649</v>
      </c>
      <c r="L2586" s="94" t="s">
        <v>2168</v>
      </c>
      <c r="M2586" s="92"/>
      <c r="N2586" s="92"/>
      <c r="O2586" s="92"/>
      <c r="P2586" s="92"/>
      <c r="Q2586" s="90">
        <f>+M2586+N2586+O2586+P2586</f>
        <v>0</v>
      </c>
      <c r="R2586" s="91">
        <v>59</v>
      </c>
      <c r="S2586" s="84">
        <f>+Q2586*R2586</f>
        <v>0</v>
      </c>
    </row>
    <row r="2587" spans="1:19" ht="49.65" customHeight="1" x14ac:dyDescent="0.3">
      <c r="A2587" s="85"/>
      <c r="B2587" s="85"/>
      <c r="C2587" s="85"/>
      <c r="D2587" s="85"/>
      <c r="E2587" s="85"/>
      <c r="F2587" s="85"/>
      <c r="G2587" s="85"/>
      <c r="H2587" s="85"/>
      <c r="I2587" s="85"/>
      <c r="K2587" s="85"/>
      <c r="L2587" s="85"/>
      <c r="M2587" s="85"/>
      <c r="N2587" s="85"/>
      <c r="O2587" s="85"/>
      <c r="P2587" s="85"/>
      <c r="Q2587" s="85"/>
      <c r="R2587" s="85"/>
      <c r="S2587" s="85"/>
    </row>
    <row r="2588" spans="1:19" ht="49.65" customHeight="1" x14ac:dyDescent="0.3">
      <c r="A2588" s="93">
        <v>9823</v>
      </c>
      <c r="B2588" s="94" t="s">
        <v>2169</v>
      </c>
      <c r="C2588" s="92"/>
      <c r="D2588" s="92"/>
      <c r="E2588" s="92"/>
      <c r="F2588" s="92"/>
      <c r="G2588" s="90">
        <f>+C2588+D2588+E2588+F2588</f>
        <v>0</v>
      </c>
      <c r="H2588" s="91">
        <v>49</v>
      </c>
      <c r="I2588" s="84">
        <f>+G2588*H2588</f>
        <v>0</v>
      </c>
      <c r="K2588" s="93">
        <v>10650</v>
      </c>
      <c r="L2588" s="94" t="s">
        <v>2170</v>
      </c>
      <c r="M2588" s="92"/>
      <c r="N2588" s="92"/>
      <c r="O2588" s="92"/>
      <c r="P2588" s="92"/>
      <c r="Q2588" s="90">
        <f>+M2588+N2588+O2588+P2588</f>
        <v>0</v>
      </c>
      <c r="R2588" s="91">
        <v>59</v>
      </c>
      <c r="S2588" s="84">
        <f>+Q2588*R2588</f>
        <v>0</v>
      </c>
    </row>
    <row r="2589" spans="1:19" ht="49.65" customHeight="1" x14ac:dyDescent="0.3">
      <c r="A2589" s="85"/>
      <c r="B2589" s="85"/>
      <c r="C2589" s="85"/>
      <c r="D2589" s="85"/>
      <c r="E2589" s="85"/>
      <c r="F2589" s="85"/>
      <c r="G2589" s="85"/>
      <c r="H2589" s="85"/>
      <c r="I2589" s="85"/>
      <c r="K2589" s="85"/>
      <c r="L2589" s="85"/>
      <c r="M2589" s="85"/>
      <c r="N2589" s="85"/>
      <c r="O2589" s="85"/>
      <c r="P2589" s="85"/>
      <c r="Q2589" s="85"/>
      <c r="R2589" s="85"/>
      <c r="S2589" s="85"/>
    </row>
    <row r="2590" spans="1:19" ht="49.65" customHeight="1" x14ac:dyDescent="0.3">
      <c r="A2590" s="93">
        <v>9824</v>
      </c>
      <c r="B2590" s="94" t="s">
        <v>2171</v>
      </c>
      <c r="C2590" s="92"/>
      <c r="D2590" s="92"/>
      <c r="E2590" s="92"/>
      <c r="F2590" s="92"/>
      <c r="G2590" s="90">
        <f>+C2590+D2590+E2590+F2590</f>
        <v>0</v>
      </c>
      <c r="H2590" s="91">
        <v>49</v>
      </c>
      <c r="I2590" s="84">
        <f>+G2590*H2590</f>
        <v>0</v>
      </c>
      <c r="K2590" s="93">
        <v>11694</v>
      </c>
      <c r="L2590" s="94" t="s">
        <v>2172</v>
      </c>
      <c r="M2590" s="92"/>
      <c r="N2590" s="92"/>
      <c r="O2590" s="92"/>
      <c r="P2590" s="92"/>
      <c r="Q2590" s="90">
        <f>+M2590+N2590+O2590+P2590</f>
        <v>0</v>
      </c>
      <c r="R2590" s="91">
        <v>89</v>
      </c>
      <c r="S2590" s="84">
        <f>+Q2590*R2590</f>
        <v>0</v>
      </c>
    </row>
    <row r="2591" spans="1:19" ht="49.65" customHeight="1" x14ac:dyDescent="0.3">
      <c r="A2591" s="85"/>
      <c r="B2591" s="85"/>
      <c r="C2591" s="85"/>
      <c r="D2591" s="85"/>
      <c r="E2591" s="85"/>
      <c r="F2591" s="85"/>
      <c r="G2591" s="85"/>
      <c r="H2591" s="85"/>
      <c r="I2591" s="85"/>
      <c r="K2591" s="85"/>
      <c r="L2591" s="85"/>
      <c r="M2591" s="85"/>
      <c r="N2591" s="85"/>
      <c r="O2591" s="85"/>
      <c r="P2591" s="85"/>
      <c r="Q2591" s="85"/>
      <c r="R2591" s="85"/>
      <c r="S2591" s="85"/>
    </row>
    <row r="2592" spans="1:19" ht="49.65" customHeight="1" x14ac:dyDescent="0.3">
      <c r="A2592" s="93">
        <v>9825</v>
      </c>
      <c r="B2592" s="94" t="s">
        <v>2173</v>
      </c>
      <c r="C2592" s="92"/>
      <c r="D2592" s="92"/>
      <c r="E2592" s="92"/>
      <c r="F2592" s="92"/>
      <c r="G2592" s="90">
        <f>+C2592+D2592+E2592+F2592</f>
        <v>0</v>
      </c>
      <c r="H2592" s="91">
        <v>49</v>
      </c>
      <c r="I2592" s="84">
        <f>+G2592*H2592</f>
        <v>0</v>
      </c>
      <c r="K2592" s="93">
        <v>12460</v>
      </c>
      <c r="L2592" s="94" t="s">
        <v>2174</v>
      </c>
      <c r="M2592" s="92"/>
      <c r="N2592" s="92"/>
      <c r="O2592" s="92"/>
      <c r="P2592" s="92"/>
      <c r="Q2592" s="90">
        <f>+M2592+N2592+O2592+P2592</f>
        <v>0</v>
      </c>
      <c r="R2592" s="91">
        <v>89</v>
      </c>
      <c r="S2592" s="84">
        <f>+Q2592*R2592</f>
        <v>0</v>
      </c>
    </row>
    <row r="2593" spans="1:19" ht="49.65" customHeight="1" x14ac:dyDescent="0.3">
      <c r="A2593" s="85"/>
      <c r="B2593" s="85"/>
      <c r="C2593" s="85"/>
      <c r="D2593" s="85"/>
      <c r="E2593" s="85"/>
      <c r="F2593" s="85"/>
      <c r="G2593" s="85"/>
      <c r="H2593" s="85"/>
      <c r="I2593" s="85"/>
      <c r="K2593" s="85"/>
      <c r="L2593" s="85"/>
      <c r="M2593" s="85"/>
      <c r="N2593" s="85"/>
      <c r="O2593" s="85"/>
      <c r="P2593" s="85"/>
      <c r="Q2593" s="85"/>
      <c r="R2593" s="85"/>
      <c r="S2593" s="85"/>
    </row>
    <row r="2594" spans="1:19" ht="49.65" customHeight="1" x14ac:dyDescent="0.3">
      <c r="A2594" s="93">
        <v>9826</v>
      </c>
      <c r="B2594" s="94" t="s">
        <v>2175</v>
      </c>
      <c r="C2594" s="92"/>
      <c r="D2594" s="92"/>
      <c r="E2594" s="92"/>
      <c r="F2594" s="92"/>
      <c r="G2594" s="90">
        <f>+C2594+D2594+E2594+F2594</f>
        <v>0</v>
      </c>
      <c r="H2594" s="91">
        <v>49</v>
      </c>
      <c r="I2594" s="84">
        <f>+G2594*H2594</f>
        <v>0</v>
      </c>
      <c r="K2594" s="93">
        <v>12486</v>
      </c>
      <c r="L2594" s="94" t="s">
        <v>2176</v>
      </c>
      <c r="M2594" s="92"/>
      <c r="N2594" s="92"/>
      <c r="O2594" s="92"/>
      <c r="P2594" s="92"/>
      <c r="Q2594" s="90">
        <f>+M2594+N2594+O2594+P2594</f>
        <v>0</v>
      </c>
      <c r="R2594" s="91">
        <v>89</v>
      </c>
      <c r="S2594" s="84">
        <f>+Q2594*R2594</f>
        <v>0</v>
      </c>
    </row>
    <row r="2595" spans="1:19" ht="49.65" customHeight="1" x14ac:dyDescent="0.3">
      <c r="A2595" s="85"/>
      <c r="B2595" s="85"/>
      <c r="C2595" s="85"/>
      <c r="D2595" s="85"/>
      <c r="E2595" s="85"/>
      <c r="F2595" s="85"/>
      <c r="G2595" s="85"/>
      <c r="H2595" s="85"/>
      <c r="I2595" s="85"/>
      <c r="K2595" s="85"/>
      <c r="L2595" s="85"/>
      <c r="M2595" s="85"/>
      <c r="N2595" s="85"/>
      <c r="O2595" s="85"/>
      <c r="P2595" s="85"/>
      <c r="Q2595" s="85"/>
      <c r="R2595" s="85"/>
      <c r="S2595" s="85"/>
    </row>
    <row r="2596" spans="1:19" ht="49.65" customHeight="1" x14ac:dyDescent="0.3">
      <c r="A2596" s="93">
        <v>9827</v>
      </c>
      <c r="B2596" s="94" t="s">
        <v>2177</v>
      </c>
      <c r="C2596" s="92"/>
      <c r="D2596" s="92"/>
      <c r="E2596" s="92"/>
      <c r="F2596" s="92"/>
      <c r="G2596" s="90">
        <f>+C2596+D2596+E2596+F2596</f>
        <v>0</v>
      </c>
      <c r="H2596" s="91">
        <v>49</v>
      </c>
      <c r="I2596" s="84">
        <f>+G2596*H2596</f>
        <v>0</v>
      </c>
      <c r="K2596" s="93">
        <v>12488</v>
      </c>
      <c r="L2596" s="94" t="s">
        <v>2178</v>
      </c>
      <c r="M2596" s="92"/>
      <c r="N2596" s="92"/>
      <c r="O2596" s="92"/>
      <c r="P2596" s="92"/>
      <c r="Q2596" s="90">
        <f>+M2596+N2596+O2596+P2596</f>
        <v>0</v>
      </c>
      <c r="R2596" s="91">
        <v>89</v>
      </c>
      <c r="S2596" s="84">
        <f>+Q2596*R2596</f>
        <v>0</v>
      </c>
    </row>
    <row r="2597" spans="1:19" ht="49.65" customHeight="1" x14ac:dyDescent="0.3">
      <c r="A2597" s="85"/>
      <c r="B2597" s="85"/>
      <c r="C2597" s="85"/>
      <c r="D2597" s="85"/>
      <c r="E2597" s="85"/>
      <c r="F2597" s="85"/>
      <c r="G2597" s="85"/>
      <c r="H2597" s="85"/>
      <c r="I2597" s="85"/>
      <c r="K2597" s="85"/>
      <c r="L2597" s="85"/>
      <c r="M2597" s="85"/>
      <c r="N2597" s="85"/>
      <c r="O2597" s="85"/>
      <c r="P2597" s="85"/>
      <c r="Q2597" s="85"/>
      <c r="R2597" s="85"/>
      <c r="S2597" s="85"/>
    </row>
    <row r="2598" spans="1:19" ht="49.65" customHeight="1" x14ac:dyDescent="0.3">
      <c r="A2598" s="93">
        <v>9828</v>
      </c>
      <c r="B2598" s="94" t="s">
        <v>2179</v>
      </c>
      <c r="C2598" s="92"/>
      <c r="D2598" s="92"/>
      <c r="E2598" s="92"/>
      <c r="F2598" s="92"/>
      <c r="G2598" s="90">
        <f>+C2598+D2598+E2598+F2598</f>
        <v>0</v>
      </c>
      <c r="H2598" s="91">
        <v>49</v>
      </c>
      <c r="I2598" s="84">
        <f>+G2598*H2598</f>
        <v>0</v>
      </c>
      <c r="K2598" s="93">
        <v>12489</v>
      </c>
      <c r="L2598" s="94" t="s">
        <v>2180</v>
      </c>
      <c r="M2598" s="92"/>
      <c r="N2598" s="92"/>
      <c r="O2598" s="92"/>
      <c r="P2598" s="92"/>
      <c r="Q2598" s="90">
        <f>+M2598+N2598+O2598+P2598</f>
        <v>0</v>
      </c>
      <c r="R2598" s="91">
        <v>89</v>
      </c>
      <c r="S2598" s="84">
        <f>+Q2598*R2598</f>
        <v>0</v>
      </c>
    </row>
    <row r="2599" spans="1:19" ht="49.65" customHeight="1" x14ac:dyDescent="0.3">
      <c r="A2599" s="85"/>
      <c r="B2599" s="85"/>
      <c r="C2599" s="85"/>
      <c r="D2599" s="85"/>
      <c r="E2599" s="85"/>
      <c r="F2599" s="85"/>
      <c r="G2599" s="85"/>
      <c r="H2599" s="85"/>
      <c r="I2599" s="85"/>
      <c r="K2599" s="85"/>
      <c r="L2599" s="85"/>
      <c r="M2599" s="85"/>
      <c r="N2599" s="85"/>
      <c r="O2599" s="85"/>
      <c r="P2599" s="85"/>
      <c r="Q2599" s="85"/>
      <c r="R2599" s="85"/>
      <c r="S2599" s="85"/>
    </row>
    <row r="2600" spans="1:19" ht="49.65" customHeight="1" x14ac:dyDescent="0.3">
      <c r="A2600" s="93">
        <v>9829</v>
      </c>
      <c r="B2600" s="94" t="s">
        <v>2181</v>
      </c>
      <c r="C2600" s="92"/>
      <c r="D2600" s="92"/>
      <c r="E2600" s="92"/>
      <c r="F2600" s="92"/>
      <c r="G2600" s="90">
        <f>+C2600+D2600+E2600+F2600</f>
        <v>0</v>
      </c>
      <c r="H2600" s="91">
        <v>49</v>
      </c>
      <c r="I2600" s="84">
        <f>+G2600*H2600</f>
        <v>0</v>
      </c>
      <c r="K2600" s="93">
        <v>12741</v>
      </c>
      <c r="L2600" s="94" t="s">
        <v>2182</v>
      </c>
      <c r="M2600" s="92"/>
      <c r="N2600" s="92"/>
      <c r="O2600" s="92"/>
      <c r="P2600" s="92"/>
      <c r="Q2600" s="90">
        <f>+M2600+N2600+O2600+P2600</f>
        <v>0</v>
      </c>
      <c r="R2600" s="91">
        <v>79</v>
      </c>
      <c r="S2600" s="84">
        <f>+Q2600*R2600</f>
        <v>0</v>
      </c>
    </row>
    <row r="2601" spans="1:19" ht="49.65" customHeight="1" x14ac:dyDescent="0.3">
      <c r="A2601" s="85"/>
      <c r="B2601" s="85"/>
      <c r="C2601" s="85"/>
      <c r="D2601" s="85"/>
      <c r="E2601" s="85"/>
      <c r="F2601" s="85"/>
      <c r="G2601" s="85"/>
      <c r="H2601" s="85"/>
      <c r="I2601" s="85"/>
      <c r="K2601" s="85"/>
      <c r="L2601" s="85"/>
      <c r="M2601" s="85"/>
      <c r="N2601" s="85"/>
      <c r="O2601" s="85"/>
      <c r="P2601" s="85"/>
      <c r="Q2601" s="85"/>
      <c r="R2601" s="85"/>
      <c r="S2601" s="85"/>
    </row>
    <row r="2602" spans="1:19" ht="49.65" customHeight="1" x14ac:dyDescent="0.3">
      <c r="A2602" s="93">
        <v>9830</v>
      </c>
      <c r="B2602" s="94" t="s">
        <v>2183</v>
      </c>
      <c r="C2602" s="92"/>
      <c r="D2602" s="92"/>
      <c r="E2602" s="92"/>
      <c r="F2602" s="92"/>
      <c r="G2602" s="90">
        <f>+C2602+D2602+E2602+F2602</f>
        <v>0</v>
      </c>
      <c r="H2602" s="91">
        <v>49</v>
      </c>
      <c r="I2602" s="84">
        <f>+G2602*H2602</f>
        <v>0</v>
      </c>
      <c r="K2602" s="93">
        <v>12754</v>
      </c>
      <c r="L2602" s="94" t="s">
        <v>2184</v>
      </c>
      <c r="M2602" s="92"/>
      <c r="N2602" s="92"/>
      <c r="O2602" s="92"/>
      <c r="P2602" s="92"/>
      <c r="Q2602" s="90">
        <f>+M2602+N2602+O2602+P2602</f>
        <v>0</v>
      </c>
      <c r="R2602" s="91">
        <v>109</v>
      </c>
      <c r="S2602" s="84">
        <f>+Q2602*R2602</f>
        <v>0</v>
      </c>
    </row>
    <row r="2603" spans="1:19" ht="49.65" customHeight="1" x14ac:dyDescent="0.3">
      <c r="A2603" s="85"/>
      <c r="B2603" s="85"/>
      <c r="C2603" s="85"/>
      <c r="D2603" s="85"/>
      <c r="E2603" s="85"/>
      <c r="F2603" s="85"/>
      <c r="G2603" s="85"/>
      <c r="H2603" s="85"/>
      <c r="I2603" s="85"/>
      <c r="K2603" s="85"/>
      <c r="L2603" s="85"/>
      <c r="M2603" s="85"/>
      <c r="N2603" s="85"/>
      <c r="O2603" s="85"/>
      <c r="P2603" s="85"/>
      <c r="Q2603" s="85"/>
      <c r="R2603" s="85"/>
      <c r="S2603" s="85"/>
    </row>
    <row r="2604" spans="1:19" ht="49.65" customHeight="1" x14ac:dyDescent="0.3">
      <c r="A2604" s="93">
        <v>9831</v>
      </c>
      <c r="B2604" s="94" t="s">
        <v>2185</v>
      </c>
      <c r="C2604" s="92"/>
      <c r="D2604" s="92"/>
      <c r="E2604" s="92"/>
      <c r="F2604" s="92"/>
      <c r="G2604" s="90">
        <f>+C2604+D2604+E2604+F2604</f>
        <v>0</v>
      </c>
      <c r="H2604" s="91">
        <v>49</v>
      </c>
      <c r="I2604" s="84">
        <f>+G2604*H2604</f>
        <v>0</v>
      </c>
      <c r="K2604" s="95"/>
      <c r="L2604" s="96" t="s">
        <v>2186</v>
      </c>
      <c r="M2604" s="74"/>
      <c r="N2604" s="74"/>
      <c r="O2604" s="74"/>
      <c r="P2604" s="74"/>
      <c r="Q2604" s="74"/>
      <c r="R2604" s="74"/>
      <c r="S2604" s="74"/>
    </row>
    <row r="2605" spans="1:19" ht="49.65" customHeight="1" x14ac:dyDescent="0.3">
      <c r="A2605" s="85"/>
      <c r="B2605" s="85"/>
      <c r="C2605" s="85"/>
      <c r="D2605" s="85"/>
      <c r="E2605" s="85"/>
      <c r="F2605" s="85"/>
      <c r="G2605" s="85"/>
      <c r="H2605" s="85"/>
      <c r="I2605" s="85"/>
      <c r="K2605" s="74"/>
      <c r="L2605" s="74"/>
      <c r="M2605" s="74"/>
      <c r="N2605" s="74"/>
      <c r="O2605" s="74"/>
      <c r="P2605" s="74"/>
      <c r="Q2605" s="74"/>
      <c r="R2605" s="74"/>
      <c r="S2605" s="74"/>
    </row>
    <row r="2606" spans="1:19" ht="49.65" customHeight="1" x14ac:dyDescent="0.3">
      <c r="A2606" s="93">
        <v>9832</v>
      </c>
      <c r="B2606" s="94" t="s">
        <v>2187</v>
      </c>
      <c r="C2606" s="92"/>
      <c r="D2606" s="92"/>
      <c r="E2606" s="92"/>
      <c r="F2606" s="92"/>
      <c r="G2606" s="90">
        <f>+C2606+D2606+E2606+F2606</f>
        <v>0</v>
      </c>
      <c r="H2606" s="91">
        <v>49</v>
      </c>
      <c r="I2606" s="84">
        <f>+G2606*H2606</f>
        <v>0</v>
      </c>
      <c r="K2606" s="93">
        <v>1657</v>
      </c>
      <c r="L2606" s="94" t="s">
        <v>2188</v>
      </c>
      <c r="M2606" s="92"/>
      <c r="N2606" s="92"/>
      <c r="O2606" s="92"/>
      <c r="P2606" s="92"/>
      <c r="Q2606" s="90">
        <f>+M2606+N2606+O2606+P2606</f>
        <v>0</v>
      </c>
      <c r="R2606" s="91">
        <v>89</v>
      </c>
      <c r="S2606" s="84">
        <f>+Q2606*R2606</f>
        <v>0</v>
      </c>
    </row>
    <row r="2607" spans="1:19" ht="49.65" customHeight="1" x14ac:dyDescent="0.3">
      <c r="A2607" s="85"/>
      <c r="B2607" s="85"/>
      <c r="C2607" s="85"/>
      <c r="D2607" s="85"/>
      <c r="E2607" s="85"/>
      <c r="F2607" s="85"/>
      <c r="G2607" s="85"/>
      <c r="H2607" s="85"/>
      <c r="I2607" s="85"/>
      <c r="K2607" s="85"/>
      <c r="L2607" s="85"/>
      <c r="M2607" s="85"/>
      <c r="N2607" s="85"/>
      <c r="O2607" s="85"/>
      <c r="P2607" s="85"/>
      <c r="Q2607" s="85"/>
      <c r="R2607" s="85"/>
      <c r="S2607" s="85"/>
    </row>
    <row r="2608" spans="1:19" ht="49.65" customHeight="1" x14ac:dyDescent="0.3">
      <c r="A2608" s="93">
        <v>9833</v>
      </c>
      <c r="B2608" s="94" t="s">
        <v>2189</v>
      </c>
      <c r="C2608" s="92"/>
      <c r="D2608" s="92"/>
      <c r="E2608" s="92"/>
      <c r="F2608" s="92"/>
      <c r="G2608" s="90">
        <f>+C2608+D2608+E2608+F2608</f>
        <v>0</v>
      </c>
      <c r="H2608" s="91">
        <v>49</v>
      </c>
      <c r="I2608" s="84">
        <f>+G2608*H2608</f>
        <v>0</v>
      </c>
      <c r="K2608" s="93">
        <v>1658</v>
      </c>
      <c r="L2608" s="94" t="s">
        <v>2190</v>
      </c>
      <c r="M2608" s="92"/>
      <c r="N2608" s="92"/>
      <c r="O2608" s="92"/>
      <c r="P2608" s="92"/>
      <c r="Q2608" s="90">
        <f>+M2608+N2608+O2608+P2608</f>
        <v>0</v>
      </c>
      <c r="R2608" s="91">
        <v>69</v>
      </c>
      <c r="S2608" s="84">
        <f>+Q2608*R2608</f>
        <v>0</v>
      </c>
    </row>
    <row r="2609" spans="1:19" ht="49.65" customHeight="1" x14ac:dyDescent="0.3">
      <c r="A2609" s="85"/>
      <c r="B2609" s="85"/>
      <c r="C2609" s="85"/>
      <c r="D2609" s="85"/>
      <c r="E2609" s="85"/>
      <c r="F2609" s="85"/>
      <c r="G2609" s="85"/>
      <c r="H2609" s="85"/>
      <c r="I2609" s="85"/>
      <c r="K2609" s="85"/>
      <c r="L2609" s="85"/>
      <c r="M2609" s="85"/>
      <c r="N2609" s="85"/>
      <c r="O2609" s="85"/>
      <c r="P2609" s="85"/>
      <c r="Q2609" s="85"/>
      <c r="R2609" s="85"/>
      <c r="S2609" s="85"/>
    </row>
    <row r="2610" spans="1:19" ht="49.65" customHeight="1" x14ac:dyDescent="0.3">
      <c r="A2610" s="93">
        <v>9834</v>
      </c>
      <c r="B2610" s="94" t="s">
        <v>2191</v>
      </c>
      <c r="C2610" s="92"/>
      <c r="D2610" s="92"/>
      <c r="E2610" s="92"/>
      <c r="F2610" s="92"/>
      <c r="G2610" s="90">
        <f>+C2610+D2610+E2610+F2610</f>
        <v>0</v>
      </c>
      <c r="H2610" s="91">
        <v>49</v>
      </c>
      <c r="I2610" s="84">
        <f>+G2610*H2610</f>
        <v>0</v>
      </c>
      <c r="K2610" s="93">
        <v>1660</v>
      </c>
      <c r="L2610" s="94" t="s">
        <v>2192</v>
      </c>
      <c r="M2610" s="92"/>
      <c r="N2610" s="92"/>
      <c r="O2610" s="92"/>
      <c r="P2610" s="92"/>
      <c r="Q2610" s="90">
        <f>+M2610+N2610+O2610+P2610</f>
        <v>0</v>
      </c>
      <c r="R2610" s="91">
        <v>69</v>
      </c>
      <c r="S2610" s="84">
        <f>+Q2610*R2610</f>
        <v>0</v>
      </c>
    </row>
    <row r="2611" spans="1:19" ht="49.65" customHeight="1" x14ac:dyDescent="0.3">
      <c r="A2611" s="85"/>
      <c r="B2611" s="85"/>
      <c r="C2611" s="85"/>
      <c r="D2611" s="85"/>
      <c r="E2611" s="85"/>
      <c r="F2611" s="85"/>
      <c r="G2611" s="85"/>
      <c r="H2611" s="85"/>
      <c r="I2611" s="85"/>
      <c r="K2611" s="85"/>
      <c r="L2611" s="85"/>
      <c r="M2611" s="85"/>
      <c r="N2611" s="85"/>
      <c r="O2611" s="85"/>
      <c r="P2611" s="85"/>
      <c r="Q2611" s="85"/>
      <c r="R2611" s="85"/>
      <c r="S2611" s="85"/>
    </row>
    <row r="2612" spans="1:19" ht="49.65" customHeight="1" x14ac:dyDescent="0.3">
      <c r="A2612" s="93">
        <v>9835</v>
      </c>
      <c r="B2612" s="94" t="s">
        <v>2193</v>
      </c>
      <c r="C2612" s="92"/>
      <c r="D2612" s="92"/>
      <c r="E2612" s="92"/>
      <c r="F2612" s="92"/>
      <c r="G2612" s="90">
        <f>+C2612+D2612+E2612+F2612</f>
        <v>0</v>
      </c>
      <c r="H2612" s="91">
        <v>49</v>
      </c>
      <c r="I2612" s="84">
        <f>+G2612*H2612</f>
        <v>0</v>
      </c>
      <c r="K2612" s="93">
        <v>4520</v>
      </c>
      <c r="L2612" s="94" t="s">
        <v>2194</v>
      </c>
      <c r="M2612" s="92"/>
      <c r="N2612" s="92"/>
      <c r="O2612" s="92"/>
      <c r="P2612" s="92"/>
      <c r="Q2612" s="90">
        <f>+M2612+N2612+O2612+P2612</f>
        <v>0</v>
      </c>
      <c r="R2612" s="91">
        <v>49</v>
      </c>
      <c r="S2612" s="84">
        <f>+Q2612*R2612</f>
        <v>0</v>
      </c>
    </row>
    <row r="2613" spans="1:19" ht="49.65" customHeight="1" x14ac:dyDescent="0.3">
      <c r="A2613" s="85"/>
      <c r="B2613" s="85"/>
      <c r="C2613" s="85"/>
      <c r="D2613" s="85"/>
      <c r="E2613" s="85"/>
      <c r="F2613" s="85"/>
      <c r="G2613" s="85"/>
      <c r="H2613" s="85"/>
      <c r="I2613" s="85"/>
      <c r="K2613" s="85"/>
      <c r="L2613" s="85"/>
      <c r="M2613" s="85"/>
      <c r="N2613" s="85"/>
      <c r="O2613" s="85"/>
      <c r="P2613" s="85"/>
      <c r="Q2613" s="85"/>
      <c r="R2613" s="85"/>
      <c r="S2613" s="85"/>
    </row>
    <row r="2614" spans="1:19" ht="49.65" customHeight="1" x14ac:dyDescent="0.3">
      <c r="A2614" s="93">
        <v>9836</v>
      </c>
      <c r="B2614" s="94" t="s">
        <v>2195</v>
      </c>
      <c r="C2614" s="92"/>
      <c r="D2614" s="92"/>
      <c r="E2614" s="92"/>
      <c r="F2614" s="92"/>
      <c r="G2614" s="90">
        <f>+C2614+D2614+E2614+F2614</f>
        <v>0</v>
      </c>
      <c r="H2614" s="91">
        <v>49</v>
      </c>
      <c r="I2614" s="84">
        <f>+G2614*H2614</f>
        <v>0</v>
      </c>
      <c r="K2614" s="93">
        <v>5247</v>
      </c>
      <c r="L2614" s="94" t="s">
        <v>2196</v>
      </c>
      <c r="M2614" s="92"/>
      <c r="N2614" s="92"/>
      <c r="O2614" s="92"/>
      <c r="P2614" s="92"/>
      <c r="Q2614" s="90">
        <f>+M2614+N2614+O2614+P2614</f>
        <v>0</v>
      </c>
      <c r="R2614" s="91">
        <v>119</v>
      </c>
      <c r="S2614" s="84">
        <f>+Q2614*R2614</f>
        <v>0</v>
      </c>
    </row>
    <row r="2615" spans="1:19" ht="49.65" customHeight="1" x14ac:dyDescent="0.3">
      <c r="A2615" s="85"/>
      <c r="B2615" s="85"/>
      <c r="C2615" s="85"/>
      <c r="D2615" s="85"/>
      <c r="E2615" s="85"/>
      <c r="F2615" s="85"/>
      <c r="G2615" s="85"/>
      <c r="H2615" s="85"/>
      <c r="I2615" s="85"/>
      <c r="K2615" s="85"/>
      <c r="L2615" s="85"/>
      <c r="M2615" s="85"/>
      <c r="N2615" s="85"/>
      <c r="O2615" s="85"/>
      <c r="P2615" s="85"/>
      <c r="Q2615" s="85"/>
      <c r="R2615" s="85"/>
      <c r="S2615" s="85"/>
    </row>
    <row r="2616" spans="1:19" ht="49.65" customHeight="1" x14ac:dyDescent="0.3">
      <c r="A2616" s="93">
        <v>9837</v>
      </c>
      <c r="B2616" s="94" t="s">
        <v>2197</v>
      </c>
      <c r="C2616" s="92"/>
      <c r="D2616" s="92"/>
      <c r="E2616" s="92"/>
      <c r="F2616" s="92"/>
      <c r="G2616" s="90">
        <f>+C2616+D2616+E2616+F2616</f>
        <v>0</v>
      </c>
      <c r="H2616" s="91">
        <v>49</v>
      </c>
      <c r="I2616" s="84">
        <f>+G2616*H2616</f>
        <v>0</v>
      </c>
      <c r="K2616" s="93">
        <v>6361</v>
      </c>
      <c r="L2616" s="94" t="s">
        <v>2198</v>
      </c>
      <c r="M2616" s="92"/>
      <c r="N2616" s="92"/>
      <c r="O2616" s="92"/>
      <c r="P2616" s="92"/>
      <c r="Q2616" s="90">
        <f>+M2616+N2616+O2616+P2616</f>
        <v>0</v>
      </c>
      <c r="R2616" s="91">
        <v>139</v>
      </c>
      <c r="S2616" s="84">
        <f>+Q2616*R2616</f>
        <v>0</v>
      </c>
    </row>
    <row r="2617" spans="1:19" ht="49.65" customHeight="1" x14ac:dyDescent="0.3">
      <c r="A2617" s="85"/>
      <c r="B2617" s="85"/>
      <c r="C2617" s="85"/>
      <c r="D2617" s="85"/>
      <c r="E2617" s="85"/>
      <c r="F2617" s="85"/>
      <c r="G2617" s="85"/>
      <c r="H2617" s="85"/>
      <c r="I2617" s="85"/>
      <c r="K2617" s="85"/>
      <c r="L2617" s="85"/>
      <c r="M2617" s="85"/>
      <c r="N2617" s="85"/>
      <c r="O2617" s="85"/>
      <c r="P2617" s="85"/>
      <c r="Q2617" s="85"/>
      <c r="R2617" s="85"/>
      <c r="S2617" s="85"/>
    </row>
    <row r="2618" spans="1:19" ht="49.65" customHeight="1" x14ac:dyDescent="0.3">
      <c r="A2618" s="93">
        <v>9838</v>
      </c>
      <c r="B2618" s="94" t="s">
        <v>2199</v>
      </c>
      <c r="C2618" s="92"/>
      <c r="D2618" s="92"/>
      <c r="E2618" s="92"/>
      <c r="F2618" s="92"/>
      <c r="G2618" s="90">
        <f>+C2618+D2618+E2618+F2618</f>
        <v>0</v>
      </c>
      <c r="H2618" s="91">
        <v>49</v>
      </c>
      <c r="I2618" s="84">
        <f>+G2618*H2618</f>
        <v>0</v>
      </c>
      <c r="K2618" s="93">
        <v>7031</v>
      </c>
      <c r="L2618" s="94" t="s">
        <v>2200</v>
      </c>
      <c r="M2618" s="92"/>
      <c r="N2618" s="92"/>
      <c r="O2618" s="92"/>
      <c r="P2618" s="92"/>
      <c r="Q2618" s="90">
        <f>+M2618+N2618+O2618+P2618</f>
        <v>0</v>
      </c>
      <c r="R2618" s="91">
        <v>179</v>
      </c>
      <c r="S2618" s="84">
        <f>+Q2618*R2618</f>
        <v>0</v>
      </c>
    </row>
    <row r="2619" spans="1:19" ht="49.65" customHeight="1" x14ac:dyDescent="0.3">
      <c r="A2619" s="85"/>
      <c r="B2619" s="85"/>
      <c r="C2619" s="85"/>
      <c r="D2619" s="85"/>
      <c r="E2619" s="85"/>
      <c r="F2619" s="85"/>
      <c r="G2619" s="85"/>
      <c r="H2619" s="85"/>
      <c r="I2619" s="85"/>
      <c r="K2619" s="85"/>
      <c r="L2619" s="85"/>
      <c r="M2619" s="85"/>
      <c r="N2619" s="85"/>
      <c r="O2619" s="85"/>
      <c r="P2619" s="85"/>
      <c r="Q2619" s="85"/>
      <c r="R2619" s="85"/>
      <c r="S2619" s="85"/>
    </row>
    <row r="2620" spans="1:19" ht="49.65" customHeight="1" x14ac:dyDescent="0.3">
      <c r="A2620" s="93">
        <v>10478</v>
      </c>
      <c r="B2620" s="94" t="s">
        <v>2201</v>
      </c>
      <c r="C2620" s="92"/>
      <c r="D2620" s="92"/>
      <c r="E2620" s="92"/>
      <c r="F2620" s="92"/>
      <c r="G2620" s="90">
        <f>+C2620+D2620+E2620+F2620</f>
        <v>0</v>
      </c>
      <c r="H2620" s="91">
        <v>49</v>
      </c>
      <c r="I2620" s="84">
        <f>+G2620*H2620</f>
        <v>0</v>
      </c>
      <c r="K2620" s="93">
        <v>10995</v>
      </c>
      <c r="L2620" s="94" t="s">
        <v>2202</v>
      </c>
      <c r="M2620" s="92"/>
      <c r="N2620" s="92"/>
      <c r="O2620" s="92"/>
      <c r="P2620" s="92"/>
      <c r="Q2620" s="90">
        <f>+M2620+N2620+O2620+P2620</f>
        <v>0</v>
      </c>
      <c r="R2620" s="91">
        <v>49</v>
      </c>
      <c r="S2620" s="84">
        <f>+Q2620*R2620</f>
        <v>0</v>
      </c>
    </row>
    <row r="2621" spans="1:19" ht="49.65" customHeight="1" x14ac:dyDescent="0.3">
      <c r="A2621" s="85"/>
      <c r="B2621" s="85"/>
      <c r="C2621" s="85"/>
      <c r="D2621" s="85"/>
      <c r="E2621" s="85"/>
      <c r="F2621" s="85"/>
      <c r="G2621" s="85"/>
      <c r="H2621" s="85"/>
      <c r="I2621" s="85"/>
      <c r="K2621" s="85"/>
      <c r="L2621" s="85"/>
      <c r="M2621" s="85"/>
      <c r="N2621" s="85"/>
      <c r="O2621" s="85"/>
      <c r="P2621" s="85"/>
      <c r="Q2621" s="85"/>
      <c r="R2621" s="85"/>
      <c r="S2621" s="85"/>
    </row>
    <row r="2622" spans="1:19" ht="49.65" customHeight="1" x14ac:dyDescent="0.3">
      <c r="A2622" s="93">
        <v>14809</v>
      </c>
      <c r="B2622" s="94" t="s">
        <v>2203</v>
      </c>
      <c r="C2622" s="92"/>
      <c r="D2622" s="92"/>
      <c r="E2622" s="92"/>
      <c r="F2622" s="92"/>
      <c r="G2622" s="90">
        <f>+C2622+D2622+E2622+F2622</f>
        <v>0</v>
      </c>
      <c r="H2622" s="91">
        <v>79</v>
      </c>
      <c r="I2622" s="84">
        <f>+G2622*H2622</f>
        <v>0</v>
      </c>
      <c r="K2622" s="93">
        <v>10996</v>
      </c>
      <c r="L2622" s="94" t="s">
        <v>2204</v>
      </c>
      <c r="M2622" s="92"/>
      <c r="N2622" s="92"/>
      <c r="O2622" s="92"/>
      <c r="P2622" s="92"/>
      <c r="Q2622" s="90">
        <f>+M2622+N2622+O2622+P2622</f>
        <v>0</v>
      </c>
      <c r="R2622" s="91">
        <v>119</v>
      </c>
      <c r="S2622" s="84">
        <f>+Q2622*R2622</f>
        <v>0</v>
      </c>
    </row>
    <row r="2623" spans="1:19" ht="49.65" customHeight="1" x14ac:dyDescent="0.3">
      <c r="A2623" s="85"/>
      <c r="B2623" s="85"/>
      <c r="C2623" s="85"/>
      <c r="D2623" s="85"/>
      <c r="E2623" s="85"/>
      <c r="F2623" s="85"/>
      <c r="G2623" s="85"/>
      <c r="H2623" s="85"/>
      <c r="I2623" s="85"/>
      <c r="K2623" s="85"/>
      <c r="L2623" s="85"/>
      <c r="M2623" s="85"/>
      <c r="N2623" s="85"/>
      <c r="O2623" s="85"/>
      <c r="P2623" s="85"/>
      <c r="Q2623" s="85"/>
      <c r="R2623" s="85"/>
      <c r="S2623" s="85"/>
    </row>
    <row r="2624" spans="1:19" ht="49.65" customHeight="1" x14ac:dyDescent="0.3">
      <c r="A2624" s="93">
        <v>14810</v>
      </c>
      <c r="B2624" s="94" t="s">
        <v>2205</v>
      </c>
      <c r="C2624" s="92"/>
      <c r="D2624" s="92"/>
      <c r="E2624" s="92"/>
      <c r="F2624" s="92"/>
      <c r="G2624" s="90">
        <f>+C2624+D2624+E2624+F2624</f>
        <v>0</v>
      </c>
      <c r="H2624" s="91">
        <v>79</v>
      </c>
      <c r="I2624" s="84">
        <f>+G2624*H2624</f>
        <v>0</v>
      </c>
      <c r="K2624" s="93">
        <v>10997</v>
      </c>
      <c r="L2624" s="94" t="s">
        <v>2206</v>
      </c>
      <c r="M2624" s="92"/>
      <c r="N2624" s="92"/>
      <c r="O2624" s="92"/>
      <c r="P2624" s="92"/>
      <c r="Q2624" s="90">
        <f>+M2624+N2624+O2624+P2624</f>
        <v>0</v>
      </c>
      <c r="R2624" s="91">
        <v>109</v>
      </c>
      <c r="S2624" s="84">
        <f>+Q2624*R2624</f>
        <v>0</v>
      </c>
    </row>
    <row r="2625" spans="1:19" ht="49.65" customHeight="1" x14ac:dyDescent="0.3">
      <c r="A2625" s="85"/>
      <c r="B2625" s="85"/>
      <c r="C2625" s="85"/>
      <c r="D2625" s="85"/>
      <c r="E2625" s="85"/>
      <c r="F2625" s="85"/>
      <c r="G2625" s="85"/>
      <c r="H2625" s="85"/>
      <c r="I2625" s="85"/>
      <c r="K2625" s="85"/>
      <c r="L2625" s="85"/>
      <c r="M2625" s="85"/>
      <c r="N2625" s="85"/>
      <c r="O2625" s="85"/>
      <c r="P2625" s="85"/>
      <c r="Q2625" s="85"/>
      <c r="R2625" s="85"/>
      <c r="S2625" s="85"/>
    </row>
    <row r="2626" spans="1:19" ht="49.65" customHeight="1" x14ac:dyDescent="0.3">
      <c r="A2626" s="93">
        <v>14811</v>
      </c>
      <c r="B2626" s="94" t="s">
        <v>2207</v>
      </c>
      <c r="C2626" s="92"/>
      <c r="D2626" s="92"/>
      <c r="E2626" s="92"/>
      <c r="F2626" s="92"/>
      <c r="G2626" s="90">
        <f>+C2626+D2626+E2626+F2626</f>
        <v>0</v>
      </c>
      <c r="H2626" s="91">
        <v>79</v>
      </c>
      <c r="I2626" s="84">
        <f>+G2626*H2626</f>
        <v>0</v>
      </c>
      <c r="K2626" s="93">
        <v>11176</v>
      </c>
      <c r="L2626" s="94" t="s">
        <v>2208</v>
      </c>
      <c r="M2626" s="92"/>
      <c r="N2626" s="92"/>
      <c r="O2626" s="92"/>
      <c r="P2626" s="92"/>
      <c r="Q2626" s="90">
        <f>+M2626+N2626+O2626+P2626</f>
        <v>0</v>
      </c>
      <c r="R2626" s="91">
        <v>89</v>
      </c>
      <c r="S2626" s="84">
        <f>+Q2626*R2626</f>
        <v>0</v>
      </c>
    </row>
    <row r="2627" spans="1:19" ht="49.65" customHeight="1" x14ac:dyDescent="0.3">
      <c r="A2627" s="85"/>
      <c r="B2627" s="85"/>
      <c r="C2627" s="85"/>
      <c r="D2627" s="85"/>
      <c r="E2627" s="85"/>
      <c r="F2627" s="85"/>
      <c r="G2627" s="85"/>
      <c r="H2627" s="85"/>
      <c r="I2627" s="85"/>
      <c r="K2627" s="85"/>
      <c r="L2627" s="85"/>
      <c r="M2627" s="85"/>
      <c r="N2627" s="85"/>
      <c r="O2627" s="85"/>
      <c r="P2627" s="85"/>
      <c r="Q2627" s="85"/>
      <c r="R2627" s="85"/>
      <c r="S2627" s="85"/>
    </row>
    <row r="2628" spans="1:19" ht="49.65" customHeight="1" x14ac:dyDescent="0.3">
      <c r="A2628" s="93">
        <v>14825</v>
      </c>
      <c r="B2628" s="94" t="s">
        <v>2209</v>
      </c>
      <c r="C2628" s="92"/>
      <c r="D2628" s="92"/>
      <c r="E2628" s="92"/>
      <c r="F2628" s="92"/>
      <c r="G2628" s="90">
        <f>+C2628+D2628+E2628+F2628</f>
        <v>0</v>
      </c>
      <c r="H2628" s="91">
        <v>79</v>
      </c>
      <c r="I2628" s="84">
        <f>+G2628*H2628</f>
        <v>0</v>
      </c>
      <c r="K2628" s="93">
        <v>11177</v>
      </c>
      <c r="L2628" s="94" t="s">
        <v>2210</v>
      </c>
      <c r="M2628" s="92"/>
      <c r="N2628" s="92"/>
      <c r="O2628" s="92"/>
      <c r="P2628" s="92"/>
      <c r="Q2628" s="90">
        <f>+M2628+N2628+O2628+P2628</f>
        <v>0</v>
      </c>
      <c r="R2628" s="91">
        <v>89</v>
      </c>
      <c r="S2628" s="84">
        <f>+Q2628*R2628</f>
        <v>0</v>
      </c>
    </row>
    <row r="2629" spans="1:19" ht="49.65" customHeight="1" x14ac:dyDescent="0.3">
      <c r="A2629" s="85"/>
      <c r="B2629" s="85"/>
      <c r="C2629" s="85"/>
      <c r="D2629" s="85"/>
      <c r="E2629" s="85"/>
      <c r="F2629" s="85"/>
      <c r="G2629" s="85"/>
      <c r="H2629" s="85"/>
      <c r="I2629" s="85"/>
      <c r="K2629" s="85"/>
      <c r="L2629" s="85"/>
      <c r="M2629" s="85"/>
      <c r="N2629" s="85"/>
      <c r="O2629" s="85"/>
      <c r="P2629" s="85"/>
      <c r="Q2629" s="85"/>
      <c r="R2629" s="85"/>
      <c r="S2629" s="85"/>
    </row>
    <row r="2630" spans="1:19" ht="49.65" customHeight="1" x14ac:dyDescent="0.3">
      <c r="A2630" s="93">
        <v>14826</v>
      </c>
      <c r="B2630" s="94" t="s">
        <v>2211</v>
      </c>
      <c r="C2630" s="92"/>
      <c r="D2630" s="92"/>
      <c r="E2630" s="92"/>
      <c r="F2630" s="92"/>
      <c r="G2630" s="90">
        <f>+C2630+D2630+E2630+F2630</f>
        <v>0</v>
      </c>
      <c r="H2630" s="91">
        <v>79</v>
      </c>
      <c r="I2630" s="84">
        <f>+G2630*H2630</f>
        <v>0</v>
      </c>
      <c r="K2630" s="93">
        <v>11178</v>
      </c>
      <c r="L2630" s="94" t="s">
        <v>2212</v>
      </c>
      <c r="M2630" s="92"/>
      <c r="N2630" s="92"/>
      <c r="O2630" s="92"/>
      <c r="P2630" s="92"/>
      <c r="Q2630" s="90">
        <f>+M2630+N2630+O2630+P2630</f>
        <v>0</v>
      </c>
      <c r="R2630" s="91">
        <v>119</v>
      </c>
      <c r="S2630" s="84">
        <f>+Q2630*R2630</f>
        <v>0</v>
      </c>
    </row>
    <row r="2631" spans="1:19" ht="49.65" customHeight="1" x14ac:dyDescent="0.3">
      <c r="A2631" s="85"/>
      <c r="B2631" s="85"/>
      <c r="C2631" s="85"/>
      <c r="D2631" s="85"/>
      <c r="E2631" s="85"/>
      <c r="F2631" s="85"/>
      <c r="G2631" s="85"/>
      <c r="H2631" s="85"/>
      <c r="I2631" s="85"/>
      <c r="K2631" s="85"/>
      <c r="L2631" s="85"/>
      <c r="M2631" s="85"/>
      <c r="N2631" s="85"/>
      <c r="O2631" s="85"/>
      <c r="P2631" s="85"/>
      <c r="Q2631" s="85"/>
      <c r="R2631" s="85"/>
      <c r="S2631" s="85"/>
    </row>
    <row r="2632" spans="1:19" ht="49.65" customHeight="1" x14ac:dyDescent="0.3">
      <c r="A2632" s="93">
        <v>14827</v>
      </c>
      <c r="B2632" s="94" t="s">
        <v>2213</v>
      </c>
      <c r="C2632" s="92"/>
      <c r="D2632" s="92"/>
      <c r="E2632" s="92"/>
      <c r="F2632" s="92"/>
      <c r="G2632" s="90">
        <f>+C2632+D2632+E2632+F2632</f>
        <v>0</v>
      </c>
      <c r="H2632" s="91">
        <v>79</v>
      </c>
      <c r="I2632" s="84">
        <f>+G2632*H2632</f>
        <v>0</v>
      </c>
      <c r="K2632" s="93">
        <v>11179</v>
      </c>
      <c r="L2632" s="94" t="s">
        <v>2214</v>
      </c>
      <c r="M2632" s="92"/>
      <c r="N2632" s="92"/>
      <c r="O2632" s="92"/>
      <c r="P2632" s="92"/>
      <c r="Q2632" s="90">
        <f>+M2632+N2632+O2632+P2632</f>
        <v>0</v>
      </c>
      <c r="R2632" s="91">
        <v>119</v>
      </c>
      <c r="S2632" s="84">
        <f>+Q2632*R2632</f>
        <v>0</v>
      </c>
    </row>
    <row r="2633" spans="1:19" ht="49.65" customHeight="1" x14ac:dyDescent="0.3">
      <c r="A2633" s="85"/>
      <c r="B2633" s="85"/>
      <c r="C2633" s="85"/>
      <c r="D2633" s="85"/>
      <c r="E2633" s="85"/>
      <c r="F2633" s="85"/>
      <c r="G2633" s="85"/>
      <c r="H2633" s="85"/>
      <c r="I2633" s="85"/>
      <c r="K2633" s="85"/>
      <c r="L2633" s="85"/>
      <c r="M2633" s="85"/>
      <c r="N2633" s="85"/>
      <c r="O2633" s="85"/>
      <c r="P2633" s="85"/>
      <c r="Q2633" s="85"/>
      <c r="R2633" s="85"/>
      <c r="S2633" s="85"/>
    </row>
    <row r="2634" spans="1:19" ht="49.65" customHeight="1" x14ac:dyDescent="0.3">
      <c r="A2634" s="93">
        <v>14828</v>
      </c>
      <c r="B2634" s="94" t="s">
        <v>2215</v>
      </c>
      <c r="C2634" s="92"/>
      <c r="D2634" s="92"/>
      <c r="E2634" s="92"/>
      <c r="F2634" s="92"/>
      <c r="G2634" s="90">
        <f>+C2634+D2634+E2634+F2634</f>
        <v>0</v>
      </c>
      <c r="H2634" s="91">
        <v>79</v>
      </c>
      <c r="I2634" s="84">
        <f>+G2634*H2634</f>
        <v>0</v>
      </c>
      <c r="K2634" s="93">
        <v>11180</v>
      </c>
      <c r="L2634" s="94" t="s">
        <v>2216</v>
      </c>
      <c r="M2634" s="92"/>
      <c r="N2634" s="92"/>
      <c r="O2634" s="92"/>
      <c r="P2634" s="92"/>
      <c r="Q2634" s="90">
        <f>+M2634+N2634+O2634+P2634</f>
        <v>0</v>
      </c>
      <c r="R2634" s="91">
        <v>129</v>
      </c>
      <c r="S2634" s="84">
        <f>+Q2634*R2634</f>
        <v>0</v>
      </c>
    </row>
    <row r="2635" spans="1:19" ht="49.65" customHeight="1" x14ac:dyDescent="0.3">
      <c r="A2635" s="85"/>
      <c r="B2635" s="85"/>
      <c r="C2635" s="85"/>
      <c r="D2635" s="85"/>
      <c r="E2635" s="85"/>
      <c r="F2635" s="85"/>
      <c r="G2635" s="85"/>
      <c r="H2635" s="85"/>
      <c r="I2635" s="85"/>
      <c r="K2635" s="85"/>
      <c r="L2635" s="85"/>
      <c r="M2635" s="85"/>
      <c r="N2635" s="85"/>
      <c r="O2635" s="85"/>
      <c r="P2635" s="85"/>
      <c r="Q2635" s="85"/>
      <c r="R2635" s="85"/>
      <c r="S2635" s="85"/>
    </row>
    <row r="2636" spans="1:19" ht="49.65" customHeight="1" x14ac:dyDescent="0.3">
      <c r="A2636" s="95"/>
      <c r="B2636" s="96" t="s">
        <v>2217</v>
      </c>
      <c r="C2636" s="74"/>
      <c r="D2636" s="74"/>
      <c r="E2636" s="74"/>
      <c r="F2636" s="74"/>
      <c r="G2636" s="74"/>
      <c r="H2636" s="74"/>
      <c r="I2636" s="74"/>
      <c r="K2636" s="93">
        <v>11181</v>
      </c>
      <c r="L2636" s="94" t="s">
        <v>2218</v>
      </c>
      <c r="M2636" s="92"/>
      <c r="N2636" s="92"/>
      <c r="O2636" s="92"/>
      <c r="P2636" s="92"/>
      <c r="Q2636" s="90">
        <f>+M2636+N2636+O2636+P2636</f>
        <v>0</v>
      </c>
      <c r="R2636" s="91">
        <v>69</v>
      </c>
      <c r="S2636" s="84">
        <f>+Q2636*R2636</f>
        <v>0</v>
      </c>
    </row>
    <row r="2637" spans="1:19" ht="49.65" customHeight="1" x14ac:dyDescent="0.3">
      <c r="A2637" s="74"/>
      <c r="B2637" s="74"/>
      <c r="C2637" s="74"/>
      <c r="D2637" s="74"/>
      <c r="E2637" s="74"/>
      <c r="F2637" s="74"/>
      <c r="G2637" s="74"/>
      <c r="H2637" s="74"/>
      <c r="I2637" s="74"/>
      <c r="K2637" s="85"/>
      <c r="L2637" s="85"/>
      <c r="M2637" s="85"/>
      <c r="N2637" s="85"/>
      <c r="O2637" s="85"/>
      <c r="P2637" s="85"/>
      <c r="Q2637" s="85"/>
      <c r="R2637" s="85"/>
      <c r="S2637" s="85"/>
    </row>
    <row r="2638" spans="1:19" ht="49.65" customHeight="1" x14ac:dyDescent="0.3">
      <c r="A2638" s="93">
        <v>11168</v>
      </c>
      <c r="B2638" s="94" t="s">
        <v>2219</v>
      </c>
      <c r="C2638" s="92"/>
      <c r="D2638" s="92"/>
      <c r="E2638" s="92"/>
      <c r="F2638" s="92"/>
      <c r="G2638" s="90">
        <f>+C2638+D2638+E2638+F2638</f>
        <v>0</v>
      </c>
      <c r="H2638" s="91">
        <v>39</v>
      </c>
      <c r="I2638" s="84">
        <f>+G2638*H2638</f>
        <v>0</v>
      </c>
      <c r="K2638" s="93">
        <v>11182</v>
      </c>
      <c r="L2638" s="94" t="s">
        <v>2220</v>
      </c>
      <c r="M2638" s="92"/>
      <c r="N2638" s="92"/>
      <c r="O2638" s="92"/>
      <c r="P2638" s="92"/>
      <c r="Q2638" s="90">
        <f>+M2638+N2638+O2638+P2638</f>
        <v>0</v>
      </c>
      <c r="R2638" s="91">
        <v>139</v>
      </c>
      <c r="S2638" s="84">
        <f>+Q2638*R2638</f>
        <v>0</v>
      </c>
    </row>
    <row r="2639" spans="1:19" ht="49.65" customHeight="1" x14ac:dyDescent="0.3">
      <c r="A2639" s="85"/>
      <c r="B2639" s="85"/>
      <c r="C2639" s="85"/>
      <c r="D2639" s="85"/>
      <c r="E2639" s="85"/>
      <c r="F2639" s="85"/>
      <c r="G2639" s="85"/>
      <c r="H2639" s="85"/>
      <c r="I2639" s="85"/>
      <c r="K2639" s="85"/>
      <c r="L2639" s="85"/>
      <c r="M2639" s="85"/>
      <c r="N2639" s="85"/>
      <c r="O2639" s="85"/>
      <c r="P2639" s="85"/>
      <c r="Q2639" s="85"/>
      <c r="R2639" s="85"/>
      <c r="S2639" s="85"/>
    </row>
    <row r="2640" spans="1:19" ht="49.65" customHeight="1" x14ac:dyDescent="0.3">
      <c r="A2640" s="93">
        <v>11169</v>
      </c>
      <c r="B2640" s="94" t="s">
        <v>2221</v>
      </c>
      <c r="C2640" s="92"/>
      <c r="D2640" s="92"/>
      <c r="E2640" s="92"/>
      <c r="F2640" s="92"/>
      <c r="G2640" s="90">
        <f>+C2640+D2640+E2640+F2640</f>
        <v>0</v>
      </c>
      <c r="H2640" s="91">
        <v>39</v>
      </c>
      <c r="I2640" s="84">
        <f>+G2640*H2640</f>
        <v>0</v>
      </c>
      <c r="K2640" s="93">
        <v>11183</v>
      </c>
      <c r="L2640" s="94" t="s">
        <v>2222</v>
      </c>
      <c r="M2640" s="92"/>
      <c r="N2640" s="92"/>
      <c r="O2640" s="92"/>
      <c r="P2640" s="92"/>
      <c r="Q2640" s="90">
        <f>+M2640+N2640+O2640+P2640</f>
        <v>0</v>
      </c>
      <c r="R2640" s="91">
        <v>139</v>
      </c>
      <c r="S2640" s="84">
        <f>+Q2640*R2640</f>
        <v>0</v>
      </c>
    </row>
    <row r="2641" spans="1:19" ht="49.65" customHeight="1" x14ac:dyDescent="0.3">
      <c r="A2641" s="85"/>
      <c r="B2641" s="85"/>
      <c r="C2641" s="85"/>
      <c r="D2641" s="85"/>
      <c r="E2641" s="85"/>
      <c r="F2641" s="85"/>
      <c r="G2641" s="85"/>
      <c r="H2641" s="85"/>
      <c r="I2641" s="85"/>
      <c r="K2641" s="85"/>
      <c r="L2641" s="85"/>
      <c r="M2641" s="85"/>
      <c r="N2641" s="85"/>
      <c r="O2641" s="85"/>
      <c r="P2641" s="85"/>
      <c r="Q2641" s="85"/>
      <c r="R2641" s="85"/>
      <c r="S2641" s="85"/>
    </row>
    <row r="2642" spans="1:19" ht="49.65" customHeight="1" x14ac:dyDescent="0.3">
      <c r="A2642" s="95"/>
      <c r="B2642" s="96" t="s">
        <v>2223</v>
      </c>
      <c r="C2642" s="74"/>
      <c r="D2642" s="74"/>
      <c r="E2642" s="74"/>
      <c r="F2642" s="74"/>
      <c r="G2642" s="74"/>
      <c r="H2642" s="74"/>
      <c r="I2642" s="74"/>
      <c r="K2642" s="93">
        <v>11184</v>
      </c>
      <c r="L2642" s="94" t="s">
        <v>2224</v>
      </c>
      <c r="M2642" s="92"/>
      <c r="N2642" s="92"/>
      <c r="O2642" s="92"/>
      <c r="P2642" s="92"/>
      <c r="Q2642" s="90">
        <f>+M2642+N2642+O2642+P2642</f>
        <v>0</v>
      </c>
      <c r="R2642" s="91">
        <v>99</v>
      </c>
      <c r="S2642" s="84">
        <f>+Q2642*R2642</f>
        <v>0</v>
      </c>
    </row>
    <row r="2643" spans="1:19" ht="49.65" customHeight="1" x14ac:dyDescent="0.3">
      <c r="A2643" s="74"/>
      <c r="B2643" s="74"/>
      <c r="C2643" s="74"/>
      <c r="D2643" s="74"/>
      <c r="E2643" s="74"/>
      <c r="F2643" s="74"/>
      <c r="G2643" s="74"/>
      <c r="H2643" s="74"/>
      <c r="I2643" s="74"/>
      <c r="K2643" s="85"/>
      <c r="L2643" s="85"/>
      <c r="M2643" s="85"/>
      <c r="N2643" s="85"/>
      <c r="O2643" s="85"/>
      <c r="P2643" s="85"/>
      <c r="Q2643" s="85"/>
      <c r="R2643" s="85"/>
      <c r="S2643" s="85"/>
    </row>
    <row r="2644" spans="1:19" ht="49.65" customHeight="1" x14ac:dyDescent="0.3">
      <c r="A2644" s="93">
        <v>9887</v>
      </c>
      <c r="B2644" s="94" t="s">
        <v>2225</v>
      </c>
      <c r="C2644" s="92"/>
      <c r="D2644" s="92"/>
      <c r="E2644" s="92"/>
      <c r="F2644" s="92"/>
      <c r="G2644" s="90">
        <f>+C2644+D2644+E2644+F2644</f>
        <v>0</v>
      </c>
      <c r="H2644" s="91">
        <v>89</v>
      </c>
      <c r="I2644" s="84">
        <f>+G2644*H2644</f>
        <v>0</v>
      </c>
      <c r="K2644" s="93">
        <v>11187</v>
      </c>
      <c r="L2644" s="94" t="s">
        <v>2226</v>
      </c>
      <c r="M2644" s="92"/>
      <c r="N2644" s="92"/>
      <c r="O2644" s="92"/>
      <c r="P2644" s="92"/>
      <c r="Q2644" s="90">
        <f>+M2644+N2644+O2644+P2644</f>
        <v>0</v>
      </c>
      <c r="R2644" s="91">
        <v>129</v>
      </c>
      <c r="S2644" s="84">
        <f>+Q2644*R2644</f>
        <v>0</v>
      </c>
    </row>
    <row r="2645" spans="1:19" ht="49.65" customHeight="1" x14ac:dyDescent="0.3">
      <c r="A2645" s="85"/>
      <c r="B2645" s="85"/>
      <c r="C2645" s="85"/>
      <c r="D2645" s="85"/>
      <c r="E2645" s="85"/>
      <c r="F2645" s="85"/>
      <c r="G2645" s="85"/>
      <c r="H2645" s="85"/>
      <c r="I2645" s="85"/>
      <c r="K2645" s="85"/>
      <c r="L2645" s="85"/>
      <c r="M2645" s="85"/>
      <c r="N2645" s="85"/>
      <c r="O2645" s="85"/>
      <c r="P2645" s="85"/>
      <c r="Q2645" s="85"/>
      <c r="R2645" s="85"/>
      <c r="S2645" s="85"/>
    </row>
    <row r="2646" spans="1:19" ht="49.65" customHeight="1" x14ac:dyDescent="0.3">
      <c r="A2646" s="93">
        <v>9888</v>
      </c>
      <c r="B2646" s="94" t="s">
        <v>2227</v>
      </c>
      <c r="C2646" s="92"/>
      <c r="D2646" s="92"/>
      <c r="E2646" s="92"/>
      <c r="F2646" s="92"/>
      <c r="G2646" s="90">
        <f>+C2646+D2646+E2646+F2646</f>
        <v>0</v>
      </c>
      <c r="H2646" s="91">
        <v>89</v>
      </c>
      <c r="I2646" s="84">
        <f>+G2646*H2646</f>
        <v>0</v>
      </c>
      <c r="K2646" s="93">
        <v>11188</v>
      </c>
      <c r="L2646" s="94" t="s">
        <v>2228</v>
      </c>
      <c r="M2646" s="92"/>
      <c r="N2646" s="92"/>
      <c r="O2646" s="92"/>
      <c r="P2646" s="92"/>
      <c r="Q2646" s="90">
        <f>+M2646+N2646+O2646+P2646</f>
        <v>0</v>
      </c>
      <c r="R2646" s="91">
        <v>89</v>
      </c>
      <c r="S2646" s="84">
        <f>+Q2646*R2646</f>
        <v>0</v>
      </c>
    </row>
    <row r="2647" spans="1:19" ht="49.65" customHeight="1" x14ac:dyDescent="0.3">
      <c r="A2647" s="85"/>
      <c r="B2647" s="85"/>
      <c r="C2647" s="85"/>
      <c r="D2647" s="85"/>
      <c r="E2647" s="85"/>
      <c r="F2647" s="85"/>
      <c r="G2647" s="85"/>
      <c r="H2647" s="85"/>
      <c r="I2647" s="85"/>
      <c r="K2647" s="85"/>
      <c r="L2647" s="85"/>
      <c r="M2647" s="85"/>
      <c r="N2647" s="85"/>
      <c r="O2647" s="85"/>
      <c r="P2647" s="85"/>
      <c r="Q2647" s="85"/>
      <c r="R2647" s="85"/>
      <c r="S2647" s="85"/>
    </row>
    <row r="2648" spans="1:19" ht="49.65" customHeight="1" x14ac:dyDescent="0.3">
      <c r="A2648" s="93">
        <v>9889</v>
      </c>
      <c r="B2648" s="94" t="s">
        <v>2229</v>
      </c>
      <c r="C2648" s="92"/>
      <c r="D2648" s="92"/>
      <c r="E2648" s="92"/>
      <c r="F2648" s="92"/>
      <c r="G2648" s="90">
        <f>+C2648+D2648+E2648+F2648</f>
        <v>0</v>
      </c>
      <c r="H2648" s="91">
        <v>89</v>
      </c>
      <c r="I2648" s="84">
        <f>+G2648*H2648</f>
        <v>0</v>
      </c>
      <c r="K2648" s="93">
        <v>11704</v>
      </c>
      <c r="L2648" s="94" t="s">
        <v>2230</v>
      </c>
      <c r="M2648" s="92"/>
      <c r="N2648" s="92"/>
      <c r="O2648" s="92"/>
      <c r="P2648" s="92"/>
      <c r="Q2648" s="90">
        <f>+M2648+N2648+O2648+P2648</f>
        <v>0</v>
      </c>
      <c r="R2648" s="91">
        <v>199</v>
      </c>
      <c r="S2648" s="84">
        <f>+Q2648*R2648</f>
        <v>0</v>
      </c>
    </row>
    <row r="2649" spans="1:19" ht="49.65" customHeight="1" x14ac:dyDescent="0.3">
      <c r="A2649" s="85"/>
      <c r="B2649" s="85"/>
      <c r="C2649" s="85"/>
      <c r="D2649" s="85"/>
      <c r="E2649" s="85"/>
      <c r="F2649" s="85"/>
      <c r="G2649" s="85"/>
      <c r="H2649" s="85"/>
      <c r="I2649" s="85"/>
      <c r="K2649" s="85"/>
      <c r="L2649" s="85"/>
      <c r="M2649" s="85"/>
      <c r="N2649" s="85"/>
      <c r="O2649" s="85"/>
      <c r="P2649" s="85"/>
      <c r="Q2649" s="85"/>
      <c r="R2649" s="85"/>
      <c r="S2649" s="85"/>
    </row>
    <row r="2650" spans="1:19" ht="49.65" customHeight="1" x14ac:dyDescent="0.3">
      <c r="A2650" s="93">
        <v>9891</v>
      </c>
      <c r="B2650" s="94" t="s">
        <v>2231</v>
      </c>
      <c r="C2650" s="92"/>
      <c r="D2650" s="92"/>
      <c r="E2650" s="92"/>
      <c r="F2650" s="92"/>
      <c r="G2650" s="90">
        <f>+C2650+D2650+E2650+F2650</f>
        <v>0</v>
      </c>
      <c r="H2650" s="91">
        <v>89</v>
      </c>
      <c r="I2650" s="84">
        <f>+G2650*H2650</f>
        <v>0</v>
      </c>
      <c r="K2650" s="93">
        <v>12495</v>
      </c>
      <c r="L2650" s="94" t="s">
        <v>2232</v>
      </c>
      <c r="M2650" s="92"/>
      <c r="N2650" s="92"/>
      <c r="O2650" s="92"/>
      <c r="P2650" s="92"/>
      <c r="Q2650" s="90">
        <f>+M2650+N2650+O2650+P2650</f>
        <v>0</v>
      </c>
      <c r="R2650" s="91">
        <v>179</v>
      </c>
      <c r="S2650" s="84">
        <f>+Q2650*R2650</f>
        <v>0</v>
      </c>
    </row>
    <row r="2651" spans="1:19" ht="49.65" customHeight="1" x14ac:dyDescent="0.3">
      <c r="A2651" s="85"/>
      <c r="B2651" s="85"/>
      <c r="C2651" s="85"/>
      <c r="D2651" s="85"/>
      <c r="E2651" s="85"/>
      <c r="F2651" s="85"/>
      <c r="G2651" s="85"/>
      <c r="H2651" s="85"/>
      <c r="I2651" s="85"/>
      <c r="K2651" s="85"/>
      <c r="L2651" s="85"/>
      <c r="M2651" s="85"/>
      <c r="N2651" s="85"/>
      <c r="O2651" s="85"/>
      <c r="P2651" s="85"/>
      <c r="Q2651" s="85"/>
      <c r="R2651" s="85"/>
      <c r="S2651" s="85"/>
    </row>
    <row r="2652" spans="1:19" ht="49.65" customHeight="1" x14ac:dyDescent="0.3">
      <c r="A2652" s="93">
        <v>9892</v>
      </c>
      <c r="B2652" s="94" t="s">
        <v>2233</v>
      </c>
      <c r="C2652" s="92"/>
      <c r="D2652" s="92"/>
      <c r="E2652" s="92"/>
      <c r="F2652" s="92"/>
      <c r="G2652" s="90">
        <f>+C2652+D2652+E2652+F2652</f>
        <v>0</v>
      </c>
      <c r="H2652" s="91">
        <v>89</v>
      </c>
      <c r="I2652" s="84">
        <f>+G2652*H2652</f>
        <v>0</v>
      </c>
      <c r="K2652" s="93">
        <v>12497</v>
      </c>
      <c r="L2652" s="94" t="s">
        <v>2234</v>
      </c>
      <c r="M2652" s="92"/>
      <c r="N2652" s="92"/>
      <c r="O2652" s="92"/>
      <c r="P2652" s="92"/>
      <c r="Q2652" s="90">
        <f>+M2652+N2652+O2652+P2652</f>
        <v>0</v>
      </c>
      <c r="R2652" s="91">
        <v>179</v>
      </c>
      <c r="S2652" s="84">
        <f>+Q2652*R2652</f>
        <v>0</v>
      </c>
    </row>
    <row r="2653" spans="1:19" ht="49.65" customHeight="1" x14ac:dyDescent="0.3">
      <c r="A2653" s="85"/>
      <c r="B2653" s="85"/>
      <c r="C2653" s="85"/>
      <c r="D2653" s="85"/>
      <c r="E2653" s="85"/>
      <c r="F2653" s="85"/>
      <c r="G2653" s="85"/>
      <c r="H2653" s="85"/>
      <c r="I2653" s="85"/>
      <c r="K2653" s="85"/>
      <c r="L2653" s="85"/>
      <c r="M2653" s="85"/>
      <c r="N2653" s="85"/>
      <c r="O2653" s="85"/>
      <c r="P2653" s="85"/>
      <c r="Q2653" s="85"/>
      <c r="R2653" s="85"/>
      <c r="S2653" s="85"/>
    </row>
    <row r="2654" spans="1:19" ht="49.65" customHeight="1" x14ac:dyDescent="0.3">
      <c r="A2654" s="93">
        <v>9893</v>
      </c>
      <c r="B2654" s="94" t="s">
        <v>2235</v>
      </c>
      <c r="C2654" s="92"/>
      <c r="D2654" s="92"/>
      <c r="E2654" s="92"/>
      <c r="F2654" s="92"/>
      <c r="G2654" s="90">
        <f>+C2654+D2654+E2654+F2654</f>
        <v>0</v>
      </c>
      <c r="H2654" s="91">
        <v>89</v>
      </c>
      <c r="I2654" s="84">
        <f>+G2654*H2654</f>
        <v>0</v>
      </c>
      <c r="K2654" s="93">
        <v>12767</v>
      </c>
      <c r="L2654" s="94" t="s">
        <v>2236</v>
      </c>
      <c r="M2654" s="92"/>
      <c r="N2654" s="92"/>
      <c r="O2654" s="92"/>
      <c r="P2654" s="92"/>
      <c r="Q2654" s="90">
        <f>+M2654+N2654+O2654+P2654</f>
        <v>0</v>
      </c>
      <c r="R2654" s="91">
        <v>119</v>
      </c>
      <c r="S2654" s="84">
        <f>+Q2654*R2654</f>
        <v>0</v>
      </c>
    </row>
    <row r="2655" spans="1:19" ht="49.65" customHeight="1" x14ac:dyDescent="0.3">
      <c r="A2655" s="85"/>
      <c r="B2655" s="85"/>
      <c r="C2655" s="85"/>
      <c r="D2655" s="85"/>
      <c r="E2655" s="85"/>
      <c r="F2655" s="85"/>
      <c r="G2655" s="85"/>
      <c r="H2655" s="85"/>
      <c r="I2655" s="85"/>
      <c r="K2655" s="85"/>
      <c r="L2655" s="85"/>
      <c r="M2655" s="85"/>
      <c r="N2655" s="85"/>
      <c r="O2655" s="85"/>
      <c r="P2655" s="85"/>
      <c r="Q2655" s="85"/>
      <c r="R2655" s="85"/>
      <c r="S2655" s="85"/>
    </row>
    <row r="2656" spans="1:19" ht="49.65" customHeight="1" x14ac:dyDescent="0.3">
      <c r="A2656" s="22" t="s">
        <v>2237</v>
      </c>
      <c r="D2656" s="86" t="s">
        <v>503</v>
      </c>
      <c r="E2656" s="76"/>
      <c r="F2656" s="76"/>
      <c r="G2656" s="77"/>
      <c r="H2656" s="87">
        <f>SUM(I2560:I2655)</f>
        <v>0</v>
      </c>
      <c r="I2656" s="77"/>
      <c r="N2656" s="86" t="s">
        <v>504</v>
      </c>
      <c r="O2656" s="76"/>
      <c r="P2656" s="76"/>
      <c r="Q2656" s="77"/>
      <c r="R2656" s="87">
        <f>SUM(S2560:S2655)</f>
        <v>0</v>
      </c>
      <c r="S2656" s="77"/>
    </row>
    <row r="2657" spans="1:19" ht="49.65" customHeight="1" x14ac:dyDescent="0.3">
      <c r="D2657" s="78"/>
      <c r="E2657" s="79"/>
      <c r="F2657" s="79"/>
      <c r="G2657" s="80"/>
      <c r="H2657" s="78"/>
      <c r="I2657" s="80"/>
      <c r="N2657" s="78"/>
      <c r="O2657" s="79"/>
      <c r="P2657" s="79"/>
      <c r="Q2657" s="80"/>
      <c r="R2657" s="78"/>
      <c r="S2657" s="80"/>
    </row>
    <row r="2658" spans="1:19" ht="49.65" customHeight="1" x14ac:dyDescent="0.3">
      <c r="A2658" s="88" t="s">
        <v>1771</v>
      </c>
      <c r="B2658" s="74"/>
      <c r="C2658" s="74"/>
      <c r="D2658" s="74"/>
      <c r="E2658" s="74"/>
      <c r="F2658" s="74"/>
      <c r="G2658" s="74"/>
      <c r="H2658" s="74"/>
      <c r="I2658" s="74"/>
      <c r="J2658" s="74"/>
      <c r="K2658" s="74"/>
      <c r="L2658" s="74"/>
      <c r="M2658" s="74"/>
      <c r="N2658" s="74"/>
      <c r="O2658" s="74"/>
      <c r="P2658" s="74"/>
      <c r="Q2658" s="74"/>
      <c r="R2658" s="74"/>
      <c r="S2658" s="74"/>
    </row>
    <row r="2659" spans="1:19" ht="49.65" customHeight="1" x14ac:dyDescent="0.3">
      <c r="A2659" s="74"/>
      <c r="B2659" s="74"/>
      <c r="C2659" s="74"/>
      <c r="D2659" s="74"/>
      <c r="E2659" s="74"/>
      <c r="F2659" s="74"/>
      <c r="G2659" s="74"/>
      <c r="H2659" s="74"/>
      <c r="I2659" s="74"/>
      <c r="J2659" s="74"/>
      <c r="K2659" s="74"/>
      <c r="L2659" s="74"/>
      <c r="M2659" s="74"/>
      <c r="N2659" s="74"/>
      <c r="O2659" s="74"/>
      <c r="P2659" s="74"/>
      <c r="Q2659" s="74"/>
      <c r="R2659" s="74"/>
      <c r="S2659" s="74"/>
    </row>
    <row r="2660" spans="1:19" ht="49.65" customHeight="1" x14ac:dyDescent="0.3">
      <c r="A2660" s="98" t="s">
        <v>4</v>
      </c>
      <c r="B2660" s="99" t="s">
        <v>52</v>
      </c>
      <c r="C2660" s="98" t="s">
        <v>53</v>
      </c>
      <c r="D2660" s="98" t="s">
        <v>54</v>
      </c>
      <c r="E2660" s="98" t="s">
        <v>55</v>
      </c>
      <c r="F2660" s="98" t="s">
        <v>56</v>
      </c>
      <c r="G2660" s="98" t="s">
        <v>57</v>
      </c>
      <c r="H2660" s="98" t="s">
        <v>58</v>
      </c>
      <c r="I2660" s="99" t="s">
        <v>8</v>
      </c>
      <c r="K2660" s="98" t="s">
        <v>4</v>
      </c>
      <c r="L2660" s="99" t="s">
        <v>52</v>
      </c>
      <c r="M2660" s="98" t="s">
        <v>53</v>
      </c>
      <c r="N2660" s="98" t="s">
        <v>54</v>
      </c>
      <c r="O2660" s="98" t="s">
        <v>55</v>
      </c>
      <c r="P2660" s="98" t="s">
        <v>56</v>
      </c>
      <c r="Q2660" s="98" t="s">
        <v>57</v>
      </c>
      <c r="R2660" s="98" t="s">
        <v>58</v>
      </c>
      <c r="S2660" s="99" t="s">
        <v>8</v>
      </c>
    </row>
    <row r="2661" spans="1:19" ht="49.65" customHeight="1" x14ac:dyDescent="0.3">
      <c r="A2661" s="85"/>
      <c r="B2661" s="85"/>
      <c r="C2661" s="85"/>
      <c r="D2661" s="85"/>
      <c r="E2661" s="85"/>
      <c r="F2661" s="85"/>
      <c r="G2661" s="85"/>
      <c r="H2661" s="85"/>
      <c r="I2661" s="85"/>
      <c r="K2661" s="85"/>
      <c r="L2661" s="85"/>
      <c r="M2661" s="85"/>
      <c r="N2661" s="85"/>
      <c r="O2661" s="85"/>
      <c r="P2661" s="85"/>
      <c r="Q2661" s="85"/>
      <c r="R2661" s="85"/>
      <c r="S2661" s="85"/>
    </row>
    <row r="2662" spans="1:19" ht="49.65" customHeight="1" x14ac:dyDescent="0.3">
      <c r="A2662" s="95"/>
      <c r="B2662" s="96" t="s">
        <v>2238</v>
      </c>
      <c r="C2662" s="74"/>
      <c r="D2662" s="74"/>
      <c r="E2662" s="74"/>
      <c r="F2662" s="74"/>
      <c r="G2662" s="74"/>
      <c r="H2662" s="74"/>
      <c r="I2662" s="74"/>
      <c r="K2662" s="95"/>
      <c r="L2662" s="96" t="s">
        <v>2239</v>
      </c>
      <c r="M2662" s="74"/>
      <c r="N2662" s="74"/>
      <c r="O2662" s="74"/>
      <c r="P2662" s="74"/>
      <c r="Q2662" s="74"/>
      <c r="R2662" s="74"/>
      <c r="S2662" s="74"/>
    </row>
    <row r="2663" spans="1:19" ht="49.65" customHeight="1" x14ac:dyDescent="0.3">
      <c r="A2663" s="74"/>
      <c r="B2663" s="74"/>
      <c r="C2663" s="74"/>
      <c r="D2663" s="74"/>
      <c r="E2663" s="74"/>
      <c r="F2663" s="74"/>
      <c r="G2663" s="74"/>
      <c r="H2663" s="74"/>
      <c r="I2663" s="74"/>
      <c r="K2663" s="74"/>
      <c r="L2663" s="74"/>
      <c r="M2663" s="74"/>
      <c r="N2663" s="74"/>
      <c r="O2663" s="74"/>
      <c r="P2663" s="74"/>
      <c r="Q2663" s="74"/>
      <c r="R2663" s="74"/>
      <c r="S2663" s="74"/>
    </row>
    <row r="2664" spans="1:19" ht="49.65" customHeight="1" x14ac:dyDescent="0.3">
      <c r="A2664" s="93">
        <v>12768</v>
      </c>
      <c r="B2664" s="94" t="s">
        <v>2240</v>
      </c>
      <c r="C2664" s="92"/>
      <c r="D2664" s="92"/>
      <c r="E2664" s="92"/>
      <c r="F2664" s="92"/>
      <c r="G2664" s="90">
        <f>+C2664+D2664+E2664+F2664</f>
        <v>0</v>
      </c>
      <c r="H2664" s="91">
        <v>99</v>
      </c>
      <c r="I2664" s="84">
        <f>+G2664*H2664</f>
        <v>0</v>
      </c>
      <c r="K2664" s="93">
        <v>10741</v>
      </c>
      <c r="L2664" s="94" t="s">
        <v>2241</v>
      </c>
      <c r="M2664" s="92"/>
      <c r="N2664" s="92"/>
      <c r="O2664" s="92"/>
      <c r="P2664" s="92"/>
      <c r="Q2664" s="90">
        <f>+M2664+N2664+O2664+P2664</f>
        <v>0</v>
      </c>
      <c r="R2664" s="91">
        <v>25</v>
      </c>
      <c r="S2664" s="84">
        <f>+Q2664*R2664</f>
        <v>0</v>
      </c>
    </row>
    <row r="2665" spans="1:19" ht="49.65" customHeight="1" x14ac:dyDescent="0.3">
      <c r="A2665" s="85"/>
      <c r="B2665" s="85"/>
      <c r="C2665" s="85"/>
      <c r="D2665" s="85"/>
      <c r="E2665" s="85"/>
      <c r="F2665" s="85"/>
      <c r="G2665" s="85"/>
      <c r="H2665" s="85"/>
      <c r="I2665" s="85"/>
      <c r="K2665" s="85"/>
      <c r="L2665" s="85"/>
      <c r="M2665" s="85"/>
      <c r="N2665" s="85"/>
      <c r="O2665" s="85"/>
      <c r="P2665" s="85"/>
      <c r="Q2665" s="85"/>
      <c r="R2665" s="85"/>
      <c r="S2665" s="85"/>
    </row>
    <row r="2666" spans="1:19" ht="49.65" customHeight="1" x14ac:dyDescent="0.3">
      <c r="A2666" s="93">
        <v>12769</v>
      </c>
      <c r="B2666" s="94" t="s">
        <v>2242</v>
      </c>
      <c r="C2666" s="92"/>
      <c r="D2666" s="92"/>
      <c r="E2666" s="92"/>
      <c r="F2666" s="92"/>
      <c r="G2666" s="90">
        <f>+C2666+D2666+E2666+F2666</f>
        <v>0</v>
      </c>
      <c r="H2666" s="91">
        <v>129</v>
      </c>
      <c r="I2666" s="84">
        <f>+G2666*H2666</f>
        <v>0</v>
      </c>
      <c r="K2666" s="93">
        <v>10742</v>
      </c>
      <c r="L2666" s="94" t="s">
        <v>2243</v>
      </c>
      <c r="M2666" s="92"/>
      <c r="N2666" s="92"/>
      <c r="O2666" s="92"/>
      <c r="P2666" s="92"/>
      <c r="Q2666" s="90">
        <f>+M2666+N2666+O2666+P2666</f>
        <v>0</v>
      </c>
      <c r="R2666" s="91">
        <v>25</v>
      </c>
      <c r="S2666" s="84">
        <f>+Q2666*R2666</f>
        <v>0</v>
      </c>
    </row>
    <row r="2667" spans="1:19" ht="49.65" customHeight="1" x14ac:dyDescent="0.3">
      <c r="A2667" s="85"/>
      <c r="B2667" s="85"/>
      <c r="C2667" s="85"/>
      <c r="D2667" s="85"/>
      <c r="E2667" s="85"/>
      <c r="F2667" s="85"/>
      <c r="G2667" s="85"/>
      <c r="H2667" s="85"/>
      <c r="I2667" s="85"/>
      <c r="K2667" s="85"/>
      <c r="L2667" s="85"/>
      <c r="M2667" s="85"/>
      <c r="N2667" s="85"/>
      <c r="O2667" s="85"/>
      <c r="P2667" s="85"/>
      <c r="Q2667" s="85"/>
      <c r="R2667" s="85"/>
      <c r="S2667" s="85"/>
    </row>
    <row r="2668" spans="1:19" ht="49.65" customHeight="1" x14ac:dyDescent="0.3">
      <c r="A2668" s="93">
        <v>12947</v>
      </c>
      <c r="B2668" s="94" t="s">
        <v>2244</v>
      </c>
      <c r="C2668" s="92"/>
      <c r="D2668" s="92"/>
      <c r="E2668" s="92"/>
      <c r="F2668" s="92"/>
      <c r="G2668" s="90">
        <f>+C2668+D2668+E2668+F2668</f>
        <v>0</v>
      </c>
      <c r="H2668" s="91">
        <v>199</v>
      </c>
      <c r="I2668" s="84">
        <f>+G2668*H2668</f>
        <v>0</v>
      </c>
      <c r="K2668" s="93">
        <v>10743</v>
      </c>
      <c r="L2668" s="94" t="s">
        <v>2245</v>
      </c>
      <c r="M2668" s="92"/>
      <c r="N2668" s="92"/>
      <c r="O2668" s="92"/>
      <c r="P2668" s="92"/>
      <c r="Q2668" s="90">
        <f>+M2668+N2668+O2668+P2668</f>
        <v>0</v>
      </c>
      <c r="R2668" s="91">
        <v>25</v>
      </c>
      <c r="S2668" s="84">
        <f>+Q2668*R2668</f>
        <v>0</v>
      </c>
    </row>
    <row r="2669" spans="1:19" ht="49.65" customHeight="1" x14ac:dyDescent="0.3">
      <c r="A2669" s="85"/>
      <c r="B2669" s="85"/>
      <c r="C2669" s="85"/>
      <c r="D2669" s="85"/>
      <c r="E2669" s="85"/>
      <c r="F2669" s="85"/>
      <c r="G2669" s="85"/>
      <c r="H2669" s="85"/>
      <c r="I2669" s="85"/>
      <c r="K2669" s="85"/>
      <c r="L2669" s="85"/>
      <c r="M2669" s="85"/>
      <c r="N2669" s="85"/>
      <c r="O2669" s="85"/>
      <c r="P2669" s="85"/>
      <c r="Q2669" s="85"/>
      <c r="R2669" s="85"/>
      <c r="S2669" s="85"/>
    </row>
    <row r="2670" spans="1:19" ht="49.65" customHeight="1" x14ac:dyDescent="0.3">
      <c r="A2670" s="93">
        <v>13469</v>
      </c>
      <c r="B2670" s="94" t="s">
        <v>2246</v>
      </c>
      <c r="C2670" s="92"/>
      <c r="D2670" s="92"/>
      <c r="E2670" s="92"/>
      <c r="F2670" s="92"/>
      <c r="G2670" s="90">
        <f>+C2670+D2670+E2670+F2670</f>
        <v>0</v>
      </c>
      <c r="H2670" s="91">
        <v>169</v>
      </c>
      <c r="I2670" s="84">
        <f>+G2670*H2670</f>
        <v>0</v>
      </c>
      <c r="K2670" s="93">
        <v>10744</v>
      </c>
      <c r="L2670" s="94" t="s">
        <v>2247</v>
      </c>
      <c r="M2670" s="92"/>
      <c r="N2670" s="92"/>
      <c r="O2670" s="92"/>
      <c r="P2670" s="92"/>
      <c r="Q2670" s="90">
        <f>+M2670+N2670+O2670+P2670</f>
        <v>0</v>
      </c>
      <c r="R2670" s="91">
        <v>25</v>
      </c>
      <c r="S2670" s="84">
        <f>+Q2670*R2670</f>
        <v>0</v>
      </c>
    </row>
    <row r="2671" spans="1:19" ht="49.65" customHeight="1" x14ac:dyDescent="0.3">
      <c r="A2671" s="85"/>
      <c r="B2671" s="85"/>
      <c r="C2671" s="85"/>
      <c r="D2671" s="85"/>
      <c r="E2671" s="85"/>
      <c r="F2671" s="85"/>
      <c r="G2671" s="85"/>
      <c r="H2671" s="85"/>
      <c r="I2671" s="85"/>
      <c r="K2671" s="85"/>
      <c r="L2671" s="85"/>
      <c r="M2671" s="85"/>
      <c r="N2671" s="85"/>
      <c r="O2671" s="85"/>
      <c r="P2671" s="85"/>
      <c r="Q2671" s="85"/>
      <c r="R2671" s="85"/>
      <c r="S2671" s="85"/>
    </row>
    <row r="2672" spans="1:19" ht="49.65" customHeight="1" x14ac:dyDescent="0.3">
      <c r="A2672" s="93">
        <v>13478</v>
      </c>
      <c r="B2672" s="94" t="s">
        <v>2248</v>
      </c>
      <c r="C2672" s="92"/>
      <c r="D2672" s="92"/>
      <c r="E2672" s="92"/>
      <c r="F2672" s="92"/>
      <c r="G2672" s="90">
        <f>+C2672+D2672+E2672+F2672</f>
        <v>0</v>
      </c>
      <c r="H2672" s="91">
        <v>189</v>
      </c>
      <c r="I2672" s="84">
        <f>+G2672*H2672</f>
        <v>0</v>
      </c>
      <c r="K2672" s="93">
        <v>10745</v>
      </c>
      <c r="L2672" s="94" t="s">
        <v>2249</v>
      </c>
      <c r="M2672" s="92"/>
      <c r="N2672" s="92"/>
      <c r="O2672" s="92"/>
      <c r="P2672" s="92"/>
      <c r="Q2672" s="90">
        <f>+M2672+N2672+O2672+P2672</f>
        <v>0</v>
      </c>
      <c r="R2672" s="91">
        <v>25</v>
      </c>
      <c r="S2672" s="84">
        <f>+Q2672*R2672</f>
        <v>0</v>
      </c>
    </row>
    <row r="2673" spans="1:19" ht="49.65" customHeight="1" x14ac:dyDescent="0.3">
      <c r="A2673" s="85"/>
      <c r="B2673" s="85"/>
      <c r="C2673" s="85"/>
      <c r="D2673" s="85"/>
      <c r="E2673" s="85"/>
      <c r="F2673" s="85"/>
      <c r="G2673" s="85"/>
      <c r="H2673" s="85"/>
      <c r="I2673" s="85"/>
      <c r="K2673" s="85"/>
      <c r="L2673" s="85"/>
      <c r="M2673" s="85"/>
      <c r="N2673" s="85"/>
      <c r="O2673" s="85"/>
      <c r="P2673" s="85"/>
      <c r="Q2673" s="85"/>
      <c r="R2673" s="85"/>
      <c r="S2673" s="85"/>
    </row>
    <row r="2674" spans="1:19" ht="49.65" customHeight="1" x14ac:dyDescent="0.3">
      <c r="A2674" s="93">
        <v>13494</v>
      </c>
      <c r="B2674" s="94" t="s">
        <v>2250</v>
      </c>
      <c r="C2674" s="92"/>
      <c r="D2674" s="92"/>
      <c r="E2674" s="92"/>
      <c r="F2674" s="92"/>
      <c r="G2674" s="90">
        <f>+C2674+D2674+E2674+F2674</f>
        <v>0</v>
      </c>
      <c r="H2674" s="91">
        <v>199</v>
      </c>
      <c r="I2674" s="84">
        <f>+G2674*H2674</f>
        <v>0</v>
      </c>
      <c r="K2674" s="95"/>
      <c r="L2674" s="96" t="s">
        <v>2251</v>
      </c>
      <c r="M2674" s="74"/>
      <c r="N2674" s="74"/>
      <c r="O2674" s="74"/>
      <c r="P2674" s="74"/>
      <c r="Q2674" s="74"/>
      <c r="R2674" s="74"/>
      <c r="S2674" s="74"/>
    </row>
    <row r="2675" spans="1:19" ht="49.65" customHeight="1" x14ac:dyDescent="0.3">
      <c r="A2675" s="85"/>
      <c r="B2675" s="85"/>
      <c r="C2675" s="85"/>
      <c r="D2675" s="85"/>
      <c r="E2675" s="85"/>
      <c r="F2675" s="85"/>
      <c r="G2675" s="85"/>
      <c r="H2675" s="85"/>
      <c r="I2675" s="85"/>
      <c r="K2675" s="74"/>
      <c r="L2675" s="74"/>
      <c r="M2675" s="74"/>
      <c r="N2675" s="74"/>
      <c r="O2675" s="74"/>
      <c r="P2675" s="74"/>
      <c r="Q2675" s="74"/>
      <c r="R2675" s="74"/>
      <c r="S2675" s="74"/>
    </row>
    <row r="2676" spans="1:19" ht="49.65" customHeight="1" x14ac:dyDescent="0.3">
      <c r="A2676" s="93">
        <v>13495</v>
      </c>
      <c r="B2676" s="94" t="s">
        <v>2252</v>
      </c>
      <c r="C2676" s="92"/>
      <c r="D2676" s="92"/>
      <c r="E2676" s="92"/>
      <c r="F2676" s="92"/>
      <c r="G2676" s="90">
        <f>+C2676+D2676+E2676+F2676</f>
        <v>0</v>
      </c>
      <c r="H2676" s="91">
        <v>199</v>
      </c>
      <c r="I2676" s="84">
        <f>+G2676*H2676</f>
        <v>0</v>
      </c>
      <c r="K2676" s="93">
        <v>8349</v>
      </c>
      <c r="L2676" s="94" t="s">
        <v>2253</v>
      </c>
      <c r="M2676" s="92"/>
      <c r="N2676" s="92"/>
      <c r="O2676" s="92"/>
      <c r="P2676" s="92"/>
      <c r="Q2676" s="90">
        <f>+M2676+N2676+O2676+P2676</f>
        <v>0</v>
      </c>
      <c r="R2676" s="91">
        <v>15</v>
      </c>
      <c r="S2676" s="84">
        <f>+Q2676*R2676</f>
        <v>0</v>
      </c>
    </row>
    <row r="2677" spans="1:19" ht="49.65" customHeight="1" x14ac:dyDescent="0.3">
      <c r="A2677" s="85"/>
      <c r="B2677" s="85"/>
      <c r="C2677" s="85"/>
      <c r="D2677" s="85"/>
      <c r="E2677" s="85"/>
      <c r="F2677" s="85"/>
      <c r="G2677" s="85"/>
      <c r="H2677" s="85"/>
      <c r="I2677" s="85"/>
      <c r="K2677" s="85"/>
      <c r="L2677" s="85"/>
      <c r="M2677" s="85"/>
      <c r="N2677" s="85"/>
      <c r="O2677" s="85"/>
      <c r="P2677" s="85"/>
      <c r="Q2677" s="85"/>
      <c r="R2677" s="85"/>
      <c r="S2677" s="85"/>
    </row>
    <row r="2678" spans="1:19" ht="49.65" customHeight="1" x14ac:dyDescent="0.3">
      <c r="A2678" s="93">
        <v>13700</v>
      </c>
      <c r="B2678" s="94" t="s">
        <v>2254</v>
      </c>
      <c r="C2678" s="92"/>
      <c r="D2678" s="92"/>
      <c r="E2678" s="92"/>
      <c r="F2678" s="92"/>
      <c r="G2678" s="90">
        <f>+C2678+D2678+E2678+F2678</f>
        <v>0</v>
      </c>
      <c r="H2678" s="91">
        <v>179</v>
      </c>
      <c r="I2678" s="84">
        <f>+G2678*H2678</f>
        <v>0</v>
      </c>
      <c r="K2678" s="93">
        <v>9702</v>
      </c>
      <c r="L2678" s="94" t="s">
        <v>2255</v>
      </c>
      <c r="M2678" s="92"/>
      <c r="N2678" s="92"/>
      <c r="O2678" s="92"/>
      <c r="P2678" s="92"/>
      <c r="Q2678" s="90">
        <f>+M2678+N2678+O2678+P2678</f>
        <v>0</v>
      </c>
      <c r="R2678" s="91">
        <v>15</v>
      </c>
      <c r="S2678" s="84">
        <f>+Q2678*R2678</f>
        <v>0</v>
      </c>
    </row>
    <row r="2679" spans="1:19" ht="49.65" customHeight="1" x14ac:dyDescent="0.3">
      <c r="A2679" s="85"/>
      <c r="B2679" s="85"/>
      <c r="C2679" s="85"/>
      <c r="D2679" s="85"/>
      <c r="E2679" s="85"/>
      <c r="F2679" s="85"/>
      <c r="G2679" s="85"/>
      <c r="H2679" s="85"/>
      <c r="I2679" s="85"/>
      <c r="K2679" s="85"/>
      <c r="L2679" s="85"/>
      <c r="M2679" s="85"/>
      <c r="N2679" s="85"/>
      <c r="O2679" s="85"/>
      <c r="P2679" s="85"/>
      <c r="Q2679" s="85"/>
      <c r="R2679" s="85"/>
      <c r="S2679" s="85"/>
    </row>
    <row r="2680" spans="1:19" ht="49.65" customHeight="1" x14ac:dyDescent="0.3">
      <c r="A2680" s="93">
        <v>13704</v>
      </c>
      <c r="B2680" s="94" t="s">
        <v>2256</v>
      </c>
      <c r="C2680" s="92"/>
      <c r="D2680" s="92"/>
      <c r="E2680" s="92"/>
      <c r="F2680" s="92"/>
      <c r="G2680" s="90">
        <f>+C2680+D2680+E2680+F2680</f>
        <v>0</v>
      </c>
      <c r="H2680" s="91">
        <v>189</v>
      </c>
      <c r="I2680" s="84">
        <f>+G2680*H2680</f>
        <v>0</v>
      </c>
      <c r="K2680" s="93">
        <v>9705</v>
      </c>
      <c r="L2680" s="94" t="s">
        <v>2257</v>
      </c>
      <c r="M2680" s="92"/>
      <c r="N2680" s="92"/>
      <c r="O2680" s="92"/>
      <c r="P2680" s="92"/>
      <c r="Q2680" s="90">
        <f>+M2680+N2680+O2680+P2680</f>
        <v>0</v>
      </c>
      <c r="R2680" s="91">
        <v>15</v>
      </c>
      <c r="S2680" s="84">
        <f>+Q2680*R2680</f>
        <v>0</v>
      </c>
    </row>
    <row r="2681" spans="1:19" ht="49.65" customHeight="1" x14ac:dyDescent="0.3">
      <c r="A2681" s="85"/>
      <c r="B2681" s="85"/>
      <c r="C2681" s="85"/>
      <c r="D2681" s="85"/>
      <c r="E2681" s="85"/>
      <c r="F2681" s="85"/>
      <c r="G2681" s="85"/>
      <c r="H2681" s="85"/>
      <c r="I2681" s="85"/>
      <c r="K2681" s="85"/>
      <c r="L2681" s="85"/>
      <c r="M2681" s="85"/>
      <c r="N2681" s="85"/>
      <c r="O2681" s="85"/>
      <c r="P2681" s="85"/>
      <c r="Q2681" s="85"/>
      <c r="R2681" s="85"/>
      <c r="S2681" s="85"/>
    </row>
    <row r="2682" spans="1:19" ht="49.65" customHeight="1" x14ac:dyDescent="0.3">
      <c r="A2682" s="93">
        <v>14831</v>
      </c>
      <c r="B2682" s="94" t="s">
        <v>2258</v>
      </c>
      <c r="C2682" s="92"/>
      <c r="D2682" s="92"/>
      <c r="E2682" s="92"/>
      <c r="F2682" s="92"/>
      <c r="G2682" s="90">
        <f>+C2682+D2682+E2682+F2682</f>
        <v>0</v>
      </c>
      <c r="H2682" s="91">
        <v>139</v>
      </c>
      <c r="I2682" s="84">
        <f>+G2682*H2682</f>
        <v>0</v>
      </c>
      <c r="K2682" s="95"/>
      <c r="L2682" s="96" t="s">
        <v>2259</v>
      </c>
      <c r="M2682" s="74"/>
      <c r="N2682" s="74"/>
      <c r="O2682" s="74"/>
      <c r="P2682" s="74"/>
      <c r="Q2682" s="74"/>
      <c r="R2682" s="74"/>
      <c r="S2682" s="74"/>
    </row>
    <row r="2683" spans="1:19" ht="49.65" customHeight="1" x14ac:dyDescent="0.3">
      <c r="A2683" s="85"/>
      <c r="B2683" s="85"/>
      <c r="C2683" s="85"/>
      <c r="D2683" s="85"/>
      <c r="E2683" s="85"/>
      <c r="F2683" s="85"/>
      <c r="G2683" s="85"/>
      <c r="H2683" s="85"/>
      <c r="I2683" s="85"/>
      <c r="K2683" s="74"/>
      <c r="L2683" s="74"/>
      <c r="M2683" s="74"/>
      <c r="N2683" s="74"/>
      <c r="O2683" s="74"/>
      <c r="P2683" s="74"/>
      <c r="Q2683" s="74"/>
      <c r="R2683" s="74"/>
      <c r="S2683" s="74"/>
    </row>
    <row r="2684" spans="1:19" ht="49.65" customHeight="1" x14ac:dyDescent="0.3">
      <c r="A2684" s="93">
        <v>14849</v>
      </c>
      <c r="B2684" s="94" t="s">
        <v>2260</v>
      </c>
      <c r="C2684" s="92"/>
      <c r="D2684" s="92"/>
      <c r="E2684" s="92"/>
      <c r="F2684" s="92"/>
      <c r="G2684" s="90">
        <f>+C2684+D2684+E2684+F2684</f>
        <v>0</v>
      </c>
      <c r="H2684" s="91">
        <v>49</v>
      </c>
      <c r="I2684" s="84">
        <f>+G2684*H2684</f>
        <v>0</v>
      </c>
      <c r="K2684" s="93">
        <v>10747</v>
      </c>
      <c r="L2684" s="94" t="s">
        <v>2261</v>
      </c>
      <c r="M2684" s="92"/>
      <c r="N2684" s="92"/>
      <c r="O2684" s="92"/>
      <c r="P2684" s="92"/>
      <c r="Q2684" s="90">
        <f>+M2684+N2684+O2684+P2684</f>
        <v>0</v>
      </c>
      <c r="R2684" s="91">
        <v>49</v>
      </c>
      <c r="S2684" s="84">
        <f>+Q2684*R2684</f>
        <v>0</v>
      </c>
    </row>
    <row r="2685" spans="1:19" ht="49.65" customHeight="1" x14ac:dyDescent="0.3">
      <c r="A2685" s="85"/>
      <c r="B2685" s="85"/>
      <c r="C2685" s="85"/>
      <c r="D2685" s="85"/>
      <c r="E2685" s="85"/>
      <c r="F2685" s="85"/>
      <c r="G2685" s="85"/>
      <c r="H2685" s="85"/>
      <c r="I2685" s="85"/>
      <c r="K2685" s="85"/>
      <c r="L2685" s="85"/>
      <c r="M2685" s="85"/>
      <c r="N2685" s="85"/>
      <c r="O2685" s="85"/>
      <c r="P2685" s="85"/>
      <c r="Q2685" s="85"/>
      <c r="R2685" s="85"/>
      <c r="S2685" s="85"/>
    </row>
    <row r="2686" spans="1:19" ht="49.65" customHeight="1" x14ac:dyDescent="0.3">
      <c r="A2686" s="93">
        <v>15572</v>
      </c>
      <c r="B2686" s="94" t="s">
        <v>2262</v>
      </c>
      <c r="C2686" s="92"/>
      <c r="D2686" s="92"/>
      <c r="E2686" s="92"/>
      <c r="F2686" s="92"/>
      <c r="G2686" s="90">
        <f>+C2686+D2686+E2686+F2686</f>
        <v>0</v>
      </c>
      <c r="H2686" s="91">
        <v>99</v>
      </c>
      <c r="I2686" s="84">
        <f>+G2686*H2686</f>
        <v>0</v>
      </c>
      <c r="K2686" s="93">
        <v>10749</v>
      </c>
      <c r="L2686" s="94" t="s">
        <v>2263</v>
      </c>
      <c r="M2686" s="92"/>
      <c r="N2686" s="92"/>
      <c r="O2686" s="92"/>
      <c r="P2686" s="92"/>
      <c r="Q2686" s="90">
        <f>+M2686+N2686+O2686+P2686</f>
        <v>0</v>
      </c>
      <c r="R2686" s="91">
        <v>29</v>
      </c>
      <c r="S2686" s="84">
        <f>+Q2686*R2686</f>
        <v>0</v>
      </c>
    </row>
    <row r="2687" spans="1:19" ht="49.65" customHeight="1" x14ac:dyDescent="0.3">
      <c r="A2687" s="85"/>
      <c r="B2687" s="85"/>
      <c r="C2687" s="85"/>
      <c r="D2687" s="85"/>
      <c r="E2687" s="85"/>
      <c r="F2687" s="85"/>
      <c r="G2687" s="85"/>
      <c r="H2687" s="85"/>
      <c r="I2687" s="85"/>
      <c r="K2687" s="85"/>
      <c r="L2687" s="85"/>
      <c r="M2687" s="85"/>
      <c r="N2687" s="85"/>
      <c r="O2687" s="85"/>
      <c r="P2687" s="85"/>
      <c r="Q2687" s="85"/>
      <c r="R2687" s="85"/>
      <c r="S2687" s="85"/>
    </row>
    <row r="2688" spans="1:19" ht="49.65" customHeight="1" x14ac:dyDescent="0.3">
      <c r="A2688" s="93">
        <v>15573</v>
      </c>
      <c r="B2688" s="94" t="s">
        <v>2264</v>
      </c>
      <c r="C2688" s="92"/>
      <c r="D2688" s="92"/>
      <c r="E2688" s="92"/>
      <c r="F2688" s="92"/>
      <c r="G2688" s="90">
        <f>+C2688+D2688+E2688+F2688</f>
        <v>0</v>
      </c>
      <c r="H2688" s="91">
        <v>129</v>
      </c>
      <c r="I2688" s="84">
        <f>+G2688*H2688</f>
        <v>0</v>
      </c>
      <c r="K2688" s="93">
        <v>13082</v>
      </c>
      <c r="L2688" s="94" t="s">
        <v>2265</v>
      </c>
      <c r="M2688" s="92"/>
      <c r="N2688" s="92"/>
      <c r="O2688" s="92"/>
      <c r="P2688" s="92"/>
      <c r="Q2688" s="90">
        <f>+M2688+N2688+O2688+P2688</f>
        <v>0</v>
      </c>
      <c r="R2688" s="91">
        <v>49</v>
      </c>
      <c r="S2688" s="84">
        <f>+Q2688*R2688</f>
        <v>0</v>
      </c>
    </row>
    <row r="2689" spans="1:19" ht="49.65" customHeight="1" x14ac:dyDescent="0.3">
      <c r="A2689" s="85"/>
      <c r="B2689" s="85"/>
      <c r="C2689" s="85"/>
      <c r="D2689" s="85"/>
      <c r="E2689" s="85"/>
      <c r="F2689" s="85"/>
      <c r="G2689" s="85"/>
      <c r="H2689" s="85"/>
      <c r="I2689" s="85"/>
      <c r="K2689" s="85"/>
      <c r="L2689" s="85"/>
      <c r="M2689" s="85"/>
      <c r="N2689" s="85"/>
      <c r="O2689" s="85"/>
      <c r="P2689" s="85"/>
      <c r="Q2689" s="85"/>
      <c r="R2689" s="85"/>
      <c r="S2689" s="85"/>
    </row>
    <row r="2690" spans="1:19" ht="49.65" customHeight="1" x14ac:dyDescent="0.3">
      <c r="A2690" s="93">
        <v>15574</v>
      </c>
      <c r="B2690" s="94" t="s">
        <v>2266</v>
      </c>
      <c r="C2690" s="92"/>
      <c r="D2690" s="92"/>
      <c r="E2690" s="92"/>
      <c r="F2690" s="92"/>
      <c r="G2690" s="90">
        <f>+C2690+D2690+E2690+F2690</f>
        <v>0</v>
      </c>
      <c r="H2690" s="91">
        <v>79</v>
      </c>
      <c r="I2690" s="84">
        <f>+G2690*H2690</f>
        <v>0</v>
      </c>
      <c r="K2690" s="95"/>
      <c r="L2690" s="96" t="s">
        <v>2267</v>
      </c>
      <c r="M2690" s="74"/>
      <c r="N2690" s="74"/>
      <c r="O2690" s="74"/>
      <c r="P2690" s="74"/>
      <c r="Q2690" s="74"/>
      <c r="R2690" s="74"/>
      <c r="S2690" s="74"/>
    </row>
    <row r="2691" spans="1:19" ht="49.65" customHeight="1" x14ac:dyDescent="0.3">
      <c r="A2691" s="85"/>
      <c r="B2691" s="85"/>
      <c r="C2691" s="85"/>
      <c r="D2691" s="85"/>
      <c r="E2691" s="85"/>
      <c r="F2691" s="85"/>
      <c r="G2691" s="85"/>
      <c r="H2691" s="85"/>
      <c r="I2691" s="85"/>
      <c r="K2691" s="74"/>
      <c r="L2691" s="74"/>
      <c r="M2691" s="74"/>
      <c r="N2691" s="74"/>
      <c r="O2691" s="74"/>
      <c r="P2691" s="74"/>
      <c r="Q2691" s="74"/>
      <c r="R2691" s="74"/>
      <c r="S2691" s="74"/>
    </row>
    <row r="2692" spans="1:19" ht="49.65" customHeight="1" x14ac:dyDescent="0.3">
      <c r="A2692" s="93">
        <v>15575</v>
      </c>
      <c r="B2692" s="94" t="s">
        <v>2268</v>
      </c>
      <c r="C2692" s="92"/>
      <c r="D2692" s="92"/>
      <c r="E2692" s="92"/>
      <c r="F2692" s="92"/>
      <c r="G2692" s="90">
        <f>+C2692+D2692+E2692+F2692</f>
        <v>0</v>
      </c>
      <c r="H2692" s="91">
        <v>129</v>
      </c>
      <c r="I2692" s="84">
        <f>+G2692*H2692</f>
        <v>0</v>
      </c>
      <c r="K2692" s="93">
        <v>10748</v>
      </c>
      <c r="L2692" s="94" t="s">
        <v>2269</v>
      </c>
      <c r="M2692" s="92"/>
      <c r="N2692" s="92"/>
      <c r="O2692" s="92"/>
      <c r="P2692" s="92"/>
      <c r="Q2692" s="90">
        <f>+M2692+N2692+O2692+P2692</f>
        <v>0</v>
      </c>
      <c r="R2692" s="91">
        <v>59</v>
      </c>
      <c r="S2692" s="84">
        <f>+Q2692*R2692</f>
        <v>0</v>
      </c>
    </row>
    <row r="2693" spans="1:19" ht="49.65" customHeight="1" x14ac:dyDescent="0.3">
      <c r="A2693" s="85"/>
      <c r="B2693" s="85"/>
      <c r="C2693" s="85"/>
      <c r="D2693" s="85"/>
      <c r="E2693" s="85"/>
      <c r="F2693" s="85"/>
      <c r="G2693" s="85"/>
      <c r="H2693" s="85"/>
      <c r="I2693" s="85"/>
      <c r="K2693" s="85"/>
      <c r="L2693" s="85"/>
      <c r="M2693" s="85"/>
      <c r="N2693" s="85"/>
      <c r="O2693" s="85"/>
      <c r="P2693" s="85"/>
      <c r="Q2693" s="85"/>
      <c r="R2693" s="85"/>
      <c r="S2693" s="85"/>
    </row>
    <row r="2694" spans="1:19" ht="49.65" customHeight="1" x14ac:dyDescent="0.3">
      <c r="A2694" s="93">
        <v>15576</v>
      </c>
      <c r="B2694" s="94" t="s">
        <v>2270</v>
      </c>
      <c r="C2694" s="92"/>
      <c r="D2694" s="92"/>
      <c r="E2694" s="92"/>
      <c r="F2694" s="92"/>
      <c r="G2694" s="90">
        <f>+C2694+D2694+E2694+F2694</f>
        <v>0</v>
      </c>
      <c r="H2694" s="91">
        <v>79</v>
      </c>
      <c r="I2694" s="84">
        <f>+G2694*H2694</f>
        <v>0</v>
      </c>
      <c r="K2694" s="93">
        <v>10751</v>
      </c>
      <c r="L2694" s="94" t="s">
        <v>2271</v>
      </c>
      <c r="M2694" s="92"/>
      <c r="N2694" s="92"/>
      <c r="O2694" s="92"/>
      <c r="P2694" s="92"/>
      <c r="Q2694" s="90">
        <f>+M2694+N2694+O2694+P2694</f>
        <v>0</v>
      </c>
      <c r="R2694" s="91">
        <v>59</v>
      </c>
      <c r="S2694" s="84">
        <f>+Q2694*R2694</f>
        <v>0</v>
      </c>
    </row>
    <row r="2695" spans="1:19" ht="49.65" customHeight="1" x14ac:dyDescent="0.3">
      <c r="A2695" s="85"/>
      <c r="B2695" s="85"/>
      <c r="C2695" s="85"/>
      <c r="D2695" s="85"/>
      <c r="E2695" s="85"/>
      <c r="F2695" s="85"/>
      <c r="G2695" s="85"/>
      <c r="H2695" s="85"/>
      <c r="I2695" s="85"/>
      <c r="K2695" s="85"/>
      <c r="L2695" s="85"/>
      <c r="M2695" s="85"/>
      <c r="N2695" s="85"/>
      <c r="O2695" s="85"/>
      <c r="P2695" s="85"/>
      <c r="Q2695" s="85"/>
      <c r="R2695" s="85"/>
      <c r="S2695" s="85"/>
    </row>
    <row r="2696" spans="1:19" ht="49.65" customHeight="1" x14ac:dyDescent="0.3">
      <c r="A2696" s="93">
        <v>15577</v>
      </c>
      <c r="B2696" s="94" t="s">
        <v>2272</v>
      </c>
      <c r="C2696" s="92"/>
      <c r="D2696" s="92"/>
      <c r="E2696" s="92"/>
      <c r="F2696" s="92"/>
      <c r="G2696" s="90">
        <f>+C2696+D2696+E2696+F2696</f>
        <v>0</v>
      </c>
      <c r="H2696" s="91">
        <v>79</v>
      </c>
      <c r="I2696" s="84">
        <f>+G2696*H2696</f>
        <v>0</v>
      </c>
      <c r="K2696" s="93">
        <v>13637</v>
      </c>
      <c r="L2696" s="94" t="s">
        <v>2273</v>
      </c>
      <c r="M2696" s="92"/>
      <c r="N2696" s="92"/>
      <c r="O2696" s="92"/>
      <c r="P2696" s="92"/>
      <c r="Q2696" s="90">
        <f>+M2696+N2696+O2696+P2696</f>
        <v>0</v>
      </c>
      <c r="R2696" s="91">
        <v>109</v>
      </c>
      <c r="S2696" s="84">
        <f>+Q2696*R2696</f>
        <v>0</v>
      </c>
    </row>
    <row r="2697" spans="1:19" ht="49.65" customHeight="1" x14ac:dyDescent="0.3">
      <c r="A2697" s="85"/>
      <c r="B2697" s="85"/>
      <c r="C2697" s="85"/>
      <c r="D2697" s="85"/>
      <c r="E2697" s="85"/>
      <c r="F2697" s="85"/>
      <c r="G2697" s="85"/>
      <c r="H2697" s="85"/>
      <c r="I2697" s="85"/>
      <c r="K2697" s="85"/>
      <c r="L2697" s="85"/>
      <c r="M2697" s="85"/>
      <c r="N2697" s="85"/>
      <c r="O2697" s="85"/>
      <c r="P2697" s="85"/>
      <c r="Q2697" s="85"/>
      <c r="R2697" s="85"/>
      <c r="S2697" s="85"/>
    </row>
    <row r="2698" spans="1:19" ht="49.65" customHeight="1" x14ac:dyDescent="0.3">
      <c r="A2698" s="93">
        <v>15578</v>
      </c>
      <c r="B2698" s="94" t="s">
        <v>2274</v>
      </c>
      <c r="C2698" s="92"/>
      <c r="D2698" s="92"/>
      <c r="E2698" s="92"/>
      <c r="F2698" s="92"/>
      <c r="G2698" s="90">
        <f>+C2698+D2698+E2698+F2698</f>
        <v>0</v>
      </c>
      <c r="H2698" s="91">
        <v>79</v>
      </c>
      <c r="I2698" s="84">
        <f>+G2698*H2698</f>
        <v>0</v>
      </c>
      <c r="K2698" s="93">
        <v>13638</v>
      </c>
      <c r="L2698" s="94" t="s">
        <v>2275</v>
      </c>
      <c r="M2698" s="92"/>
      <c r="N2698" s="92"/>
      <c r="O2698" s="92"/>
      <c r="P2698" s="92"/>
      <c r="Q2698" s="90">
        <f>+M2698+N2698+O2698+P2698</f>
        <v>0</v>
      </c>
      <c r="R2698" s="91">
        <v>109</v>
      </c>
      <c r="S2698" s="84">
        <f>+Q2698*R2698</f>
        <v>0</v>
      </c>
    </row>
    <row r="2699" spans="1:19" ht="49.65" customHeight="1" x14ac:dyDescent="0.3">
      <c r="A2699" s="85"/>
      <c r="B2699" s="85"/>
      <c r="C2699" s="85"/>
      <c r="D2699" s="85"/>
      <c r="E2699" s="85"/>
      <c r="F2699" s="85"/>
      <c r="G2699" s="85"/>
      <c r="H2699" s="85"/>
      <c r="I2699" s="85"/>
      <c r="K2699" s="85"/>
      <c r="L2699" s="85"/>
      <c r="M2699" s="85"/>
      <c r="N2699" s="85"/>
      <c r="O2699" s="85"/>
      <c r="P2699" s="85"/>
      <c r="Q2699" s="85"/>
      <c r="R2699" s="85"/>
      <c r="S2699" s="85"/>
    </row>
    <row r="2700" spans="1:19" ht="49.65" customHeight="1" x14ac:dyDescent="0.3">
      <c r="A2700" s="93">
        <v>15579</v>
      </c>
      <c r="B2700" s="94" t="s">
        <v>2276</v>
      </c>
      <c r="C2700" s="92"/>
      <c r="D2700" s="92"/>
      <c r="E2700" s="92"/>
      <c r="F2700" s="92"/>
      <c r="G2700" s="90">
        <f>+C2700+D2700+E2700+F2700</f>
        <v>0</v>
      </c>
      <c r="H2700" s="91">
        <v>79</v>
      </c>
      <c r="I2700" s="84">
        <f>+G2700*H2700</f>
        <v>0</v>
      </c>
      <c r="K2700" s="95"/>
      <c r="L2700" s="96" t="s">
        <v>2277</v>
      </c>
      <c r="M2700" s="74"/>
      <c r="N2700" s="74"/>
      <c r="O2700" s="74"/>
      <c r="P2700" s="74"/>
      <c r="Q2700" s="74"/>
      <c r="R2700" s="74"/>
      <c r="S2700" s="74"/>
    </row>
    <row r="2701" spans="1:19" ht="49.65" customHeight="1" x14ac:dyDescent="0.3">
      <c r="A2701" s="85"/>
      <c r="B2701" s="85"/>
      <c r="C2701" s="85"/>
      <c r="D2701" s="85"/>
      <c r="E2701" s="85"/>
      <c r="F2701" s="85"/>
      <c r="G2701" s="85"/>
      <c r="H2701" s="85"/>
      <c r="I2701" s="85"/>
      <c r="K2701" s="74"/>
      <c r="L2701" s="74"/>
      <c r="M2701" s="74"/>
      <c r="N2701" s="74"/>
      <c r="O2701" s="74"/>
      <c r="P2701" s="74"/>
      <c r="Q2701" s="74"/>
      <c r="R2701" s="74"/>
      <c r="S2701" s="74"/>
    </row>
    <row r="2702" spans="1:19" ht="49.65" customHeight="1" x14ac:dyDescent="0.3">
      <c r="A2702" s="93">
        <v>15580</v>
      </c>
      <c r="B2702" s="94" t="s">
        <v>2278</v>
      </c>
      <c r="C2702" s="92"/>
      <c r="D2702" s="92"/>
      <c r="E2702" s="92"/>
      <c r="F2702" s="92"/>
      <c r="G2702" s="90">
        <f>+C2702+D2702+E2702+F2702</f>
        <v>0</v>
      </c>
      <c r="H2702" s="91">
        <v>79</v>
      </c>
      <c r="I2702" s="84">
        <f>+G2702*H2702</f>
        <v>0</v>
      </c>
      <c r="K2702" s="93">
        <v>9127</v>
      </c>
      <c r="L2702" s="94" t="s">
        <v>2279</v>
      </c>
      <c r="M2702" s="92"/>
      <c r="N2702" s="92"/>
      <c r="O2702" s="92"/>
      <c r="P2702" s="92"/>
      <c r="Q2702" s="90">
        <f>+M2702+N2702+O2702+P2702</f>
        <v>0</v>
      </c>
      <c r="R2702" s="91">
        <v>59</v>
      </c>
      <c r="S2702" s="84">
        <f>+Q2702*R2702</f>
        <v>0</v>
      </c>
    </row>
    <row r="2703" spans="1:19" ht="49.65" customHeight="1" x14ac:dyDescent="0.3">
      <c r="A2703" s="85"/>
      <c r="B2703" s="85"/>
      <c r="C2703" s="85"/>
      <c r="D2703" s="85"/>
      <c r="E2703" s="85"/>
      <c r="F2703" s="85"/>
      <c r="G2703" s="85"/>
      <c r="H2703" s="85"/>
      <c r="I2703" s="85"/>
      <c r="K2703" s="85"/>
      <c r="L2703" s="85"/>
      <c r="M2703" s="85"/>
      <c r="N2703" s="85"/>
      <c r="O2703" s="85"/>
      <c r="P2703" s="85"/>
      <c r="Q2703" s="85"/>
      <c r="R2703" s="85"/>
      <c r="S2703" s="85"/>
    </row>
    <row r="2704" spans="1:19" ht="49.65" customHeight="1" x14ac:dyDescent="0.3">
      <c r="A2704" s="95"/>
      <c r="B2704" s="96" t="s">
        <v>2280</v>
      </c>
      <c r="C2704" s="74"/>
      <c r="D2704" s="74"/>
      <c r="E2704" s="74"/>
      <c r="F2704" s="74"/>
      <c r="G2704" s="74"/>
      <c r="H2704" s="74"/>
      <c r="I2704" s="74"/>
      <c r="K2704" s="93">
        <v>9129</v>
      </c>
      <c r="L2704" s="94" t="s">
        <v>2281</v>
      </c>
      <c r="M2704" s="92"/>
      <c r="N2704" s="92"/>
      <c r="O2704" s="92"/>
      <c r="P2704" s="92"/>
      <c r="Q2704" s="90">
        <f>+M2704+N2704+O2704+P2704</f>
        <v>0</v>
      </c>
      <c r="R2704" s="91">
        <v>59</v>
      </c>
      <c r="S2704" s="84">
        <f>+Q2704*R2704</f>
        <v>0</v>
      </c>
    </row>
    <row r="2705" spans="1:19" ht="49.65" customHeight="1" x14ac:dyDescent="0.3">
      <c r="A2705" s="74"/>
      <c r="B2705" s="74"/>
      <c r="C2705" s="74"/>
      <c r="D2705" s="74"/>
      <c r="E2705" s="74"/>
      <c r="F2705" s="74"/>
      <c r="G2705" s="74"/>
      <c r="H2705" s="74"/>
      <c r="I2705" s="74"/>
      <c r="K2705" s="85"/>
      <c r="L2705" s="85"/>
      <c r="M2705" s="85"/>
      <c r="N2705" s="85"/>
      <c r="O2705" s="85"/>
      <c r="P2705" s="85"/>
      <c r="Q2705" s="85"/>
      <c r="R2705" s="85"/>
      <c r="S2705" s="85"/>
    </row>
    <row r="2706" spans="1:19" ht="49.65" customHeight="1" x14ac:dyDescent="0.3">
      <c r="A2706" s="93">
        <v>6225</v>
      </c>
      <c r="B2706" s="94" t="s">
        <v>2282</v>
      </c>
      <c r="C2706" s="92"/>
      <c r="D2706" s="92"/>
      <c r="E2706" s="92"/>
      <c r="F2706" s="92"/>
      <c r="G2706" s="90">
        <f>+C2706+D2706+E2706+F2706</f>
        <v>0</v>
      </c>
      <c r="H2706" s="91">
        <v>89</v>
      </c>
      <c r="I2706" s="84">
        <f>+G2706*H2706</f>
        <v>0</v>
      </c>
      <c r="K2706" s="93">
        <v>12517</v>
      </c>
      <c r="L2706" s="94" t="s">
        <v>2283</v>
      </c>
      <c r="M2706" s="92"/>
      <c r="N2706" s="92"/>
      <c r="O2706" s="92"/>
      <c r="P2706" s="92"/>
      <c r="Q2706" s="90">
        <f>+M2706+N2706+O2706+P2706</f>
        <v>0</v>
      </c>
      <c r="R2706" s="91">
        <v>95</v>
      </c>
      <c r="S2706" s="84">
        <f>+Q2706*R2706</f>
        <v>0</v>
      </c>
    </row>
    <row r="2707" spans="1:19" ht="49.65" customHeight="1" x14ac:dyDescent="0.3">
      <c r="A2707" s="85"/>
      <c r="B2707" s="85"/>
      <c r="C2707" s="85"/>
      <c r="D2707" s="85"/>
      <c r="E2707" s="85"/>
      <c r="F2707" s="85"/>
      <c r="G2707" s="85"/>
      <c r="H2707" s="85"/>
      <c r="I2707" s="85"/>
      <c r="K2707" s="85"/>
      <c r="L2707" s="85"/>
      <c r="M2707" s="85"/>
      <c r="N2707" s="85"/>
      <c r="O2707" s="85"/>
      <c r="P2707" s="85"/>
      <c r="Q2707" s="85"/>
      <c r="R2707" s="85"/>
      <c r="S2707" s="85"/>
    </row>
    <row r="2708" spans="1:19" ht="49.65" customHeight="1" x14ac:dyDescent="0.3">
      <c r="A2708" s="93">
        <v>6226</v>
      </c>
      <c r="B2708" s="94" t="s">
        <v>2284</v>
      </c>
      <c r="C2708" s="92"/>
      <c r="D2708" s="92"/>
      <c r="E2708" s="92"/>
      <c r="F2708" s="92"/>
      <c r="G2708" s="90">
        <f>+C2708+D2708+E2708+F2708</f>
        <v>0</v>
      </c>
      <c r="H2708" s="91">
        <v>169</v>
      </c>
      <c r="I2708" s="84">
        <f>+G2708*H2708</f>
        <v>0</v>
      </c>
      <c r="K2708" s="93">
        <v>12518</v>
      </c>
      <c r="L2708" s="94" t="s">
        <v>2285</v>
      </c>
      <c r="M2708" s="92"/>
      <c r="N2708" s="92"/>
      <c r="O2708" s="92"/>
      <c r="P2708" s="92"/>
      <c r="Q2708" s="90">
        <f>+M2708+N2708+O2708+P2708</f>
        <v>0</v>
      </c>
      <c r="R2708" s="91">
        <v>95</v>
      </c>
      <c r="S2708" s="84">
        <f>+Q2708*R2708</f>
        <v>0</v>
      </c>
    </row>
    <row r="2709" spans="1:19" ht="49.65" customHeight="1" x14ac:dyDescent="0.3">
      <c r="A2709" s="85"/>
      <c r="B2709" s="85"/>
      <c r="C2709" s="85"/>
      <c r="D2709" s="85"/>
      <c r="E2709" s="85"/>
      <c r="F2709" s="85"/>
      <c r="G2709" s="85"/>
      <c r="H2709" s="85"/>
      <c r="I2709" s="85"/>
      <c r="K2709" s="85"/>
      <c r="L2709" s="85"/>
      <c r="M2709" s="85"/>
      <c r="N2709" s="85"/>
      <c r="O2709" s="85"/>
      <c r="P2709" s="85"/>
      <c r="Q2709" s="85"/>
      <c r="R2709" s="85"/>
      <c r="S2709" s="85"/>
    </row>
    <row r="2710" spans="1:19" ht="49.65" customHeight="1" x14ac:dyDescent="0.3">
      <c r="A2710" s="93">
        <v>7242</v>
      </c>
      <c r="B2710" s="94" t="s">
        <v>2286</v>
      </c>
      <c r="C2710" s="92"/>
      <c r="D2710" s="92"/>
      <c r="E2710" s="92"/>
      <c r="F2710" s="92"/>
      <c r="G2710" s="90">
        <f>+C2710+D2710+E2710+F2710</f>
        <v>0</v>
      </c>
      <c r="H2710" s="91">
        <v>139</v>
      </c>
      <c r="I2710" s="84">
        <f>+G2710*H2710</f>
        <v>0</v>
      </c>
      <c r="K2710" s="93">
        <v>14753</v>
      </c>
      <c r="L2710" s="94" t="s">
        <v>2287</v>
      </c>
      <c r="M2710" s="92"/>
      <c r="N2710" s="92"/>
      <c r="O2710" s="92"/>
      <c r="P2710" s="92"/>
      <c r="Q2710" s="90">
        <f>+M2710+N2710+O2710+P2710</f>
        <v>0</v>
      </c>
      <c r="R2710" s="91">
        <v>85</v>
      </c>
      <c r="S2710" s="84">
        <f>+Q2710*R2710</f>
        <v>0</v>
      </c>
    </row>
    <row r="2711" spans="1:19" ht="49.65" customHeight="1" x14ac:dyDescent="0.3">
      <c r="A2711" s="85"/>
      <c r="B2711" s="85"/>
      <c r="C2711" s="85"/>
      <c r="D2711" s="85"/>
      <c r="E2711" s="85"/>
      <c r="F2711" s="85"/>
      <c r="G2711" s="85"/>
      <c r="H2711" s="85"/>
      <c r="I2711" s="85"/>
      <c r="K2711" s="85"/>
      <c r="L2711" s="85"/>
      <c r="M2711" s="85"/>
      <c r="N2711" s="85"/>
      <c r="O2711" s="85"/>
      <c r="P2711" s="85"/>
      <c r="Q2711" s="85"/>
      <c r="R2711" s="85"/>
      <c r="S2711" s="85"/>
    </row>
    <row r="2712" spans="1:19" ht="49.65" customHeight="1" x14ac:dyDescent="0.3">
      <c r="A2712" s="93">
        <v>9544</v>
      </c>
      <c r="B2712" s="94" t="s">
        <v>2288</v>
      </c>
      <c r="C2712" s="92"/>
      <c r="D2712" s="92"/>
      <c r="E2712" s="92"/>
      <c r="F2712" s="92"/>
      <c r="G2712" s="90">
        <f>+C2712+D2712+E2712+F2712</f>
        <v>0</v>
      </c>
      <c r="H2712" s="91">
        <v>239</v>
      </c>
      <c r="I2712" s="84">
        <f>+G2712*H2712</f>
        <v>0</v>
      </c>
      <c r="K2712" s="93">
        <v>14754</v>
      </c>
      <c r="L2712" s="94" t="s">
        <v>2289</v>
      </c>
      <c r="M2712" s="92"/>
      <c r="N2712" s="92"/>
      <c r="O2712" s="92"/>
      <c r="P2712" s="92"/>
      <c r="Q2712" s="90">
        <f>+M2712+N2712+O2712+P2712</f>
        <v>0</v>
      </c>
      <c r="R2712" s="91">
        <v>85</v>
      </c>
      <c r="S2712" s="84">
        <f>+Q2712*R2712</f>
        <v>0</v>
      </c>
    </row>
    <row r="2713" spans="1:19" ht="49.65" customHeight="1" x14ac:dyDescent="0.3">
      <c r="A2713" s="85"/>
      <c r="B2713" s="85"/>
      <c r="C2713" s="85"/>
      <c r="D2713" s="85"/>
      <c r="E2713" s="85"/>
      <c r="F2713" s="85"/>
      <c r="G2713" s="85"/>
      <c r="H2713" s="85"/>
      <c r="I2713" s="85"/>
      <c r="K2713" s="85"/>
      <c r="L2713" s="85"/>
      <c r="M2713" s="85"/>
      <c r="N2713" s="85"/>
      <c r="O2713" s="85"/>
      <c r="P2713" s="85"/>
      <c r="Q2713" s="85"/>
      <c r="R2713" s="85"/>
      <c r="S2713" s="85"/>
    </row>
    <row r="2714" spans="1:19" ht="49.65" customHeight="1" x14ac:dyDescent="0.3">
      <c r="A2714" s="97" t="s">
        <v>2290</v>
      </c>
      <c r="B2714" s="74"/>
      <c r="C2714" s="74"/>
      <c r="D2714" s="74"/>
      <c r="E2714" s="74"/>
      <c r="F2714" s="74"/>
      <c r="G2714" s="74"/>
      <c r="H2714" s="74"/>
      <c r="I2714" s="74"/>
      <c r="K2714" s="95"/>
      <c r="L2714" s="96" t="s">
        <v>2291</v>
      </c>
      <c r="M2714" s="74"/>
      <c r="N2714" s="74"/>
      <c r="O2714" s="74"/>
      <c r="P2714" s="74"/>
      <c r="Q2714" s="74"/>
      <c r="R2714" s="74"/>
      <c r="S2714" s="74"/>
    </row>
    <row r="2715" spans="1:19" ht="49.65" customHeight="1" x14ac:dyDescent="0.3">
      <c r="A2715" s="74"/>
      <c r="B2715" s="74"/>
      <c r="C2715" s="74"/>
      <c r="D2715" s="74"/>
      <c r="E2715" s="74"/>
      <c r="F2715" s="74"/>
      <c r="G2715" s="74"/>
      <c r="H2715" s="74"/>
      <c r="I2715" s="74"/>
      <c r="K2715" s="74"/>
      <c r="L2715" s="74"/>
      <c r="M2715" s="74"/>
      <c r="N2715" s="74"/>
      <c r="O2715" s="74"/>
      <c r="P2715" s="74"/>
      <c r="Q2715" s="74"/>
      <c r="R2715" s="74"/>
      <c r="S2715" s="74"/>
    </row>
    <row r="2716" spans="1:19" ht="49.65" customHeight="1" x14ac:dyDescent="0.3">
      <c r="A2716" s="95"/>
      <c r="B2716" s="96" t="s">
        <v>1476</v>
      </c>
      <c r="C2716" s="74"/>
      <c r="D2716" s="74"/>
      <c r="E2716" s="74"/>
      <c r="F2716" s="74"/>
      <c r="G2716" s="74"/>
      <c r="H2716" s="74"/>
      <c r="I2716" s="74"/>
      <c r="K2716" s="93">
        <v>7684</v>
      </c>
      <c r="L2716" s="94" t="s">
        <v>2292</v>
      </c>
      <c r="M2716" s="92"/>
      <c r="N2716" s="92"/>
      <c r="O2716" s="92"/>
      <c r="P2716" s="92"/>
      <c r="Q2716" s="90">
        <f>+M2716+N2716+O2716+P2716</f>
        <v>0</v>
      </c>
      <c r="R2716" s="91">
        <v>59</v>
      </c>
      <c r="S2716" s="84">
        <f>+Q2716*R2716</f>
        <v>0</v>
      </c>
    </row>
    <row r="2717" spans="1:19" ht="49.65" customHeight="1" x14ac:dyDescent="0.3">
      <c r="A2717" s="74"/>
      <c r="B2717" s="74"/>
      <c r="C2717" s="74"/>
      <c r="D2717" s="74"/>
      <c r="E2717" s="74"/>
      <c r="F2717" s="74"/>
      <c r="G2717" s="74"/>
      <c r="H2717" s="74"/>
      <c r="I2717" s="74"/>
      <c r="K2717" s="85"/>
      <c r="L2717" s="85"/>
      <c r="M2717" s="85"/>
      <c r="N2717" s="85"/>
      <c r="O2717" s="85"/>
      <c r="P2717" s="85"/>
      <c r="Q2717" s="85"/>
      <c r="R2717" s="85"/>
      <c r="S2717" s="85"/>
    </row>
    <row r="2718" spans="1:19" ht="49.65" customHeight="1" x14ac:dyDescent="0.3">
      <c r="A2718" s="93">
        <v>11160</v>
      </c>
      <c r="B2718" s="94" t="s">
        <v>2293</v>
      </c>
      <c r="C2718" s="92"/>
      <c r="D2718" s="92"/>
      <c r="E2718" s="92"/>
      <c r="F2718" s="92"/>
      <c r="G2718" s="90">
        <f>+C2718+D2718+E2718+F2718</f>
        <v>0</v>
      </c>
      <c r="H2718" s="91">
        <v>59</v>
      </c>
      <c r="I2718" s="84">
        <f>+G2718*H2718</f>
        <v>0</v>
      </c>
      <c r="K2718" s="93">
        <v>8579</v>
      </c>
      <c r="L2718" s="94" t="s">
        <v>2294</v>
      </c>
      <c r="M2718" s="92"/>
      <c r="N2718" s="92"/>
      <c r="O2718" s="92"/>
      <c r="P2718" s="92"/>
      <c r="Q2718" s="90">
        <f>+M2718+N2718+O2718+P2718</f>
        <v>0</v>
      </c>
      <c r="R2718" s="91">
        <v>79</v>
      </c>
      <c r="S2718" s="84">
        <f>+Q2718*R2718</f>
        <v>0</v>
      </c>
    </row>
    <row r="2719" spans="1:19" ht="49.65" customHeight="1" x14ac:dyDescent="0.3">
      <c r="A2719" s="85"/>
      <c r="B2719" s="85"/>
      <c r="C2719" s="85"/>
      <c r="D2719" s="85"/>
      <c r="E2719" s="85"/>
      <c r="F2719" s="85"/>
      <c r="G2719" s="85"/>
      <c r="H2719" s="85"/>
      <c r="I2719" s="85"/>
      <c r="K2719" s="85"/>
      <c r="L2719" s="85"/>
      <c r="M2719" s="85"/>
      <c r="N2719" s="85"/>
      <c r="O2719" s="85"/>
      <c r="P2719" s="85"/>
      <c r="Q2719" s="85"/>
      <c r="R2719" s="85"/>
      <c r="S2719" s="85"/>
    </row>
    <row r="2720" spans="1:19" ht="49.65" customHeight="1" x14ac:dyDescent="0.3">
      <c r="A2720" s="95"/>
      <c r="B2720" s="96" t="s">
        <v>2295</v>
      </c>
      <c r="C2720" s="74"/>
      <c r="D2720" s="74"/>
      <c r="E2720" s="74"/>
      <c r="F2720" s="74"/>
      <c r="G2720" s="74"/>
      <c r="H2720" s="74"/>
      <c r="I2720" s="74"/>
      <c r="K2720" s="93">
        <v>12254</v>
      </c>
      <c r="L2720" s="94" t="s">
        <v>2296</v>
      </c>
      <c r="M2720" s="92"/>
      <c r="N2720" s="92"/>
      <c r="O2720" s="92"/>
      <c r="P2720" s="92"/>
      <c r="Q2720" s="90">
        <f>+M2720+N2720+O2720+P2720</f>
        <v>0</v>
      </c>
      <c r="R2720" s="91">
        <v>119</v>
      </c>
      <c r="S2720" s="84">
        <f>+Q2720*R2720</f>
        <v>0</v>
      </c>
    </row>
    <row r="2721" spans="1:19" ht="49.65" customHeight="1" x14ac:dyDescent="0.3">
      <c r="A2721" s="74"/>
      <c r="B2721" s="74"/>
      <c r="C2721" s="74"/>
      <c r="D2721" s="74"/>
      <c r="E2721" s="74"/>
      <c r="F2721" s="74"/>
      <c r="G2721" s="74"/>
      <c r="H2721" s="74"/>
      <c r="I2721" s="74"/>
      <c r="K2721" s="85"/>
      <c r="L2721" s="85"/>
      <c r="M2721" s="85"/>
      <c r="N2721" s="85"/>
      <c r="O2721" s="85"/>
      <c r="P2721" s="85"/>
      <c r="Q2721" s="85"/>
      <c r="R2721" s="85"/>
      <c r="S2721" s="85"/>
    </row>
    <row r="2722" spans="1:19" ht="49.65" customHeight="1" x14ac:dyDescent="0.3">
      <c r="A2722" s="93">
        <v>10691</v>
      </c>
      <c r="B2722" s="94" t="s">
        <v>2297</v>
      </c>
      <c r="C2722" s="92"/>
      <c r="D2722" s="92"/>
      <c r="E2722" s="92"/>
      <c r="F2722" s="92"/>
      <c r="G2722" s="90">
        <f>+C2722+D2722+E2722+F2722</f>
        <v>0</v>
      </c>
      <c r="H2722" s="91">
        <v>119</v>
      </c>
      <c r="I2722" s="84">
        <f>+G2722*H2722</f>
        <v>0</v>
      </c>
      <c r="K2722" s="95"/>
      <c r="L2722" s="96" t="s">
        <v>2298</v>
      </c>
      <c r="M2722" s="74"/>
      <c r="N2722" s="74"/>
      <c r="O2722" s="74"/>
      <c r="P2722" s="74"/>
      <c r="Q2722" s="74"/>
      <c r="R2722" s="74"/>
      <c r="S2722" s="74"/>
    </row>
    <row r="2723" spans="1:19" ht="49.65" customHeight="1" x14ac:dyDescent="0.3">
      <c r="A2723" s="85"/>
      <c r="B2723" s="85"/>
      <c r="C2723" s="85"/>
      <c r="D2723" s="85"/>
      <c r="E2723" s="85"/>
      <c r="F2723" s="85"/>
      <c r="G2723" s="85"/>
      <c r="H2723" s="85"/>
      <c r="I2723" s="85"/>
      <c r="K2723" s="74"/>
      <c r="L2723" s="74"/>
      <c r="M2723" s="74"/>
      <c r="N2723" s="74"/>
      <c r="O2723" s="74"/>
      <c r="P2723" s="74"/>
      <c r="Q2723" s="74"/>
      <c r="R2723" s="74"/>
      <c r="S2723" s="74"/>
    </row>
    <row r="2724" spans="1:19" ht="49.65" customHeight="1" x14ac:dyDescent="0.3">
      <c r="A2724" s="95"/>
      <c r="B2724" s="96" t="s">
        <v>2299</v>
      </c>
      <c r="C2724" s="74"/>
      <c r="D2724" s="74"/>
      <c r="E2724" s="74"/>
      <c r="F2724" s="74"/>
      <c r="G2724" s="74"/>
      <c r="H2724" s="74"/>
      <c r="I2724" s="74"/>
      <c r="K2724" s="93">
        <v>10249</v>
      </c>
      <c r="L2724" s="94" t="s">
        <v>2300</v>
      </c>
      <c r="M2724" s="92"/>
      <c r="N2724" s="92"/>
      <c r="O2724" s="92"/>
      <c r="P2724" s="92"/>
      <c r="Q2724" s="90">
        <f>+M2724+N2724+O2724+P2724</f>
        <v>0</v>
      </c>
      <c r="R2724" s="91">
        <v>55</v>
      </c>
      <c r="S2724" s="84">
        <f>+Q2724*R2724</f>
        <v>0</v>
      </c>
    </row>
    <row r="2725" spans="1:19" ht="49.65" customHeight="1" x14ac:dyDescent="0.3">
      <c r="A2725" s="74"/>
      <c r="B2725" s="74"/>
      <c r="C2725" s="74"/>
      <c r="D2725" s="74"/>
      <c r="E2725" s="74"/>
      <c r="F2725" s="74"/>
      <c r="G2725" s="74"/>
      <c r="H2725" s="74"/>
      <c r="I2725" s="74"/>
      <c r="K2725" s="85"/>
      <c r="L2725" s="85"/>
      <c r="M2725" s="85"/>
      <c r="N2725" s="85"/>
      <c r="O2725" s="85"/>
      <c r="P2725" s="85"/>
      <c r="Q2725" s="85"/>
      <c r="R2725" s="85"/>
      <c r="S2725" s="85"/>
    </row>
    <row r="2726" spans="1:19" ht="49.65" customHeight="1" x14ac:dyDescent="0.3">
      <c r="A2726" s="93">
        <v>13083</v>
      </c>
      <c r="B2726" s="94" t="s">
        <v>2301</v>
      </c>
      <c r="C2726" s="92"/>
      <c r="D2726" s="92"/>
      <c r="E2726" s="92"/>
      <c r="F2726" s="92"/>
      <c r="G2726" s="90">
        <f>+C2726+D2726+E2726+F2726</f>
        <v>0</v>
      </c>
      <c r="H2726" s="91">
        <v>49</v>
      </c>
      <c r="I2726" s="84">
        <f>+G2726*H2726</f>
        <v>0</v>
      </c>
      <c r="K2726" s="93">
        <v>13085</v>
      </c>
      <c r="L2726" s="94" t="s">
        <v>2302</v>
      </c>
      <c r="M2726" s="92"/>
      <c r="N2726" s="92"/>
      <c r="O2726" s="92"/>
      <c r="P2726" s="92"/>
      <c r="Q2726" s="90">
        <f>+M2726+N2726+O2726+P2726</f>
        <v>0</v>
      </c>
      <c r="R2726" s="91">
        <v>99</v>
      </c>
      <c r="S2726" s="84">
        <f>+Q2726*R2726</f>
        <v>0</v>
      </c>
    </row>
    <row r="2727" spans="1:19" ht="49.65" customHeight="1" x14ac:dyDescent="0.3">
      <c r="A2727" s="85"/>
      <c r="B2727" s="85"/>
      <c r="C2727" s="85"/>
      <c r="D2727" s="85"/>
      <c r="E2727" s="85"/>
      <c r="F2727" s="85"/>
      <c r="G2727" s="85"/>
      <c r="H2727" s="85"/>
      <c r="I2727" s="85"/>
      <c r="K2727" s="85"/>
      <c r="L2727" s="85"/>
      <c r="M2727" s="85"/>
      <c r="N2727" s="85"/>
      <c r="O2727" s="85"/>
      <c r="P2727" s="85"/>
      <c r="Q2727" s="85"/>
      <c r="R2727" s="85"/>
      <c r="S2727" s="85"/>
    </row>
    <row r="2728" spans="1:19" ht="49.65" customHeight="1" x14ac:dyDescent="0.3">
      <c r="A2728" s="95"/>
      <c r="B2728" s="96" t="s">
        <v>2303</v>
      </c>
      <c r="C2728" s="74"/>
      <c r="D2728" s="74"/>
      <c r="E2728" s="74"/>
      <c r="F2728" s="74"/>
      <c r="G2728" s="74"/>
      <c r="H2728" s="74"/>
      <c r="I2728" s="74"/>
      <c r="K2728" s="95"/>
      <c r="L2728" s="96" t="s">
        <v>2160</v>
      </c>
      <c r="M2728" s="74"/>
      <c r="N2728" s="74"/>
      <c r="O2728" s="74"/>
      <c r="P2728" s="74"/>
      <c r="Q2728" s="74"/>
      <c r="R2728" s="74"/>
      <c r="S2728" s="74"/>
    </row>
    <row r="2729" spans="1:19" ht="49.65" customHeight="1" x14ac:dyDescent="0.3">
      <c r="A2729" s="74"/>
      <c r="B2729" s="74"/>
      <c r="C2729" s="74"/>
      <c r="D2729" s="74"/>
      <c r="E2729" s="74"/>
      <c r="F2729" s="74"/>
      <c r="G2729" s="74"/>
      <c r="H2729" s="74"/>
      <c r="I2729" s="74"/>
      <c r="K2729" s="74"/>
      <c r="L2729" s="74"/>
      <c r="M2729" s="74"/>
      <c r="N2729" s="74"/>
      <c r="O2729" s="74"/>
      <c r="P2729" s="74"/>
      <c r="Q2729" s="74"/>
      <c r="R2729" s="74"/>
      <c r="S2729" s="74"/>
    </row>
    <row r="2730" spans="1:19" ht="49.65" customHeight="1" x14ac:dyDescent="0.3">
      <c r="A2730" s="93">
        <v>10248</v>
      </c>
      <c r="B2730" s="94" t="s">
        <v>2304</v>
      </c>
      <c r="C2730" s="92"/>
      <c r="D2730" s="92"/>
      <c r="E2730" s="92"/>
      <c r="F2730" s="92"/>
      <c r="G2730" s="90">
        <f>+C2730+D2730+E2730+F2730</f>
        <v>0</v>
      </c>
      <c r="H2730" s="91">
        <v>55</v>
      </c>
      <c r="I2730" s="84">
        <f>+G2730*H2730</f>
        <v>0</v>
      </c>
      <c r="K2730" s="93">
        <v>4285</v>
      </c>
      <c r="L2730" s="94" t="s">
        <v>2305</v>
      </c>
      <c r="M2730" s="92"/>
      <c r="N2730" s="92"/>
      <c r="O2730" s="92"/>
      <c r="P2730" s="92"/>
      <c r="Q2730" s="90">
        <f>+M2730+N2730+O2730+P2730</f>
        <v>0</v>
      </c>
      <c r="R2730" s="91">
        <v>75</v>
      </c>
      <c r="S2730" s="84">
        <f>+Q2730*R2730</f>
        <v>0</v>
      </c>
    </row>
    <row r="2731" spans="1:19" ht="49.65" customHeight="1" x14ac:dyDescent="0.3">
      <c r="A2731" s="85"/>
      <c r="B2731" s="85"/>
      <c r="C2731" s="85"/>
      <c r="D2731" s="85"/>
      <c r="E2731" s="85"/>
      <c r="F2731" s="85"/>
      <c r="G2731" s="85"/>
      <c r="H2731" s="85"/>
      <c r="I2731" s="85"/>
      <c r="K2731" s="85"/>
      <c r="L2731" s="85"/>
      <c r="M2731" s="85"/>
      <c r="N2731" s="85"/>
      <c r="O2731" s="85"/>
      <c r="P2731" s="85"/>
      <c r="Q2731" s="85"/>
      <c r="R2731" s="85"/>
      <c r="S2731" s="85"/>
    </row>
    <row r="2732" spans="1:19" ht="49.65" customHeight="1" x14ac:dyDescent="0.3">
      <c r="A2732" s="93">
        <v>13084</v>
      </c>
      <c r="B2732" s="94" t="s">
        <v>2306</v>
      </c>
      <c r="C2732" s="92"/>
      <c r="D2732" s="92"/>
      <c r="E2732" s="92"/>
      <c r="F2732" s="92"/>
      <c r="G2732" s="90">
        <f>+C2732+D2732+E2732+F2732</f>
        <v>0</v>
      </c>
      <c r="H2732" s="91">
        <v>99</v>
      </c>
      <c r="I2732" s="84">
        <f>+G2732*H2732</f>
        <v>0</v>
      </c>
      <c r="K2732" s="93">
        <v>4293</v>
      </c>
      <c r="L2732" s="94" t="s">
        <v>2307</v>
      </c>
      <c r="M2732" s="92"/>
      <c r="N2732" s="92"/>
      <c r="O2732" s="92"/>
      <c r="P2732" s="92"/>
      <c r="Q2732" s="90">
        <f>+M2732+N2732+O2732+P2732</f>
        <v>0</v>
      </c>
      <c r="R2732" s="91">
        <v>59</v>
      </c>
      <c r="S2732" s="84">
        <f>+Q2732*R2732</f>
        <v>0</v>
      </c>
    </row>
    <row r="2733" spans="1:19" ht="49.65" customHeight="1" x14ac:dyDescent="0.3">
      <c r="A2733" s="85"/>
      <c r="B2733" s="85"/>
      <c r="C2733" s="85"/>
      <c r="D2733" s="85"/>
      <c r="E2733" s="85"/>
      <c r="F2733" s="85"/>
      <c r="G2733" s="85"/>
      <c r="H2733" s="85"/>
      <c r="I2733" s="85"/>
      <c r="K2733" s="85"/>
      <c r="L2733" s="85"/>
      <c r="M2733" s="85"/>
      <c r="N2733" s="85"/>
      <c r="O2733" s="85"/>
      <c r="P2733" s="85"/>
      <c r="Q2733" s="85"/>
      <c r="R2733" s="85"/>
      <c r="S2733" s="85"/>
    </row>
    <row r="2734" spans="1:19" ht="49.65" customHeight="1" x14ac:dyDescent="0.3">
      <c r="A2734" s="95"/>
      <c r="B2734" s="96" t="s">
        <v>2308</v>
      </c>
      <c r="C2734" s="74"/>
      <c r="D2734" s="74"/>
      <c r="E2734" s="74"/>
      <c r="F2734" s="74"/>
      <c r="G2734" s="74"/>
      <c r="H2734" s="74"/>
      <c r="I2734" s="74"/>
      <c r="K2734" s="93">
        <v>4513</v>
      </c>
      <c r="L2734" s="94" t="s">
        <v>2309</v>
      </c>
      <c r="M2734" s="92"/>
      <c r="N2734" s="92"/>
      <c r="O2734" s="92"/>
      <c r="P2734" s="92"/>
      <c r="Q2734" s="90">
        <f>+M2734+N2734+O2734+P2734</f>
        <v>0</v>
      </c>
      <c r="R2734" s="91">
        <v>75</v>
      </c>
      <c r="S2734" s="84">
        <f>+Q2734*R2734</f>
        <v>0</v>
      </c>
    </row>
    <row r="2735" spans="1:19" ht="49.65" customHeight="1" x14ac:dyDescent="0.3">
      <c r="A2735" s="74"/>
      <c r="B2735" s="74"/>
      <c r="C2735" s="74"/>
      <c r="D2735" s="74"/>
      <c r="E2735" s="74"/>
      <c r="F2735" s="74"/>
      <c r="G2735" s="74"/>
      <c r="H2735" s="74"/>
      <c r="I2735" s="74"/>
      <c r="K2735" s="85"/>
      <c r="L2735" s="85"/>
      <c r="M2735" s="85"/>
      <c r="N2735" s="85"/>
      <c r="O2735" s="85"/>
      <c r="P2735" s="85"/>
      <c r="Q2735" s="85"/>
      <c r="R2735" s="85"/>
      <c r="S2735" s="85"/>
    </row>
    <row r="2736" spans="1:19" ht="49.65" customHeight="1" x14ac:dyDescent="0.3">
      <c r="A2736" s="93">
        <v>10750</v>
      </c>
      <c r="B2736" s="94" t="s">
        <v>2310</v>
      </c>
      <c r="C2736" s="92"/>
      <c r="D2736" s="92"/>
      <c r="E2736" s="92"/>
      <c r="F2736" s="92"/>
      <c r="G2736" s="90">
        <f>+C2736+D2736+E2736+F2736</f>
        <v>0</v>
      </c>
      <c r="H2736" s="91">
        <v>49</v>
      </c>
      <c r="I2736" s="84">
        <f>+G2736*H2736</f>
        <v>0</v>
      </c>
      <c r="K2736" s="93">
        <v>5241</v>
      </c>
      <c r="L2736" s="94" t="s">
        <v>2311</v>
      </c>
      <c r="M2736" s="92"/>
      <c r="N2736" s="92"/>
      <c r="O2736" s="92"/>
      <c r="P2736" s="92"/>
      <c r="Q2736" s="90">
        <f>+M2736+N2736+O2736+P2736</f>
        <v>0</v>
      </c>
      <c r="R2736" s="91">
        <v>59</v>
      </c>
      <c r="S2736" s="84">
        <f>+Q2736*R2736</f>
        <v>0</v>
      </c>
    </row>
    <row r="2737" spans="1:19" ht="49.65" customHeight="1" x14ac:dyDescent="0.3">
      <c r="A2737" s="85"/>
      <c r="B2737" s="85"/>
      <c r="C2737" s="85"/>
      <c r="D2737" s="85"/>
      <c r="E2737" s="85"/>
      <c r="F2737" s="85"/>
      <c r="G2737" s="85"/>
      <c r="H2737" s="85"/>
      <c r="I2737" s="85"/>
      <c r="K2737" s="85"/>
      <c r="L2737" s="85"/>
      <c r="M2737" s="85"/>
      <c r="N2737" s="85"/>
      <c r="O2737" s="85"/>
      <c r="P2737" s="85"/>
      <c r="Q2737" s="85"/>
      <c r="R2737" s="85"/>
      <c r="S2737" s="85"/>
    </row>
    <row r="2738" spans="1:19" ht="49.65" customHeight="1" x14ac:dyDescent="0.3">
      <c r="A2738" s="93">
        <v>10752</v>
      </c>
      <c r="B2738" s="94" t="s">
        <v>2312</v>
      </c>
      <c r="C2738" s="92"/>
      <c r="D2738" s="92"/>
      <c r="E2738" s="92"/>
      <c r="F2738" s="92"/>
      <c r="G2738" s="90">
        <f>+C2738+D2738+E2738+F2738</f>
        <v>0</v>
      </c>
      <c r="H2738" s="91">
        <v>29</v>
      </c>
      <c r="I2738" s="84">
        <f>+G2738*H2738</f>
        <v>0</v>
      </c>
      <c r="K2738" s="93">
        <v>9498</v>
      </c>
      <c r="L2738" s="94" t="s">
        <v>2313</v>
      </c>
      <c r="M2738" s="92"/>
      <c r="N2738" s="92"/>
      <c r="O2738" s="92"/>
      <c r="P2738" s="92"/>
      <c r="Q2738" s="90">
        <f>+M2738+N2738+O2738+P2738</f>
        <v>0</v>
      </c>
      <c r="R2738" s="91">
        <v>39</v>
      </c>
      <c r="S2738" s="84">
        <f>+Q2738*R2738</f>
        <v>0</v>
      </c>
    </row>
    <row r="2739" spans="1:19" ht="49.65" customHeight="1" x14ac:dyDescent="0.3">
      <c r="A2739" s="85"/>
      <c r="B2739" s="85"/>
      <c r="C2739" s="85"/>
      <c r="D2739" s="85"/>
      <c r="E2739" s="85"/>
      <c r="F2739" s="85"/>
      <c r="G2739" s="85"/>
      <c r="H2739" s="85"/>
      <c r="I2739" s="85"/>
      <c r="K2739" s="85"/>
      <c r="L2739" s="85"/>
      <c r="M2739" s="85"/>
      <c r="N2739" s="85"/>
      <c r="O2739" s="85"/>
      <c r="P2739" s="85"/>
      <c r="Q2739" s="85"/>
      <c r="R2739" s="85"/>
      <c r="S2739" s="85"/>
    </row>
    <row r="2740" spans="1:19" ht="49.65" customHeight="1" x14ac:dyDescent="0.3">
      <c r="A2740" s="95"/>
      <c r="B2740" s="96" t="s">
        <v>2314</v>
      </c>
      <c r="C2740" s="74"/>
      <c r="D2740" s="74"/>
      <c r="E2740" s="74"/>
      <c r="F2740" s="74"/>
      <c r="G2740" s="74"/>
      <c r="H2740" s="74"/>
      <c r="I2740" s="74"/>
      <c r="K2740" s="93">
        <v>9499</v>
      </c>
      <c r="L2740" s="94" t="s">
        <v>2315</v>
      </c>
      <c r="M2740" s="92"/>
      <c r="N2740" s="92"/>
      <c r="O2740" s="92"/>
      <c r="P2740" s="92"/>
      <c r="Q2740" s="90">
        <f>+M2740+N2740+O2740+P2740</f>
        <v>0</v>
      </c>
      <c r="R2740" s="91">
        <v>39</v>
      </c>
      <c r="S2740" s="84">
        <f>+Q2740*R2740</f>
        <v>0</v>
      </c>
    </row>
    <row r="2741" spans="1:19" ht="49.65" customHeight="1" x14ac:dyDescent="0.3">
      <c r="A2741" s="74"/>
      <c r="B2741" s="74"/>
      <c r="C2741" s="74"/>
      <c r="D2741" s="74"/>
      <c r="E2741" s="74"/>
      <c r="F2741" s="74"/>
      <c r="G2741" s="74"/>
      <c r="H2741" s="74"/>
      <c r="I2741" s="74"/>
      <c r="K2741" s="85"/>
      <c r="L2741" s="85"/>
      <c r="M2741" s="85"/>
      <c r="N2741" s="85"/>
      <c r="O2741" s="85"/>
      <c r="P2741" s="85"/>
      <c r="Q2741" s="85"/>
      <c r="R2741" s="85"/>
      <c r="S2741" s="85"/>
    </row>
    <row r="2742" spans="1:19" ht="49.65" customHeight="1" x14ac:dyDescent="0.3">
      <c r="A2742" s="93">
        <v>1135</v>
      </c>
      <c r="B2742" s="94" t="s">
        <v>2316</v>
      </c>
      <c r="C2742" s="92"/>
      <c r="D2742" s="92"/>
      <c r="E2742" s="92"/>
      <c r="F2742" s="92"/>
      <c r="G2742" s="90">
        <f>+C2742+D2742+E2742+F2742</f>
        <v>0</v>
      </c>
      <c r="H2742" s="91">
        <v>59</v>
      </c>
      <c r="I2742" s="84">
        <f>+G2742*H2742</f>
        <v>0</v>
      </c>
      <c r="K2742" s="93">
        <v>9500</v>
      </c>
      <c r="L2742" s="94" t="s">
        <v>2317</v>
      </c>
      <c r="M2742" s="92"/>
      <c r="N2742" s="92"/>
      <c r="O2742" s="92"/>
      <c r="P2742" s="92"/>
      <c r="Q2742" s="90">
        <f>+M2742+N2742+O2742+P2742</f>
        <v>0</v>
      </c>
      <c r="R2742" s="91">
        <v>39</v>
      </c>
      <c r="S2742" s="84">
        <f>+Q2742*R2742</f>
        <v>0</v>
      </c>
    </row>
    <row r="2743" spans="1:19" ht="49.65" customHeight="1" x14ac:dyDescent="0.3">
      <c r="A2743" s="85"/>
      <c r="B2743" s="85"/>
      <c r="C2743" s="85"/>
      <c r="D2743" s="85"/>
      <c r="E2743" s="85"/>
      <c r="F2743" s="85"/>
      <c r="G2743" s="85"/>
      <c r="H2743" s="85"/>
      <c r="I2743" s="85"/>
      <c r="K2743" s="85"/>
      <c r="L2743" s="85"/>
      <c r="M2743" s="85"/>
      <c r="N2743" s="85"/>
      <c r="O2743" s="85"/>
      <c r="P2743" s="85"/>
      <c r="Q2743" s="85"/>
      <c r="R2743" s="85"/>
      <c r="S2743" s="85"/>
    </row>
    <row r="2744" spans="1:19" ht="49.65" customHeight="1" x14ac:dyDescent="0.3">
      <c r="A2744" s="93">
        <v>9131</v>
      </c>
      <c r="B2744" s="94" t="s">
        <v>2318</v>
      </c>
      <c r="C2744" s="92"/>
      <c r="D2744" s="92"/>
      <c r="E2744" s="92"/>
      <c r="F2744" s="92"/>
      <c r="G2744" s="90">
        <f>+C2744+D2744+E2744+F2744</f>
        <v>0</v>
      </c>
      <c r="H2744" s="91">
        <v>79</v>
      </c>
      <c r="I2744" s="84">
        <f>+G2744*H2744</f>
        <v>0</v>
      </c>
      <c r="K2744" s="93">
        <v>9541</v>
      </c>
      <c r="L2744" s="94" t="s">
        <v>2319</v>
      </c>
      <c r="M2744" s="92"/>
      <c r="N2744" s="92"/>
      <c r="O2744" s="92"/>
      <c r="P2744" s="92"/>
      <c r="Q2744" s="90">
        <f>+M2744+N2744+O2744+P2744</f>
        <v>0</v>
      </c>
      <c r="R2744" s="91">
        <v>49</v>
      </c>
      <c r="S2744" s="84">
        <f>+Q2744*R2744</f>
        <v>0</v>
      </c>
    </row>
    <row r="2745" spans="1:19" ht="49.65" customHeight="1" x14ac:dyDescent="0.3">
      <c r="A2745" s="85"/>
      <c r="B2745" s="85"/>
      <c r="C2745" s="85"/>
      <c r="D2745" s="85"/>
      <c r="E2745" s="85"/>
      <c r="F2745" s="85"/>
      <c r="G2745" s="85"/>
      <c r="H2745" s="85"/>
      <c r="I2745" s="85"/>
      <c r="K2745" s="85"/>
      <c r="L2745" s="85"/>
      <c r="M2745" s="85"/>
      <c r="N2745" s="85"/>
      <c r="O2745" s="85"/>
      <c r="P2745" s="85"/>
      <c r="Q2745" s="85"/>
      <c r="R2745" s="85"/>
      <c r="S2745" s="85"/>
    </row>
    <row r="2746" spans="1:19" ht="49.65" customHeight="1" x14ac:dyDescent="0.3">
      <c r="A2746" s="93">
        <v>10692</v>
      </c>
      <c r="B2746" s="94" t="s">
        <v>2320</v>
      </c>
      <c r="C2746" s="92"/>
      <c r="D2746" s="92"/>
      <c r="E2746" s="92"/>
      <c r="F2746" s="92"/>
      <c r="G2746" s="90">
        <f>+C2746+D2746+E2746+F2746</f>
        <v>0</v>
      </c>
      <c r="H2746" s="91">
        <v>119</v>
      </c>
      <c r="I2746" s="84">
        <f>+G2746*H2746</f>
        <v>0</v>
      </c>
      <c r="K2746" s="93">
        <v>9703</v>
      </c>
      <c r="L2746" s="94" t="s">
        <v>2321</v>
      </c>
      <c r="M2746" s="92"/>
      <c r="N2746" s="92"/>
      <c r="O2746" s="92"/>
      <c r="P2746" s="92"/>
      <c r="Q2746" s="90">
        <f>+M2746+N2746+O2746+P2746</f>
        <v>0</v>
      </c>
      <c r="R2746" s="91">
        <v>65</v>
      </c>
      <c r="S2746" s="84">
        <f>+Q2746*R2746</f>
        <v>0</v>
      </c>
    </row>
    <row r="2747" spans="1:19" ht="49.65" customHeight="1" x14ac:dyDescent="0.3">
      <c r="A2747" s="85"/>
      <c r="B2747" s="85"/>
      <c r="C2747" s="85"/>
      <c r="D2747" s="85"/>
      <c r="E2747" s="85"/>
      <c r="F2747" s="85"/>
      <c r="G2747" s="85"/>
      <c r="H2747" s="85"/>
      <c r="I2747" s="85"/>
      <c r="K2747" s="85"/>
      <c r="L2747" s="85"/>
      <c r="M2747" s="85"/>
      <c r="N2747" s="85"/>
      <c r="O2747" s="85"/>
      <c r="P2747" s="85"/>
      <c r="Q2747" s="85"/>
      <c r="R2747" s="85"/>
      <c r="S2747" s="85"/>
    </row>
    <row r="2748" spans="1:19" ht="49.65" customHeight="1" x14ac:dyDescent="0.3">
      <c r="A2748" s="95"/>
      <c r="B2748" s="96" t="s">
        <v>2322</v>
      </c>
      <c r="C2748" s="74"/>
      <c r="D2748" s="74"/>
      <c r="E2748" s="74"/>
      <c r="F2748" s="74"/>
      <c r="G2748" s="74"/>
      <c r="H2748" s="74"/>
      <c r="I2748" s="74"/>
      <c r="K2748" s="93">
        <v>9716</v>
      </c>
      <c r="L2748" s="94" t="s">
        <v>2323</v>
      </c>
      <c r="M2748" s="92"/>
      <c r="N2748" s="92"/>
      <c r="O2748" s="92"/>
      <c r="P2748" s="92"/>
      <c r="Q2748" s="90">
        <f>+M2748+N2748+O2748+P2748</f>
        <v>0</v>
      </c>
      <c r="R2748" s="91">
        <v>49</v>
      </c>
      <c r="S2748" s="84">
        <f>+Q2748*R2748</f>
        <v>0</v>
      </c>
    </row>
    <row r="2749" spans="1:19" ht="49.65" customHeight="1" x14ac:dyDescent="0.3">
      <c r="A2749" s="74"/>
      <c r="B2749" s="74"/>
      <c r="C2749" s="74"/>
      <c r="D2749" s="74"/>
      <c r="E2749" s="74"/>
      <c r="F2749" s="74"/>
      <c r="G2749" s="74"/>
      <c r="H2749" s="74"/>
      <c r="I2749" s="74"/>
      <c r="K2749" s="85"/>
      <c r="L2749" s="85"/>
      <c r="M2749" s="85"/>
      <c r="N2749" s="85"/>
      <c r="O2749" s="85"/>
      <c r="P2749" s="85"/>
      <c r="Q2749" s="85"/>
      <c r="R2749" s="85"/>
      <c r="S2749" s="85"/>
    </row>
    <row r="2750" spans="1:19" ht="49.65" customHeight="1" x14ac:dyDescent="0.3">
      <c r="A2750" s="93">
        <v>1217</v>
      </c>
      <c r="B2750" s="94" t="s">
        <v>2324</v>
      </c>
      <c r="C2750" s="92"/>
      <c r="D2750" s="92"/>
      <c r="E2750" s="92"/>
      <c r="F2750" s="92"/>
      <c r="G2750" s="90">
        <f>+C2750+D2750+E2750+F2750</f>
        <v>0</v>
      </c>
      <c r="H2750" s="91">
        <v>59</v>
      </c>
      <c r="I2750" s="84">
        <f>+G2750*H2750</f>
        <v>0</v>
      </c>
      <c r="K2750" s="93">
        <v>9717</v>
      </c>
      <c r="L2750" s="94" t="s">
        <v>2325</v>
      </c>
      <c r="M2750" s="92"/>
      <c r="N2750" s="92"/>
      <c r="O2750" s="92"/>
      <c r="P2750" s="92"/>
      <c r="Q2750" s="90">
        <f>+M2750+N2750+O2750+P2750</f>
        <v>0</v>
      </c>
      <c r="R2750" s="91">
        <v>59</v>
      </c>
      <c r="S2750" s="84">
        <f>+Q2750*R2750</f>
        <v>0</v>
      </c>
    </row>
    <row r="2751" spans="1:19" ht="49.65" customHeight="1" x14ac:dyDescent="0.3">
      <c r="A2751" s="85"/>
      <c r="B2751" s="85"/>
      <c r="C2751" s="85"/>
      <c r="D2751" s="85"/>
      <c r="E2751" s="85"/>
      <c r="F2751" s="85"/>
      <c r="G2751" s="85"/>
      <c r="H2751" s="85"/>
      <c r="I2751" s="85"/>
      <c r="K2751" s="85"/>
      <c r="L2751" s="85"/>
      <c r="M2751" s="85"/>
      <c r="N2751" s="85"/>
      <c r="O2751" s="85"/>
      <c r="P2751" s="85"/>
      <c r="Q2751" s="85"/>
      <c r="R2751" s="85"/>
      <c r="S2751" s="85"/>
    </row>
    <row r="2752" spans="1:19" ht="49.65" customHeight="1" x14ac:dyDescent="0.3">
      <c r="A2752" s="93">
        <v>9124</v>
      </c>
      <c r="B2752" s="94" t="s">
        <v>2326</v>
      </c>
      <c r="C2752" s="92"/>
      <c r="D2752" s="92"/>
      <c r="E2752" s="92"/>
      <c r="F2752" s="92"/>
      <c r="G2752" s="90">
        <f>+C2752+D2752+E2752+F2752</f>
        <v>0</v>
      </c>
      <c r="H2752" s="91">
        <v>79</v>
      </c>
      <c r="I2752" s="84">
        <f>+G2752*H2752</f>
        <v>0</v>
      </c>
      <c r="K2752" s="93">
        <v>10686</v>
      </c>
      <c r="L2752" s="94" t="s">
        <v>2327</v>
      </c>
      <c r="M2752" s="92"/>
      <c r="N2752" s="92"/>
      <c r="O2752" s="92"/>
      <c r="P2752" s="92"/>
      <c r="Q2752" s="90">
        <f>+M2752+N2752+O2752+P2752</f>
        <v>0</v>
      </c>
      <c r="R2752" s="91">
        <v>75</v>
      </c>
      <c r="S2752" s="84">
        <f>+Q2752*R2752</f>
        <v>0</v>
      </c>
    </row>
    <row r="2753" spans="1:19" ht="49.65" customHeight="1" x14ac:dyDescent="0.3">
      <c r="A2753" s="85"/>
      <c r="B2753" s="85"/>
      <c r="C2753" s="85"/>
      <c r="D2753" s="85"/>
      <c r="E2753" s="85"/>
      <c r="F2753" s="85"/>
      <c r="G2753" s="85"/>
      <c r="H2753" s="85"/>
      <c r="I2753" s="85"/>
      <c r="K2753" s="85"/>
      <c r="L2753" s="85"/>
      <c r="M2753" s="85"/>
      <c r="N2753" s="85"/>
      <c r="O2753" s="85"/>
      <c r="P2753" s="85"/>
      <c r="Q2753" s="85"/>
      <c r="R2753" s="85"/>
      <c r="S2753" s="85"/>
    </row>
    <row r="2754" spans="1:19" ht="49.65" customHeight="1" x14ac:dyDescent="0.3">
      <c r="A2754" s="93"/>
      <c r="B2754" s="94"/>
      <c r="C2754" s="89"/>
      <c r="D2754" s="89"/>
      <c r="E2754" s="89"/>
      <c r="F2754" s="89"/>
      <c r="G2754" s="90">
        <f>+C2754+D2754+E2754+F2754</f>
        <v>0</v>
      </c>
      <c r="H2754" s="91"/>
      <c r="I2754" s="84">
        <f>+G2754*H2754</f>
        <v>0</v>
      </c>
      <c r="K2754" s="93">
        <v>10687</v>
      </c>
      <c r="L2754" s="94" t="s">
        <v>2328</v>
      </c>
      <c r="M2754" s="92"/>
      <c r="N2754" s="92"/>
      <c r="O2754" s="92"/>
      <c r="P2754" s="92"/>
      <c r="Q2754" s="90">
        <f>+M2754+N2754+O2754+P2754</f>
        <v>0</v>
      </c>
      <c r="R2754" s="91">
        <v>75</v>
      </c>
      <c r="S2754" s="84">
        <f>+Q2754*R2754</f>
        <v>0</v>
      </c>
    </row>
    <row r="2755" spans="1:19" ht="49.65" customHeight="1" x14ac:dyDescent="0.3">
      <c r="A2755" s="85"/>
      <c r="B2755" s="85"/>
      <c r="C2755" s="85"/>
      <c r="D2755" s="85"/>
      <c r="E2755" s="85"/>
      <c r="F2755" s="85"/>
      <c r="G2755" s="85"/>
      <c r="H2755" s="85"/>
      <c r="I2755" s="85"/>
      <c r="K2755" s="85"/>
      <c r="L2755" s="85"/>
      <c r="M2755" s="85"/>
      <c r="N2755" s="85"/>
      <c r="O2755" s="85"/>
      <c r="P2755" s="85"/>
      <c r="Q2755" s="85"/>
      <c r="R2755" s="85"/>
      <c r="S2755" s="85"/>
    </row>
    <row r="2756" spans="1:19" ht="49.65" customHeight="1" x14ac:dyDescent="0.3">
      <c r="A2756" s="93"/>
      <c r="B2756" s="94"/>
      <c r="C2756" s="89"/>
      <c r="D2756" s="89"/>
      <c r="E2756" s="89"/>
      <c r="F2756" s="89"/>
      <c r="G2756" s="90">
        <f>+C2756+D2756+E2756+F2756</f>
        <v>0</v>
      </c>
      <c r="H2756" s="91"/>
      <c r="I2756" s="84">
        <f>+G2756*H2756</f>
        <v>0</v>
      </c>
      <c r="K2756" s="93">
        <v>10746</v>
      </c>
      <c r="L2756" s="94" t="s">
        <v>2329</v>
      </c>
      <c r="M2756" s="92"/>
      <c r="N2756" s="92"/>
      <c r="O2756" s="92"/>
      <c r="P2756" s="92"/>
      <c r="Q2756" s="90">
        <f>+M2756+N2756+O2756+P2756</f>
        <v>0</v>
      </c>
      <c r="R2756" s="91">
        <v>119</v>
      </c>
      <c r="S2756" s="84">
        <f>+Q2756*R2756</f>
        <v>0</v>
      </c>
    </row>
    <row r="2757" spans="1:19" ht="49.65" customHeight="1" x14ac:dyDescent="0.3">
      <c r="A2757" s="85"/>
      <c r="B2757" s="85"/>
      <c r="C2757" s="85"/>
      <c r="D2757" s="85"/>
      <c r="E2757" s="85"/>
      <c r="F2757" s="85"/>
      <c r="G2757" s="85"/>
      <c r="H2757" s="85"/>
      <c r="I2757" s="85"/>
      <c r="K2757" s="85"/>
      <c r="L2757" s="85"/>
      <c r="M2757" s="85"/>
      <c r="N2757" s="85"/>
      <c r="O2757" s="85"/>
      <c r="P2757" s="85"/>
      <c r="Q2757" s="85"/>
      <c r="R2757" s="85"/>
      <c r="S2757" s="85"/>
    </row>
    <row r="2758" spans="1:19" ht="49.65" customHeight="1" x14ac:dyDescent="0.3">
      <c r="A2758" s="22" t="s">
        <v>2330</v>
      </c>
      <c r="D2758" s="86" t="s">
        <v>602</v>
      </c>
      <c r="E2758" s="76"/>
      <c r="F2758" s="76"/>
      <c r="G2758" s="77"/>
      <c r="H2758" s="87">
        <f>SUM(I2662:I2757)</f>
        <v>0</v>
      </c>
      <c r="I2758" s="77"/>
      <c r="N2758" s="86" t="s">
        <v>603</v>
      </c>
      <c r="O2758" s="76"/>
      <c r="P2758" s="76"/>
      <c r="Q2758" s="77"/>
      <c r="R2758" s="87">
        <f>SUM(S2662:S2757)</f>
        <v>0</v>
      </c>
      <c r="S2758" s="77"/>
    </row>
    <row r="2759" spans="1:19" ht="49.65" customHeight="1" x14ac:dyDescent="0.3">
      <c r="D2759" s="78"/>
      <c r="E2759" s="79"/>
      <c r="F2759" s="79"/>
      <c r="G2759" s="80"/>
      <c r="H2759" s="78"/>
      <c r="I2759" s="80"/>
      <c r="N2759" s="78"/>
      <c r="O2759" s="79"/>
      <c r="P2759" s="79"/>
      <c r="Q2759" s="80"/>
      <c r="R2759" s="78"/>
      <c r="S2759" s="80"/>
    </row>
    <row r="2760" spans="1:19" ht="49.65" customHeight="1" x14ac:dyDescent="0.3">
      <c r="A2760" s="88" t="s">
        <v>1771</v>
      </c>
      <c r="B2760" s="74"/>
      <c r="C2760" s="74"/>
      <c r="D2760" s="74"/>
      <c r="E2760" s="74"/>
      <c r="F2760" s="74"/>
      <c r="G2760" s="74"/>
      <c r="H2760" s="74"/>
      <c r="I2760" s="74"/>
      <c r="J2760" s="74"/>
      <c r="K2760" s="74"/>
      <c r="L2760" s="74"/>
      <c r="M2760" s="74"/>
      <c r="N2760" s="74"/>
      <c r="O2760" s="74"/>
      <c r="P2760" s="74"/>
      <c r="Q2760" s="74"/>
      <c r="R2760" s="74"/>
      <c r="S2760" s="74"/>
    </row>
    <row r="2761" spans="1:19" ht="49.65" customHeight="1" x14ac:dyDescent="0.3">
      <c r="A2761" s="74"/>
      <c r="B2761" s="74"/>
      <c r="C2761" s="74"/>
      <c r="D2761" s="74"/>
      <c r="E2761" s="74"/>
      <c r="F2761" s="74"/>
      <c r="G2761" s="74"/>
      <c r="H2761" s="74"/>
      <c r="I2761" s="74"/>
      <c r="J2761" s="74"/>
      <c r="K2761" s="74"/>
      <c r="L2761" s="74"/>
      <c r="M2761" s="74"/>
      <c r="N2761" s="74"/>
      <c r="O2761" s="74"/>
      <c r="P2761" s="74"/>
      <c r="Q2761" s="74"/>
      <c r="R2761" s="74"/>
      <c r="S2761" s="74"/>
    </row>
    <row r="2762" spans="1:19" ht="49.65" customHeight="1" x14ac:dyDescent="0.3">
      <c r="A2762" s="98" t="s">
        <v>4</v>
      </c>
      <c r="B2762" s="99" t="s">
        <v>52</v>
      </c>
      <c r="C2762" s="98" t="s">
        <v>53</v>
      </c>
      <c r="D2762" s="98" t="s">
        <v>54</v>
      </c>
      <c r="E2762" s="98" t="s">
        <v>55</v>
      </c>
      <c r="F2762" s="98" t="s">
        <v>56</v>
      </c>
      <c r="G2762" s="98" t="s">
        <v>57</v>
      </c>
      <c r="H2762" s="98" t="s">
        <v>58</v>
      </c>
      <c r="I2762" s="99" t="s">
        <v>8</v>
      </c>
      <c r="K2762" s="98" t="s">
        <v>4</v>
      </c>
      <c r="L2762" s="99" t="s">
        <v>52</v>
      </c>
      <c r="M2762" s="98" t="s">
        <v>53</v>
      </c>
      <c r="N2762" s="98" t="s">
        <v>54</v>
      </c>
      <c r="O2762" s="98" t="s">
        <v>55</v>
      </c>
      <c r="P2762" s="98" t="s">
        <v>56</v>
      </c>
      <c r="Q2762" s="98" t="s">
        <v>57</v>
      </c>
      <c r="R2762" s="98" t="s">
        <v>58</v>
      </c>
      <c r="S2762" s="99" t="s">
        <v>8</v>
      </c>
    </row>
    <row r="2763" spans="1:19" ht="49.65" customHeight="1" x14ac:dyDescent="0.3">
      <c r="A2763" s="85"/>
      <c r="B2763" s="85"/>
      <c r="C2763" s="85"/>
      <c r="D2763" s="85"/>
      <c r="E2763" s="85"/>
      <c r="F2763" s="85"/>
      <c r="G2763" s="85"/>
      <c r="H2763" s="85"/>
      <c r="I2763" s="85"/>
      <c r="K2763" s="85"/>
      <c r="L2763" s="85"/>
      <c r="M2763" s="85"/>
      <c r="N2763" s="85"/>
      <c r="O2763" s="85"/>
      <c r="P2763" s="85"/>
      <c r="Q2763" s="85"/>
      <c r="R2763" s="85"/>
      <c r="S2763" s="85"/>
    </row>
    <row r="2764" spans="1:19" ht="49.65" customHeight="1" x14ac:dyDescent="0.3">
      <c r="A2764" s="95"/>
      <c r="B2764" s="96" t="s">
        <v>2331</v>
      </c>
      <c r="C2764" s="74"/>
      <c r="D2764" s="74"/>
      <c r="E2764" s="74"/>
      <c r="F2764" s="74"/>
      <c r="G2764" s="74"/>
      <c r="H2764" s="74"/>
      <c r="I2764" s="74"/>
      <c r="K2764" s="95"/>
      <c r="L2764" s="96" t="s">
        <v>2332</v>
      </c>
      <c r="M2764" s="74"/>
      <c r="N2764" s="74"/>
      <c r="O2764" s="74"/>
      <c r="P2764" s="74"/>
      <c r="Q2764" s="74"/>
      <c r="R2764" s="74"/>
      <c r="S2764" s="74"/>
    </row>
    <row r="2765" spans="1:19" ht="49.65" customHeight="1" x14ac:dyDescent="0.3">
      <c r="A2765" s="74"/>
      <c r="B2765" s="74"/>
      <c r="C2765" s="74"/>
      <c r="D2765" s="74"/>
      <c r="E2765" s="74"/>
      <c r="F2765" s="74"/>
      <c r="G2765" s="74"/>
      <c r="H2765" s="74"/>
      <c r="I2765" s="74"/>
      <c r="K2765" s="74"/>
      <c r="L2765" s="74"/>
      <c r="M2765" s="74"/>
      <c r="N2765" s="74"/>
      <c r="O2765" s="74"/>
      <c r="P2765" s="74"/>
      <c r="Q2765" s="74"/>
      <c r="R2765" s="74"/>
      <c r="S2765" s="74"/>
    </row>
    <row r="2766" spans="1:19" ht="49.65" customHeight="1" x14ac:dyDescent="0.3">
      <c r="A2766" s="93">
        <v>10987</v>
      </c>
      <c r="B2766" s="94" t="s">
        <v>2333</v>
      </c>
      <c r="C2766" s="92"/>
      <c r="D2766" s="92"/>
      <c r="E2766" s="92"/>
      <c r="F2766" s="92"/>
      <c r="G2766" s="90">
        <f>+C2766+D2766+E2766+F2766</f>
        <v>0</v>
      </c>
      <c r="H2766" s="91">
        <v>35</v>
      </c>
      <c r="I2766" s="84">
        <f>+G2766*H2766</f>
        <v>0</v>
      </c>
      <c r="K2766" s="93">
        <v>8582</v>
      </c>
      <c r="L2766" s="94" t="s">
        <v>2334</v>
      </c>
      <c r="M2766" s="92"/>
      <c r="N2766" s="92"/>
      <c r="O2766" s="92"/>
      <c r="P2766" s="92"/>
      <c r="Q2766" s="90">
        <f>+M2766+N2766+O2766+P2766</f>
        <v>0</v>
      </c>
      <c r="R2766" s="91">
        <v>69</v>
      </c>
      <c r="S2766" s="84">
        <f>+Q2766*R2766</f>
        <v>0</v>
      </c>
    </row>
    <row r="2767" spans="1:19" ht="49.65" customHeight="1" x14ac:dyDescent="0.3">
      <c r="A2767" s="85"/>
      <c r="B2767" s="85"/>
      <c r="C2767" s="85"/>
      <c r="D2767" s="85"/>
      <c r="E2767" s="85"/>
      <c r="F2767" s="85"/>
      <c r="G2767" s="85"/>
      <c r="H2767" s="85"/>
      <c r="I2767" s="85"/>
      <c r="K2767" s="85"/>
      <c r="L2767" s="85"/>
      <c r="M2767" s="85"/>
      <c r="N2767" s="85"/>
      <c r="O2767" s="85"/>
      <c r="P2767" s="85"/>
      <c r="Q2767" s="85"/>
      <c r="R2767" s="85"/>
      <c r="S2767" s="85"/>
    </row>
    <row r="2768" spans="1:19" ht="49.65" customHeight="1" x14ac:dyDescent="0.3">
      <c r="A2768" s="93">
        <v>10988</v>
      </c>
      <c r="B2768" s="94" t="s">
        <v>2335</v>
      </c>
      <c r="C2768" s="92"/>
      <c r="D2768" s="92"/>
      <c r="E2768" s="92"/>
      <c r="F2768" s="92"/>
      <c r="G2768" s="90">
        <f>+C2768+D2768+E2768+F2768</f>
        <v>0</v>
      </c>
      <c r="H2768" s="91">
        <v>35</v>
      </c>
      <c r="I2768" s="84">
        <f>+G2768*H2768</f>
        <v>0</v>
      </c>
      <c r="K2768" s="93">
        <v>10246</v>
      </c>
      <c r="L2768" s="94" t="s">
        <v>2336</v>
      </c>
      <c r="M2768" s="92"/>
      <c r="N2768" s="92"/>
      <c r="O2768" s="92"/>
      <c r="P2768" s="92"/>
      <c r="Q2768" s="90">
        <f>+M2768+N2768+O2768+P2768</f>
        <v>0</v>
      </c>
      <c r="R2768" s="91">
        <v>79</v>
      </c>
      <c r="S2768" s="84">
        <f>+Q2768*R2768</f>
        <v>0</v>
      </c>
    </row>
    <row r="2769" spans="1:19" ht="49.65" customHeight="1" x14ac:dyDescent="0.3">
      <c r="A2769" s="85"/>
      <c r="B2769" s="85"/>
      <c r="C2769" s="85"/>
      <c r="D2769" s="85"/>
      <c r="E2769" s="85"/>
      <c r="F2769" s="85"/>
      <c r="G2769" s="85"/>
      <c r="H2769" s="85"/>
      <c r="I2769" s="85"/>
      <c r="K2769" s="85"/>
      <c r="L2769" s="85"/>
      <c r="M2769" s="85"/>
      <c r="N2769" s="85"/>
      <c r="O2769" s="85"/>
      <c r="P2769" s="85"/>
      <c r="Q2769" s="85"/>
      <c r="R2769" s="85"/>
      <c r="S2769" s="85"/>
    </row>
    <row r="2770" spans="1:19" ht="49.65" customHeight="1" x14ac:dyDescent="0.3">
      <c r="A2770" s="93">
        <v>10989</v>
      </c>
      <c r="B2770" s="94" t="s">
        <v>2337</v>
      </c>
      <c r="C2770" s="92"/>
      <c r="D2770" s="92"/>
      <c r="E2770" s="92"/>
      <c r="F2770" s="92"/>
      <c r="G2770" s="90">
        <f>+C2770+D2770+E2770+F2770</f>
        <v>0</v>
      </c>
      <c r="H2770" s="91">
        <v>35</v>
      </c>
      <c r="I2770" s="84">
        <f>+G2770*H2770</f>
        <v>0</v>
      </c>
      <c r="K2770" s="93">
        <v>11166</v>
      </c>
      <c r="L2770" s="94" t="s">
        <v>2338</v>
      </c>
      <c r="M2770" s="92"/>
      <c r="N2770" s="92"/>
      <c r="O2770" s="92"/>
      <c r="P2770" s="92"/>
      <c r="Q2770" s="90">
        <f>+M2770+N2770+O2770+P2770</f>
        <v>0</v>
      </c>
      <c r="R2770" s="91">
        <v>69</v>
      </c>
      <c r="S2770" s="84">
        <f>+Q2770*R2770</f>
        <v>0</v>
      </c>
    </row>
    <row r="2771" spans="1:19" ht="49.65" customHeight="1" x14ac:dyDescent="0.3">
      <c r="A2771" s="85"/>
      <c r="B2771" s="85"/>
      <c r="C2771" s="85"/>
      <c r="D2771" s="85"/>
      <c r="E2771" s="85"/>
      <c r="F2771" s="85"/>
      <c r="G2771" s="85"/>
      <c r="H2771" s="85"/>
      <c r="I2771" s="85"/>
      <c r="K2771" s="85"/>
      <c r="L2771" s="85"/>
      <c r="M2771" s="85"/>
      <c r="N2771" s="85"/>
      <c r="O2771" s="85"/>
      <c r="P2771" s="85"/>
      <c r="Q2771" s="85"/>
      <c r="R2771" s="85"/>
      <c r="S2771" s="85"/>
    </row>
    <row r="2772" spans="1:19" ht="49.65" customHeight="1" x14ac:dyDescent="0.3">
      <c r="A2772" s="93">
        <v>10990</v>
      </c>
      <c r="B2772" s="94" t="s">
        <v>2339</v>
      </c>
      <c r="C2772" s="92"/>
      <c r="D2772" s="92"/>
      <c r="E2772" s="92"/>
      <c r="F2772" s="92"/>
      <c r="G2772" s="90">
        <f>+C2772+D2772+E2772+F2772</f>
        <v>0</v>
      </c>
      <c r="H2772" s="91">
        <v>35</v>
      </c>
      <c r="I2772" s="84">
        <f>+G2772*H2772</f>
        <v>0</v>
      </c>
      <c r="K2772" s="93">
        <v>12256</v>
      </c>
      <c r="L2772" s="94" t="s">
        <v>2340</v>
      </c>
      <c r="M2772" s="92"/>
      <c r="N2772" s="92"/>
      <c r="O2772" s="92"/>
      <c r="P2772" s="92"/>
      <c r="Q2772" s="90">
        <f>+M2772+N2772+O2772+P2772</f>
        <v>0</v>
      </c>
      <c r="R2772" s="91">
        <v>79</v>
      </c>
      <c r="S2772" s="84">
        <f>+Q2772*R2772</f>
        <v>0</v>
      </c>
    </row>
    <row r="2773" spans="1:19" ht="49.65" customHeight="1" x14ac:dyDescent="0.3">
      <c r="A2773" s="85"/>
      <c r="B2773" s="85"/>
      <c r="C2773" s="85"/>
      <c r="D2773" s="85"/>
      <c r="E2773" s="85"/>
      <c r="F2773" s="85"/>
      <c r="G2773" s="85"/>
      <c r="H2773" s="85"/>
      <c r="I2773" s="85"/>
      <c r="K2773" s="85"/>
      <c r="L2773" s="85"/>
      <c r="M2773" s="85"/>
      <c r="N2773" s="85"/>
      <c r="O2773" s="85"/>
      <c r="P2773" s="85"/>
      <c r="Q2773" s="85"/>
      <c r="R2773" s="85"/>
      <c r="S2773" s="85"/>
    </row>
    <row r="2774" spans="1:19" ht="49.65" customHeight="1" x14ac:dyDescent="0.3">
      <c r="A2774" s="93">
        <v>10991</v>
      </c>
      <c r="B2774" s="94" t="s">
        <v>2341</v>
      </c>
      <c r="C2774" s="92"/>
      <c r="D2774" s="92"/>
      <c r="E2774" s="92"/>
      <c r="F2774" s="92"/>
      <c r="G2774" s="90">
        <f>+C2774+D2774+E2774+F2774</f>
        <v>0</v>
      </c>
      <c r="H2774" s="91">
        <v>45</v>
      </c>
      <c r="I2774" s="84">
        <f>+G2774*H2774</f>
        <v>0</v>
      </c>
      <c r="K2774" s="93">
        <v>13066</v>
      </c>
      <c r="L2774" s="94" t="s">
        <v>2342</v>
      </c>
      <c r="M2774" s="92"/>
      <c r="N2774" s="92"/>
      <c r="O2774" s="92"/>
      <c r="P2774" s="92"/>
      <c r="Q2774" s="90">
        <f>+M2774+N2774+O2774+P2774</f>
        <v>0</v>
      </c>
      <c r="R2774" s="91">
        <v>139</v>
      </c>
      <c r="S2774" s="84">
        <f>+Q2774*R2774</f>
        <v>0</v>
      </c>
    </row>
    <row r="2775" spans="1:19" ht="49.65" customHeight="1" x14ac:dyDescent="0.3">
      <c r="A2775" s="85"/>
      <c r="B2775" s="85"/>
      <c r="C2775" s="85"/>
      <c r="D2775" s="85"/>
      <c r="E2775" s="85"/>
      <c r="F2775" s="85"/>
      <c r="G2775" s="85"/>
      <c r="H2775" s="85"/>
      <c r="I2775" s="85"/>
      <c r="K2775" s="85"/>
      <c r="L2775" s="85"/>
      <c r="M2775" s="85"/>
      <c r="N2775" s="85"/>
      <c r="O2775" s="85"/>
      <c r="P2775" s="85"/>
      <c r="Q2775" s="85"/>
      <c r="R2775" s="85"/>
      <c r="S2775" s="85"/>
    </row>
    <row r="2776" spans="1:19" ht="49.65" customHeight="1" x14ac:dyDescent="0.3">
      <c r="A2776" s="93">
        <v>10992</v>
      </c>
      <c r="B2776" s="94" t="s">
        <v>2343</v>
      </c>
      <c r="C2776" s="92"/>
      <c r="D2776" s="92"/>
      <c r="E2776" s="92"/>
      <c r="F2776" s="92"/>
      <c r="G2776" s="90">
        <f>+C2776+D2776+E2776+F2776</f>
        <v>0</v>
      </c>
      <c r="H2776" s="91">
        <v>45</v>
      </c>
      <c r="I2776" s="84">
        <f>+G2776*H2776</f>
        <v>0</v>
      </c>
      <c r="K2776" s="93">
        <v>13095</v>
      </c>
      <c r="L2776" s="94" t="s">
        <v>2344</v>
      </c>
      <c r="M2776" s="92"/>
      <c r="N2776" s="92"/>
      <c r="O2776" s="92"/>
      <c r="P2776" s="92"/>
      <c r="Q2776" s="90">
        <f>+M2776+N2776+O2776+P2776</f>
        <v>0</v>
      </c>
      <c r="R2776" s="91">
        <v>99</v>
      </c>
      <c r="S2776" s="84">
        <f>+Q2776*R2776</f>
        <v>0</v>
      </c>
    </row>
    <row r="2777" spans="1:19" ht="49.65" customHeight="1" x14ac:dyDescent="0.3">
      <c r="A2777" s="85"/>
      <c r="B2777" s="85"/>
      <c r="C2777" s="85"/>
      <c r="D2777" s="85"/>
      <c r="E2777" s="85"/>
      <c r="F2777" s="85"/>
      <c r="G2777" s="85"/>
      <c r="H2777" s="85"/>
      <c r="I2777" s="85"/>
      <c r="K2777" s="85"/>
      <c r="L2777" s="85"/>
      <c r="M2777" s="85"/>
      <c r="N2777" s="85"/>
      <c r="O2777" s="85"/>
      <c r="P2777" s="85"/>
      <c r="Q2777" s="85"/>
      <c r="R2777" s="85"/>
      <c r="S2777" s="85"/>
    </row>
    <row r="2778" spans="1:19" ht="49.65" customHeight="1" x14ac:dyDescent="0.3">
      <c r="A2778" s="93">
        <v>10993</v>
      </c>
      <c r="B2778" s="94" t="s">
        <v>2345</v>
      </c>
      <c r="C2778" s="92"/>
      <c r="D2778" s="92"/>
      <c r="E2778" s="92"/>
      <c r="F2778" s="92"/>
      <c r="G2778" s="90">
        <f>+C2778+D2778+E2778+F2778</f>
        <v>0</v>
      </c>
      <c r="H2778" s="91">
        <v>45</v>
      </c>
      <c r="I2778" s="84">
        <f>+G2778*H2778</f>
        <v>0</v>
      </c>
      <c r="K2778" s="93">
        <v>15190</v>
      </c>
      <c r="L2778" s="94" t="s">
        <v>2346</v>
      </c>
      <c r="M2778" s="92"/>
      <c r="N2778" s="92"/>
      <c r="O2778" s="92"/>
      <c r="P2778" s="92"/>
      <c r="Q2778" s="90">
        <f>+M2778+N2778+O2778+P2778</f>
        <v>0</v>
      </c>
      <c r="R2778" s="91">
        <v>169</v>
      </c>
      <c r="S2778" s="84">
        <f>+Q2778*R2778</f>
        <v>0</v>
      </c>
    </row>
    <row r="2779" spans="1:19" ht="49.65" customHeight="1" x14ac:dyDescent="0.3">
      <c r="A2779" s="85"/>
      <c r="B2779" s="85"/>
      <c r="C2779" s="85"/>
      <c r="D2779" s="85"/>
      <c r="E2779" s="85"/>
      <c r="F2779" s="85"/>
      <c r="G2779" s="85"/>
      <c r="H2779" s="85"/>
      <c r="I2779" s="85"/>
      <c r="K2779" s="85"/>
      <c r="L2779" s="85"/>
      <c r="M2779" s="85"/>
      <c r="N2779" s="85"/>
      <c r="O2779" s="85"/>
      <c r="P2779" s="85"/>
      <c r="Q2779" s="85"/>
      <c r="R2779" s="85"/>
      <c r="S2779" s="85"/>
    </row>
    <row r="2780" spans="1:19" ht="49.65" customHeight="1" x14ac:dyDescent="0.3">
      <c r="A2780" s="93">
        <v>10994</v>
      </c>
      <c r="B2780" s="94" t="s">
        <v>2347</v>
      </c>
      <c r="C2780" s="92"/>
      <c r="D2780" s="92"/>
      <c r="E2780" s="92"/>
      <c r="F2780" s="92"/>
      <c r="G2780" s="90">
        <f>+C2780+D2780+E2780+F2780</f>
        <v>0</v>
      </c>
      <c r="H2780" s="91">
        <v>45</v>
      </c>
      <c r="I2780" s="84">
        <f>+G2780*H2780</f>
        <v>0</v>
      </c>
      <c r="K2780" s="95"/>
      <c r="L2780" s="96" t="s">
        <v>2348</v>
      </c>
      <c r="M2780" s="74"/>
      <c r="N2780" s="74"/>
      <c r="O2780" s="74"/>
      <c r="P2780" s="74"/>
      <c r="Q2780" s="74"/>
      <c r="R2780" s="74"/>
      <c r="S2780" s="74"/>
    </row>
    <row r="2781" spans="1:19" ht="49.65" customHeight="1" x14ac:dyDescent="0.3">
      <c r="A2781" s="85"/>
      <c r="B2781" s="85"/>
      <c r="C2781" s="85"/>
      <c r="D2781" s="85"/>
      <c r="E2781" s="85"/>
      <c r="F2781" s="85"/>
      <c r="G2781" s="85"/>
      <c r="H2781" s="85"/>
      <c r="I2781" s="85"/>
      <c r="K2781" s="74"/>
      <c r="L2781" s="74"/>
      <c r="M2781" s="74"/>
      <c r="N2781" s="74"/>
      <c r="O2781" s="74"/>
      <c r="P2781" s="74"/>
      <c r="Q2781" s="74"/>
      <c r="R2781" s="74"/>
      <c r="S2781" s="74"/>
    </row>
    <row r="2782" spans="1:19" ht="49.65" customHeight="1" x14ac:dyDescent="0.3">
      <c r="A2782" s="93">
        <v>11167</v>
      </c>
      <c r="B2782" s="94" t="s">
        <v>2349</v>
      </c>
      <c r="C2782" s="92"/>
      <c r="D2782" s="92"/>
      <c r="E2782" s="92"/>
      <c r="F2782" s="92"/>
      <c r="G2782" s="90">
        <f>+C2782+D2782+E2782+F2782</f>
        <v>0</v>
      </c>
      <c r="H2782" s="91">
        <v>69</v>
      </c>
      <c r="I2782" s="84">
        <f>+G2782*H2782</f>
        <v>0</v>
      </c>
      <c r="K2782" s="93">
        <v>8972</v>
      </c>
      <c r="L2782" s="94" t="s">
        <v>2350</v>
      </c>
      <c r="M2782" s="92"/>
      <c r="N2782" s="92"/>
      <c r="O2782" s="92"/>
      <c r="P2782" s="92"/>
      <c r="Q2782" s="90">
        <f>+M2782+N2782+O2782+P2782</f>
        <v>0</v>
      </c>
      <c r="R2782" s="91">
        <v>249</v>
      </c>
      <c r="S2782" s="84">
        <f>+Q2782*R2782</f>
        <v>0</v>
      </c>
    </row>
    <row r="2783" spans="1:19" ht="49.65" customHeight="1" x14ac:dyDescent="0.3">
      <c r="A2783" s="85"/>
      <c r="B2783" s="85"/>
      <c r="C2783" s="85"/>
      <c r="D2783" s="85"/>
      <c r="E2783" s="85"/>
      <c r="F2783" s="85"/>
      <c r="G2783" s="85"/>
      <c r="H2783" s="85"/>
      <c r="I2783" s="85"/>
      <c r="K2783" s="85"/>
      <c r="L2783" s="85"/>
      <c r="M2783" s="85"/>
      <c r="N2783" s="85"/>
      <c r="O2783" s="85"/>
      <c r="P2783" s="85"/>
      <c r="Q2783" s="85"/>
      <c r="R2783" s="85"/>
      <c r="S2783" s="85"/>
    </row>
    <row r="2784" spans="1:19" ht="49.65" customHeight="1" x14ac:dyDescent="0.3">
      <c r="A2784" s="93">
        <v>11927</v>
      </c>
      <c r="B2784" s="94" t="s">
        <v>2351</v>
      </c>
      <c r="C2784" s="92"/>
      <c r="D2784" s="92"/>
      <c r="E2784" s="92"/>
      <c r="F2784" s="92"/>
      <c r="G2784" s="90">
        <f>+C2784+D2784+E2784+F2784</f>
        <v>0</v>
      </c>
      <c r="H2784" s="91">
        <v>49</v>
      </c>
      <c r="I2784" s="84">
        <f>+G2784*H2784</f>
        <v>0</v>
      </c>
      <c r="K2784" s="95"/>
      <c r="L2784" s="96" t="s">
        <v>2280</v>
      </c>
      <c r="M2784" s="74"/>
      <c r="N2784" s="74"/>
      <c r="O2784" s="74"/>
      <c r="P2784" s="74"/>
      <c r="Q2784" s="74"/>
      <c r="R2784" s="74"/>
      <c r="S2784" s="74"/>
    </row>
    <row r="2785" spans="1:19" ht="49.65" customHeight="1" x14ac:dyDescent="0.3">
      <c r="A2785" s="85"/>
      <c r="B2785" s="85"/>
      <c r="C2785" s="85"/>
      <c r="D2785" s="85"/>
      <c r="E2785" s="85"/>
      <c r="F2785" s="85"/>
      <c r="G2785" s="85"/>
      <c r="H2785" s="85"/>
      <c r="I2785" s="85"/>
      <c r="K2785" s="74"/>
      <c r="L2785" s="74"/>
      <c r="M2785" s="74"/>
      <c r="N2785" s="74"/>
      <c r="O2785" s="74"/>
      <c r="P2785" s="74"/>
      <c r="Q2785" s="74"/>
      <c r="R2785" s="74"/>
      <c r="S2785" s="74"/>
    </row>
    <row r="2786" spans="1:19" ht="49.65" customHeight="1" x14ac:dyDescent="0.3">
      <c r="A2786" s="93">
        <v>12097</v>
      </c>
      <c r="B2786" s="94" t="s">
        <v>2352</v>
      </c>
      <c r="C2786" s="92"/>
      <c r="D2786" s="92"/>
      <c r="E2786" s="92"/>
      <c r="F2786" s="92"/>
      <c r="G2786" s="90">
        <f>+C2786+D2786+E2786+F2786</f>
        <v>0</v>
      </c>
      <c r="H2786" s="91">
        <v>139</v>
      </c>
      <c r="I2786" s="84">
        <f>+G2786*H2786</f>
        <v>0</v>
      </c>
      <c r="K2786" s="93">
        <v>6603</v>
      </c>
      <c r="L2786" s="94" t="s">
        <v>2353</v>
      </c>
      <c r="M2786" s="92"/>
      <c r="N2786" s="92"/>
      <c r="O2786" s="92"/>
      <c r="P2786" s="92"/>
      <c r="Q2786" s="90">
        <f>+M2786+N2786+O2786+P2786</f>
        <v>0</v>
      </c>
      <c r="R2786" s="91">
        <v>129</v>
      </c>
      <c r="S2786" s="84">
        <f>+Q2786*R2786</f>
        <v>0</v>
      </c>
    </row>
    <row r="2787" spans="1:19" ht="49.65" customHeight="1" x14ac:dyDescent="0.3">
      <c r="A2787" s="85"/>
      <c r="B2787" s="85"/>
      <c r="C2787" s="85"/>
      <c r="D2787" s="85"/>
      <c r="E2787" s="85"/>
      <c r="F2787" s="85"/>
      <c r="G2787" s="85"/>
      <c r="H2787" s="85"/>
      <c r="I2787" s="85"/>
      <c r="K2787" s="85"/>
      <c r="L2787" s="85"/>
      <c r="M2787" s="85"/>
      <c r="N2787" s="85"/>
      <c r="O2787" s="85"/>
      <c r="P2787" s="85"/>
      <c r="Q2787" s="85"/>
      <c r="R2787" s="85"/>
      <c r="S2787" s="85"/>
    </row>
    <row r="2788" spans="1:19" ht="49.65" customHeight="1" x14ac:dyDescent="0.3">
      <c r="A2788" s="93">
        <v>12098</v>
      </c>
      <c r="B2788" s="94" t="s">
        <v>2354</v>
      </c>
      <c r="C2788" s="92"/>
      <c r="D2788" s="92"/>
      <c r="E2788" s="92"/>
      <c r="F2788" s="92"/>
      <c r="G2788" s="90">
        <f>+C2788+D2788+E2788+F2788</f>
        <v>0</v>
      </c>
      <c r="H2788" s="91">
        <v>95</v>
      </c>
      <c r="I2788" s="84">
        <f>+G2788*H2788</f>
        <v>0</v>
      </c>
      <c r="K2788" s="93">
        <v>6605</v>
      </c>
      <c r="L2788" s="94" t="s">
        <v>2355</v>
      </c>
      <c r="M2788" s="92"/>
      <c r="N2788" s="92"/>
      <c r="O2788" s="92"/>
      <c r="P2788" s="92"/>
      <c r="Q2788" s="90">
        <f>+M2788+N2788+O2788+P2788</f>
        <v>0</v>
      </c>
      <c r="R2788" s="91">
        <v>119</v>
      </c>
      <c r="S2788" s="84">
        <f>+Q2788*R2788</f>
        <v>0</v>
      </c>
    </row>
    <row r="2789" spans="1:19" ht="49.65" customHeight="1" x14ac:dyDescent="0.3">
      <c r="A2789" s="85"/>
      <c r="B2789" s="85"/>
      <c r="C2789" s="85"/>
      <c r="D2789" s="85"/>
      <c r="E2789" s="85"/>
      <c r="F2789" s="85"/>
      <c r="G2789" s="85"/>
      <c r="H2789" s="85"/>
      <c r="I2789" s="85"/>
      <c r="K2789" s="85"/>
      <c r="L2789" s="85"/>
      <c r="M2789" s="85"/>
      <c r="N2789" s="85"/>
      <c r="O2789" s="85"/>
      <c r="P2789" s="85"/>
      <c r="Q2789" s="85"/>
      <c r="R2789" s="85"/>
      <c r="S2789" s="85"/>
    </row>
    <row r="2790" spans="1:19" ht="49.65" customHeight="1" x14ac:dyDescent="0.3">
      <c r="A2790" s="93">
        <v>12134</v>
      </c>
      <c r="B2790" s="94" t="s">
        <v>2356</v>
      </c>
      <c r="C2790" s="92"/>
      <c r="D2790" s="92"/>
      <c r="E2790" s="92"/>
      <c r="F2790" s="92"/>
      <c r="G2790" s="90">
        <f>+C2790+D2790+E2790+F2790</f>
        <v>0</v>
      </c>
      <c r="H2790" s="91">
        <v>49</v>
      </c>
      <c r="I2790" s="84">
        <f>+G2790*H2790</f>
        <v>0</v>
      </c>
      <c r="K2790" s="93">
        <v>6606</v>
      </c>
      <c r="L2790" s="94" t="s">
        <v>2357</v>
      </c>
      <c r="M2790" s="92"/>
      <c r="N2790" s="92"/>
      <c r="O2790" s="92"/>
      <c r="P2790" s="92"/>
      <c r="Q2790" s="90">
        <f>+M2790+N2790+O2790+P2790</f>
        <v>0</v>
      </c>
      <c r="R2790" s="91">
        <v>59</v>
      </c>
      <c r="S2790" s="84">
        <f>+Q2790*R2790</f>
        <v>0</v>
      </c>
    </row>
    <row r="2791" spans="1:19" ht="49.65" customHeight="1" x14ac:dyDescent="0.3">
      <c r="A2791" s="85"/>
      <c r="B2791" s="85"/>
      <c r="C2791" s="85"/>
      <c r="D2791" s="85"/>
      <c r="E2791" s="85"/>
      <c r="F2791" s="85"/>
      <c r="G2791" s="85"/>
      <c r="H2791" s="85"/>
      <c r="I2791" s="85"/>
      <c r="K2791" s="85"/>
      <c r="L2791" s="85"/>
      <c r="M2791" s="85"/>
      <c r="N2791" s="85"/>
      <c r="O2791" s="85"/>
      <c r="P2791" s="85"/>
      <c r="Q2791" s="85"/>
      <c r="R2791" s="85"/>
      <c r="S2791" s="85"/>
    </row>
    <row r="2792" spans="1:19" ht="49.65" customHeight="1" x14ac:dyDescent="0.3">
      <c r="A2792" s="93">
        <v>12447</v>
      </c>
      <c r="B2792" s="94" t="s">
        <v>2358</v>
      </c>
      <c r="C2792" s="92"/>
      <c r="D2792" s="92"/>
      <c r="E2792" s="92"/>
      <c r="F2792" s="92"/>
      <c r="G2792" s="90">
        <f>+C2792+D2792+E2792+F2792</f>
        <v>0</v>
      </c>
      <c r="H2792" s="91">
        <v>69</v>
      </c>
      <c r="I2792" s="84">
        <f>+G2792*H2792</f>
        <v>0</v>
      </c>
      <c r="K2792" s="93">
        <v>6893</v>
      </c>
      <c r="L2792" s="94" t="s">
        <v>2359</v>
      </c>
      <c r="M2792" s="92"/>
      <c r="N2792" s="92"/>
      <c r="O2792" s="92"/>
      <c r="P2792" s="92"/>
      <c r="Q2792" s="90">
        <f>+M2792+N2792+O2792+P2792</f>
        <v>0</v>
      </c>
      <c r="R2792" s="91">
        <v>59</v>
      </c>
      <c r="S2792" s="84">
        <f>+Q2792*R2792</f>
        <v>0</v>
      </c>
    </row>
    <row r="2793" spans="1:19" ht="49.65" customHeight="1" x14ac:dyDescent="0.3">
      <c r="A2793" s="85"/>
      <c r="B2793" s="85"/>
      <c r="C2793" s="85"/>
      <c r="D2793" s="85"/>
      <c r="E2793" s="85"/>
      <c r="F2793" s="85"/>
      <c r="G2793" s="85"/>
      <c r="H2793" s="85"/>
      <c r="I2793" s="85"/>
      <c r="K2793" s="85"/>
      <c r="L2793" s="85"/>
      <c r="M2793" s="85"/>
      <c r="N2793" s="85"/>
      <c r="O2793" s="85"/>
      <c r="P2793" s="85"/>
      <c r="Q2793" s="85"/>
      <c r="R2793" s="85"/>
      <c r="S2793" s="85"/>
    </row>
    <row r="2794" spans="1:19" ht="49.65" customHeight="1" x14ac:dyDescent="0.3">
      <c r="A2794" s="93">
        <v>12448</v>
      </c>
      <c r="B2794" s="94" t="s">
        <v>2360</v>
      </c>
      <c r="C2794" s="92"/>
      <c r="D2794" s="92"/>
      <c r="E2794" s="92"/>
      <c r="F2794" s="92"/>
      <c r="G2794" s="90">
        <f>+C2794+D2794+E2794+F2794</f>
        <v>0</v>
      </c>
      <c r="H2794" s="91">
        <v>69</v>
      </c>
      <c r="I2794" s="84">
        <f>+G2794*H2794</f>
        <v>0</v>
      </c>
      <c r="K2794" s="93">
        <v>7426</v>
      </c>
      <c r="L2794" s="94" t="s">
        <v>2361</v>
      </c>
      <c r="M2794" s="92"/>
      <c r="N2794" s="92"/>
      <c r="O2794" s="92"/>
      <c r="P2794" s="92"/>
      <c r="Q2794" s="90">
        <f>+M2794+N2794+O2794+P2794</f>
        <v>0</v>
      </c>
      <c r="R2794" s="91">
        <v>59</v>
      </c>
      <c r="S2794" s="84">
        <f>+Q2794*R2794</f>
        <v>0</v>
      </c>
    </row>
    <row r="2795" spans="1:19" ht="49.65" customHeight="1" x14ac:dyDescent="0.3">
      <c r="A2795" s="85"/>
      <c r="B2795" s="85"/>
      <c r="C2795" s="85"/>
      <c r="D2795" s="85"/>
      <c r="E2795" s="85"/>
      <c r="F2795" s="85"/>
      <c r="G2795" s="85"/>
      <c r="H2795" s="85"/>
      <c r="I2795" s="85"/>
      <c r="K2795" s="85"/>
      <c r="L2795" s="85"/>
      <c r="M2795" s="85"/>
      <c r="N2795" s="85"/>
      <c r="O2795" s="85"/>
      <c r="P2795" s="85"/>
      <c r="Q2795" s="85"/>
      <c r="R2795" s="85"/>
      <c r="S2795" s="85"/>
    </row>
    <row r="2796" spans="1:19" ht="49.65" customHeight="1" x14ac:dyDescent="0.3">
      <c r="A2796" s="93">
        <v>12449</v>
      </c>
      <c r="B2796" s="94" t="s">
        <v>2362</v>
      </c>
      <c r="C2796" s="92"/>
      <c r="D2796" s="92"/>
      <c r="E2796" s="92"/>
      <c r="F2796" s="92"/>
      <c r="G2796" s="90">
        <f>+C2796+D2796+E2796+F2796</f>
        <v>0</v>
      </c>
      <c r="H2796" s="91">
        <v>69</v>
      </c>
      <c r="I2796" s="84">
        <f>+G2796*H2796</f>
        <v>0</v>
      </c>
      <c r="K2796" s="93">
        <v>7991</v>
      </c>
      <c r="L2796" s="94" t="s">
        <v>2363</v>
      </c>
      <c r="M2796" s="92"/>
      <c r="N2796" s="92"/>
      <c r="O2796" s="92"/>
      <c r="P2796" s="92"/>
      <c r="Q2796" s="90">
        <f>+M2796+N2796+O2796+P2796</f>
        <v>0</v>
      </c>
      <c r="R2796" s="91">
        <v>149</v>
      </c>
      <c r="S2796" s="84">
        <f>+Q2796*R2796</f>
        <v>0</v>
      </c>
    </row>
    <row r="2797" spans="1:19" ht="49.65" customHeight="1" x14ac:dyDescent="0.3">
      <c r="A2797" s="85"/>
      <c r="B2797" s="85"/>
      <c r="C2797" s="85"/>
      <c r="D2797" s="85"/>
      <c r="E2797" s="85"/>
      <c r="F2797" s="85"/>
      <c r="G2797" s="85"/>
      <c r="H2797" s="85"/>
      <c r="I2797" s="85"/>
      <c r="K2797" s="85"/>
      <c r="L2797" s="85"/>
      <c r="M2797" s="85"/>
      <c r="N2797" s="85"/>
      <c r="O2797" s="85"/>
      <c r="P2797" s="85"/>
      <c r="Q2797" s="85"/>
      <c r="R2797" s="85"/>
      <c r="S2797" s="85"/>
    </row>
    <row r="2798" spans="1:19" ht="49.65" customHeight="1" x14ac:dyDescent="0.3">
      <c r="A2798" s="93">
        <v>12450</v>
      </c>
      <c r="B2798" s="94" t="s">
        <v>2364</v>
      </c>
      <c r="C2798" s="92"/>
      <c r="D2798" s="92"/>
      <c r="E2798" s="92"/>
      <c r="F2798" s="92"/>
      <c r="G2798" s="90">
        <f>+C2798+D2798+E2798+F2798</f>
        <v>0</v>
      </c>
      <c r="H2798" s="91">
        <v>69</v>
      </c>
      <c r="I2798" s="84">
        <f>+G2798*H2798</f>
        <v>0</v>
      </c>
      <c r="K2798" s="93">
        <v>7995</v>
      </c>
      <c r="L2798" s="94" t="s">
        <v>2365</v>
      </c>
      <c r="M2798" s="92"/>
      <c r="N2798" s="92"/>
      <c r="O2798" s="92"/>
      <c r="P2798" s="92"/>
      <c r="Q2798" s="90">
        <f>+M2798+N2798+O2798+P2798</f>
        <v>0</v>
      </c>
      <c r="R2798" s="91">
        <v>79</v>
      </c>
      <c r="S2798" s="84">
        <f>+Q2798*R2798</f>
        <v>0</v>
      </c>
    </row>
    <row r="2799" spans="1:19" ht="49.65" customHeight="1" x14ac:dyDescent="0.3">
      <c r="A2799" s="85"/>
      <c r="B2799" s="85"/>
      <c r="C2799" s="85"/>
      <c r="D2799" s="85"/>
      <c r="E2799" s="85"/>
      <c r="F2799" s="85"/>
      <c r="G2799" s="85"/>
      <c r="H2799" s="85"/>
      <c r="I2799" s="85"/>
      <c r="K2799" s="85"/>
      <c r="L2799" s="85"/>
      <c r="M2799" s="85"/>
      <c r="N2799" s="85"/>
      <c r="O2799" s="85"/>
      <c r="P2799" s="85"/>
      <c r="Q2799" s="85"/>
      <c r="R2799" s="85"/>
      <c r="S2799" s="85"/>
    </row>
    <row r="2800" spans="1:19" ht="49.65" customHeight="1" x14ac:dyDescent="0.3">
      <c r="A2800" s="93">
        <v>12451</v>
      </c>
      <c r="B2800" s="94" t="s">
        <v>2366</v>
      </c>
      <c r="C2800" s="92"/>
      <c r="D2800" s="92"/>
      <c r="E2800" s="92"/>
      <c r="F2800" s="92"/>
      <c r="G2800" s="90">
        <f>+C2800+D2800+E2800+F2800</f>
        <v>0</v>
      </c>
      <c r="H2800" s="91">
        <v>69</v>
      </c>
      <c r="I2800" s="84">
        <f>+G2800*H2800</f>
        <v>0</v>
      </c>
      <c r="K2800" s="93">
        <v>8885</v>
      </c>
      <c r="L2800" s="94" t="s">
        <v>2367</v>
      </c>
      <c r="M2800" s="92"/>
      <c r="N2800" s="92"/>
      <c r="O2800" s="92"/>
      <c r="P2800" s="92"/>
      <c r="Q2800" s="90">
        <f>+M2800+N2800+O2800+P2800</f>
        <v>0</v>
      </c>
      <c r="R2800" s="91">
        <v>199</v>
      </c>
      <c r="S2800" s="84">
        <f>+Q2800*R2800</f>
        <v>0</v>
      </c>
    </row>
    <row r="2801" spans="1:19" ht="49.65" customHeight="1" x14ac:dyDescent="0.3">
      <c r="A2801" s="85"/>
      <c r="B2801" s="85"/>
      <c r="C2801" s="85"/>
      <c r="D2801" s="85"/>
      <c r="E2801" s="85"/>
      <c r="F2801" s="85"/>
      <c r="G2801" s="85"/>
      <c r="H2801" s="85"/>
      <c r="I2801" s="85"/>
      <c r="K2801" s="85"/>
      <c r="L2801" s="85"/>
      <c r="M2801" s="85"/>
      <c r="N2801" s="85"/>
      <c r="O2801" s="85"/>
      <c r="P2801" s="85"/>
      <c r="Q2801" s="85"/>
      <c r="R2801" s="85"/>
      <c r="S2801" s="85"/>
    </row>
    <row r="2802" spans="1:19" ht="49.65" customHeight="1" x14ac:dyDescent="0.3">
      <c r="A2802" s="93">
        <v>12473</v>
      </c>
      <c r="B2802" s="94" t="s">
        <v>2368</v>
      </c>
      <c r="C2802" s="92"/>
      <c r="D2802" s="92"/>
      <c r="E2802" s="92"/>
      <c r="F2802" s="92"/>
      <c r="G2802" s="90">
        <f>+C2802+D2802+E2802+F2802</f>
        <v>0</v>
      </c>
      <c r="H2802" s="91">
        <v>69</v>
      </c>
      <c r="I2802" s="84">
        <f>+G2802*H2802</f>
        <v>0</v>
      </c>
      <c r="K2802" s="93">
        <v>9170</v>
      </c>
      <c r="L2802" s="94" t="s">
        <v>2369</v>
      </c>
      <c r="M2802" s="92"/>
      <c r="N2802" s="92"/>
      <c r="O2802" s="92"/>
      <c r="P2802" s="92"/>
      <c r="Q2802" s="90">
        <f>+M2802+N2802+O2802+P2802</f>
        <v>0</v>
      </c>
      <c r="R2802" s="91">
        <v>119</v>
      </c>
      <c r="S2802" s="84">
        <f>+Q2802*R2802</f>
        <v>0</v>
      </c>
    </row>
    <row r="2803" spans="1:19" ht="49.65" customHeight="1" x14ac:dyDescent="0.3">
      <c r="A2803" s="85"/>
      <c r="B2803" s="85"/>
      <c r="C2803" s="85"/>
      <c r="D2803" s="85"/>
      <c r="E2803" s="85"/>
      <c r="F2803" s="85"/>
      <c r="G2803" s="85"/>
      <c r="H2803" s="85"/>
      <c r="I2803" s="85"/>
      <c r="K2803" s="85"/>
      <c r="L2803" s="85"/>
      <c r="M2803" s="85"/>
      <c r="N2803" s="85"/>
      <c r="O2803" s="85"/>
      <c r="P2803" s="85"/>
      <c r="Q2803" s="85"/>
      <c r="R2803" s="85"/>
      <c r="S2803" s="85"/>
    </row>
    <row r="2804" spans="1:19" ht="49.65" customHeight="1" x14ac:dyDescent="0.3">
      <c r="A2804" s="93">
        <v>13454</v>
      </c>
      <c r="B2804" s="94" t="s">
        <v>2370</v>
      </c>
      <c r="C2804" s="92"/>
      <c r="D2804" s="92"/>
      <c r="E2804" s="92"/>
      <c r="F2804" s="92"/>
      <c r="G2804" s="90">
        <f>+C2804+D2804+E2804+F2804</f>
        <v>0</v>
      </c>
      <c r="H2804" s="91">
        <v>59</v>
      </c>
      <c r="I2804" s="84">
        <f>+G2804*H2804</f>
        <v>0</v>
      </c>
      <c r="K2804" s="93">
        <v>9171</v>
      </c>
      <c r="L2804" s="94" t="s">
        <v>2371</v>
      </c>
      <c r="M2804" s="92"/>
      <c r="N2804" s="92"/>
      <c r="O2804" s="92"/>
      <c r="P2804" s="92"/>
      <c r="Q2804" s="90">
        <f>+M2804+N2804+O2804+P2804</f>
        <v>0</v>
      </c>
      <c r="R2804" s="91">
        <v>99</v>
      </c>
      <c r="S2804" s="84">
        <f>+Q2804*R2804</f>
        <v>0</v>
      </c>
    </row>
    <row r="2805" spans="1:19" ht="49.65" customHeight="1" x14ac:dyDescent="0.3">
      <c r="A2805" s="85"/>
      <c r="B2805" s="85"/>
      <c r="C2805" s="85"/>
      <c r="D2805" s="85"/>
      <c r="E2805" s="85"/>
      <c r="F2805" s="85"/>
      <c r="G2805" s="85"/>
      <c r="H2805" s="85"/>
      <c r="I2805" s="85"/>
      <c r="K2805" s="85"/>
      <c r="L2805" s="85"/>
      <c r="M2805" s="85"/>
      <c r="N2805" s="85"/>
      <c r="O2805" s="85"/>
      <c r="P2805" s="85"/>
      <c r="Q2805" s="85"/>
      <c r="R2805" s="85"/>
      <c r="S2805" s="85"/>
    </row>
    <row r="2806" spans="1:19" ht="49.65" customHeight="1" x14ac:dyDescent="0.3">
      <c r="A2806" s="93">
        <v>13888</v>
      </c>
      <c r="B2806" s="94" t="s">
        <v>2372</v>
      </c>
      <c r="C2806" s="92"/>
      <c r="D2806" s="92"/>
      <c r="E2806" s="92"/>
      <c r="F2806" s="92"/>
      <c r="G2806" s="90">
        <f>+C2806+D2806+E2806+F2806</f>
        <v>0</v>
      </c>
      <c r="H2806" s="91">
        <v>69</v>
      </c>
      <c r="I2806" s="84">
        <f>+G2806*H2806</f>
        <v>0</v>
      </c>
      <c r="K2806" s="93">
        <v>10247</v>
      </c>
      <c r="L2806" s="94" t="s">
        <v>2373</v>
      </c>
      <c r="M2806" s="92"/>
      <c r="N2806" s="92"/>
      <c r="O2806" s="92"/>
      <c r="P2806" s="92"/>
      <c r="Q2806" s="90">
        <f>+M2806+N2806+O2806+P2806</f>
        <v>0</v>
      </c>
      <c r="R2806" s="91">
        <v>119</v>
      </c>
      <c r="S2806" s="84">
        <f>+Q2806*R2806</f>
        <v>0</v>
      </c>
    </row>
    <row r="2807" spans="1:19" ht="49.65" customHeight="1" x14ac:dyDescent="0.3">
      <c r="A2807" s="85"/>
      <c r="B2807" s="85"/>
      <c r="C2807" s="85"/>
      <c r="D2807" s="85"/>
      <c r="E2807" s="85"/>
      <c r="F2807" s="85"/>
      <c r="G2807" s="85"/>
      <c r="H2807" s="85"/>
      <c r="I2807" s="85"/>
      <c r="K2807" s="85"/>
      <c r="L2807" s="85"/>
      <c r="M2807" s="85"/>
      <c r="N2807" s="85"/>
      <c r="O2807" s="85"/>
      <c r="P2807" s="85"/>
      <c r="Q2807" s="85"/>
      <c r="R2807" s="85"/>
      <c r="S2807" s="85"/>
    </row>
    <row r="2808" spans="1:19" ht="49.65" customHeight="1" x14ac:dyDescent="0.3">
      <c r="A2808" s="93">
        <v>14644</v>
      </c>
      <c r="B2808" s="94" t="s">
        <v>2374</v>
      </c>
      <c r="C2808" s="92"/>
      <c r="D2808" s="92"/>
      <c r="E2808" s="92"/>
      <c r="F2808" s="92"/>
      <c r="G2808" s="90">
        <f>+C2808+D2808+E2808+F2808</f>
        <v>0</v>
      </c>
      <c r="H2808" s="91">
        <v>35</v>
      </c>
      <c r="I2808" s="84">
        <f>+G2808*H2808</f>
        <v>0</v>
      </c>
      <c r="K2808" s="93">
        <v>11929</v>
      </c>
      <c r="L2808" s="94" t="s">
        <v>2375</v>
      </c>
      <c r="M2808" s="92"/>
      <c r="N2808" s="92"/>
      <c r="O2808" s="92"/>
      <c r="P2808" s="92"/>
      <c r="Q2808" s="90">
        <f>+M2808+N2808+O2808+P2808</f>
        <v>0</v>
      </c>
      <c r="R2808" s="91">
        <v>95</v>
      </c>
      <c r="S2808" s="84">
        <f>+Q2808*R2808</f>
        <v>0</v>
      </c>
    </row>
    <row r="2809" spans="1:19" ht="49.65" customHeight="1" x14ac:dyDescent="0.3">
      <c r="A2809" s="85"/>
      <c r="B2809" s="85"/>
      <c r="C2809" s="85"/>
      <c r="D2809" s="85"/>
      <c r="E2809" s="85"/>
      <c r="F2809" s="85"/>
      <c r="G2809" s="85"/>
      <c r="H2809" s="85"/>
      <c r="I2809" s="85"/>
      <c r="K2809" s="85"/>
      <c r="L2809" s="85"/>
      <c r="M2809" s="85"/>
      <c r="N2809" s="85"/>
      <c r="O2809" s="85"/>
      <c r="P2809" s="85"/>
      <c r="Q2809" s="85"/>
      <c r="R2809" s="85"/>
      <c r="S2809" s="85"/>
    </row>
    <row r="2810" spans="1:19" ht="49.65" customHeight="1" x14ac:dyDescent="0.3">
      <c r="A2810" s="93">
        <v>14647</v>
      </c>
      <c r="B2810" s="94" t="s">
        <v>2376</v>
      </c>
      <c r="C2810" s="92"/>
      <c r="D2810" s="92"/>
      <c r="E2810" s="92"/>
      <c r="F2810" s="92"/>
      <c r="G2810" s="90">
        <f>+C2810+D2810+E2810+F2810</f>
        <v>0</v>
      </c>
      <c r="H2810" s="91">
        <v>35</v>
      </c>
      <c r="I2810" s="84">
        <f>+G2810*H2810</f>
        <v>0</v>
      </c>
      <c r="K2810" s="93">
        <v>11930</v>
      </c>
      <c r="L2810" s="94" t="s">
        <v>2377</v>
      </c>
      <c r="M2810" s="92"/>
      <c r="N2810" s="92"/>
      <c r="O2810" s="92"/>
      <c r="P2810" s="92"/>
      <c r="Q2810" s="90">
        <f>+M2810+N2810+O2810+P2810</f>
        <v>0</v>
      </c>
      <c r="R2810" s="91">
        <v>159</v>
      </c>
      <c r="S2810" s="84">
        <f>+Q2810*R2810</f>
        <v>0</v>
      </c>
    </row>
    <row r="2811" spans="1:19" ht="49.65" customHeight="1" x14ac:dyDescent="0.3">
      <c r="A2811" s="85"/>
      <c r="B2811" s="85"/>
      <c r="C2811" s="85"/>
      <c r="D2811" s="85"/>
      <c r="E2811" s="85"/>
      <c r="F2811" s="85"/>
      <c r="G2811" s="85"/>
      <c r="H2811" s="85"/>
      <c r="I2811" s="85"/>
      <c r="K2811" s="85"/>
      <c r="L2811" s="85"/>
      <c r="M2811" s="85"/>
      <c r="N2811" s="85"/>
      <c r="O2811" s="85"/>
      <c r="P2811" s="85"/>
      <c r="Q2811" s="85"/>
      <c r="R2811" s="85"/>
      <c r="S2811" s="85"/>
    </row>
    <row r="2812" spans="1:19" ht="49.65" customHeight="1" x14ac:dyDescent="0.3">
      <c r="A2812" s="93">
        <v>14734</v>
      </c>
      <c r="B2812" s="94" t="s">
        <v>2378</v>
      </c>
      <c r="C2812" s="92"/>
      <c r="D2812" s="92"/>
      <c r="E2812" s="92"/>
      <c r="F2812" s="92"/>
      <c r="G2812" s="90">
        <f>+C2812+D2812+E2812+F2812</f>
        <v>0</v>
      </c>
      <c r="H2812" s="91">
        <v>35</v>
      </c>
      <c r="I2812" s="84">
        <f>+G2812*H2812</f>
        <v>0</v>
      </c>
      <c r="K2812" s="93">
        <v>12386</v>
      </c>
      <c r="L2812" s="94" t="s">
        <v>2379</v>
      </c>
      <c r="M2812" s="92"/>
      <c r="N2812" s="92"/>
      <c r="O2812" s="92"/>
      <c r="P2812" s="92"/>
      <c r="Q2812" s="90">
        <f>+M2812+N2812+O2812+P2812</f>
        <v>0</v>
      </c>
      <c r="R2812" s="91">
        <v>75</v>
      </c>
      <c r="S2812" s="84">
        <f>+Q2812*R2812</f>
        <v>0</v>
      </c>
    </row>
    <row r="2813" spans="1:19" ht="49.65" customHeight="1" x14ac:dyDescent="0.3">
      <c r="A2813" s="85"/>
      <c r="B2813" s="85"/>
      <c r="C2813" s="85"/>
      <c r="D2813" s="85"/>
      <c r="E2813" s="85"/>
      <c r="F2813" s="85"/>
      <c r="G2813" s="85"/>
      <c r="H2813" s="85"/>
      <c r="I2813" s="85"/>
      <c r="K2813" s="85"/>
      <c r="L2813" s="85"/>
      <c r="M2813" s="85"/>
      <c r="N2813" s="85"/>
      <c r="O2813" s="85"/>
      <c r="P2813" s="85"/>
      <c r="Q2813" s="85"/>
      <c r="R2813" s="85"/>
      <c r="S2813" s="85"/>
    </row>
    <row r="2814" spans="1:19" ht="49.65" customHeight="1" x14ac:dyDescent="0.3">
      <c r="A2814" s="93">
        <v>15191</v>
      </c>
      <c r="B2814" s="94" t="s">
        <v>2380</v>
      </c>
      <c r="C2814" s="92"/>
      <c r="D2814" s="92"/>
      <c r="E2814" s="92"/>
      <c r="F2814" s="92"/>
      <c r="G2814" s="90">
        <f>+C2814+D2814+E2814+F2814</f>
        <v>0</v>
      </c>
      <c r="H2814" s="91">
        <v>89</v>
      </c>
      <c r="I2814" s="84">
        <f>+G2814*H2814</f>
        <v>0</v>
      </c>
      <c r="K2814" s="93">
        <v>13108</v>
      </c>
      <c r="L2814" s="94" t="s">
        <v>2381</v>
      </c>
      <c r="M2814" s="92"/>
      <c r="N2814" s="92"/>
      <c r="O2814" s="92"/>
      <c r="P2814" s="92"/>
      <c r="Q2814" s="90">
        <f>+M2814+N2814+O2814+P2814</f>
        <v>0</v>
      </c>
      <c r="R2814" s="91">
        <v>129</v>
      </c>
      <c r="S2814" s="84">
        <f>+Q2814*R2814</f>
        <v>0</v>
      </c>
    </row>
    <row r="2815" spans="1:19" ht="49.65" customHeight="1" x14ac:dyDescent="0.3">
      <c r="A2815" s="85"/>
      <c r="B2815" s="85"/>
      <c r="C2815" s="85"/>
      <c r="D2815" s="85"/>
      <c r="E2815" s="85"/>
      <c r="F2815" s="85"/>
      <c r="G2815" s="85"/>
      <c r="H2815" s="85"/>
      <c r="I2815" s="85"/>
      <c r="K2815" s="85"/>
      <c r="L2815" s="85"/>
      <c r="M2815" s="85"/>
      <c r="N2815" s="85"/>
      <c r="O2815" s="85"/>
      <c r="P2815" s="85"/>
      <c r="Q2815" s="85"/>
      <c r="R2815" s="85"/>
      <c r="S2815" s="85"/>
    </row>
    <row r="2816" spans="1:19" ht="49.65" customHeight="1" x14ac:dyDescent="0.3">
      <c r="A2816" s="93">
        <v>15194</v>
      </c>
      <c r="B2816" s="94" t="s">
        <v>2382</v>
      </c>
      <c r="C2816" s="92"/>
      <c r="D2816" s="92"/>
      <c r="E2816" s="92"/>
      <c r="F2816" s="92"/>
      <c r="G2816" s="90">
        <f>+C2816+D2816+E2816+F2816</f>
        <v>0</v>
      </c>
      <c r="H2816" s="91">
        <v>139</v>
      </c>
      <c r="I2816" s="84">
        <f>+G2816*H2816</f>
        <v>0</v>
      </c>
      <c r="K2816" s="93">
        <v>15189</v>
      </c>
      <c r="L2816" s="94" t="s">
        <v>2383</v>
      </c>
      <c r="M2816" s="92"/>
      <c r="N2816" s="92"/>
      <c r="O2816" s="92"/>
      <c r="P2816" s="92"/>
      <c r="Q2816" s="90">
        <f>+M2816+N2816+O2816+P2816</f>
        <v>0</v>
      </c>
      <c r="R2816" s="91">
        <v>179</v>
      </c>
      <c r="S2816" s="84">
        <f>+Q2816*R2816</f>
        <v>0</v>
      </c>
    </row>
    <row r="2817" spans="1:19" ht="49.65" customHeight="1" x14ac:dyDescent="0.3">
      <c r="A2817" s="85"/>
      <c r="B2817" s="85"/>
      <c r="C2817" s="85"/>
      <c r="D2817" s="85"/>
      <c r="E2817" s="85"/>
      <c r="F2817" s="85"/>
      <c r="G2817" s="85"/>
      <c r="H2817" s="85"/>
      <c r="I2817" s="85"/>
      <c r="K2817" s="85"/>
      <c r="L2817" s="85"/>
      <c r="M2817" s="85"/>
      <c r="N2817" s="85"/>
      <c r="O2817" s="85"/>
      <c r="P2817" s="85"/>
      <c r="Q2817" s="85"/>
      <c r="R2817" s="85"/>
      <c r="S2817" s="85"/>
    </row>
    <row r="2818" spans="1:19" ht="49.65" customHeight="1" x14ac:dyDescent="0.3">
      <c r="A2818" s="93">
        <v>15207</v>
      </c>
      <c r="B2818" s="94" t="s">
        <v>2384</v>
      </c>
      <c r="C2818" s="92"/>
      <c r="D2818" s="92"/>
      <c r="E2818" s="92"/>
      <c r="F2818" s="92"/>
      <c r="G2818" s="90">
        <f>+C2818+D2818+E2818+F2818</f>
        <v>0</v>
      </c>
      <c r="H2818" s="91">
        <v>169</v>
      </c>
      <c r="I2818" s="84">
        <f>+G2818*H2818</f>
        <v>0</v>
      </c>
      <c r="K2818" s="97" t="s">
        <v>739</v>
      </c>
      <c r="L2818" s="74"/>
      <c r="M2818" s="74"/>
      <c r="N2818" s="74"/>
      <c r="O2818" s="74"/>
      <c r="P2818" s="74"/>
      <c r="Q2818" s="74"/>
      <c r="R2818" s="74"/>
      <c r="S2818" s="74"/>
    </row>
    <row r="2819" spans="1:19" ht="49.65" customHeight="1" x14ac:dyDescent="0.3">
      <c r="A2819" s="85"/>
      <c r="B2819" s="85"/>
      <c r="C2819" s="85"/>
      <c r="D2819" s="85"/>
      <c r="E2819" s="85"/>
      <c r="F2819" s="85"/>
      <c r="G2819" s="85"/>
      <c r="H2819" s="85"/>
      <c r="I2819" s="85"/>
      <c r="K2819" s="74"/>
      <c r="L2819" s="74"/>
      <c r="M2819" s="74"/>
      <c r="N2819" s="74"/>
      <c r="O2819" s="74"/>
      <c r="P2819" s="74"/>
      <c r="Q2819" s="74"/>
      <c r="R2819" s="74"/>
      <c r="S2819" s="74"/>
    </row>
    <row r="2820" spans="1:19" ht="49.65" customHeight="1" x14ac:dyDescent="0.3">
      <c r="A2820" s="95"/>
      <c r="B2820" s="96" t="s">
        <v>2186</v>
      </c>
      <c r="C2820" s="74"/>
      <c r="D2820" s="74"/>
      <c r="E2820" s="74"/>
      <c r="F2820" s="74"/>
      <c r="G2820" s="74"/>
      <c r="H2820" s="74"/>
      <c r="I2820" s="74"/>
      <c r="K2820" s="95"/>
      <c r="L2820" s="96" t="s">
        <v>739</v>
      </c>
      <c r="M2820" s="74"/>
      <c r="N2820" s="74"/>
      <c r="O2820" s="74"/>
      <c r="P2820" s="74"/>
      <c r="Q2820" s="74"/>
      <c r="R2820" s="74"/>
      <c r="S2820" s="74"/>
    </row>
    <row r="2821" spans="1:19" ht="49.65" customHeight="1" x14ac:dyDescent="0.3">
      <c r="A2821" s="74"/>
      <c r="B2821" s="74"/>
      <c r="C2821" s="74"/>
      <c r="D2821" s="74"/>
      <c r="E2821" s="74"/>
      <c r="F2821" s="74"/>
      <c r="G2821" s="74"/>
      <c r="H2821" s="74"/>
      <c r="I2821" s="74"/>
      <c r="K2821" s="74"/>
      <c r="L2821" s="74"/>
      <c r="M2821" s="74"/>
      <c r="N2821" s="74"/>
      <c r="O2821" s="74"/>
      <c r="P2821" s="74"/>
      <c r="Q2821" s="74"/>
      <c r="R2821" s="74"/>
      <c r="S2821" s="74"/>
    </row>
    <row r="2822" spans="1:19" ht="49.65" customHeight="1" x14ac:dyDescent="0.3">
      <c r="A2822" s="93">
        <v>4524</v>
      </c>
      <c r="B2822" s="94" t="s">
        <v>2385</v>
      </c>
      <c r="C2822" s="92"/>
      <c r="D2822" s="92"/>
      <c r="E2822" s="92"/>
      <c r="F2822" s="92"/>
      <c r="G2822" s="90">
        <f>+C2822+D2822+E2822+F2822</f>
        <v>0</v>
      </c>
      <c r="H2822" s="91">
        <v>69</v>
      </c>
      <c r="I2822" s="84">
        <f>+G2822*H2822</f>
        <v>0</v>
      </c>
      <c r="K2822" s="93">
        <v>2494</v>
      </c>
      <c r="L2822" s="94" t="s">
        <v>2386</v>
      </c>
      <c r="M2822" s="92"/>
      <c r="N2822" s="92"/>
      <c r="O2822" s="92"/>
      <c r="P2822" s="92"/>
      <c r="Q2822" s="90">
        <f>+M2822+N2822+O2822+P2822</f>
        <v>0</v>
      </c>
      <c r="R2822" s="91">
        <v>39</v>
      </c>
      <c r="S2822" s="84">
        <f>+Q2822*R2822</f>
        <v>0</v>
      </c>
    </row>
    <row r="2823" spans="1:19" ht="49.65" customHeight="1" x14ac:dyDescent="0.3">
      <c r="A2823" s="85"/>
      <c r="B2823" s="85"/>
      <c r="C2823" s="85"/>
      <c r="D2823" s="85"/>
      <c r="E2823" s="85"/>
      <c r="F2823" s="85"/>
      <c r="G2823" s="85"/>
      <c r="H2823" s="85"/>
      <c r="I2823" s="85"/>
      <c r="K2823" s="85"/>
      <c r="L2823" s="85"/>
      <c r="M2823" s="85"/>
      <c r="N2823" s="85"/>
      <c r="O2823" s="85"/>
      <c r="P2823" s="85"/>
      <c r="Q2823" s="85"/>
      <c r="R2823" s="85"/>
      <c r="S2823" s="85"/>
    </row>
    <row r="2824" spans="1:19" ht="49.65" customHeight="1" x14ac:dyDescent="0.3">
      <c r="A2824" s="93">
        <v>7992</v>
      </c>
      <c r="B2824" s="94" t="s">
        <v>2387</v>
      </c>
      <c r="C2824" s="92"/>
      <c r="D2824" s="92"/>
      <c r="E2824" s="92"/>
      <c r="F2824" s="92"/>
      <c r="G2824" s="90">
        <f>+C2824+D2824+E2824+F2824</f>
        <v>0</v>
      </c>
      <c r="H2824" s="91">
        <v>65</v>
      </c>
      <c r="I2824" s="84">
        <f>+G2824*H2824</f>
        <v>0</v>
      </c>
      <c r="K2824" s="93">
        <v>2495</v>
      </c>
      <c r="L2824" s="94" t="s">
        <v>2388</v>
      </c>
      <c r="M2824" s="92"/>
      <c r="N2824" s="92"/>
      <c r="O2824" s="92"/>
      <c r="P2824" s="92"/>
      <c r="Q2824" s="90">
        <f>+M2824+N2824+O2824+P2824</f>
        <v>0</v>
      </c>
      <c r="R2824" s="91">
        <v>49</v>
      </c>
      <c r="S2824" s="84">
        <f>+Q2824*R2824</f>
        <v>0</v>
      </c>
    </row>
    <row r="2825" spans="1:19" ht="49.65" customHeight="1" x14ac:dyDescent="0.3">
      <c r="A2825" s="85"/>
      <c r="B2825" s="85"/>
      <c r="C2825" s="85"/>
      <c r="D2825" s="85"/>
      <c r="E2825" s="85"/>
      <c r="F2825" s="85"/>
      <c r="G2825" s="85"/>
      <c r="H2825" s="85"/>
      <c r="I2825" s="85"/>
      <c r="K2825" s="85"/>
      <c r="L2825" s="85"/>
      <c r="M2825" s="85"/>
      <c r="N2825" s="85"/>
      <c r="O2825" s="85"/>
      <c r="P2825" s="85"/>
      <c r="Q2825" s="85"/>
      <c r="R2825" s="85"/>
      <c r="S2825" s="85"/>
    </row>
    <row r="2826" spans="1:19" ht="49.65" customHeight="1" x14ac:dyDescent="0.3">
      <c r="A2826" s="93">
        <v>10126</v>
      </c>
      <c r="B2826" s="94" t="s">
        <v>2389</v>
      </c>
      <c r="C2826" s="92"/>
      <c r="D2826" s="92"/>
      <c r="E2826" s="92"/>
      <c r="F2826" s="92"/>
      <c r="G2826" s="90">
        <f>+C2826+D2826+E2826+F2826</f>
        <v>0</v>
      </c>
      <c r="H2826" s="91">
        <v>129</v>
      </c>
      <c r="I2826" s="84">
        <f>+G2826*H2826</f>
        <v>0</v>
      </c>
      <c r="K2826" s="93">
        <v>2496</v>
      </c>
      <c r="L2826" s="94" t="s">
        <v>2390</v>
      </c>
      <c r="M2826" s="92"/>
      <c r="N2826" s="92"/>
      <c r="O2826" s="92"/>
      <c r="P2826" s="92"/>
      <c r="Q2826" s="90">
        <f>+M2826+N2826+O2826+P2826</f>
        <v>0</v>
      </c>
      <c r="R2826" s="91">
        <v>39</v>
      </c>
      <c r="S2826" s="84">
        <f>+Q2826*R2826</f>
        <v>0</v>
      </c>
    </row>
    <row r="2827" spans="1:19" ht="49.65" customHeight="1" x14ac:dyDescent="0.3">
      <c r="A2827" s="85"/>
      <c r="B2827" s="85"/>
      <c r="C2827" s="85"/>
      <c r="D2827" s="85"/>
      <c r="E2827" s="85"/>
      <c r="F2827" s="85"/>
      <c r="G2827" s="85"/>
      <c r="H2827" s="85"/>
      <c r="I2827" s="85"/>
      <c r="K2827" s="85"/>
      <c r="L2827" s="85"/>
      <c r="M2827" s="85"/>
      <c r="N2827" s="85"/>
      <c r="O2827" s="85"/>
      <c r="P2827" s="85"/>
      <c r="Q2827" s="85"/>
      <c r="R2827" s="85"/>
      <c r="S2827" s="85"/>
    </row>
    <row r="2828" spans="1:19" ht="49.65" customHeight="1" x14ac:dyDescent="0.3">
      <c r="A2828" s="93">
        <v>11355</v>
      </c>
      <c r="B2828" s="94" t="s">
        <v>2391</v>
      </c>
      <c r="C2828" s="92"/>
      <c r="D2828" s="92"/>
      <c r="E2828" s="92"/>
      <c r="F2828" s="92"/>
      <c r="G2828" s="90">
        <f>+C2828+D2828+E2828+F2828</f>
        <v>0</v>
      </c>
      <c r="H2828" s="91">
        <v>49</v>
      </c>
      <c r="I2828" s="84">
        <f>+G2828*H2828</f>
        <v>0</v>
      </c>
      <c r="K2828" s="93">
        <v>2501</v>
      </c>
      <c r="L2828" s="94" t="s">
        <v>2392</v>
      </c>
      <c r="M2828" s="92"/>
      <c r="N2828" s="92"/>
      <c r="O2828" s="92"/>
      <c r="P2828" s="92"/>
      <c r="Q2828" s="90">
        <f>+M2828+N2828+O2828+P2828</f>
        <v>0</v>
      </c>
      <c r="R2828" s="91">
        <v>29</v>
      </c>
      <c r="S2828" s="84">
        <f>+Q2828*R2828</f>
        <v>0</v>
      </c>
    </row>
    <row r="2829" spans="1:19" ht="49.65" customHeight="1" x14ac:dyDescent="0.3">
      <c r="A2829" s="85"/>
      <c r="B2829" s="85"/>
      <c r="C2829" s="85"/>
      <c r="D2829" s="85"/>
      <c r="E2829" s="85"/>
      <c r="F2829" s="85"/>
      <c r="G2829" s="85"/>
      <c r="H2829" s="85"/>
      <c r="I2829" s="85"/>
      <c r="K2829" s="85"/>
      <c r="L2829" s="85"/>
      <c r="M2829" s="85"/>
      <c r="N2829" s="85"/>
      <c r="O2829" s="85"/>
      <c r="P2829" s="85"/>
      <c r="Q2829" s="85"/>
      <c r="R2829" s="85"/>
      <c r="S2829" s="85"/>
    </row>
    <row r="2830" spans="1:19" ht="49.65" customHeight="1" x14ac:dyDescent="0.3">
      <c r="A2830" s="93">
        <v>11356</v>
      </c>
      <c r="B2830" s="94" t="s">
        <v>2393</v>
      </c>
      <c r="C2830" s="92"/>
      <c r="D2830" s="92"/>
      <c r="E2830" s="92"/>
      <c r="F2830" s="92"/>
      <c r="G2830" s="90">
        <f>+C2830+D2830+E2830+F2830</f>
        <v>0</v>
      </c>
      <c r="H2830" s="91">
        <v>89</v>
      </c>
      <c r="I2830" s="84">
        <f>+G2830*H2830</f>
        <v>0</v>
      </c>
      <c r="K2830" s="93">
        <v>4053</v>
      </c>
      <c r="L2830" s="94" t="s">
        <v>2394</v>
      </c>
      <c r="M2830" s="92"/>
      <c r="N2830" s="92"/>
      <c r="O2830" s="92"/>
      <c r="P2830" s="92"/>
      <c r="Q2830" s="90">
        <f>+M2830+N2830+O2830+P2830</f>
        <v>0</v>
      </c>
      <c r="R2830" s="91">
        <v>59</v>
      </c>
      <c r="S2830" s="84">
        <f>+Q2830*R2830</f>
        <v>0</v>
      </c>
    </row>
    <row r="2831" spans="1:19" ht="49.65" customHeight="1" x14ac:dyDescent="0.3">
      <c r="A2831" s="85"/>
      <c r="B2831" s="85"/>
      <c r="C2831" s="85"/>
      <c r="D2831" s="85"/>
      <c r="E2831" s="85"/>
      <c r="F2831" s="85"/>
      <c r="G2831" s="85"/>
      <c r="H2831" s="85"/>
      <c r="I2831" s="85"/>
      <c r="K2831" s="85"/>
      <c r="L2831" s="85"/>
      <c r="M2831" s="85"/>
      <c r="N2831" s="85"/>
      <c r="O2831" s="85"/>
      <c r="P2831" s="85"/>
      <c r="Q2831" s="85"/>
      <c r="R2831" s="85"/>
      <c r="S2831" s="85"/>
    </row>
    <row r="2832" spans="1:19" ht="49.65" customHeight="1" x14ac:dyDescent="0.3">
      <c r="A2832" s="93">
        <v>11357</v>
      </c>
      <c r="B2832" s="94" t="s">
        <v>2395</v>
      </c>
      <c r="C2832" s="92"/>
      <c r="D2832" s="92"/>
      <c r="E2832" s="92"/>
      <c r="F2832" s="92"/>
      <c r="G2832" s="90">
        <f>+C2832+D2832+E2832+F2832</f>
        <v>0</v>
      </c>
      <c r="H2832" s="91">
        <v>109</v>
      </c>
      <c r="I2832" s="84">
        <f>+G2832*H2832</f>
        <v>0</v>
      </c>
      <c r="K2832" s="93">
        <v>7675</v>
      </c>
      <c r="L2832" s="94" t="s">
        <v>2396</v>
      </c>
      <c r="M2832" s="92"/>
      <c r="N2832" s="92"/>
      <c r="O2832" s="92"/>
      <c r="P2832" s="92"/>
      <c r="Q2832" s="90">
        <f>+M2832+N2832+O2832+P2832</f>
        <v>0</v>
      </c>
      <c r="R2832" s="91">
        <v>59</v>
      </c>
      <c r="S2832" s="84">
        <f>+Q2832*R2832</f>
        <v>0</v>
      </c>
    </row>
    <row r="2833" spans="1:19" ht="49.65" customHeight="1" x14ac:dyDescent="0.3">
      <c r="A2833" s="85"/>
      <c r="B2833" s="85"/>
      <c r="C2833" s="85"/>
      <c r="D2833" s="85"/>
      <c r="E2833" s="85"/>
      <c r="F2833" s="85"/>
      <c r="G2833" s="85"/>
      <c r="H2833" s="85"/>
      <c r="I2833" s="85"/>
      <c r="K2833" s="85"/>
      <c r="L2833" s="85"/>
      <c r="M2833" s="85"/>
      <c r="N2833" s="85"/>
      <c r="O2833" s="85"/>
      <c r="P2833" s="85"/>
      <c r="Q2833" s="85"/>
      <c r="R2833" s="85"/>
      <c r="S2833" s="85"/>
    </row>
    <row r="2834" spans="1:19" ht="49.65" customHeight="1" x14ac:dyDescent="0.3">
      <c r="A2834" s="93">
        <v>11871</v>
      </c>
      <c r="B2834" s="94" t="s">
        <v>2397</v>
      </c>
      <c r="C2834" s="92"/>
      <c r="D2834" s="92"/>
      <c r="E2834" s="92"/>
      <c r="F2834" s="92"/>
      <c r="G2834" s="90">
        <f>+C2834+D2834+E2834+F2834</f>
        <v>0</v>
      </c>
      <c r="H2834" s="91">
        <v>69</v>
      </c>
      <c r="I2834" s="84">
        <f>+G2834*H2834</f>
        <v>0</v>
      </c>
      <c r="K2834" s="93">
        <v>8541</v>
      </c>
      <c r="L2834" s="94" t="s">
        <v>2398</v>
      </c>
      <c r="M2834" s="92"/>
      <c r="N2834" s="92"/>
      <c r="O2834" s="92"/>
      <c r="P2834" s="92"/>
      <c r="Q2834" s="90">
        <f>+M2834+N2834+O2834+P2834</f>
        <v>0</v>
      </c>
      <c r="R2834" s="91">
        <v>29</v>
      </c>
      <c r="S2834" s="84">
        <f>+Q2834*R2834</f>
        <v>0</v>
      </c>
    </row>
    <row r="2835" spans="1:19" ht="49.65" customHeight="1" x14ac:dyDescent="0.3">
      <c r="A2835" s="85"/>
      <c r="B2835" s="85"/>
      <c r="C2835" s="85"/>
      <c r="D2835" s="85"/>
      <c r="E2835" s="85"/>
      <c r="F2835" s="85"/>
      <c r="G2835" s="85"/>
      <c r="H2835" s="85"/>
      <c r="I2835" s="85"/>
      <c r="K2835" s="85"/>
      <c r="L2835" s="85"/>
      <c r="M2835" s="85"/>
      <c r="N2835" s="85"/>
      <c r="O2835" s="85"/>
      <c r="P2835" s="85"/>
      <c r="Q2835" s="85"/>
      <c r="R2835" s="85"/>
      <c r="S2835" s="85"/>
    </row>
    <row r="2836" spans="1:19" ht="49.65" customHeight="1" x14ac:dyDescent="0.3">
      <c r="A2836" s="93">
        <v>12106</v>
      </c>
      <c r="B2836" s="94" t="s">
        <v>2399</v>
      </c>
      <c r="C2836" s="92"/>
      <c r="D2836" s="92"/>
      <c r="E2836" s="92"/>
      <c r="F2836" s="92"/>
      <c r="G2836" s="90">
        <f>+C2836+D2836+E2836+F2836</f>
        <v>0</v>
      </c>
      <c r="H2836" s="91">
        <v>139</v>
      </c>
      <c r="I2836" s="84">
        <f>+G2836*H2836</f>
        <v>0</v>
      </c>
      <c r="K2836" s="93">
        <v>8543</v>
      </c>
      <c r="L2836" s="94" t="s">
        <v>2400</v>
      </c>
      <c r="M2836" s="92"/>
      <c r="N2836" s="92"/>
      <c r="O2836" s="92"/>
      <c r="P2836" s="92"/>
      <c r="Q2836" s="90">
        <f>+M2836+N2836+O2836+P2836</f>
        <v>0</v>
      </c>
      <c r="R2836" s="91">
        <v>29</v>
      </c>
      <c r="S2836" s="84">
        <f>+Q2836*R2836</f>
        <v>0</v>
      </c>
    </row>
    <row r="2837" spans="1:19" ht="49.65" customHeight="1" x14ac:dyDescent="0.3">
      <c r="A2837" s="85"/>
      <c r="B2837" s="85"/>
      <c r="C2837" s="85"/>
      <c r="D2837" s="85"/>
      <c r="E2837" s="85"/>
      <c r="F2837" s="85"/>
      <c r="G2837" s="85"/>
      <c r="H2837" s="85"/>
      <c r="I2837" s="85"/>
      <c r="K2837" s="85"/>
      <c r="L2837" s="85"/>
      <c r="M2837" s="85"/>
      <c r="N2837" s="85"/>
      <c r="O2837" s="85"/>
      <c r="P2837" s="85"/>
      <c r="Q2837" s="85"/>
      <c r="R2837" s="85"/>
      <c r="S2837" s="85"/>
    </row>
    <row r="2838" spans="1:19" ht="49.65" customHeight="1" x14ac:dyDescent="0.3">
      <c r="A2838" s="93">
        <v>13067</v>
      </c>
      <c r="B2838" s="94" t="s">
        <v>2401</v>
      </c>
      <c r="C2838" s="92"/>
      <c r="D2838" s="92"/>
      <c r="E2838" s="92"/>
      <c r="F2838" s="92"/>
      <c r="G2838" s="90">
        <f>+C2838+D2838+E2838+F2838</f>
        <v>0</v>
      </c>
      <c r="H2838" s="91">
        <v>129</v>
      </c>
      <c r="I2838" s="84">
        <f>+G2838*H2838</f>
        <v>0</v>
      </c>
      <c r="K2838" s="93">
        <v>8545</v>
      </c>
      <c r="L2838" s="94" t="s">
        <v>2402</v>
      </c>
      <c r="M2838" s="92"/>
      <c r="N2838" s="92"/>
      <c r="O2838" s="92"/>
      <c r="P2838" s="92"/>
      <c r="Q2838" s="90">
        <f>+M2838+N2838+O2838+P2838</f>
        <v>0</v>
      </c>
      <c r="R2838" s="91">
        <v>35</v>
      </c>
      <c r="S2838" s="84">
        <f>+Q2838*R2838</f>
        <v>0</v>
      </c>
    </row>
    <row r="2839" spans="1:19" ht="49.65" customHeight="1" x14ac:dyDescent="0.3">
      <c r="A2839" s="85"/>
      <c r="B2839" s="85"/>
      <c r="C2839" s="85"/>
      <c r="D2839" s="85"/>
      <c r="E2839" s="85"/>
      <c r="F2839" s="85"/>
      <c r="G2839" s="85"/>
      <c r="H2839" s="85"/>
      <c r="I2839" s="85"/>
      <c r="K2839" s="85"/>
      <c r="L2839" s="85"/>
      <c r="M2839" s="85"/>
      <c r="N2839" s="85"/>
      <c r="O2839" s="85"/>
      <c r="P2839" s="85"/>
      <c r="Q2839" s="85"/>
      <c r="R2839" s="85"/>
      <c r="S2839" s="85"/>
    </row>
    <row r="2840" spans="1:19" ht="49.65" customHeight="1" x14ac:dyDescent="0.3">
      <c r="A2840" s="93">
        <v>13479</v>
      </c>
      <c r="B2840" s="94" t="s">
        <v>2403</v>
      </c>
      <c r="C2840" s="92"/>
      <c r="D2840" s="92"/>
      <c r="E2840" s="92"/>
      <c r="F2840" s="92"/>
      <c r="G2840" s="90">
        <f>+C2840+D2840+E2840+F2840</f>
        <v>0</v>
      </c>
      <c r="H2840" s="91">
        <v>119</v>
      </c>
      <c r="I2840" s="84">
        <f>+G2840*H2840</f>
        <v>0</v>
      </c>
      <c r="K2840" s="93">
        <v>9651</v>
      </c>
      <c r="L2840" s="94" t="s">
        <v>2371</v>
      </c>
      <c r="M2840" s="92"/>
      <c r="N2840" s="92"/>
      <c r="O2840" s="92"/>
      <c r="P2840" s="92"/>
      <c r="Q2840" s="90">
        <f>+M2840+N2840+O2840+P2840</f>
        <v>0</v>
      </c>
      <c r="R2840" s="91">
        <v>49</v>
      </c>
      <c r="S2840" s="84">
        <f>+Q2840*R2840</f>
        <v>0</v>
      </c>
    </row>
    <row r="2841" spans="1:19" ht="49.65" customHeight="1" x14ac:dyDescent="0.3">
      <c r="A2841" s="85"/>
      <c r="B2841" s="85"/>
      <c r="C2841" s="85"/>
      <c r="D2841" s="85"/>
      <c r="E2841" s="85"/>
      <c r="F2841" s="85"/>
      <c r="G2841" s="85"/>
      <c r="H2841" s="85"/>
      <c r="I2841" s="85"/>
      <c r="K2841" s="85"/>
      <c r="L2841" s="85"/>
      <c r="M2841" s="85"/>
      <c r="N2841" s="85"/>
      <c r="O2841" s="85"/>
      <c r="P2841" s="85"/>
      <c r="Q2841" s="85"/>
      <c r="R2841" s="85"/>
      <c r="S2841" s="85"/>
    </row>
    <row r="2842" spans="1:19" ht="49.65" customHeight="1" x14ac:dyDescent="0.3">
      <c r="A2842" s="93">
        <v>14024</v>
      </c>
      <c r="B2842" s="94" t="s">
        <v>2404</v>
      </c>
      <c r="C2842" s="92"/>
      <c r="D2842" s="92"/>
      <c r="E2842" s="92"/>
      <c r="F2842" s="92"/>
      <c r="G2842" s="90">
        <f>+C2842+D2842+E2842+F2842</f>
        <v>0</v>
      </c>
      <c r="H2842" s="91">
        <v>59</v>
      </c>
      <c r="I2842" s="84">
        <f>+G2842*H2842</f>
        <v>0</v>
      </c>
      <c r="K2842" s="93">
        <v>9885</v>
      </c>
      <c r="L2842" s="94" t="s">
        <v>2405</v>
      </c>
      <c r="M2842" s="92"/>
      <c r="N2842" s="92"/>
      <c r="O2842" s="92"/>
      <c r="P2842" s="92"/>
      <c r="Q2842" s="90">
        <f>+M2842+N2842+O2842+P2842</f>
        <v>0</v>
      </c>
      <c r="R2842" s="91">
        <v>25</v>
      </c>
      <c r="S2842" s="84">
        <f>+Q2842*R2842</f>
        <v>0</v>
      </c>
    </row>
    <row r="2843" spans="1:19" ht="49.65" customHeight="1" x14ac:dyDescent="0.3">
      <c r="A2843" s="85"/>
      <c r="B2843" s="85"/>
      <c r="C2843" s="85"/>
      <c r="D2843" s="85"/>
      <c r="E2843" s="85"/>
      <c r="F2843" s="85"/>
      <c r="G2843" s="85"/>
      <c r="H2843" s="85"/>
      <c r="I2843" s="85"/>
      <c r="K2843" s="85"/>
      <c r="L2843" s="85"/>
      <c r="M2843" s="85"/>
      <c r="N2843" s="85"/>
      <c r="O2843" s="85"/>
      <c r="P2843" s="85"/>
      <c r="Q2843" s="85"/>
      <c r="R2843" s="85"/>
      <c r="S2843" s="85"/>
    </row>
    <row r="2844" spans="1:19" ht="49.65" customHeight="1" x14ac:dyDescent="0.3">
      <c r="A2844" s="93">
        <v>14509</v>
      </c>
      <c r="B2844" s="94" t="s">
        <v>2406</v>
      </c>
      <c r="C2844" s="92"/>
      <c r="D2844" s="92"/>
      <c r="E2844" s="92"/>
      <c r="F2844" s="92"/>
      <c r="G2844" s="90">
        <f>+C2844+D2844+E2844+F2844</f>
        <v>0</v>
      </c>
      <c r="H2844" s="91">
        <v>99</v>
      </c>
      <c r="I2844" s="84">
        <f>+G2844*H2844</f>
        <v>0</v>
      </c>
      <c r="K2844" s="93">
        <v>11185</v>
      </c>
      <c r="L2844" s="94" t="s">
        <v>2407</v>
      </c>
      <c r="M2844" s="92"/>
      <c r="N2844" s="92"/>
      <c r="O2844" s="92"/>
      <c r="P2844" s="92"/>
      <c r="Q2844" s="90">
        <f>+M2844+N2844+O2844+P2844</f>
        <v>0</v>
      </c>
      <c r="R2844" s="91">
        <v>79</v>
      </c>
      <c r="S2844" s="84">
        <f>+Q2844*R2844</f>
        <v>0</v>
      </c>
    </row>
    <row r="2845" spans="1:19" ht="49.65" customHeight="1" x14ac:dyDescent="0.3">
      <c r="A2845" s="85"/>
      <c r="B2845" s="85"/>
      <c r="C2845" s="85"/>
      <c r="D2845" s="85"/>
      <c r="E2845" s="85"/>
      <c r="F2845" s="85"/>
      <c r="G2845" s="85"/>
      <c r="H2845" s="85"/>
      <c r="I2845" s="85"/>
      <c r="K2845" s="85"/>
      <c r="L2845" s="85"/>
      <c r="M2845" s="85"/>
      <c r="N2845" s="85"/>
      <c r="O2845" s="85"/>
      <c r="P2845" s="85"/>
      <c r="Q2845" s="85"/>
      <c r="R2845" s="85"/>
      <c r="S2845" s="85"/>
    </row>
    <row r="2846" spans="1:19" ht="49.65" customHeight="1" x14ac:dyDescent="0.3">
      <c r="A2846" s="95"/>
      <c r="B2846" s="96" t="s">
        <v>2408</v>
      </c>
      <c r="C2846" s="74"/>
      <c r="D2846" s="74"/>
      <c r="E2846" s="74"/>
      <c r="F2846" s="74"/>
      <c r="G2846" s="74"/>
      <c r="H2846" s="74"/>
      <c r="I2846" s="74"/>
      <c r="K2846" s="93">
        <v>11186</v>
      </c>
      <c r="L2846" s="94" t="s">
        <v>2409</v>
      </c>
      <c r="M2846" s="92"/>
      <c r="N2846" s="92"/>
      <c r="O2846" s="92"/>
      <c r="P2846" s="92"/>
      <c r="Q2846" s="90">
        <f>+M2846+N2846+O2846+P2846</f>
        <v>0</v>
      </c>
      <c r="R2846" s="91">
        <v>79</v>
      </c>
      <c r="S2846" s="84">
        <f>+Q2846*R2846</f>
        <v>0</v>
      </c>
    </row>
    <row r="2847" spans="1:19" ht="49.65" customHeight="1" x14ac:dyDescent="0.3">
      <c r="A2847" s="74"/>
      <c r="B2847" s="74"/>
      <c r="C2847" s="74"/>
      <c r="D2847" s="74"/>
      <c r="E2847" s="74"/>
      <c r="F2847" s="74"/>
      <c r="G2847" s="74"/>
      <c r="H2847" s="74"/>
      <c r="I2847" s="74"/>
      <c r="K2847" s="85"/>
      <c r="L2847" s="85"/>
      <c r="M2847" s="85"/>
      <c r="N2847" s="85"/>
      <c r="O2847" s="85"/>
      <c r="P2847" s="85"/>
      <c r="Q2847" s="85"/>
      <c r="R2847" s="85"/>
      <c r="S2847" s="85"/>
    </row>
    <row r="2848" spans="1:19" ht="49.65" customHeight="1" x14ac:dyDescent="0.3">
      <c r="A2848" s="93">
        <v>2499</v>
      </c>
      <c r="B2848" s="94" t="s">
        <v>2410</v>
      </c>
      <c r="C2848" s="92"/>
      <c r="D2848" s="92"/>
      <c r="E2848" s="92"/>
      <c r="F2848" s="92"/>
      <c r="G2848" s="90">
        <f>+C2848+D2848+E2848+F2848</f>
        <v>0</v>
      </c>
      <c r="H2848" s="91">
        <v>29</v>
      </c>
      <c r="I2848" s="84">
        <f>+G2848*H2848</f>
        <v>0</v>
      </c>
      <c r="K2848" s="93">
        <v>11461</v>
      </c>
      <c r="L2848" s="94" t="s">
        <v>2411</v>
      </c>
      <c r="M2848" s="92"/>
      <c r="N2848" s="92"/>
      <c r="O2848" s="92"/>
      <c r="P2848" s="92"/>
      <c r="Q2848" s="90">
        <f>+M2848+N2848+O2848+P2848</f>
        <v>0</v>
      </c>
      <c r="R2848" s="91">
        <v>75</v>
      </c>
      <c r="S2848" s="84">
        <f>+Q2848*R2848</f>
        <v>0</v>
      </c>
    </row>
    <row r="2849" spans="1:19" ht="49.65" customHeight="1" x14ac:dyDescent="0.3">
      <c r="A2849" s="85"/>
      <c r="B2849" s="85"/>
      <c r="C2849" s="85"/>
      <c r="D2849" s="85"/>
      <c r="E2849" s="85"/>
      <c r="F2849" s="85"/>
      <c r="G2849" s="85"/>
      <c r="H2849" s="85"/>
      <c r="I2849" s="85"/>
      <c r="K2849" s="85"/>
      <c r="L2849" s="85"/>
      <c r="M2849" s="85"/>
      <c r="N2849" s="85"/>
      <c r="O2849" s="85"/>
      <c r="P2849" s="85"/>
      <c r="Q2849" s="85"/>
      <c r="R2849" s="85"/>
      <c r="S2849" s="85"/>
    </row>
    <row r="2850" spans="1:19" ht="49.65" customHeight="1" x14ac:dyDescent="0.3">
      <c r="A2850" s="93">
        <v>5286</v>
      </c>
      <c r="B2850" s="94" t="s">
        <v>2412</v>
      </c>
      <c r="C2850" s="92"/>
      <c r="D2850" s="92"/>
      <c r="E2850" s="92"/>
      <c r="F2850" s="92"/>
      <c r="G2850" s="90">
        <f>+C2850+D2850+E2850+F2850</f>
        <v>0</v>
      </c>
      <c r="H2850" s="91">
        <v>69</v>
      </c>
      <c r="I2850" s="84">
        <f>+G2850*H2850</f>
        <v>0</v>
      </c>
      <c r="K2850" s="93">
        <v>11626</v>
      </c>
      <c r="L2850" s="94" t="s">
        <v>2413</v>
      </c>
      <c r="M2850" s="92"/>
      <c r="N2850" s="92"/>
      <c r="O2850" s="92"/>
      <c r="P2850" s="92"/>
      <c r="Q2850" s="90">
        <f>+M2850+N2850+O2850+P2850</f>
        <v>0</v>
      </c>
      <c r="R2850" s="91">
        <v>49</v>
      </c>
      <c r="S2850" s="84">
        <f>+Q2850*R2850</f>
        <v>0</v>
      </c>
    </row>
    <row r="2851" spans="1:19" ht="49.65" customHeight="1" x14ac:dyDescent="0.3">
      <c r="A2851" s="85"/>
      <c r="B2851" s="85"/>
      <c r="C2851" s="85"/>
      <c r="D2851" s="85"/>
      <c r="E2851" s="85"/>
      <c r="F2851" s="85"/>
      <c r="G2851" s="85"/>
      <c r="H2851" s="85"/>
      <c r="I2851" s="85"/>
      <c r="K2851" s="85"/>
      <c r="L2851" s="85"/>
      <c r="M2851" s="85"/>
      <c r="N2851" s="85"/>
      <c r="O2851" s="85"/>
      <c r="P2851" s="85"/>
      <c r="Q2851" s="85"/>
      <c r="R2851" s="85"/>
      <c r="S2851" s="85"/>
    </row>
    <row r="2852" spans="1:19" ht="49.65" customHeight="1" x14ac:dyDescent="0.3">
      <c r="A2852" s="93">
        <v>5287</v>
      </c>
      <c r="B2852" s="94" t="s">
        <v>2414</v>
      </c>
      <c r="C2852" s="92"/>
      <c r="D2852" s="92"/>
      <c r="E2852" s="92"/>
      <c r="F2852" s="92"/>
      <c r="G2852" s="90">
        <f>+C2852+D2852+E2852+F2852</f>
        <v>0</v>
      </c>
      <c r="H2852" s="91">
        <v>69</v>
      </c>
      <c r="I2852" s="84">
        <f>+G2852*H2852</f>
        <v>0</v>
      </c>
      <c r="K2852" s="93">
        <v>11635</v>
      </c>
      <c r="L2852" s="94" t="s">
        <v>2415</v>
      </c>
      <c r="M2852" s="92"/>
      <c r="N2852" s="92"/>
      <c r="O2852" s="92"/>
      <c r="P2852" s="92"/>
      <c r="Q2852" s="90">
        <f>+M2852+N2852+O2852+P2852</f>
        <v>0</v>
      </c>
      <c r="R2852" s="91">
        <v>49</v>
      </c>
      <c r="S2852" s="84">
        <f>+Q2852*R2852</f>
        <v>0</v>
      </c>
    </row>
    <row r="2853" spans="1:19" ht="49.65" customHeight="1" x14ac:dyDescent="0.3">
      <c r="A2853" s="85"/>
      <c r="B2853" s="85"/>
      <c r="C2853" s="85"/>
      <c r="D2853" s="85"/>
      <c r="E2853" s="85"/>
      <c r="F2853" s="85"/>
      <c r="G2853" s="85"/>
      <c r="H2853" s="85"/>
      <c r="I2853" s="85"/>
      <c r="K2853" s="85"/>
      <c r="L2853" s="85"/>
      <c r="M2853" s="85"/>
      <c r="N2853" s="85"/>
      <c r="O2853" s="85"/>
      <c r="P2853" s="85"/>
      <c r="Q2853" s="85"/>
      <c r="R2853" s="85"/>
      <c r="S2853" s="85"/>
    </row>
    <row r="2854" spans="1:19" ht="49.65" customHeight="1" x14ac:dyDescent="0.3">
      <c r="A2854" s="93">
        <v>7679</v>
      </c>
      <c r="B2854" s="94" t="s">
        <v>2416</v>
      </c>
      <c r="C2854" s="92"/>
      <c r="D2854" s="92"/>
      <c r="E2854" s="92"/>
      <c r="F2854" s="92"/>
      <c r="G2854" s="90">
        <f>+C2854+D2854+E2854+F2854</f>
        <v>0</v>
      </c>
      <c r="H2854" s="91">
        <v>69</v>
      </c>
      <c r="I2854" s="84">
        <f>+G2854*H2854</f>
        <v>0</v>
      </c>
      <c r="K2854" s="93">
        <v>11636</v>
      </c>
      <c r="L2854" s="94" t="s">
        <v>2417</v>
      </c>
      <c r="M2854" s="92"/>
      <c r="N2854" s="92"/>
      <c r="O2854" s="92"/>
      <c r="P2854" s="92"/>
      <c r="Q2854" s="90">
        <f>+M2854+N2854+O2854+P2854</f>
        <v>0</v>
      </c>
      <c r="R2854" s="91">
        <v>49</v>
      </c>
      <c r="S2854" s="84">
        <f>+Q2854*R2854</f>
        <v>0</v>
      </c>
    </row>
    <row r="2855" spans="1:19" ht="49.65" customHeight="1" x14ac:dyDescent="0.3">
      <c r="A2855" s="85"/>
      <c r="B2855" s="85"/>
      <c r="C2855" s="85"/>
      <c r="D2855" s="85"/>
      <c r="E2855" s="85"/>
      <c r="F2855" s="85"/>
      <c r="G2855" s="85"/>
      <c r="H2855" s="85"/>
      <c r="I2855" s="85"/>
      <c r="K2855" s="85"/>
      <c r="L2855" s="85"/>
      <c r="M2855" s="85"/>
      <c r="N2855" s="85"/>
      <c r="O2855" s="85"/>
      <c r="P2855" s="85"/>
      <c r="Q2855" s="85"/>
      <c r="R2855" s="85"/>
      <c r="S2855" s="85"/>
    </row>
    <row r="2856" spans="1:19" ht="49.65" customHeight="1" x14ac:dyDescent="0.3">
      <c r="A2856" s="93">
        <v>7680</v>
      </c>
      <c r="B2856" s="94" t="s">
        <v>2418</v>
      </c>
      <c r="C2856" s="92"/>
      <c r="D2856" s="92"/>
      <c r="E2856" s="92"/>
      <c r="F2856" s="92"/>
      <c r="G2856" s="90">
        <f>+C2856+D2856+E2856+F2856</f>
        <v>0</v>
      </c>
      <c r="H2856" s="91">
        <v>69</v>
      </c>
      <c r="I2856" s="84">
        <f>+G2856*H2856</f>
        <v>0</v>
      </c>
      <c r="K2856" s="93"/>
      <c r="L2856" s="94"/>
      <c r="M2856" s="89"/>
      <c r="N2856" s="89"/>
      <c r="O2856" s="89"/>
      <c r="P2856" s="89"/>
      <c r="Q2856" s="90">
        <f>+M2856+N2856+O2856+P2856</f>
        <v>0</v>
      </c>
      <c r="R2856" s="91"/>
      <c r="S2856" s="84">
        <f>+Q2856*R2856</f>
        <v>0</v>
      </c>
    </row>
    <row r="2857" spans="1:19" ht="49.65" customHeight="1" x14ac:dyDescent="0.3">
      <c r="A2857" s="85"/>
      <c r="B2857" s="85"/>
      <c r="C2857" s="85"/>
      <c r="D2857" s="85"/>
      <c r="E2857" s="85"/>
      <c r="F2857" s="85"/>
      <c r="G2857" s="85"/>
      <c r="H2857" s="85"/>
      <c r="I2857" s="85"/>
      <c r="K2857" s="85"/>
      <c r="L2857" s="85"/>
      <c r="M2857" s="85"/>
      <c r="N2857" s="85"/>
      <c r="O2857" s="85"/>
      <c r="P2857" s="85"/>
      <c r="Q2857" s="85"/>
      <c r="R2857" s="85"/>
      <c r="S2857" s="85"/>
    </row>
    <row r="2858" spans="1:19" ht="49.65" customHeight="1" x14ac:dyDescent="0.3">
      <c r="A2858" s="93">
        <v>8581</v>
      </c>
      <c r="B2858" s="94" t="s">
        <v>2419</v>
      </c>
      <c r="C2858" s="92"/>
      <c r="D2858" s="92"/>
      <c r="E2858" s="92"/>
      <c r="F2858" s="92"/>
      <c r="G2858" s="90">
        <f>+C2858+D2858+E2858+F2858</f>
        <v>0</v>
      </c>
      <c r="H2858" s="91">
        <v>69</v>
      </c>
      <c r="I2858" s="84">
        <f>+G2858*H2858</f>
        <v>0</v>
      </c>
      <c r="K2858" s="93"/>
      <c r="L2858" s="94"/>
      <c r="M2858" s="89"/>
      <c r="N2858" s="89"/>
      <c r="O2858" s="89"/>
      <c r="P2858" s="89"/>
      <c r="Q2858" s="90">
        <f>+M2858+N2858+O2858+P2858</f>
        <v>0</v>
      </c>
      <c r="R2858" s="91"/>
      <c r="S2858" s="84">
        <f>+Q2858*R2858</f>
        <v>0</v>
      </c>
    </row>
    <row r="2859" spans="1:19" ht="49.65" customHeight="1" x14ac:dyDescent="0.3">
      <c r="A2859" s="85"/>
      <c r="B2859" s="85"/>
      <c r="C2859" s="85"/>
      <c r="D2859" s="85"/>
      <c r="E2859" s="85"/>
      <c r="F2859" s="85"/>
      <c r="G2859" s="85"/>
      <c r="H2859" s="85"/>
      <c r="I2859" s="85"/>
      <c r="K2859" s="85"/>
      <c r="L2859" s="85"/>
      <c r="M2859" s="85"/>
      <c r="N2859" s="85"/>
      <c r="O2859" s="85"/>
      <c r="P2859" s="85"/>
      <c r="Q2859" s="85"/>
      <c r="R2859" s="85"/>
      <c r="S2859" s="85"/>
    </row>
    <row r="2860" spans="1:19" ht="49.65" customHeight="1" x14ac:dyDescent="0.3">
      <c r="A2860" s="22" t="s">
        <v>2420</v>
      </c>
      <c r="D2860" s="86" t="s">
        <v>701</v>
      </c>
      <c r="E2860" s="76"/>
      <c r="F2860" s="76"/>
      <c r="G2860" s="77"/>
      <c r="H2860" s="87">
        <f>SUM(I2764:I2859)</f>
        <v>0</v>
      </c>
      <c r="I2860" s="77"/>
      <c r="N2860" s="86" t="s">
        <v>702</v>
      </c>
      <c r="O2860" s="76"/>
      <c r="P2860" s="76"/>
      <c r="Q2860" s="77"/>
      <c r="R2860" s="87">
        <f>SUM(S2764:S2859)</f>
        <v>0</v>
      </c>
      <c r="S2860" s="77"/>
    </row>
    <row r="2861" spans="1:19" ht="49.65" customHeight="1" x14ac:dyDescent="0.3">
      <c r="D2861" s="78"/>
      <c r="E2861" s="79"/>
      <c r="F2861" s="79"/>
      <c r="G2861" s="80"/>
      <c r="H2861" s="78"/>
      <c r="I2861" s="80"/>
      <c r="N2861" s="78"/>
      <c r="O2861" s="79"/>
      <c r="P2861" s="79"/>
      <c r="Q2861" s="80"/>
      <c r="R2861" s="78"/>
      <c r="S2861" s="80"/>
    </row>
    <row r="2862" spans="1:19" ht="49.65" customHeight="1" x14ac:dyDescent="0.3">
      <c r="A2862" s="88" t="s">
        <v>1771</v>
      </c>
      <c r="B2862" s="74"/>
      <c r="C2862" s="74"/>
      <c r="D2862" s="74"/>
      <c r="E2862" s="74"/>
      <c r="F2862" s="74"/>
      <c r="G2862" s="74"/>
      <c r="H2862" s="74"/>
      <c r="I2862" s="74"/>
      <c r="J2862" s="74"/>
      <c r="K2862" s="74"/>
      <c r="L2862" s="74"/>
      <c r="M2862" s="74"/>
      <c r="N2862" s="74"/>
      <c r="O2862" s="74"/>
      <c r="P2862" s="74"/>
      <c r="Q2862" s="74"/>
      <c r="R2862" s="74"/>
      <c r="S2862" s="74"/>
    </row>
    <row r="2863" spans="1:19" ht="49.65" customHeight="1" x14ac:dyDescent="0.3">
      <c r="A2863" s="74"/>
      <c r="B2863" s="74"/>
      <c r="C2863" s="74"/>
      <c r="D2863" s="74"/>
      <c r="E2863" s="74"/>
      <c r="F2863" s="74"/>
      <c r="G2863" s="74"/>
      <c r="H2863" s="74"/>
      <c r="I2863" s="74"/>
      <c r="J2863" s="74"/>
      <c r="K2863" s="74"/>
      <c r="L2863" s="74"/>
      <c r="M2863" s="74"/>
      <c r="N2863" s="74"/>
      <c r="O2863" s="74"/>
      <c r="P2863" s="74"/>
      <c r="Q2863" s="74"/>
      <c r="R2863" s="74"/>
      <c r="S2863" s="74"/>
    </row>
    <row r="2864" spans="1:19" ht="49.65" customHeight="1" x14ac:dyDescent="0.3">
      <c r="A2864" s="98" t="s">
        <v>4</v>
      </c>
      <c r="B2864" s="99" t="s">
        <v>52</v>
      </c>
      <c r="C2864" s="98" t="s">
        <v>53</v>
      </c>
      <c r="D2864" s="98" t="s">
        <v>54</v>
      </c>
      <c r="E2864" s="98" t="s">
        <v>55</v>
      </c>
      <c r="F2864" s="98" t="s">
        <v>56</v>
      </c>
      <c r="G2864" s="98" t="s">
        <v>57</v>
      </c>
      <c r="H2864" s="98" t="s">
        <v>58</v>
      </c>
      <c r="I2864" s="99" t="s">
        <v>8</v>
      </c>
      <c r="K2864" s="98" t="s">
        <v>4</v>
      </c>
      <c r="L2864" s="99" t="s">
        <v>52</v>
      </c>
      <c r="M2864" s="98" t="s">
        <v>53</v>
      </c>
      <c r="N2864" s="98" t="s">
        <v>54</v>
      </c>
      <c r="O2864" s="98" t="s">
        <v>55</v>
      </c>
      <c r="P2864" s="98" t="s">
        <v>56</v>
      </c>
      <c r="Q2864" s="98" t="s">
        <v>57</v>
      </c>
      <c r="R2864" s="98" t="s">
        <v>58</v>
      </c>
      <c r="S2864" s="99" t="s">
        <v>8</v>
      </c>
    </row>
    <row r="2865" spans="1:19" ht="49.65" customHeight="1" x14ac:dyDescent="0.3">
      <c r="A2865" s="85"/>
      <c r="B2865" s="85"/>
      <c r="C2865" s="85"/>
      <c r="D2865" s="85"/>
      <c r="E2865" s="85"/>
      <c r="F2865" s="85"/>
      <c r="G2865" s="85"/>
      <c r="H2865" s="85"/>
      <c r="I2865" s="85"/>
      <c r="K2865" s="85"/>
      <c r="L2865" s="85"/>
      <c r="M2865" s="85"/>
      <c r="N2865" s="85"/>
      <c r="O2865" s="85"/>
      <c r="P2865" s="85"/>
      <c r="Q2865" s="85"/>
      <c r="R2865" s="85"/>
      <c r="S2865" s="85"/>
    </row>
    <row r="2866" spans="1:19" ht="49.65" customHeight="1" x14ac:dyDescent="0.3">
      <c r="A2866" s="97" t="s">
        <v>854</v>
      </c>
      <c r="B2866" s="74"/>
      <c r="C2866" s="74"/>
      <c r="D2866" s="74"/>
      <c r="E2866" s="74"/>
      <c r="F2866" s="74"/>
      <c r="G2866" s="74"/>
      <c r="H2866" s="74"/>
      <c r="I2866" s="74"/>
      <c r="K2866" s="93"/>
      <c r="L2866" s="94"/>
      <c r="M2866" s="89"/>
      <c r="N2866" s="89"/>
      <c r="O2866" s="89"/>
      <c r="P2866" s="89"/>
      <c r="Q2866" s="90">
        <f>+M2866+N2866+O2866+P2866</f>
        <v>0</v>
      </c>
      <c r="R2866" s="91"/>
      <c r="S2866" s="84">
        <f>+Q2866*R2866</f>
        <v>0</v>
      </c>
    </row>
    <row r="2867" spans="1:19" ht="49.65" customHeight="1" x14ac:dyDescent="0.3">
      <c r="A2867" s="74"/>
      <c r="B2867" s="74"/>
      <c r="C2867" s="74"/>
      <c r="D2867" s="74"/>
      <c r="E2867" s="74"/>
      <c r="F2867" s="74"/>
      <c r="G2867" s="74"/>
      <c r="H2867" s="74"/>
      <c r="I2867" s="74"/>
      <c r="K2867" s="85"/>
      <c r="L2867" s="85"/>
      <c r="M2867" s="85"/>
      <c r="N2867" s="85"/>
      <c r="O2867" s="85"/>
      <c r="P2867" s="85"/>
      <c r="Q2867" s="85"/>
      <c r="R2867" s="85"/>
      <c r="S2867" s="85"/>
    </row>
    <row r="2868" spans="1:19" ht="49.65" customHeight="1" x14ac:dyDescent="0.3">
      <c r="A2868" s="95"/>
      <c r="B2868" s="96" t="s">
        <v>854</v>
      </c>
      <c r="C2868" s="74"/>
      <c r="D2868" s="74"/>
      <c r="E2868" s="74"/>
      <c r="F2868" s="74"/>
      <c r="G2868" s="74"/>
      <c r="H2868" s="74"/>
      <c r="I2868" s="74"/>
      <c r="K2868" s="93"/>
      <c r="L2868" s="94"/>
      <c r="M2868" s="89"/>
      <c r="N2868" s="89"/>
      <c r="O2868" s="89"/>
      <c r="P2868" s="89"/>
      <c r="Q2868" s="90">
        <f>+M2868+N2868+O2868+P2868</f>
        <v>0</v>
      </c>
      <c r="R2868" s="91"/>
      <c r="S2868" s="84">
        <f>+Q2868*R2868</f>
        <v>0</v>
      </c>
    </row>
    <row r="2869" spans="1:19" ht="49.65" customHeight="1" x14ac:dyDescent="0.3">
      <c r="A2869" s="74"/>
      <c r="B2869" s="74"/>
      <c r="C2869" s="74"/>
      <c r="D2869" s="74"/>
      <c r="E2869" s="74"/>
      <c r="F2869" s="74"/>
      <c r="G2869" s="74"/>
      <c r="H2869" s="74"/>
      <c r="I2869" s="74"/>
      <c r="K2869" s="85"/>
      <c r="L2869" s="85"/>
      <c r="M2869" s="85"/>
      <c r="N2869" s="85"/>
      <c r="O2869" s="85"/>
      <c r="P2869" s="85"/>
      <c r="Q2869" s="85"/>
      <c r="R2869" s="85"/>
      <c r="S2869" s="85"/>
    </row>
    <row r="2870" spans="1:19" ht="49.65" customHeight="1" x14ac:dyDescent="0.3">
      <c r="A2870" s="93">
        <v>2951</v>
      </c>
      <c r="B2870" s="94" t="s">
        <v>2421</v>
      </c>
      <c r="C2870" s="92"/>
      <c r="D2870" s="92"/>
      <c r="E2870" s="92"/>
      <c r="F2870" s="92"/>
      <c r="G2870" s="90">
        <f>+C2870+D2870+E2870+F2870</f>
        <v>0</v>
      </c>
      <c r="H2870" s="91">
        <v>129</v>
      </c>
      <c r="I2870" s="84">
        <f>+G2870*H2870</f>
        <v>0</v>
      </c>
      <c r="K2870" s="93"/>
      <c r="L2870" s="94"/>
      <c r="M2870" s="89"/>
      <c r="N2870" s="89"/>
      <c r="O2870" s="89"/>
      <c r="P2870" s="89"/>
      <c r="Q2870" s="90">
        <f>+M2870+N2870+O2870+P2870</f>
        <v>0</v>
      </c>
      <c r="R2870" s="91"/>
      <c r="S2870" s="84">
        <f>+Q2870*R2870</f>
        <v>0</v>
      </c>
    </row>
    <row r="2871" spans="1:19" ht="49.65" customHeight="1" x14ac:dyDescent="0.3">
      <c r="A2871" s="85"/>
      <c r="B2871" s="85"/>
      <c r="C2871" s="85"/>
      <c r="D2871" s="85"/>
      <c r="E2871" s="85"/>
      <c r="F2871" s="85"/>
      <c r="G2871" s="85"/>
      <c r="H2871" s="85"/>
      <c r="I2871" s="85"/>
      <c r="K2871" s="85"/>
      <c r="L2871" s="85"/>
      <c r="M2871" s="85"/>
      <c r="N2871" s="85"/>
      <c r="O2871" s="85"/>
      <c r="P2871" s="85"/>
      <c r="Q2871" s="85"/>
      <c r="R2871" s="85"/>
      <c r="S2871" s="85"/>
    </row>
    <row r="2872" spans="1:19" ht="49.65" customHeight="1" x14ac:dyDescent="0.3">
      <c r="A2872" s="93">
        <v>2952</v>
      </c>
      <c r="B2872" s="94" t="s">
        <v>2422</v>
      </c>
      <c r="C2872" s="92"/>
      <c r="D2872" s="92"/>
      <c r="E2872" s="92"/>
      <c r="F2872" s="92"/>
      <c r="G2872" s="90">
        <f>+C2872+D2872+E2872+F2872</f>
        <v>0</v>
      </c>
      <c r="H2872" s="91">
        <v>129</v>
      </c>
      <c r="I2872" s="84">
        <f>+G2872*H2872</f>
        <v>0</v>
      </c>
      <c r="K2872" s="93"/>
      <c r="L2872" s="94"/>
      <c r="M2872" s="89"/>
      <c r="N2872" s="89"/>
      <c r="O2872" s="89"/>
      <c r="P2872" s="89"/>
      <c r="Q2872" s="90">
        <f>+M2872+N2872+O2872+P2872</f>
        <v>0</v>
      </c>
      <c r="R2872" s="91"/>
      <c r="S2872" s="84">
        <f>+Q2872*R2872</f>
        <v>0</v>
      </c>
    </row>
    <row r="2873" spans="1:19" ht="49.65" customHeight="1" x14ac:dyDescent="0.3">
      <c r="A2873" s="85"/>
      <c r="B2873" s="85"/>
      <c r="C2873" s="85"/>
      <c r="D2873" s="85"/>
      <c r="E2873" s="85"/>
      <c r="F2873" s="85"/>
      <c r="G2873" s="85"/>
      <c r="H2873" s="85"/>
      <c r="I2873" s="85"/>
      <c r="K2873" s="85"/>
      <c r="L2873" s="85"/>
      <c r="M2873" s="85"/>
      <c r="N2873" s="85"/>
      <c r="O2873" s="85"/>
      <c r="P2873" s="85"/>
      <c r="Q2873" s="85"/>
      <c r="R2873" s="85"/>
      <c r="S2873" s="85"/>
    </row>
    <row r="2874" spans="1:19" ht="49.65" customHeight="1" x14ac:dyDescent="0.3">
      <c r="A2874" s="93">
        <v>2955</v>
      </c>
      <c r="B2874" s="94" t="s">
        <v>2423</v>
      </c>
      <c r="C2874" s="92"/>
      <c r="D2874" s="92"/>
      <c r="E2874" s="92"/>
      <c r="F2874" s="92"/>
      <c r="G2874" s="90">
        <f>+C2874+D2874+E2874+F2874</f>
        <v>0</v>
      </c>
      <c r="H2874" s="91">
        <v>129</v>
      </c>
      <c r="I2874" s="84">
        <f>+G2874*H2874</f>
        <v>0</v>
      </c>
      <c r="K2874" s="93"/>
      <c r="L2874" s="94"/>
      <c r="M2874" s="89"/>
      <c r="N2874" s="89"/>
      <c r="O2874" s="89"/>
      <c r="P2874" s="89"/>
      <c r="Q2874" s="90">
        <f>+M2874+N2874+O2874+P2874</f>
        <v>0</v>
      </c>
      <c r="R2874" s="91"/>
      <c r="S2874" s="84">
        <f>+Q2874*R2874</f>
        <v>0</v>
      </c>
    </row>
    <row r="2875" spans="1:19" ht="49.65" customHeight="1" x14ac:dyDescent="0.3">
      <c r="A2875" s="85"/>
      <c r="B2875" s="85"/>
      <c r="C2875" s="85"/>
      <c r="D2875" s="85"/>
      <c r="E2875" s="85"/>
      <c r="F2875" s="85"/>
      <c r="G2875" s="85"/>
      <c r="H2875" s="85"/>
      <c r="I2875" s="85"/>
      <c r="K2875" s="85"/>
      <c r="L2875" s="85"/>
      <c r="M2875" s="85"/>
      <c r="N2875" s="85"/>
      <c r="O2875" s="85"/>
      <c r="P2875" s="85"/>
      <c r="Q2875" s="85"/>
      <c r="R2875" s="85"/>
      <c r="S2875" s="85"/>
    </row>
    <row r="2876" spans="1:19" ht="49.65" customHeight="1" x14ac:dyDescent="0.3">
      <c r="A2876" s="93">
        <v>2956</v>
      </c>
      <c r="B2876" s="94" t="s">
        <v>2424</v>
      </c>
      <c r="C2876" s="92"/>
      <c r="D2876" s="92"/>
      <c r="E2876" s="92"/>
      <c r="F2876" s="92"/>
      <c r="G2876" s="90">
        <f>+C2876+D2876+E2876+F2876</f>
        <v>0</v>
      </c>
      <c r="H2876" s="91">
        <v>129</v>
      </c>
      <c r="I2876" s="84">
        <f>+G2876*H2876</f>
        <v>0</v>
      </c>
      <c r="K2876" s="93"/>
      <c r="L2876" s="94"/>
      <c r="M2876" s="89"/>
      <c r="N2876" s="89"/>
      <c r="O2876" s="89"/>
      <c r="P2876" s="89"/>
      <c r="Q2876" s="90">
        <f>+M2876+N2876+O2876+P2876</f>
        <v>0</v>
      </c>
      <c r="R2876" s="91"/>
      <c r="S2876" s="84">
        <f>+Q2876*R2876</f>
        <v>0</v>
      </c>
    </row>
    <row r="2877" spans="1:19" ht="49.65" customHeight="1" x14ac:dyDescent="0.3">
      <c r="A2877" s="85"/>
      <c r="B2877" s="85"/>
      <c r="C2877" s="85"/>
      <c r="D2877" s="85"/>
      <c r="E2877" s="85"/>
      <c r="F2877" s="85"/>
      <c r="G2877" s="85"/>
      <c r="H2877" s="85"/>
      <c r="I2877" s="85"/>
      <c r="K2877" s="85"/>
      <c r="L2877" s="85"/>
      <c r="M2877" s="85"/>
      <c r="N2877" s="85"/>
      <c r="O2877" s="85"/>
      <c r="P2877" s="85"/>
      <c r="Q2877" s="85"/>
      <c r="R2877" s="85"/>
      <c r="S2877" s="85"/>
    </row>
    <row r="2878" spans="1:19" ht="49.65" customHeight="1" x14ac:dyDescent="0.3">
      <c r="A2878" s="93">
        <v>2957</v>
      </c>
      <c r="B2878" s="94" t="s">
        <v>2425</v>
      </c>
      <c r="C2878" s="92"/>
      <c r="D2878" s="92"/>
      <c r="E2878" s="92"/>
      <c r="F2878" s="92"/>
      <c r="G2878" s="90">
        <f>+C2878+D2878+E2878+F2878</f>
        <v>0</v>
      </c>
      <c r="H2878" s="91">
        <v>129</v>
      </c>
      <c r="I2878" s="84">
        <f>+G2878*H2878</f>
        <v>0</v>
      </c>
      <c r="K2878" s="93"/>
      <c r="L2878" s="94"/>
      <c r="M2878" s="89"/>
      <c r="N2878" s="89"/>
      <c r="O2878" s="89"/>
      <c r="P2878" s="89"/>
      <c r="Q2878" s="90">
        <f>+M2878+N2878+O2878+P2878</f>
        <v>0</v>
      </c>
      <c r="R2878" s="91"/>
      <c r="S2878" s="84">
        <f>+Q2878*R2878</f>
        <v>0</v>
      </c>
    </row>
    <row r="2879" spans="1:19" ht="49.65" customHeight="1" x14ac:dyDescent="0.3">
      <c r="A2879" s="85"/>
      <c r="B2879" s="85"/>
      <c r="C2879" s="85"/>
      <c r="D2879" s="85"/>
      <c r="E2879" s="85"/>
      <c r="F2879" s="85"/>
      <c r="G2879" s="85"/>
      <c r="H2879" s="85"/>
      <c r="I2879" s="85"/>
      <c r="K2879" s="85"/>
      <c r="L2879" s="85"/>
      <c r="M2879" s="85"/>
      <c r="N2879" s="85"/>
      <c r="O2879" s="85"/>
      <c r="P2879" s="85"/>
      <c r="Q2879" s="85"/>
      <c r="R2879" s="85"/>
      <c r="S2879" s="85"/>
    </row>
    <row r="2880" spans="1:19" ht="49.65" customHeight="1" x14ac:dyDescent="0.3">
      <c r="A2880" s="93">
        <v>2958</v>
      </c>
      <c r="B2880" s="94" t="s">
        <v>2426</v>
      </c>
      <c r="C2880" s="92"/>
      <c r="D2880" s="92"/>
      <c r="E2880" s="92"/>
      <c r="F2880" s="92"/>
      <c r="G2880" s="90">
        <f>+C2880+D2880+E2880+F2880</f>
        <v>0</v>
      </c>
      <c r="H2880" s="91">
        <v>129</v>
      </c>
      <c r="I2880" s="84">
        <f>+G2880*H2880</f>
        <v>0</v>
      </c>
      <c r="K2880" s="93"/>
      <c r="L2880" s="94"/>
      <c r="M2880" s="89"/>
      <c r="N2880" s="89"/>
      <c r="O2880" s="89"/>
      <c r="P2880" s="89"/>
      <c r="Q2880" s="90">
        <f>+M2880+N2880+O2880+P2880</f>
        <v>0</v>
      </c>
      <c r="R2880" s="91"/>
      <c r="S2880" s="84">
        <f>+Q2880*R2880</f>
        <v>0</v>
      </c>
    </row>
    <row r="2881" spans="1:19" ht="49.65" customHeight="1" x14ac:dyDescent="0.3">
      <c r="A2881" s="85"/>
      <c r="B2881" s="85"/>
      <c r="C2881" s="85"/>
      <c r="D2881" s="85"/>
      <c r="E2881" s="85"/>
      <c r="F2881" s="85"/>
      <c r="G2881" s="85"/>
      <c r="H2881" s="85"/>
      <c r="I2881" s="85"/>
      <c r="K2881" s="85"/>
      <c r="L2881" s="85"/>
      <c r="M2881" s="85"/>
      <c r="N2881" s="85"/>
      <c r="O2881" s="85"/>
      <c r="P2881" s="85"/>
      <c r="Q2881" s="85"/>
      <c r="R2881" s="85"/>
      <c r="S2881" s="85"/>
    </row>
    <row r="2882" spans="1:19" ht="49.65" customHeight="1" x14ac:dyDescent="0.3">
      <c r="A2882" s="93">
        <v>5313</v>
      </c>
      <c r="B2882" s="94" t="s">
        <v>2427</v>
      </c>
      <c r="C2882" s="92"/>
      <c r="D2882" s="92"/>
      <c r="E2882" s="92"/>
      <c r="F2882" s="92"/>
      <c r="G2882" s="90">
        <f>+C2882+D2882+E2882+F2882</f>
        <v>0</v>
      </c>
      <c r="H2882" s="91">
        <v>129</v>
      </c>
      <c r="I2882" s="84">
        <f>+G2882*H2882</f>
        <v>0</v>
      </c>
      <c r="K2882" s="93"/>
      <c r="L2882" s="94"/>
      <c r="M2882" s="89"/>
      <c r="N2882" s="89"/>
      <c r="O2882" s="89"/>
      <c r="P2882" s="89"/>
      <c r="Q2882" s="90">
        <f>+M2882+N2882+O2882+P2882</f>
        <v>0</v>
      </c>
      <c r="R2882" s="91"/>
      <c r="S2882" s="84">
        <f>+Q2882*R2882</f>
        <v>0</v>
      </c>
    </row>
    <row r="2883" spans="1:19" ht="49.65" customHeight="1" x14ac:dyDescent="0.3">
      <c r="A2883" s="85"/>
      <c r="B2883" s="85"/>
      <c r="C2883" s="85"/>
      <c r="D2883" s="85"/>
      <c r="E2883" s="85"/>
      <c r="F2883" s="85"/>
      <c r="G2883" s="85"/>
      <c r="H2883" s="85"/>
      <c r="I2883" s="85"/>
      <c r="K2883" s="85"/>
      <c r="L2883" s="85"/>
      <c r="M2883" s="85"/>
      <c r="N2883" s="85"/>
      <c r="O2883" s="85"/>
      <c r="P2883" s="85"/>
      <c r="Q2883" s="85"/>
      <c r="R2883" s="85"/>
      <c r="S2883" s="85"/>
    </row>
    <row r="2884" spans="1:19" ht="49.65" customHeight="1" x14ac:dyDescent="0.3">
      <c r="A2884" s="93">
        <v>5314</v>
      </c>
      <c r="B2884" s="94" t="s">
        <v>2428</v>
      </c>
      <c r="C2884" s="92"/>
      <c r="D2884" s="92"/>
      <c r="E2884" s="92"/>
      <c r="F2884" s="92"/>
      <c r="G2884" s="90">
        <f>+C2884+D2884+E2884+F2884</f>
        <v>0</v>
      </c>
      <c r="H2884" s="91">
        <v>129</v>
      </c>
      <c r="I2884" s="84">
        <f>+G2884*H2884</f>
        <v>0</v>
      </c>
      <c r="K2884" s="93"/>
      <c r="L2884" s="94"/>
      <c r="M2884" s="89"/>
      <c r="N2884" s="89"/>
      <c r="O2884" s="89"/>
      <c r="P2884" s="89"/>
      <c r="Q2884" s="90">
        <f>+M2884+N2884+O2884+P2884</f>
        <v>0</v>
      </c>
      <c r="R2884" s="91"/>
      <c r="S2884" s="84">
        <f>+Q2884*R2884</f>
        <v>0</v>
      </c>
    </row>
    <row r="2885" spans="1:19" ht="49.65" customHeight="1" x14ac:dyDescent="0.3">
      <c r="A2885" s="85"/>
      <c r="B2885" s="85"/>
      <c r="C2885" s="85"/>
      <c r="D2885" s="85"/>
      <c r="E2885" s="85"/>
      <c r="F2885" s="85"/>
      <c r="G2885" s="85"/>
      <c r="H2885" s="85"/>
      <c r="I2885" s="85"/>
      <c r="K2885" s="85"/>
      <c r="L2885" s="85"/>
      <c r="M2885" s="85"/>
      <c r="N2885" s="85"/>
      <c r="O2885" s="85"/>
      <c r="P2885" s="85"/>
      <c r="Q2885" s="85"/>
      <c r="R2885" s="85"/>
      <c r="S2885" s="85"/>
    </row>
    <row r="2886" spans="1:19" ht="49.65" customHeight="1" x14ac:dyDescent="0.3">
      <c r="A2886" s="93">
        <v>5401</v>
      </c>
      <c r="B2886" s="94" t="s">
        <v>2429</v>
      </c>
      <c r="C2886" s="92"/>
      <c r="D2886" s="92"/>
      <c r="E2886" s="92"/>
      <c r="F2886" s="92"/>
      <c r="G2886" s="90">
        <f>+C2886+D2886+E2886+F2886</f>
        <v>0</v>
      </c>
      <c r="H2886" s="91">
        <v>129</v>
      </c>
      <c r="I2886" s="84">
        <f>+G2886*H2886</f>
        <v>0</v>
      </c>
      <c r="K2886" s="93"/>
      <c r="L2886" s="94"/>
      <c r="M2886" s="89"/>
      <c r="N2886" s="89"/>
      <c r="O2886" s="89"/>
      <c r="P2886" s="89"/>
      <c r="Q2886" s="90">
        <f>+M2886+N2886+O2886+P2886</f>
        <v>0</v>
      </c>
      <c r="R2886" s="91"/>
      <c r="S2886" s="84">
        <f>+Q2886*R2886</f>
        <v>0</v>
      </c>
    </row>
    <row r="2887" spans="1:19" ht="49.65" customHeight="1" x14ac:dyDescent="0.3">
      <c r="A2887" s="85"/>
      <c r="B2887" s="85"/>
      <c r="C2887" s="85"/>
      <c r="D2887" s="85"/>
      <c r="E2887" s="85"/>
      <c r="F2887" s="85"/>
      <c r="G2887" s="85"/>
      <c r="H2887" s="85"/>
      <c r="I2887" s="85"/>
      <c r="K2887" s="85"/>
      <c r="L2887" s="85"/>
      <c r="M2887" s="85"/>
      <c r="N2887" s="85"/>
      <c r="O2887" s="85"/>
      <c r="P2887" s="85"/>
      <c r="Q2887" s="85"/>
      <c r="R2887" s="85"/>
      <c r="S2887" s="85"/>
    </row>
    <row r="2888" spans="1:19" ht="49.65" customHeight="1" x14ac:dyDescent="0.3">
      <c r="A2888" s="93">
        <v>6914</v>
      </c>
      <c r="B2888" s="94" t="s">
        <v>2430</v>
      </c>
      <c r="C2888" s="92"/>
      <c r="D2888" s="92"/>
      <c r="E2888" s="92"/>
      <c r="F2888" s="92"/>
      <c r="G2888" s="90">
        <f>+C2888+D2888+E2888+F2888</f>
        <v>0</v>
      </c>
      <c r="H2888" s="91">
        <v>55</v>
      </c>
      <c r="I2888" s="84">
        <f>+G2888*H2888</f>
        <v>0</v>
      </c>
      <c r="K2888" s="93"/>
      <c r="L2888" s="94"/>
      <c r="M2888" s="89"/>
      <c r="N2888" s="89"/>
      <c r="O2888" s="89"/>
      <c r="P2888" s="89"/>
      <c r="Q2888" s="90">
        <f>+M2888+N2888+O2888+P2888</f>
        <v>0</v>
      </c>
      <c r="R2888" s="91"/>
      <c r="S2888" s="84">
        <f>+Q2888*R2888</f>
        <v>0</v>
      </c>
    </row>
    <row r="2889" spans="1:19" ht="49.65" customHeight="1" x14ac:dyDescent="0.3">
      <c r="A2889" s="85"/>
      <c r="B2889" s="85"/>
      <c r="C2889" s="85"/>
      <c r="D2889" s="85"/>
      <c r="E2889" s="85"/>
      <c r="F2889" s="85"/>
      <c r="G2889" s="85"/>
      <c r="H2889" s="85"/>
      <c r="I2889" s="85"/>
      <c r="K2889" s="85"/>
      <c r="L2889" s="85"/>
      <c r="M2889" s="85"/>
      <c r="N2889" s="85"/>
      <c r="O2889" s="85"/>
      <c r="P2889" s="85"/>
      <c r="Q2889" s="85"/>
      <c r="R2889" s="85"/>
      <c r="S2889" s="85"/>
    </row>
    <row r="2890" spans="1:19" ht="49.65" customHeight="1" x14ac:dyDescent="0.3">
      <c r="A2890" s="93">
        <v>8262</v>
      </c>
      <c r="B2890" s="94" t="s">
        <v>2431</v>
      </c>
      <c r="C2890" s="92"/>
      <c r="D2890" s="92"/>
      <c r="E2890" s="92"/>
      <c r="F2890" s="92"/>
      <c r="G2890" s="90">
        <f>+C2890+D2890+E2890+F2890</f>
        <v>0</v>
      </c>
      <c r="H2890" s="91">
        <v>139</v>
      </c>
      <c r="I2890" s="84">
        <f>+G2890*H2890</f>
        <v>0</v>
      </c>
      <c r="K2890" s="93"/>
      <c r="L2890" s="94"/>
      <c r="M2890" s="89"/>
      <c r="N2890" s="89"/>
      <c r="O2890" s="89"/>
      <c r="P2890" s="89"/>
      <c r="Q2890" s="90">
        <f>+M2890+N2890+O2890+P2890</f>
        <v>0</v>
      </c>
      <c r="R2890" s="91"/>
      <c r="S2890" s="84">
        <f>+Q2890*R2890</f>
        <v>0</v>
      </c>
    </row>
    <row r="2891" spans="1:19" ht="49.65" customHeight="1" x14ac:dyDescent="0.3">
      <c r="A2891" s="85"/>
      <c r="B2891" s="85"/>
      <c r="C2891" s="85"/>
      <c r="D2891" s="85"/>
      <c r="E2891" s="85"/>
      <c r="F2891" s="85"/>
      <c r="G2891" s="85"/>
      <c r="H2891" s="85"/>
      <c r="I2891" s="85"/>
      <c r="K2891" s="85"/>
      <c r="L2891" s="85"/>
      <c r="M2891" s="85"/>
      <c r="N2891" s="85"/>
      <c r="O2891" s="85"/>
      <c r="P2891" s="85"/>
      <c r="Q2891" s="85"/>
      <c r="R2891" s="85"/>
      <c r="S2891" s="85"/>
    </row>
    <row r="2892" spans="1:19" ht="49.65" customHeight="1" x14ac:dyDescent="0.3">
      <c r="A2892" s="93">
        <v>9722</v>
      </c>
      <c r="B2892" s="94" t="s">
        <v>2432</v>
      </c>
      <c r="C2892" s="92"/>
      <c r="D2892" s="92"/>
      <c r="E2892" s="92"/>
      <c r="F2892" s="92"/>
      <c r="G2892" s="90">
        <f>+C2892+D2892+E2892+F2892</f>
        <v>0</v>
      </c>
      <c r="H2892" s="91">
        <v>139</v>
      </c>
      <c r="I2892" s="84">
        <f>+G2892*H2892</f>
        <v>0</v>
      </c>
      <c r="K2892" s="93"/>
      <c r="L2892" s="94"/>
      <c r="M2892" s="89"/>
      <c r="N2892" s="89"/>
      <c r="O2892" s="89"/>
      <c r="P2892" s="89"/>
      <c r="Q2892" s="90">
        <f>+M2892+N2892+O2892+P2892</f>
        <v>0</v>
      </c>
      <c r="R2892" s="91"/>
      <c r="S2892" s="84">
        <f>+Q2892*R2892</f>
        <v>0</v>
      </c>
    </row>
    <row r="2893" spans="1:19" ht="49.65" customHeight="1" x14ac:dyDescent="0.3">
      <c r="A2893" s="85"/>
      <c r="B2893" s="85"/>
      <c r="C2893" s="85"/>
      <c r="D2893" s="85"/>
      <c r="E2893" s="85"/>
      <c r="F2893" s="85"/>
      <c r="G2893" s="85"/>
      <c r="H2893" s="85"/>
      <c r="I2893" s="85"/>
      <c r="K2893" s="85"/>
      <c r="L2893" s="85"/>
      <c r="M2893" s="85"/>
      <c r="N2893" s="85"/>
      <c r="O2893" s="85"/>
      <c r="P2893" s="85"/>
      <c r="Q2893" s="85"/>
      <c r="R2893" s="85"/>
      <c r="S2893" s="85"/>
    </row>
    <row r="2894" spans="1:19" ht="49.65" customHeight="1" x14ac:dyDescent="0.3">
      <c r="A2894" s="93">
        <v>10693</v>
      </c>
      <c r="B2894" s="94" t="s">
        <v>2433</v>
      </c>
      <c r="C2894" s="92"/>
      <c r="D2894" s="92"/>
      <c r="E2894" s="92"/>
      <c r="F2894" s="92"/>
      <c r="G2894" s="90">
        <f>+C2894+D2894+E2894+F2894</f>
        <v>0</v>
      </c>
      <c r="H2894" s="91">
        <v>159</v>
      </c>
      <c r="I2894" s="84">
        <f>+G2894*H2894</f>
        <v>0</v>
      </c>
      <c r="K2894" s="93"/>
      <c r="L2894" s="94"/>
      <c r="M2894" s="89"/>
      <c r="N2894" s="89"/>
      <c r="O2894" s="89"/>
      <c r="P2894" s="89"/>
      <c r="Q2894" s="90">
        <f>+M2894+N2894+O2894+P2894</f>
        <v>0</v>
      </c>
      <c r="R2894" s="91"/>
      <c r="S2894" s="84">
        <f>+Q2894*R2894</f>
        <v>0</v>
      </c>
    </row>
    <row r="2895" spans="1:19" ht="49.65" customHeight="1" x14ac:dyDescent="0.3">
      <c r="A2895" s="85"/>
      <c r="B2895" s="85"/>
      <c r="C2895" s="85"/>
      <c r="D2895" s="85"/>
      <c r="E2895" s="85"/>
      <c r="F2895" s="85"/>
      <c r="G2895" s="85"/>
      <c r="H2895" s="85"/>
      <c r="I2895" s="85"/>
      <c r="K2895" s="85"/>
      <c r="L2895" s="85"/>
      <c r="M2895" s="85"/>
      <c r="N2895" s="85"/>
      <c r="O2895" s="85"/>
      <c r="P2895" s="85"/>
      <c r="Q2895" s="85"/>
      <c r="R2895" s="85"/>
      <c r="S2895" s="85"/>
    </row>
    <row r="2896" spans="1:19" ht="49.65" customHeight="1" x14ac:dyDescent="0.3">
      <c r="A2896" s="93">
        <v>11015</v>
      </c>
      <c r="B2896" s="94" t="s">
        <v>2434</v>
      </c>
      <c r="C2896" s="92"/>
      <c r="D2896" s="92"/>
      <c r="E2896" s="92"/>
      <c r="F2896" s="92"/>
      <c r="G2896" s="90">
        <f>+C2896+D2896+E2896+F2896</f>
        <v>0</v>
      </c>
      <c r="H2896" s="91">
        <v>175</v>
      </c>
      <c r="I2896" s="84">
        <f>+G2896*H2896</f>
        <v>0</v>
      </c>
      <c r="K2896" s="93"/>
      <c r="L2896" s="94"/>
      <c r="M2896" s="89"/>
      <c r="N2896" s="89"/>
      <c r="O2896" s="89"/>
      <c r="P2896" s="89"/>
      <c r="Q2896" s="90">
        <f>+M2896+N2896+O2896+P2896</f>
        <v>0</v>
      </c>
      <c r="R2896" s="91"/>
      <c r="S2896" s="84">
        <f>+Q2896*R2896</f>
        <v>0</v>
      </c>
    </row>
    <row r="2897" spans="1:19" ht="49.65" customHeight="1" x14ac:dyDescent="0.3">
      <c r="A2897" s="85"/>
      <c r="B2897" s="85"/>
      <c r="C2897" s="85"/>
      <c r="D2897" s="85"/>
      <c r="E2897" s="85"/>
      <c r="F2897" s="85"/>
      <c r="G2897" s="85"/>
      <c r="H2897" s="85"/>
      <c r="I2897" s="85"/>
      <c r="K2897" s="85"/>
      <c r="L2897" s="85"/>
      <c r="M2897" s="85"/>
      <c r="N2897" s="85"/>
      <c r="O2897" s="85"/>
      <c r="P2897" s="85"/>
      <c r="Q2897" s="85"/>
      <c r="R2897" s="85"/>
      <c r="S2897" s="85"/>
    </row>
    <row r="2898" spans="1:19" ht="49.65" customHeight="1" x14ac:dyDescent="0.3">
      <c r="A2898" s="93">
        <v>12176</v>
      </c>
      <c r="B2898" s="94" t="s">
        <v>2435</v>
      </c>
      <c r="C2898" s="92"/>
      <c r="D2898" s="92"/>
      <c r="E2898" s="92"/>
      <c r="F2898" s="92"/>
      <c r="G2898" s="90">
        <f>+C2898+D2898+E2898+F2898</f>
        <v>0</v>
      </c>
      <c r="H2898" s="91">
        <v>139</v>
      </c>
      <c r="I2898" s="84">
        <f>+G2898*H2898</f>
        <v>0</v>
      </c>
      <c r="K2898" s="93"/>
      <c r="L2898" s="94"/>
      <c r="M2898" s="89"/>
      <c r="N2898" s="89"/>
      <c r="O2898" s="89"/>
      <c r="P2898" s="89"/>
      <c r="Q2898" s="90">
        <f>+M2898+N2898+O2898+P2898</f>
        <v>0</v>
      </c>
      <c r="R2898" s="91"/>
      <c r="S2898" s="84">
        <f>+Q2898*R2898</f>
        <v>0</v>
      </c>
    </row>
    <row r="2899" spans="1:19" ht="49.65" customHeight="1" x14ac:dyDescent="0.3">
      <c r="A2899" s="85"/>
      <c r="B2899" s="85"/>
      <c r="C2899" s="85"/>
      <c r="D2899" s="85"/>
      <c r="E2899" s="85"/>
      <c r="F2899" s="85"/>
      <c r="G2899" s="85"/>
      <c r="H2899" s="85"/>
      <c r="I2899" s="85"/>
      <c r="K2899" s="85"/>
      <c r="L2899" s="85"/>
      <c r="M2899" s="85"/>
      <c r="N2899" s="85"/>
      <c r="O2899" s="85"/>
      <c r="P2899" s="85"/>
      <c r="Q2899" s="85"/>
      <c r="R2899" s="85"/>
      <c r="S2899" s="85"/>
    </row>
    <row r="2900" spans="1:19" ht="49.65" customHeight="1" x14ac:dyDescent="0.3">
      <c r="A2900" s="93">
        <v>12298</v>
      </c>
      <c r="B2900" s="94" t="s">
        <v>2436</v>
      </c>
      <c r="C2900" s="92"/>
      <c r="D2900" s="92"/>
      <c r="E2900" s="92"/>
      <c r="F2900" s="92"/>
      <c r="G2900" s="90">
        <f>+C2900+D2900+E2900+F2900</f>
        <v>0</v>
      </c>
      <c r="H2900" s="91">
        <v>139</v>
      </c>
      <c r="I2900" s="84">
        <f>+G2900*H2900</f>
        <v>0</v>
      </c>
      <c r="K2900" s="93"/>
      <c r="L2900" s="94"/>
      <c r="M2900" s="89"/>
      <c r="N2900" s="89"/>
      <c r="O2900" s="89"/>
      <c r="P2900" s="89"/>
      <c r="Q2900" s="90">
        <f>+M2900+N2900+O2900+P2900</f>
        <v>0</v>
      </c>
      <c r="R2900" s="91"/>
      <c r="S2900" s="84">
        <f>+Q2900*R2900</f>
        <v>0</v>
      </c>
    </row>
    <row r="2901" spans="1:19" ht="49.65" customHeight="1" x14ac:dyDescent="0.3">
      <c r="A2901" s="85"/>
      <c r="B2901" s="85"/>
      <c r="C2901" s="85"/>
      <c r="D2901" s="85"/>
      <c r="E2901" s="85"/>
      <c r="F2901" s="85"/>
      <c r="G2901" s="85"/>
      <c r="H2901" s="85"/>
      <c r="I2901" s="85"/>
      <c r="K2901" s="85"/>
      <c r="L2901" s="85"/>
      <c r="M2901" s="85"/>
      <c r="N2901" s="85"/>
      <c r="O2901" s="85"/>
      <c r="P2901" s="85"/>
      <c r="Q2901" s="85"/>
      <c r="R2901" s="85"/>
      <c r="S2901" s="85"/>
    </row>
    <row r="2902" spans="1:19" ht="49.65" customHeight="1" x14ac:dyDescent="0.3">
      <c r="A2902" s="93">
        <v>12557</v>
      </c>
      <c r="B2902" s="94" t="s">
        <v>2437</v>
      </c>
      <c r="C2902" s="92"/>
      <c r="D2902" s="92"/>
      <c r="E2902" s="92"/>
      <c r="F2902" s="92"/>
      <c r="G2902" s="90">
        <f>+C2902+D2902+E2902+F2902</f>
        <v>0</v>
      </c>
      <c r="H2902" s="91">
        <v>109</v>
      </c>
      <c r="I2902" s="84">
        <f>+G2902*H2902</f>
        <v>0</v>
      </c>
      <c r="K2902" s="93"/>
      <c r="L2902" s="94"/>
      <c r="M2902" s="89"/>
      <c r="N2902" s="89"/>
      <c r="O2902" s="89"/>
      <c r="P2902" s="89"/>
      <c r="Q2902" s="90">
        <f>+M2902+N2902+O2902+P2902</f>
        <v>0</v>
      </c>
      <c r="R2902" s="91"/>
      <c r="S2902" s="84">
        <f>+Q2902*R2902</f>
        <v>0</v>
      </c>
    </row>
    <row r="2903" spans="1:19" ht="49.65" customHeight="1" x14ac:dyDescent="0.3">
      <c r="A2903" s="85"/>
      <c r="B2903" s="85"/>
      <c r="C2903" s="85"/>
      <c r="D2903" s="85"/>
      <c r="E2903" s="85"/>
      <c r="F2903" s="85"/>
      <c r="G2903" s="85"/>
      <c r="H2903" s="85"/>
      <c r="I2903" s="85"/>
      <c r="K2903" s="85"/>
      <c r="L2903" s="85"/>
      <c r="M2903" s="85"/>
      <c r="N2903" s="85"/>
      <c r="O2903" s="85"/>
      <c r="P2903" s="85"/>
      <c r="Q2903" s="85"/>
      <c r="R2903" s="85"/>
      <c r="S2903" s="85"/>
    </row>
    <row r="2904" spans="1:19" ht="49.65" customHeight="1" x14ac:dyDescent="0.3">
      <c r="A2904" s="93">
        <v>12559</v>
      </c>
      <c r="B2904" s="94" t="s">
        <v>2438</v>
      </c>
      <c r="C2904" s="92"/>
      <c r="D2904" s="92"/>
      <c r="E2904" s="92"/>
      <c r="F2904" s="92"/>
      <c r="G2904" s="90">
        <f>+C2904+D2904+E2904+F2904</f>
        <v>0</v>
      </c>
      <c r="H2904" s="91">
        <v>109</v>
      </c>
      <c r="I2904" s="84">
        <f>+G2904*H2904</f>
        <v>0</v>
      </c>
      <c r="K2904" s="93"/>
      <c r="L2904" s="94"/>
      <c r="M2904" s="89"/>
      <c r="N2904" s="89"/>
      <c r="O2904" s="89"/>
      <c r="P2904" s="89"/>
      <c r="Q2904" s="90">
        <f>+M2904+N2904+O2904+P2904</f>
        <v>0</v>
      </c>
      <c r="R2904" s="91"/>
      <c r="S2904" s="84">
        <f>+Q2904*R2904</f>
        <v>0</v>
      </c>
    </row>
    <row r="2905" spans="1:19" ht="49.65" customHeight="1" x14ac:dyDescent="0.3">
      <c r="A2905" s="85"/>
      <c r="B2905" s="85"/>
      <c r="C2905" s="85"/>
      <c r="D2905" s="85"/>
      <c r="E2905" s="85"/>
      <c r="F2905" s="85"/>
      <c r="G2905" s="85"/>
      <c r="H2905" s="85"/>
      <c r="I2905" s="85"/>
      <c r="K2905" s="85"/>
      <c r="L2905" s="85"/>
      <c r="M2905" s="85"/>
      <c r="N2905" s="85"/>
      <c r="O2905" s="85"/>
      <c r="P2905" s="85"/>
      <c r="Q2905" s="85"/>
      <c r="R2905" s="85"/>
      <c r="S2905" s="85"/>
    </row>
    <row r="2906" spans="1:19" ht="49.65" customHeight="1" x14ac:dyDescent="0.3">
      <c r="A2906" s="93">
        <v>12672</v>
      </c>
      <c r="B2906" s="94" t="s">
        <v>2439</v>
      </c>
      <c r="C2906" s="92"/>
      <c r="D2906" s="92"/>
      <c r="E2906" s="92"/>
      <c r="F2906" s="92"/>
      <c r="G2906" s="90">
        <f>+C2906+D2906+E2906+F2906</f>
        <v>0</v>
      </c>
      <c r="H2906" s="91">
        <v>229</v>
      </c>
      <c r="I2906" s="84">
        <f>+G2906*H2906</f>
        <v>0</v>
      </c>
      <c r="K2906" s="93"/>
      <c r="L2906" s="94"/>
      <c r="M2906" s="89"/>
      <c r="N2906" s="89"/>
      <c r="O2906" s="89"/>
      <c r="P2906" s="89"/>
      <c r="Q2906" s="90">
        <f>+M2906+N2906+O2906+P2906</f>
        <v>0</v>
      </c>
      <c r="R2906" s="91"/>
      <c r="S2906" s="84">
        <f>+Q2906*R2906</f>
        <v>0</v>
      </c>
    </row>
    <row r="2907" spans="1:19" ht="49.65" customHeight="1" x14ac:dyDescent="0.3">
      <c r="A2907" s="85"/>
      <c r="B2907" s="85"/>
      <c r="C2907" s="85"/>
      <c r="D2907" s="85"/>
      <c r="E2907" s="85"/>
      <c r="F2907" s="85"/>
      <c r="G2907" s="85"/>
      <c r="H2907" s="85"/>
      <c r="I2907" s="85"/>
      <c r="K2907" s="85"/>
      <c r="L2907" s="85"/>
      <c r="M2907" s="85"/>
      <c r="N2907" s="85"/>
      <c r="O2907" s="85"/>
      <c r="P2907" s="85"/>
      <c r="Q2907" s="85"/>
      <c r="R2907" s="85"/>
      <c r="S2907" s="85"/>
    </row>
    <row r="2908" spans="1:19" ht="49.65" customHeight="1" x14ac:dyDescent="0.3">
      <c r="A2908" s="93">
        <v>12746</v>
      </c>
      <c r="B2908" s="94" t="s">
        <v>2440</v>
      </c>
      <c r="C2908" s="92"/>
      <c r="D2908" s="92"/>
      <c r="E2908" s="92"/>
      <c r="F2908" s="92"/>
      <c r="G2908" s="90">
        <f>+C2908+D2908+E2908+F2908</f>
        <v>0</v>
      </c>
      <c r="H2908" s="91">
        <v>219</v>
      </c>
      <c r="I2908" s="84">
        <f>+G2908*H2908</f>
        <v>0</v>
      </c>
      <c r="K2908" s="93"/>
      <c r="L2908" s="94"/>
      <c r="M2908" s="89"/>
      <c r="N2908" s="89"/>
      <c r="O2908" s="89"/>
      <c r="P2908" s="89"/>
      <c r="Q2908" s="90">
        <f>+M2908+N2908+O2908+P2908</f>
        <v>0</v>
      </c>
      <c r="R2908" s="91"/>
      <c r="S2908" s="84">
        <f>+Q2908*R2908</f>
        <v>0</v>
      </c>
    </row>
    <row r="2909" spans="1:19" ht="49.65" customHeight="1" x14ac:dyDescent="0.3">
      <c r="A2909" s="85"/>
      <c r="B2909" s="85"/>
      <c r="C2909" s="85"/>
      <c r="D2909" s="85"/>
      <c r="E2909" s="85"/>
      <c r="F2909" s="85"/>
      <c r="G2909" s="85"/>
      <c r="H2909" s="85"/>
      <c r="I2909" s="85"/>
      <c r="K2909" s="85"/>
      <c r="L2909" s="85"/>
      <c r="M2909" s="85"/>
      <c r="N2909" s="85"/>
      <c r="O2909" s="85"/>
      <c r="P2909" s="85"/>
      <c r="Q2909" s="85"/>
      <c r="R2909" s="85"/>
      <c r="S2909" s="85"/>
    </row>
    <row r="2910" spans="1:19" ht="49.65" customHeight="1" x14ac:dyDescent="0.3">
      <c r="A2910" s="93">
        <v>13496</v>
      </c>
      <c r="B2910" s="94" t="s">
        <v>2441</v>
      </c>
      <c r="C2910" s="92"/>
      <c r="D2910" s="92"/>
      <c r="E2910" s="92"/>
      <c r="F2910" s="92"/>
      <c r="G2910" s="90">
        <f>+C2910+D2910+E2910+F2910</f>
        <v>0</v>
      </c>
      <c r="H2910" s="91">
        <v>239</v>
      </c>
      <c r="I2910" s="84">
        <f>+G2910*H2910</f>
        <v>0</v>
      </c>
      <c r="K2910" s="93"/>
      <c r="L2910" s="94"/>
      <c r="M2910" s="89"/>
      <c r="N2910" s="89"/>
      <c r="O2910" s="89"/>
      <c r="P2910" s="89"/>
      <c r="Q2910" s="90">
        <f>+M2910+N2910+O2910+P2910</f>
        <v>0</v>
      </c>
      <c r="R2910" s="91"/>
      <c r="S2910" s="84">
        <f>+Q2910*R2910</f>
        <v>0</v>
      </c>
    </row>
    <row r="2911" spans="1:19" ht="49.65" customHeight="1" x14ac:dyDescent="0.3">
      <c r="A2911" s="85"/>
      <c r="B2911" s="85"/>
      <c r="C2911" s="85"/>
      <c r="D2911" s="85"/>
      <c r="E2911" s="85"/>
      <c r="F2911" s="85"/>
      <c r="G2911" s="85"/>
      <c r="H2911" s="85"/>
      <c r="I2911" s="85"/>
      <c r="K2911" s="85"/>
      <c r="L2911" s="85"/>
      <c r="M2911" s="85"/>
      <c r="N2911" s="85"/>
      <c r="O2911" s="85"/>
      <c r="P2911" s="85"/>
      <c r="Q2911" s="85"/>
      <c r="R2911" s="85"/>
      <c r="S2911" s="85"/>
    </row>
    <row r="2912" spans="1:19" ht="49.65" customHeight="1" x14ac:dyDescent="0.3">
      <c r="A2912" s="93">
        <v>14576</v>
      </c>
      <c r="B2912" s="94" t="s">
        <v>2442</v>
      </c>
      <c r="C2912" s="92"/>
      <c r="D2912" s="92"/>
      <c r="E2912" s="92"/>
      <c r="F2912" s="92"/>
      <c r="G2912" s="90">
        <f>+C2912+D2912+E2912+F2912</f>
        <v>0</v>
      </c>
      <c r="H2912" s="91">
        <v>299</v>
      </c>
      <c r="I2912" s="84">
        <f>+G2912*H2912</f>
        <v>0</v>
      </c>
      <c r="K2912" s="93"/>
      <c r="L2912" s="94"/>
      <c r="M2912" s="89"/>
      <c r="N2912" s="89"/>
      <c r="O2912" s="89"/>
      <c r="P2912" s="89"/>
      <c r="Q2912" s="90">
        <f>+M2912+N2912+O2912+P2912</f>
        <v>0</v>
      </c>
      <c r="R2912" s="91"/>
      <c r="S2912" s="84">
        <f>+Q2912*R2912</f>
        <v>0</v>
      </c>
    </row>
    <row r="2913" spans="1:19" ht="49.65" customHeight="1" x14ac:dyDescent="0.3">
      <c r="A2913" s="85"/>
      <c r="B2913" s="85"/>
      <c r="C2913" s="85"/>
      <c r="D2913" s="85"/>
      <c r="E2913" s="85"/>
      <c r="F2913" s="85"/>
      <c r="G2913" s="85"/>
      <c r="H2913" s="85"/>
      <c r="I2913" s="85"/>
      <c r="K2913" s="85"/>
      <c r="L2913" s="85"/>
      <c r="M2913" s="85"/>
      <c r="N2913" s="85"/>
      <c r="O2913" s="85"/>
      <c r="P2913" s="85"/>
      <c r="Q2913" s="85"/>
      <c r="R2913" s="85"/>
      <c r="S2913" s="85"/>
    </row>
    <row r="2914" spans="1:19" ht="49.65" customHeight="1" x14ac:dyDescent="0.3">
      <c r="A2914" s="93">
        <v>14697</v>
      </c>
      <c r="B2914" s="94" t="s">
        <v>2443</v>
      </c>
      <c r="C2914" s="92"/>
      <c r="D2914" s="92"/>
      <c r="E2914" s="92"/>
      <c r="F2914" s="92"/>
      <c r="G2914" s="90">
        <f>+C2914+D2914+E2914+F2914</f>
        <v>0</v>
      </c>
      <c r="H2914" s="91">
        <v>75</v>
      </c>
      <c r="I2914" s="84">
        <f>+G2914*H2914</f>
        <v>0</v>
      </c>
      <c r="K2914" s="93"/>
      <c r="L2914" s="94"/>
      <c r="M2914" s="89"/>
      <c r="N2914" s="89"/>
      <c r="O2914" s="89"/>
      <c r="P2914" s="89"/>
      <c r="Q2914" s="90">
        <f>+M2914+N2914+O2914+P2914</f>
        <v>0</v>
      </c>
      <c r="R2914" s="91"/>
      <c r="S2914" s="84">
        <f>+Q2914*R2914</f>
        <v>0</v>
      </c>
    </row>
    <row r="2915" spans="1:19" ht="49.65" customHeight="1" x14ac:dyDescent="0.3">
      <c r="A2915" s="85"/>
      <c r="B2915" s="85"/>
      <c r="C2915" s="85"/>
      <c r="D2915" s="85"/>
      <c r="E2915" s="85"/>
      <c r="F2915" s="85"/>
      <c r="G2915" s="85"/>
      <c r="H2915" s="85"/>
      <c r="I2915" s="85"/>
      <c r="K2915" s="85"/>
      <c r="L2915" s="85"/>
      <c r="M2915" s="85"/>
      <c r="N2915" s="85"/>
      <c r="O2915" s="85"/>
      <c r="P2915" s="85"/>
      <c r="Q2915" s="85"/>
      <c r="R2915" s="85"/>
      <c r="S2915" s="85"/>
    </row>
    <row r="2916" spans="1:19" ht="49.65" customHeight="1" x14ac:dyDescent="0.3">
      <c r="A2916" s="93">
        <v>14857</v>
      </c>
      <c r="B2916" s="94" t="s">
        <v>2444</v>
      </c>
      <c r="C2916" s="92"/>
      <c r="D2916" s="92"/>
      <c r="E2916" s="92"/>
      <c r="F2916" s="92"/>
      <c r="G2916" s="90">
        <f>+C2916+D2916+E2916+F2916</f>
        <v>0</v>
      </c>
      <c r="H2916" s="91">
        <v>49</v>
      </c>
      <c r="I2916" s="84">
        <f>+G2916*H2916</f>
        <v>0</v>
      </c>
      <c r="K2916" s="93"/>
      <c r="L2916" s="94"/>
      <c r="M2916" s="89"/>
      <c r="N2916" s="89"/>
      <c r="O2916" s="89"/>
      <c r="P2916" s="89"/>
      <c r="Q2916" s="90">
        <f>+M2916+N2916+O2916+P2916</f>
        <v>0</v>
      </c>
      <c r="R2916" s="91"/>
      <c r="S2916" s="84">
        <f>+Q2916*R2916</f>
        <v>0</v>
      </c>
    </row>
    <row r="2917" spans="1:19" ht="49.65" customHeight="1" x14ac:dyDescent="0.3">
      <c r="A2917" s="85"/>
      <c r="B2917" s="85"/>
      <c r="C2917" s="85"/>
      <c r="D2917" s="85"/>
      <c r="E2917" s="85"/>
      <c r="F2917" s="85"/>
      <c r="G2917" s="85"/>
      <c r="H2917" s="85"/>
      <c r="I2917" s="85"/>
      <c r="K2917" s="85"/>
      <c r="L2917" s="85"/>
      <c r="M2917" s="85"/>
      <c r="N2917" s="85"/>
      <c r="O2917" s="85"/>
      <c r="P2917" s="85"/>
      <c r="Q2917" s="85"/>
      <c r="R2917" s="85"/>
      <c r="S2917" s="85"/>
    </row>
    <row r="2918" spans="1:19" ht="49.65" customHeight="1" x14ac:dyDescent="0.3">
      <c r="A2918" s="93">
        <v>15206</v>
      </c>
      <c r="B2918" s="94" t="s">
        <v>2445</v>
      </c>
      <c r="C2918" s="92"/>
      <c r="D2918" s="92"/>
      <c r="E2918" s="92"/>
      <c r="F2918" s="92"/>
      <c r="G2918" s="90">
        <f>+C2918+D2918+E2918+F2918</f>
        <v>0</v>
      </c>
      <c r="H2918" s="91">
        <v>175</v>
      </c>
      <c r="I2918" s="84">
        <f>+G2918*H2918</f>
        <v>0</v>
      </c>
      <c r="K2918" s="93"/>
      <c r="L2918" s="94"/>
      <c r="M2918" s="89"/>
      <c r="N2918" s="89"/>
      <c r="O2918" s="89"/>
      <c r="P2918" s="89"/>
      <c r="Q2918" s="90">
        <f>+M2918+N2918+O2918+P2918</f>
        <v>0</v>
      </c>
      <c r="R2918" s="91"/>
      <c r="S2918" s="84">
        <f>+Q2918*R2918</f>
        <v>0</v>
      </c>
    </row>
    <row r="2919" spans="1:19" ht="49.65" customHeight="1" x14ac:dyDescent="0.3">
      <c r="A2919" s="85"/>
      <c r="B2919" s="85"/>
      <c r="C2919" s="85"/>
      <c r="D2919" s="85"/>
      <c r="E2919" s="85"/>
      <c r="F2919" s="85"/>
      <c r="G2919" s="85"/>
      <c r="H2919" s="85"/>
      <c r="I2919" s="85"/>
      <c r="K2919" s="85"/>
      <c r="L2919" s="85"/>
      <c r="M2919" s="85"/>
      <c r="N2919" s="85"/>
      <c r="O2919" s="85"/>
      <c r="P2919" s="85"/>
      <c r="Q2919" s="85"/>
      <c r="R2919" s="85"/>
      <c r="S2919" s="85"/>
    </row>
    <row r="2920" spans="1:19" ht="49.65" customHeight="1" x14ac:dyDescent="0.3">
      <c r="A2920" s="93">
        <v>15454</v>
      </c>
      <c r="B2920" s="94" t="s">
        <v>2446</v>
      </c>
      <c r="C2920" s="92"/>
      <c r="D2920" s="92"/>
      <c r="E2920" s="92"/>
      <c r="F2920" s="92"/>
      <c r="G2920" s="90">
        <f>+C2920+D2920+E2920+F2920</f>
        <v>0</v>
      </c>
      <c r="H2920" s="91">
        <v>219</v>
      </c>
      <c r="I2920" s="84">
        <f>+G2920*H2920</f>
        <v>0</v>
      </c>
      <c r="K2920" s="93"/>
      <c r="L2920" s="94"/>
      <c r="M2920" s="89"/>
      <c r="N2920" s="89"/>
      <c r="O2920" s="89"/>
      <c r="P2920" s="89"/>
      <c r="Q2920" s="90">
        <f>+M2920+N2920+O2920+P2920</f>
        <v>0</v>
      </c>
      <c r="R2920" s="91"/>
      <c r="S2920" s="84">
        <f>+Q2920*R2920</f>
        <v>0</v>
      </c>
    </row>
    <row r="2921" spans="1:19" ht="49.65" customHeight="1" x14ac:dyDescent="0.3">
      <c r="A2921" s="85"/>
      <c r="B2921" s="85"/>
      <c r="C2921" s="85"/>
      <c r="D2921" s="85"/>
      <c r="E2921" s="85"/>
      <c r="F2921" s="85"/>
      <c r="G2921" s="85"/>
      <c r="H2921" s="85"/>
      <c r="I2921" s="85"/>
      <c r="K2921" s="85"/>
      <c r="L2921" s="85"/>
      <c r="M2921" s="85"/>
      <c r="N2921" s="85"/>
      <c r="O2921" s="85"/>
      <c r="P2921" s="85"/>
      <c r="Q2921" s="85"/>
      <c r="R2921" s="85"/>
      <c r="S2921" s="85"/>
    </row>
    <row r="2922" spans="1:19" ht="49.65" customHeight="1" x14ac:dyDescent="0.3">
      <c r="A2922" s="93"/>
      <c r="B2922" s="94"/>
      <c r="C2922" s="89"/>
      <c r="D2922" s="89"/>
      <c r="E2922" s="89"/>
      <c r="F2922" s="89"/>
      <c r="G2922" s="90">
        <f>+C2922+D2922+E2922+F2922</f>
        <v>0</v>
      </c>
      <c r="H2922" s="91"/>
      <c r="I2922" s="84">
        <f>+G2922*H2922</f>
        <v>0</v>
      </c>
      <c r="K2922" s="93"/>
      <c r="L2922" s="94"/>
      <c r="M2922" s="89"/>
      <c r="N2922" s="89"/>
      <c r="O2922" s="89"/>
      <c r="P2922" s="89"/>
      <c r="Q2922" s="90">
        <f>+M2922+N2922+O2922+P2922</f>
        <v>0</v>
      </c>
      <c r="R2922" s="91"/>
      <c r="S2922" s="84">
        <f>+Q2922*R2922</f>
        <v>0</v>
      </c>
    </row>
    <row r="2923" spans="1:19" ht="49.65" customHeight="1" x14ac:dyDescent="0.3">
      <c r="A2923" s="85"/>
      <c r="B2923" s="85"/>
      <c r="C2923" s="85"/>
      <c r="D2923" s="85"/>
      <c r="E2923" s="85"/>
      <c r="F2923" s="85"/>
      <c r="G2923" s="85"/>
      <c r="H2923" s="85"/>
      <c r="I2923" s="85"/>
      <c r="K2923" s="85"/>
      <c r="L2923" s="85"/>
      <c r="M2923" s="85"/>
      <c r="N2923" s="85"/>
      <c r="O2923" s="85"/>
      <c r="P2923" s="85"/>
      <c r="Q2923" s="85"/>
      <c r="R2923" s="85"/>
      <c r="S2923" s="85"/>
    </row>
    <row r="2924" spans="1:19" ht="49.65" customHeight="1" x14ac:dyDescent="0.3">
      <c r="D2924" s="86" t="s">
        <v>796</v>
      </c>
      <c r="E2924" s="76"/>
      <c r="F2924" s="76"/>
      <c r="G2924" s="77"/>
      <c r="H2924" s="87">
        <f>SUM(I2866:I2923)</f>
        <v>0</v>
      </c>
      <c r="I2924" s="77"/>
      <c r="N2924" s="86" t="s">
        <v>797</v>
      </c>
      <c r="O2924" s="76"/>
      <c r="P2924" s="76"/>
      <c r="Q2924" s="77"/>
      <c r="R2924" s="87">
        <f>SUM(S2866:S2923)</f>
        <v>0</v>
      </c>
      <c r="S2924" s="77"/>
    </row>
    <row r="2925" spans="1:19" ht="49.65" customHeight="1" x14ac:dyDescent="0.3">
      <c r="D2925" s="78"/>
      <c r="E2925" s="79"/>
      <c r="F2925" s="79"/>
      <c r="G2925" s="80"/>
      <c r="H2925" s="78"/>
      <c r="I2925" s="80"/>
      <c r="N2925" s="78"/>
      <c r="O2925" s="79"/>
      <c r="P2925" s="79"/>
      <c r="Q2925" s="80"/>
      <c r="R2925" s="78"/>
      <c r="S2925" s="80"/>
    </row>
    <row r="2926" spans="1:19" ht="49.65" customHeight="1" x14ac:dyDescent="0.3"/>
    <row r="2927" spans="1:19" ht="49.65" customHeight="1" x14ac:dyDescent="0.3">
      <c r="C2927" s="73" t="s">
        <v>121</v>
      </c>
      <c r="D2927" s="74"/>
      <c r="E2927" s="74"/>
      <c r="F2927" s="74"/>
      <c r="G2927" s="75">
        <f>H2248</f>
        <v>0</v>
      </c>
      <c r="H2927" s="76"/>
      <c r="I2927" s="77"/>
      <c r="M2927" s="73" t="s">
        <v>122</v>
      </c>
      <c r="N2927" s="74"/>
      <c r="O2927" s="74"/>
      <c r="P2927" s="74"/>
      <c r="Q2927" s="75">
        <f>R2248</f>
        <v>0</v>
      </c>
      <c r="R2927" s="76"/>
      <c r="S2927" s="77"/>
    </row>
    <row r="2928" spans="1:19" ht="49.65" customHeight="1" x14ac:dyDescent="0.3">
      <c r="C2928" s="74"/>
      <c r="D2928" s="74"/>
      <c r="E2928" s="74"/>
      <c r="F2928" s="74"/>
      <c r="G2928" s="78"/>
      <c r="H2928" s="79"/>
      <c r="I2928" s="80"/>
      <c r="M2928" s="74"/>
      <c r="N2928" s="74"/>
      <c r="O2928" s="74"/>
      <c r="P2928" s="74"/>
      <c r="Q2928" s="78"/>
      <c r="R2928" s="79"/>
      <c r="S2928" s="80"/>
    </row>
    <row r="2929" spans="3:19" ht="49.65" customHeight="1" x14ac:dyDescent="0.3"/>
    <row r="2930" spans="3:19" ht="49.65" customHeight="1" x14ac:dyDescent="0.3">
      <c r="C2930" s="73" t="s">
        <v>219</v>
      </c>
      <c r="D2930" s="74"/>
      <c r="E2930" s="74"/>
      <c r="F2930" s="74"/>
      <c r="G2930" s="75">
        <f>H2350</f>
        <v>0</v>
      </c>
      <c r="H2930" s="76"/>
      <c r="I2930" s="77"/>
      <c r="M2930" s="73" t="s">
        <v>220</v>
      </c>
      <c r="N2930" s="74"/>
      <c r="O2930" s="74"/>
      <c r="P2930" s="74"/>
      <c r="Q2930" s="75">
        <f>R2350</f>
        <v>0</v>
      </c>
      <c r="R2930" s="76"/>
      <c r="S2930" s="77"/>
    </row>
    <row r="2931" spans="3:19" ht="49.65" customHeight="1" x14ac:dyDescent="0.3">
      <c r="C2931" s="74"/>
      <c r="D2931" s="74"/>
      <c r="E2931" s="74"/>
      <c r="F2931" s="74"/>
      <c r="G2931" s="78"/>
      <c r="H2931" s="79"/>
      <c r="I2931" s="80"/>
      <c r="M2931" s="74"/>
      <c r="N2931" s="74"/>
      <c r="O2931" s="74"/>
      <c r="P2931" s="74"/>
      <c r="Q2931" s="78"/>
      <c r="R2931" s="79"/>
      <c r="S2931" s="80"/>
    </row>
    <row r="2932" spans="3:19" ht="49.65" customHeight="1" x14ac:dyDescent="0.3"/>
    <row r="2933" spans="3:19" ht="49.65" customHeight="1" x14ac:dyDescent="0.3">
      <c r="C2933" s="73" t="s">
        <v>311</v>
      </c>
      <c r="D2933" s="74"/>
      <c r="E2933" s="74"/>
      <c r="F2933" s="74"/>
      <c r="G2933" s="75">
        <f>H2452</f>
        <v>0</v>
      </c>
      <c r="H2933" s="76"/>
      <c r="I2933" s="77"/>
      <c r="M2933" s="73" t="s">
        <v>312</v>
      </c>
      <c r="N2933" s="74"/>
      <c r="O2933" s="74"/>
      <c r="P2933" s="74"/>
      <c r="Q2933" s="75">
        <f>R2452</f>
        <v>0</v>
      </c>
      <c r="R2933" s="76"/>
      <c r="S2933" s="77"/>
    </row>
    <row r="2934" spans="3:19" ht="49.65" customHeight="1" x14ac:dyDescent="0.3">
      <c r="C2934" s="74"/>
      <c r="D2934" s="74"/>
      <c r="E2934" s="74"/>
      <c r="F2934" s="74"/>
      <c r="G2934" s="78"/>
      <c r="H2934" s="79"/>
      <c r="I2934" s="80"/>
      <c r="M2934" s="74"/>
      <c r="N2934" s="74"/>
      <c r="O2934" s="74"/>
      <c r="P2934" s="74"/>
      <c r="Q2934" s="78"/>
      <c r="R2934" s="79"/>
      <c r="S2934" s="80"/>
    </row>
    <row r="2935" spans="3:19" ht="49.65" customHeight="1" x14ac:dyDescent="0.3"/>
    <row r="2936" spans="3:19" ht="49.65" customHeight="1" x14ac:dyDescent="0.3">
      <c r="C2936" s="73" t="s">
        <v>408</v>
      </c>
      <c r="D2936" s="74"/>
      <c r="E2936" s="74"/>
      <c r="F2936" s="74"/>
      <c r="G2936" s="75">
        <f>H2554</f>
        <v>0</v>
      </c>
      <c r="H2936" s="76"/>
      <c r="I2936" s="77"/>
      <c r="M2936" s="73" t="s">
        <v>409</v>
      </c>
      <c r="N2936" s="74"/>
      <c r="O2936" s="74"/>
      <c r="P2936" s="74"/>
      <c r="Q2936" s="75">
        <f>R2554</f>
        <v>0</v>
      </c>
      <c r="R2936" s="76"/>
      <c r="S2936" s="77"/>
    </row>
    <row r="2937" spans="3:19" ht="49.65" customHeight="1" x14ac:dyDescent="0.3">
      <c r="C2937" s="74"/>
      <c r="D2937" s="74"/>
      <c r="E2937" s="74"/>
      <c r="F2937" s="74"/>
      <c r="G2937" s="78"/>
      <c r="H2937" s="79"/>
      <c r="I2937" s="80"/>
      <c r="M2937" s="74"/>
      <c r="N2937" s="74"/>
      <c r="O2937" s="74"/>
      <c r="P2937" s="74"/>
      <c r="Q2937" s="78"/>
      <c r="R2937" s="79"/>
      <c r="S2937" s="80"/>
    </row>
    <row r="2938" spans="3:19" ht="49.65" customHeight="1" x14ac:dyDescent="0.3"/>
    <row r="2939" spans="3:19" ht="49.65" customHeight="1" x14ac:dyDescent="0.3">
      <c r="C2939" s="73" t="s">
        <v>503</v>
      </c>
      <c r="D2939" s="74"/>
      <c r="E2939" s="74"/>
      <c r="F2939" s="74"/>
      <c r="G2939" s="75">
        <f>H2656</f>
        <v>0</v>
      </c>
      <c r="H2939" s="76"/>
      <c r="I2939" s="77"/>
      <c r="M2939" s="73" t="s">
        <v>504</v>
      </c>
      <c r="N2939" s="74"/>
      <c r="O2939" s="74"/>
      <c r="P2939" s="74"/>
      <c r="Q2939" s="75">
        <f>R2656</f>
        <v>0</v>
      </c>
      <c r="R2939" s="76"/>
      <c r="S2939" s="77"/>
    </row>
    <row r="2940" spans="3:19" ht="49.65" customHeight="1" x14ac:dyDescent="0.3">
      <c r="C2940" s="74"/>
      <c r="D2940" s="74"/>
      <c r="E2940" s="74"/>
      <c r="F2940" s="74"/>
      <c r="G2940" s="78"/>
      <c r="H2940" s="79"/>
      <c r="I2940" s="80"/>
      <c r="M2940" s="74"/>
      <c r="N2940" s="74"/>
      <c r="O2940" s="74"/>
      <c r="P2940" s="74"/>
      <c r="Q2940" s="78"/>
      <c r="R2940" s="79"/>
      <c r="S2940" s="80"/>
    </row>
    <row r="2941" spans="3:19" ht="49.65" customHeight="1" x14ac:dyDescent="0.3"/>
    <row r="2942" spans="3:19" ht="49.65" customHeight="1" x14ac:dyDescent="0.3">
      <c r="C2942" s="73" t="s">
        <v>602</v>
      </c>
      <c r="D2942" s="74"/>
      <c r="E2942" s="74"/>
      <c r="F2942" s="74"/>
      <c r="G2942" s="75">
        <f>H2758</f>
        <v>0</v>
      </c>
      <c r="H2942" s="76"/>
      <c r="I2942" s="77"/>
      <c r="M2942" s="73" t="s">
        <v>603</v>
      </c>
      <c r="N2942" s="74"/>
      <c r="O2942" s="74"/>
      <c r="P2942" s="74"/>
      <c r="Q2942" s="75">
        <f>R2758</f>
        <v>0</v>
      </c>
      <c r="R2942" s="76"/>
      <c r="S2942" s="77"/>
    </row>
    <row r="2943" spans="3:19" ht="49.65" customHeight="1" x14ac:dyDescent="0.3">
      <c r="C2943" s="74"/>
      <c r="D2943" s="74"/>
      <c r="E2943" s="74"/>
      <c r="F2943" s="74"/>
      <c r="G2943" s="78"/>
      <c r="H2943" s="79"/>
      <c r="I2943" s="80"/>
      <c r="M2943" s="74"/>
      <c r="N2943" s="74"/>
      <c r="O2943" s="74"/>
      <c r="P2943" s="74"/>
      <c r="Q2943" s="78"/>
      <c r="R2943" s="79"/>
      <c r="S2943" s="80"/>
    </row>
    <row r="2944" spans="3:19" ht="49.65" customHeight="1" x14ac:dyDescent="0.3"/>
    <row r="2945" spans="2:19" ht="49.65" customHeight="1" x14ac:dyDescent="0.3">
      <c r="C2945" s="73" t="s">
        <v>701</v>
      </c>
      <c r="D2945" s="74"/>
      <c r="E2945" s="74"/>
      <c r="F2945" s="74"/>
      <c r="G2945" s="75">
        <f>H2860</f>
        <v>0</v>
      </c>
      <c r="H2945" s="76"/>
      <c r="I2945" s="77"/>
      <c r="M2945" s="73" t="s">
        <v>702</v>
      </c>
      <c r="N2945" s="74"/>
      <c r="O2945" s="74"/>
      <c r="P2945" s="74"/>
      <c r="Q2945" s="75">
        <f>R2860</f>
        <v>0</v>
      </c>
      <c r="R2945" s="76"/>
      <c r="S2945" s="77"/>
    </row>
    <row r="2946" spans="2:19" ht="49.65" customHeight="1" x14ac:dyDescent="0.3">
      <c r="C2946" s="74"/>
      <c r="D2946" s="74"/>
      <c r="E2946" s="74"/>
      <c r="F2946" s="74"/>
      <c r="G2946" s="78"/>
      <c r="H2946" s="79"/>
      <c r="I2946" s="80"/>
      <c r="M2946" s="74"/>
      <c r="N2946" s="74"/>
      <c r="O2946" s="74"/>
      <c r="P2946" s="74"/>
      <c r="Q2946" s="78"/>
      <c r="R2946" s="79"/>
      <c r="S2946" s="80"/>
    </row>
    <row r="2947" spans="2:19" ht="49.65" customHeight="1" x14ac:dyDescent="0.3"/>
    <row r="2948" spans="2:19" ht="49.65" customHeight="1" x14ac:dyDescent="0.3">
      <c r="C2948" s="73" t="s">
        <v>796</v>
      </c>
      <c r="D2948" s="74"/>
      <c r="E2948" s="74"/>
      <c r="F2948" s="74"/>
      <c r="G2948" s="75">
        <f>H2924</f>
        <v>0</v>
      </c>
      <c r="H2948" s="76"/>
      <c r="I2948" s="77"/>
      <c r="M2948" s="73" t="s">
        <v>797</v>
      </c>
      <c r="N2948" s="74"/>
      <c r="O2948" s="74"/>
      <c r="P2948" s="74"/>
      <c r="Q2948" s="75">
        <f>R2924</f>
        <v>0</v>
      </c>
      <c r="R2948" s="76"/>
      <c r="S2948" s="77"/>
    </row>
    <row r="2949" spans="2:19" ht="49.65" customHeight="1" x14ac:dyDescent="0.3">
      <c r="C2949" s="74"/>
      <c r="D2949" s="74"/>
      <c r="E2949" s="74"/>
      <c r="F2949" s="74"/>
      <c r="G2949" s="78"/>
      <c r="H2949" s="79"/>
      <c r="I2949" s="80"/>
      <c r="M2949" s="74"/>
      <c r="N2949" s="74"/>
      <c r="O2949" s="74"/>
      <c r="P2949" s="74"/>
      <c r="Q2949" s="78"/>
      <c r="R2949" s="79"/>
      <c r="S2949" s="80"/>
    </row>
    <row r="2950" spans="2:19" ht="49.65" customHeight="1" x14ac:dyDescent="0.3"/>
    <row r="2951" spans="2:19" ht="49.65" customHeight="1" x14ac:dyDescent="0.3">
      <c r="L2951" s="81" t="s">
        <v>928</v>
      </c>
      <c r="M2951" s="74"/>
      <c r="N2951" s="74"/>
      <c r="O2951" s="74"/>
      <c r="P2951" s="74"/>
      <c r="Q2951" s="82">
        <f>+G2927+Q2927+G2930+Q2930+G2933+Q2933+G2936+Q2936+G2939+Q2939+G2942+Q2942+G2945+Q2945+G2948+Q2948</f>
        <v>0</v>
      </c>
      <c r="R2951" s="76"/>
      <c r="S2951" s="77"/>
    </row>
    <row r="2952" spans="2:19" ht="49.65" customHeight="1" x14ac:dyDescent="0.3">
      <c r="L2952" s="74"/>
      <c r="M2952" s="74"/>
      <c r="N2952" s="74"/>
      <c r="O2952" s="74"/>
      <c r="P2952" s="74"/>
      <c r="Q2952" s="78"/>
      <c r="R2952" s="79"/>
      <c r="S2952" s="80"/>
    </row>
    <row r="2953" spans="2:19" ht="49.65" customHeight="1" x14ac:dyDescent="0.3"/>
    <row r="2954" spans="2:19" ht="49.65" customHeight="1" x14ac:dyDescent="0.3"/>
    <row r="2955" spans="2:19" ht="49.65" customHeight="1" x14ac:dyDescent="0.3"/>
    <row r="2956" spans="2:19" ht="49.65" customHeight="1" x14ac:dyDescent="0.3"/>
    <row r="2957" spans="2:19" ht="49.65" customHeight="1" x14ac:dyDescent="0.3">
      <c r="B2957" s="23"/>
      <c r="C2957" s="23"/>
      <c r="L2957" s="23"/>
      <c r="M2957" s="23"/>
    </row>
    <row r="2958" spans="2:19" ht="49.65" customHeight="1" x14ac:dyDescent="0.3">
      <c r="B2958" s="24" t="s">
        <v>36</v>
      </c>
      <c r="L2958" s="24" t="s">
        <v>38</v>
      </c>
    </row>
    <row r="2959" spans="2:19" ht="49.65" customHeight="1" x14ac:dyDescent="0.3">
      <c r="B2959" s="24" t="s">
        <v>929</v>
      </c>
      <c r="L2959" s="24" t="s">
        <v>930</v>
      </c>
    </row>
    <row r="2960" spans="2:19" ht="49.65" customHeight="1" x14ac:dyDescent="0.3"/>
    <row r="2961" spans="1:19" ht="49.65" customHeight="1" x14ac:dyDescent="0.3"/>
    <row r="2962" spans="1:19" ht="49.65" customHeight="1" x14ac:dyDescent="0.3"/>
    <row r="2963" spans="1:19" ht="49.65" customHeight="1" x14ac:dyDescent="0.3">
      <c r="A2963" s="22" t="s">
        <v>2447</v>
      </c>
    </row>
    <row r="2964" spans="1:19" ht="49.65" customHeight="1" x14ac:dyDescent="0.3">
      <c r="A2964" s="88" t="s">
        <v>2448</v>
      </c>
      <c r="B2964" s="74"/>
      <c r="C2964" s="74"/>
      <c r="D2964" s="74"/>
      <c r="E2964" s="74"/>
      <c r="F2964" s="74"/>
      <c r="G2964" s="74"/>
      <c r="H2964" s="74"/>
      <c r="I2964" s="74"/>
      <c r="J2964" s="74"/>
      <c r="K2964" s="74"/>
      <c r="L2964" s="74"/>
      <c r="M2964" s="74"/>
      <c r="N2964" s="74"/>
      <c r="O2964" s="74"/>
      <c r="P2964" s="74"/>
      <c r="Q2964" s="74"/>
      <c r="R2964" s="74"/>
      <c r="S2964" s="74"/>
    </row>
    <row r="2965" spans="1:19" ht="49.65" customHeight="1" x14ac:dyDescent="0.3">
      <c r="A2965" s="74"/>
      <c r="B2965" s="74"/>
      <c r="C2965" s="74"/>
      <c r="D2965" s="74"/>
      <c r="E2965" s="74"/>
      <c r="F2965" s="74"/>
      <c r="G2965" s="74"/>
      <c r="H2965" s="74"/>
      <c r="I2965" s="74"/>
      <c r="J2965" s="74"/>
      <c r="K2965" s="74"/>
      <c r="L2965" s="74"/>
      <c r="M2965" s="74"/>
      <c r="N2965" s="74"/>
      <c r="O2965" s="74"/>
      <c r="P2965" s="74"/>
      <c r="Q2965" s="74"/>
      <c r="R2965" s="74"/>
      <c r="S2965" s="74"/>
    </row>
    <row r="2966" spans="1:19" ht="49.65" customHeight="1" x14ac:dyDescent="0.3">
      <c r="A2966" s="98" t="s">
        <v>4</v>
      </c>
      <c r="B2966" s="99" t="s">
        <v>52</v>
      </c>
      <c r="C2966" s="98" t="s">
        <v>53</v>
      </c>
      <c r="D2966" s="98" t="s">
        <v>54</v>
      </c>
      <c r="E2966" s="98" t="s">
        <v>55</v>
      </c>
      <c r="F2966" s="98" t="s">
        <v>56</v>
      </c>
      <c r="G2966" s="98" t="s">
        <v>57</v>
      </c>
      <c r="H2966" s="98" t="s">
        <v>58</v>
      </c>
      <c r="I2966" s="99" t="s">
        <v>8</v>
      </c>
      <c r="K2966" s="98" t="s">
        <v>4</v>
      </c>
      <c r="L2966" s="99" t="s">
        <v>52</v>
      </c>
      <c r="M2966" s="98" t="s">
        <v>53</v>
      </c>
      <c r="N2966" s="98" t="s">
        <v>54</v>
      </c>
      <c r="O2966" s="98" t="s">
        <v>55</v>
      </c>
      <c r="P2966" s="98" t="s">
        <v>56</v>
      </c>
      <c r="Q2966" s="98" t="s">
        <v>57</v>
      </c>
      <c r="R2966" s="98" t="s">
        <v>58</v>
      </c>
      <c r="S2966" s="99" t="s">
        <v>8</v>
      </c>
    </row>
    <row r="2967" spans="1:19" ht="49.65" customHeight="1" x14ac:dyDescent="0.3">
      <c r="A2967" s="85"/>
      <c r="B2967" s="85"/>
      <c r="C2967" s="85"/>
      <c r="D2967" s="85"/>
      <c r="E2967" s="85"/>
      <c r="F2967" s="85"/>
      <c r="G2967" s="85"/>
      <c r="H2967" s="85"/>
      <c r="I2967" s="85"/>
      <c r="K2967" s="85"/>
      <c r="L2967" s="85"/>
      <c r="M2967" s="85"/>
      <c r="N2967" s="85"/>
      <c r="O2967" s="85"/>
      <c r="P2967" s="85"/>
      <c r="Q2967" s="85"/>
      <c r="R2967" s="85"/>
      <c r="S2967" s="85"/>
    </row>
    <row r="2968" spans="1:19" ht="49.65" customHeight="1" x14ac:dyDescent="0.3">
      <c r="A2968" s="97" t="s">
        <v>2449</v>
      </c>
      <c r="B2968" s="74"/>
      <c r="C2968" s="74"/>
      <c r="D2968" s="74"/>
      <c r="E2968" s="74"/>
      <c r="F2968" s="74"/>
      <c r="G2968" s="74"/>
      <c r="H2968" s="74"/>
      <c r="I2968" s="74"/>
      <c r="K2968" s="95"/>
      <c r="L2968" s="96" t="s">
        <v>2450</v>
      </c>
      <c r="M2968" s="74"/>
      <c r="N2968" s="74"/>
      <c r="O2968" s="74"/>
      <c r="P2968" s="74"/>
      <c r="Q2968" s="74"/>
      <c r="R2968" s="74"/>
      <c r="S2968" s="74"/>
    </row>
    <row r="2969" spans="1:19" ht="49.65" customHeight="1" x14ac:dyDescent="0.3">
      <c r="A2969" s="74"/>
      <c r="B2969" s="74"/>
      <c r="C2969" s="74"/>
      <c r="D2969" s="74"/>
      <c r="E2969" s="74"/>
      <c r="F2969" s="74"/>
      <c r="G2969" s="74"/>
      <c r="H2969" s="74"/>
      <c r="I2969" s="74"/>
      <c r="K2969" s="74"/>
      <c r="L2969" s="74"/>
      <c r="M2969" s="74"/>
      <c r="N2969" s="74"/>
      <c r="O2969" s="74"/>
      <c r="P2969" s="74"/>
      <c r="Q2969" s="74"/>
      <c r="R2969" s="74"/>
      <c r="S2969" s="74"/>
    </row>
    <row r="2970" spans="1:19" ht="49.65" customHeight="1" x14ac:dyDescent="0.3">
      <c r="A2970" s="95"/>
      <c r="B2970" s="96" t="s">
        <v>2451</v>
      </c>
      <c r="C2970" s="74"/>
      <c r="D2970" s="74"/>
      <c r="E2970" s="74"/>
      <c r="F2970" s="74"/>
      <c r="G2970" s="74"/>
      <c r="H2970" s="74"/>
      <c r="I2970" s="74"/>
      <c r="K2970" s="93">
        <v>15508</v>
      </c>
      <c r="L2970" s="94" t="s">
        <v>2452</v>
      </c>
      <c r="M2970" s="92"/>
      <c r="N2970" s="92"/>
      <c r="O2970" s="92"/>
      <c r="P2970" s="92"/>
      <c r="Q2970" s="90">
        <f>+M2970+N2970+O2970+P2970</f>
        <v>0</v>
      </c>
      <c r="R2970" s="91">
        <v>259</v>
      </c>
      <c r="S2970" s="84">
        <f>+Q2970*R2970</f>
        <v>0</v>
      </c>
    </row>
    <row r="2971" spans="1:19" ht="49.65" customHeight="1" x14ac:dyDescent="0.3">
      <c r="A2971" s="74"/>
      <c r="B2971" s="74"/>
      <c r="C2971" s="74"/>
      <c r="D2971" s="74"/>
      <c r="E2971" s="74"/>
      <c r="F2971" s="74"/>
      <c r="G2971" s="74"/>
      <c r="H2971" s="74"/>
      <c r="I2971" s="74"/>
      <c r="K2971" s="85"/>
      <c r="L2971" s="85"/>
      <c r="M2971" s="85"/>
      <c r="N2971" s="85"/>
      <c r="O2971" s="85"/>
      <c r="P2971" s="85"/>
      <c r="Q2971" s="85"/>
      <c r="R2971" s="85"/>
      <c r="S2971" s="85"/>
    </row>
    <row r="2972" spans="1:19" ht="49.65" customHeight="1" x14ac:dyDescent="0.3">
      <c r="A2972" s="93">
        <v>14087</v>
      </c>
      <c r="B2972" s="94" t="s">
        <v>2453</v>
      </c>
      <c r="C2972" s="92"/>
      <c r="D2972" s="92"/>
      <c r="E2972" s="92"/>
      <c r="F2972" s="92"/>
      <c r="G2972" s="90">
        <f>+C2972+D2972+E2972+F2972</f>
        <v>0</v>
      </c>
      <c r="H2972" s="91">
        <v>449</v>
      </c>
      <c r="I2972" s="84">
        <f>+G2972*H2972</f>
        <v>0</v>
      </c>
      <c r="K2972" s="93">
        <v>15509</v>
      </c>
      <c r="L2972" s="94" t="s">
        <v>2454</v>
      </c>
      <c r="M2972" s="92"/>
      <c r="N2972" s="92"/>
      <c r="O2972" s="92"/>
      <c r="P2972" s="92"/>
      <c r="Q2972" s="90">
        <f>+M2972+N2972+O2972+P2972</f>
        <v>0</v>
      </c>
      <c r="R2972" s="91">
        <v>259</v>
      </c>
      <c r="S2972" s="84">
        <f>+Q2972*R2972</f>
        <v>0</v>
      </c>
    </row>
    <row r="2973" spans="1:19" ht="49.65" customHeight="1" x14ac:dyDescent="0.3">
      <c r="A2973" s="85"/>
      <c r="B2973" s="85"/>
      <c r="C2973" s="85"/>
      <c r="D2973" s="85"/>
      <c r="E2973" s="85"/>
      <c r="F2973" s="85"/>
      <c r="G2973" s="85"/>
      <c r="H2973" s="85"/>
      <c r="I2973" s="85"/>
      <c r="K2973" s="85"/>
      <c r="L2973" s="85"/>
      <c r="M2973" s="85"/>
      <c r="N2973" s="85"/>
      <c r="O2973" s="85"/>
      <c r="P2973" s="85"/>
      <c r="Q2973" s="85"/>
      <c r="R2973" s="85"/>
      <c r="S2973" s="85"/>
    </row>
    <row r="2974" spans="1:19" ht="49.65" customHeight="1" x14ac:dyDescent="0.3">
      <c r="A2974" s="93">
        <v>14088</v>
      </c>
      <c r="B2974" s="94" t="s">
        <v>2455</v>
      </c>
      <c r="C2974" s="92"/>
      <c r="D2974" s="92"/>
      <c r="E2974" s="92"/>
      <c r="F2974" s="92"/>
      <c r="G2974" s="90">
        <f>+C2974+D2974+E2974+F2974</f>
        <v>0</v>
      </c>
      <c r="H2974" s="91">
        <v>299</v>
      </c>
      <c r="I2974" s="84">
        <f>+G2974*H2974</f>
        <v>0</v>
      </c>
      <c r="K2974" s="95"/>
      <c r="L2974" s="96" t="s">
        <v>2456</v>
      </c>
      <c r="M2974" s="74"/>
      <c r="N2974" s="74"/>
      <c r="O2974" s="74"/>
      <c r="P2974" s="74"/>
      <c r="Q2974" s="74"/>
      <c r="R2974" s="74"/>
      <c r="S2974" s="74"/>
    </row>
    <row r="2975" spans="1:19" ht="49.65" customHeight="1" x14ac:dyDescent="0.3">
      <c r="A2975" s="85"/>
      <c r="B2975" s="85"/>
      <c r="C2975" s="85"/>
      <c r="D2975" s="85"/>
      <c r="E2975" s="85"/>
      <c r="F2975" s="85"/>
      <c r="G2975" s="85"/>
      <c r="H2975" s="85"/>
      <c r="I2975" s="85"/>
      <c r="K2975" s="74"/>
      <c r="L2975" s="74"/>
      <c r="M2975" s="74"/>
      <c r="N2975" s="74"/>
      <c r="O2975" s="74"/>
      <c r="P2975" s="74"/>
      <c r="Q2975" s="74"/>
      <c r="R2975" s="74"/>
      <c r="S2975" s="74"/>
    </row>
    <row r="2976" spans="1:19" ht="49.65" customHeight="1" x14ac:dyDescent="0.3">
      <c r="A2976" s="93">
        <v>14089</v>
      </c>
      <c r="B2976" s="94" t="s">
        <v>2457</v>
      </c>
      <c r="C2976" s="92"/>
      <c r="D2976" s="92"/>
      <c r="E2976" s="92"/>
      <c r="F2976" s="92"/>
      <c r="G2976" s="90">
        <f>+C2976+D2976+E2976+F2976</f>
        <v>0</v>
      </c>
      <c r="H2976" s="91">
        <v>249</v>
      </c>
      <c r="I2976" s="84">
        <f>+G2976*H2976</f>
        <v>0</v>
      </c>
      <c r="K2976" s="93">
        <v>13896</v>
      </c>
      <c r="L2976" s="94" t="s">
        <v>2458</v>
      </c>
      <c r="M2976" s="92"/>
      <c r="N2976" s="92"/>
      <c r="O2976" s="92"/>
      <c r="P2976" s="92"/>
      <c r="Q2976" s="90">
        <f>+M2976+N2976+O2976+P2976</f>
        <v>0</v>
      </c>
      <c r="R2976" s="91">
        <v>269</v>
      </c>
      <c r="S2976" s="84">
        <f>+Q2976*R2976</f>
        <v>0</v>
      </c>
    </row>
    <row r="2977" spans="1:19" ht="49.65" customHeight="1" x14ac:dyDescent="0.3">
      <c r="A2977" s="85"/>
      <c r="B2977" s="85"/>
      <c r="C2977" s="85"/>
      <c r="D2977" s="85"/>
      <c r="E2977" s="85"/>
      <c r="F2977" s="85"/>
      <c r="G2977" s="85"/>
      <c r="H2977" s="85"/>
      <c r="I2977" s="85"/>
      <c r="K2977" s="85"/>
      <c r="L2977" s="85"/>
      <c r="M2977" s="85"/>
      <c r="N2977" s="85"/>
      <c r="O2977" s="85"/>
      <c r="P2977" s="85"/>
      <c r="Q2977" s="85"/>
      <c r="R2977" s="85"/>
      <c r="S2977" s="85"/>
    </row>
    <row r="2978" spans="1:19" ht="49.65" customHeight="1" x14ac:dyDescent="0.3">
      <c r="A2978" s="93">
        <v>14090</v>
      </c>
      <c r="B2978" s="94" t="s">
        <v>2459</v>
      </c>
      <c r="C2978" s="92"/>
      <c r="D2978" s="92"/>
      <c r="E2978" s="92"/>
      <c r="F2978" s="92"/>
      <c r="G2978" s="90">
        <f>+C2978+D2978+E2978+F2978</f>
        <v>0</v>
      </c>
      <c r="H2978" s="91">
        <v>169</v>
      </c>
      <c r="I2978" s="84">
        <f>+G2978*H2978</f>
        <v>0</v>
      </c>
      <c r="K2978" s="93">
        <v>13897</v>
      </c>
      <c r="L2978" s="94" t="s">
        <v>2460</v>
      </c>
      <c r="M2978" s="92"/>
      <c r="N2978" s="92"/>
      <c r="O2978" s="92"/>
      <c r="P2978" s="92"/>
      <c r="Q2978" s="90">
        <f>+M2978+N2978+O2978+P2978</f>
        <v>0</v>
      </c>
      <c r="R2978" s="91">
        <v>269</v>
      </c>
      <c r="S2978" s="84">
        <f>+Q2978*R2978</f>
        <v>0</v>
      </c>
    </row>
    <row r="2979" spans="1:19" ht="49.65" customHeight="1" x14ac:dyDescent="0.3">
      <c r="A2979" s="85"/>
      <c r="B2979" s="85"/>
      <c r="C2979" s="85"/>
      <c r="D2979" s="85"/>
      <c r="E2979" s="85"/>
      <c r="F2979" s="85"/>
      <c r="G2979" s="85"/>
      <c r="H2979" s="85"/>
      <c r="I2979" s="85"/>
      <c r="K2979" s="85"/>
      <c r="L2979" s="85"/>
      <c r="M2979" s="85"/>
      <c r="N2979" s="85"/>
      <c r="O2979" s="85"/>
      <c r="P2979" s="85"/>
      <c r="Q2979" s="85"/>
      <c r="R2979" s="85"/>
      <c r="S2979" s="85"/>
    </row>
    <row r="2980" spans="1:19" ht="49.65" customHeight="1" x14ac:dyDescent="0.3">
      <c r="A2980" s="93">
        <v>14368</v>
      </c>
      <c r="B2980" s="94" t="s">
        <v>2461</v>
      </c>
      <c r="C2980" s="92"/>
      <c r="D2980" s="92"/>
      <c r="E2980" s="92"/>
      <c r="F2980" s="92"/>
      <c r="G2980" s="90">
        <f>+C2980+D2980+E2980+F2980</f>
        <v>0</v>
      </c>
      <c r="H2980" s="91">
        <v>449</v>
      </c>
      <c r="I2980" s="84">
        <f>+G2980*H2980</f>
        <v>0</v>
      </c>
      <c r="K2980" s="93">
        <v>13898</v>
      </c>
      <c r="L2980" s="94" t="s">
        <v>2462</v>
      </c>
      <c r="M2980" s="92"/>
      <c r="N2980" s="92"/>
      <c r="O2980" s="92"/>
      <c r="P2980" s="92"/>
      <c r="Q2980" s="90">
        <f>+M2980+N2980+O2980+P2980</f>
        <v>0</v>
      </c>
      <c r="R2980" s="91">
        <v>269</v>
      </c>
      <c r="S2980" s="84">
        <f>+Q2980*R2980</f>
        <v>0</v>
      </c>
    </row>
    <row r="2981" spans="1:19" ht="49.65" customHeight="1" x14ac:dyDescent="0.3">
      <c r="A2981" s="85"/>
      <c r="B2981" s="85"/>
      <c r="C2981" s="85"/>
      <c r="D2981" s="85"/>
      <c r="E2981" s="85"/>
      <c r="F2981" s="85"/>
      <c r="G2981" s="85"/>
      <c r="H2981" s="85"/>
      <c r="I2981" s="85"/>
      <c r="K2981" s="85"/>
      <c r="L2981" s="85"/>
      <c r="M2981" s="85"/>
      <c r="N2981" s="85"/>
      <c r="O2981" s="85"/>
      <c r="P2981" s="85"/>
      <c r="Q2981" s="85"/>
      <c r="R2981" s="85"/>
      <c r="S2981" s="85"/>
    </row>
    <row r="2982" spans="1:19" ht="49.65" customHeight="1" x14ac:dyDescent="0.3">
      <c r="A2982" s="93">
        <v>14372</v>
      </c>
      <c r="B2982" s="94" t="s">
        <v>2463</v>
      </c>
      <c r="C2982" s="92"/>
      <c r="D2982" s="92"/>
      <c r="E2982" s="92"/>
      <c r="F2982" s="92"/>
      <c r="G2982" s="90">
        <f>+C2982+D2982+E2982+F2982</f>
        <v>0</v>
      </c>
      <c r="H2982" s="91">
        <v>449</v>
      </c>
      <c r="I2982" s="84">
        <f>+G2982*H2982</f>
        <v>0</v>
      </c>
      <c r="K2982" s="93">
        <v>15151</v>
      </c>
      <c r="L2982" s="94" t="s">
        <v>2464</v>
      </c>
      <c r="M2982" s="92"/>
      <c r="N2982" s="92"/>
      <c r="O2982" s="92"/>
      <c r="P2982" s="92"/>
      <c r="Q2982" s="90">
        <f>+M2982+N2982+O2982+P2982</f>
        <v>0</v>
      </c>
      <c r="R2982" s="91">
        <v>269</v>
      </c>
      <c r="S2982" s="84">
        <f>+Q2982*R2982</f>
        <v>0</v>
      </c>
    </row>
    <row r="2983" spans="1:19" ht="49.65" customHeight="1" x14ac:dyDescent="0.3">
      <c r="A2983" s="85"/>
      <c r="B2983" s="85"/>
      <c r="C2983" s="85"/>
      <c r="D2983" s="85"/>
      <c r="E2983" s="85"/>
      <c r="F2983" s="85"/>
      <c r="G2983" s="85"/>
      <c r="H2983" s="85"/>
      <c r="I2983" s="85"/>
      <c r="K2983" s="85"/>
      <c r="L2983" s="85"/>
      <c r="M2983" s="85"/>
      <c r="N2983" s="85"/>
      <c r="O2983" s="85"/>
      <c r="P2983" s="85"/>
      <c r="Q2983" s="85"/>
      <c r="R2983" s="85"/>
      <c r="S2983" s="85"/>
    </row>
    <row r="2984" spans="1:19" ht="49.65" customHeight="1" x14ac:dyDescent="0.3">
      <c r="A2984" s="93">
        <v>14373</v>
      </c>
      <c r="B2984" s="94" t="s">
        <v>2465</v>
      </c>
      <c r="C2984" s="92"/>
      <c r="D2984" s="92"/>
      <c r="E2984" s="92"/>
      <c r="F2984" s="92"/>
      <c r="G2984" s="90">
        <f>+C2984+D2984+E2984+F2984</f>
        <v>0</v>
      </c>
      <c r="H2984" s="91">
        <v>249</v>
      </c>
      <c r="I2984" s="84">
        <f>+G2984*H2984</f>
        <v>0</v>
      </c>
      <c r="K2984" s="95"/>
      <c r="L2984" s="96" t="s">
        <v>2466</v>
      </c>
      <c r="M2984" s="74"/>
      <c r="N2984" s="74"/>
      <c r="O2984" s="74"/>
      <c r="P2984" s="74"/>
      <c r="Q2984" s="74"/>
      <c r="R2984" s="74"/>
      <c r="S2984" s="74"/>
    </row>
    <row r="2985" spans="1:19" ht="49.65" customHeight="1" x14ac:dyDescent="0.3">
      <c r="A2985" s="85"/>
      <c r="B2985" s="85"/>
      <c r="C2985" s="85"/>
      <c r="D2985" s="85"/>
      <c r="E2985" s="85"/>
      <c r="F2985" s="85"/>
      <c r="G2985" s="85"/>
      <c r="H2985" s="85"/>
      <c r="I2985" s="85"/>
      <c r="K2985" s="74"/>
      <c r="L2985" s="74"/>
      <c r="M2985" s="74"/>
      <c r="N2985" s="74"/>
      <c r="O2985" s="74"/>
      <c r="P2985" s="74"/>
      <c r="Q2985" s="74"/>
      <c r="R2985" s="74"/>
      <c r="S2985" s="74"/>
    </row>
    <row r="2986" spans="1:19" ht="49.65" customHeight="1" x14ac:dyDescent="0.3">
      <c r="A2986" s="93">
        <v>14374</v>
      </c>
      <c r="B2986" s="94" t="s">
        <v>2467</v>
      </c>
      <c r="C2986" s="92"/>
      <c r="D2986" s="92"/>
      <c r="E2986" s="92"/>
      <c r="F2986" s="92"/>
      <c r="G2986" s="90">
        <f>+C2986+D2986+E2986+F2986</f>
        <v>0</v>
      </c>
      <c r="H2986" s="91">
        <v>129</v>
      </c>
      <c r="I2986" s="84">
        <f>+G2986*H2986</f>
        <v>0</v>
      </c>
      <c r="K2986" s="93">
        <v>13333</v>
      </c>
      <c r="L2986" s="94" t="s">
        <v>2468</v>
      </c>
      <c r="M2986" s="92"/>
      <c r="N2986" s="92"/>
      <c r="O2986" s="92"/>
      <c r="P2986" s="92"/>
      <c r="Q2986" s="90">
        <f>+M2986+N2986+O2986+P2986</f>
        <v>0</v>
      </c>
      <c r="R2986" s="91">
        <v>399</v>
      </c>
      <c r="S2986" s="84">
        <f>+Q2986*R2986</f>
        <v>0</v>
      </c>
    </row>
    <row r="2987" spans="1:19" ht="49.65" customHeight="1" x14ac:dyDescent="0.3">
      <c r="A2987" s="85"/>
      <c r="B2987" s="85"/>
      <c r="C2987" s="85"/>
      <c r="D2987" s="85"/>
      <c r="E2987" s="85"/>
      <c r="F2987" s="85"/>
      <c r="G2987" s="85"/>
      <c r="H2987" s="85"/>
      <c r="I2987" s="85"/>
      <c r="K2987" s="85"/>
      <c r="L2987" s="85"/>
      <c r="M2987" s="85"/>
      <c r="N2987" s="85"/>
      <c r="O2987" s="85"/>
      <c r="P2987" s="85"/>
      <c r="Q2987" s="85"/>
      <c r="R2987" s="85"/>
      <c r="S2987" s="85"/>
    </row>
    <row r="2988" spans="1:19" ht="49.65" customHeight="1" x14ac:dyDescent="0.3">
      <c r="A2988" s="95"/>
      <c r="B2988" s="96" t="s">
        <v>2469</v>
      </c>
      <c r="C2988" s="74"/>
      <c r="D2988" s="74"/>
      <c r="E2988" s="74"/>
      <c r="F2988" s="74"/>
      <c r="G2988" s="74"/>
      <c r="H2988" s="74"/>
      <c r="I2988" s="74"/>
      <c r="K2988" s="93">
        <v>13334</v>
      </c>
      <c r="L2988" s="94" t="s">
        <v>2470</v>
      </c>
      <c r="M2988" s="92"/>
      <c r="N2988" s="92"/>
      <c r="O2988" s="92"/>
      <c r="P2988" s="92"/>
      <c r="Q2988" s="90">
        <f>+M2988+N2988+O2988+P2988</f>
        <v>0</v>
      </c>
      <c r="R2988" s="91">
        <v>299</v>
      </c>
      <c r="S2988" s="84">
        <f>+Q2988*R2988</f>
        <v>0</v>
      </c>
    </row>
    <row r="2989" spans="1:19" ht="49.65" customHeight="1" x14ac:dyDescent="0.3">
      <c r="A2989" s="74"/>
      <c r="B2989" s="74"/>
      <c r="C2989" s="74"/>
      <c r="D2989" s="74"/>
      <c r="E2989" s="74"/>
      <c r="F2989" s="74"/>
      <c r="G2989" s="74"/>
      <c r="H2989" s="74"/>
      <c r="I2989" s="74"/>
      <c r="K2989" s="85"/>
      <c r="L2989" s="85"/>
      <c r="M2989" s="85"/>
      <c r="N2989" s="85"/>
      <c r="O2989" s="85"/>
      <c r="P2989" s="85"/>
      <c r="Q2989" s="85"/>
      <c r="R2989" s="85"/>
      <c r="S2989" s="85"/>
    </row>
    <row r="2990" spans="1:19" ht="49.65" customHeight="1" x14ac:dyDescent="0.3">
      <c r="A2990" s="93">
        <v>14070</v>
      </c>
      <c r="B2990" s="94" t="s">
        <v>2471</v>
      </c>
      <c r="C2990" s="92"/>
      <c r="D2990" s="92"/>
      <c r="E2990" s="92"/>
      <c r="F2990" s="92"/>
      <c r="G2990" s="90">
        <f>+C2990+D2990+E2990+F2990</f>
        <v>0</v>
      </c>
      <c r="H2990" s="91">
        <v>429</v>
      </c>
      <c r="I2990" s="84">
        <f>+G2990*H2990</f>
        <v>0</v>
      </c>
      <c r="K2990" s="93">
        <v>13335</v>
      </c>
      <c r="L2990" s="94" t="s">
        <v>2472</v>
      </c>
      <c r="M2990" s="92"/>
      <c r="N2990" s="92"/>
      <c r="O2990" s="92"/>
      <c r="P2990" s="92"/>
      <c r="Q2990" s="90">
        <f>+M2990+N2990+O2990+P2990</f>
        <v>0</v>
      </c>
      <c r="R2990" s="91">
        <v>239</v>
      </c>
      <c r="S2990" s="84">
        <f>+Q2990*R2990</f>
        <v>0</v>
      </c>
    </row>
    <row r="2991" spans="1:19" ht="49.65" customHeight="1" x14ac:dyDescent="0.3">
      <c r="A2991" s="85"/>
      <c r="B2991" s="85"/>
      <c r="C2991" s="85"/>
      <c r="D2991" s="85"/>
      <c r="E2991" s="85"/>
      <c r="F2991" s="85"/>
      <c r="G2991" s="85"/>
      <c r="H2991" s="85"/>
      <c r="I2991" s="85"/>
      <c r="K2991" s="85"/>
      <c r="L2991" s="85"/>
      <c r="M2991" s="85"/>
      <c r="N2991" s="85"/>
      <c r="O2991" s="85"/>
      <c r="P2991" s="85"/>
      <c r="Q2991" s="85"/>
      <c r="R2991" s="85"/>
      <c r="S2991" s="85"/>
    </row>
    <row r="2992" spans="1:19" ht="49.65" customHeight="1" x14ac:dyDescent="0.3">
      <c r="A2992" s="93">
        <v>14072</v>
      </c>
      <c r="B2992" s="94" t="s">
        <v>2473</v>
      </c>
      <c r="C2992" s="92"/>
      <c r="D2992" s="92"/>
      <c r="E2992" s="92"/>
      <c r="F2992" s="92"/>
      <c r="G2992" s="90">
        <f>+C2992+D2992+E2992+F2992</f>
        <v>0</v>
      </c>
      <c r="H2992" s="91">
        <v>429</v>
      </c>
      <c r="I2992" s="84">
        <f>+G2992*H2992</f>
        <v>0</v>
      </c>
      <c r="K2992" s="93">
        <v>13337</v>
      </c>
      <c r="L2992" s="94" t="s">
        <v>2474</v>
      </c>
      <c r="M2992" s="92"/>
      <c r="N2992" s="92"/>
      <c r="O2992" s="92"/>
      <c r="P2992" s="92"/>
      <c r="Q2992" s="90">
        <f>+M2992+N2992+O2992+P2992</f>
        <v>0</v>
      </c>
      <c r="R2992" s="91">
        <v>139</v>
      </c>
      <c r="S2992" s="84">
        <f>+Q2992*R2992</f>
        <v>0</v>
      </c>
    </row>
    <row r="2993" spans="1:19" ht="49.65" customHeight="1" x14ac:dyDescent="0.3">
      <c r="A2993" s="85"/>
      <c r="B2993" s="85"/>
      <c r="C2993" s="85"/>
      <c r="D2993" s="85"/>
      <c r="E2993" s="85"/>
      <c r="F2993" s="85"/>
      <c r="G2993" s="85"/>
      <c r="H2993" s="85"/>
      <c r="I2993" s="85"/>
      <c r="K2993" s="85"/>
      <c r="L2993" s="85"/>
      <c r="M2993" s="85"/>
      <c r="N2993" s="85"/>
      <c r="O2993" s="85"/>
      <c r="P2993" s="85"/>
      <c r="Q2993" s="85"/>
      <c r="R2993" s="85"/>
      <c r="S2993" s="85"/>
    </row>
    <row r="2994" spans="1:19" ht="49.65" customHeight="1" x14ac:dyDescent="0.3">
      <c r="A2994" s="93">
        <v>14074</v>
      </c>
      <c r="B2994" s="94" t="s">
        <v>2475</v>
      </c>
      <c r="C2994" s="92"/>
      <c r="D2994" s="92"/>
      <c r="E2994" s="92"/>
      <c r="F2994" s="92"/>
      <c r="G2994" s="90">
        <f>+C2994+D2994+E2994+F2994</f>
        <v>0</v>
      </c>
      <c r="H2994" s="91">
        <v>179</v>
      </c>
      <c r="I2994" s="84">
        <f>+G2994*H2994</f>
        <v>0</v>
      </c>
      <c r="K2994" s="93">
        <v>15120</v>
      </c>
      <c r="L2994" s="94" t="s">
        <v>2476</v>
      </c>
      <c r="M2994" s="92"/>
      <c r="N2994" s="92"/>
      <c r="O2994" s="92"/>
      <c r="P2994" s="92"/>
      <c r="Q2994" s="90">
        <f>+M2994+N2994+O2994+P2994</f>
        <v>0</v>
      </c>
      <c r="R2994" s="91">
        <v>299</v>
      </c>
      <c r="S2994" s="84">
        <f>+Q2994*R2994</f>
        <v>0</v>
      </c>
    </row>
    <row r="2995" spans="1:19" ht="49.65" customHeight="1" x14ac:dyDescent="0.3">
      <c r="A2995" s="85"/>
      <c r="B2995" s="85"/>
      <c r="C2995" s="85"/>
      <c r="D2995" s="85"/>
      <c r="E2995" s="85"/>
      <c r="F2995" s="85"/>
      <c r="G2995" s="85"/>
      <c r="H2995" s="85"/>
      <c r="I2995" s="85"/>
      <c r="K2995" s="85"/>
      <c r="L2995" s="85"/>
      <c r="M2995" s="85"/>
      <c r="N2995" s="85"/>
      <c r="O2995" s="85"/>
      <c r="P2995" s="85"/>
      <c r="Q2995" s="85"/>
      <c r="R2995" s="85"/>
      <c r="S2995" s="85"/>
    </row>
    <row r="2996" spans="1:19" ht="49.65" customHeight="1" x14ac:dyDescent="0.3">
      <c r="A2996" s="95"/>
      <c r="B2996" s="96" t="s">
        <v>2477</v>
      </c>
      <c r="C2996" s="74"/>
      <c r="D2996" s="74"/>
      <c r="E2996" s="74"/>
      <c r="F2996" s="74"/>
      <c r="G2996" s="74"/>
      <c r="H2996" s="74"/>
      <c r="I2996" s="74"/>
      <c r="K2996" s="93">
        <v>15162</v>
      </c>
      <c r="L2996" s="94" t="s">
        <v>2478</v>
      </c>
      <c r="M2996" s="92"/>
      <c r="N2996" s="92"/>
      <c r="O2996" s="92"/>
      <c r="P2996" s="92"/>
      <c r="Q2996" s="90">
        <f>+M2996+N2996+O2996+P2996</f>
        <v>0</v>
      </c>
      <c r="R2996" s="91">
        <v>139</v>
      </c>
      <c r="S2996" s="84">
        <f>+Q2996*R2996</f>
        <v>0</v>
      </c>
    </row>
    <row r="2997" spans="1:19" ht="49.65" customHeight="1" x14ac:dyDescent="0.3">
      <c r="A2997" s="74"/>
      <c r="B2997" s="74"/>
      <c r="C2997" s="74"/>
      <c r="D2997" s="74"/>
      <c r="E2997" s="74"/>
      <c r="F2997" s="74"/>
      <c r="G2997" s="74"/>
      <c r="H2997" s="74"/>
      <c r="I2997" s="74"/>
      <c r="K2997" s="85"/>
      <c r="L2997" s="85"/>
      <c r="M2997" s="85"/>
      <c r="N2997" s="85"/>
      <c r="O2997" s="85"/>
      <c r="P2997" s="85"/>
      <c r="Q2997" s="85"/>
      <c r="R2997" s="85"/>
      <c r="S2997" s="85"/>
    </row>
    <row r="2998" spans="1:19" ht="49.65" customHeight="1" x14ac:dyDescent="0.3">
      <c r="A2998" s="93">
        <v>12026</v>
      </c>
      <c r="B2998" s="94" t="s">
        <v>2479</v>
      </c>
      <c r="C2998" s="92"/>
      <c r="D2998" s="92"/>
      <c r="E2998" s="92"/>
      <c r="F2998" s="92"/>
      <c r="G2998" s="90">
        <f>+C2998+D2998+E2998+F2998</f>
        <v>0</v>
      </c>
      <c r="H2998" s="91">
        <v>149</v>
      </c>
      <c r="I2998" s="84">
        <f>+G2998*H2998</f>
        <v>0</v>
      </c>
      <c r="K2998" s="95"/>
      <c r="L2998" s="96" t="s">
        <v>2480</v>
      </c>
      <c r="M2998" s="74"/>
      <c r="N2998" s="74"/>
      <c r="O2998" s="74"/>
      <c r="P2998" s="74"/>
      <c r="Q2998" s="74"/>
      <c r="R2998" s="74"/>
      <c r="S2998" s="74"/>
    </row>
    <row r="2999" spans="1:19" ht="49.65" customHeight="1" x14ac:dyDescent="0.3">
      <c r="A2999" s="85"/>
      <c r="B2999" s="85"/>
      <c r="C2999" s="85"/>
      <c r="D2999" s="85"/>
      <c r="E2999" s="85"/>
      <c r="F2999" s="85"/>
      <c r="G2999" s="85"/>
      <c r="H2999" s="85"/>
      <c r="I2999" s="85"/>
      <c r="K2999" s="74"/>
      <c r="L2999" s="74"/>
      <c r="M2999" s="74"/>
      <c r="N2999" s="74"/>
      <c r="O2999" s="74"/>
      <c r="P2999" s="74"/>
      <c r="Q2999" s="74"/>
      <c r="R2999" s="74"/>
      <c r="S2999" s="74"/>
    </row>
    <row r="3000" spans="1:19" ht="49.65" customHeight="1" x14ac:dyDescent="0.3">
      <c r="A3000" s="93">
        <v>12027</v>
      </c>
      <c r="B3000" s="94" t="s">
        <v>2481</v>
      </c>
      <c r="C3000" s="92"/>
      <c r="D3000" s="92"/>
      <c r="E3000" s="92"/>
      <c r="F3000" s="92"/>
      <c r="G3000" s="90">
        <f>+C3000+D3000+E3000+F3000</f>
        <v>0</v>
      </c>
      <c r="H3000" s="91">
        <v>149</v>
      </c>
      <c r="I3000" s="84">
        <f>+G3000*H3000</f>
        <v>0</v>
      </c>
      <c r="K3000" s="93">
        <v>1018</v>
      </c>
      <c r="L3000" s="94" t="s">
        <v>2482</v>
      </c>
      <c r="M3000" s="92"/>
      <c r="N3000" s="92"/>
      <c r="O3000" s="92"/>
      <c r="P3000" s="92"/>
      <c r="Q3000" s="90">
        <f>+M3000+N3000+O3000+P3000</f>
        <v>0</v>
      </c>
      <c r="R3000" s="91">
        <v>299</v>
      </c>
      <c r="S3000" s="84">
        <f>+Q3000*R3000</f>
        <v>0</v>
      </c>
    </row>
    <row r="3001" spans="1:19" ht="49.65" customHeight="1" x14ac:dyDescent="0.3">
      <c r="A3001" s="85"/>
      <c r="B3001" s="85"/>
      <c r="C3001" s="85"/>
      <c r="D3001" s="85"/>
      <c r="E3001" s="85"/>
      <c r="F3001" s="85"/>
      <c r="G3001" s="85"/>
      <c r="H3001" s="85"/>
      <c r="I3001" s="85"/>
      <c r="K3001" s="85"/>
      <c r="L3001" s="85"/>
      <c r="M3001" s="85"/>
      <c r="N3001" s="85"/>
      <c r="O3001" s="85"/>
      <c r="P3001" s="85"/>
      <c r="Q3001" s="85"/>
      <c r="R3001" s="85"/>
      <c r="S3001" s="85"/>
    </row>
    <row r="3002" spans="1:19" ht="49.65" customHeight="1" x14ac:dyDescent="0.3">
      <c r="A3002" s="93">
        <v>12028</v>
      </c>
      <c r="B3002" s="94" t="s">
        <v>2483</v>
      </c>
      <c r="C3002" s="92"/>
      <c r="D3002" s="92"/>
      <c r="E3002" s="92"/>
      <c r="F3002" s="92"/>
      <c r="G3002" s="90">
        <f>+C3002+D3002+E3002+F3002</f>
        <v>0</v>
      </c>
      <c r="H3002" s="91">
        <v>149</v>
      </c>
      <c r="I3002" s="84">
        <f>+G3002*H3002</f>
        <v>0</v>
      </c>
      <c r="K3002" s="93">
        <v>1079</v>
      </c>
      <c r="L3002" s="94" t="s">
        <v>2484</v>
      </c>
      <c r="M3002" s="92"/>
      <c r="N3002" s="92"/>
      <c r="O3002" s="92"/>
      <c r="P3002" s="92"/>
      <c r="Q3002" s="90">
        <f>+M3002+N3002+O3002+P3002</f>
        <v>0</v>
      </c>
      <c r="R3002" s="91">
        <v>179</v>
      </c>
      <c r="S3002" s="84">
        <f>+Q3002*R3002</f>
        <v>0</v>
      </c>
    </row>
    <row r="3003" spans="1:19" ht="49.65" customHeight="1" x14ac:dyDescent="0.3">
      <c r="A3003" s="85"/>
      <c r="B3003" s="85"/>
      <c r="C3003" s="85"/>
      <c r="D3003" s="85"/>
      <c r="E3003" s="85"/>
      <c r="F3003" s="85"/>
      <c r="G3003" s="85"/>
      <c r="H3003" s="85"/>
      <c r="I3003" s="85"/>
      <c r="K3003" s="85"/>
      <c r="L3003" s="85"/>
      <c r="M3003" s="85"/>
      <c r="N3003" s="85"/>
      <c r="O3003" s="85"/>
      <c r="P3003" s="85"/>
      <c r="Q3003" s="85"/>
      <c r="R3003" s="85"/>
      <c r="S3003" s="85"/>
    </row>
    <row r="3004" spans="1:19" ht="49.65" customHeight="1" x14ac:dyDescent="0.3">
      <c r="A3004" s="93">
        <v>15444</v>
      </c>
      <c r="B3004" s="94" t="s">
        <v>2485</v>
      </c>
      <c r="C3004" s="92"/>
      <c r="D3004" s="92"/>
      <c r="E3004" s="92"/>
      <c r="F3004" s="92"/>
      <c r="G3004" s="90">
        <f>+C3004+D3004+E3004+F3004</f>
        <v>0</v>
      </c>
      <c r="H3004" s="91">
        <v>499</v>
      </c>
      <c r="I3004" s="84">
        <f>+G3004*H3004</f>
        <v>0</v>
      </c>
      <c r="K3004" s="93">
        <v>15175</v>
      </c>
      <c r="L3004" s="94" t="s">
        <v>2486</v>
      </c>
      <c r="M3004" s="92"/>
      <c r="N3004" s="92"/>
      <c r="O3004" s="92"/>
      <c r="P3004" s="92"/>
      <c r="Q3004" s="90">
        <f>+M3004+N3004+O3004+P3004</f>
        <v>0</v>
      </c>
      <c r="R3004" s="91">
        <v>499</v>
      </c>
      <c r="S3004" s="84">
        <f>+Q3004*R3004</f>
        <v>0</v>
      </c>
    </row>
    <row r="3005" spans="1:19" ht="49.65" customHeight="1" x14ac:dyDescent="0.3">
      <c r="A3005" s="85"/>
      <c r="B3005" s="85"/>
      <c r="C3005" s="85"/>
      <c r="D3005" s="85"/>
      <c r="E3005" s="85"/>
      <c r="F3005" s="85"/>
      <c r="G3005" s="85"/>
      <c r="H3005" s="85"/>
      <c r="I3005" s="85"/>
      <c r="K3005" s="85"/>
      <c r="L3005" s="85"/>
      <c r="M3005" s="85"/>
      <c r="N3005" s="85"/>
      <c r="O3005" s="85"/>
      <c r="P3005" s="85"/>
      <c r="Q3005" s="85"/>
      <c r="R3005" s="85"/>
      <c r="S3005" s="85"/>
    </row>
    <row r="3006" spans="1:19" ht="49.65" customHeight="1" x14ac:dyDescent="0.3">
      <c r="A3006" s="93">
        <v>15446</v>
      </c>
      <c r="B3006" s="94" t="s">
        <v>2487</v>
      </c>
      <c r="C3006" s="92"/>
      <c r="D3006" s="92"/>
      <c r="E3006" s="92"/>
      <c r="F3006" s="92"/>
      <c r="G3006" s="90">
        <f>+C3006+D3006+E3006+F3006</f>
        <v>0</v>
      </c>
      <c r="H3006" s="91">
        <v>499</v>
      </c>
      <c r="I3006" s="84">
        <f>+G3006*H3006</f>
        <v>0</v>
      </c>
      <c r="K3006" s="93">
        <v>15176</v>
      </c>
      <c r="L3006" s="94" t="s">
        <v>2488</v>
      </c>
      <c r="M3006" s="92"/>
      <c r="N3006" s="92"/>
      <c r="O3006" s="92"/>
      <c r="P3006" s="92"/>
      <c r="Q3006" s="90">
        <f>+M3006+N3006+O3006+P3006</f>
        <v>0</v>
      </c>
      <c r="R3006" s="91">
        <v>319</v>
      </c>
      <c r="S3006" s="84">
        <f>+Q3006*R3006</f>
        <v>0</v>
      </c>
    </row>
    <row r="3007" spans="1:19" ht="49.65" customHeight="1" x14ac:dyDescent="0.3">
      <c r="A3007" s="85"/>
      <c r="B3007" s="85"/>
      <c r="C3007" s="85"/>
      <c r="D3007" s="85"/>
      <c r="E3007" s="85"/>
      <c r="F3007" s="85"/>
      <c r="G3007" s="85"/>
      <c r="H3007" s="85"/>
      <c r="I3007" s="85"/>
      <c r="K3007" s="85"/>
      <c r="L3007" s="85"/>
      <c r="M3007" s="85"/>
      <c r="N3007" s="85"/>
      <c r="O3007" s="85"/>
      <c r="P3007" s="85"/>
      <c r="Q3007" s="85"/>
      <c r="R3007" s="85"/>
      <c r="S3007" s="85"/>
    </row>
    <row r="3008" spans="1:19" ht="49.65" customHeight="1" x14ac:dyDescent="0.3">
      <c r="A3008" s="93">
        <v>15495</v>
      </c>
      <c r="B3008" s="94" t="s">
        <v>2489</v>
      </c>
      <c r="C3008" s="92"/>
      <c r="D3008" s="92"/>
      <c r="E3008" s="92"/>
      <c r="F3008" s="92"/>
      <c r="G3008" s="90">
        <f>+C3008+D3008+E3008+F3008</f>
        <v>0</v>
      </c>
      <c r="H3008" s="91">
        <v>299</v>
      </c>
      <c r="I3008" s="84">
        <f>+G3008*H3008</f>
        <v>0</v>
      </c>
      <c r="K3008" s="95"/>
      <c r="L3008" s="96" t="s">
        <v>2490</v>
      </c>
      <c r="M3008" s="74"/>
      <c r="N3008" s="74"/>
      <c r="O3008" s="74"/>
      <c r="P3008" s="74"/>
      <c r="Q3008" s="74"/>
      <c r="R3008" s="74"/>
      <c r="S3008" s="74"/>
    </row>
    <row r="3009" spans="1:19" ht="49.65" customHeight="1" x14ac:dyDescent="0.3">
      <c r="A3009" s="85"/>
      <c r="B3009" s="85"/>
      <c r="C3009" s="85"/>
      <c r="D3009" s="85"/>
      <c r="E3009" s="85"/>
      <c r="F3009" s="85"/>
      <c r="G3009" s="85"/>
      <c r="H3009" s="85"/>
      <c r="I3009" s="85"/>
      <c r="K3009" s="74"/>
      <c r="L3009" s="74"/>
      <c r="M3009" s="74"/>
      <c r="N3009" s="74"/>
      <c r="O3009" s="74"/>
      <c r="P3009" s="74"/>
      <c r="Q3009" s="74"/>
      <c r="R3009" s="74"/>
      <c r="S3009" s="74"/>
    </row>
    <row r="3010" spans="1:19" ht="49.65" customHeight="1" x14ac:dyDescent="0.3">
      <c r="A3010" s="93">
        <v>15496</v>
      </c>
      <c r="B3010" s="94" t="s">
        <v>2491</v>
      </c>
      <c r="C3010" s="92"/>
      <c r="D3010" s="92"/>
      <c r="E3010" s="92"/>
      <c r="F3010" s="92"/>
      <c r="G3010" s="90">
        <f>+C3010+D3010+E3010+F3010</f>
        <v>0</v>
      </c>
      <c r="H3010" s="91">
        <v>299</v>
      </c>
      <c r="I3010" s="84">
        <f>+G3010*H3010</f>
        <v>0</v>
      </c>
      <c r="K3010" s="93">
        <v>14076</v>
      </c>
      <c r="L3010" s="94" t="s">
        <v>2492</v>
      </c>
      <c r="M3010" s="92"/>
      <c r="N3010" s="92"/>
      <c r="O3010" s="92"/>
      <c r="P3010" s="92"/>
      <c r="Q3010" s="90">
        <f>+M3010+N3010+O3010+P3010</f>
        <v>0</v>
      </c>
      <c r="R3010" s="91">
        <v>449</v>
      </c>
      <c r="S3010" s="84">
        <f>+Q3010*R3010</f>
        <v>0</v>
      </c>
    </row>
    <row r="3011" spans="1:19" ht="49.65" customHeight="1" x14ac:dyDescent="0.3">
      <c r="A3011" s="85"/>
      <c r="B3011" s="85"/>
      <c r="C3011" s="85"/>
      <c r="D3011" s="85"/>
      <c r="E3011" s="85"/>
      <c r="F3011" s="85"/>
      <c r="G3011" s="85"/>
      <c r="H3011" s="85"/>
      <c r="I3011" s="85"/>
      <c r="K3011" s="85"/>
      <c r="L3011" s="85"/>
      <c r="M3011" s="85"/>
      <c r="N3011" s="85"/>
      <c r="O3011" s="85"/>
      <c r="P3011" s="85"/>
      <c r="Q3011" s="85"/>
      <c r="R3011" s="85"/>
      <c r="S3011" s="85"/>
    </row>
    <row r="3012" spans="1:19" ht="49.65" customHeight="1" x14ac:dyDescent="0.3">
      <c r="A3012" s="93">
        <v>15497</v>
      </c>
      <c r="B3012" s="94" t="s">
        <v>2493</v>
      </c>
      <c r="C3012" s="92"/>
      <c r="D3012" s="92"/>
      <c r="E3012" s="92"/>
      <c r="F3012" s="92"/>
      <c r="G3012" s="90">
        <f>+C3012+D3012+E3012+F3012</f>
        <v>0</v>
      </c>
      <c r="H3012" s="91">
        <v>269</v>
      </c>
      <c r="I3012" s="84">
        <f>+G3012*H3012</f>
        <v>0</v>
      </c>
      <c r="K3012" s="93">
        <v>14078</v>
      </c>
      <c r="L3012" s="94" t="s">
        <v>2494</v>
      </c>
      <c r="M3012" s="92"/>
      <c r="N3012" s="92"/>
      <c r="O3012" s="92"/>
      <c r="P3012" s="92"/>
      <c r="Q3012" s="90">
        <f>+M3012+N3012+O3012+P3012</f>
        <v>0</v>
      </c>
      <c r="R3012" s="91">
        <v>429</v>
      </c>
      <c r="S3012" s="84">
        <f>+Q3012*R3012</f>
        <v>0</v>
      </c>
    </row>
    <row r="3013" spans="1:19" ht="49.65" customHeight="1" x14ac:dyDescent="0.3">
      <c r="A3013" s="85"/>
      <c r="B3013" s="85"/>
      <c r="C3013" s="85"/>
      <c r="D3013" s="85"/>
      <c r="E3013" s="85"/>
      <c r="F3013" s="85"/>
      <c r="G3013" s="85"/>
      <c r="H3013" s="85"/>
      <c r="I3013" s="85"/>
      <c r="K3013" s="85"/>
      <c r="L3013" s="85"/>
      <c r="M3013" s="85"/>
      <c r="N3013" s="85"/>
      <c r="O3013" s="85"/>
      <c r="P3013" s="85"/>
      <c r="Q3013" s="85"/>
      <c r="R3013" s="85"/>
      <c r="S3013" s="85"/>
    </row>
    <row r="3014" spans="1:19" ht="49.65" customHeight="1" x14ac:dyDescent="0.3">
      <c r="A3014" s="93">
        <v>15498</v>
      </c>
      <c r="B3014" s="94" t="s">
        <v>2495</v>
      </c>
      <c r="C3014" s="92"/>
      <c r="D3014" s="92"/>
      <c r="E3014" s="92"/>
      <c r="F3014" s="92"/>
      <c r="G3014" s="90">
        <f>+C3014+D3014+E3014+F3014</f>
        <v>0</v>
      </c>
      <c r="H3014" s="91">
        <v>269</v>
      </c>
      <c r="I3014" s="84">
        <f>+G3014*H3014</f>
        <v>0</v>
      </c>
      <c r="K3014" s="93">
        <v>14086</v>
      </c>
      <c r="L3014" s="94" t="s">
        <v>2496</v>
      </c>
      <c r="M3014" s="92"/>
      <c r="N3014" s="92"/>
      <c r="O3014" s="92"/>
      <c r="P3014" s="92"/>
      <c r="Q3014" s="90">
        <f>+M3014+N3014+O3014+P3014</f>
        <v>0</v>
      </c>
      <c r="R3014" s="91">
        <v>179</v>
      </c>
      <c r="S3014" s="84">
        <f>+Q3014*R3014</f>
        <v>0</v>
      </c>
    </row>
    <row r="3015" spans="1:19" ht="49.65" customHeight="1" x14ac:dyDescent="0.3">
      <c r="A3015" s="85"/>
      <c r="B3015" s="85"/>
      <c r="C3015" s="85"/>
      <c r="D3015" s="85"/>
      <c r="E3015" s="85"/>
      <c r="F3015" s="85"/>
      <c r="G3015" s="85"/>
      <c r="H3015" s="85"/>
      <c r="I3015" s="85"/>
      <c r="K3015" s="85"/>
      <c r="L3015" s="85"/>
      <c r="M3015" s="85"/>
      <c r="N3015" s="85"/>
      <c r="O3015" s="85"/>
      <c r="P3015" s="85"/>
      <c r="Q3015" s="85"/>
      <c r="R3015" s="85"/>
      <c r="S3015" s="85"/>
    </row>
    <row r="3016" spans="1:19" ht="49.65" customHeight="1" x14ac:dyDescent="0.3">
      <c r="A3016" s="93">
        <v>15499</v>
      </c>
      <c r="B3016" s="94" t="s">
        <v>2497</v>
      </c>
      <c r="C3016" s="92"/>
      <c r="D3016" s="92"/>
      <c r="E3016" s="92"/>
      <c r="F3016" s="92"/>
      <c r="G3016" s="90">
        <f>+C3016+D3016+E3016+F3016</f>
        <v>0</v>
      </c>
      <c r="H3016" s="91">
        <v>189</v>
      </c>
      <c r="I3016" s="84">
        <f>+G3016*H3016</f>
        <v>0</v>
      </c>
      <c r="K3016" s="93">
        <v>14375</v>
      </c>
      <c r="L3016" s="94" t="s">
        <v>2498</v>
      </c>
      <c r="M3016" s="92"/>
      <c r="N3016" s="92"/>
      <c r="O3016" s="92"/>
      <c r="P3016" s="92"/>
      <c r="Q3016" s="90">
        <f>+M3016+N3016+O3016+P3016</f>
        <v>0</v>
      </c>
      <c r="R3016" s="91">
        <v>429</v>
      </c>
      <c r="S3016" s="84">
        <f>+Q3016*R3016</f>
        <v>0</v>
      </c>
    </row>
    <row r="3017" spans="1:19" ht="49.65" customHeight="1" x14ac:dyDescent="0.3">
      <c r="A3017" s="85"/>
      <c r="B3017" s="85"/>
      <c r="C3017" s="85"/>
      <c r="D3017" s="85"/>
      <c r="E3017" s="85"/>
      <c r="F3017" s="85"/>
      <c r="G3017" s="85"/>
      <c r="H3017" s="85"/>
      <c r="I3017" s="85"/>
      <c r="K3017" s="85"/>
      <c r="L3017" s="85"/>
      <c r="M3017" s="85"/>
      <c r="N3017" s="85"/>
      <c r="O3017" s="85"/>
      <c r="P3017" s="85"/>
      <c r="Q3017" s="85"/>
      <c r="R3017" s="85"/>
      <c r="S3017" s="85"/>
    </row>
    <row r="3018" spans="1:19" ht="49.65" customHeight="1" x14ac:dyDescent="0.3">
      <c r="A3018" s="93">
        <v>15500</v>
      </c>
      <c r="B3018" s="94" t="s">
        <v>2499</v>
      </c>
      <c r="C3018" s="92"/>
      <c r="D3018" s="92"/>
      <c r="E3018" s="92"/>
      <c r="F3018" s="92"/>
      <c r="G3018" s="90">
        <f>+C3018+D3018+E3018+F3018</f>
        <v>0</v>
      </c>
      <c r="H3018" s="91">
        <v>189</v>
      </c>
      <c r="I3018" s="84">
        <f>+G3018*H3018</f>
        <v>0</v>
      </c>
      <c r="K3018" s="93">
        <v>14378</v>
      </c>
      <c r="L3018" s="94" t="s">
        <v>2500</v>
      </c>
      <c r="M3018" s="92"/>
      <c r="N3018" s="92"/>
      <c r="O3018" s="92"/>
      <c r="P3018" s="92"/>
      <c r="Q3018" s="90">
        <f>+M3018+N3018+O3018+P3018</f>
        <v>0</v>
      </c>
      <c r="R3018" s="91">
        <v>299</v>
      </c>
      <c r="S3018" s="84">
        <f>+Q3018*R3018</f>
        <v>0</v>
      </c>
    </row>
    <row r="3019" spans="1:19" ht="49.65" customHeight="1" x14ac:dyDescent="0.3">
      <c r="A3019" s="85"/>
      <c r="B3019" s="85"/>
      <c r="C3019" s="85"/>
      <c r="D3019" s="85"/>
      <c r="E3019" s="85"/>
      <c r="F3019" s="85"/>
      <c r="G3019" s="85"/>
      <c r="H3019" s="85"/>
      <c r="I3019" s="85"/>
      <c r="K3019" s="85"/>
      <c r="L3019" s="85"/>
      <c r="M3019" s="85"/>
      <c r="N3019" s="85"/>
      <c r="O3019" s="85"/>
      <c r="P3019" s="85"/>
      <c r="Q3019" s="85"/>
      <c r="R3019" s="85"/>
      <c r="S3019" s="85"/>
    </row>
    <row r="3020" spans="1:19" ht="49.65" customHeight="1" x14ac:dyDescent="0.3">
      <c r="A3020" s="93">
        <v>15501</v>
      </c>
      <c r="B3020" s="94" t="s">
        <v>2501</v>
      </c>
      <c r="C3020" s="92"/>
      <c r="D3020" s="92"/>
      <c r="E3020" s="92"/>
      <c r="F3020" s="92"/>
      <c r="G3020" s="90">
        <f>+C3020+D3020+E3020+F3020</f>
        <v>0</v>
      </c>
      <c r="H3020" s="91">
        <v>259</v>
      </c>
      <c r="I3020" s="84">
        <f>+G3020*H3020</f>
        <v>0</v>
      </c>
      <c r="K3020" s="93">
        <v>14381</v>
      </c>
      <c r="L3020" s="94" t="s">
        <v>2502</v>
      </c>
      <c r="M3020" s="92"/>
      <c r="N3020" s="92"/>
      <c r="O3020" s="92"/>
      <c r="P3020" s="92"/>
      <c r="Q3020" s="90">
        <f>+M3020+N3020+O3020+P3020</f>
        <v>0</v>
      </c>
      <c r="R3020" s="91">
        <v>179</v>
      </c>
      <c r="S3020" s="84">
        <f>+Q3020*R3020</f>
        <v>0</v>
      </c>
    </row>
    <row r="3021" spans="1:19" ht="49.65" customHeight="1" x14ac:dyDescent="0.3">
      <c r="A3021" s="85"/>
      <c r="B3021" s="85"/>
      <c r="C3021" s="85"/>
      <c r="D3021" s="85"/>
      <c r="E3021" s="85"/>
      <c r="F3021" s="85"/>
      <c r="G3021" s="85"/>
      <c r="H3021" s="85"/>
      <c r="I3021" s="85"/>
      <c r="K3021" s="85"/>
      <c r="L3021" s="85"/>
      <c r="M3021" s="85"/>
      <c r="N3021" s="85"/>
      <c r="O3021" s="85"/>
      <c r="P3021" s="85"/>
      <c r="Q3021" s="85"/>
      <c r="R3021" s="85"/>
      <c r="S3021" s="85"/>
    </row>
    <row r="3022" spans="1:19" ht="49.65" customHeight="1" x14ac:dyDescent="0.3">
      <c r="A3022" s="93">
        <v>15502</v>
      </c>
      <c r="B3022" s="94" t="s">
        <v>2503</v>
      </c>
      <c r="C3022" s="92"/>
      <c r="D3022" s="92"/>
      <c r="E3022" s="92"/>
      <c r="F3022" s="92"/>
      <c r="G3022" s="90">
        <f>+C3022+D3022+E3022+F3022</f>
        <v>0</v>
      </c>
      <c r="H3022" s="91">
        <v>259</v>
      </c>
      <c r="I3022" s="84">
        <f>+G3022*H3022</f>
        <v>0</v>
      </c>
      <c r="K3022" s="93">
        <v>14383</v>
      </c>
      <c r="L3022" s="94" t="s">
        <v>2504</v>
      </c>
      <c r="M3022" s="92"/>
      <c r="N3022" s="92"/>
      <c r="O3022" s="92"/>
      <c r="P3022" s="92"/>
      <c r="Q3022" s="90">
        <f>+M3022+N3022+O3022+P3022</f>
        <v>0</v>
      </c>
      <c r="R3022" s="91">
        <v>449</v>
      </c>
      <c r="S3022" s="84">
        <f>+Q3022*R3022</f>
        <v>0</v>
      </c>
    </row>
    <row r="3023" spans="1:19" ht="49.65" customHeight="1" x14ac:dyDescent="0.3">
      <c r="A3023" s="85"/>
      <c r="B3023" s="85"/>
      <c r="C3023" s="85"/>
      <c r="D3023" s="85"/>
      <c r="E3023" s="85"/>
      <c r="F3023" s="85"/>
      <c r="G3023" s="85"/>
      <c r="H3023" s="85"/>
      <c r="I3023" s="85"/>
      <c r="K3023" s="85"/>
      <c r="L3023" s="85"/>
      <c r="M3023" s="85"/>
      <c r="N3023" s="85"/>
      <c r="O3023" s="85"/>
      <c r="P3023" s="85"/>
      <c r="Q3023" s="85"/>
      <c r="R3023" s="85"/>
      <c r="S3023" s="85"/>
    </row>
    <row r="3024" spans="1:19" ht="49.65" customHeight="1" x14ac:dyDescent="0.3">
      <c r="A3024" s="95"/>
      <c r="B3024" s="96" t="s">
        <v>2505</v>
      </c>
      <c r="C3024" s="74"/>
      <c r="D3024" s="74"/>
      <c r="E3024" s="74"/>
      <c r="F3024" s="74"/>
      <c r="G3024" s="74"/>
      <c r="H3024" s="74"/>
      <c r="I3024" s="74"/>
      <c r="K3024" s="95"/>
      <c r="L3024" s="96" t="s">
        <v>2506</v>
      </c>
      <c r="M3024" s="74"/>
      <c r="N3024" s="74"/>
      <c r="O3024" s="74"/>
      <c r="P3024" s="74"/>
      <c r="Q3024" s="74"/>
      <c r="R3024" s="74"/>
      <c r="S3024" s="74"/>
    </row>
    <row r="3025" spans="1:19" ht="49.65" customHeight="1" x14ac:dyDescent="0.3">
      <c r="A3025" s="74"/>
      <c r="B3025" s="74"/>
      <c r="C3025" s="74"/>
      <c r="D3025" s="74"/>
      <c r="E3025" s="74"/>
      <c r="F3025" s="74"/>
      <c r="G3025" s="74"/>
      <c r="H3025" s="74"/>
      <c r="I3025" s="74"/>
      <c r="K3025" s="74"/>
      <c r="L3025" s="74"/>
      <c r="M3025" s="74"/>
      <c r="N3025" s="74"/>
      <c r="O3025" s="74"/>
      <c r="P3025" s="74"/>
      <c r="Q3025" s="74"/>
      <c r="R3025" s="74"/>
      <c r="S3025" s="74"/>
    </row>
    <row r="3026" spans="1:19" ht="49.65" customHeight="1" x14ac:dyDescent="0.3">
      <c r="A3026" s="93">
        <v>15143</v>
      </c>
      <c r="B3026" s="94" t="s">
        <v>2507</v>
      </c>
      <c r="C3026" s="92"/>
      <c r="D3026" s="92"/>
      <c r="E3026" s="92"/>
      <c r="F3026" s="92"/>
      <c r="G3026" s="90">
        <f>+C3026+D3026+E3026+F3026</f>
        <v>0</v>
      </c>
      <c r="H3026" s="91">
        <v>299</v>
      </c>
      <c r="I3026" s="84">
        <f>+G3026*H3026</f>
        <v>0</v>
      </c>
      <c r="K3026" s="93">
        <v>14653</v>
      </c>
      <c r="L3026" s="94" t="s">
        <v>2508</v>
      </c>
      <c r="M3026" s="92"/>
      <c r="N3026" s="92"/>
      <c r="O3026" s="92"/>
      <c r="P3026" s="92"/>
      <c r="Q3026" s="90">
        <f>+M3026+N3026+O3026+P3026</f>
        <v>0</v>
      </c>
      <c r="R3026" s="91">
        <v>179</v>
      </c>
      <c r="S3026" s="84">
        <f>+Q3026*R3026</f>
        <v>0</v>
      </c>
    </row>
    <row r="3027" spans="1:19" ht="49.65" customHeight="1" x14ac:dyDescent="0.3">
      <c r="A3027" s="85"/>
      <c r="B3027" s="85"/>
      <c r="C3027" s="85"/>
      <c r="D3027" s="85"/>
      <c r="E3027" s="85"/>
      <c r="F3027" s="85"/>
      <c r="G3027" s="85"/>
      <c r="H3027" s="85"/>
      <c r="I3027" s="85"/>
      <c r="K3027" s="85"/>
      <c r="L3027" s="85"/>
      <c r="M3027" s="85"/>
      <c r="N3027" s="85"/>
      <c r="O3027" s="85"/>
      <c r="P3027" s="85"/>
      <c r="Q3027" s="85"/>
      <c r="R3027" s="85"/>
      <c r="S3027" s="85"/>
    </row>
    <row r="3028" spans="1:19" ht="49.65" customHeight="1" x14ac:dyDescent="0.3">
      <c r="A3028" s="93">
        <v>15147</v>
      </c>
      <c r="B3028" s="94" t="s">
        <v>2509</v>
      </c>
      <c r="C3028" s="92"/>
      <c r="D3028" s="92"/>
      <c r="E3028" s="92"/>
      <c r="F3028" s="92"/>
      <c r="G3028" s="90">
        <f>+C3028+D3028+E3028+F3028</f>
        <v>0</v>
      </c>
      <c r="H3028" s="91">
        <v>299</v>
      </c>
      <c r="I3028" s="84">
        <f>+G3028*H3028</f>
        <v>0</v>
      </c>
      <c r="K3028" s="93">
        <v>14655</v>
      </c>
      <c r="L3028" s="94" t="s">
        <v>2510</v>
      </c>
      <c r="M3028" s="92"/>
      <c r="N3028" s="92"/>
      <c r="O3028" s="92"/>
      <c r="P3028" s="92"/>
      <c r="Q3028" s="90">
        <f>+M3028+N3028+O3028+P3028</f>
        <v>0</v>
      </c>
      <c r="R3028" s="91">
        <v>179</v>
      </c>
      <c r="S3028" s="84">
        <f>+Q3028*R3028</f>
        <v>0</v>
      </c>
    </row>
    <row r="3029" spans="1:19" ht="49.65" customHeight="1" x14ac:dyDescent="0.3">
      <c r="A3029" s="85"/>
      <c r="B3029" s="85"/>
      <c r="C3029" s="85"/>
      <c r="D3029" s="85"/>
      <c r="E3029" s="85"/>
      <c r="F3029" s="85"/>
      <c r="G3029" s="85"/>
      <c r="H3029" s="85"/>
      <c r="I3029" s="85"/>
      <c r="K3029" s="85"/>
      <c r="L3029" s="85"/>
      <c r="M3029" s="85"/>
      <c r="N3029" s="85"/>
      <c r="O3029" s="85"/>
      <c r="P3029" s="85"/>
      <c r="Q3029" s="85"/>
      <c r="R3029" s="85"/>
      <c r="S3029" s="85"/>
    </row>
    <row r="3030" spans="1:19" ht="49.65" customHeight="1" x14ac:dyDescent="0.3">
      <c r="A3030" s="93">
        <v>15148</v>
      </c>
      <c r="B3030" s="94" t="s">
        <v>2511</v>
      </c>
      <c r="C3030" s="92"/>
      <c r="D3030" s="92"/>
      <c r="E3030" s="92"/>
      <c r="F3030" s="92"/>
      <c r="G3030" s="90">
        <f>+C3030+D3030+E3030+F3030</f>
        <v>0</v>
      </c>
      <c r="H3030" s="91">
        <v>299</v>
      </c>
      <c r="I3030" s="84">
        <f>+G3030*H3030</f>
        <v>0</v>
      </c>
      <c r="K3030" s="93">
        <v>14656</v>
      </c>
      <c r="L3030" s="94" t="s">
        <v>2512</v>
      </c>
      <c r="M3030" s="92"/>
      <c r="N3030" s="92"/>
      <c r="O3030" s="92"/>
      <c r="P3030" s="92"/>
      <c r="Q3030" s="90">
        <f>+M3030+N3030+O3030+P3030</f>
        <v>0</v>
      </c>
      <c r="R3030" s="91">
        <v>179</v>
      </c>
      <c r="S3030" s="84">
        <f>+Q3030*R3030</f>
        <v>0</v>
      </c>
    </row>
    <row r="3031" spans="1:19" ht="49.65" customHeight="1" x14ac:dyDescent="0.3">
      <c r="A3031" s="85"/>
      <c r="B3031" s="85"/>
      <c r="C3031" s="85"/>
      <c r="D3031" s="85"/>
      <c r="E3031" s="85"/>
      <c r="F3031" s="85"/>
      <c r="G3031" s="85"/>
      <c r="H3031" s="85"/>
      <c r="I3031" s="85"/>
      <c r="K3031" s="85"/>
      <c r="L3031" s="85"/>
      <c r="M3031" s="85"/>
      <c r="N3031" s="85"/>
      <c r="O3031" s="85"/>
      <c r="P3031" s="85"/>
      <c r="Q3031" s="85"/>
      <c r="R3031" s="85"/>
      <c r="S3031" s="85"/>
    </row>
    <row r="3032" spans="1:19" ht="49.65" customHeight="1" x14ac:dyDescent="0.3">
      <c r="A3032" s="95"/>
      <c r="B3032" s="96" t="s">
        <v>2513</v>
      </c>
      <c r="C3032" s="74"/>
      <c r="D3032" s="74"/>
      <c r="E3032" s="74"/>
      <c r="F3032" s="74"/>
      <c r="G3032" s="74"/>
      <c r="H3032" s="74"/>
      <c r="I3032" s="74"/>
      <c r="K3032" s="95"/>
      <c r="L3032" s="96" t="s">
        <v>2514</v>
      </c>
      <c r="M3032" s="74"/>
      <c r="N3032" s="74"/>
      <c r="O3032" s="74"/>
      <c r="P3032" s="74"/>
      <c r="Q3032" s="74"/>
      <c r="R3032" s="74"/>
      <c r="S3032" s="74"/>
    </row>
    <row r="3033" spans="1:19" ht="49.65" customHeight="1" x14ac:dyDescent="0.3">
      <c r="A3033" s="74"/>
      <c r="B3033" s="74"/>
      <c r="C3033" s="74"/>
      <c r="D3033" s="74"/>
      <c r="E3033" s="74"/>
      <c r="F3033" s="74"/>
      <c r="G3033" s="74"/>
      <c r="H3033" s="74"/>
      <c r="I3033" s="74"/>
      <c r="K3033" s="74"/>
      <c r="L3033" s="74"/>
      <c r="M3033" s="74"/>
      <c r="N3033" s="74"/>
      <c r="O3033" s="74"/>
      <c r="P3033" s="74"/>
      <c r="Q3033" s="74"/>
      <c r="R3033" s="74"/>
      <c r="S3033" s="74"/>
    </row>
    <row r="3034" spans="1:19" ht="49.65" customHeight="1" x14ac:dyDescent="0.3">
      <c r="A3034" s="93">
        <v>13415</v>
      </c>
      <c r="B3034" s="94" t="s">
        <v>2515</v>
      </c>
      <c r="C3034" s="92"/>
      <c r="D3034" s="92"/>
      <c r="E3034" s="92"/>
      <c r="F3034" s="92"/>
      <c r="G3034" s="90">
        <f>+C3034+D3034+E3034+F3034</f>
        <v>0</v>
      </c>
      <c r="H3034" s="91">
        <v>149</v>
      </c>
      <c r="I3034" s="84">
        <f>+G3034*H3034</f>
        <v>0</v>
      </c>
      <c r="K3034" s="93">
        <v>14060</v>
      </c>
      <c r="L3034" s="94" t="s">
        <v>2516</v>
      </c>
      <c r="M3034" s="92"/>
      <c r="N3034" s="92"/>
      <c r="O3034" s="92"/>
      <c r="P3034" s="92"/>
      <c r="Q3034" s="90">
        <f>+M3034+N3034+O3034+P3034</f>
        <v>0</v>
      </c>
      <c r="R3034" s="91">
        <v>379</v>
      </c>
      <c r="S3034" s="84">
        <f>+Q3034*R3034</f>
        <v>0</v>
      </c>
    </row>
    <row r="3035" spans="1:19" ht="49.65" customHeight="1" x14ac:dyDescent="0.3">
      <c r="A3035" s="85"/>
      <c r="B3035" s="85"/>
      <c r="C3035" s="85"/>
      <c r="D3035" s="85"/>
      <c r="E3035" s="85"/>
      <c r="F3035" s="85"/>
      <c r="G3035" s="85"/>
      <c r="H3035" s="85"/>
      <c r="I3035" s="85"/>
      <c r="K3035" s="85"/>
      <c r="L3035" s="85"/>
      <c r="M3035" s="85"/>
      <c r="N3035" s="85"/>
      <c r="O3035" s="85"/>
      <c r="P3035" s="85"/>
      <c r="Q3035" s="85"/>
      <c r="R3035" s="85"/>
      <c r="S3035" s="85"/>
    </row>
    <row r="3036" spans="1:19" ht="49.65" customHeight="1" x14ac:dyDescent="0.3">
      <c r="A3036" s="93">
        <v>13416</v>
      </c>
      <c r="B3036" s="94" t="s">
        <v>2517</v>
      </c>
      <c r="C3036" s="92"/>
      <c r="D3036" s="92"/>
      <c r="E3036" s="92"/>
      <c r="F3036" s="92"/>
      <c r="G3036" s="90">
        <f>+C3036+D3036+E3036+F3036</f>
        <v>0</v>
      </c>
      <c r="H3036" s="91">
        <v>119</v>
      </c>
      <c r="I3036" s="84">
        <f>+G3036*H3036</f>
        <v>0</v>
      </c>
      <c r="K3036" s="95"/>
      <c r="L3036" s="96" t="s">
        <v>2518</v>
      </c>
      <c r="M3036" s="74"/>
      <c r="N3036" s="74"/>
      <c r="O3036" s="74"/>
      <c r="P3036" s="74"/>
      <c r="Q3036" s="74"/>
      <c r="R3036" s="74"/>
      <c r="S3036" s="74"/>
    </row>
    <row r="3037" spans="1:19" ht="49.65" customHeight="1" x14ac:dyDescent="0.3">
      <c r="A3037" s="85"/>
      <c r="B3037" s="85"/>
      <c r="C3037" s="85"/>
      <c r="D3037" s="85"/>
      <c r="E3037" s="85"/>
      <c r="F3037" s="85"/>
      <c r="G3037" s="85"/>
      <c r="H3037" s="85"/>
      <c r="I3037" s="85"/>
      <c r="K3037" s="74"/>
      <c r="L3037" s="74"/>
      <c r="M3037" s="74"/>
      <c r="N3037" s="74"/>
      <c r="O3037" s="74"/>
      <c r="P3037" s="74"/>
      <c r="Q3037" s="74"/>
      <c r="R3037" s="74"/>
      <c r="S3037" s="74"/>
    </row>
    <row r="3038" spans="1:19" ht="49.65" customHeight="1" x14ac:dyDescent="0.3">
      <c r="A3038" s="93">
        <v>13418</v>
      </c>
      <c r="B3038" s="94" t="s">
        <v>2519</v>
      </c>
      <c r="C3038" s="92"/>
      <c r="D3038" s="92"/>
      <c r="E3038" s="92"/>
      <c r="F3038" s="92"/>
      <c r="G3038" s="90">
        <f>+C3038+D3038+E3038+F3038</f>
        <v>0</v>
      </c>
      <c r="H3038" s="91">
        <v>129</v>
      </c>
      <c r="I3038" s="84">
        <f>+G3038*H3038</f>
        <v>0</v>
      </c>
      <c r="K3038" s="93">
        <v>15131</v>
      </c>
      <c r="L3038" s="94" t="s">
        <v>2520</v>
      </c>
      <c r="M3038" s="92"/>
      <c r="N3038" s="92"/>
      <c r="O3038" s="92"/>
      <c r="P3038" s="92"/>
      <c r="Q3038" s="90">
        <f>+M3038+N3038+O3038+P3038</f>
        <v>0</v>
      </c>
      <c r="R3038" s="91">
        <v>399</v>
      </c>
      <c r="S3038" s="84">
        <f>+Q3038*R3038</f>
        <v>0</v>
      </c>
    </row>
    <row r="3039" spans="1:19" ht="49.65" customHeight="1" x14ac:dyDescent="0.3">
      <c r="A3039" s="85"/>
      <c r="B3039" s="85"/>
      <c r="C3039" s="85"/>
      <c r="D3039" s="85"/>
      <c r="E3039" s="85"/>
      <c r="F3039" s="85"/>
      <c r="G3039" s="85"/>
      <c r="H3039" s="85"/>
      <c r="I3039" s="85"/>
      <c r="K3039" s="85"/>
      <c r="L3039" s="85"/>
      <c r="M3039" s="85"/>
      <c r="N3039" s="85"/>
      <c r="O3039" s="85"/>
      <c r="P3039" s="85"/>
      <c r="Q3039" s="85"/>
      <c r="R3039" s="85"/>
      <c r="S3039" s="85"/>
    </row>
    <row r="3040" spans="1:19" ht="49.65" customHeight="1" x14ac:dyDescent="0.3">
      <c r="A3040" s="93">
        <v>13419</v>
      </c>
      <c r="B3040" s="94" t="s">
        <v>2521</v>
      </c>
      <c r="C3040" s="92"/>
      <c r="D3040" s="92"/>
      <c r="E3040" s="92"/>
      <c r="F3040" s="92"/>
      <c r="G3040" s="90">
        <f>+C3040+D3040+E3040+F3040</f>
        <v>0</v>
      </c>
      <c r="H3040" s="91">
        <v>499</v>
      </c>
      <c r="I3040" s="84">
        <f>+G3040*H3040</f>
        <v>0</v>
      </c>
      <c r="K3040" s="93">
        <v>15133</v>
      </c>
      <c r="L3040" s="94" t="s">
        <v>2522</v>
      </c>
      <c r="M3040" s="92"/>
      <c r="N3040" s="92"/>
      <c r="O3040" s="92"/>
      <c r="P3040" s="92"/>
      <c r="Q3040" s="90">
        <f>+M3040+N3040+O3040+P3040</f>
        <v>0</v>
      </c>
      <c r="R3040" s="91">
        <v>399</v>
      </c>
      <c r="S3040" s="84">
        <f>+Q3040*R3040</f>
        <v>0</v>
      </c>
    </row>
    <row r="3041" spans="1:19" ht="49.65" customHeight="1" x14ac:dyDescent="0.3">
      <c r="A3041" s="85"/>
      <c r="B3041" s="85"/>
      <c r="C3041" s="85"/>
      <c r="D3041" s="85"/>
      <c r="E3041" s="85"/>
      <c r="F3041" s="85"/>
      <c r="G3041" s="85"/>
      <c r="H3041" s="85"/>
      <c r="I3041" s="85"/>
      <c r="K3041" s="85"/>
      <c r="L3041" s="85"/>
      <c r="M3041" s="85"/>
      <c r="N3041" s="85"/>
      <c r="O3041" s="85"/>
      <c r="P3041" s="85"/>
      <c r="Q3041" s="85"/>
      <c r="R3041" s="85"/>
      <c r="S3041" s="85"/>
    </row>
    <row r="3042" spans="1:19" ht="49.65" customHeight="1" x14ac:dyDescent="0.3">
      <c r="A3042" s="93">
        <v>13420</v>
      </c>
      <c r="B3042" s="94" t="s">
        <v>2523</v>
      </c>
      <c r="C3042" s="92"/>
      <c r="D3042" s="92"/>
      <c r="E3042" s="92"/>
      <c r="F3042" s="92"/>
      <c r="G3042" s="90">
        <f>+C3042+D3042+E3042+F3042</f>
        <v>0</v>
      </c>
      <c r="H3042" s="91">
        <v>449</v>
      </c>
      <c r="I3042" s="84">
        <f>+G3042*H3042</f>
        <v>0</v>
      </c>
      <c r="K3042" s="93">
        <v>15134</v>
      </c>
      <c r="L3042" s="94" t="s">
        <v>2524</v>
      </c>
      <c r="M3042" s="92"/>
      <c r="N3042" s="92"/>
      <c r="O3042" s="92"/>
      <c r="P3042" s="92"/>
      <c r="Q3042" s="90">
        <f>+M3042+N3042+O3042+P3042</f>
        <v>0</v>
      </c>
      <c r="R3042" s="91">
        <v>299</v>
      </c>
      <c r="S3042" s="84">
        <f>+Q3042*R3042</f>
        <v>0</v>
      </c>
    </row>
    <row r="3043" spans="1:19" ht="49.65" customHeight="1" x14ac:dyDescent="0.3">
      <c r="A3043" s="85"/>
      <c r="B3043" s="85"/>
      <c r="C3043" s="85"/>
      <c r="D3043" s="85"/>
      <c r="E3043" s="85"/>
      <c r="F3043" s="85"/>
      <c r="G3043" s="85"/>
      <c r="H3043" s="85"/>
      <c r="I3043" s="85"/>
      <c r="K3043" s="85"/>
      <c r="L3043" s="85"/>
      <c r="M3043" s="85"/>
      <c r="N3043" s="85"/>
      <c r="O3043" s="85"/>
      <c r="P3043" s="85"/>
      <c r="Q3043" s="85"/>
      <c r="R3043" s="85"/>
      <c r="S3043" s="85"/>
    </row>
    <row r="3044" spans="1:19" ht="49.65" customHeight="1" x14ac:dyDescent="0.3">
      <c r="A3044" s="93">
        <v>13421</v>
      </c>
      <c r="B3044" s="94" t="s">
        <v>2525</v>
      </c>
      <c r="C3044" s="92"/>
      <c r="D3044" s="92"/>
      <c r="E3044" s="92"/>
      <c r="F3044" s="92"/>
      <c r="G3044" s="90">
        <f>+C3044+D3044+E3044+F3044</f>
        <v>0</v>
      </c>
      <c r="H3044" s="91">
        <v>149</v>
      </c>
      <c r="I3044" s="84">
        <f>+G3044*H3044</f>
        <v>0</v>
      </c>
      <c r="K3044" s="93">
        <v>15135</v>
      </c>
      <c r="L3044" s="94" t="s">
        <v>2526</v>
      </c>
      <c r="M3044" s="92"/>
      <c r="N3044" s="92"/>
      <c r="O3044" s="92"/>
      <c r="P3044" s="92"/>
      <c r="Q3044" s="90">
        <f>+M3044+N3044+O3044+P3044</f>
        <v>0</v>
      </c>
      <c r="R3044" s="91">
        <v>299</v>
      </c>
      <c r="S3044" s="84">
        <f>+Q3044*R3044</f>
        <v>0</v>
      </c>
    </row>
    <row r="3045" spans="1:19" ht="49.65" customHeight="1" x14ac:dyDescent="0.3">
      <c r="A3045" s="85"/>
      <c r="B3045" s="85"/>
      <c r="C3045" s="85"/>
      <c r="D3045" s="85"/>
      <c r="E3045" s="85"/>
      <c r="F3045" s="85"/>
      <c r="G3045" s="85"/>
      <c r="H3045" s="85"/>
      <c r="I3045" s="85"/>
      <c r="K3045" s="85"/>
      <c r="L3045" s="85"/>
      <c r="M3045" s="85"/>
      <c r="N3045" s="85"/>
      <c r="O3045" s="85"/>
      <c r="P3045" s="85"/>
      <c r="Q3045" s="85"/>
      <c r="R3045" s="85"/>
      <c r="S3045" s="85"/>
    </row>
    <row r="3046" spans="1:19" ht="49.65" customHeight="1" x14ac:dyDescent="0.3">
      <c r="A3046" s="93">
        <v>13422</v>
      </c>
      <c r="B3046" s="94" t="s">
        <v>2527</v>
      </c>
      <c r="C3046" s="92"/>
      <c r="D3046" s="92"/>
      <c r="E3046" s="92"/>
      <c r="F3046" s="92"/>
      <c r="G3046" s="90">
        <f>+C3046+D3046+E3046+F3046</f>
        <v>0</v>
      </c>
      <c r="H3046" s="91">
        <v>119</v>
      </c>
      <c r="I3046" s="84">
        <f>+G3046*H3046</f>
        <v>0</v>
      </c>
      <c r="K3046" s="93">
        <v>15137</v>
      </c>
      <c r="L3046" s="94" t="s">
        <v>2528</v>
      </c>
      <c r="M3046" s="92"/>
      <c r="N3046" s="92"/>
      <c r="O3046" s="92"/>
      <c r="P3046" s="92"/>
      <c r="Q3046" s="90">
        <f>+M3046+N3046+O3046+P3046</f>
        <v>0</v>
      </c>
      <c r="R3046" s="91">
        <v>299</v>
      </c>
      <c r="S3046" s="84">
        <f>+Q3046*R3046</f>
        <v>0</v>
      </c>
    </row>
    <row r="3047" spans="1:19" ht="49.65" customHeight="1" x14ac:dyDescent="0.3">
      <c r="A3047" s="85"/>
      <c r="B3047" s="85"/>
      <c r="C3047" s="85"/>
      <c r="D3047" s="85"/>
      <c r="E3047" s="85"/>
      <c r="F3047" s="85"/>
      <c r="G3047" s="85"/>
      <c r="H3047" s="85"/>
      <c r="I3047" s="85"/>
      <c r="K3047" s="85"/>
      <c r="L3047" s="85"/>
      <c r="M3047" s="85"/>
      <c r="N3047" s="85"/>
      <c r="O3047" s="85"/>
      <c r="P3047" s="85"/>
      <c r="Q3047" s="85"/>
      <c r="R3047" s="85"/>
      <c r="S3047" s="85"/>
    </row>
    <row r="3048" spans="1:19" ht="49.65" customHeight="1" x14ac:dyDescent="0.3">
      <c r="A3048" s="93">
        <v>13423</v>
      </c>
      <c r="B3048" s="94" t="s">
        <v>2529</v>
      </c>
      <c r="C3048" s="92"/>
      <c r="D3048" s="92"/>
      <c r="E3048" s="92"/>
      <c r="F3048" s="92"/>
      <c r="G3048" s="90">
        <f>+C3048+D3048+E3048+F3048</f>
        <v>0</v>
      </c>
      <c r="H3048" s="91">
        <v>129</v>
      </c>
      <c r="I3048" s="84">
        <f>+G3048*H3048</f>
        <v>0</v>
      </c>
      <c r="K3048" s="93">
        <v>15138</v>
      </c>
      <c r="L3048" s="94" t="s">
        <v>2530</v>
      </c>
      <c r="M3048" s="92"/>
      <c r="N3048" s="92"/>
      <c r="O3048" s="92"/>
      <c r="P3048" s="92"/>
      <c r="Q3048" s="90">
        <f>+M3048+N3048+O3048+P3048</f>
        <v>0</v>
      </c>
      <c r="R3048" s="91">
        <v>299</v>
      </c>
      <c r="S3048" s="84">
        <f>+Q3048*R3048</f>
        <v>0</v>
      </c>
    </row>
    <row r="3049" spans="1:19" ht="49.65" customHeight="1" x14ac:dyDescent="0.3">
      <c r="A3049" s="85"/>
      <c r="B3049" s="85"/>
      <c r="C3049" s="85"/>
      <c r="D3049" s="85"/>
      <c r="E3049" s="85"/>
      <c r="F3049" s="85"/>
      <c r="G3049" s="85"/>
      <c r="H3049" s="85"/>
      <c r="I3049" s="85"/>
      <c r="K3049" s="85"/>
      <c r="L3049" s="85"/>
      <c r="M3049" s="85"/>
      <c r="N3049" s="85"/>
      <c r="O3049" s="85"/>
      <c r="P3049" s="85"/>
      <c r="Q3049" s="85"/>
      <c r="R3049" s="85"/>
      <c r="S3049" s="85"/>
    </row>
    <row r="3050" spans="1:19" ht="49.65" customHeight="1" x14ac:dyDescent="0.3">
      <c r="A3050" s="93">
        <v>13424</v>
      </c>
      <c r="B3050" s="94" t="s">
        <v>2531</v>
      </c>
      <c r="C3050" s="92"/>
      <c r="D3050" s="92"/>
      <c r="E3050" s="92"/>
      <c r="F3050" s="92"/>
      <c r="G3050" s="90">
        <f>+C3050+D3050+E3050+F3050</f>
        <v>0</v>
      </c>
      <c r="H3050" s="91">
        <v>179</v>
      </c>
      <c r="I3050" s="84">
        <f>+G3050*H3050</f>
        <v>0</v>
      </c>
      <c r="K3050" s="93">
        <v>15140</v>
      </c>
      <c r="L3050" s="94" t="s">
        <v>2532</v>
      </c>
      <c r="M3050" s="92"/>
      <c r="N3050" s="92"/>
      <c r="O3050" s="92"/>
      <c r="P3050" s="92"/>
      <c r="Q3050" s="90">
        <f>+M3050+N3050+O3050+P3050</f>
        <v>0</v>
      </c>
      <c r="R3050" s="91">
        <v>179</v>
      </c>
      <c r="S3050" s="84">
        <f>+Q3050*R3050</f>
        <v>0</v>
      </c>
    </row>
    <row r="3051" spans="1:19" ht="49.65" customHeight="1" x14ac:dyDescent="0.3">
      <c r="A3051" s="85"/>
      <c r="B3051" s="85"/>
      <c r="C3051" s="85"/>
      <c r="D3051" s="85"/>
      <c r="E3051" s="85"/>
      <c r="F3051" s="85"/>
      <c r="G3051" s="85"/>
      <c r="H3051" s="85"/>
      <c r="I3051" s="85"/>
      <c r="K3051" s="85"/>
      <c r="L3051" s="85"/>
      <c r="M3051" s="85"/>
      <c r="N3051" s="85"/>
      <c r="O3051" s="85"/>
      <c r="P3051" s="85"/>
      <c r="Q3051" s="85"/>
      <c r="R3051" s="85"/>
      <c r="S3051" s="85"/>
    </row>
    <row r="3052" spans="1:19" ht="49.65" customHeight="1" x14ac:dyDescent="0.3">
      <c r="A3052" s="93">
        <v>13425</v>
      </c>
      <c r="B3052" s="94" t="s">
        <v>2533</v>
      </c>
      <c r="C3052" s="92"/>
      <c r="D3052" s="92"/>
      <c r="E3052" s="92"/>
      <c r="F3052" s="92"/>
      <c r="G3052" s="90">
        <f>+C3052+D3052+E3052+F3052</f>
        <v>0</v>
      </c>
      <c r="H3052" s="91">
        <v>249</v>
      </c>
      <c r="I3052" s="84">
        <f>+G3052*H3052</f>
        <v>0</v>
      </c>
      <c r="K3052" s="93">
        <v>15141</v>
      </c>
      <c r="L3052" s="94" t="s">
        <v>2534</v>
      </c>
      <c r="M3052" s="92"/>
      <c r="N3052" s="92"/>
      <c r="O3052" s="92"/>
      <c r="P3052" s="92"/>
      <c r="Q3052" s="90">
        <f>+M3052+N3052+O3052+P3052</f>
        <v>0</v>
      </c>
      <c r="R3052" s="91">
        <v>179</v>
      </c>
      <c r="S3052" s="84">
        <f>+Q3052*R3052</f>
        <v>0</v>
      </c>
    </row>
    <row r="3053" spans="1:19" ht="49.65" customHeight="1" x14ac:dyDescent="0.3">
      <c r="A3053" s="85"/>
      <c r="B3053" s="85"/>
      <c r="C3053" s="85"/>
      <c r="D3053" s="85"/>
      <c r="E3053" s="85"/>
      <c r="F3053" s="85"/>
      <c r="G3053" s="85"/>
      <c r="H3053" s="85"/>
      <c r="I3053" s="85"/>
      <c r="K3053" s="85"/>
      <c r="L3053" s="85"/>
      <c r="M3053" s="85"/>
      <c r="N3053" s="85"/>
      <c r="O3053" s="85"/>
      <c r="P3053" s="85"/>
      <c r="Q3053" s="85"/>
      <c r="R3053" s="85"/>
      <c r="S3053" s="85"/>
    </row>
    <row r="3054" spans="1:19" ht="49.65" customHeight="1" x14ac:dyDescent="0.3">
      <c r="A3054" s="93">
        <v>15503</v>
      </c>
      <c r="B3054" s="94" t="s">
        <v>2535</v>
      </c>
      <c r="C3054" s="92"/>
      <c r="D3054" s="92"/>
      <c r="E3054" s="92"/>
      <c r="F3054" s="92"/>
      <c r="G3054" s="90">
        <f>+C3054+D3054+E3054+F3054</f>
        <v>0</v>
      </c>
      <c r="H3054" s="91">
        <v>499</v>
      </c>
      <c r="I3054" s="84">
        <f>+G3054*H3054</f>
        <v>0</v>
      </c>
      <c r="K3054" s="95"/>
      <c r="L3054" s="96" t="s">
        <v>2536</v>
      </c>
      <c r="M3054" s="74"/>
      <c r="N3054" s="74"/>
      <c r="O3054" s="74"/>
      <c r="P3054" s="74"/>
      <c r="Q3054" s="74"/>
      <c r="R3054" s="74"/>
      <c r="S3054" s="74"/>
    </row>
    <row r="3055" spans="1:19" ht="49.65" customHeight="1" x14ac:dyDescent="0.3">
      <c r="A3055" s="85"/>
      <c r="B3055" s="85"/>
      <c r="C3055" s="85"/>
      <c r="D3055" s="85"/>
      <c r="E3055" s="85"/>
      <c r="F3055" s="85"/>
      <c r="G3055" s="85"/>
      <c r="H3055" s="85"/>
      <c r="I3055" s="85"/>
      <c r="K3055" s="74"/>
      <c r="L3055" s="74"/>
      <c r="M3055" s="74"/>
      <c r="N3055" s="74"/>
      <c r="O3055" s="74"/>
      <c r="P3055" s="74"/>
      <c r="Q3055" s="74"/>
      <c r="R3055" s="74"/>
      <c r="S3055" s="74"/>
    </row>
    <row r="3056" spans="1:19" ht="49.65" customHeight="1" x14ac:dyDescent="0.3">
      <c r="A3056" s="93">
        <v>15504</v>
      </c>
      <c r="B3056" s="94" t="s">
        <v>2537</v>
      </c>
      <c r="C3056" s="92"/>
      <c r="D3056" s="92"/>
      <c r="E3056" s="92"/>
      <c r="F3056" s="92"/>
      <c r="G3056" s="90">
        <f>+C3056+D3056+E3056+F3056</f>
        <v>0</v>
      </c>
      <c r="H3056" s="91">
        <v>449</v>
      </c>
      <c r="I3056" s="84">
        <f>+G3056*H3056</f>
        <v>0</v>
      </c>
      <c r="K3056" s="93">
        <v>14674</v>
      </c>
      <c r="L3056" s="94" t="s">
        <v>2538</v>
      </c>
      <c r="M3056" s="92"/>
      <c r="N3056" s="92"/>
      <c r="O3056" s="92"/>
      <c r="P3056" s="92"/>
      <c r="Q3056" s="90">
        <f>+M3056+N3056+O3056+P3056</f>
        <v>0</v>
      </c>
      <c r="R3056" s="91">
        <v>219</v>
      </c>
      <c r="S3056" s="84">
        <f>+Q3056*R3056</f>
        <v>0</v>
      </c>
    </row>
    <row r="3057" spans="1:19" ht="49.65" customHeight="1" x14ac:dyDescent="0.3">
      <c r="A3057" s="85"/>
      <c r="B3057" s="85"/>
      <c r="C3057" s="85"/>
      <c r="D3057" s="85"/>
      <c r="E3057" s="85"/>
      <c r="F3057" s="85"/>
      <c r="G3057" s="85"/>
      <c r="H3057" s="85"/>
      <c r="I3057" s="85"/>
      <c r="K3057" s="85"/>
      <c r="L3057" s="85"/>
      <c r="M3057" s="85"/>
      <c r="N3057" s="85"/>
      <c r="O3057" s="85"/>
      <c r="P3057" s="85"/>
      <c r="Q3057" s="85"/>
      <c r="R3057" s="85"/>
      <c r="S3057" s="85"/>
    </row>
    <row r="3058" spans="1:19" ht="49.65" customHeight="1" x14ac:dyDescent="0.3">
      <c r="A3058" s="93">
        <v>15505</v>
      </c>
      <c r="B3058" s="94" t="s">
        <v>2539</v>
      </c>
      <c r="C3058" s="92"/>
      <c r="D3058" s="92"/>
      <c r="E3058" s="92"/>
      <c r="F3058" s="92"/>
      <c r="G3058" s="90">
        <f>+C3058+D3058+E3058+F3058</f>
        <v>0</v>
      </c>
      <c r="H3058" s="91">
        <v>189</v>
      </c>
      <c r="I3058" s="84">
        <f>+G3058*H3058</f>
        <v>0</v>
      </c>
      <c r="K3058" s="93">
        <v>14675</v>
      </c>
      <c r="L3058" s="94" t="s">
        <v>2540</v>
      </c>
      <c r="M3058" s="92"/>
      <c r="N3058" s="92"/>
      <c r="O3058" s="92"/>
      <c r="P3058" s="92"/>
      <c r="Q3058" s="90">
        <f>+M3058+N3058+O3058+P3058</f>
        <v>0</v>
      </c>
      <c r="R3058" s="91">
        <v>219</v>
      </c>
      <c r="S3058" s="84">
        <f>+Q3058*R3058</f>
        <v>0</v>
      </c>
    </row>
    <row r="3059" spans="1:19" ht="49.65" customHeight="1" x14ac:dyDescent="0.3">
      <c r="A3059" s="85"/>
      <c r="B3059" s="85"/>
      <c r="C3059" s="85"/>
      <c r="D3059" s="85"/>
      <c r="E3059" s="85"/>
      <c r="F3059" s="85"/>
      <c r="G3059" s="85"/>
      <c r="H3059" s="85"/>
      <c r="I3059" s="85"/>
      <c r="K3059" s="85"/>
      <c r="L3059" s="85"/>
      <c r="M3059" s="85"/>
      <c r="N3059" s="85"/>
      <c r="O3059" s="85"/>
      <c r="P3059" s="85"/>
      <c r="Q3059" s="85"/>
      <c r="R3059" s="85"/>
      <c r="S3059" s="85"/>
    </row>
    <row r="3060" spans="1:19" ht="49.65" customHeight="1" x14ac:dyDescent="0.3">
      <c r="A3060" s="93">
        <v>15506</v>
      </c>
      <c r="B3060" s="94" t="s">
        <v>2541</v>
      </c>
      <c r="C3060" s="92"/>
      <c r="D3060" s="92"/>
      <c r="E3060" s="92"/>
      <c r="F3060" s="92"/>
      <c r="G3060" s="90">
        <f>+C3060+D3060+E3060+F3060</f>
        <v>0</v>
      </c>
      <c r="H3060" s="91">
        <v>189</v>
      </c>
      <c r="I3060" s="84">
        <f>+G3060*H3060</f>
        <v>0</v>
      </c>
      <c r="K3060" s="93">
        <v>14676</v>
      </c>
      <c r="L3060" s="94" t="s">
        <v>2542</v>
      </c>
      <c r="M3060" s="92"/>
      <c r="N3060" s="92"/>
      <c r="O3060" s="92"/>
      <c r="P3060" s="92"/>
      <c r="Q3060" s="90">
        <f>+M3060+N3060+O3060+P3060</f>
        <v>0</v>
      </c>
      <c r="R3060" s="91">
        <v>99</v>
      </c>
      <c r="S3060" s="84">
        <f>+Q3060*R3060</f>
        <v>0</v>
      </c>
    </row>
    <row r="3061" spans="1:19" ht="49.65" customHeight="1" x14ac:dyDescent="0.3">
      <c r="A3061" s="85"/>
      <c r="B3061" s="85"/>
      <c r="C3061" s="85"/>
      <c r="D3061" s="85"/>
      <c r="E3061" s="85"/>
      <c r="F3061" s="85"/>
      <c r="G3061" s="85"/>
      <c r="H3061" s="85"/>
      <c r="I3061" s="85"/>
      <c r="K3061" s="85"/>
      <c r="L3061" s="85"/>
      <c r="M3061" s="85"/>
      <c r="N3061" s="85"/>
      <c r="O3061" s="85"/>
      <c r="P3061" s="85"/>
      <c r="Q3061" s="85"/>
      <c r="R3061" s="85"/>
      <c r="S3061" s="85"/>
    </row>
    <row r="3062" spans="1:19" ht="49.65" customHeight="1" x14ac:dyDescent="0.3">
      <c r="A3062" s="93">
        <v>15507</v>
      </c>
      <c r="B3062" s="94" t="s">
        <v>2543</v>
      </c>
      <c r="C3062" s="92"/>
      <c r="D3062" s="92"/>
      <c r="E3062" s="92"/>
      <c r="F3062" s="92"/>
      <c r="G3062" s="90">
        <f>+C3062+D3062+E3062+F3062</f>
        <v>0</v>
      </c>
      <c r="H3062" s="91">
        <v>179</v>
      </c>
      <c r="I3062" s="84">
        <f>+G3062*H3062</f>
        <v>0</v>
      </c>
      <c r="K3062" s="93">
        <v>14677</v>
      </c>
      <c r="L3062" s="94" t="s">
        <v>2544</v>
      </c>
      <c r="M3062" s="92"/>
      <c r="N3062" s="92"/>
      <c r="O3062" s="92"/>
      <c r="P3062" s="92"/>
      <c r="Q3062" s="90">
        <f>+M3062+N3062+O3062+P3062</f>
        <v>0</v>
      </c>
      <c r="R3062" s="91">
        <v>99</v>
      </c>
      <c r="S3062" s="84">
        <f>+Q3062*R3062</f>
        <v>0</v>
      </c>
    </row>
    <row r="3063" spans="1:19" ht="49.65" customHeight="1" x14ac:dyDescent="0.3">
      <c r="A3063" s="85"/>
      <c r="B3063" s="85"/>
      <c r="C3063" s="85"/>
      <c r="D3063" s="85"/>
      <c r="E3063" s="85"/>
      <c r="F3063" s="85"/>
      <c r="G3063" s="85"/>
      <c r="H3063" s="85"/>
      <c r="I3063" s="85"/>
      <c r="K3063" s="85"/>
      <c r="L3063" s="85"/>
      <c r="M3063" s="85"/>
      <c r="N3063" s="85"/>
      <c r="O3063" s="85"/>
      <c r="P3063" s="85"/>
      <c r="Q3063" s="85"/>
      <c r="R3063" s="85"/>
      <c r="S3063" s="85"/>
    </row>
    <row r="3064" spans="1:19" ht="49.65" customHeight="1" x14ac:dyDescent="0.3">
      <c r="A3064" s="22" t="s">
        <v>2545</v>
      </c>
      <c r="D3064" s="86" t="s">
        <v>121</v>
      </c>
      <c r="E3064" s="76"/>
      <c r="F3064" s="76"/>
      <c r="G3064" s="77"/>
      <c r="H3064" s="87">
        <f>SUM(I2968:I3063)</f>
        <v>0</v>
      </c>
      <c r="I3064" s="77"/>
      <c r="N3064" s="86" t="s">
        <v>122</v>
      </c>
      <c r="O3064" s="76"/>
      <c r="P3064" s="76"/>
      <c r="Q3064" s="77"/>
      <c r="R3064" s="87">
        <f>SUM(S2968:S3063)</f>
        <v>0</v>
      </c>
      <c r="S3064" s="77"/>
    </row>
    <row r="3065" spans="1:19" ht="49.65" customHeight="1" x14ac:dyDescent="0.3">
      <c r="D3065" s="78"/>
      <c r="E3065" s="79"/>
      <c r="F3065" s="79"/>
      <c r="G3065" s="80"/>
      <c r="H3065" s="78"/>
      <c r="I3065" s="80"/>
      <c r="N3065" s="78"/>
      <c r="O3065" s="79"/>
      <c r="P3065" s="79"/>
      <c r="Q3065" s="80"/>
      <c r="R3065" s="78"/>
      <c r="S3065" s="80"/>
    </row>
    <row r="3066" spans="1:19" ht="49.65" customHeight="1" x14ac:dyDescent="0.3">
      <c r="A3066" s="88" t="s">
        <v>2448</v>
      </c>
      <c r="B3066" s="74"/>
      <c r="C3066" s="74"/>
      <c r="D3066" s="74"/>
      <c r="E3066" s="74"/>
      <c r="F3066" s="74"/>
      <c r="G3066" s="74"/>
      <c r="H3066" s="74"/>
      <c r="I3066" s="74"/>
      <c r="J3066" s="74"/>
      <c r="K3066" s="74"/>
      <c r="L3066" s="74"/>
      <c r="M3066" s="74"/>
      <c r="N3066" s="74"/>
      <c r="O3066" s="74"/>
      <c r="P3066" s="74"/>
      <c r="Q3066" s="74"/>
      <c r="R3066" s="74"/>
      <c r="S3066" s="74"/>
    </row>
    <row r="3067" spans="1:19" ht="49.65" customHeight="1" x14ac:dyDescent="0.3">
      <c r="A3067" s="74"/>
      <c r="B3067" s="74"/>
      <c r="C3067" s="74"/>
      <c r="D3067" s="74"/>
      <c r="E3067" s="74"/>
      <c r="F3067" s="74"/>
      <c r="G3067" s="74"/>
      <c r="H3067" s="74"/>
      <c r="I3067" s="74"/>
      <c r="J3067" s="74"/>
      <c r="K3067" s="74"/>
      <c r="L3067" s="74"/>
      <c r="M3067" s="74"/>
      <c r="N3067" s="74"/>
      <c r="O3067" s="74"/>
      <c r="P3067" s="74"/>
      <c r="Q3067" s="74"/>
      <c r="R3067" s="74"/>
      <c r="S3067" s="74"/>
    </row>
    <row r="3068" spans="1:19" ht="49.65" customHeight="1" x14ac:dyDescent="0.3">
      <c r="A3068" s="98" t="s">
        <v>4</v>
      </c>
      <c r="B3068" s="99" t="s">
        <v>52</v>
      </c>
      <c r="C3068" s="98" t="s">
        <v>53</v>
      </c>
      <c r="D3068" s="98" t="s">
        <v>54</v>
      </c>
      <c r="E3068" s="98" t="s">
        <v>55</v>
      </c>
      <c r="F3068" s="98" t="s">
        <v>56</v>
      </c>
      <c r="G3068" s="98" t="s">
        <v>57</v>
      </c>
      <c r="H3068" s="98" t="s">
        <v>58</v>
      </c>
      <c r="I3068" s="99" t="s">
        <v>8</v>
      </c>
      <c r="K3068" s="98" t="s">
        <v>4</v>
      </c>
      <c r="L3068" s="99" t="s">
        <v>52</v>
      </c>
      <c r="M3068" s="98" t="s">
        <v>53</v>
      </c>
      <c r="N3068" s="98" t="s">
        <v>54</v>
      </c>
      <c r="O3068" s="98" t="s">
        <v>55</v>
      </c>
      <c r="P3068" s="98" t="s">
        <v>56</v>
      </c>
      <c r="Q3068" s="98" t="s">
        <v>57</v>
      </c>
      <c r="R3068" s="98" t="s">
        <v>58</v>
      </c>
      <c r="S3068" s="99" t="s">
        <v>8</v>
      </c>
    </row>
    <row r="3069" spans="1:19" ht="49.65" customHeight="1" x14ac:dyDescent="0.3">
      <c r="A3069" s="85"/>
      <c r="B3069" s="85"/>
      <c r="C3069" s="85"/>
      <c r="D3069" s="85"/>
      <c r="E3069" s="85"/>
      <c r="F3069" s="85"/>
      <c r="G3069" s="85"/>
      <c r="H3069" s="85"/>
      <c r="I3069" s="85"/>
      <c r="K3069" s="85"/>
      <c r="L3069" s="85"/>
      <c r="M3069" s="85"/>
      <c r="N3069" s="85"/>
      <c r="O3069" s="85"/>
      <c r="P3069" s="85"/>
      <c r="Q3069" s="85"/>
      <c r="R3069" s="85"/>
      <c r="S3069" s="85"/>
    </row>
    <row r="3070" spans="1:19" ht="49.65" customHeight="1" x14ac:dyDescent="0.3">
      <c r="A3070" s="95"/>
      <c r="B3070" s="96" t="s">
        <v>2546</v>
      </c>
      <c r="C3070" s="74"/>
      <c r="D3070" s="74"/>
      <c r="E3070" s="74"/>
      <c r="F3070" s="74"/>
      <c r="G3070" s="74"/>
      <c r="H3070" s="74"/>
      <c r="I3070" s="74"/>
      <c r="K3070" s="95"/>
      <c r="L3070" s="96" t="s">
        <v>2547</v>
      </c>
      <c r="M3070" s="74"/>
      <c r="N3070" s="74"/>
      <c r="O3070" s="74"/>
      <c r="P3070" s="74"/>
      <c r="Q3070" s="74"/>
      <c r="R3070" s="74"/>
      <c r="S3070" s="74"/>
    </row>
    <row r="3071" spans="1:19" ht="49.65" customHeight="1" x14ac:dyDescent="0.3">
      <c r="A3071" s="74"/>
      <c r="B3071" s="74"/>
      <c r="C3071" s="74"/>
      <c r="D3071" s="74"/>
      <c r="E3071" s="74"/>
      <c r="F3071" s="74"/>
      <c r="G3071" s="74"/>
      <c r="H3071" s="74"/>
      <c r="I3071" s="74"/>
      <c r="K3071" s="74"/>
      <c r="L3071" s="74"/>
      <c r="M3071" s="74"/>
      <c r="N3071" s="74"/>
      <c r="O3071" s="74"/>
      <c r="P3071" s="74"/>
      <c r="Q3071" s="74"/>
      <c r="R3071" s="74"/>
      <c r="S3071" s="74"/>
    </row>
    <row r="3072" spans="1:19" ht="49.65" customHeight="1" x14ac:dyDescent="0.3">
      <c r="A3072" s="93">
        <v>14678</v>
      </c>
      <c r="B3072" s="94" t="s">
        <v>2548</v>
      </c>
      <c r="C3072" s="92"/>
      <c r="D3072" s="92"/>
      <c r="E3072" s="92"/>
      <c r="F3072" s="92"/>
      <c r="G3072" s="90">
        <f>+C3072+D3072+E3072+F3072</f>
        <v>0</v>
      </c>
      <c r="H3072" s="91">
        <v>99</v>
      </c>
      <c r="I3072" s="84">
        <f>+G3072*H3072</f>
        <v>0</v>
      </c>
      <c r="K3072" s="93">
        <v>15129</v>
      </c>
      <c r="L3072" s="94" t="s">
        <v>2549</v>
      </c>
      <c r="M3072" s="92"/>
      <c r="N3072" s="92"/>
      <c r="O3072" s="92"/>
      <c r="P3072" s="92"/>
      <c r="Q3072" s="90">
        <f>+M3072+N3072+O3072+P3072</f>
        <v>0</v>
      </c>
      <c r="R3072" s="91">
        <v>179</v>
      </c>
      <c r="S3072" s="84">
        <f>+Q3072*R3072</f>
        <v>0</v>
      </c>
    </row>
    <row r="3073" spans="1:19" ht="49.65" customHeight="1" x14ac:dyDescent="0.3">
      <c r="A3073" s="85"/>
      <c r="B3073" s="85"/>
      <c r="C3073" s="85"/>
      <c r="D3073" s="85"/>
      <c r="E3073" s="85"/>
      <c r="F3073" s="85"/>
      <c r="G3073" s="85"/>
      <c r="H3073" s="85"/>
      <c r="I3073" s="85"/>
      <c r="K3073" s="85"/>
      <c r="L3073" s="85"/>
      <c r="M3073" s="85"/>
      <c r="N3073" s="85"/>
      <c r="O3073" s="85"/>
      <c r="P3073" s="85"/>
      <c r="Q3073" s="85"/>
      <c r="R3073" s="85"/>
      <c r="S3073" s="85"/>
    </row>
    <row r="3074" spans="1:19" ht="49.65" customHeight="1" x14ac:dyDescent="0.3">
      <c r="A3074" s="93">
        <v>14679</v>
      </c>
      <c r="B3074" s="94" t="s">
        <v>2550</v>
      </c>
      <c r="C3074" s="92"/>
      <c r="D3074" s="92"/>
      <c r="E3074" s="92"/>
      <c r="F3074" s="92"/>
      <c r="G3074" s="90">
        <f>+C3074+D3074+E3074+F3074</f>
        <v>0</v>
      </c>
      <c r="H3074" s="91">
        <v>219</v>
      </c>
      <c r="I3074" s="84">
        <f>+G3074*H3074</f>
        <v>0</v>
      </c>
      <c r="K3074" s="95"/>
      <c r="L3074" s="96" t="s">
        <v>2551</v>
      </c>
      <c r="M3074" s="74"/>
      <c r="N3074" s="74"/>
      <c r="O3074" s="74"/>
      <c r="P3074" s="74"/>
      <c r="Q3074" s="74"/>
      <c r="R3074" s="74"/>
      <c r="S3074" s="74"/>
    </row>
    <row r="3075" spans="1:19" ht="49.65" customHeight="1" x14ac:dyDescent="0.3">
      <c r="A3075" s="85"/>
      <c r="B3075" s="85"/>
      <c r="C3075" s="85"/>
      <c r="D3075" s="85"/>
      <c r="E3075" s="85"/>
      <c r="F3075" s="85"/>
      <c r="G3075" s="85"/>
      <c r="H3075" s="85"/>
      <c r="I3075" s="85"/>
      <c r="K3075" s="74"/>
      <c r="L3075" s="74"/>
      <c r="M3075" s="74"/>
      <c r="N3075" s="74"/>
      <c r="O3075" s="74"/>
      <c r="P3075" s="74"/>
      <c r="Q3075" s="74"/>
      <c r="R3075" s="74"/>
      <c r="S3075" s="74"/>
    </row>
    <row r="3076" spans="1:19" ht="49.65" customHeight="1" x14ac:dyDescent="0.3">
      <c r="A3076" s="95"/>
      <c r="B3076" s="96" t="s">
        <v>2552</v>
      </c>
      <c r="C3076" s="74"/>
      <c r="D3076" s="74"/>
      <c r="E3076" s="74"/>
      <c r="F3076" s="74"/>
      <c r="G3076" s="74"/>
      <c r="H3076" s="74"/>
      <c r="I3076" s="74"/>
      <c r="K3076" s="93">
        <v>14361</v>
      </c>
      <c r="L3076" s="94" t="s">
        <v>2553</v>
      </c>
      <c r="M3076" s="92"/>
      <c r="N3076" s="92"/>
      <c r="O3076" s="92"/>
      <c r="P3076" s="92"/>
      <c r="Q3076" s="90">
        <f>+M3076+N3076+O3076+P3076</f>
        <v>0</v>
      </c>
      <c r="R3076" s="91">
        <v>159</v>
      </c>
      <c r="S3076" s="84">
        <f>+Q3076*R3076</f>
        <v>0</v>
      </c>
    </row>
    <row r="3077" spans="1:19" ht="49.65" customHeight="1" x14ac:dyDescent="0.3">
      <c r="A3077" s="74"/>
      <c r="B3077" s="74"/>
      <c r="C3077" s="74"/>
      <c r="D3077" s="74"/>
      <c r="E3077" s="74"/>
      <c r="F3077" s="74"/>
      <c r="G3077" s="74"/>
      <c r="H3077" s="74"/>
      <c r="I3077" s="74"/>
      <c r="K3077" s="85"/>
      <c r="L3077" s="85"/>
      <c r="M3077" s="85"/>
      <c r="N3077" s="85"/>
      <c r="O3077" s="85"/>
      <c r="P3077" s="85"/>
      <c r="Q3077" s="85"/>
      <c r="R3077" s="85"/>
      <c r="S3077" s="85"/>
    </row>
    <row r="3078" spans="1:19" ht="49.65" customHeight="1" x14ac:dyDescent="0.3">
      <c r="A3078" s="93">
        <v>14065</v>
      </c>
      <c r="B3078" s="94" t="s">
        <v>2554</v>
      </c>
      <c r="C3078" s="92"/>
      <c r="D3078" s="92"/>
      <c r="E3078" s="92"/>
      <c r="F3078" s="92"/>
      <c r="G3078" s="90">
        <f>+C3078+D3078+E3078+F3078</f>
        <v>0</v>
      </c>
      <c r="H3078" s="91">
        <v>299</v>
      </c>
      <c r="I3078" s="84">
        <f>+G3078*H3078</f>
        <v>0</v>
      </c>
      <c r="K3078" s="93">
        <v>14362</v>
      </c>
      <c r="L3078" s="94" t="s">
        <v>2555</v>
      </c>
      <c r="M3078" s="92"/>
      <c r="N3078" s="92"/>
      <c r="O3078" s="92"/>
      <c r="P3078" s="92"/>
      <c r="Q3078" s="90">
        <f>+M3078+N3078+O3078+P3078</f>
        <v>0</v>
      </c>
      <c r="R3078" s="91">
        <v>179</v>
      </c>
      <c r="S3078" s="84">
        <f>+Q3078*R3078</f>
        <v>0</v>
      </c>
    </row>
    <row r="3079" spans="1:19" ht="49.65" customHeight="1" x14ac:dyDescent="0.3">
      <c r="A3079" s="85"/>
      <c r="B3079" s="85"/>
      <c r="C3079" s="85"/>
      <c r="D3079" s="85"/>
      <c r="E3079" s="85"/>
      <c r="F3079" s="85"/>
      <c r="G3079" s="85"/>
      <c r="H3079" s="85"/>
      <c r="I3079" s="85"/>
      <c r="K3079" s="85"/>
      <c r="L3079" s="85"/>
      <c r="M3079" s="85"/>
      <c r="N3079" s="85"/>
      <c r="O3079" s="85"/>
      <c r="P3079" s="85"/>
      <c r="Q3079" s="85"/>
      <c r="R3079" s="85"/>
      <c r="S3079" s="85"/>
    </row>
    <row r="3080" spans="1:19" ht="49.65" customHeight="1" x14ac:dyDescent="0.3">
      <c r="A3080" s="93">
        <v>15510</v>
      </c>
      <c r="B3080" s="94" t="s">
        <v>2556</v>
      </c>
      <c r="C3080" s="92"/>
      <c r="D3080" s="92"/>
      <c r="E3080" s="92"/>
      <c r="F3080" s="92"/>
      <c r="G3080" s="90">
        <f>+C3080+D3080+E3080+F3080</f>
        <v>0</v>
      </c>
      <c r="H3080" s="91">
        <v>299</v>
      </c>
      <c r="I3080" s="84">
        <f>+G3080*H3080</f>
        <v>0</v>
      </c>
      <c r="K3080" s="93">
        <v>14363</v>
      </c>
      <c r="L3080" s="94" t="s">
        <v>2557</v>
      </c>
      <c r="M3080" s="92"/>
      <c r="N3080" s="92"/>
      <c r="O3080" s="92"/>
      <c r="P3080" s="92"/>
      <c r="Q3080" s="90">
        <f>+M3080+N3080+O3080+P3080</f>
        <v>0</v>
      </c>
      <c r="R3080" s="91">
        <v>179</v>
      </c>
      <c r="S3080" s="84">
        <f>+Q3080*R3080</f>
        <v>0</v>
      </c>
    </row>
    <row r="3081" spans="1:19" ht="49.65" customHeight="1" x14ac:dyDescent="0.3">
      <c r="A3081" s="85"/>
      <c r="B3081" s="85"/>
      <c r="C3081" s="85"/>
      <c r="D3081" s="85"/>
      <c r="E3081" s="85"/>
      <c r="F3081" s="85"/>
      <c r="G3081" s="85"/>
      <c r="H3081" s="85"/>
      <c r="I3081" s="85"/>
      <c r="K3081" s="85"/>
      <c r="L3081" s="85"/>
      <c r="M3081" s="85"/>
      <c r="N3081" s="85"/>
      <c r="O3081" s="85"/>
      <c r="P3081" s="85"/>
      <c r="Q3081" s="85"/>
      <c r="R3081" s="85"/>
      <c r="S3081" s="85"/>
    </row>
    <row r="3082" spans="1:19" ht="49.65" customHeight="1" x14ac:dyDescent="0.3">
      <c r="A3082" s="93">
        <v>15511</v>
      </c>
      <c r="B3082" s="94" t="s">
        <v>2558</v>
      </c>
      <c r="C3082" s="92"/>
      <c r="D3082" s="92"/>
      <c r="E3082" s="92"/>
      <c r="F3082" s="92"/>
      <c r="G3082" s="90">
        <f>+C3082+D3082+E3082+F3082</f>
        <v>0</v>
      </c>
      <c r="H3082" s="91">
        <v>299</v>
      </c>
      <c r="I3082" s="84">
        <f>+G3082*H3082</f>
        <v>0</v>
      </c>
      <c r="K3082" s="95"/>
      <c r="L3082" s="96" t="s">
        <v>2559</v>
      </c>
      <c r="M3082" s="74"/>
      <c r="N3082" s="74"/>
      <c r="O3082" s="74"/>
      <c r="P3082" s="74"/>
      <c r="Q3082" s="74"/>
      <c r="R3082" s="74"/>
      <c r="S3082" s="74"/>
    </row>
    <row r="3083" spans="1:19" ht="49.65" customHeight="1" x14ac:dyDescent="0.3">
      <c r="A3083" s="85"/>
      <c r="B3083" s="85"/>
      <c r="C3083" s="85"/>
      <c r="D3083" s="85"/>
      <c r="E3083" s="85"/>
      <c r="F3083" s="85"/>
      <c r="G3083" s="85"/>
      <c r="H3083" s="85"/>
      <c r="I3083" s="85"/>
      <c r="K3083" s="74"/>
      <c r="L3083" s="74"/>
      <c r="M3083" s="74"/>
      <c r="N3083" s="74"/>
      <c r="O3083" s="74"/>
      <c r="P3083" s="74"/>
      <c r="Q3083" s="74"/>
      <c r="R3083" s="74"/>
      <c r="S3083" s="74"/>
    </row>
    <row r="3084" spans="1:19" ht="49.65" customHeight="1" x14ac:dyDescent="0.3">
      <c r="A3084" s="93">
        <v>15512</v>
      </c>
      <c r="B3084" s="94" t="s">
        <v>2560</v>
      </c>
      <c r="C3084" s="92"/>
      <c r="D3084" s="92"/>
      <c r="E3084" s="92"/>
      <c r="F3084" s="92"/>
      <c r="G3084" s="90">
        <f>+C3084+D3084+E3084+F3084</f>
        <v>0</v>
      </c>
      <c r="H3084" s="91">
        <v>299</v>
      </c>
      <c r="I3084" s="84">
        <f>+G3084*H3084</f>
        <v>0</v>
      </c>
      <c r="K3084" s="93">
        <v>14645</v>
      </c>
      <c r="L3084" s="94" t="s">
        <v>2561</v>
      </c>
      <c r="M3084" s="92"/>
      <c r="N3084" s="92"/>
      <c r="O3084" s="92"/>
      <c r="P3084" s="92"/>
      <c r="Q3084" s="90">
        <f>+M3084+N3084+O3084+P3084</f>
        <v>0</v>
      </c>
      <c r="R3084" s="91">
        <v>299</v>
      </c>
      <c r="S3084" s="84">
        <f>+Q3084*R3084</f>
        <v>0</v>
      </c>
    </row>
    <row r="3085" spans="1:19" ht="49.65" customHeight="1" x14ac:dyDescent="0.3">
      <c r="A3085" s="85"/>
      <c r="B3085" s="85"/>
      <c r="C3085" s="85"/>
      <c r="D3085" s="85"/>
      <c r="E3085" s="85"/>
      <c r="F3085" s="85"/>
      <c r="G3085" s="85"/>
      <c r="H3085" s="85"/>
      <c r="I3085" s="85"/>
      <c r="K3085" s="85"/>
      <c r="L3085" s="85"/>
      <c r="M3085" s="85"/>
      <c r="N3085" s="85"/>
      <c r="O3085" s="85"/>
      <c r="P3085" s="85"/>
      <c r="Q3085" s="85"/>
      <c r="R3085" s="85"/>
      <c r="S3085" s="85"/>
    </row>
    <row r="3086" spans="1:19" ht="49.65" customHeight="1" x14ac:dyDescent="0.3">
      <c r="A3086" s="93">
        <v>15513</v>
      </c>
      <c r="B3086" s="94" t="s">
        <v>2562</v>
      </c>
      <c r="C3086" s="92"/>
      <c r="D3086" s="92"/>
      <c r="E3086" s="92"/>
      <c r="F3086" s="92"/>
      <c r="G3086" s="90">
        <f>+C3086+D3086+E3086+F3086</f>
        <v>0</v>
      </c>
      <c r="H3086" s="91">
        <v>229</v>
      </c>
      <c r="I3086" s="84">
        <f>+G3086*H3086</f>
        <v>0</v>
      </c>
      <c r="K3086" s="93">
        <v>14646</v>
      </c>
      <c r="L3086" s="94" t="s">
        <v>2563</v>
      </c>
      <c r="M3086" s="92"/>
      <c r="N3086" s="92"/>
      <c r="O3086" s="92"/>
      <c r="P3086" s="92"/>
      <c r="Q3086" s="90">
        <f>+M3086+N3086+O3086+P3086</f>
        <v>0</v>
      </c>
      <c r="R3086" s="91">
        <v>299</v>
      </c>
      <c r="S3086" s="84">
        <f>+Q3086*R3086</f>
        <v>0</v>
      </c>
    </row>
    <row r="3087" spans="1:19" ht="49.65" customHeight="1" x14ac:dyDescent="0.3">
      <c r="A3087" s="85"/>
      <c r="B3087" s="85"/>
      <c r="C3087" s="85"/>
      <c r="D3087" s="85"/>
      <c r="E3087" s="85"/>
      <c r="F3087" s="85"/>
      <c r="G3087" s="85"/>
      <c r="H3087" s="85"/>
      <c r="I3087" s="85"/>
      <c r="K3087" s="85"/>
      <c r="L3087" s="85"/>
      <c r="M3087" s="85"/>
      <c r="N3087" s="85"/>
      <c r="O3087" s="85"/>
      <c r="P3087" s="85"/>
      <c r="Q3087" s="85"/>
      <c r="R3087" s="85"/>
      <c r="S3087" s="85"/>
    </row>
    <row r="3088" spans="1:19" ht="49.65" customHeight="1" x14ac:dyDescent="0.3">
      <c r="A3088" s="93">
        <v>15514</v>
      </c>
      <c r="B3088" s="94" t="s">
        <v>2564</v>
      </c>
      <c r="C3088" s="92"/>
      <c r="D3088" s="92"/>
      <c r="E3088" s="92"/>
      <c r="F3088" s="92"/>
      <c r="G3088" s="90">
        <f>+C3088+D3088+E3088+F3088</f>
        <v>0</v>
      </c>
      <c r="H3088" s="91">
        <v>229</v>
      </c>
      <c r="I3088" s="84">
        <f>+G3088*H3088</f>
        <v>0</v>
      </c>
      <c r="K3088" s="93">
        <v>14648</v>
      </c>
      <c r="L3088" s="94" t="s">
        <v>2565</v>
      </c>
      <c r="M3088" s="92"/>
      <c r="N3088" s="92"/>
      <c r="O3088" s="92"/>
      <c r="P3088" s="92"/>
      <c r="Q3088" s="90">
        <f>+M3088+N3088+O3088+P3088</f>
        <v>0</v>
      </c>
      <c r="R3088" s="91">
        <v>299</v>
      </c>
      <c r="S3088" s="84">
        <f>+Q3088*R3088</f>
        <v>0</v>
      </c>
    </row>
    <row r="3089" spans="1:19" ht="49.65" customHeight="1" x14ac:dyDescent="0.3">
      <c r="A3089" s="85"/>
      <c r="B3089" s="85"/>
      <c r="C3089" s="85"/>
      <c r="D3089" s="85"/>
      <c r="E3089" s="85"/>
      <c r="F3089" s="85"/>
      <c r="G3089" s="85"/>
      <c r="H3089" s="85"/>
      <c r="I3089" s="85"/>
      <c r="K3089" s="85"/>
      <c r="L3089" s="85"/>
      <c r="M3089" s="85"/>
      <c r="N3089" s="85"/>
      <c r="O3089" s="85"/>
      <c r="P3089" s="85"/>
      <c r="Q3089" s="85"/>
      <c r="R3089" s="85"/>
      <c r="S3089" s="85"/>
    </row>
    <row r="3090" spans="1:19" ht="49.65" customHeight="1" x14ac:dyDescent="0.3">
      <c r="A3090" s="93">
        <v>15515</v>
      </c>
      <c r="B3090" s="94" t="s">
        <v>2566</v>
      </c>
      <c r="C3090" s="92"/>
      <c r="D3090" s="92"/>
      <c r="E3090" s="92"/>
      <c r="F3090" s="92"/>
      <c r="G3090" s="90">
        <f>+C3090+D3090+E3090+F3090</f>
        <v>0</v>
      </c>
      <c r="H3090" s="91">
        <v>229</v>
      </c>
      <c r="I3090" s="84">
        <f>+G3090*H3090</f>
        <v>0</v>
      </c>
      <c r="K3090" s="93">
        <v>14650</v>
      </c>
      <c r="L3090" s="94" t="s">
        <v>2567</v>
      </c>
      <c r="M3090" s="92"/>
      <c r="N3090" s="92"/>
      <c r="O3090" s="92"/>
      <c r="P3090" s="92"/>
      <c r="Q3090" s="90">
        <f>+M3090+N3090+O3090+P3090</f>
        <v>0</v>
      </c>
      <c r="R3090" s="91">
        <v>199</v>
      </c>
      <c r="S3090" s="84">
        <f>+Q3090*R3090</f>
        <v>0</v>
      </c>
    </row>
    <row r="3091" spans="1:19" ht="49.65" customHeight="1" x14ac:dyDescent="0.3">
      <c r="A3091" s="85"/>
      <c r="B3091" s="85"/>
      <c r="C3091" s="85"/>
      <c r="D3091" s="85"/>
      <c r="E3091" s="85"/>
      <c r="F3091" s="85"/>
      <c r="G3091" s="85"/>
      <c r="H3091" s="85"/>
      <c r="I3091" s="85"/>
      <c r="K3091" s="85"/>
      <c r="L3091" s="85"/>
      <c r="M3091" s="85"/>
      <c r="N3091" s="85"/>
      <c r="O3091" s="85"/>
      <c r="P3091" s="85"/>
      <c r="Q3091" s="85"/>
      <c r="R3091" s="85"/>
      <c r="S3091" s="85"/>
    </row>
    <row r="3092" spans="1:19" ht="49.65" customHeight="1" x14ac:dyDescent="0.3">
      <c r="A3092" s="93">
        <v>15516</v>
      </c>
      <c r="B3092" s="94" t="s">
        <v>2568</v>
      </c>
      <c r="C3092" s="92"/>
      <c r="D3092" s="92"/>
      <c r="E3092" s="92"/>
      <c r="F3092" s="92"/>
      <c r="G3092" s="90">
        <f>+C3092+D3092+E3092+F3092</f>
        <v>0</v>
      </c>
      <c r="H3092" s="91">
        <v>229</v>
      </c>
      <c r="I3092" s="84">
        <f>+G3092*H3092</f>
        <v>0</v>
      </c>
      <c r="K3092" s="93">
        <v>14669</v>
      </c>
      <c r="L3092" s="94" t="s">
        <v>2569</v>
      </c>
      <c r="M3092" s="92"/>
      <c r="N3092" s="92"/>
      <c r="O3092" s="92"/>
      <c r="P3092" s="92"/>
      <c r="Q3092" s="90">
        <f>+M3092+N3092+O3092+P3092</f>
        <v>0</v>
      </c>
      <c r="R3092" s="91">
        <v>159</v>
      </c>
      <c r="S3092" s="84">
        <f>+Q3092*R3092</f>
        <v>0</v>
      </c>
    </row>
    <row r="3093" spans="1:19" ht="49.65" customHeight="1" x14ac:dyDescent="0.3">
      <c r="A3093" s="85"/>
      <c r="B3093" s="85"/>
      <c r="C3093" s="85"/>
      <c r="D3093" s="85"/>
      <c r="E3093" s="85"/>
      <c r="F3093" s="85"/>
      <c r="G3093" s="85"/>
      <c r="H3093" s="85"/>
      <c r="I3093" s="85"/>
      <c r="K3093" s="85"/>
      <c r="L3093" s="85"/>
      <c r="M3093" s="85"/>
      <c r="N3093" s="85"/>
      <c r="O3093" s="85"/>
      <c r="P3093" s="85"/>
      <c r="Q3093" s="85"/>
      <c r="R3093" s="85"/>
      <c r="S3093" s="85"/>
    </row>
    <row r="3094" spans="1:19" ht="49.65" customHeight="1" x14ac:dyDescent="0.3">
      <c r="A3094" s="95"/>
      <c r="B3094" s="96" t="s">
        <v>2570</v>
      </c>
      <c r="C3094" s="74"/>
      <c r="D3094" s="74"/>
      <c r="E3094" s="74"/>
      <c r="F3094" s="74"/>
      <c r="G3094" s="74"/>
      <c r="H3094" s="74"/>
      <c r="I3094" s="74"/>
      <c r="K3094" s="93">
        <v>14670</v>
      </c>
      <c r="L3094" s="94" t="s">
        <v>2571</v>
      </c>
      <c r="M3094" s="92"/>
      <c r="N3094" s="92"/>
      <c r="O3094" s="92"/>
      <c r="P3094" s="92"/>
      <c r="Q3094" s="90">
        <f>+M3094+N3094+O3094+P3094</f>
        <v>0</v>
      </c>
      <c r="R3094" s="91">
        <v>159</v>
      </c>
      <c r="S3094" s="84">
        <f>+Q3094*R3094</f>
        <v>0</v>
      </c>
    </row>
    <row r="3095" spans="1:19" ht="49.65" customHeight="1" x14ac:dyDescent="0.3">
      <c r="A3095" s="74"/>
      <c r="B3095" s="74"/>
      <c r="C3095" s="74"/>
      <c r="D3095" s="74"/>
      <c r="E3095" s="74"/>
      <c r="F3095" s="74"/>
      <c r="G3095" s="74"/>
      <c r="H3095" s="74"/>
      <c r="I3095" s="74"/>
      <c r="K3095" s="85"/>
      <c r="L3095" s="85"/>
      <c r="M3095" s="85"/>
      <c r="N3095" s="85"/>
      <c r="O3095" s="85"/>
      <c r="P3095" s="85"/>
      <c r="Q3095" s="85"/>
      <c r="R3095" s="85"/>
      <c r="S3095" s="85"/>
    </row>
    <row r="3096" spans="1:19" ht="49.65" customHeight="1" x14ac:dyDescent="0.3">
      <c r="A3096" s="93">
        <v>11582</v>
      </c>
      <c r="B3096" s="94" t="s">
        <v>2572</v>
      </c>
      <c r="C3096" s="92"/>
      <c r="D3096" s="92"/>
      <c r="E3096" s="92"/>
      <c r="F3096" s="92"/>
      <c r="G3096" s="90">
        <f>+C3096+D3096+E3096+F3096</f>
        <v>0</v>
      </c>
      <c r="H3096" s="91">
        <v>249</v>
      </c>
      <c r="I3096" s="84">
        <f>+G3096*H3096</f>
        <v>0</v>
      </c>
      <c r="K3096" s="93">
        <v>14671</v>
      </c>
      <c r="L3096" s="94" t="s">
        <v>2573</v>
      </c>
      <c r="M3096" s="92"/>
      <c r="N3096" s="92"/>
      <c r="O3096" s="92"/>
      <c r="P3096" s="92"/>
      <c r="Q3096" s="90">
        <f>+M3096+N3096+O3096+P3096</f>
        <v>0</v>
      </c>
      <c r="R3096" s="91">
        <v>159</v>
      </c>
      <c r="S3096" s="84">
        <f>+Q3096*R3096</f>
        <v>0</v>
      </c>
    </row>
    <row r="3097" spans="1:19" ht="49.65" customHeight="1" x14ac:dyDescent="0.3">
      <c r="A3097" s="85"/>
      <c r="B3097" s="85"/>
      <c r="C3097" s="85"/>
      <c r="D3097" s="85"/>
      <c r="E3097" s="85"/>
      <c r="F3097" s="85"/>
      <c r="G3097" s="85"/>
      <c r="H3097" s="85"/>
      <c r="I3097" s="85"/>
      <c r="K3097" s="85"/>
      <c r="L3097" s="85"/>
      <c r="M3097" s="85"/>
      <c r="N3097" s="85"/>
      <c r="O3097" s="85"/>
      <c r="P3097" s="85"/>
      <c r="Q3097" s="85"/>
      <c r="R3097" s="85"/>
      <c r="S3097" s="85"/>
    </row>
    <row r="3098" spans="1:19" ht="49.65" customHeight="1" x14ac:dyDescent="0.3">
      <c r="A3098" s="93">
        <v>13340</v>
      </c>
      <c r="B3098" s="94" t="s">
        <v>2574</v>
      </c>
      <c r="C3098" s="92"/>
      <c r="D3098" s="92"/>
      <c r="E3098" s="92"/>
      <c r="F3098" s="92"/>
      <c r="G3098" s="90">
        <f>+C3098+D3098+E3098+F3098</f>
        <v>0</v>
      </c>
      <c r="H3098" s="91">
        <v>249</v>
      </c>
      <c r="I3098" s="84">
        <f>+G3098*H3098</f>
        <v>0</v>
      </c>
      <c r="K3098" s="93">
        <v>14673</v>
      </c>
      <c r="L3098" s="94" t="s">
        <v>2575</v>
      </c>
      <c r="M3098" s="92"/>
      <c r="N3098" s="92"/>
      <c r="O3098" s="92"/>
      <c r="P3098" s="92"/>
      <c r="Q3098" s="90">
        <f>+M3098+N3098+O3098+P3098</f>
        <v>0</v>
      </c>
      <c r="R3098" s="91">
        <v>159</v>
      </c>
      <c r="S3098" s="84">
        <f>+Q3098*R3098</f>
        <v>0</v>
      </c>
    </row>
    <row r="3099" spans="1:19" ht="49.65" customHeight="1" x14ac:dyDescent="0.3">
      <c r="A3099" s="85"/>
      <c r="B3099" s="85"/>
      <c r="C3099" s="85"/>
      <c r="D3099" s="85"/>
      <c r="E3099" s="85"/>
      <c r="F3099" s="85"/>
      <c r="G3099" s="85"/>
      <c r="H3099" s="85"/>
      <c r="I3099" s="85"/>
      <c r="K3099" s="85"/>
      <c r="L3099" s="85"/>
      <c r="M3099" s="85"/>
      <c r="N3099" s="85"/>
      <c r="O3099" s="85"/>
      <c r="P3099" s="85"/>
      <c r="Q3099" s="85"/>
      <c r="R3099" s="85"/>
      <c r="S3099" s="85"/>
    </row>
    <row r="3100" spans="1:19" ht="49.65" customHeight="1" x14ac:dyDescent="0.3">
      <c r="A3100" s="93">
        <v>13341</v>
      </c>
      <c r="B3100" s="94" t="s">
        <v>2576</v>
      </c>
      <c r="C3100" s="92"/>
      <c r="D3100" s="92"/>
      <c r="E3100" s="92"/>
      <c r="F3100" s="92"/>
      <c r="G3100" s="90">
        <f>+C3100+D3100+E3100+F3100</f>
        <v>0</v>
      </c>
      <c r="H3100" s="91">
        <v>249</v>
      </c>
      <c r="I3100" s="84">
        <f>+G3100*H3100</f>
        <v>0</v>
      </c>
      <c r="K3100" s="93">
        <v>15521</v>
      </c>
      <c r="L3100" s="94" t="s">
        <v>2577</v>
      </c>
      <c r="M3100" s="92"/>
      <c r="N3100" s="92"/>
      <c r="O3100" s="92"/>
      <c r="P3100" s="92"/>
      <c r="Q3100" s="90">
        <f>+M3100+N3100+O3100+P3100</f>
        <v>0</v>
      </c>
      <c r="R3100" s="91">
        <v>259</v>
      </c>
      <c r="S3100" s="84">
        <f>+Q3100*R3100</f>
        <v>0</v>
      </c>
    </row>
    <row r="3101" spans="1:19" ht="49.65" customHeight="1" x14ac:dyDescent="0.3">
      <c r="A3101" s="85"/>
      <c r="B3101" s="85"/>
      <c r="C3101" s="85"/>
      <c r="D3101" s="85"/>
      <c r="E3101" s="85"/>
      <c r="F3101" s="85"/>
      <c r="G3101" s="85"/>
      <c r="H3101" s="85"/>
      <c r="I3101" s="85"/>
      <c r="K3101" s="85"/>
      <c r="L3101" s="85"/>
      <c r="M3101" s="85"/>
      <c r="N3101" s="85"/>
      <c r="O3101" s="85"/>
      <c r="P3101" s="85"/>
      <c r="Q3101" s="85"/>
      <c r="R3101" s="85"/>
      <c r="S3101" s="85"/>
    </row>
    <row r="3102" spans="1:19" ht="49.65" customHeight="1" x14ac:dyDescent="0.3">
      <c r="A3102" s="95"/>
      <c r="B3102" s="96" t="s">
        <v>2578</v>
      </c>
      <c r="C3102" s="74"/>
      <c r="D3102" s="74"/>
      <c r="E3102" s="74"/>
      <c r="F3102" s="74"/>
      <c r="G3102" s="74"/>
      <c r="H3102" s="74"/>
      <c r="I3102" s="74"/>
      <c r="K3102" s="93">
        <v>15523</v>
      </c>
      <c r="L3102" s="94" t="s">
        <v>2579</v>
      </c>
      <c r="M3102" s="92"/>
      <c r="N3102" s="92"/>
      <c r="O3102" s="92"/>
      <c r="P3102" s="92"/>
      <c r="Q3102" s="90">
        <f>+M3102+N3102+O3102+P3102</f>
        <v>0</v>
      </c>
      <c r="R3102" s="91">
        <v>259</v>
      </c>
      <c r="S3102" s="84">
        <f>+Q3102*R3102</f>
        <v>0</v>
      </c>
    </row>
    <row r="3103" spans="1:19" ht="49.65" customHeight="1" x14ac:dyDescent="0.3">
      <c r="A3103" s="74"/>
      <c r="B3103" s="74"/>
      <c r="C3103" s="74"/>
      <c r="D3103" s="74"/>
      <c r="E3103" s="74"/>
      <c r="F3103" s="74"/>
      <c r="G3103" s="74"/>
      <c r="H3103" s="74"/>
      <c r="I3103" s="74"/>
      <c r="K3103" s="85"/>
      <c r="L3103" s="85"/>
      <c r="M3103" s="85"/>
      <c r="N3103" s="85"/>
      <c r="O3103" s="85"/>
      <c r="P3103" s="85"/>
      <c r="Q3103" s="85"/>
      <c r="R3103" s="85"/>
      <c r="S3103" s="85"/>
    </row>
    <row r="3104" spans="1:19" ht="49.65" customHeight="1" x14ac:dyDescent="0.3">
      <c r="A3104" s="93">
        <v>15090</v>
      </c>
      <c r="B3104" s="94" t="s">
        <v>2580</v>
      </c>
      <c r="C3104" s="92"/>
      <c r="D3104" s="92"/>
      <c r="E3104" s="92"/>
      <c r="F3104" s="92"/>
      <c r="G3104" s="90">
        <f>+C3104+D3104+E3104+F3104</f>
        <v>0</v>
      </c>
      <c r="H3104" s="91">
        <v>499</v>
      </c>
      <c r="I3104" s="84">
        <f>+G3104*H3104</f>
        <v>0</v>
      </c>
      <c r="K3104" s="93">
        <v>15525</v>
      </c>
      <c r="L3104" s="94" t="s">
        <v>2581</v>
      </c>
      <c r="M3104" s="92"/>
      <c r="N3104" s="92"/>
      <c r="O3104" s="92"/>
      <c r="P3104" s="92"/>
      <c r="Q3104" s="90">
        <f>+M3104+N3104+O3104+P3104</f>
        <v>0</v>
      </c>
      <c r="R3104" s="91">
        <v>259</v>
      </c>
      <c r="S3104" s="84">
        <f>+Q3104*R3104</f>
        <v>0</v>
      </c>
    </row>
    <row r="3105" spans="1:19" ht="49.65" customHeight="1" x14ac:dyDescent="0.3">
      <c r="A3105" s="85"/>
      <c r="B3105" s="85"/>
      <c r="C3105" s="85"/>
      <c r="D3105" s="85"/>
      <c r="E3105" s="85"/>
      <c r="F3105" s="85"/>
      <c r="G3105" s="85"/>
      <c r="H3105" s="85"/>
      <c r="I3105" s="85"/>
      <c r="K3105" s="85"/>
      <c r="L3105" s="85"/>
      <c r="M3105" s="85"/>
      <c r="N3105" s="85"/>
      <c r="O3105" s="85"/>
      <c r="P3105" s="85"/>
      <c r="Q3105" s="85"/>
      <c r="R3105" s="85"/>
      <c r="S3105" s="85"/>
    </row>
    <row r="3106" spans="1:19" ht="49.65" customHeight="1" x14ac:dyDescent="0.3">
      <c r="A3106" s="93">
        <v>15091</v>
      </c>
      <c r="B3106" s="94" t="s">
        <v>2582</v>
      </c>
      <c r="C3106" s="92"/>
      <c r="D3106" s="92"/>
      <c r="E3106" s="92"/>
      <c r="F3106" s="92"/>
      <c r="G3106" s="90">
        <f>+C3106+D3106+E3106+F3106</f>
        <v>0</v>
      </c>
      <c r="H3106" s="91">
        <v>499</v>
      </c>
      <c r="I3106" s="84">
        <f>+G3106*H3106</f>
        <v>0</v>
      </c>
      <c r="K3106" s="95"/>
      <c r="L3106" s="96" t="s">
        <v>2583</v>
      </c>
      <c r="M3106" s="74"/>
      <c r="N3106" s="74"/>
      <c r="O3106" s="74"/>
      <c r="P3106" s="74"/>
      <c r="Q3106" s="74"/>
      <c r="R3106" s="74"/>
      <c r="S3106" s="74"/>
    </row>
    <row r="3107" spans="1:19" ht="49.65" customHeight="1" x14ac:dyDescent="0.3">
      <c r="A3107" s="85"/>
      <c r="B3107" s="85"/>
      <c r="C3107" s="85"/>
      <c r="D3107" s="85"/>
      <c r="E3107" s="85"/>
      <c r="F3107" s="85"/>
      <c r="G3107" s="85"/>
      <c r="H3107" s="85"/>
      <c r="I3107" s="85"/>
      <c r="K3107" s="74"/>
      <c r="L3107" s="74"/>
      <c r="M3107" s="74"/>
      <c r="N3107" s="74"/>
      <c r="O3107" s="74"/>
      <c r="P3107" s="74"/>
      <c r="Q3107" s="74"/>
      <c r="R3107" s="74"/>
      <c r="S3107" s="74"/>
    </row>
    <row r="3108" spans="1:19" ht="49.65" customHeight="1" x14ac:dyDescent="0.3">
      <c r="A3108" s="93">
        <v>15093</v>
      </c>
      <c r="B3108" s="94" t="s">
        <v>2584</v>
      </c>
      <c r="C3108" s="92"/>
      <c r="D3108" s="92"/>
      <c r="E3108" s="92"/>
      <c r="F3108" s="92"/>
      <c r="G3108" s="90">
        <f>+C3108+D3108+E3108+F3108</f>
        <v>0</v>
      </c>
      <c r="H3108" s="91">
        <v>499</v>
      </c>
      <c r="I3108" s="84">
        <f>+G3108*H3108</f>
        <v>0</v>
      </c>
      <c r="K3108" s="93">
        <v>14380</v>
      </c>
      <c r="L3108" s="94" t="s">
        <v>2585</v>
      </c>
      <c r="M3108" s="92"/>
      <c r="N3108" s="92"/>
      <c r="O3108" s="92"/>
      <c r="P3108" s="92"/>
      <c r="Q3108" s="90">
        <f>+M3108+N3108+O3108+P3108</f>
        <v>0</v>
      </c>
      <c r="R3108" s="91">
        <v>299</v>
      </c>
      <c r="S3108" s="84">
        <f>+Q3108*R3108</f>
        <v>0</v>
      </c>
    </row>
    <row r="3109" spans="1:19" ht="49.65" customHeight="1" x14ac:dyDescent="0.3">
      <c r="A3109" s="85"/>
      <c r="B3109" s="85"/>
      <c r="C3109" s="85"/>
      <c r="D3109" s="85"/>
      <c r="E3109" s="85"/>
      <c r="F3109" s="85"/>
      <c r="G3109" s="85"/>
      <c r="H3109" s="85"/>
      <c r="I3109" s="85"/>
      <c r="K3109" s="85"/>
      <c r="L3109" s="85"/>
      <c r="M3109" s="85"/>
      <c r="N3109" s="85"/>
      <c r="O3109" s="85"/>
      <c r="P3109" s="85"/>
      <c r="Q3109" s="85"/>
      <c r="R3109" s="85"/>
      <c r="S3109" s="85"/>
    </row>
    <row r="3110" spans="1:19" ht="49.65" customHeight="1" x14ac:dyDescent="0.3">
      <c r="A3110" s="93">
        <v>15095</v>
      </c>
      <c r="B3110" s="94" t="s">
        <v>2586</v>
      </c>
      <c r="C3110" s="92"/>
      <c r="D3110" s="92"/>
      <c r="E3110" s="92"/>
      <c r="F3110" s="92"/>
      <c r="G3110" s="90">
        <f>+C3110+D3110+E3110+F3110</f>
        <v>0</v>
      </c>
      <c r="H3110" s="91">
        <v>469</v>
      </c>
      <c r="I3110" s="84">
        <f>+G3110*H3110</f>
        <v>0</v>
      </c>
      <c r="K3110" s="93">
        <v>14382</v>
      </c>
      <c r="L3110" s="94" t="s">
        <v>2587</v>
      </c>
      <c r="M3110" s="92"/>
      <c r="N3110" s="92"/>
      <c r="O3110" s="92"/>
      <c r="P3110" s="92"/>
      <c r="Q3110" s="90">
        <f>+M3110+N3110+O3110+P3110</f>
        <v>0</v>
      </c>
      <c r="R3110" s="91">
        <v>359</v>
      </c>
      <c r="S3110" s="84">
        <f>+Q3110*R3110</f>
        <v>0</v>
      </c>
    </row>
    <row r="3111" spans="1:19" ht="49.65" customHeight="1" x14ac:dyDescent="0.3">
      <c r="A3111" s="85"/>
      <c r="B3111" s="85"/>
      <c r="C3111" s="85"/>
      <c r="D3111" s="85"/>
      <c r="E3111" s="85"/>
      <c r="F3111" s="85"/>
      <c r="G3111" s="85"/>
      <c r="H3111" s="85"/>
      <c r="I3111" s="85"/>
      <c r="K3111" s="85"/>
      <c r="L3111" s="85"/>
      <c r="M3111" s="85"/>
      <c r="N3111" s="85"/>
      <c r="O3111" s="85"/>
      <c r="P3111" s="85"/>
      <c r="Q3111" s="85"/>
      <c r="R3111" s="85"/>
      <c r="S3111" s="85"/>
    </row>
    <row r="3112" spans="1:19" ht="49.65" customHeight="1" x14ac:dyDescent="0.3">
      <c r="A3112" s="93">
        <v>15096</v>
      </c>
      <c r="B3112" s="94" t="s">
        <v>2588</v>
      </c>
      <c r="C3112" s="92"/>
      <c r="D3112" s="92"/>
      <c r="E3112" s="92"/>
      <c r="F3112" s="92"/>
      <c r="G3112" s="90">
        <f>+C3112+D3112+E3112+F3112</f>
        <v>0</v>
      </c>
      <c r="H3112" s="91">
        <v>469</v>
      </c>
      <c r="I3112" s="84">
        <f>+G3112*H3112</f>
        <v>0</v>
      </c>
      <c r="K3112" s="93">
        <v>14384</v>
      </c>
      <c r="L3112" s="94" t="s">
        <v>2589</v>
      </c>
      <c r="M3112" s="92"/>
      <c r="N3112" s="92"/>
      <c r="O3112" s="92"/>
      <c r="P3112" s="92"/>
      <c r="Q3112" s="90">
        <f>+M3112+N3112+O3112+P3112</f>
        <v>0</v>
      </c>
      <c r="R3112" s="91">
        <v>359</v>
      </c>
      <c r="S3112" s="84">
        <f>+Q3112*R3112</f>
        <v>0</v>
      </c>
    </row>
    <row r="3113" spans="1:19" ht="49.65" customHeight="1" x14ac:dyDescent="0.3">
      <c r="A3113" s="85"/>
      <c r="B3113" s="85"/>
      <c r="C3113" s="85"/>
      <c r="D3113" s="85"/>
      <c r="E3113" s="85"/>
      <c r="F3113" s="85"/>
      <c r="G3113" s="85"/>
      <c r="H3113" s="85"/>
      <c r="I3113" s="85"/>
      <c r="K3113" s="85"/>
      <c r="L3113" s="85"/>
      <c r="M3113" s="85"/>
      <c r="N3113" s="85"/>
      <c r="O3113" s="85"/>
      <c r="P3113" s="85"/>
      <c r="Q3113" s="85"/>
      <c r="R3113" s="85"/>
      <c r="S3113" s="85"/>
    </row>
    <row r="3114" spans="1:19" ht="49.65" customHeight="1" x14ac:dyDescent="0.3">
      <c r="A3114" s="93">
        <v>15098</v>
      </c>
      <c r="B3114" s="94" t="s">
        <v>2590</v>
      </c>
      <c r="C3114" s="92"/>
      <c r="D3114" s="92"/>
      <c r="E3114" s="92"/>
      <c r="F3114" s="92"/>
      <c r="G3114" s="90">
        <f>+C3114+D3114+E3114+F3114</f>
        <v>0</v>
      </c>
      <c r="H3114" s="91">
        <v>469</v>
      </c>
      <c r="I3114" s="84">
        <f>+G3114*H3114</f>
        <v>0</v>
      </c>
      <c r="K3114" s="95"/>
      <c r="L3114" s="96" t="s">
        <v>2591</v>
      </c>
      <c r="M3114" s="74"/>
      <c r="N3114" s="74"/>
      <c r="O3114" s="74"/>
      <c r="P3114" s="74"/>
      <c r="Q3114" s="74"/>
      <c r="R3114" s="74"/>
      <c r="S3114" s="74"/>
    </row>
    <row r="3115" spans="1:19" ht="49.65" customHeight="1" x14ac:dyDescent="0.3">
      <c r="A3115" s="85"/>
      <c r="B3115" s="85"/>
      <c r="C3115" s="85"/>
      <c r="D3115" s="85"/>
      <c r="E3115" s="85"/>
      <c r="F3115" s="85"/>
      <c r="G3115" s="85"/>
      <c r="H3115" s="85"/>
      <c r="I3115" s="85"/>
      <c r="K3115" s="74"/>
      <c r="L3115" s="74"/>
      <c r="M3115" s="74"/>
      <c r="N3115" s="74"/>
      <c r="O3115" s="74"/>
      <c r="P3115" s="74"/>
      <c r="Q3115" s="74"/>
      <c r="R3115" s="74"/>
      <c r="S3115" s="74"/>
    </row>
    <row r="3116" spans="1:19" ht="49.65" customHeight="1" x14ac:dyDescent="0.3">
      <c r="A3116" s="93">
        <v>15100</v>
      </c>
      <c r="B3116" s="94" t="s">
        <v>2592</v>
      </c>
      <c r="C3116" s="92"/>
      <c r="D3116" s="92"/>
      <c r="E3116" s="92"/>
      <c r="F3116" s="92"/>
      <c r="G3116" s="90">
        <f>+C3116+D3116+E3116+F3116</f>
        <v>0</v>
      </c>
      <c r="H3116" s="91">
        <v>399</v>
      </c>
      <c r="I3116" s="84">
        <f>+G3116*H3116</f>
        <v>0</v>
      </c>
      <c r="K3116" s="93">
        <v>14367</v>
      </c>
      <c r="L3116" s="94" t="s">
        <v>2593</v>
      </c>
      <c r="M3116" s="92"/>
      <c r="N3116" s="92"/>
      <c r="O3116" s="92"/>
      <c r="P3116" s="92"/>
      <c r="Q3116" s="90">
        <f>+M3116+N3116+O3116+P3116</f>
        <v>0</v>
      </c>
      <c r="R3116" s="91">
        <v>179</v>
      </c>
      <c r="S3116" s="84">
        <f>+Q3116*R3116</f>
        <v>0</v>
      </c>
    </row>
    <row r="3117" spans="1:19" ht="49.65" customHeight="1" x14ac:dyDescent="0.3">
      <c r="A3117" s="85"/>
      <c r="B3117" s="85"/>
      <c r="C3117" s="85"/>
      <c r="D3117" s="85"/>
      <c r="E3117" s="85"/>
      <c r="F3117" s="85"/>
      <c r="G3117" s="85"/>
      <c r="H3117" s="85"/>
      <c r="I3117" s="85"/>
      <c r="K3117" s="85"/>
      <c r="L3117" s="85"/>
      <c r="M3117" s="85"/>
      <c r="N3117" s="85"/>
      <c r="O3117" s="85"/>
      <c r="P3117" s="85"/>
      <c r="Q3117" s="85"/>
      <c r="R3117" s="85"/>
      <c r="S3117" s="85"/>
    </row>
    <row r="3118" spans="1:19" ht="49.65" customHeight="1" x14ac:dyDescent="0.3">
      <c r="A3118" s="93">
        <v>15101</v>
      </c>
      <c r="B3118" s="94" t="s">
        <v>2594</v>
      </c>
      <c r="C3118" s="92"/>
      <c r="D3118" s="92"/>
      <c r="E3118" s="92"/>
      <c r="F3118" s="92"/>
      <c r="G3118" s="90">
        <f>+C3118+D3118+E3118+F3118</f>
        <v>0</v>
      </c>
      <c r="H3118" s="91">
        <v>399</v>
      </c>
      <c r="I3118" s="84">
        <f>+G3118*H3118</f>
        <v>0</v>
      </c>
      <c r="K3118" s="93">
        <v>14402</v>
      </c>
      <c r="L3118" s="94" t="s">
        <v>2595</v>
      </c>
      <c r="M3118" s="92"/>
      <c r="N3118" s="92"/>
      <c r="O3118" s="92"/>
      <c r="P3118" s="92"/>
      <c r="Q3118" s="90">
        <f>+M3118+N3118+O3118+P3118</f>
        <v>0</v>
      </c>
      <c r="R3118" s="91">
        <v>179</v>
      </c>
      <c r="S3118" s="84">
        <f>+Q3118*R3118</f>
        <v>0</v>
      </c>
    </row>
    <row r="3119" spans="1:19" ht="49.65" customHeight="1" x14ac:dyDescent="0.3">
      <c r="A3119" s="85"/>
      <c r="B3119" s="85"/>
      <c r="C3119" s="85"/>
      <c r="D3119" s="85"/>
      <c r="E3119" s="85"/>
      <c r="F3119" s="85"/>
      <c r="G3119" s="85"/>
      <c r="H3119" s="85"/>
      <c r="I3119" s="85"/>
      <c r="K3119" s="85"/>
      <c r="L3119" s="85"/>
      <c r="M3119" s="85"/>
      <c r="N3119" s="85"/>
      <c r="O3119" s="85"/>
      <c r="P3119" s="85"/>
      <c r="Q3119" s="85"/>
      <c r="R3119" s="85"/>
      <c r="S3119" s="85"/>
    </row>
    <row r="3120" spans="1:19" ht="49.65" customHeight="1" x14ac:dyDescent="0.3">
      <c r="A3120" s="93">
        <v>15102</v>
      </c>
      <c r="B3120" s="94" t="s">
        <v>2596</v>
      </c>
      <c r="C3120" s="92"/>
      <c r="D3120" s="92"/>
      <c r="E3120" s="92"/>
      <c r="F3120" s="92"/>
      <c r="G3120" s="90">
        <f>+C3120+D3120+E3120+F3120</f>
        <v>0</v>
      </c>
      <c r="H3120" s="91">
        <v>399</v>
      </c>
      <c r="I3120" s="84">
        <f>+G3120*H3120</f>
        <v>0</v>
      </c>
      <c r="K3120" s="97" t="s">
        <v>2597</v>
      </c>
      <c r="L3120" s="74"/>
      <c r="M3120" s="74"/>
      <c r="N3120" s="74"/>
      <c r="O3120" s="74"/>
      <c r="P3120" s="74"/>
      <c r="Q3120" s="74"/>
      <c r="R3120" s="74"/>
      <c r="S3120" s="74"/>
    </row>
    <row r="3121" spans="1:19" ht="49.65" customHeight="1" x14ac:dyDescent="0.3">
      <c r="A3121" s="85"/>
      <c r="B3121" s="85"/>
      <c r="C3121" s="85"/>
      <c r="D3121" s="85"/>
      <c r="E3121" s="85"/>
      <c r="F3121" s="85"/>
      <c r="G3121" s="85"/>
      <c r="H3121" s="85"/>
      <c r="I3121" s="85"/>
      <c r="K3121" s="74"/>
      <c r="L3121" s="74"/>
      <c r="M3121" s="74"/>
      <c r="N3121" s="74"/>
      <c r="O3121" s="74"/>
      <c r="P3121" s="74"/>
      <c r="Q3121" s="74"/>
      <c r="R3121" s="74"/>
      <c r="S3121" s="74"/>
    </row>
    <row r="3122" spans="1:19" ht="49.65" customHeight="1" x14ac:dyDescent="0.3">
      <c r="A3122" s="93">
        <v>15103</v>
      </c>
      <c r="B3122" s="94" t="s">
        <v>2598</v>
      </c>
      <c r="C3122" s="92"/>
      <c r="D3122" s="92"/>
      <c r="E3122" s="92"/>
      <c r="F3122" s="92"/>
      <c r="G3122" s="90">
        <f>+C3122+D3122+E3122+F3122</f>
        <v>0</v>
      </c>
      <c r="H3122" s="91">
        <v>359</v>
      </c>
      <c r="I3122" s="84">
        <f>+G3122*H3122</f>
        <v>0</v>
      </c>
      <c r="K3122" s="95"/>
      <c r="L3122" s="96" t="s">
        <v>2599</v>
      </c>
      <c r="M3122" s="74"/>
      <c r="N3122" s="74"/>
      <c r="O3122" s="74"/>
      <c r="P3122" s="74"/>
      <c r="Q3122" s="74"/>
      <c r="R3122" s="74"/>
      <c r="S3122" s="74"/>
    </row>
    <row r="3123" spans="1:19" ht="49.65" customHeight="1" x14ac:dyDescent="0.3">
      <c r="A3123" s="85"/>
      <c r="B3123" s="85"/>
      <c r="C3123" s="85"/>
      <c r="D3123" s="85"/>
      <c r="E3123" s="85"/>
      <c r="F3123" s="85"/>
      <c r="G3123" s="85"/>
      <c r="H3123" s="85"/>
      <c r="I3123" s="85"/>
      <c r="K3123" s="74"/>
      <c r="L3123" s="74"/>
      <c r="M3123" s="74"/>
      <c r="N3123" s="74"/>
      <c r="O3123" s="74"/>
      <c r="P3123" s="74"/>
      <c r="Q3123" s="74"/>
      <c r="R3123" s="74"/>
      <c r="S3123" s="74"/>
    </row>
    <row r="3124" spans="1:19" ht="49.65" customHeight="1" x14ac:dyDescent="0.3">
      <c r="A3124" s="93">
        <v>15104</v>
      </c>
      <c r="B3124" s="94" t="s">
        <v>2600</v>
      </c>
      <c r="C3124" s="92"/>
      <c r="D3124" s="92"/>
      <c r="E3124" s="92"/>
      <c r="F3124" s="92"/>
      <c r="G3124" s="90">
        <f>+C3124+D3124+E3124+F3124</f>
        <v>0</v>
      </c>
      <c r="H3124" s="91">
        <v>359</v>
      </c>
      <c r="I3124" s="84">
        <f>+G3124*H3124</f>
        <v>0</v>
      </c>
      <c r="K3124" s="93">
        <v>13899</v>
      </c>
      <c r="L3124" s="94" t="s">
        <v>2601</v>
      </c>
      <c r="M3124" s="92"/>
      <c r="N3124" s="92"/>
      <c r="O3124" s="92"/>
      <c r="P3124" s="92"/>
      <c r="Q3124" s="90">
        <f>+M3124+N3124+O3124+P3124</f>
        <v>0</v>
      </c>
      <c r="R3124" s="91">
        <v>79</v>
      </c>
      <c r="S3124" s="84">
        <f>+Q3124*R3124</f>
        <v>0</v>
      </c>
    </row>
    <row r="3125" spans="1:19" ht="49.65" customHeight="1" x14ac:dyDescent="0.3">
      <c r="A3125" s="85"/>
      <c r="B3125" s="85"/>
      <c r="C3125" s="85"/>
      <c r="D3125" s="85"/>
      <c r="E3125" s="85"/>
      <c r="F3125" s="85"/>
      <c r="G3125" s="85"/>
      <c r="H3125" s="85"/>
      <c r="I3125" s="85"/>
      <c r="K3125" s="85"/>
      <c r="L3125" s="85"/>
      <c r="M3125" s="85"/>
      <c r="N3125" s="85"/>
      <c r="O3125" s="85"/>
      <c r="P3125" s="85"/>
      <c r="Q3125" s="85"/>
      <c r="R3125" s="85"/>
      <c r="S3125" s="85"/>
    </row>
    <row r="3126" spans="1:19" ht="49.65" customHeight="1" x14ac:dyDescent="0.3">
      <c r="A3126" s="93">
        <v>15105</v>
      </c>
      <c r="B3126" s="94" t="s">
        <v>2602</v>
      </c>
      <c r="C3126" s="92"/>
      <c r="D3126" s="92"/>
      <c r="E3126" s="92"/>
      <c r="F3126" s="92"/>
      <c r="G3126" s="90">
        <f>+C3126+D3126+E3126+F3126</f>
        <v>0</v>
      </c>
      <c r="H3126" s="91">
        <v>359</v>
      </c>
      <c r="I3126" s="84">
        <f>+G3126*H3126</f>
        <v>0</v>
      </c>
      <c r="K3126" s="93">
        <v>13900</v>
      </c>
      <c r="L3126" s="94" t="s">
        <v>2603</v>
      </c>
      <c r="M3126" s="92"/>
      <c r="N3126" s="92"/>
      <c r="O3126" s="92"/>
      <c r="P3126" s="92"/>
      <c r="Q3126" s="90">
        <f>+M3126+N3126+O3126+P3126</f>
        <v>0</v>
      </c>
      <c r="R3126" s="91">
        <v>79</v>
      </c>
      <c r="S3126" s="84">
        <f>+Q3126*R3126</f>
        <v>0</v>
      </c>
    </row>
    <row r="3127" spans="1:19" ht="49.65" customHeight="1" x14ac:dyDescent="0.3">
      <c r="A3127" s="85"/>
      <c r="B3127" s="85"/>
      <c r="C3127" s="85"/>
      <c r="D3127" s="85"/>
      <c r="E3127" s="85"/>
      <c r="F3127" s="85"/>
      <c r="G3127" s="85"/>
      <c r="H3127" s="85"/>
      <c r="I3127" s="85"/>
      <c r="K3127" s="85"/>
      <c r="L3127" s="85"/>
      <c r="M3127" s="85"/>
      <c r="N3127" s="85"/>
      <c r="O3127" s="85"/>
      <c r="P3127" s="85"/>
      <c r="Q3127" s="85"/>
      <c r="R3127" s="85"/>
      <c r="S3127" s="85"/>
    </row>
    <row r="3128" spans="1:19" ht="49.65" customHeight="1" x14ac:dyDescent="0.3">
      <c r="A3128" s="93">
        <v>15106</v>
      </c>
      <c r="B3128" s="94" t="s">
        <v>2604</v>
      </c>
      <c r="C3128" s="92"/>
      <c r="D3128" s="92"/>
      <c r="E3128" s="92"/>
      <c r="F3128" s="92"/>
      <c r="G3128" s="90">
        <f>+C3128+D3128+E3128+F3128</f>
        <v>0</v>
      </c>
      <c r="H3128" s="91">
        <v>279</v>
      </c>
      <c r="I3128" s="84">
        <f>+G3128*H3128</f>
        <v>0</v>
      </c>
      <c r="K3128" s="95"/>
      <c r="L3128" s="96" t="s">
        <v>2605</v>
      </c>
      <c r="M3128" s="74"/>
      <c r="N3128" s="74"/>
      <c r="O3128" s="74"/>
      <c r="P3128" s="74"/>
      <c r="Q3128" s="74"/>
      <c r="R3128" s="74"/>
      <c r="S3128" s="74"/>
    </row>
    <row r="3129" spans="1:19" ht="49.65" customHeight="1" x14ac:dyDescent="0.3">
      <c r="A3129" s="85"/>
      <c r="B3129" s="85"/>
      <c r="C3129" s="85"/>
      <c r="D3129" s="85"/>
      <c r="E3129" s="85"/>
      <c r="F3129" s="85"/>
      <c r="G3129" s="85"/>
      <c r="H3129" s="85"/>
      <c r="I3129" s="85"/>
      <c r="K3129" s="74"/>
      <c r="L3129" s="74"/>
      <c r="M3129" s="74"/>
      <c r="N3129" s="74"/>
      <c r="O3129" s="74"/>
      <c r="P3129" s="74"/>
      <c r="Q3129" s="74"/>
      <c r="R3129" s="74"/>
      <c r="S3129" s="74"/>
    </row>
    <row r="3130" spans="1:19" ht="49.65" customHeight="1" x14ac:dyDescent="0.3">
      <c r="A3130" s="93">
        <v>15107</v>
      </c>
      <c r="B3130" s="94" t="s">
        <v>2606</v>
      </c>
      <c r="C3130" s="92"/>
      <c r="D3130" s="92"/>
      <c r="E3130" s="92"/>
      <c r="F3130" s="92"/>
      <c r="G3130" s="90">
        <f>+C3130+D3130+E3130+F3130</f>
        <v>0</v>
      </c>
      <c r="H3130" s="91">
        <v>279</v>
      </c>
      <c r="I3130" s="84">
        <f>+G3130*H3130</f>
        <v>0</v>
      </c>
      <c r="K3130" s="93">
        <v>10088</v>
      </c>
      <c r="L3130" s="94" t="s">
        <v>2607</v>
      </c>
      <c r="M3130" s="92"/>
      <c r="N3130" s="92"/>
      <c r="O3130" s="92"/>
      <c r="P3130" s="92"/>
      <c r="Q3130" s="90">
        <f>+M3130+N3130+O3130+P3130</f>
        <v>0</v>
      </c>
      <c r="R3130" s="91">
        <v>129</v>
      </c>
      <c r="S3130" s="84">
        <f>+Q3130*R3130</f>
        <v>0</v>
      </c>
    </row>
    <row r="3131" spans="1:19" ht="49.65" customHeight="1" x14ac:dyDescent="0.3">
      <c r="A3131" s="85"/>
      <c r="B3131" s="85"/>
      <c r="C3131" s="85"/>
      <c r="D3131" s="85"/>
      <c r="E3131" s="85"/>
      <c r="F3131" s="85"/>
      <c r="G3131" s="85"/>
      <c r="H3131" s="85"/>
      <c r="I3131" s="85"/>
      <c r="K3131" s="85"/>
      <c r="L3131" s="85"/>
      <c r="M3131" s="85"/>
      <c r="N3131" s="85"/>
      <c r="O3131" s="85"/>
      <c r="P3131" s="85"/>
      <c r="Q3131" s="85"/>
      <c r="R3131" s="85"/>
      <c r="S3131" s="85"/>
    </row>
    <row r="3132" spans="1:19" ht="49.65" customHeight="1" x14ac:dyDescent="0.3">
      <c r="A3132" s="93">
        <v>15108</v>
      </c>
      <c r="B3132" s="94" t="s">
        <v>2608</v>
      </c>
      <c r="C3132" s="92"/>
      <c r="D3132" s="92"/>
      <c r="E3132" s="92"/>
      <c r="F3132" s="92"/>
      <c r="G3132" s="90">
        <f>+C3132+D3132+E3132+F3132</f>
        <v>0</v>
      </c>
      <c r="H3132" s="91">
        <v>279</v>
      </c>
      <c r="I3132" s="84">
        <f>+G3132*H3132</f>
        <v>0</v>
      </c>
      <c r="K3132" s="93">
        <v>15149</v>
      </c>
      <c r="L3132" s="94" t="s">
        <v>2609</v>
      </c>
      <c r="M3132" s="92"/>
      <c r="N3132" s="92"/>
      <c r="O3132" s="92"/>
      <c r="P3132" s="92"/>
      <c r="Q3132" s="90">
        <f>+M3132+N3132+O3132+P3132</f>
        <v>0</v>
      </c>
      <c r="R3132" s="91">
        <v>139</v>
      </c>
      <c r="S3132" s="84">
        <f>+Q3132*R3132</f>
        <v>0</v>
      </c>
    </row>
    <row r="3133" spans="1:19" ht="49.65" customHeight="1" x14ac:dyDescent="0.3">
      <c r="A3133" s="85"/>
      <c r="B3133" s="85"/>
      <c r="C3133" s="85"/>
      <c r="D3133" s="85"/>
      <c r="E3133" s="85"/>
      <c r="F3133" s="85"/>
      <c r="G3133" s="85"/>
      <c r="H3133" s="85"/>
      <c r="I3133" s="85"/>
      <c r="K3133" s="85"/>
      <c r="L3133" s="85"/>
      <c r="M3133" s="85"/>
      <c r="N3133" s="85"/>
      <c r="O3133" s="85"/>
      <c r="P3133" s="85"/>
      <c r="Q3133" s="85"/>
      <c r="R3133" s="85"/>
      <c r="S3133" s="85"/>
    </row>
    <row r="3134" spans="1:19" ht="49.65" customHeight="1" x14ac:dyDescent="0.3">
      <c r="A3134" s="93">
        <v>15109</v>
      </c>
      <c r="B3134" s="94" t="s">
        <v>2610</v>
      </c>
      <c r="C3134" s="92"/>
      <c r="D3134" s="92"/>
      <c r="E3134" s="92"/>
      <c r="F3134" s="92"/>
      <c r="G3134" s="90">
        <f>+C3134+D3134+E3134+F3134</f>
        <v>0</v>
      </c>
      <c r="H3134" s="91">
        <v>179</v>
      </c>
      <c r="I3134" s="84">
        <f>+G3134*H3134</f>
        <v>0</v>
      </c>
      <c r="K3134" s="97" t="s">
        <v>2611</v>
      </c>
      <c r="L3134" s="74"/>
      <c r="M3134" s="74"/>
      <c r="N3134" s="74"/>
      <c r="O3134" s="74"/>
      <c r="P3134" s="74"/>
      <c r="Q3134" s="74"/>
      <c r="R3134" s="74"/>
      <c r="S3134" s="74"/>
    </row>
    <row r="3135" spans="1:19" ht="49.65" customHeight="1" x14ac:dyDescent="0.3">
      <c r="A3135" s="85"/>
      <c r="B3135" s="85"/>
      <c r="C3135" s="85"/>
      <c r="D3135" s="85"/>
      <c r="E3135" s="85"/>
      <c r="F3135" s="85"/>
      <c r="G3135" s="85"/>
      <c r="H3135" s="85"/>
      <c r="I3135" s="85"/>
      <c r="K3135" s="74"/>
      <c r="L3135" s="74"/>
      <c r="M3135" s="74"/>
      <c r="N3135" s="74"/>
      <c r="O3135" s="74"/>
      <c r="P3135" s="74"/>
      <c r="Q3135" s="74"/>
      <c r="R3135" s="74"/>
      <c r="S3135" s="74"/>
    </row>
    <row r="3136" spans="1:19" ht="49.65" customHeight="1" x14ac:dyDescent="0.3">
      <c r="A3136" s="93">
        <v>15110</v>
      </c>
      <c r="B3136" s="94" t="s">
        <v>2612</v>
      </c>
      <c r="C3136" s="92"/>
      <c r="D3136" s="92"/>
      <c r="E3136" s="92"/>
      <c r="F3136" s="92"/>
      <c r="G3136" s="90">
        <f>+C3136+D3136+E3136+F3136</f>
        <v>0</v>
      </c>
      <c r="H3136" s="91">
        <v>179</v>
      </c>
      <c r="I3136" s="84">
        <f>+G3136*H3136</f>
        <v>0</v>
      </c>
      <c r="K3136" s="95"/>
      <c r="L3136" s="96" t="s">
        <v>2613</v>
      </c>
      <c r="M3136" s="74"/>
      <c r="N3136" s="74"/>
      <c r="O3136" s="74"/>
      <c r="P3136" s="74"/>
      <c r="Q3136" s="74"/>
      <c r="R3136" s="74"/>
      <c r="S3136" s="74"/>
    </row>
    <row r="3137" spans="1:19" ht="49.65" customHeight="1" x14ac:dyDescent="0.3">
      <c r="A3137" s="85"/>
      <c r="B3137" s="85"/>
      <c r="C3137" s="85"/>
      <c r="D3137" s="85"/>
      <c r="E3137" s="85"/>
      <c r="F3137" s="85"/>
      <c r="G3137" s="85"/>
      <c r="H3137" s="85"/>
      <c r="I3137" s="85"/>
      <c r="K3137" s="74"/>
      <c r="L3137" s="74"/>
      <c r="M3137" s="74"/>
      <c r="N3137" s="74"/>
      <c r="O3137" s="74"/>
      <c r="P3137" s="74"/>
      <c r="Q3137" s="74"/>
      <c r="R3137" s="74"/>
      <c r="S3137" s="74"/>
    </row>
    <row r="3138" spans="1:19" ht="49.65" customHeight="1" x14ac:dyDescent="0.3">
      <c r="A3138" s="93">
        <v>15111</v>
      </c>
      <c r="B3138" s="94" t="s">
        <v>2614</v>
      </c>
      <c r="C3138" s="92"/>
      <c r="D3138" s="92"/>
      <c r="E3138" s="92"/>
      <c r="F3138" s="92"/>
      <c r="G3138" s="90">
        <f>+C3138+D3138+E3138+F3138</f>
        <v>0</v>
      </c>
      <c r="H3138" s="91">
        <v>179</v>
      </c>
      <c r="I3138" s="84">
        <f>+G3138*H3138</f>
        <v>0</v>
      </c>
      <c r="K3138" s="93">
        <v>11047</v>
      </c>
      <c r="L3138" s="94" t="s">
        <v>2615</v>
      </c>
      <c r="M3138" s="92"/>
      <c r="N3138" s="92"/>
      <c r="O3138" s="92"/>
      <c r="P3138" s="92"/>
      <c r="Q3138" s="90">
        <f>+M3138+N3138+O3138+P3138</f>
        <v>0</v>
      </c>
      <c r="R3138" s="91">
        <v>349</v>
      </c>
      <c r="S3138" s="84">
        <f>+Q3138*R3138</f>
        <v>0</v>
      </c>
    </row>
    <row r="3139" spans="1:19" ht="49.65" customHeight="1" x14ac:dyDescent="0.3">
      <c r="A3139" s="85"/>
      <c r="B3139" s="85"/>
      <c r="C3139" s="85"/>
      <c r="D3139" s="85"/>
      <c r="E3139" s="85"/>
      <c r="F3139" s="85"/>
      <c r="G3139" s="85"/>
      <c r="H3139" s="85"/>
      <c r="I3139" s="85"/>
      <c r="K3139" s="85"/>
      <c r="L3139" s="85"/>
      <c r="M3139" s="85"/>
      <c r="N3139" s="85"/>
      <c r="O3139" s="85"/>
      <c r="P3139" s="85"/>
      <c r="Q3139" s="85"/>
      <c r="R3139" s="85"/>
      <c r="S3139" s="85"/>
    </row>
    <row r="3140" spans="1:19" ht="49.65" customHeight="1" x14ac:dyDescent="0.3">
      <c r="A3140" s="93">
        <v>15113</v>
      </c>
      <c r="B3140" s="94" t="s">
        <v>2616</v>
      </c>
      <c r="C3140" s="92"/>
      <c r="D3140" s="92"/>
      <c r="E3140" s="92"/>
      <c r="F3140" s="92"/>
      <c r="G3140" s="90">
        <f>+C3140+D3140+E3140+F3140</f>
        <v>0</v>
      </c>
      <c r="H3140" s="91">
        <v>149</v>
      </c>
      <c r="I3140" s="84">
        <f>+G3140*H3140</f>
        <v>0</v>
      </c>
      <c r="K3140" s="93">
        <v>11048</v>
      </c>
      <c r="L3140" s="94" t="s">
        <v>2617</v>
      </c>
      <c r="M3140" s="92"/>
      <c r="N3140" s="92"/>
      <c r="O3140" s="92"/>
      <c r="P3140" s="92"/>
      <c r="Q3140" s="90">
        <f>+M3140+N3140+O3140+P3140</f>
        <v>0</v>
      </c>
      <c r="R3140" s="91">
        <v>349</v>
      </c>
      <c r="S3140" s="84">
        <f>+Q3140*R3140</f>
        <v>0</v>
      </c>
    </row>
    <row r="3141" spans="1:19" ht="49.65" customHeight="1" x14ac:dyDescent="0.3">
      <c r="A3141" s="85"/>
      <c r="B3141" s="85"/>
      <c r="C3141" s="85"/>
      <c r="D3141" s="85"/>
      <c r="E3141" s="85"/>
      <c r="F3141" s="85"/>
      <c r="G3141" s="85"/>
      <c r="H3141" s="85"/>
      <c r="I3141" s="85"/>
      <c r="K3141" s="85"/>
      <c r="L3141" s="85"/>
      <c r="M3141" s="85"/>
      <c r="N3141" s="85"/>
      <c r="O3141" s="85"/>
      <c r="P3141" s="85"/>
      <c r="Q3141" s="85"/>
      <c r="R3141" s="85"/>
      <c r="S3141" s="85"/>
    </row>
    <row r="3142" spans="1:19" ht="49.65" customHeight="1" x14ac:dyDescent="0.3">
      <c r="A3142" s="93">
        <v>15114</v>
      </c>
      <c r="B3142" s="94" t="s">
        <v>2618</v>
      </c>
      <c r="C3142" s="92"/>
      <c r="D3142" s="92"/>
      <c r="E3142" s="92"/>
      <c r="F3142" s="92"/>
      <c r="G3142" s="90">
        <f>+C3142+D3142+E3142+F3142</f>
        <v>0</v>
      </c>
      <c r="H3142" s="91">
        <v>149</v>
      </c>
      <c r="I3142" s="84">
        <f>+G3142*H3142</f>
        <v>0</v>
      </c>
      <c r="K3142" s="93">
        <v>11049</v>
      </c>
      <c r="L3142" s="94" t="s">
        <v>2619</v>
      </c>
      <c r="M3142" s="92"/>
      <c r="N3142" s="92"/>
      <c r="O3142" s="92"/>
      <c r="P3142" s="92"/>
      <c r="Q3142" s="90">
        <f>+M3142+N3142+O3142+P3142</f>
        <v>0</v>
      </c>
      <c r="R3142" s="91">
        <v>349</v>
      </c>
      <c r="S3142" s="84">
        <f>+Q3142*R3142</f>
        <v>0</v>
      </c>
    </row>
    <row r="3143" spans="1:19" ht="49.65" customHeight="1" x14ac:dyDescent="0.3">
      <c r="A3143" s="85"/>
      <c r="B3143" s="85"/>
      <c r="C3143" s="85"/>
      <c r="D3143" s="85"/>
      <c r="E3143" s="85"/>
      <c r="F3143" s="85"/>
      <c r="G3143" s="85"/>
      <c r="H3143" s="85"/>
      <c r="I3143" s="85"/>
      <c r="K3143" s="85"/>
      <c r="L3143" s="85"/>
      <c r="M3143" s="85"/>
      <c r="N3143" s="85"/>
      <c r="O3143" s="85"/>
      <c r="P3143" s="85"/>
      <c r="Q3143" s="85"/>
      <c r="R3143" s="85"/>
      <c r="S3143" s="85"/>
    </row>
    <row r="3144" spans="1:19" ht="49.65" customHeight="1" x14ac:dyDescent="0.3">
      <c r="A3144" s="93">
        <v>15115</v>
      </c>
      <c r="B3144" s="94" t="s">
        <v>2620</v>
      </c>
      <c r="C3144" s="92"/>
      <c r="D3144" s="92"/>
      <c r="E3144" s="92"/>
      <c r="F3144" s="92"/>
      <c r="G3144" s="90">
        <f>+C3144+D3144+E3144+F3144</f>
        <v>0</v>
      </c>
      <c r="H3144" s="91">
        <v>149</v>
      </c>
      <c r="I3144" s="84">
        <f>+G3144*H3144</f>
        <v>0</v>
      </c>
      <c r="K3144" s="93">
        <v>11050</v>
      </c>
      <c r="L3144" s="94" t="s">
        <v>2621</v>
      </c>
      <c r="M3144" s="92"/>
      <c r="N3144" s="92"/>
      <c r="O3144" s="92"/>
      <c r="P3144" s="92"/>
      <c r="Q3144" s="90">
        <f>+M3144+N3144+O3144+P3144</f>
        <v>0</v>
      </c>
      <c r="R3144" s="91">
        <v>349</v>
      </c>
      <c r="S3144" s="84">
        <f>+Q3144*R3144</f>
        <v>0</v>
      </c>
    </row>
    <row r="3145" spans="1:19" ht="49.65" customHeight="1" x14ac:dyDescent="0.3">
      <c r="A3145" s="85"/>
      <c r="B3145" s="85"/>
      <c r="C3145" s="85"/>
      <c r="D3145" s="85"/>
      <c r="E3145" s="85"/>
      <c r="F3145" s="85"/>
      <c r="G3145" s="85"/>
      <c r="H3145" s="85"/>
      <c r="I3145" s="85"/>
      <c r="K3145" s="85"/>
      <c r="L3145" s="85"/>
      <c r="M3145" s="85"/>
      <c r="N3145" s="85"/>
      <c r="O3145" s="85"/>
      <c r="P3145" s="85"/>
      <c r="Q3145" s="85"/>
      <c r="R3145" s="85"/>
      <c r="S3145" s="85"/>
    </row>
    <row r="3146" spans="1:19" ht="49.65" customHeight="1" x14ac:dyDescent="0.3">
      <c r="A3146" s="95"/>
      <c r="B3146" s="96" t="s">
        <v>2622</v>
      </c>
      <c r="C3146" s="74"/>
      <c r="D3146" s="74"/>
      <c r="E3146" s="74"/>
      <c r="F3146" s="74"/>
      <c r="G3146" s="74"/>
      <c r="H3146" s="74"/>
      <c r="I3146" s="74"/>
      <c r="K3146" s="93">
        <v>11051</v>
      </c>
      <c r="L3146" s="94" t="s">
        <v>2623</v>
      </c>
      <c r="M3146" s="92"/>
      <c r="N3146" s="92"/>
      <c r="O3146" s="92"/>
      <c r="P3146" s="92"/>
      <c r="Q3146" s="90">
        <f>+M3146+N3146+O3146+P3146</f>
        <v>0</v>
      </c>
      <c r="R3146" s="91">
        <v>349</v>
      </c>
      <c r="S3146" s="84">
        <f>+Q3146*R3146</f>
        <v>0</v>
      </c>
    </row>
    <row r="3147" spans="1:19" ht="49.65" customHeight="1" x14ac:dyDescent="0.3">
      <c r="A3147" s="74"/>
      <c r="B3147" s="74"/>
      <c r="C3147" s="74"/>
      <c r="D3147" s="74"/>
      <c r="E3147" s="74"/>
      <c r="F3147" s="74"/>
      <c r="G3147" s="74"/>
      <c r="H3147" s="74"/>
      <c r="I3147" s="74"/>
      <c r="K3147" s="85"/>
      <c r="L3147" s="85"/>
      <c r="M3147" s="85"/>
      <c r="N3147" s="85"/>
      <c r="O3147" s="85"/>
      <c r="P3147" s="85"/>
      <c r="Q3147" s="85"/>
      <c r="R3147" s="85"/>
      <c r="S3147" s="85"/>
    </row>
    <row r="3148" spans="1:19" ht="49.65" customHeight="1" x14ac:dyDescent="0.3">
      <c r="A3148" s="93">
        <v>15150</v>
      </c>
      <c r="B3148" s="94" t="s">
        <v>2624</v>
      </c>
      <c r="C3148" s="92"/>
      <c r="D3148" s="92"/>
      <c r="E3148" s="92"/>
      <c r="F3148" s="92"/>
      <c r="G3148" s="90">
        <f>+C3148+D3148+E3148+F3148</f>
        <v>0</v>
      </c>
      <c r="H3148" s="91">
        <v>159</v>
      </c>
      <c r="I3148" s="84">
        <f>+G3148*H3148</f>
        <v>0</v>
      </c>
      <c r="K3148" s="93">
        <v>11052</v>
      </c>
      <c r="L3148" s="94" t="s">
        <v>2625</v>
      </c>
      <c r="M3148" s="92"/>
      <c r="N3148" s="92"/>
      <c r="O3148" s="92"/>
      <c r="P3148" s="92"/>
      <c r="Q3148" s="90">
        <f>+M3148+N3148+O3148+P3148</f>
        <v>0</v>
      </c>
      <c r="R3148" s="91">
        <v>349</v>
      </c>
      <c r="S3148" s="84">
        <f>+Q3148*R3148</f>
        <v>0</v>
      </c>
    </row>
    <row r="3149" spans="1:19" ht="49.65" customHeight="1" x14ac:dyDescent="0.3">
      <c r="A3149" s="85"/>
      <c r="B3149" s="85"/>
      <c r="C3149" s="85"/>
      <c r="D3149" s="85"/>
      <c r="E3149" s="85"/>
      <c r="F3149" s="85"/>
      <c r="G3149" s="85"/>
      <c r="H3149" s="85"/>
      <c r="I3149" s="85"/>
      <c r="K3149" s="85"/>
      <c r="L3149" s="85"/>
      <c r="M3149" s="85"/>
      <c r="N3149" s="85"/>
      <c r="O3149" s="85"/>
      <c r="P3149" s="85"/>
      <c r="Q3149" s="85"/>
      <c r="R3149" s="85"/>
      <c r="S3149" s="85"/>
    </row>
    <row r="3150" spans="1:19" ht="49.65" customHeight="1" x14ac:dyDescent="0.3">
      <c r="A3150" s="95"/>
      <c r="B3150" s="96" t="s">
        <v>2626</v>
      </c>
      <c r="C3150" s="74"/>
      <c r="D3150" s="74"/>
      <c r="E3150" s="74"/>
      <c r="F3150" s="74"/>
      <c r="G3150" s="74"/>
      <c r="H3150" s="74"/>
      <c r="I3150" s="74"/>
      <c r="K3150" s="93">
        <v>11057</v>
      </c>
      <c r="L3150" s="94" t="s">
        <v>2627</v>
      </c>
      <c r="M3150" s="92"/>
      <c r="N3150" s="92"/>
      <c r="O3150" s="92"/>
      <c r="P3150" s="92"/>
      <c r="Q3150" s="90">
        <f>+M3150+N3150+O3150+P3150</f>
        <v>0</v>
      </c>
      <c r="R3150" s="91">
        <v>349</v>
      </c>
      <c r="S3150" s="84">
        <f>+Q3150*R3150</f>
        <v>0</v>
      </c>
    </row>
    <row r="3151" spans="1:19" ht="49.65" customHeight="1" x14ac:dyDescent="0.3">
      <c r="A3151" s="74"/>
      <c r="B3151" s="74"/>
      <c r="C3151" s="74"/>
      <c r="D3151" s="74"/>
      <c r="E3151" s="74"/>
      <c r="F3151" s="74"/>
      <c r="G3151" s="74"/>
      <c r="H3151" s="74"/>
      <c r="I3151" s="74"/>
      <c r="K3151" s="85"/>
      <c r="L3151" s="85"/>
      <c r="M3151" s="85"/>
      <c r="N3151" s="85"/>
      <c r="O3151" s="85"/>
      <c r="P3151" s="85"/>
      <c r="Q3151" s="85"/>
      <c r="R3151" s="85"/>
      <c r="S3151" s="85"/>
    </row>
    <row r="3152" spans="1:19" ht="49.65" customHeight="1" x14ac:dyDescent="0.3">
      <c r="A3152" s="93">
        <v>15116</v>
      </c>
      <c r="B3152" s="94" t="s">
        <v>2628</v>
      </c>
      <c r="C3152" s="92"/>
      <c r="D3152" s="92"/>
      <c r="E3152" s="92"/>
      <c r="F3152" s="92"/>
      <c r="G3152" s="90">
        <f>+C3152+D3152+E3152+F3152</f>
        <v>0</v>
      </c>
      <c r="H3152" s="91">
        <v>399</v>
      </c>
      <c r="I3152" s="84">
        <f>+G3152*H3152</f>
        <v>0</v>
      </c>
      <c r="K3152" s="93">
        <v>11058</v>
      </c>
      <c r="L3152" s="94" t="s">
        <v>2629</v>
      </c>
      <c r="M3152" s="92"/>
      <c r="N3152" s="92"/>
      <c r="O3152" s="92"/>
      <c r="P3152" s="92"/>
      <c r="Q3152" s="90">
        <f>+M3152+N3152+O3152+P3152</f>
        <v>0</v>
      </c>
      <c r="R3152" s="91">
        <v>349</v>
      </c>
      <c r="S3152" s="84">
        <f>+Q3152*R3152</f>
        <v>0</v>
      </c>
    </row>
    <row r="3153" spans="1:19" ht="49.65" customHeight="1" x14ac:dyDescent="0.3">
      <c r="A3153" s="85"/>
      <c r="B3153" s="85"/>
      <c r="C3153" s="85"/>
      <c r="D3153" s="85"/>
      <c r="E3153" s="85"/>
      <c r="F3153" s="85"/>
      <c r="G3153" s="85"/>
      <c r="H3153" s="85"/>
      <c r="I3153" s="85"/>
      <c r="K3153" s="85"/>
      <c r="L3153" s="85"/>
      <c r="M3153" s="85"/>
      <c r="N3153" s="85"/>
      <c r="O3153" s="85"/>
      <c r="P3153" s="85"/>
      <c r="Q3153" s="85"/>
      <c r="R3153" s="85"/>
      <c r="S3153" s="85"/>
    </row>
    <row r="3154" spans="1:19" ht="49.65" customHeight="1" x14ac:dyDescent="0.3">
      <c r="A3154" s="93">
        <v>15117</v>
      </c>
      <c r="B3154" s="94" t="s">
        <v>2630</v>
      </c>
      <c r="C3154" s="92"/>
      <c r="D3154" s="92"/>
      <c r="E3154" s="92"/>
      <c r="F3154" s="92"/>
      <c r="G3154" s="90">
        <f>+C3154+D3154+E3154+F3154</f>
        <v>0</v>
      </c>
      <c r="H3154" s="91">
        <v>399</v>
      </c>
      <c r="I3154" s="84">
        <f>+G3154*H3154</f>
        <v>0</v>
      </c>
      <c r="K3154" s="93">
        <v>11059</v>
      </c>
      <c r="L3154" s="94" t="s">
        <v>2631</v>
      </c>
      <c r="M3154" s="92"/>
      <c r="N3154" s="92"/>
      <c r="O3154" s="92"/>
      <c r="P3154" s="92"/>
      <c r="Q3154" s="90">
        <f>+M3154+N3154+O3154+P3154</f>
        <v>0</v>
      </c>
      <c r="R3154" s="91">
        <v>349</v>
      </c>
      <c r="S3154" s="84">
        <f>+Q3154*R3154</f>
        <v>0</v>
      </c>
    </row>
    <row r="3155" spans="1:19" ht="49.65" customHeight="1" x14ac:dyDescent="0.3">
      <c r="A3155" s="85"/>
      <c r="B3155" s="85"/>
      <c r="C3155" s="85"/>
      <c r="D3155" s="85"/>
      <c r="E3155" s="85"/>
      <c r="F3155" s="85"/>
      <c r="G3155" s="85"/>
      <c r="H3155" s="85"/>
      <c r="I3155" s="85"/>
      <c r="K3155" s="85"/>
      <c r="L3155" s="85"/>
      <c r="M3155" s="85"/>
      <c r="N3155" s="85"/>
      <c r="O3155" s="85"/>
      <c r="P3155" s="85"/>
      <c r="Q3155" s="85"/>
      <c r="R3155" s="85"/>
      <c r="S3155" s="85"/>
    </row>
    <row r="3156" spans="1:19" ht="49.65" customHeight="1" x14ac:dyDescent="0.3">
      <c r="A3156" s="93">
        <v>15118</v>
      </c>
      <c r="B3156" s="94" t="s">
        <v>2632</v>
      </c>
      <c r="C3156" s="92"/>
      <c r="D3156" s="92"/>
      <c r="E3156" s="92"/>
      <c r="F3156" s="92"/>
      <c r="G3156" s="90">
        <f>+C3156+D3156+E3156+F3156</f>
        <v>0</v>
      </c>
      <c r="H3156" s="91">
        <v>399</v>
      </c>
      <c r="I3156" s="84">
        <f>+G3156*H3156</f>
        <v>0</v>
      </c>
      <c r="K3156" s="93">
        <v>11060</v>
      </c>
      <c r="L3156" s="94" t="s">
        <v>2633</v>
      </c>
      <c r="M3156" s="92"/>
      <c r="N3156" s="92"/>
      <c r="O3156" s="92"/>
      <c r="P3156" s="92"/>
      <c r="Q3156" s="90">
        <f>+M3156+N3156+O3156+P3156</f>
        <v>0</v>
      </c>
      <c r="R3156" s="91">
        <v>349</v>
      </c>
      <c r="S3156" s="84">
        <f>+Q3156*R3156</f>
        <v>0</v>
      </c>
    </row>
    <row r="3157" spans="1:19" ht="49.65" customHeight="1" x14ac:dyDescent="0.3">
      <c r="A3157" s="85"/>
      <c r="B3157" s="85"/>
      <c r="C3157" s="85"/>
      <c r="D3157" s="85"/>
      <c r="E3157" s="85"/>
      <c r="F3157" s="85"/>
      <c r="G3157" s="85"/>
      <c r="H3157" s="85"/>
      <c r="I3157" s="85"/>
      <c r="K3157" s="85"/>
      <c r="L3157" s="85"/>
      <c r="M3157" s="85"/>
      <c r="N3157" s="85"/>
      <c r="O3157" s="85"/>
      <c r="P3157" s="85"/>
      <c r="Q3157" s="85"/>
      <c r="R3157" s="85"/>
      <c r="S3157" s="85"/>
    </row>
    <row r="3158" spans="1:19" ht="49.65" customHeight="1" x14ac:dyDescent="0.3">
      <c r="A3158" s="93">
        <v>15119</v>
      </c>
      <c r="B3158" s="94" t="s">
        <v>2634</v>
      </c>
      <c r="C3158" s="92"/>
      <c r="D3158" s="92"/>
      <c r="E3158" s="92"/>
      <c r="F3158" s="92"/>
      <c r="G3158" s="90">
        <f>+C3158+D3158+E3158+F3158</f>
        <v>0</v>
      </c>
      <c r="H3158" s="91">
        <v>399</v>
      </c>
      <c r="I3158" s="84">
        <f>+G3158*H3158</f>
        <v>0</v>
      </c>
      <c r="K3158" s="93">
        <v>11061</v>
      </c>
      <c r="L3158" s="94" t="s">
        <v>2635</v>
      </c>
      <c r="M3158" s="92"/>
      <c r="N3158" s="92"/>
      <c r="O3158" s="92"/>
      <c r="P3158" s="92"/>
      <c r="Q3158" s="90">
        <f>+M3158+N3158+O3158+P3158</f>
        <v>0</v>
      </c>
      <c r="R3158" s="91">
        <v>349</v>
      </c>
      <c r="S3158" s="84">
        <f>+Q3158*R3158</f>
        <v>0</v>
      </c>
    </row>
    <row r="3159" spans="1:19" ht="49.65" customHeight="1" x14ac:dyDescent="0.3">
      <c r="A3159" s="85"/>
      <c r="B3159" s="85"/>
      <c r="C3159" s="85"/>
      <c r="D3159" s="85"/>
      <c r="E3159" s="85"/>
      <c r="F3159" s="85"/>
      <c r="G3159" s="85"/>
      <c r="H3159" s="85"/>
      <c r="I3159" s="85"/>
      <c r="K3159" s="85"/>
      <c r="L3159" s="85"/>
      <c r="M3159" s="85"/>
      <c r="N3159" s="85"/>
      <c r="O3159" s="85"/>
      <c r="P3159" s="85"/>
      <c r="Q3159" s="85"/>
      <c r="R3159" s="85"/>
      <c r="S3159" s="85"/>
    </row>
    <row r="3160" spans="1:19" ht="49.65" customHeight="1" x14ac:dyDescent="0.3">
      <c r="A3160" s="93">
        <v>15121</v>
      </c>
      <c r="B3160" s="94" t="s">
        <v>2636</v>
      </c>
      <c r="C3160" s="92"/>
      <c r="D3160" s="92"/>
      <c r="E3160" s="92"/>
      <c r="F3160" s="92"/>
      <c r="G3160" s="90">
        <f>+C3160+D3160+E3160+F3160</f>
        <v>0</v>
      </c>
      <c r="H3160" s="91">
        <v>299</v>
      </c>
      <c r="I3160" s="84">
        <f>+G3160*H3160</f>
        <v>0</v>
      </c>
      <c r="K3160" s="93">
        <v>11062</v>
      </c>
      <c r="L3160" s="94" t="s">
        <v>2637</v>
      </c>
      <c r="M3160" s="92"/>
      <c r="N3160" s="92"/>
      <c r="O3160" s="92"/>
      <c r="P3160" s="92"/>
      <c r="Q3160" s="90">
        <f>+M3160+N3160+O3160+P3160</f>
        <v>0</v>
      </c>
      <c r="R3160" s="91">
        <v>349</v>
      </c>
      <c r="S3160" s="84">
        <f>+Q3160*R3160</f>
        <v>0</v>
      </c>
    </row>
    <row r="3161" spans="1:19" ht="49.65" customHeight="1" x14ac:dyDescent="0.3">
      <c r="A3161" s="85"/>
      <c r="B3161" s="85"/>
      <c r="C3161" s="85"/>
      <c r="D3161" s="85"/>
      <c r="E3161" s="85"/>
      <c r="F3161" s="85"/>
      <c r="G3161" s="85"/>
      <c r="H3161" s="85"/>
      <c r="I3161" s="85"/>
      <c r="K3161" s="85"/>
      <c r="L3161" s="85"/>
      <c r="M3161" s="85"/>
      <c r="N3161" s="85"/>
      <c r="O3161" s="85"/>
      <c r="P3161" s="85"/>
      <c r="Q3161" s="85"/>
      <c r="R3161" s="85"/>
      <c r="S3161" s="85"/>
    </row>
    <row r="3162" spans="1:19" ht="49.65" customHeight="1" x14ac:dyDescent="0.3">
      <c r="A3162" s="93">
        <v>15122</v>
      </c>
      <c r="B3162" s="94" t="s">
        <v>2638</v>
      </c>
      <c r="C3162" s="92"/>
      <c r="D3162" s="92"/>
      <c r="E3162" s="92"/>
      <c r="F3162" s="92"/>
      <c r="G3162" s="90">
        <f>+C3162+D3162+E3162+F3162</f>
        <v>0</v>
      </c>
      <c r="H3162" s="91">
        <v>299</v>
      </c>
      <c r="I3162" s="84">
        <f>+G3162*H3162</f>
        <v>0</v>
      </c>
      <c r="K3162" s="93"/>
      <c r="L3162" s="94"/>
      <c r="M3162" s="89"/>
      <c r="N3162" s="89"/>
      <c r="O3162" s="89"/>
      <c r="P3162" s="89"/>
      <c r="Q3162" s="90">
        <f>+M3162+N3162+O3162+P3162</f>
        <v>0</v>
      </c>
      <c r="R3162" s="91"/>
      <c r="S3162" s="84">
        <f>+Q3162*R3162</f>
        <v>0</v>
      </c>
    </row>
    <row r="3163" spans="1:19" ht="49.65" customHeight="1" x14ac:dyDescent="0.3">
      <c r="A3163" s="85"/>
      <c r="B3163" s="85"/>
      <c r="C3163" s="85"/>
      <c r="D3163" s="85"/>
      <c r="E3163" s="85"/>
      <c r="F3163" s="85"/>
      <c r="G3163" s="85"/>
      <c r="H3163" s="85"/>
      <c r="I3163" s="85"/>
      <c r="K3163" s="85"/>
      <c r="L3163" s="85"/>
      <c r="M3163" s="85"/>
      <c r="N3163" s="85"/>
      <c r="O3163" s="85"/>
      <c r="P3163" s="85"/>
      <c r="Q3163" s="85"/>
      <c r="R3163" s="85"/>
      <c r="S3163" s="85"/>
    </row>
    <row r="3164" spans="1:19" ht="49.65" customHeight="1" x14ac:dyDescent="0.3">
      <c r="A3164" s="93">
        <v>15128</v>
      </c>
      <c r="B3164" s="94" t="s">
        <v>2639</v>
      </c>
      <c r="C3164" s="92"/>
      <c r="D3164" s="92"/>
      <c r="E3164" s="92"/>
      <c r="F3164" s="92"/>
      <c r="G3164" s="90">
        <f>+C3164+D3164+E3164+F3164</f>
        <v>0</v>
      </c>
      <c r="H3164" s="91">
        <v>179</v>
      </c>
      <c r="I3164" s="84">
        <f>+G3164*H3164</f>
        <v>0</v>
      </c>
      <c r="K3164" s="93"/>
      <c r="L3164" s="94"/>
      <c r="M3164" s="89"/>
      <c r="N3164" s="89"/>
      <c r="O3164" s="89"/>
      <c r="P3164" s="89"/>
      <c r="Q3164" s="90">
        <f>+M3164+N3164+O3164+P3164</f>
        <v>0</v>
      </c>
      <c r="R3164" s="91"/>
      <c r="S3164" s="84">
        <f>+Q3164*R3164</f>
        <v>0</v>
      </c>
    </row>
    <row r="3165" spans="1:19" ht="49.65" customHeight="1" x14ac:dyDescent="0.3">
      <c r="A3165" s="85"/>
      <c r="B3165" s="85"/>
      <c r="C3165" s="85"/>
      <c r="D3165" s="85"/>
      <c r="E3165" s="85"/>
      <c r="F3165" s="85"/>
      <c r="G3165" s="85"/>
      <c r="H3165" s="85"/>
      <c r="I3165" s="85"/>
      <c r="K3165" s="85"/>
      <c r="L3165" s="85"/>
      <c r="M3165" s="85"/>
      <c r="N3165" s="85"/>
      <c r="O3165" s="85"/>
      <c r="P3165" s="85"/>
      <c r="Q3165" s="85"/>
      <c r="R3165" s="85"/>
      <c r="S3165" s="85"/>
    </row>
    <row r="3166" spans="1:19" ht="49.65" customHeight="1" x14ac:dyDescent="0.3">
      <c r="A3166" s="22" t="s">
        <v>2640</v>
      </c>
      <c r="D3166" s="86" t="s">
        <v>219</v>
      </c>
      <c r="E3166" s="76"/>
      <c r="F3166" s="76"/>
      <c r="G3166" s="77"/>
      <c r="H3166" s="87">
        <f>SUM(I3070:I3165)</f>
        <v>0</v>
      </c>
      <c r="I3166" s="77"/>
      <c r="N3166" s="86" t="s">
        <v>220</v>
      </c>
      <c r="O3166" s="76"/>
      <c r="P3166" s="76"/>
      <c r="Q3166" s="77"/>
      <c r="R3166" s="87">
        <f>SUM(S3070:S3165)</f>
        <v>0</v>
      </c>
      <c r="S3166" s="77"/>
    </row>
    <row r="3167" spans="1:19" ht="49.65" customHeight="1" x14ac:dyDescent="0.3">
      <c r="D3167" s="78"/>
      <c r="E3167" s="79"/>
      <c r="F3167" s="79"/>
      <c r="G3167" s="80"/>
      <c r="H3167" s="78"/>
      <c r="I3167" s="80"/>
      <c r="N3167" s="78"/>
      <c r="O3167" s="79"/>
      <c r="P3167" s="79"/>
      <c r="Q3167" s="80"/>
      <c r="R3167" s="78"/>
      <c r="S3167" s="80"/>
    </row>
    <row r="3168" spans="1:19" ht="49.65" customHeight="1" x14ac:dyDescent="0.3">
      <c r="A3168" s="88" t="s">
        <v>2448</v>
      </c>
      <c r="B3168" s="74"/>
      <c r="C3168" s="74"/>
      <c r="D3168" s="74"/>
      <c r="E3168" s="74"/>
      <c r="F3168" s="74"/>
      <c r="G3168" s="74"/>
      <c r="H3168" s="74"/>
      <c r="I3168" s="74"/>
      <c r="J3168" s="74"/>
      <c r="K3168" s="74"/>
      <c r="L3168" s="74"/>
      <c r="M3168" s="74"/>
      <c r="N3168" s="74"/>
      <c r="O3168" s="74"/>
      <c r="P3168" s="74"/>
      <c r="Q3168" s="74"/>
      <c r="R3168" s="74"/>
      <c r="S3168" s="74"/>
    </row>
    <row r="3169" spans="1:19" ht="49.65" customHeight="1" x14ac:dyDescent="0.3">
      <c r="A3169" s="74"/>
      <c r="B3169" s="74"/>
      <c r="C3169" s="74"/>
      <c r="D3169" s="74"/>
      <c r="E3169" s="74"/>
      <c r="F3169" s="74"/>
      <c r="G3169" s="74"/>
      <c r="H3169" s="74"/>
      <c r="I3169" s="74"/>
      <c r="J3169" s="74"/>
      <c r="K3169" s="74"/>
      <c r="L3169" s="74"/>
      <c r="M3169" s="74"/>
      <c r="N3169" s="74"/>
      <c r="O3169" s="74"/>
      <c r="P3169" s="74"/>
      <c r="Q3169" s="74"/>
      <c r="R3169" s="74"/>
      <c r="S3169" s="74"/>
    </row>
    <row r="3170" spans="1:19" ht="49.65" customHeight="1" x14ac:dyDescent="0.3">
      <c r="A3170" s="98" t="s">
        <v>4</v>
      </c>
      <c r="B3170" s="99" t="s">
        <v>52</v>
      </c>
      <c r="C3170" s="98" t="s">
        <v>53</v>
      </c>
      <c r="D3170" s="98" t="s">
        <v>54</v>
      </c>
      <c r="E3170" s="98" t="s">
        <v>55</v>
      </c>
      <c r="F3170" s="98" t="s">
        <v>56</v>
      </c>
      <c r="G3170" s="98" t="s">
        <v>57</v>
      </c>
      <c r="H3170" s="98" t="s">
        <v>58</v>
      </c>
      <c r="I3170" s="99" t="s">
        <v>8</v>
      </c>
      <c r="K3170" s="98" t="s">
        <v>4</v>
      </c>
      <c r="L3170" s="99" t="s">
        <v>52</v>
      </c>
      <c r="M3170" s="98" t="s">
        <v>53</v>
      </c>
      <c r="N3170" s="98" t="s">
        <v>54</v>
      </c>
      <c r="O3170" s="98" t="s">
        <v>55</v>
      </c>
      <c r="P3170" s="98" t="s">
        <v>56</v>
      </c>
      <c r="Q3170" s="98" t="s">
        <v>57</v>
      </c>
      <c r="R3170" s="98" t="s">
        <v>58</v>
      </c>
      <c r="S3170" s="99" t="s">
        <v>8</v>
      </c>
    </row>
    <row r="3171" spans="1:19" ht="49.65" customHeight="1" x14ac:dyDescent="0.3">
      <c r="A3171" s="85"/>
      <c r="B3171" s="85"/>
      <c r="C3171" s="85"/>
      <c r="D3171" s="85"/>
      <c r="E3171" s="85"/>
      <c r="F3171" s="85"/>
      <c r="G3171" s="85"/>
      <c r="H3171" s="85"/>
      <c r="I3171" s="85"/>
      <c r="K3171" s="85"/>
      <c r="L3171" s="85"/>
      <c r="M3171" s="85"/>
      <c r="N3171" s="85"/>
      <c r="O3171" s="85"/>
      <c r="P3171" s="85"/>
      <c r="Q3171" s="85"/>
      <c r="R3171" s="85"/>
      <c r="S3171" s="85"/>
    </row>
    <row r="3172" spans="1:19" ht="49.65" customHeight="1" x14ac:dyDescent="0.3">
      <c r="A3172" s="95"/>
      <c r="B3172" s="96" t="s">
        <v>2641</v>
      </c>
      <c r="C3172" s="74"/>
      <c r="D3172" s="74"/>
      <c r="E3172" s="74"/>
      <c r="F3172" s="74"/>
      <c r="G3172" s="74"/>
      <c r="H3172" s="74"/>
      <c r="I3172" s="74"/>
      <c r="K3172" s="95"/>
      <c r="L3172" s="96" t="s">
        <v>2642</v>
      </c>
      <c r="M3172" s="74"/>
      <c r="N3172" s="74"/>
      <c r="O3172" s="74"/>
      <c r="P3172" s="74"/>
      <c r="Q3172" s="74"/>
      <c r="R3172" s="74"/>
      <c r="S3172" s="74"/>
    </row>
    <row r="3173" spans="1:19" ht="49.65" customHeight="1" x14ac:dyDescent="0.3">
      <c r="A3173" s="74"/>
      <c r="B3173" s="74"/>
      <c r="C3173" s="74"/>
      <c r="D3173" s="74"/>
      <c r="E3173" s="74"/>
      <c r="F3173" s="74"/>
      <c r="G3173" s="74"/>
      <c r="H3173" s="74"/>
      <c r="I3173" s="74"/>
      <c r="K3173" s="74"/>
      <c r="L3173" s="74"/>
      <c r="M3173" s="74"/>
      <c r="N3173" s="74"/>
      <c r="O3173" s="74"/>
      <c r="P3173" s="74"/>
      <c r="Q3173" s="74"/>
      <c r="R3173" s="74"/>
      <c r="S3173" s="74"/>
    </row>
    <row r="3174" spans="1:19" ht="49.65" customHeight="1" x14ac:dyDescent="0.3">
      <c r="A3174" s="93">
        <v>9941</v>
      </c>
      <c r="B3174" s="94" t="s">
        <v>2615</v>
      </c>
      <c r="C3174" s="92"/>
      <c r="D3174" s="92"/>
      <c r="E3174" s="92"/>
      <c r="F3174" s="92"/>
      <c r="G3174" s="90">
        <f>+C3174+D3174+E3174+F3174</f>
        <v>0</v>
      </c>
      <c r="H3174" s="91">
        <v>299</v>
      </c>
      <c r="I3174" s="84">
        <f>+G3174*H3174</f>
        <v>0</v>
      </c>
      <c r="K3174" s="93">
        <v>11823</v>
      </c>
      <c r="L3174" s="94" t="s">
        <v>2621</v>
      </c>
      <c r="M3174" s="92"/>
      <c r="N3174" s="92"/>
      <c r="O3174" s="92"/>
      <c r="P3174" s="92"/>
      <c r="Q3174" s="90">
        <f>+M3174+N3174+O3174+P3174</f>
        <v>0</v>
      </c>
      <c r="R3174" s="91">
        <v>429</v>
      </c>
      <c r="S3174" s="84">
        <f>+Q3174*R3174</f>
        <v>0</v>
      </c>
    </row>
    <row r="3175" spans="1:19" ht="49.65" customHeight="1" x14ac:dyDescent="0.3">
      <c r="A3175" s="85"/>
      <c r="B3175" s="85"/>
      <c r="C3175" s="85"/>
      <c r="D3175" s="85"/>
      <c r="E3175" s="85"/>
      <c r="F3175" s="85"/>
      <c r="G3175" s="85"/>
      <c r="H3175" s="85"/>
      <c r="I3175" s="85"/>
      <c r="K3175" s="85"/>
      <c r="L3175" s="85"/>
      <c r="M3175" s="85"/>
      <c r="N3175" s="85"/>
      <c r="O3175" s="85"/>
      <c r="P3175" s="85"/>
      <c r="Q3175" s="85"/>
      <c r="R3175" s="85"/>
      <c r="S3175" s="85"/>
    </row>
    <row r="3176" spans="1:19" ht="49.65" customHeight="1" x14ac:dyDescent="0.3">
      <c r="A3176" s="93">
        <v>9942</v>
      </c>
      <c r="B3176" s="94" t="s">
        <v>2617</v>
      </c>
      <c r="C3176" s="92"/>
      <c r="D3176" s="92"/>
      <c r="E3176" s="92"/>
      <c r="F3176" s="92"/>
      <c r="G3176" s="90">
        <f>+C3176+D3176+E3176+F3176</f>
        <v>0</v>
      </c>
      <c r="H3176" s="91">
        <v>299</v>
      </c>
      <c r="I3176" s="84">
        <f>+G3176*H3176</f>
        <v>0</v>
      </c>
      <c r="K3176" s="93">
        <v>11824</v>
      </c>
      <c r="L3176" s="94" t="s">
        <v>2623</v>
      </c>
      <c r="M3176" s="92"/>
      <c r="N3176" s="92"/>
      <c r="O3176" s="92"/>
      <c r="P3176" s="92"/>
      <c r="Q3176" s="90">
        <f>+M3176+N3176+O3176+P3176</f>
        <v>0</v>
      </c>
      <c r="R3176" s="91">
        <v>429</v>
      </c>
      <c r="S3176" s="84">
        <f>+Q3176*R3176</f>
        <v>0</v>
      </c>
    </row>
    <row r="3177" spans="1:19" ht="49.65" customHeight="1" x14ac:dyDescent="0.3">
      <c r="A3177" s="85"/>
      <c r="B3177" s="85"/>
      <c r="C3177" s="85"/>
      <c r="D3177" s="85"/>
      <c r="E3177" s="85"/>
      <c r="F3177" s="85"/>
      <c r="G3177" s="85"/>
      <c r="H3177" s="85"/>
      <c r="I3177" s="85"/>
      <c r="K3177" s="85"/>
      <c r="L3177" s="85"/>
      <c r="M3177" s="85"/>
      <c r="N3177" s="85"/>
      <c r="O3177" s="85"/>
      <c r="P3177" s="85"/>
      <c r="Q3177" s="85"/>
      <c r="R3177" s="85"/>
      <c r="S3177" s="85"/>
    </row>
    <row r="3178" spans="1:19" ht="49.65" customHeight="1" x14ac:dyDescent="0.3">
      <c r="A3178" s="93">
        <v>9943</v>
      </c>
      <c r="B3178" s="94" t="s">
        <v>2619</v>
      </c>
      <c r="C3178" s="92"/>
      <c r="D3178" s="92"/>
      <c r="E3178" s="92"/>
      <c r="F3178" s="92"/>
      <c r="G3178" s="90">
        <f>+C3178+D3178+E3178+F3178</f>
        <v>0</v>
      </c>
      <c r="H3178" s="91">
        <v>299</v>
      </c>
      <c r="I3178" s="84">
        <f>+G3178*H3178</f>
        <v>0</v>
      </c>
      <c r="K3178" s="93">
        <v>11825</v>
      </c>
      <c r="L3178" s="94" t="s">
        <v>2625</v>
      </c>
      <c r="M3178" s="92"/>
      <c r="N3178" s="92"/>
      <c r="O3178" s="92"/>
      <c r="P3178" s="92"/>
      <c r="Q3178" s="90">
        <f>+M3178+N3178+O3178+P3178</f>
        <v>0</v>
      </c>
      <c r="R3178" s="91">
        <v>429</v>
      </c>
      <c r="S3178" s="84">
        <f>+Q3178*R3178</f>
        <v>0</v>
      </c>
    </row>
    <row r="3179" spans="1:19" ht="49.65" customHeight="1" x14ac:dyDescent="0.3">
      <c r="A3179" s="85"/>
      <c r="B3179" s="85"/>
      <c r="C3179" s="85"/>
      <c r="D3179" s="85"/>
      <c r="E3179" s="85"/>
      <c r="F3179" s="85"/>
      <c r="G3179" s="85"/>
      <c r="H3179" s="85"/>
      <c r="I3179" s="85"/>
      <c r="K3179" s="85"/>
      <c r="L3179" s="85"/>
      <c r="M3179" s="85"/>
      <c r="N3179" s="85"/>
      <c r="O3179" s="85"/>
      <c r="P3179" s="85"/>
      <c r="Q3179" s="85"/>
      <c r="R3179" s="85"/>
      <c r="S3179" s="85"/>
    </row>
    <row r="3180" spans="1:19" ht="49.65" customHeight="1" x14ac:dyDescent="0.3">
      <c r="A3180" s="93">
        <v>9944</v>
      </c>
      <c r="B3180" s="94" t="s">
        <v>2621</v>
      </c>
      <c r="C3180" s="92"/>
      <c r="D3180" s="92"/>
      <c r="E3180" s="92"/>
      <c r="F3180" s="92"/>
      <c r="G3180" s="90">
        <f>+C3180+D3180+E3180+F3180</f>
        <v>0</v>
      </c>
      <c r="H3180" s="91">
        <v>299</v>
      </c>
      <c r="I3180" s="84">
        <f>+G3180*H3180</f>
        <v>0</v>
      </c>
      <c r="K3180" s="95"/>
      <c r="L3180" s="96" t="s">
        <v>2643</v>
      </c>
      <c r="M3180" s="74"/>
      <c r="N3180" s="74"/>
      <c r="O3180" s="74"/>
      <c r="P3180" s="74"/>
      <c r="Q3180" s="74"/>
      <c r="R3180" s="74"/>
      <c r="S3180" s="74"/>
    </row>
    <row r="3181" spans="1:19" ht="49.65" customHeight="1" x14ac:dyDescent="0.3">
      <c r="A3181" s="85"/>
      <c r="B3181" s="85"/>
      <c r="C3181" s="85"/>
      <c r="D3181" s="85"/>
      <c r="E3181" s="85"/>
      <c r="F3181" s="85"/>
      <c r="G3181" s="85"/>
      <c r="H3181" s="85"/>
      <c r="I3181" s="85"/>
      <c r="K3181" s="74"/>
      <c r="L3181" s="74"/>
      <c r="M3181" s="74"/>
      <c r="N3181" s="74"/>
      <c r="O3181" s="74"/>
      <c r="P3181" s="74"/>
      <c r="Q3181" s="74"/>
      <c r="R3181" s="74"/>
      <c r="S3181" s="74"/>
    </row>
    <row r="3182" spans="1:19" ht="49.65" customHeight="1" x14ac:dyDescent="0.3">
      <c r="A3182" s="93">
        <v>9945</v>
      </c>
      <c r="B3182" s="94" t="s">
        <v>2623</v>
      </c>
      <c r="C3182" s="92"/>
      <c r="D3182" s="92"/>
      <c r="E3182" s="92"/>
      <c r="F3182" s="92"/>
      <c r="G3182" s="90">
        <f>+C3182+D3182+E3182+F3182</f>
        <v>0</v>
      </c>
      <c r="H3182" s="91">
        <v>299</v>
      </c>
      <c r="I3182" s="84">
        <f>+G3182*H3182</f>
        <v>0</v>
      </c>
      <c r="K3182" s="93">
        <v>10012</v>
      </c>
      <c r="L3182" s="94" t="s">
        <v>2615</v>
      </c>
      <c r="M3182" s="92"/>
      <c r="N3182" s="92"/>
      <c r="O3182" s="92"/>
      <c r="P3182" s="92"/>
      <c r="Q3182" s="90">
        <f>+M3182+N3182+O3182+P3182</f>
        <v>0</v>
      </c>
      <c r="R3182" s="91">
        <v>499</v>
      </c>
      <c r="S3182" s="84">
        <f>+Q3182*R3182</f>
        <v>0</v>
      </c>
    </row>
    <row r="3183" spans="1:19" ht="49.65" customHeight="1" x14ac:dyDescent="0.3">
      <c r="A3183" s="85"/>
      <c r="B3183" s="85"/>
      <c r="C3183" s="85"/>
      <c r="D3183" s="85"/>
      <c r="E3183" s="85"/>
      <c r="F3183" s="85"/>
      <c r="G3183" s="85"/>
      <c r="H3183" s="85"/>
      <c r="I3183" s="85"/>
      <c r="K3183" s="85"/>
      <c r="L3183" s="85"/>
      <c r="M3183" s="85"/>
      <c r="N3183" s="85"/>
      <c r="O3183" s="85"/>
      <c r="P3183" s="85"/>
      <c r="Q3183" s="85"/>
      <c r="R3183" s="85"/>
      <c r="S3183" s="85"/>
    </row>
    <row r="3184" spans="1:19" ht="49.65" customHeight="1" x14ac:dyDescent="0.3">
      <c r="A3184" s="93">
        <v>9953</v>
      </c>
      <c r="B3184" s="94" t="s">
        <v>2644</v>
      </c>
      <c r="C3184" s="92"/>
      <c r="D3184" s="92"/>
      <c r="E3184" s="92"/>
      <c r="F3184" s="92"/>
      <c r="G3184" s="90">
        <f>+C3184+D3184+E3184+F3184</f>
        <v>0</v>
      </c>
      <c r="H3184" s="91">
        <v>299</v>
      </c>
      <c r="I3184" s="84">
        <f>+G3184*H3184</f>
        <v>0</v>
      </c>
      <c r="K3184" s="93">
        <v>10013</v>
      </c>
      <c r="L3184" s="94" t="s">
        <v>2617</v>
      </c>
      <c r="M3184" s="92"/>
      <c r="N3184" s="92"/>
      <c r="O3184" s="92"/>
      <c r="P3184" s="92"/>
      <c r="Q3184" s="90">
        <f>+M3184+N3184+O3184+P3184</f>
        <v>0</v>
      </c>
      <c r="R3184" s="91">
        <v>499</v>
      </c>
      <c r="S3184" s="84">
        <f>+Q3184*R3184</f>
        <v>0</v>
      </c>
    </row>
    <row r="3185" spans="1:19" ht="49.65" customHeight="1" x14ac:dyDescent="0.3">
      <c r="A3185" s="85"/>
      <c r="B3185" s="85"/>
      <c r="C3185" s="85"/>
      <c r="D3185" s="85"/>
      <c r="E3185" s="85"/>
      <c r="F3185" s="85"/>
      <c r="G3185" s="85"/>
      <c r="H3185" s="85"/>
      <c r="I3185" s="85"/>
      <c r="K3185" s="85"/>
      <c r="L3185" s="85"/>
      <c r="M3185" s="85"/>
      <c r="N3185" s="85"/>
      <c r="O3185" s="85"/>
      <c r="P3185" s="85"/>
      <c r="Q3185" s="85"/>
      <c r="R3185" s="85"/>
      <c r="S3185" s="85"/>
    </row>
    <row r="3186" spans="1:19" ht="49.65" customHeight="1" x14ac:dyDescent="0.3">
      <c r="A3186" s="93">
        <v>9954</v>
      </c>
      <c r="B3186" s="94" t="s">
        <v>2645</v>
      </c>
      <c r="C3186" s="92"/>
      <c r="D3186" s="92"/>
      <c r="E3186" s="92"/>
      <c r="F3186" s="92"/>
      <c r="G3186" s="90">
        <f>+C3186+D3186+E3186+F3186</f>
        <v>0</v>
      </c>
      <c r="H3186" s="91">
        <v>299</v>
      </c>
      <c r="I3186" s="84">
        <f>+G3186*H3186</f>
        <v>0</v>
      </c>
      <c r="K3186" s="93">
        <v>10014</v>
      </c>
      <c r="L3186" s="94" t="s">
        <v>2619</v>
      </c>
      <c r="M3186" s="92"/>
      <c r="N3186" s="92"/>
      <c r="O3186" s="92"/>
      <c r="P3186" s="92"/>
      <c r="Q3186" s="90">
        <f>+M3186+N3186+O3186+P3186</f>
        <v>0</v>
      </c>
      <c r="R3186" s="91">
        <v>549</v>
      </c>
      <c r="S3186" s="84">
        <f>+Q3186*R3186</f>
        <v>0</v>
      </c>
    </row>
    <row r="3187" spans="1:19" ht="49.65" customHeight="1" x14ac:dyDescent="0.3">
      <c r="A3187" s="85"/>
      <c r="B3187" s="85"/>
      <c r="C3187" s="85"/>
      <c r="D3187" s="85"/>
      <c r="E3187" s="85"/>
      <c r="F3187" s="85"/>
      <c r="G3187" s="85"/>
      <c r="H3187" s="85"/>
      <c r="I3187" s="85"/>
      <c r="K3187" s="85"/>
      <c r="L3187" s="85"/>
      <c r="M3187" s="85"/>
      <c r="N3187" s="85"/>
      <c r="O3187" s="85"/>
      <c r="P3187" s="85"/>
      <c r="Q3187" s="85"/>
      <c r="R3187" s="85"/>
      <c r="S3187" s="85"/>
    </row>
    <row r="3188" spans="1:19" ht="49.65" customHeight="1" x14ac:dyDescent="0.3">
      <c r="A3188" s="93">
        <v>9955</v>
      </c>
      <c r="B3188" s="94" t="s">
        <v>2646</v>
      </c>
      <c r="C3188" s="92"/>
      <c r="D3188" s="92"/>
      <c r="E3188" s="92"/>
      <c r="F3188" s="92"/>
      <c r="G3188" s="90">
        <f>+C3188+D3188+E3188+F3188</f>
        <v>0</v>
      </c>
      <c r="H3188" s="91">
        <v>299</v>
      </c>
      <c r="I3188" s="84">
        <f>+G3188*H3188</f>
        <v>0</v>
      </c>
      <c r="K3188" s="93">
        <v>10015</v>
      </c>
      <c r="L3188" s="94" t="s">
        <v>2621</v>
      </c>
      <c r="M3188" s="92"/>
      <c r="N3188" s="92"/>
      <c r="O3188" s="92"/>
      <c r="P3188" s="92"/>
      <c r="Q3188" s="90">
        <f>+M3188+N3188+O3188+P3188</f>
        <v>0</v>
      </c>
      <c r="R3188" s="91">
        <v>549</v>
      </c>
      <c r="S3188" s="84">
        <f>+Q3188*R3188</f>
        <v>0</v>
      </c>
    </row>
    <row r="3189" spans="1:19" ht="49.65" customHeight="1" x14ac:dyDescent="0.3">
      <c r="A3189" s="85"/>
      <c r="B3189" s="85"/>
      <c r="C3189" s="85"/>
      <c r="D3189" s="85"/>
      <c r="E3189" s="85"/>
      <c r="F3189" s="85"/>
      <c r="G3189" s="85"/>
      <c r="H3189" s="85"/>
      <c r="I3189" s="85"/>
      <c r="K3189" s="85"/>
      <c r="L3189" s="85"/>
      <c r="M3189" s="85"/>
      <c r="N3189" s="85"/>
      <c r="O3189" s="85"/>
      <c r="P3189" s="85"/>
      <c r="Q3189" s="85"/>
      <c r="R3189" s="85"/>
      <c r="S3189" s="85"/>
    </row>
    <row r="3190" spans="1:19" ht="49.65" customHeight="1" x14ac:dyDescent="0.3">
      <c r="A3190" s="93">
        <v>9956</v>
      </c>
      <c r="B3190" s="94" t="s">
        <v>2647</v>
      </c>
      <c r="C3190" s="92"/>
      <c r="D3190" s="92"/>
      <c r="E3190" s="92"/>
      <c r="F3190" s="92"/>
      <c r="G3190" s="90">
        <f>+C3190+D3190+E3190+F3190</f>
        <v>0</v>
      </c>
      <c r="H3190" s="91">
        <v>299</v>
      </c>
      <c r="I3190" s="84">
        <f>+G3190*H3190</f>
        <v>0</v>
      </c>
      <c r="K3190" s="93">
        <v>10016</v>
      </c>
      <c r="L3190" s="94" t="s">
        <v>2623</v>
      </c>
      <c r="M3190" s="92"/>
      <c r="N3190" s="92"/>
      <c r="O3190" s="92"/>
      <c r="P3190" s="92"/>
      <c r="Q3190" s="90">
        <f>+M3190+N3190+O3190+P3190</f>
        <v>0</v>
      </c>
      <c r="R3190" s="91">
        <v>549</v>
      </c>
      <c r="S3190" s="84">
        <f>+Q3190*R3190</f>
        <v>0</v>
      </c>
    </row>
    <row r="3191" spans="1:19" ht="49.65" customHeight="1" x14ac:dyDescent="0.3">
      <c r="A3191" s="85"/>
      <c r="B3191" s="85"/>
      <c r="C3191" s="85"/>
      <c r="D3191" s="85"/>
      <c r="E3191" s="85"/>
      <c r="F3191" s="85"/>
      <c r="G3191" s="85"/>
      <c r="H3191" s="85"/>
      <c r="I3191" s="85"/>
      <c r="K3191" s="85"/>
      <c r="L3191" s="85"/>
      <c r="M3191" s="85"/>
      <c r="N3191" s="85"/>
      <c r="O3191" s="85"/>
      <c r="P3191" s="85"/>
      <c r="Q3191" s="85"/>
      <c r="R3191" s="85"/>
      <c r="S3191" s="85"/>
    </row>
    <row r="3192" spans="1:19" ht="49.65" customHeight="1" x14ac:dyDescent="0.3">
      <c r="A3192" s="93">
        <v>9957</v>
      </c>
      <c r="B3192" s="94" t="s">
        <v>2648</v>
      </c>
      <c r="C3192" s="92"/>
      <c r="D3192" s="92"/>
      <c r="E3192" s="92"/>
      <c r="F3192" s="92"/>
      <c r="G3192" s="90">
        <f>+C3192+D3192+E3192+F3192</f>
        <v>0</v>
      </c>
      <c r="H3192" s="91">
        <v>299</v>
      </c>
      <c r="I3192" s="84">
        <f>+G3192*H3192</f>
        <v>0</v>
      </c>
      <c r="K3192" s="93">
        <v>10017</v>
      </c>
      <c r="L3192" s="94" t="s">
        <v>2625</v>
      </c>
      <c r="M3192" s="92"/>
      <c r="N3192" s="92"/>
      <c r="O3192" s="92"/>
      <c r="P3192" s="92"/>
      <c r="Q3192" s="90">
        <f>+M3192+N3192+O3192+P3192</f>
        <v>0</v>
      </c>
      <c r="R3192" s="91">
        <v>549</v>
      </c>
      <c r="S3192" s="84">
        <f>+Q3192*R3192</f>
        <v>0</v>
      </c>
    </row>
    <row r="3193" spans="1:19" ht="49.65" customHeight="1" x14ac:dyDescent="0.3">
      <c r="A3193" s="85"/>
      <c r="B3193" s="85"/>
      <c r="C3193" s="85"/>
      <c r="D3193" s="85"/>
      <c r="E3193" s="85"/>
      <c r="F3193" s="85"/>
      <c r="G3193" s="85"/>
      <c r="H3193" s="85"/>
      <c r="I3193" s="85"/>
      <c r="K3193" s="85"/>
      <c r="L3193" s="85"/>
      <c r="M3193" s="85"/>
      <c r="N3193" s="85"/>
      <c r="O3193" s="85"/>
      <c r="P3193" s="85"/>
      <c r="Q3193" s="85"/>
      <c r="R3193" s="85"/>
      <c r="S3193" s="85"/>
    </row>
    <row r="3194" spans="1:19" ht="49.65" customHeight="1" x14ac:dyDescent="0.3">
      <c r="A3194" s="93">
        <v>9958</v>
      </c>
      <c r="B3194" s="94" t="s">
        <v>2649</v>
      </c>
      <c r="C3194" s="92"/>
      <c r="D3194" s="92"/>
      <c r="E3194" s="92"/>
      <c r="F3194" s="92"/>
      <c r="G3194" s="90">
        <f>+C3194+D3194+E3194+F3194</f>
        <v>0</v>
      </c>
      <c r="H3194" s="91">
        <v>299</v>
      </c>
      <c r="I3194" s="84">
        <f>+G3194*H3194</f>
        <v>0</v>
      </c>
      <c r="K3194" s="93">
        <v>10018</v>
      </c>
      <c r="L3194" s="94" t="s">
        <v>2650</v>
      </c>
      <c r="M3194" s="92"/>
      <c r="N3194" s="92"/>
      <c r="O3194" s="92"/>
      <c r="P3194" s="92"/>
      <c r="Q3194" s="90">
        <f>+M3194+N3194+O3194+P3194</f>
        <v>0</v>
      </c>
      <c r="R3194" s="91">
        <v>499</v>
      </c>
      <c r="S3194" s="84">
        <f>+Q3194*R3194</f>
        <v>0</v>
      </c>
    </row>
    <row r="3195" spans="1:19" ht="49.65" customHeight="1" x14ac:dyDescent="0.3">
      <c r="A3195" s="85"/>
      <c r="B3195" s="85"/>
      <c r="C3195" s="85"/>
      <c r="D3195" s="85"/>
      <c r="E3195" s="85"/>
      <c r="F3195" s="85"/>
      <c r="G3195" s="85"/>
      <c r="H3195" s="85"/>
      <c r="I3195" s="85"/>
      <c r="K3195" s="85"/>
      <c r="L3195" s="85"/>
      <c r="M3195" s="85"/>
      <c r="N3195" s="85"/>
      <c r="O3195" s="85"/>
      <c r="P3195" s="85"/>
      <c r="Q3195" s="85"/>
      <c r="R3195" s="85"/>
      <c r="S3195" s="85"/>
    </row>
    <row r="3196" spans="1:19" ht="49.65" customHeight="1" x14ac:dyDescent="0.3">
      <c r="A3196" s="95"/>
      <c r="B3196" s="96" t="s">
        <v>2651</v>
      </c>
      <c r="C3196" s="74"/>
      <c r="D3196" s="74"/>
      <c r="E3196" s="74"/>
      <c r="F3196" s="74"/>
      <c r="G3196" s="74"/>
      <c r="H3196" s="74"/>
      <c r="I3196" s="74"/>
      <c r="K3196" s="93">
        <v>10021</v>
      </c>
      <c r="L3196" s="94" t="s">
        <v>2652</v>
      </c>
      <c r="M3196" s="92"/>
      <c r="N3196" s="92"/>
      <c r="O3196" s="92"/>
      <c r="P3196" s="92"/>
      <c r="Q3196" s="90">
        <f>+M3196+N3196+O3196+P3196</f>
        <v>0</v>
      </c>
      <c r="R3196" s="91">
        <v>499</v>
      </c>
      <c r="S3196" s="84">
        <f>+Q3196*R3196</f>
        <v>0</v>
      </c>
    </row>
    <row r="3197" spans="1:19" ht="49.65" customHeight="1" x14ac:dyDescent="0.3">
      <c r="A3197" s="74"/>
      <c r="B3197" s="74"/>
      <c r="C3197" s="74"/>
      <c r="D3197" s="74"/>
      <c r="E3197" s="74"/>
      <c r="F3197" s="74"/>
      <c r="G3197" s="74"/>
      <c r="H3197" s="74"/>
      <c r="I3197" s="74"/>
      <c r="K3197" s="85"/>
      <c r="L3197" s="85"/>
      <c r="M3197" s="85"/>
      <c r="N3197" s="85"/>
      <c r="O3197" s="85"/>
      <c r="P3197" s="85"/>
      <c r="Q3197" s="85"/>
      <c r="R3197" s="85"/>
      <c r="S3197" s="85"/>
    </row>
    <row r="3198" spans="1:19" ht="49.65" customHeight="1" x14ac:dyDescent="0.3">
      <c r="A3198" s="93">
        <v>11035</v>
      </c>
      <c r="B3198" s="94" t="s">
        <v>2615</v>
      </c>
      <c r="C3198" s="92"/>
      <c r="D3198" s="92"/>
      <c r="E3198" s="92"/>
      <c r="F3198" s="92"/>
      <c r="G3198" s="90">
        <f>+C3198+D3198+E3198+F3198</f>
        <v>0</v>
      </c>
      <c r="H3198" s="91">
        <v>369</v>
      </c>
      <c r="I3198" s="84">
        <f>+G3198*H3198</f>
        <v>0</v>
      </c>
      <c r="K3198" s="93">
        <v>10022</v>
      </c>
      <c r="L3198" s="94" t="s">
        <v>2653</v>
      </c>
      <c r="M3198" s="92"/>
      <c r="N3198" s="92"/>
      <c r="O3198" s="92"/>
      <c r="P3198" s="92"/>
      <c r="Q3198" s="90">
        <f>+M3198+N3198+O3198+P3198</f>
        <v>0</v>
      </c>
      <c r="R3198" s="91">
        <v>499</v>
      </c>
      <c r="S3198" s="84">
        <f>+Q3198*R3198</f>
        <v>0</v>
      </c>
    </row>
    <row r="3199" spans="1:19" ht="49.65" customHeight="1" x14ac:dyDescent="0.3">
      <c r="A3199" s="85"/>
      <c r="B3199" s="85"/>
      <c r="C3199" s="85"/>
      <c r="D3199" s="85"/>
      <c r="E3199" s="85"/>
      <c r="F3199" s="85"/>
      <c r="G3199" s="85"/>
      <c r="H3199" s="85"/>
      <c r="I3199" s="85"/>
      <c r="K3199" s="85"/>
      <c r="L3199" s="85"/>
      <c r="M3199" s="85"/>
      <c r="N3199" s="85"/>
      <c r="O3199" s="85"/>
      <c r="P3199" s="85"/>
      <c r="Q3199" s="85"/>
      <c r="R3199" s="85"/>
      <c r="S3199" s="85"/>
    </row>
    <row r="3200" spans="1:19" ht="49.65" customHeight="1" x14ac:dyDescent="0.3">
      <c r="A3200" s="93">
        <v>11036</v>
      </c>
      <c r="B3200" s="94" t="s">
        <v>2619</v>
      </c>
      <c r="C3200" s="92"/>
      <c r="D3200" s="92"/>
      <c r="E3200" s="92"/>
      <c r="F3200" s="92"/>
      <c r="G3200" s="90">
        <f>+C3200+D3200+E3200+F3200</f>
        <v>0</v>
      </c>
      <c r="H3200" s="91">
        <v>369</v>
      </c>
      <c r="I3200" s="84">
        <f>+G3200*H3200</f>
        <v>0</v>
      </c>
      <c r="K3200" s="93">
        <v>10023</v>
      </c>
      <c r="L3200" s="94" t="s">
        <v>2654</v>
      </c>
      <c r="M3200" s="92"/>
      <c r="N3200" s="92"/>
      <c r="O3200" s="92"/>
      <c r="P3200" s="92"/>
      <c r="Q3200" s="90">
        <f>+M3200+N3200+O3200+P3200</f>
        <v>0</v>
      </c>
      <c r="R3200" s="91">
        <v>499</v>
      </c>
      <c r="S3200" s="84">
        <f>+Q3200*R3200</f>
        <v>0</v>
      </c>
    </row>
    <row r="3201" spans="1:19" ht="49.65" customHeight="1" x14ac:dyDescent="0.3">
      <c r="A3201" s="85"/>
      <c r="B3201" s="85"/>
      <c r="C3201" s="85"/>
      <c r="D3201" s="85"/>
      <c r="E3201" s="85"/>
      <c r="F3201" s="85"/>
      <c r="G3201" s="85"/>
      <c r="H3201" s="85"/>
      <c r="I3201" s="85"/>
      <c r="K3201" s="85"/>
      <c r="L3201" s="85"/>
      <c r="M3201" s="85"/>
      <c r="N3201" s="85"/>
      <c r="O3201" s="85"/>
      <c r="P3201" s="85"/>
      <c r="Q3201" s="85"/>
      <c r="R3201" s="85"/>
      <c r="S3201" s="85"/>
    </row>
    <row r="3202" spans="1:19" ht="49.65" customHeight="1" x14ac:dyDescent="0.3">
      <c r="A3202" s="93">
        <v>11037</v>
      </c>
      <c r="B3202" s="94" t="s">
        <v>2621</v>
      </c>
      <c r="C3202" s="92"/>
      <c r="D3202" s="92"/>
      <c r="E3202" s="92"/>
      <c r="F3202" s="92"/>
      <c r="G3202" s="90">
        <f>+C3202+D3202+E3202+F3202</f>
        <v>0</v>
      </c>
      <c r="H3202" s="91">
        <v>369</v>
      </c>
      <c r="I3202" s="84">
        <f>+G3202*H3202</f>
        <v>0</v>
      </c>
      <c r="K3202" s="93">
        <v>10024</v>
      </c>
      <c r="L3202" s="94" t="s">
        <v>2655</v>
      </c>
      <c r="M3202" s="92"/>
      <c r="N3202" s="92"/>
      <c r="O3202" s="92"/>
      <c r="P3202" s="92"/>
      <c r="Q3202" s="90">
        <f>+M3202+N3202+O3202+P3202</f>
        <v>0</v>
      </c>
      <c r="R3202" s="91">
        <v>499</v>
      </c>
      <c r="S3202" s="84">
        <f>+Q3202*R3202</f>
        <v>0</v>
      </c>
    </row>
    <row r="3203" spans="1:19" ht="49.65" customHeight="1" x14ac:dyDescent="0.3">
      <c r="A3203" s="85"/>
      <c r="B3203" s="85"/>
      <c r="C3203" s="85"/>
      <c r="D3203" s="85"/>
      <c r="E3203" s="85"/>
      <c r="F3203" s="85"/>
      <c r="G3203" s="85"/>
      <c r="H3203" s="85"/>
      <c r="I3203" s="85"/>
      <c r="K3203" s="85"/>
      <c r="L3203" s="85"/>
      <c r="M3203" s="85"/>
      <c r="N3203" s="85"/>
      <c r="O3203" s="85"/>
      <c r="P3203" s="85"/>
      <c r="Q3203" s="85"/>
      <c r="R3203" s="85"/>
      <c r="S3203" s="85"/>
    </row>
    <row r="3204" spans="1:19" ht="49.65" customHeight="1" x14ac:dyDescent="0.3">
      <c r="A3204" s="93">
        <v>11038</v>
      </c>
      <c r="B3204" s="94" t="s">
        <v>2623</v>
      </c>
      <c r="C3204" s="92"/>
      <c r="D3204" s="92"/>
      <c r="E3204" s="92"/>
      <c r="F3204" s="92"/>
      <c r="G3204" s="90">
        <f>+C3204+D3204+E3204+F3204</f>
        <v>0</v>
      </c>
      <c r="H3204" s="91">
        <v>369</v>
      </c>
      <c r="I3204" s="84">
        <f>+G3204*H3204</f>
        <v>0</v>
      </c>
      <c r="K3204" s="93">
        <v>10025</v>
      </c>
      <c r="L3204" s="94" t="s">
        <v>2656</v>
      </c>
      <c r="M3204" s="92"/>
      <c r="N3204" s="92"/>
      <c r="O3204" s="92"/>
      <c r="P3204" s="92"/>
      <c r="Q3204" s="90">
        <f>+M3204+N3204+O3204+P3204</f>
        <v>0</v>
      </c>
      <c r="R3204" s="91">
        <v>499</v>
      </c>
      <c r="S3204" s="84">
        <f>+Q3204*R3204</f>
        <v>0</v>
      </c>
    </row>
    <row r="3205" spans="1:19" ht="49.65" customHeight="1" x14ac:dyDescent="0.3">
      <c r="A3205" s="85"/>
      <c r="B3205" s="85"/>
      <c r="C3205" s="85"/>
      <c r="D3205" s="85"/>
      <c r="E3205" s="85"/>
      <c r="F3205" s="85"/>
      <c r="G3205" s="85"/>
      <c r="H3205" s="85"/>
      <c r="I3205" s="85"/>
      <c r="K3205" s="85"/>
      <c r="L3205" s="85"/>
      <c r="M3205" s="85"/>
      <c r="N3205" s="85"/>
      <c r="O3205" s="85"/>
      <c r="P3205" s="85"/>
      <c r="Q3205" s="85"/>
      <c r="R3205" s="85"/>
      <c r="S3205" s="85"/>
    </row>
    <row r="3206" spans="1:19" ht="49.65" customHeight="1" x14ac:dyDescent="0.3">
      <c r="A3206" s="93">
        <v>11039</v>
      </c>
      <c r="B3206" s="94" t="s">
        <v>2625</v>
      </c>
      <c r="C3206" s="92"/>
      <c r="D3206" s="92"/>
      <c r="E3206" s="92"/>
      <c r="F3206" s="92"/>
      <c r="G3206" s="90">
        <f>+C3206+D3206+E3206+F3206</f>
        <v>0</v>
      </c>
      <c r="H3206" s="91">
        <v>369</v>
      </c>
      <c r="I3206" s="84">
        <f>+G3206*H3206</f>
        <v>0</v>
      </c>
      <c r="K3206" s="95"/>
      <c r="L3206" s="96" t="s">
        <v>2657</v>
      </c>
      <c r="M3206" s="74"/>
      <c r="N3206" s="74"/>
      <c r="O3206" s="74"/>
      <c r="P3206" s="74"/>
      <c r="Q3206" s="74"/>
      <c r="R3206" s="74"/>
      <c r="S3206" s="74"/>
    </row>
    <row r="3207" spans="1:19" ht="49.65" customHeight="1" x14ac:dyDescent="0.3">
      <c r="A3207" s="85"/>
      <c r="B3207" s="85"/>
      <c r="C3207" s="85"/>
      <c r="D3207" s="85"/>
      <c r="E3207" s="85"/>
      <c r="F3207" s="85"/>
      <c r="G3207" s="85"/>
      <c r="H3207" s="85"/>
      <c r="I3207" s="85"/>
      <c r="K3207" s="74"/>
      <c r="L3207" s="74"/>
      <c r="M3207" s="74"/>
      <c r="N3207" s="74"/>
      <c r="O3207" s="74"/>
      <c r="P3207" s="74"/>
      <c r="Q3207" s="74"/>
      <c r="R3207" s="74"/>
      <c r="S3207" s="74"/>
    </row>
    <row r="3208" spans="1:19" ht="49.65" customHeight="1" x14ac:dyDescent="0.3">
      <c r="A3208" s="93">
        <v>11040</v>
      </c>
      <c r="B3208" s="94" t="s">
        <v>2617</v>
      </c>
      <c r="C3208" s="92"/>
      <c r="D3208" s="92"/>
      <c r="E3208" s="92"/>
      <c r="F3208" s="92"/>
      <c r="G3208" s="90">
        <f>+C3208+D3208+E3208+F3208</f>
        <v>0</v>
      </c>
      <c r="H3208" s="91">
        <v>369</v>
      </c>
      <c r="I3208" s="84">
        <f>+G3208*H3208</f>
        <v>0</v>
      </c>
      <c r="K3208" s="93">
        <v>13980</v>
      </c>
      <c r="L3208" s="94" t="s">
        <v>2658</v>
      </c>
      <c r="M3208" s="92"/>
      <c r="N3208" s="92"/>
      <c r="O3208" s="92"/>
      <c r="P3208" s="92"/>
      <c r="Q3208" s="90">
        <f>+M3208+N3208+O3208+P3208</f>
        <v>0</v>
      </c>
      <c r="R3208" s="91">
        <v>649</v>
      </c>
      <c r="S3208" s="84">
        <f>+Q3208*R3208</f>
        <v>0</v>
      </c>
    </row>
    <row r="3209" spans="1:19" ht="49.65" customHeight="1" x14ac:dyDescent="0.3">
      <c r="A3209" s="85"/>
      <c r="B3209" s="85"/>
      <c r="C3209" s="85"/>
      <c r="D3209" s="85"/>
      <c r="E3209" s="85"/>
      <c r="F3209" s="85"/>
      <c r="G3209" s="85"/>
      <c r="H3209" s="85"/>
      <c r="I3209" s="85"/>
      <c r="K3209" s="85"/>
      <c r="L3209" s="85"/>
      <c r="M3209" s="85"/>
      <c r="N3209" s="85"/>
      <c r="O3209" s="85"/>
      <c r="P3209" s="85"/>
      <c r="Q3209" s="85"/>
      <c r="R3209" s="85"/>
      <c r="S3209" s="85"/>
    </row>
    <row r="3210" spans="1:19" ht="49.65" customHeight="1" x14ac:dyDescent="0.3">
      <c r="A3210" s="93">
        <v>11041</v>
      </c>
      <c r="B3210" s="94" t="s">
        <v>2659</v>
      </c>
      <c r="C3210" s="92"/>
      <c r="D3210" s="92"/>
      <c r="E3210" s="92"/>
      <c r="F3210" s="92"/>
      <c r="G3210" s="90">
        <f>+C3210+D3210+E3210+F3210</f>
        <v>0</v>
      </c>
      <c r="H3210" s="91">
        <v>369</v>
      </c>
      <c r="I3210" s="84">
        <f>+G3210*H3210</f>
        <v>0</v>
      </c>
      <c r="K3210" s="93">
        <v>13981</v>
      </c>
      <c r="L3210" s="94" t="s">
        <v>2660</v>
      </c>
      <c r="M3210" s="92"/>
      <c r="N3210" s="92"/>
      <c r="O3210" s="92"/>
      <c r="P3210" s="92"/>
      <c r="Q3210" s="90">
        <f>+M3210+N3210+O3210+P3210</f>
        <v>0</v>
      </c>
      <c r="R3210" s="91">
        <v>649</v>
      </c>
      <c r="S3210" s="84">
        <f>+Q3210*R3210</f>
        <v>0</v>
      </c>
    </row>
    <row r="3211" spans="1:19" ht="49.65" customHeight="1" x14ac:dyDescent="0.3">
      <c r="A3211" s="85"/>
      <c r="B3211" s="85"/>
      <c r="C3211" s="85"/>
      <c r="D3211" s="85"/>
      <c r="E3211" s="85"/>
      <c r="F3211" s="85"/>
      <c r="G3211" s="85"/>
      <c r="H3211" s="85"/>
      <c r="I3211" s="85"/>
      <c r="K3211" s="85"/>
      <c r="L3211" s="85"/>
      <c r="M3211" s="85"/>
      <c r="N3211" s="85"/>
      <c r="O3211" s="85"/>
      <c r="P3211" s="85"/>
      <c r="Q3211" s="85"/>
      <c r="R3211" s="85"/>
      <c r="S3211" s="85"/>
    </row>
    <row r="3212" spans="1:19" ht="49.65" customHeight="1" x14ac:dyDescent="0.3">
      <c r="A3212" s="93">
        <v>11042</v>
      </c>
      <c r="B3212" s="94" t="s">
        <v>2661</v>
      </c>
      <c r="C3212" s="92"/>
      <c r="D3212" s="92"/>
      <c r="E3212" s="92"/>
      <c r="F3212" s="92"/>
      <c r="G3212" s="90">
        <f>+C3212+D3212+E3212+F3212</f>
        <v>0</v>
      </c>
      <c r="H3212" s="91">
        <v>369</v>
      </c>
      <c r="I3212" s="84">
        <f>+G3212*H3212</f>
        <v>0</v>
      </c>
      <c r="K3212" s="93">
        <v>13993</v>
      </c>
      <c r="L3212" s="94" t="s">
        <v>2662</v>
      </c>
      <c r="M3212" s="92"/>
      <c r="N3212" s="92"/>
      <c r="O3212" s="92"/>
      <c r="P3212" s="92"/>
      <c r="Q3212" s="90">
        <f>+M3212+N3212+O3212+P3212</f>
        <v>0</v>
      </c>
      <c r="R3212" s="91">
        <v>649</v>
      </c>
      <c r="S3212" s="84">
        <f>+Q3212*R3212</f>
        <v>0</v>
      </c>
    </row>
    <row r="3213" spans="1:19" ht="49.65" customHeight="1" x14ac:dyDescent="0.3">
      <c r="A3213" s="85"/>
      <c r="B3213" s="85"/>
      <c r="C3213" s="85"/>
      <c r="D3213" s="85"/>
      <c r="E3213" s="85"/>
      <c r="F3213" s="85"/>
      <c r="G3213" s="85"/>
      <c r="H3213" s="85"/>
      <c r="I3213" s="85"/>
      <c r="K3213" s="85"/>
      <c r="L3213" s="85"/>
      <c r="M3213" s="85"/>
      <c r="N3213" s="85"/>
      <c r="O3213" s="85"/>
      <c r="P3213" s="85"/>
      <c r="Q3213" s="85"/>
      <c r="R3213" s="85"/>
      <c r="S3213" s="85"/>
    </row>
    <row r="3214" spans="1:19" ht="49.65" customHeight="1" x14ac:dyDescent="0.3">
      <c r="A3214" s="93">
        <v>11043</v>
      </c>
      <c r="B3214" s="94" t="s">
        <v>2663</v>
      </c>
      <c r="C3214" s="92"/>
      <c r="D3214" s="92"/>
      <c r="E3214" s="92"/>
      <c r="F3214" s="92"/>
      <c r="G3214" s="90">
        <f>+C3214+D3214+E3214+F3214</f>
        <v>0</v>
      </c>
      <c r="H3214" s="91">
        <v>369</v>
      </c>
      <c r="I3214" s="84">
        <f>+G3214*H3214</f>
        <v>0</v>
      </c>
      <c r="K3214" s="93">
        <v>13994</v>
      </c>
      <c r="L3214" s="94" t="s">
        <v>2664</v>
      </c>
      <c r="M3214" s="92"/>
      <c r="N3214" s="92"/>
      <c r="O3214" s="92"/>
      <c r="P3214" s="92"/>
      <c r="Q3214" s="90">
        <f>+M3214+N3214+O3214+P3214</f>
        <v>0</v>
      </c>
      <c r="R3214" s="91">
        <v>649</v>
      </c>
      <c r="S3214" s="84">
        <f>+Q3214*R3214</f>
        <v>0</v>
      </c>
    </row>
    <row r="3215" spans="1:19" ht="49.65" customHeight="1" x14ac:dyDescent="0.3">
      <c r="A3215" s="85"/>
      <c r="B3215" s="85"/>
      <c r="C3215" s="85"/>
      <c r="D3215" s="85"/>
      <c r="E3215" s="85"/>
      <c r="F3215" s="85"/>
      <c r="G3215" s="85"/>
      <c r="H3215" s="85"/>
      <c r="I3215" s="85"/>
      <c r="K3215" s="85"/>
      <c r="L3215" s="85"/>
      <c r="M3215" s="85"/>
      <c r="N3215" s="85"/>
      <c r="O3215" s="85"/>
      <c r="P3215" s="85"/>
      <c r="Q3215" s="85"/>
      <c r="R3215" s="85"/>
      <c r="S3215" s="85"/>
    </row>
    <row r="3216" spans="1:19" ht="49.65" customHeight="1" x14ac:dyDescent="0.3">
      <c r="A3216" s="93">
        <v>11044</v>
      </c>
      <c r="B3216" s="94" t="s">
        <v>2665</v>
      </c>
      <c r="C3216" s="92"/>
      <c r="D3216" s="92"/>
      <c r="E3216" s="92"/>
      <c r="F3216" s="92"/>
      <c r="G3216" s="90">
        <f>+C3216+D3216+E3216+F3216</f>
        <v>0</v>
      </c>
      <c r="H3216" s="91">
        <v>369</v>
      </c>
      <c r="I3216" s="84">
        <f>+G3216*H3216</f>
        <v>0</v>
      </c>
      <c r="K3216" s="93">
        <v>13995</v>
      </c>
      <c r="L3216" s="94" t="s">
        <v>2666</v>
      </c>
      <c r="M3216" s="92"/>
      <c r="N3216" s="92"/>
      <c r="O3216" s="92"/>
      <c r="P3216" s="92"/>
      <c r="Q3216" s="90">
        <f>+M3216+N3216+O3216+P3216</f>
        <v>0</v>
      </c>
      <c r="R3216" s="91">
        <v>649</v>
      </c>
      <c r="S3216" s="84">
        <f>+Q3216*R3216</f>
        <v>0</v>
      </c>
    </row>
    <row r="3217" spans="1:19" ht="49.65" customHeight="1" x14ac:dyDescent="0.3">
      <c r="A3217" s="85"/>
      <c r="B3217" s="85"/>
      <c r="C3217" s="85"/>
      <c r="D3217" s="85"/>
      <c r="E3217" s="85"/>
      <c r="F3217" s="85"/>
      <c r="G3217" s="85"/>
      <c r="H3217" s="85"/>
      <c r="I3217" s="85"/>
      <c r="K3217" s="85"/>
      <c r="L3217" s="85"/>
      <c r="M3217" s="85"/>
      <c r="N3217" s="85"/>
      <c r="O3217" s="85"/>
      <c r="P3217" s="85"/>
      <c r="Q3217" s="85"/>
      <c r="R3217" s="85"/>
      <c r="S3217" s="85"/>
    </row>
    <row r="3218" spans="1:19" ht="49.65" customHeight="1" x14ac:dyDescent="0.3">
      <c r="A3218" s="93">
        <v>11045</v>
      </c>
      <c r="B3218" s="94" t="s">
        <v>2667</v>
      </c>
      <c r="C3218" s="92"/>
      <c r="D3218" s="92"/>
      <c r="E3218" s="92"/>
      <c r="F3218" s="92"/>
      <c r="G3218" s="90">
        <f>+C3218+D3218+E3218+F3218</f>
        <v>0</v>
      </c>
      <c r="H3218" s="91">
        <v>369</v>
      </c>
      <c r="I3218" s="84">
        <f>+G3218*H3218</f>
        <v>0</v>
      </c>
      <c r="K3218" s="95"/>
      <c r="L3218" s="96" t="s">
        <v>2668</v>
      </c>
      <c r="M3218" s="74"/>
      <c r="N3218" s="74"/>
      <c r="O3218" s="74"/>
      <c r="P3218" s="74"/>
      <c r="Q3218" s="74"/>
      <c r="R3218" s="74"/>
      <c r="S3218" s="74"/>
    </row>
    <row r="3219" spans="1:19" ht="49.65" customHeight="1" x14ac:dyDescent="0.3">
      <c r="A3219" s="85"/>
      <c r="B3219" s="85"/>
      <c r="C3219" s="85"/>
      <c r="D3219" s="85"/>
      <c r="E3219" s="85"/>
      <c r="F3219" s="85"/>
      <c r="G3219" s="85"/>
      <c r="H3219" s="85"/>
      <c r="I3219" s="85"/>
      <c r="K3219" s="74"/>
      <c r="L3219" s="74"/>
      <c r="M3219" s="74"/>
      <c r="N3219" s="74"/>
      <c r="O3219" s="74"/>
      <c r="P3219" s="74"/>
      <c r="Q3219" s="74"/>
      <c r="R3219" s="74"/>
      <c r="S3219" s="74"/>
    </row>
    <row r="3220" spans="1:19" ht="49.65" customHeight="1" x14ac:dyDescent="0.3">
      <c r="A3220" s="93">
        <v>11046</v>
      </c>
      <c r="B3220" s="94" t="s">
        <v>2669</v>
      </c>
      <c r="C3220" s="92"/>
      <c r="D3220" s="92"/>
      <c r="E3220" s="92"/>
      <c r="F3220" s="92"/>
      <c r="G3220" s="90">
        <f>+C3220+D3220+E3220+F3220</f>
        <v>0</v>
      </c>
      <c r="H3220" s="91">
        <v>369</v>
      </c>
      <c r="I3220" s="84">
        <f>+G3220*H3220</f>
        <v>0</v>
      </c>
      <c r="K3220" s="93">
        <v>11081</v>
      </c>
      <c r="L3220" s="94" t="s">
        <v>2670</v>
      </c>
      <c r="M3220" s="92"/>
      <c r="N3220" s="92"/>
      <c r="O3220" s="92"/>
      <c r="P3220" s="92"/>
      <c r="Q3220" s="90">
        <f>+M3220+N3220+O3220+P3220</f>
        <v>0</v>
      </c>
      <c r="R3220" s="91">
        <v>439</v>
      </c>
      <c r="S3220" s="84">
        <f>+Q3220*R3220</f>
        <v>0</v>
      </c>
    </row>
    <row r="3221" spans="1:19" ht="49.65" customHeight="1" x14ac:dyDescent="0.3">
      <c r="A3221" s="85"/>
      <c r="B3221" s="85"/>
      <c r="C3221" s="85"/>
      <c r="D3221" s="85"/>
      <c r="E3221" s="85"/>
      <c r="F3221" s="85"/>
      <c r="G3221" s="85"/>
      <c r="H3221" s="85"/>
      <c r="I3221" s="85"/>
      <c r="K3221" s="85"/>
      <c r="L3221" s="85"/>
      <c r="M3221" s="85"/>
      <c r="N3221" s="85"/>
      <c r="O3221" s="85"/>
      <c r="P3221" s="85"/>
      <c r="Q3221" s="85"/>
      <c r="R3221" s="85"/>
      <c r="S3221" s="85"/>
    </row>
    <row r="3222" spans="1:19" ht="49.65" customHeight="1" x14ac:dyDescent="0.3">
      <c r="A3222" s="95"/>
      <c r="B3222" s="96" t="s">
        <v>2671</v>
      </c>
      <c r="C3222" s="74"/>
      <c r="D3222" s="74"/>
      <c r="E3222" s="74"/>
      <c r="F3222" s="74"/>
      <c r="G3222" s="74"/>
      <c r="H3222" s="74"/>
      <c r="I3222" s="74"/>
      <c r="K3222" s="93">
        <v>11082</v>
      </c>
      <c r="L3222" s="94" t="s">
        <v>2672</v>
      </c>
      <c r="M3222" s="92"/>
      <c r="N3222" s="92"/>
      <c r="O3222" s="92"/>
      <c r="P3222" s="92"/>
      <c r="Q3222" s="90">
        <f>+M3222+N3222+O3222+P3222</f>
        <v>0</v>
      </c>
      <c r="R3222" s="91">
        <v>439</v>
      </c>
      <c r="S3222" s="84">
        <f>+Q3222*R3222</f>
        <v>0</v>
      </c>
    </row>
    <row r="3223" spans="1:19" ht="49.65" customHeight="1" x14ac:dyDescent="0.3">
      <c r="A3223" s="74"/>
      <c r="B3223" s="74"/>
      <c r="C3223" s="74"/>
      <c r="D3223" s="74"/>
      <c r="E3223" s="74"/>
      <c r="F3223" s="74"/>
      <c r="G3223" s="74"/>
      <c r="H3223" s="74"/>
      <c r="I3223" s="74"/>
      <c r="K3223" s="85"/>
      <c r="L3223" s="85"/>
      <c r="M3223" s="85"/>
      <c r="N3223" s="85"/>
      <c r="O3223" s="85"/>
      <c r="P3223" s="85"/>
      <c r="Q3223" s="85"/>
      <c r="R3223" s="85"/>
      <c r="S3223" s="85"/>
    </row>
    <row r="3224" spans="1:19" ht="49.65" customHeight="1" x14ac:dyDescent="0.3">
      <c r="A3224" s="93">
        <v>14454</v>
      </c>
      <c r="B3224" s="94" t="s">
        <v>2659</v>
      </c>
      <c r="C3224" s="92"/>
      <c r="D3224" s="92"/>
      <c r="E3224" s="92"/>
      <c r="F3224" s="92"/>
      <c r="G3224" s="90">
        <f>+C3224+D3224+E3224+F3224</f>
        <v>0</v>
      </c>
      <c r="H3224" s="91">
        <v>459</v>
      </c>
      <c r="I3224" s="84">
        <f>+G3224*H3224</f>
        <v>0</v>
      </c>
      <c r="K3224" s="93">
        <v>11083</v>
      </c>
      <c r="L3224" s="94" t="s">
        <v>2673</v>
      </c>
      <c r="M3224" s="92"/>
      <c r="N3224" s="92"/>
      <c r="O3224" s="92"/>
      <c r="P3224" s="92"/>
      <c r="Q3224" s="90">
        <f>+M3224+N3224+O3224+P3224</f>
        <v>0</v>
      </c>
      <c r="R3224" s="91">
        <v>439</v>
      </c>
      <c r="S3224" s="84">
        <f>+Q3224*R3224</f>
        <v>0</v>
      </c>
    </row>
    <row r="3225" spans="1:19" ht="49.65" customHeight="1" x14ac:dyDescent="0.3">
      <c r="A3225" s="85"/>
      <c r="B3225" s="85"/>
      <c r="C3225" s="85"/>
      <c r="D3225" s="85"/>
      <c r="E3225" s="85"/>
      <c r="F3225" s="85"/>
      <c r="G3225" s="85"/>
      <c r="H3225" s="85"/>
      <c r="I3225" s="85"/>
      <c r="K3225" s="85"/>
      <c r="L3225" s="85"/>
      <c r="M3225" s="85"/>
      <c r="N3225" s="85"/>
      <c r="O3225" s="85"/>
      <c r="P3225" s="85"/>
      <c r="Q3225" s="85"/>
      <c r="R3225" s="85"/>
      <c r="S3225" s="85"/>
    </row>
    <row r="3226" spans="1:19" ht="49.65" customHeight="1" x14ac:dyDescent="0.3">
      <c r="A3226" s="93">
        <v>14455</v>
      </c>
      <c r="B3226" s="94" t="s">
        <v>2661</v>
      </c>
      <c r="C3226" s="92"/>
      <c r="D3226" s="92"/>
      <c r="E3226" s="92"/>
      <c r="F3226" s="92"/>
      <c r="G3226" s="90">
        <f>+C3226+D3226+E3226+F3226</f>
        <v>0</v>
      </c>
      <c r="H3226" s="91">
        <v>459</v>
      </c>
      <c r="I3226" s="84">
        <f>+G3226*H3226</f>
        <v>0</v>
      </c>
      <c r="K3226" s="93">
        <v>11084</v>
      </c>
      <c r="L3226" s="94" t="s">
        <v>2674</v>
      </c>
      <c r="M3226" s="92"/>
      <c r="N3226" s="92"/>
      <c r="O3226" s="92"/>
      <c r="P3226" s="92"/>
      <c r="Q3226" s="90">
        <f>+M3226+N3226+O3226+P3226</f>
        <v>0</v>
      </c>
      <c r="R3226" s="91">
        <v>439</v>
      </c>
      <c r="S3226" s="84">
        <f>+Q3226*R3226</f>
        <v>0</v>
      </c>
    </row>
    <row r="3227" spans="1:19" ht="49.65" customHeight="1" x14ac:dyDescent="0.3">
      <c r="A3227" s="85"/>
      <c r="B3227" s="85"/>
      <c r="C3227" s="85"/>
      <c r="D3227" s="85"/>
      <c r="E3227" s="85"/>
      <c r="F3227" s="85"/>
      <c r="G3227" s="85"/>
      <c r="H3227" s="85"/>
      <c r="I3227" s="85"/>
      <c r="K3227" s="85"/>
      <c r="L3227" s="85"/>
      <c r="M3227" s="85"/>
      <c r="N3227" s="85"/>
      <c r="O3227" s="85"/>
      <c r="P3227" s="85"/>
      <c r="Q3227" s="85"/>
      <c r="R3227" s="85"/>
      <c r="S3227" s="85"/>
    </row>
    <row r="3228" spans="1:19" ht="49.65" customHeight="1" x14ac:dyDescent="0.3">
      <c r="A3228" s="93">
        <v>14457</v>
      </c>
      <c r="B3228" s="94" t="s">
        <v>2615</v>
      </c>
      <c r="C3228" s="92"/>
      <c r="D3228" s="92"/>
      <c r="E3228" s="92"/>
      <c r="F3228" s="92"/>
      <c r="G3228" s="90">
        <f>+C3228+D3228+E3228+F3228</f>
        <v>0</v>
      </c>
      <c r="H3228" s="91">
        <v>459</v>
      </c>
      <c r="I3228" s="84">
        <f>+G3228*H3228</f>
        <v>0</v>
      </c>
      <c r="K3228" s="95"/>
      <c r="L3228" s="96" t="s">
        <v>2675</v>
      </c>
      <c r="M3228" s="74"/>
      <c r="N3228" s="74"/>
      <c r="O3228" s="74"/>
      <c r="P3228" s="74"/>
      <c r="Q3228" s="74"/>
      <c r="R3228" s="74"/>
      <c r="S3228" s="74"/>
    </row>
    <row r="3229" spans="1:19" ht="49.65" customHeight="1" x14ac:dyDescent="0.3">
      <c r="A3229" s="85"/>
      <c r="B3229" s="85"/>
      <c r="C3229" s="85"/>
      <c r="D3229" s="85"/>
      <c r="E3229" s="85"/>
      <c r="F3229" s="85"/>
      <c r="G3229" s="85"/>
      <c r="H3229" s="85"/>
      <c r="I3229" s="85"/>
      <c r="K3229" s="74"/>
      <c r="L3229" s="74"/>
      <c r="M3229" s="74"/>
      <c r="N3229" s="74"/>
      <c r="O3229" s="74"/>
      <c r="P3229" s="74"/>
      <c r="Q3229" s="74"/>
      <c r="R3229" s="74"/>
      <c r="S3229" s="74"/>
    </row>
    <row r="3230" spans="1:19" ht="49.65" customHeight="1" x14ac:dyDescent="0.3">
      <c r="A3230" s="93">
        <v>14460</v>
      </c>
      <c r="B3230" s="94" t="s">
        <v>2617</v>
      </c>
      <c r="C3230" s="92"/>
      <c r="D3230" s="92"/>
      <c r="E3230" s="92"/>
      <c r="F3230" s="92"/>
      <c r="G3230" s="90">
        <f>+C3230+D3230+E3230+F3230</f>
        <v>0</v>
      </c>
      <c r="H3230" s="91">
        <v>459</v>
      </c>
      <c r="I3230" s="84">
        <f>+G3230*H3230</f>
        <v>0</v>
      </c>
      <c r="K3230" s="93">
        <v>14456</v>
      </c>
      <c r="L3230" s="94" t="s">
        <v>2615</v>
      </c>
      <c r="M3230" s="92"/>
      <c r="N3230" s="92"/>
      <c r="O3230" s="92"/>
      <c r="P3230" s="92"/>
      <c r="Q3230" s="90">
        <f>+M3230+N3230+O3230+P3230</f>
        <v>0</v>
      </c>
      <c r="R3230" s="91">
        <v>499</v>
      </c>
      <c r="S3230" s="84">
        <f>+Q3230*R3230</f>
        <v>0</v>
      </c>
    </row>
    <row r="3231" spans="1:19" ht="49.65" customHeight="1" x14ac:dyDescent="0.3">
      <c r="A3231" s="85"/>
      <c r="B3231" s="85"/>
      <c r="C3231" s="85"/>
      <c r="D3231" s="85"/>
      <c r="E3231" s="85"/>
      <c r="F3231" s="85"/>
      <c r="G3231" s="85"/>
      <c r="H3231" s="85"/>
      <c r="I3231" s="85"/>
      <c r="K3231" s="85"/>
      <c r="L3231" s="85"/>
      <c r="M3231" s="85"/>
      <c r="N3231" s="85"/>
      <c r="O3231" s="85"/>
      <c r="P3231" s="85"/>
      <c r="Q3231" s="85"/>
      <c r="R3231" s="85"/>
      <c r="S3231" s="85"/>
    </row>
    <row r="3232" spans="1:19" ht="49.65" customHeight="1" x14ac:dyDescent="0.3">
      <c r="A3232" s="93">
        <v>14462</v>
      </c>
      <c r="B3232" s="94" t="s">
        <v>2619</v>
      </c>
      <c r="C3232" s="92"/>
      <c r="D3232" s="92"/>
      <c r="E3232" s="92"/>
      <c r="F3232" s="92"/>
      <c r="G3232" s="90">
        <f>+C3232+D3232+E3232+F3232</f>
        <v>0</v>
      </c>
      <c r="H3232" s="91">
        <v>459</v>
      </c>
      <c r="I3232" s="84">
        <f>+G3232*H3232</f>
        <v>0</v>
      </c>
      <c r="K3232" s="93">
        <v>14458</v>
      </c>
      <c r="L3232" s="94" t="s">
        <v>2617</v>
      </c>
      <c r="M3232" s="92"/>
      <c r="N3232" s="92"/>
      <c r="O3232" s="92"/>
      <c r="P3232" s="92"/>
      <c r="Q3232" s="90">
        <f>+M3232+N3232+O3232+P3232</f>
        <v>0</v>
      </c>
      <c r="R3232" s="91">
        <v>499</v>
      </c>
      <c r="S3232" s="84">
        <f>+Q3232*R3232</f>
        <v>0</v>
      </c>
    </row>
    <row r="3233" spans="1:19" ht="49.65" customHeight="1" x14ac:dyDescent="0.3">
      <c r="A3233" s="85"/>
      <c r="B3233" s="85"/>
      <c r="C3233" s="85"/>
      <c r="D3233" s="85"/>
      <c r="E3233" s="85"/>
      <c r="F3233" s="85"/>
      <c r="G3233" s="85"/>
      <c r="H3233" s="85"/>
      <c r="I3233" s="85"/>
      <c r="K3233" s="85"/>
      <c r="L3233" s="85"/>
      <c r="M3233" s="85"/>
      <c r="N3233" s="85"/>
      <c r="O3233" s="85"/>
      <c r="P3233" s="85"/>
      <c r="Q3233" s="85"/>
      <c r="R3233" s="85"/>
      <c r="S3233" s="85"/>
    </row>
    <row r="3234" spans="1:19" ht="49.65" customHeight="1" x14ac:dyDescent="0.3">
      <c r="A3234" s="93">
        <v>14463</v>
      </c>
      <c r="B3234" s="94" t="s">
        <v>2621</v>
      </c>
      <c r="C3234" s="92"/>
      <c r="D3234" s="92"/>
      <c r="E3234" s="92"/>
      <c r="F3234" s="92"/>
      <c r="G3234" s="90">
        <f>+C3234+D3234+E3234+F3234</f>
        <v>0</v>
      </c>
      <c r="H3234" s="91">
        <v>459</v>
      </c>
      <c r="I3234" s="84">
        <f>+G3234*H3234</f>
        <v>0</v>
      </c>
      <c r="K3234" s="93">
        <v>14459</v>
      </c>
      <c r="L3234" s="94" t="s">
        <v>2619</v>
      </c>
      <c r="M3234" s="92"/>
      <c r="N3234" s="92"/>
      <c r="O3234" s="92"/>
      <c r="P3234" s="92"/>
      <c r="Q3234" s="90">
        <f>+M3234+N3234+O3234+P3234</f>
        <v>0</v>
      </c>
      <c r="R3234" s="91">
        <v>499</v>
      </c>
      <c r="S3234" s="84">
        <f>+Q3234*R3234</f>
        <v>0</v>
      </c>
    </row>
    <row r="3235" spans="1:19" ht="49.65" customHeight="1" x14ac:dyDescent="0.3">
      <c r="A3235" s="85"/>
      <c r="B3235" s="85"/>
      <c r="C3235" s="85"/>
      <c r="D3235" s="85"/>
      <c r="E3235" s="85"/>
      <c r="F3235" s="85"/>
      <c r="G3235" s="85"/>
      <c r="H3235" s="85"/>
      <c r="I3235" s="85"/>
      <c r="K3235" s="85"/>
      <c r="L3235" s="85"/>
      <c r="M3235" s="85"/>
      <c r="N3235" s="85"/>
      <c r="O3235" s="85"/>
      <c r="P3235" s="85"/>
      <c r="Q3235" s="85"/>
      <c r="R3235" s="85"/>
      <c r="S3235" s="85"/>
    </row>
    <row r="3236" spans="1:19" ht="49.65" customHeight="1" x14ac:dyDescent="0.3">
      <c r="A3236" s="93">
        <v>14464</v>
      </c>
      <c r="B3236" s="94" t="s">
        <v>2623</v>
      </c>
      <c r="C3236" s="92"/>
      <c r="D3236" s="92"/>
      <c r="E3236" s="92"/>
      <c r="F3236" s="92"/>
      <c r="G3236" s="90">
        <f>+C3236+D3236+E3236+F3236</f>
        <v>0</v>
      </c>
      <c r="H3236" s="91">
        <v>459</v>
      </c>
      <c r="I3236" s="84">
        <f>+G3236*H3236</f>
        <v>0</v>
      </c>
      <c r="K3236" s="93">
        <v>14461</v>
      </c>
      <c r="L3236" s="94" t="s">
        <v>2621</v>
      </c>
      <c r="M3236" s="92"/>
      <c r="N3236" s="92"/>
      <c r="O3236" s="92"/>
      <c r="P3236" s="92"/>
      <c r="Q3236" s="90">
        <f>+M3236+N3236+O3236+P3236</f>
        <v>0</v>
      </c>
      <c r="R3236" s="91">
        <v>499</v>
      </c>
      <c r="S3236" s="84">
        <f>+Q3236*R3236</f>
        <v>0</v>
      </c>
    </row>
    <row r="3237" spans="1:19" ht="49.65" customHeight="1" x14ac:dyDescent="0.3">
      <c r="A3237" s="85"/>
      <c r="B3237" s="85"/>
      <c r="C3237" s="85"/>
      <c r="D3237" s="85"/>
      <c r="E3237" s="85"/>
      <c r="F3237" s="85"/>
      <c r="G3237" s="85"/>
      <c r="H3237" s="85"/>
      <c r="I3237" s="85"/>
      <c r="K3237" s="85"/>
      <c r="L3237" s="85"/>
      <c r="M3237" s="85"/>
      <c r="N3237" s="85"/>
      <c r="O3237" s="85"/>
      <c r="P3237" s="85"/>
      <c r="Q3237" s="85"/>
      <c r="R3237" s="85"/>
      <c r="S3237" s="85"/>
    </row>
    <row r="3238" spans="1:19" ht="49.65" customHeight="1" x14ac:dyDescent="0.3">
      <c r="A3238" s="93">
        <v>14465</v>
      </c>
      <c r="B3238" s="94" t="s">
        <v>2625</v>
      </c>
      <c r="C3238" s="92"/>
      <c r="D3238" s="92"/>
      <c r="E3238" s="92"/>
      <c r="F3238" s="92"/>
      <c r="G3238" s="90">
        <f>+C3238+D3238+E3238+F3238</f>
        <v>0</v>
      </c>
      <c r="H3238" s="91">
        <v>459</v>
      </c>
      <c r="I3238" s="84">
        <f>+G3238*H3238</f>
        <v>0</v>
      </c>
      <c r="K3238" s="93">
        <v>14466</v>
      </c>
      <c r="L3238" s="94" t="s">
        <v>2623</v>
      </c>
      <c r="M3238" s="92"/>
      <c r="N3238" s="92"/>
      <c r="O3238" s="92"/>
      <c r="P3238" s="92"/>
      <c r="Q3238" s="90">
        <f>+M3238+N3238+O3238+P3238</f>
        <v>0</v>
      </c>
      <c r="R3238" s="91">
        <v>499</v>
      </c>
      <c r="S3238" s="84">
        <f>+Q3238*R3238</f>
        <v>0</v>
      </c>
    </row>
    <row r="3239" spans="1:19" ht="49.65" customHeight="1" x14ac:dyDescent="0.3">
      <c r="A3239" s="85"/>
      <c r="B3239" s="85"/>
      <c r="C3239" s="85"/>
      <c r="D3239" s="85"/>
      <c r="E3239" s="85"/>
      <c r="F3239" s="85"/>
      <c r="G3239" s="85"/>
      <c r="H3239" s="85"/>
      <c r="I3239" s="85"/>
      <c r="K3239" s="85"/>
      <c r="L3239" s="85"/>
      <c r="M3239" s="85"/>
      <c r="N3239" s="85"/>
      <c r="O3239" s="85"/>
      <c r="P3239" s="85"/>
      <c r="Q3239" s="85"/>
      <c r="R3239" s="85"/>
      <c r="S3239" s="85"/>
    </row>
    <row r="3240" spans="1:19" ht="49.65" customHeight="1" x14ac:dyDescent="0.3">
      <c r="A3240" s="93">
        <v>14474</v>
      </c>
      <c r="B3240" s="94" t="s">
        <v>2663</v>
      </c>
      <c r="C3240" s="92"/>
      <c r="D3240" s="92"/>
      <c r="E3240" s="92"/>
      <c r="F3240" s="92"/>
      <c r="G3240" s="90">
        <f>+C3240+D3240+E3240+F3240</f>
        <v>0</v>
      </c>
      <c r="H3240" s="91">
        <v>459</v>
      </c>
      <c r="I3240" s="84">
        <f>+G3240*H3240</f>
        <v>0</v>
      </c>
      <c r="K3240" s="93">
        <v>14467</v>
      </c>
      <c r="L3240" s="94" t="s">
        <v>2625</v>
      </c>
      <c r="M3240" s="92"/>
      <c r="N3240" s="92"/>
      <c r="O3240" s="92"/>
      <c r="P3240" s="92"/>
      <c r="Q3240" s="90">
        <f>+M3240+N3240+O3240+P3240</f>
        <v>0</v>
      </c>
      <c r="R3240" s="91">
        <v>499</v>
      </c>
      <c r="S3240" s="84">
        <f>+Q3240*R3240</f>
        <v>0</v>
      </c>
    </row>
    <row r="3241" spans="1:19" ht="49.65" customHeight="1" x14ac:dyDescent="0.3">
      <c r="A3241" s="85"/>
      <c r="B3241" s="85"/>
      <c r="C3241" s="85"/>
      <c r="D3241" s="85"/>
      <c r="E3241" s="85"/>
      <c r="F3241" s="85"/>
      <c r="G3241" s="85"/>
      <c r="H3241" s="85"/>
      <c r="I3241" s="85"/>
      <c r="K3241" s="85"/>
      <c r="L3241" s="85"/>
      <c r="M3241" s="85"/>
      <c r="N3241" s="85"/>
      <c r="O3241" s="85"/>
      <c r="P3241" s="85"/>
      <c r="Q3241" s="85"/>
      <c r="R3241" s="85"/>
      <c r="S3241" s="85"/>
    </row>
    <row r="3242" spans="1:19" ht="49.65" customHeight="1" x14ac:dyDescent="0.3">
      <c r="A3242" s="93">
        <v>14475</v>
      </c>
      <c r="B3242" s="94" t="s">
        <v>2665</v>
      </c>
      <c r="C3242" s="92"/>
      <c r="D3242" s="92"/>
      <c r="E3242" s="92"/>
      <c r="F3242" s="92"/>
      <c r="G3242" s="90">
        <f>+C3242+D3242+E3242+F3242</f>
        <v>0</v>
      </c>
      <c r="H3242" s="91">
        <v>459</v>
      </c>
      <c r="I3242" s="84">
        <f>+G3242*H3242</f>
        <v>0</v>
      </c>
      <c r="K3242" s="93">
        <v>14468</v>
      </c>
      <c r="L3242" s="94" t="s">
        <v>2676</v>
      </c>
      <c r="M3242" s="92"/>
      <c r="N3242" s="92"/>
      <c r="O3242" s="92"/>
      <c r="P3242" s="92"/>
      <c r="Q3242" s="90">
        <f>+M3242+N3242+O3242+P3242</f>
        <v>0</v>
      </c>
      <c r="R3242" s="91">
        <v>499</v>
      </c>
      <c r="S3242" s="84">
        <f>+Q3242*R3242</f>
        <v>0</v>
      </c>
    </row>
    <row r="3243" spans="1:19" ht="49.65" customHeight="1" x14ac:dyDescent="0.3">
      <c r="A3243" s="85"/>
      <c r="B3243" s="85"/>
      <c r="C3243" s="85"/>
      <c r="D3243" s="85"/>
      <c r="E3243" s="85"/>
      <c r="F3243" s="85"/>
      <c r="G3243" s="85"/>
      <c r="H3243" s="85"/>
      <c r="I3243" s="85"/>
      <c r="K3243" s="85"/>
      <c r="L3243" s="85"/>
      <c r="M3243" s="85"/>
      <c r="N3243" s="85"/>
      <c r="O3243" s="85"/>
      <c r="P3243" s="85"/>
      <c r="Q3243" s="85"/>
      <c r="R3243" s="85"/>
      <c r="S3243" s="85"/>
    </row>
    <row r="3244" spans="1:19" ht="49.65" customHeight="1" x14ac:dyDescent="0.3">
      <c r="A3244" s="93">
        <v>14476</v>
      </c>
      <c r="B3244" s="94" t="s">
        <v>2667</v>
      </c>
      <c r="C3244" s="92"/>
      <c r="D3244" s="92"/>
      <c r="E3244" s="92"/>
      <c r="F3244" s="92"/>
      <c r="G3244" s="90">
        <f>+C3244+D3244+E3244+F3244</f>
        <v>0</v>
      </c>
      <c r="H3244" s="91">
        <v>459</v>
      </c>
      <c r="I3244" s="84">
        <f>+G3244*H3244</f>
        <v>0</v>
      </c>
      <c r="K3244" s="93">
        <v>14469</v>
      </c>
      <c r="L3244" s="94" t="s">
        <v>2677</v>
      </c>
      <c r="M3244" s="92"/>
      <c r="N3244" s="92"/>
      <c r="O3244" s="92"/>
      <c r="P3244" s="92"/>
      <c r="Q3244" s="90">
        <f>+M3244+N3244+O3244+P3244</f>
        <v>0</v>
      </c>
      <c r="R3244" s="91">
        <v>499</v>
      </c>
      <c r="S3244" s="84">
        <f>+Q3244*R3244</f>
        <v>0</v>
      </c>
    </row>
    <row r="3245" spans="1:19" ht="49.65" customHeight="1" x14ac:dyDescent="0.3">
      <c r="A3245" s="85"/>
      <c r="B3245" s="85"/>
      <c r="C3245" s="85"/>
      <c r="D3245" s="85"/>
      <c r="E3245" s="85"/>
      <c r="F3245" s="85"/>
      <c r="G3245" s="85"/>
      <c r="H3245" s="85"/>
      <c r="I3245" s="85"/>
      <c r="K3245" s="85"/>
      <c r="L3245" s="85"/>
      <c r="M3245" s="85"/>
      <c r="N3245" s="85"/>
      <c r="O3245" s="85"/>
      <c r="P3245" s="85"/>
      <c r="Q3245" s="85"/>
      <c r="R3245" s="85"/>
      <c r="S3245" s="85"/>
    </row>
    <row r="3246" spans="1:19" ht="49.65" customHeight="1" x14ac:dyDescent="0.3">
      <c r="A3246" s="93">
        <v>14477</v>
      </c>
      <c r="B3246" s="94" t="s">
        <v>2669</v>
      </c>
      <c r="C3246" s="92"/>
      <c r="D3246" s="92"/>
      <c r="E3246" s="92"/>
      <c r="F3246" s="92"/>
      <c r="G3246" s="90">
        <f>+C3246+D3246+E3246+F3246</f>
        <v>0</v>
      </c>
      <c r="H3246" s="91">
        <v>459</v>
      </c>
      <c r="I3246" s="84">
        <f>+G3246*H3246</f>
        <v>0</v>
      </c>
      <c r="K3246" s="93">
        <v>14470</v>
      </c>
      <c r="L3246" s="94" t="s">
        <v>2678</v>
      </c>
      <c r="M3246" s="92"/>
      <c r="N3246" s="92"/>
      <c r="O3246" s="92"/>
      <c r="P3246" s="92"/>
      <c r="Q3246" s="90">
        <f>+M3246+N3246+O3246+P3246</f>
        <v>0</v>
      </c>
      <c r="R3246" s="91">
        <v>499</v>
      </c>
      <c r="S3246" s="84">
        <f>+Q3246*R3246</f>
        <v>0</v>
      </c>
    </row>
    <row r="3247" spans="1:19" ht="49.65" customHeight="1" x14ac:dyDescent="0.3">
      <c r="A3247" s="85"/>
      <c r="B3247" s="85"/>
      <c r="C3247" s="85"/>
      <c r="D3247" s="85"/>
      <c r="E3247" s="85"/>
      <c r="F3247" s="85"/>
      <c r="G3247" s="85"/>
      <c r="H3247" s="85"/>
      <c r="I3247" s="85"/>
      <c r="K3247" s="85"/>
      <c r="L3247" s="85"/>
      <c r="M3247" s="85"/>
      <c r="N3247" s="85"/>
      <c r="O3247" s="85"/>
      <c r="P3247" s="85"/>
      <c r="Q3247" s="85"/>
      <c r="R3247" s="85"/>
      <c r="S3247" s="85"/>
    </row>
    <row r="3248" spans="1:19" ht="49.65" customHeight="1" x14ac:dyDescent="0.3">
      <c r="A3248" s="95"/>
      <c r="B3248" s="96" t="s">
        <v>2679</v>
      </c>
      <c r="C3248" s="74"/>
      <c r="D3248" s="74"/>
      <c r="E3248" s="74"/>
      <c r="F3248" s="74"/>
      <c r="G3248" s="74"/>
      <c r="H3248" s="74"/>
      <c r="I3248" s="74"/>
      <c r="K3248" s="93">
        <v>14471</v>
      </c>
      <c r="L3248" s="94" t="s">
        <v>2680</v>
      </c>
      <c r="M3248" s="92"/>
      <c r="N3248" s="92"/>
      <c r="O3248" s="92"/>
      <c r="P3248" s="92"/>
      <c r="Q3248" s="90">
        <f>+M3248+N3248+O3248+P3248</f>
        <v>0</v>
      </c>
      <c r="R3248" s="91">
        <v>499</v>
      </c>
      <c r="S3248" s="84">
        <f>+Q3248*R3248</f>
        <v>0</v>
      </c>
    </row>
    <row r="3249" spans="1:19" ht="49.65" customHeight="1" x14ac:dyDescent="0.3">
      <c r="A3249" s="74"/>
      <c r="B3249" s="74"/>
      <c r="C3249" s="74"/>
      <c r="D3249" s="74"/>
      <c r="E3249" s="74"/>
      <c r="F3249" s="74"/>
      <c r="G3249" s="74"/>
      <c r="H3249" s="74"/>
      <c r="I3249" s="74"/>
      <c r="K3249" s="85"/>
      <c r="L3249" s="85"/>
      <c r="M3249" s="85"/>
      <c r="N3249" s="85"/>
      <c r="O3249" s="85"/>
      <c r="P3249" s="85"/>
      <c r="Q3249" s="85"/>
      <c r="R3249" s="85"/>
      <c r="S3249" s="85"/>
    </row>
    <row r="3250" spans="1:19" ht="49.65" customHeight="1" x14ac:dyDescent="0.3">
      <c r="A3250" s="93">
        <v>11814</v>
      </c>
      <c r="B3250" s="94" t="s">
        <v>2681</v>
      </c>
      <c r="C3250" s="92"/>
      <c r="D3250" s="92"/>
      <c r="E3250" s="92"/>
      <c r="F3250" s="92"/>
      <c r="G3250" s="90">
        <f>+C3250+D3250+E3250+F3250</f>
        <v>0</v>
      </c>
      <c r="H3250" s="91">
        <v>429</v>
      </c>
      <c r="I3250" s="84">
        <f>+G3250*H3250</f>
        <v>0</v>
      </c>
      <c r="K3250" s="93">
        <v>14472</v>
      </c>
      <c r="L3250" s="94" t="s">
        <v>2682</v>
      </c>
      <c r="M3250" s="92"/>
      <c r="N3250" s="92"/>
      <c r="O3250" s="92"/>
      <c r="P3250" s="92"/>
      <c r="Q3250" s="90">
        <f>+M3250+N3250+O3250+P3250</f>
        <v>0</v>
      </c>
      <c r="R3250" s="91">
        <v>499</v>
      </c>
      <c r="S3250" s="84">
        <f>+Q3250*R3250</f>
        <v>0</v>
      </c>
    </row>
    <row r="3251" spans="1:19" ht="49.65" customHeight="1" x14ac:dyDescent="0.3">
      <c r="A3251" s="85"/>
      <c r="B3251" s="85"/>
      <c r="C3251" s="85"/>
      <c r="D3251" s="85"/>
      <c r="E3251" s="85"/>
      <c r="F3251" s="85"/>
      <c r="G3251" s="85"/>
      <c r="H3251" s="85"/>
      <c r="I3251" s="85"/>
      <c r="K3251" s="85"/>
      <c r="L3251" s="85"/>
      <c r="M3251" s="85"/>
      <c r="N3251" s="85"/>
      <c r="O3251" s="85"/>
      <c r="P3251" s="85"/>
      <c r="Q3251" s="85"/>
      <c r="R3251" s="85"/>
      <c r="S3251" s="85"/>
    </row>
    <row r="3252" spans="1:19" ht="49.65" customHeight="1" x14ac:dyDescent="0.3">
      <c r="A3252" s="93">
        <v>11815</v>
      </c>
      <c r="B3252" s="94" t="s">
        <v>2683</v>
      </c>
      <c r="C3252" s="92"/>
      <c r="D3252" s="92"/>
      <c r="E3252" s="92"/>
      <c r="F3252" s="92"/>
      <c r="G3252" s="90">
        <f>+C3252+D3252+E3252+F3252</f>
        <v>0</v>
      </c>
      <c r="H3252" s="91">
        <v>429</v>
      </c>
      <c r="I3252" s="84">
        <f>+G3252*H3252</f>
        <v>0</v>
      </c>
      <c r="K3252" s="93">
        <v>14473</v>
      </c>
      <c r="L3252" s="94" t="s">
        <v>2684</v>
      </c>
      <c r="M3252" s="92"/>
      <c r="N3252" s="92"/>
      <c r="O3252" s="92"/>
      <c r="P3252" s="92"/>
      <c r="Q3252" s="90">
        <f>+M3252+N3252+O3252+P3252</f>
        <v>0</v>
      </c>
      <c r="R3252" s="91">
        <v>499</v>
      </c>
      <c r="S3252" s="84">
        <f>+Q3252*R3252</f>
        <v>0</v>
      </c>
    </row>
    <row r="3253" spans="1:19" ht="49.65" customHeight="1" x14ac:dyDescent="0.3">
      <c r="A3253" s="85"/>
      <c r="B3253" s="85"/>
      <c r="C3253" s="85"/>
      <c r="D3253" s="85"/>
      <c r="E3253" s="85"/>
      <c r="F3253" s="85"/>
      <c r="G3253" s="85"/>
      <c r="H3253" s="85"/>
      <c r="I3253" s="85"/>
      <c r="K3253" s="85"/>
      <c r="L3253" s="85"/>
      <c r="M3253" s="85"/>
      <c r="N3253" s="85"/>
      <c r="O3253" s="85"/>
      <c r="P3253" s="85"/>
      <c r="Q3253" s="85"/>
      <c r="R3253" s="85"/>
      <c r="S3253" s="85"/>
    </row>
    <row r="3254" spans="1:19" ht="49.65" customHeight="1" x14ac:dyDescent="0.3">
      <c r="A3254" s="93">
        <v>11816</v>
      </c>
      <c r="B3254" s="94" t="s">
        <v>2685</v>
      </c>
      <c r="C3254" s="92"/>
      <c r="D3254" s="92"/>
      <c r="E3254" s="92"/>
      <c r="F3254" s="92"/>
      <c r="G3254" s="90">
        <f>+C3254+D3254+E3254+F3254</f>
        <v>0</v>
      </c>
      <c r="H3254" s="91">
        <v>429</v>
      </c>
      <c r="I3254" s="84">
        <f>+G3254*H3254</f>
        <v>0</v>
      </c>
      <c r="K3254" s="95"/>
      <c r="L3254" s="96" t="s">
        <v>2686</v>
      </c>
      <c r="M3254" s="74"/>
      <c r="N3254" s="74"/>
      <c r="O3254" s="74"/>
      <c r="P3254" s="74"/>
      <c r="Q3254" s="74"/>
      <c r="R3254" s="74"/>
      <c r="S3254" s="74"/>
    </row>
    <row r="3255" spans="1:19" ht="49.65" customHeight="1" x14ac:dyDescent="0.3">
      <c r="A3255" s="85"/>
      <c r="B3255" s="85"/>
      <c r="C3255" s="85"/>
      <c r="D3255" s="85"/>
      <c r="E3255" s="85"/>
      <c r="F3255" s="85"/>
      <c r="G3255" s="85"/>
      <c r="H3255" s="85"/>
      <c r="I3255" s="85"/>
      <c r="K3255" s="74"/>
      <c r="L3255" s="74"/>
      <c r="M3255" s="74"/>
      <c r="N3255" s="74"/>
      <c r="O3255" s="74"/>
      <c r="P3255" s="74"/>
      <c r="Q3255" s="74"/>
      <c r="R3255" s="74"/>
      <c r="S3255" s="74"/>
    </row>
    <row r="3256" spans="1:19" ht="49.65" customHeight="1" x14ac:dyDescent="0.3">
      <c r="A3256" s="93">
        <v>11817</v>
      </c>
      <c r="B3256" s="94" t="s">
        <v>2687</v>
      </c>
      <c r="C3256" s="92"/>
      <c r="D3256" s="92"/>
      <c r="E3256" s="92"/>
      <c r="F3256" s="92"/>
      <c r="G3256" s="90">
        <f>+C3256+D3256+E3256+F3256</f>
        <v>0</v>
      </c>
      <c r="H3256" s="91">
        <v>429</v>
      </c>
      <c r="I3256" s="84">
        <f>+G3256*H3256</f>
        <v>0</v>
      </c>
      <c r="K3256" s="93">
        <v>13920</v>
      </c>
      <c r="L3256" s="94" t="s">
        <v>2688</v>
      </c>
      <c r="M3256" s="92"/>
      <c r="N3256" s="92"/>
      <c r="O3256" s="92"/>
      <c r="P3256" s="92"/>
      <c r="Q3256" s="90">
        <f>+M3256+N3256+O3256+P3256</f>
        <v>0</v>
      </c>
      <c r="R3256" s="91">
        <v>629</v>
      </c>
      <c r="S3256" s="84">
        <f>+Q3256*R3256</f>
        <v>0</v>
      </c>
    </row>
    <row r="3257" spans="1:19" ht="49.65" customHeight="1" x14ac:dyDescent="0.3">
      <c r="A3257" s="85"/>
      <c r="B3257" s="85"/>
      <c r="C3257" s="85"/>
      <c r="D3257" s="85"/>
      <c r="E3257" s="85"/>
      <c r="F3257" s="85"/>
      <c r="G3257" s="85"/>
      <c r="H3257" s="85"/>
      <c r="I3257" s="85"/>
      <c r="K3257" s="85"/>
      <c r="L3257" s="85"/>
      <c r="M3257" s="85"/>
      <c r="N3257" s="85"/>
      <c r="O3257" s="85"/>
      <c r="P3257" s="85"/>
      <c r="Q3257" s="85"/>
      <c r="R3257" s="85"/>
      <c r="S3257" s="85"/>
    </row>
    <row r="3258" spans="1:19" ht="49.65" customHeight="1" x14ac:dyDescent="0.3">
      <c r="A3258" s="93">
        <v>11818</v>
      </c>
      <c r="B3258" s="94" t="s">
        <v>2689</v>
      </c>
      <c r="C3258" s="92"/>
      <c r="D3258" s="92"/>
      <c r="E3258" s="92"/>
      <c r="F3258" s="92"/>
      <c r="G3258" s="90">
        <f>+C3258+D3258+E3258+F3258</f>
        <v>0</v>
      </c>
      <c r="H3258" s="91">
        <v>429</v>
      </c>
      <c r="I3258" s="84">
        <f>+G3258*H3258</f>
        <v>0</v>
      </c>
      <c r="K3258" s="93">
        <v>13921</v>
      </c>
      <c r="L3258" s="94" t="s">
        <v>2690</v>
      </c>
      <c r="M3258" s="92"/>
      <c r="N3258" s="92"/>
      <c r="O3258" s="92"/>
      <c r="P3258" s="92"/>
      <c r="Q3258" s="90">
        <f>+M3258+N3258+O3258+P3258</f>
        <v>0</v>
      </c>
      <c r="R3258" s="91">
        <v>629</v>
      </c>
      <c r="S3258" s="84">
        <f>+Q3258*R3258</f>
        <v>0</v>
      </c>
    </row>
    <row r="3259" spans="1:19" ht="49.65" customHeight="1" x14ac:dyDescent="0.3">
      <c r="A3259" s="85"/>
      <c r="B3259" s="85"/>
      <c r="C3259" s="85"/>
      <c r="D3259" s="85"/>
      <c r="E3259" s="85"/>
      <c r="F3259" s="85"/>
      <c r="G3259" s="85"/>
      <c r="H3259" s="85"/>
      <c r="I3259" s="85"/>
      <c r="K3259" s="85"/>
      <c r="L3259" s="85"/>
      <c r="M3259" s="85"/>
      <c r="N3259" s="85"/>
      <c r="O3259" s="85"/>
      <c r="P3259" s="85"/>
      <c r="Q3259" s="85"/>
      <c r="R3259" s="85"/>
      <c r="S3259" s="85"/>
    </row>
    <row r="3260" spans="1:19" ht="49.65" customHeight="1" x14ac:dyDescent="0.3">
      <c r="A3260" s="93">
        <v>11819</v>
      </c>
      <c r="B3260" s="94" t="s">
        <v>2691</v>
      </c>
      <c r="C3260" s="92"/>
      <c r="D3260" s="92"/>
      <c r="E3260" s="92"/>
      <c r="F3260" s="92"/>
      <c r="G3260" s="90">
        <f>+C3260+D3260+E3260+F3260</f>
        <v>0</v>
      </c>
      <c r="H3260" s="91">
        <v>429</v>
      </c>
      <c r="I3260" s="84">
        <f>+G3260*H3260</f>
        <v>0</v>
      </c>
      <c r="K3260" s="93">
        <v>13922</v>
      </c>
      <c r="L3260" s="94" t="s">
        <v>2692</v>
      </c>
      <c r="M3260" s="92"/>
      <c r="N3260" s="92"/>
      <c r="O3260" s="92"/>
      <c r="P3260" s="92"/>
      <c r="Q3260" s="90">
        <f>+M3260+N3260+O3260+P3260</f>
        <v>0</v>
      </c>
      <c r="R3260" s="91">
        <v>629</v>
      </c>
      <c r="S3260" s="84">
        <f>+Q3260*R3260</f>
        <v>0</v>
      </c>
    </row>
    <row r="3261" spans="1:19" ht="49.65" customHeight="1" x14ac:dyDescent="0.3">
      <c r="A3261" s="85"/>
      <c r="B3261" s="85"/>
      <c r="C3261" s="85"/>
      <c r="D3261" s="85"/>
      <c r="E3261" s="85"/>
      <c r="F3261" s="85"/>
      <c r="G3261" s="85"/>
      <c r="H3261" s="85"/>
      <c r="I3261" s="85"/>
      <c r="K3261" s="85"/>
      <c r="L3261" s="85"/>
      <c r="M3261" s="85"/>
      <c r="N3261" s="85"/>
      <c r="O3261" s="85"/>
      <c r="P3261" s="85"/>
      <c r="Q3261" s="85"/>
      <c r="R3261" s="85"/>
      <c r="S3261" s="85"/>
    </row>
    <row r="3262" spans="1:19" ht="49.65" customHeight="1" x14ac:dyDescent="0.3">
      <c r="A3262" s="93">
        <v>11820</v>
      </c>
      <c r="B3262" s="94" t="s">
        <v>2615</v>
      </c>
      <c r="C3262" s="92"/>
      <c r="D3262" s="92"/>
      <c r="E3262" s="92"/>
      <c r="F3262" s="92"/>
      <c r="G3262" s="90">
        <f>+C3262+D3262+E3262+F3262</f>
        <v>0</v>
      </c>
      <c r="H3262" s="91">
        <v>429</v>
      </c>
      <c r="I3262" s="84">
        <f>+G3262*H3262</f>
        <v>0</v>
      </c>
      <c r="K3262" s="93">
        <v>13924</v>
      </c>
      <c r="L3262" s="94" t="s">
        <v>2693</v>
      </c>
      <c r="M3262" s="92"/>
      <c r="N3262" s="92"/>
      <c r="O3262" s="92"/>
      <c r="P3262" s="92"/>
      <c r="Q3262" s="90">
        <f>+M3262+N3262+O3262+P3262</f>
        <v>0</v>
      </c>
      <c r="R3262" s="91">
        <v>629</v>
      </c>
      <c r="S3262" s="84">
        <f>+Q3262*R3262</f>
        <v>0</v>
      </c>
    </row>
    <row r="3263" spans="1:19" ht="49.65" customHeight="1" x14ac:dyDescent="0.3">
      <c r="A3263" s="85"/>
      <c r="B3263" s="85"/>
      <c r="C3263" s="85"/>
      <c r="D3263" s="85"/>
      <c r="E3263" s="85"/>
      <c r="F3263" s="85"/>
      <c r="G3263" s="85"/>
      <c r="H3263" s="85"/>
      <c r="I3263" s="85"/>
      <c r="K3263" s="85"/>
      <c r="L3263" s="85"/>
      <c r="M3263" s="85"/>
      <c r="N3263" s="85"/>
      <c r="O3263" s="85"/>
      <c r="P3263" s="85"/>
      <c r="Q3263" s="85"/>
      <c r="R3263" s="85"/>
      <c r="S3263" s="85"/>
    </row>
    <row r="3264" spans="1:19" ht="49.65" customHeight="1" x14ac:dyDescent="0.3">
      <c r="A3264" s="93">
        <v>11821</v>
      </c>
      <c r="B3264" s="94" t="s">
        <v>2617</v>
      </c>
      <c r="C3264" s="92"/>
      <c r="D3264" s="92"/>
      <c r="E3264" s="92"/>
      <c r="F3264" s="92"/>
      <c r="G3264" s="90">
        <f>+C3264+D3264+E3264+F3264</f>
        <v>0</v>
      </c>
      <c r="H3264" s="91">
        <v>429</v>
      </c>
      <c r="I3264" s="84">
        <f>+G3264*H3264</f>
        <v>0</v>
      </c>
      <c r="K3264" s="93"/>
      <c r="L3264" s="94"/>
      <c r="M3264" s="89"/>
      <c r="N3264" s="89"/>
      <c r="O3264" s="89"/>
      <c r="P3264" s="89"/>
      <c r="Q3264" s="90">
        <f>+M3264+N3264+O3264+P3264</f>
        <v>0</v>
      </c>
      <c r="R3264" s="91"/>
      <c r="S3264" s="84">
        <f>+Q3264*R3264</f>
        <v>0</v>
      </c>
    </row>
    <row r="3265" spans="1:19" ht="49.65" customHeight="1" x14ac:dyDescent="0.3">
      <c r="A3265" s="85"/>
      <c r="B3265" s="85"/>
      <c r="C3265" s="85"/>
      <c r="D3265" s="85"/>
      <c r="E3265" s="85"/>
      <c r="F3265" s="85"/>
      <c r="G3265" s="85"/>
      <c r="H3265" s="85"/>
      <c r="I3265" s="85"/>
      <c r="K3265" s="85"/>
      <c r="L3265" s="85"/>
      <c r="M3265" s="85"/>
      <c r="N3265" s="85"/>
      <c r="O3265" s="85"/>
      <c r="P3265" s="85"/>
      <c r="Q3265" s="85"/>
      <c r="R3265" s="85"/>
      <c r="S3265" s="85"/>
    </row>
    <row r="3266" spans="1:19" ht="49.65" customHeight="1" x14ac:dyDescent="0.3">
      <c r="A3266" s="93">
        <v>11822</v>
      </c>
      <c r="B3266" s="94" t="s">
        <v>2619</v>
      </c>
      <c r="C3266" s="92"/>
      <c r="D3266" s="92"/>
      <c r="E3266" s="92"/>
      <c r="F3266" s="92"/>
      <c r="G3266" s="90">
        <f>+C3266+D3266+E3266+F3266</f>
        <v>0</v>
      </c>
      <c r="H3266" s="91">
        <v>429</v>
      </c>
      <c r="I3266" s="84">
        <f>+G3266*H3266</f>
        <v>0</v>
      </c>
      <c r="K3266" s="93"/>
      <c r="L3266" s="94"/>
      <c r="M3266" s="89"/>
      <c r="N3266" s="89"/>
      <c r="O3266" s="89"/>
      <c r="P3266" s="89"/>
      <c r="Q3266" s="90">
        <f>+M3266+N3266+O3266+P3266</f>
        <v>0</v>
      </c>
      <c r="R3266" s="91"/>
      <c r="S3266" s="84">
        <f>+Q3266*R3266</f>
        <v>0</v>
      </c>
    </row>
    <row r="3267" spans="1:19" ht="49.65" customHeight="1" x14ac:dyDescent="0.3">
      <c r="A3267" s="85"/>
      <c r="B3267" s="85"/>
      <c r="C3267" s="85"/>
      <c r="D3267" s="85"/>
      <c r="E3267" s="85"/>
      <c r="F3267" s="85"/>
      <c r="G3267" s="85"/>
      <c r="H3267" s="85"/>
      <c r="I3267" s="85"/>
      <c r="K3267" s="85"/>
      <c r="L3267" s="85"/>
      <c r="M3267" s="85"/>
      <c r="N3267" s="85"/>
      <c r="O3267" s="85"/>
      <c r="P3267" s="85"/>
      <c r="Q3267" s="85"/>
      <c r="R3267" s="85"/>
      <c r="S3267" s="85"/>
    </row>
    <row r="3268" spans="1:19" ht="49.65" customHeight="1" x14ac:dyDescent="0.3">
      <c r="A3268" s="22" t="s">
        <v>2694</v>
      </c>
      <c r="D3268" s="86" t="s">
        <v>311</v>
      </c>
      <c r="E3268" s="76"/>
      <c r="F3268" s="76"/>
      <c r="G3268" s="77"/>
      <c r="H3268" s="87">
        <f>SUM(I3172:I3267)</f>
        <v>0</v>
      </c>
      <c r="I3268" s="77"/>
      <c r="N3268" s="86" t="s">
        <v>312</v>
      </c>
      <c r="O3268" s="76"/>
      <c r="P3268" s="76"/>
      <c r="Q3268" s="77"/>
      <c r="R3268" s="87">
        <f>SUM(S3172:S3267)</f>
        <v>0</v>
      </c>
      <c r="S3268" s="77"/>
    </row>
    <row r="3269" spans="1:19" ht="49.65" customHeight="1" x14ac:dyDescent="0.3">
      <c r="D3269" s="78"/>
      <c r="E3269" s="79"/>
      <c r="F3269" s="79"/>
      <c r="G3269" s="80"/>
      <c r="H3269" s="78"/>
      <c r="I3269" s="80"/>
      <c r="N3269" s="78"/>
      <c r="O3269" s="79"/>
      <c r="P3269" s="79"/>
      <c r="Q3269" s="80"/>
      <c r="R3269" s="78"/>
      <c r="S3269" s="80"/>
    </row>
    <row r="3270" spans="1:19" ht="49.65" customHeight="1" x14ac:dyDescent="0.3">
      <c r="A3270" s="88" t="s">
        <v>2448</v>
      </c>
      <c r="B3270" s="74"/>
      <c r="C3270" s="74"/>
      <c r="D3270" s="74"/>
      <c r="E3270" s="74"/>
      <c r="F3270" s="74"/>
      <c r="G3270" s="74"/>
      <c r="H3270" s="74"/>
      <c r="I3270" s="74"/>
      <c r="J3270" s="74"/>
      <c r="K3270" s="74"/>
      <c r="L3270" s="74"/>
      <c r="M3270" s="74"/>
      <c r="N3270" s="74"/>
      <c r="O3270" s="74"/>
      <c r="P3270" s="74"/>
      <c r="Q3270" s="74"/>
      <c r="R3270" s="74"/>
      <c r="S3270" s="74"/>
    </row>
    <row r="3271" spans="1:19" ht="49.65" customHeight="1" x14ac:dyDescent="0.3">
      <c r="A3271" s="74"/>
      <c r="B3271" s="74"/>
      <c r="C3271" s="74"/>
      <c r="D3271" s="74"/>
      <c r="E3271" s="74"/>
      <c r="F3271" s="74"/>
      <c r="G3271" s="74"/>
      <c r="H3271" s="74"/>
      <c r="I3271" s="74"/>
      <c r="J3271" s="74"/>
      <c r="K3271" s="74"/>
      <c r="L3271" s="74"/>
      <c r="M3271" s="74"/>
      <c r="N3271" s="74"/>
      <c r="O3271" s="74"/>
      <c r="P3271" s="74"/>
      <c r="Q3271" s="74"/>
      <c r="R3271" s="74"/>
      <c r="S3271" s="74"/>
    </row>
    <row r="3272" spans="1:19" ht="49.65" customHeight="1" x14ac:dyDescent="0.3">
      <c r="A3272" s="98" t="s">
        <v>4</v>
      </c>
      <c r="B3272" s="99" t="s">
        <v>52</v>
      </c>
      <c r="C3272" s="98" t="s">
        <v>53</v>
      </c>
      <c r="D3272" s="98" t="s">
        <v>54</v>
      </c>
      <c r="E3272" s="98" t="s">
        <v>55</v>
      </c>
      <c r="F3272" s="98" t="s">
        <v>56</v>
      </c>
      <c r="G3272" s="98" t="s">
        <v>57</v>
      </c>
      <c r="H3272" s="98" t="s">
        <v>58</v>
      </c>
      <c r="I3272" s="99" t="s">
        <v>8</v>
      </c>
      <c r="K3272" s="98" t="s">
        <v>4</v>
      </c>
      <c r="L3272" s="99" t="s">
        <v>52</v>
      </c>
      <c r="M3272" s="98" t="s">
        <v>53</v>
      </c>
      <c r="N3272" s="98" t="s">
        <v>54</v>
      </c>
      <c r="O3272" s="98" t="s">
        <v>55</v>
      </c>
      <c r="P3272" s="98" t="s">
        <v>56</v>
      </c>
      <c r="Q3272" s="98" t="s">
        <v>57</v>
      </c>
      <c r="R3272" s="98" t="s">
        <v>58</v>
      </c>
      <c r="S3272" s="99" t="s">
        <v>8</v>
      </c>
    </row>
    <row r="3273" spans="1:19" ht="49.65" customHeight="1" x14ac:dyDescent="0.3">
      <c r="A3273" s="85"/>
      <c r="B3273" s="85"/>
      <c r="C3273" s="85"/>
      <c r="D3273" s="85"/>
      <c r="E3273" s="85"/>
      <c r="F3273" s="85"/>
      <c r="G3273" s="85"/>
      <c r="H3273" s="85"/>
      <c r="I3273" s="85"/>
      <c r="K3273" s="85"/>
      <c r="L3273" s="85"/>
      <c r="M3273" s="85"/>
      <c r="N3273" s="85"/>
      <c r="O3273" s="85"/>
      <c r="P3273" s="85"/>
      <c r="Q3273" s="85"/>
      <c r="R3273" s="85"/>
      <c r="S3273" s="85"/>
    </row>
    <row r="3274" spans="1:19" ht="49.65" customHeight="1" x14ac:dyDescent="0.3">
      <c r="A3274" s="95"/>
      <c r="B3274" s="96" t="s">
        <v>2695</v>
      </c>
      <c r="C3274" s="74"/>
      <c r="D3274" s="74"/>
      <c r="E3274" s="74"/>
      <c r="F3274" s="74"/>
      <c r="G3274" s="74"/>
      <c r="H3274" s="74"/>
      <c r="I3274" s="74"/>
      <c r="K3274" s="95"/>
      <c r="L3274" s="96" t="s">
        <v>2696</v>
      </c>
      <c r="M3274" s="74"/>
      <c r="N3274" s="74"/>
      <c r="O3274" s="74"/>
      <c r="P3274" s="74"/>
      <c r="Q3274" s="74"/>
      <c r="R3274" s="74"/>
      <c r="S3274" s="74"/>
    </row>
    <row r="3275" spans="1:19" ht="49.65" customHeight="1" x14ac:dyDescent="0.3">
      <c r="A3275" s="74"/>
      <c r="B3275" s="74"/>
      <c r="C3275" s="74"/>
      <c r="D3275" s="74"/>
      <c r="E3275" s="74"/>
      <c r="F3275" s="74"/>
      <c r="G3275" s="74"/>
      <c r="H3275" s="74"/>
      <c r="I3275" s="74"/>
      <c r="K3275" s="74"/>
      <c r="L3275" s="74"/>
      <c r="M3275" s="74"/>
      <c r="N3275" s="74"/>
      <c r="O3275" s="74"/>
      <c r="P3275" s="74"/>
      <c r="Q3275" s="74"/>
      <c r="R3275" s="74"/>
      <c r="S3275" s="74"/>
    </row>
    <row r="3276" spans="1:19" ht="49.65" customHeight="1" x14ac:dyDescent="0.3">
      <c r="A3276" s="93">
        <v>13933</v>
      </c>
      <c r="B3276" s="94" t="s">
        <v>2697</v>
      </c>
      <c r="C3276" s="92"/>
      <c r="D3276" s="92"/>
      <c r="E3276" s="92"/>
      <c r="F3276" s="92"/>
      <c r="G3276" s="90">
        <f>+C3276+D3276+E3276+F3276</f>
        <v>0</v>
      </c>
      <c r="H3276" s="91">
        <v>599</v>
      </c>
      <c r="I3276" s="84">
        <f>+G3276*H3276</f>
        <v>0</v>
      </c>
      <c r="K3276" s="93">
        <v>13931</v>
      </c>
      <c r="L3276" s="94" t="s">
        <v>2698</v>
      </c>
      <c r="M3276" s="92"/>
      <c r="N3276" s="92"/>
      <c r="O3276" s="92"/>
      <c r="P3276" s="92"/>
      <c r="Q3276" s="90">
        <f>+M3276+N3276+O3276+P3276</f>
        <v>0</v>
      </c>
      <c r="R3276" s="91">
        <v>629</v>
      </c>
      <c r="S3276" s="84">
        <f>+Q3276*R3276</f>
        <v>0</v>
      </c>
    </row>
    <row r="3277" spans="1:19" ht="49.65" customHeight="1" x14ac:dyDescent="0.3">
      <c r="A3277" s="85"/>
      <c r="B3277" s="85"/>
      <c r="C3277" s="85"/>
      <c r="D3277" s="85"/>
      <c r="E3277" s="85"/>
      <c r="F3277" s="85"/>
      <c r="G3277" s="85"/>
      <c r="H3277" s="85"/>
      <c r="I3277" s="85"/>
      <c r="K3277" s="85"/>
      <c r="L3277" s="85"/>
      <c r="M3277" s="85"/>
      <c r="N3277" s="85"/>
      <c r="O3277" s="85"/>
      <c r="P3277" s="85"/>
      <c r="Q3277" s="85"/>
      <c r="R3277" s="85"/>
      <c r="S3277" s="85"/>
    </row>
    <row r="3278" spans="1:19" ht="49.65" customHeight="1" x14ac:dyDescent="0.3">
      <c r="A3278" s="93">
        <v>13940</v>
      </c>
      <c r="B3278" s="94" t="s">
        <v>2658</v>
      </c>
      <c r="C3278" s="92"/>
      <c r="D3278" s="92"/>
      <c r="E3278" s="92"/>
      <c r="F3278" s="92"/>
      <c r="G3278" s="90">
        <f>+C3278+D3278+E3278+F3278</f>
        <v>0</v>
      </c>
      <c r="H3278" s="91">
        <v>599</v>
      </c>
      <c r="I3278" s="84">
        <f>+G3278*H3278</f>
        <v>0</v>
      </c>
      <c r="K3278" s="93">
        <v>13936</v>
      </c>
      <c r="L3278" s="94" t="s">
        <v>2699</v>
      </c>
      <c r="M3278" s="92"/>
      <c r="N3278" s="92"/>
      <c r="O3278" s="92"/>
      <c r="P3278" s="92"/>
      <c r="Q3278" s="90">
        <f>+M3278+N3278+O3278+P3278</f>
        <v>0</v>
      </c>
      <c r="R3278" s="91">
        <v>629</v>
      </c>
      <c r="S3278" s="84">
        <f>+Q3278*R3278</f>
        <v>0</v>
      </c>
    </row>
    <row r="3279" spans="1:19" ht="49.65" customHeight="1" x14ac:dyDescent="0.3">
      <c r="A3279" s="85"/>
      <c r="B3279" s="85"/>
      <c r="C3279" s="85"/>
      <c r="D3279" s="85"/>
      <c r="E3279" s="85"/>
      <c r="F3279" s="85"/>
      <c r="G3279" s="85"/>
      <c r="H3279" s="85"/>
      <c r="I3279" s="85"/>
      <c r="K3279" s="85"/>
      <c r="L3279" s="85"/>
      <c r="M3279" s="85"/>
      <c r="N3279" s="85"/>
      <c r="O3279" s="85"/>
      <c r="P3279" s="85"/>
      <c r="Q3279" s="85"/>
      <c r="R3279" s="85"/>
      <c r="S3279" s="85"/>
    </row>
    <row r="3280" spans="1:19" ht="49.65" customHeight="1" x14ac:dyDescent="0.3">
      <c r="A3280" s="93">
        <v>13945</v>
      </c>
      <c r="B3280" s="94" t="s">
        <v>2660</v>
      </c>
      <c r="C3280" s="92"/>
      <c r="D3280" s="92"/>
      <c r="E3280" s="92"/>
      <c r="F3280" s="92"/>
      <c r="G3280" s="90">
        <f>+C3280+D3280+E3280+F3280</f>
        <v>0</v>
      </c>
      <c r="H3280" s="91">
        <v>599</v>
      </c>
      <c r="I3280" s="84">
        <f>+G3280*H3280</f>
        <v>0</v>
      </c>
      <c r="K3280" s="93">
        <v>13939</v>
      </c>
      <c r="L3280" s="94" t="s">
        <v>2700</v>
      </c>
      <c r="M3280" s="92"/>
      <c r="N3280" s="92"/>
      <c r="O3280" s="92"/>
      <c r="P3280" s="92"/>
      <c r="Q3280" s="90">
        <f>+M3280+N3280+O3280+P3280</f>
        <v>0</v>
      </c>
      <c r="R3280" s="91">
        <v>629</v>
      </c>
      <c r="S3280" s="84">
        <f>+Q3280*R3280</f>
        <v>0</v>
      </c>
    </row>
    <row r="3281" spans="1:19" ht="49.65" customHeight="1" x14ac:dyDescent="0.3">
      <c r="A3281" s="85"/>
      <c r="B3281" s="85"/>
      <c r="C3281" s="85"/>
      <c r="D3281" s="85"/>
      <c r="E3281" s="85"/>
      <c r="F3281" s="85"/>
      <c r="G3281" s="85"/>
      <c r="H3281" s="85"/>
      <c r="I3281" s="85"/>
      <c r="K3281" s="85"/>
      <c r="L3281" s="85"/>
      <c r="M3281" s="85"/>
      <c r="N3281" s="85"/>
      <c r="O3281" s="85"/>
      <c r="P3281" s="85"/>
      <c r="Q3281" s="85"/>
      <c r="R3281" s="85"/>
      <c r="S3281" s="85"/>
    </row>
    <row r="3282" spans="1:19" ht="49.65" customHeight="1" x14ac:dyDescent="0.3">
      <c r="A3282" s="93">
        <v>13946</v>
      </c>
      <c r="B3282" s="94" t="s">
        <v>2665</v>
      </c>
      <c r="C3282" s="92"/>
      <c r="D3282" s="92"/>
      <c r="E3282" s="92"/>
      <c r="F3282" s="92"/>
      <c r="G3282" s="90">
        <f>+C3282+D3282+E3282+F3282</f>
        <v>0</v>
      </c>
      <c r="H3282" s="91">
        <v>599</v>
      </c>
      <c r="I3282" s="84">
        <f>+G3282*H3282</f>
        <v>0</v>
      </c>
      <c r="K3282" s="93">
        <v>13942</v>
      </c>
      <c r="L3282" s="94" t="s">
        <v>2701</v>
      </c>
      <c r="M3282" s="92"/>
      <c r="N3282" s="92"/>
      <c r="O3282" s="92"/>
      <c r="P3282" s="92"/>
      <c r="Q3282" s="90">
        <f>+M3282+N3282+O3282+P3282</f>
        <v>0</v>
      </c>
      <c r="R3282" s="91">
        <v>629</v>
      </c>
      <c r="S3282" s="84">
        <f>+Q3282*R3282</f>
        <v>0</v>
      </c>
    </row>
    <row r="3283" spans="1:19" ht="49.65" customHeight="1" x14ac:dyDescent="0.3">
      <c r="A3283" s="85"/>
      <c r="B3283" s="85"/>
      <c r="C3283" s="85"/>
      <c r="D3283" s="85"/>
      <c r="E3283" s="85"/>
      <c r="F3283" s="85"/>
      <c r="G3283" s="85"/>
      <c r="H3283" s="85"/>
      <c r="I3283" s="85"/>
      <c r="K3283" s="85"/>
      <c r="L3283" s="85"/>
      <c r="M3283" s="85"/>
      <c r="N3283" s="85"/>
      <c r="O3283" s="85"/>
      <c r="P3283" s="85"/>
      <c r="Q3283" s="85"/>
      <c r="R3283" s="85"/>
      <c r="S3283" s="85"/>
    </row>
    <row r="3284" spans="1:19" ht="49.65" customHeight="1" x14ac:dyDescent="0.3">
      <c r="A3284" s="93">
        <v>13947</v>
      </c>
      <c r="B3284" s="94" t="s">
        <v>2702</v>
      </c>
      <c r="C3284" s="92"/>
      <c r="D3284" s="92"/>
      <c r="E3284" s="92"/>
      <c r="F3284" s="92"/>
      <c r="G3284" s="90">
        <f>+C3284+D3284+E3284+F3284</f>
        <v>0</v>
      </c>
      <c r="H3284" s="91">
        <v>599</v>
      </c>
      <c r="I3284" s="84">
        <f>+G3284*H3284</f>
        <v>0</v>
      </c>
      <c r="K3284" s="93">
        <v>13944</v>
      </c>
      <c r="L3284" s="94" t="s">
        <v>2703</v>
      </c>
      <c r="M3284" s="92"/>
      <c r="N3284" s="92"/>
      <c r="O3284" s="92"/>
      <c r="P3284" s="92"/>
      <c r="Q3284" s="90">
        <f>+M3284+N3284+O3284+P3284</f>
        <v>0</v>
      </c>
      <c r="R3284" s="91">
        <v>629</v>
      </c>
      <c r="S3284" s="84">
        <f>+Q3284*R3284</f>
        <v>0</v>
      </c>
    </row>
    <row r="3285" spans="1:19" ht="49.65" customHeight="1" x14ac:dyDescent="0.3">
      <c r="A3285" s="85"/>
      <c r="B3285" s="85"/>
      <c r="C3285" s="85"/>
      <c r="D3285" s="85"/>
      <c r="E3285" s="85"/>
      <c r="F3285" s="85"/>
      <c r="G3285" s="85"/>
      <c r="H3285" s="85"/>
      <c r="I3285" s="85"/>
      <c r="K3285" s="85"/>
      <c r="L3285" s="85"/>
      <c r="M3285" s="85"/>
      <c r="N3285" s="85"/>
      <c r="O3285" s="85"/>
      <c r="P3285" s="85"/>
      <c r="Q3285" s="85"/>
      <c r="R3285" s="85"/>
      <c r="S3285" s="85"/>
    </row>
    <row r="3286" spans="1:19" ht="49.65" customHeight="1" x14ac:dyDescent="0.3">
      <c r="A3286" s="93">
        <v>13948</v>
      </c>
      <c r="B3286" s="94" t="s">
        <v>2667</v>
      </c>
      <c r="C3286" s="92"/>
      <c r="D3286" s="92"/>
      <c r="E3286" s="92"/>
      <c r="F3286" s="92"/>
      <c r="G3286" s="90">
        <f>+C3286+D3286+E3286+F3286</f>
        <v>0</v>
      </c>
      <c r="H3286" s="91">
        <v>599</v>
      </c>
      <c r="I3286" s="84">
        <f>+G3286*H3286</f>
        <v>0</v>
      </c>
      <c r="K3286" s="93">
        <v>13960</v>
      </c>
      <c r="L3286" s="94" t="s">
        <v>2623</v>
      </c>
      <c r="M3286" s="92"/>
      <c r="N3286" s="92"/>
      <c r="O3286" s="92"/>
      <c r="P3286" s="92"/>
      <c r="Q3286" s="90">
        <f>+M3286+N3286+O3286+P3286</f>
        <v>0</v>
      </c>
      <c r="R3286" s="91">
        <v>629</v>
      </c>
      <c r="S3286" s="84">
        <f>+Q3286*R3286</f>
        <v>0</v>
      </c>
    </row>
    <row r="3287" spans="1:19" ht="49.65" customHeight="1" x14ac:dyDescent="0.3">
      <c r="A3287" s="85"/>
      <c r="B3287" s="85"/>
      <c r="C3287" s="85"/>
      <c r="D3287" s="85"/>
      <c r="E3287" s="85"/>
      <c r="F3287" s="85"/>
      <c r="G3287" s="85"/>
      <c r="H3287" s="85"/>
      <c r="I3287" s="85"/>
      <c r="K3287" s="85"/>
      <c r="L3287" s="85"/>
      <c r="M3287" s="85"/>
      <c r="N3287" s="85"/>
      <c r="O3287" s="85"/>
      <c r="P3287" s="85"/>
      <c r="Q3287" s="85"/>
      <c r="R3287" s="85"/>
      <c r="S3287" s="85"/>
    </row>
    <row r="3288" spans="1:19" ht="49.65" customHeight="1" x14ac:dyDescent="0.3">
      <c r="A3288" s="93">
        <v>13950</v>
      </c>
      <c r="B3288" s="94" t="s">
        <v>2669</v>
      </c>
      <c r="C3288" s="92"/>
      <c r="D3288" s="92"/>
      <c r="E3288" s="92"/>
      <c r="F3288" s="92"/>
      <c r="G3288" s="90">
        <f>+C3288+D3288+E3288+F3288</f>
        <v>0</v>
      </c>
      <c r="H3288" s="91">
        <v>599</v>
      </c>
      <c r="I3288" s="84">
        <f>+G3288*H3288</f>
        <v>0</v>
      </c>
      <c r="K3288" s="93">
        <v>13963</v>
      </c>
      <c r="L3288" s="94" t="s">
        <v>2697</v>
      </c>
      <c r="M3288" s="92"/>
      <c r="N3288" s="92"/>
      <c r="O3288" s="92"/>
      <c r="P3288" s="92"/>
      <c r="Q3288" s="90">
        <f>+M3288+N3288+O3288+P3288</f>
        <v>0</v>
      </c>
      <c r="R3288" s="91">
        <v>629</v>
      </c>
      <c r="S3288" s="84">
        <f>+Q3288*R3288</f>
        <v>0</v>
      </c>
    </row>
    <row r="3289" spans="1:19" ht="49.65" customHeight="1" x14ac:dyDescent="0.3">
      <c r="A3289" s="85"/>
      <c r="B3289" s="85"/>
      <c r="C3289" s="85"/>
      <c r="D3289" s="85"/>
      <c r="E3289" s="85"/>
      <c r="F3289" s="85"/>
      <c r="G3289" s="85"/>
      <c r="H3289" s="85"/>
      <c r="I3289" s="85"/>
      <c r="K3289" s="85"/>
      <c r="L3289" s="85"/>
      <c r="M3289" s="85"/>
      <c r="N3289" s="85"/>
      <c r="O3289" s="85"/>
      <c r="P3289" s="85"/>
      <c r="Q3289" s="85"/>
      <c r="R3289" s="85"/>
      <c r="S3289" s="85"/>
    </row>
    <row r="3290" spans="1:19" ht="49.65" customHeight="1" x14ac:dyDescent="0.3">
      <c r="A3290" s="93">
        <v>13951</v>
      </c>
      <c r="B3290" s="94" t="s">
        <v>2704</v>
      </c>
      <c r="C3290" s="92"/>
      <c r="D3290" s="92"/>
      <c r="E3290" s="92"/>
      <c r="F3290" s="92"/>
      <c r="G3290" s="90">
        <f>+C3290+D3290+E3290+F3290</f>
        <v>0</v>
      </c>
      <c r="H3290" s="91">
        <v>599</v>
      </c>
      <c r="I3290" s="84">
        <f>+G3290*H3290</f>
        <v>0</v>
      </c>
      <c r="K3290" s="93">
        <v>13965</v>
      </c>
      <c r="L3290" s="94" t="s">
        <v>2658</v>
      </c>
      <c r="M3290" s="92"/>
      <c r="N3290" s="92"/>
      <c r="O3290" s="92"/>
      <c r="P3290" s="92"/>
      <c r="Q3290" s="90">
        <f>+M3290+N3290+O3290+P3290</f>
        <v>0</v>
      </c>
      <c r="R3290" s="91">
        <v>629</v>
      </c>
      <c r="S3290" s="84">
        <f>+Q3290*R3290</f>
        <v>0</v>
      </c>
    </row>
    <row r="3291" spans="1:19" ht="49.65" customHeight="1" x14ac:dyDescent="0.3">
      <c r="A3291" s="85"/>
      <c r="B3291" s="85"/>
      <c r="C3291" s="85"/>
      <c r="D3291" s="85"/>
      <c r="E3291" s="85"/>
      <c r="F3291" s="85"/>
      <c r="G3291" s="85"/>
      <c r="H3291" s="85"/>
      <c r="I3291" s="85"/>
      <c r="K3291" s="85"/>
      <c r="L3291" s="85"/>
      <c r="M3291" s="85"/>
      <c r="N3291" s="85"/>
      <c r="O3291" s="85"/>
      <c r="P3291" s="85"/>
      <c r="Q3291" s="85"/>
      <c r="R3291" s="85"/>
      <c r="S3291" s="85"/>
    </row>
    <row r="3292" spans="1:19" ht="49.65" customHeight="1" x14ac:dyDescent="0.3">
      <c r="A3292" s="93">
        <v>13953</v>
      </c>
      <c r="B3292" s="94" t="s">
        <v>2662</v>
      </c>
      <c r="C3292" s="92"/>
      <c r="D3292" s="92"/>
      <c r="E3292" s="92"/>
      <c r="F3292" s="92"/>
      <c r="G3292" s="90">
        <f>+C3292+D3292+E3292+F3292</f>
        <v>0</v>
      </c>
      <c r="H3292" s="91">
        <v>599</v>
      </c>
      <c r="I3292" s="84">
        <f>+G3292*H3292</f>
        <v>0</v>
      </c>
      <c r="K3292" s="93">
        <v>13966</v>
      </c>
      <c r="L3292" s="94" t="s">
        <v>2660</v>
      </c>
      <c r="M3292" s="92"/>
      <c r="N3292" s="92"/>
      <c r="O3292" s="92"/>
      <c r="P3292" s="92"/>
      <c r="Q3292" s="90">
        <f>+M3292+N3292+O3292+P3292</f>
        <v>0</v>
      </c>
      <c r="R3292" s="91">
        <v>629</v>
      </c>
      <c r="S3292" s="84">
        <f>+Q3292*R3292</f>
        <v>0</v>
      </c>
    </row>
    <row r="3293" spans="1:19" ht="49.65" customHeight="1" x14ac:dyDescent="0.3">
      <c r="A3293" s="85"/>
      <c r="B3293" s="85"/>
      <c r="C3293" s="85"/>
      <c r="D3293" s="85"/>
      <c r="E3293" s="85"/>
      <c r="F3293" s="85"/>
      <c r="G3293" s="85"/>
      <c r="H3293" s="85"/>
      <c r="I3293" s="85"/>
      <c r="K3293" s="85"/>
      <c r="L3293" s="85"/>
      <c r="M3293" s="85"/>
      <c r="N3293" s="85"/>
      <c r="O3293" s="85"/>
      <c r="P3293" s="85"/>
      <c r="Q3293" s="85"/>
      <c r="R3293" s="85"/>
      <c r="S3293" s="85"/>
    </row>
    <row r="3294" spans="1:19" ht="49.65" customHeight="1" x14ac:dyDescent="0.3">
      <c r="A3294" s="93">
        <v>13954</v>
      </c>
      <c r="B3294" s="94" t="s">
        <v>2664</v>
      </c>
      <c r="C3294" s="92"/>
      <c r="D3294" s="92"/>
      <c r="E3294" s="92"/>
      <c r="F3294" s="92"/>
      <c r="G3294" s="90">
        <f>+C3294+D3294+E3294+F3294</f>
        <v>0</v>
      </c>
      <c r="H3294" s="91">
        <v>599</v>
      </c>
      <c r="I3294" s="84">
        <f>+G3294*H3294</f>
        <v>0</v>
      </c>
      <c r="K3294" s="93">
        <v>13967</v>
      </c>
      <c r="L3294" s="94" t="s">
        <v>2702</v>
      </c>
      <c r="M3294" s="92"/>
      <c r="N3294" s="92"/>
      <c r="O3294" s="92"/>
      <c r="P3294" s="92"/>
      <c r="Q3294" s="90">
        <f>+M3294+N3294+O3294+P3294</f>
        <v>0</v>
      </c>
      <c r="R3294" s="91">
        <v>629</v>
      </c>
      <c r="S3294" s="84">
        <f>+Q3294*R3294</f>
        <v>0</v>
      </c>
    </row>
    <row r="3295" spans="1:19" ht="49.65" customHeight="1" x14ac:dyDescent="0.3">
      <c r="A3295" s="85"/>
      <c r="B3295" s="85"/>
      <c r="C3295" s="85"/>
      <c r="D3295" s="85"/>
      <c r="E3295" s="85"/>
      <c r="F3295" s="85"/>
      <c r="G3295" s="85"/>
      <c r="H3295" s="85"/>
      <c r="I3295" s="85"/>
      <c r="K3295" s="85"/>
      <c r="L3295" s="85"/>
      <c r="M3295" s="85"/>
      <c r="N3295" s="85"/>
      <c r="O3295" s="85"/>
      <c r="P3295" s="85"/>
      <c r="Q3295" s="85"/>
      <c r="R3295" s="85"/>
      <c r="S3295" s="85"/>
    </row>
    <row r="3296" spans="1:19" ht="49.65" customHeight="1" x14ac:dyDescent="0.3">
      <c r="A3296" s="93">
        <v>13956</v>
      </c>
      <c r="B3296" s="94" t="s">
        <v>2666</v>
      </c>
      <c r="C3296" s="92"/>
      <c r="D3296" s="92"/>
      <c r="E3296" s="92"/>
      <c r="F3296" s="92"/>
      <c r="G3296" s="90">
        <f>+C3296+D3296+E3296+F3296</f>
        <v>0</v>
      </c>
      <c r="H3296" s="91">
        <v>599</v>
      </c>
      <c r="I3296" s="84">
        <f>+G3296*H3296</f>
        <v>0</v>
      </c>
      <c r="K3296" s="95"/>
      <c r="L3296" s="96" t="s">
        <v>2705</v>
      </c>
      <c r="M3296" s="74"/>
      <c r="N3296" s="74"/>
      <c r="O3296" s="74"/>
      <c r="P3296" s="74"/>
      <c r="Q3296" s="74"/>
      <c r="R3296" s="74"/>
      <c r="S3296" s="74"/>
    </row>
    <row r="3297" spans="1:19" ht="49.65" customHeight="1" x14ac:dyDescent="0.3">
      <c r="A3297" s="85"/>
      <c r="B3297" s="85"/>
      <c r="C3297" s="85"/>
      <c r="D3297" s="85"/>
      <c r="E3297" s="85"/>
      <c r="F3297" s="85"/>
      <c r="G3297" s="85"/>
      <c r="H3297" s="85"/>
      <c r="I3297" s="85"/>
      <c r="K3297" s="74"/>
      <c r="L3297" s="74"/>
      <c r="M3297" s="74"/>
      <c r="N3297" s="74"/>
      <c r="O3297" s="74"/>
      <c r="P3297" s="74"/>
      <c r="Q3297" s="74"/>
      <c r="R3297" s="74"/>
      <c r="S3297" s="74"/>
    </row>
    <row r="3298" spans="1:19" ht="49.65" customHeight="1" x14ac:dyDescent="0.3">
      <c r="A3298" s="95"/>
      <c r="B3298" s="96" t="s">
        <v>2706</v>
      </c>
      <c r="C3298" s="74"/>
      <c r="D3298" s="74"/>
      <c r="E3298" s="74"/>
      <c r="F3298" s="74"/>
      <c r="G3298" s="74"/>
      <c r="H3298" s="74"/>
      <c r="I3298" s="74"/>
      <c r="K3298" s="93">
        <v>11778</v>
      </c>
      <c r="L3298" s="94" t="s">
        <v>2707</v>
      </c>
      <c r="M3298" s="92"/>
      <c r="N3298" s="92"/>
      <c r="O3298" s="92"/>
      <c r="P3298" s="92"/>
      <c r="Q3298" s="90">
        <f>+M3298+N3298+O3298+P3298</f>
        <v>0</v>
      </c>
      <c r="R3298" s="91">
        <v>299</v>
      </c>
      <c r="S3298" s="84">
        <f>+Q3298*R3298</f>
        <v>0</v>
      </c>
    </row>
    <row r="3299" spans="1:19" ht="49.65" customHeight="1" x14ac:dyDescent="0.3">
      <c r="A3299" s="74"/>
      <c r="B3299" s="74"/>
      <c r="C3299" s="74"/>
      <c r="D3299" s="74"/>
      <c r="E3299" s="74"/>
      <c r="F3299" s="74"/>
      <c r="G3299" s="74"/>
      <c r="H3299" s="74"/>
      <c r="I3299" s="74"/>
      <c r="K3299" s="85"/>
      <c r="L3299" s="85"/>
      <c r="M3299" s="85"/>
      <c r="N3299" s="85"/>
      <c r="O3299" s="85"/>
      <c r="P3299" s="85"/>
      <c r="Q3299" s="85"/>
      <c r="R3299" s="85"/>
      <c r="S3299" s="85"/>
    </row>
    <row r="3300" spans="1:19" ht="49.65" customHeight="1" x14ac:dyDescent="0.3">
      <c r="A3300" s="93">
        <v>13929</v>
      </c>
      <c r="B3300" s="94" t="s">
        <v>2621</v>
      </c>
      <c r="C3300" s="92"/>
      <c r="D3300" s="92"/>
      <c r="E3300" s="92"/>
      <c r="F3300" s="92"/>
      <c r="G3300" s="90">
        <f>+C3300+D3300+E3300+F3300</f>
        <v>0</v>
      </c>
      <c r="H3300" s="91">
        <v>629</v>
      </c>
      <c r="I3300" s="84">
        <f>+G3300*H3300</f>
        <v>0</v>
      </c>
      <c r="K3300" s="93">
        <v>11779</v>
      </c>
      <c r="L3300" s="94" t="s">
        <v>2708</v>
      </c>
      <c r="M3300" s="92"/>
      <c r="N3300" s="92"/>
      <c r="O3300" s="92"/>
      <c r="P3300" s="92"/>
      <c r="Q3300" s="90">
        <f>+M3300+N3300+O3300+P3300</f>
        <v>0</v>
      </c>
      <c r="R3300" s="91">
        <v>299</v>
      </c>
      <c r="S3300" s="84">
        <f>+Q3300*R3300</f>
        <v>0</v>
      </c>
    </row>
    <row r="3301" spans="1:19" ht="49.65" customHeight="1" x14ac:dyDescent="0.3">
      <c r="A3301" s="85"/>
      <c r="B3301" s="85"/>
      <c r="C3301" s="85"/>
      <c r="D3301" s="85"/>
      <c r="E3301" s="85"/>
      <c r="F3301" s="85"/>
      <c r="G3301" s="85"/>
      <c r="H3301" s="85"/>
      <c r="I3301" s="85"/>
      <c r="K3301" s="85"/>
      <c r="L3301" s="85"/>
      <c r="M3301" s="85"/>
      <c r="N3301" s="85"/>
      <c r="O3301" s="85"/>
      <c r="P3301" s="85"/>
      <c r="Q3301" s="85"/>
      <c r="R3301" s="85"/>
      <c r="S3301" s="85"/>
    </row>
    <row r="3302" spans="1:19" ht="49.65" customHeight="1" x14ac:dyDescent="0.3">
      <c r="A3302" s="93">
        <v>13932</v>
      </c>
      <c r="B3302" s="94" t="s">
        <v>2623</v>
      </c>
      <c r="C3302" s="92"/>
      <c r="D3302" s="92"/>
      <c r="E3302" s="92"/>
      <c r="F3302" s="92"/>
      <c r="G3302" s="90">
        <f>+C3302+D3302+E3302+F3302</f>
        <v>0</v>
      </c>
      <c r="H3302" s="91">
        <v>629</v>
      </c>
      <c r="I3302" s="84">
        <f>+G3302*H3302</f>
        <v>0</v>
      </c>
      <c r="K3302" s="93">
        <v>11780</v>
      </c>
      <c r="L3302" s="94" t="s">
        <v>2709</v>
      </c>
      <c r="M3302" s="92"/>
      <c r="N3302" s="92"/>
      <c r="O3302" s="92"/>
      <c r="P3302" s="92"/>
      <c r="Q3302" s="90">
        <f>+M3302+N3302+O3302+P3302</f>
        <v>0</v>
      </c>
      <c r="R3302" s="91">
        <v>299</v>
      </c>
      <c r="S3302" s="84">
        <f>+Q3302*R3302</f>
        <v>0</v>
      </c>
    </row>
    <row r="3303" spans="1:19" ht="49.65" customHeight="1" x14ac:dyDescent="0.3">
      <c r="A3303" s="85"/>
      <c r="B3303" s="85"/>
      <c r="C3303" s="85"/>
      <c r="D3303" s="85"/>
      <c r="E3303" s="85"/>
      <c r="F3303" s="85"/>
      <c r="G3303" s="85"/>
      <c r="H3303" s="85"/>
      <c r="I3303" s="85"/>
      <c r="K3303" s="85"/>
      <c r="L3303" s="85"/>
      <c r="M3303" s="85"/>
      <c r="N3303" s="85"/>
      <c r="O3303" s="85"/>
      <c r="P3303" s="85"/>
      <c r="Q3303" s="85"/>
      <c r="R3303" s="85"/>
      <c r="S3303" s="85"/>
    </row>
    <row r="3304" spans="1:19" ht="49.65" customHeight="1" x14ac:dyDescent="0.3">
      <c r="A3304" s="93">
        <v>13935</v>
      </c>
      <c r="B3304" s="94" t="s">
        <v>2625</v>
      </c>
      <c r="C3304" s="92"/>
      <c r="D3304" s="92"/>
      <c r="E3304" s="92"/>
      <c r="F3304" s="92"/>
      <c r="G3304" s="90">
        <f>+C3304+D3304+E3304+F3304</f>
        <v>0</v>
      </c>
      <c r="H3304" s="91">
        <v>629</v>
      </c>
      <c r="I3304" s="84">
        <f>+G3304*H3304</f>
        <v>0</v>
      </c>
      <c r="K3304" s="93">
        <v>11781</v>
      </c>
      <c r="L3304" s="94" t="s">
        <v>2710</v>
      </c>
      <c r="M3304" s="92"/>
      <c r="N3304" s="92"/>
      <c r="O3304" s="92"/>
      <c r="P3304" s="92"/>
      <c r="Q3304" s="90">
        <f>+M3304+N3304+O3304+P3304</f>
        <v>0</v>
      </c>
      <c r="R3304" s="91">
        <v>299</v>
      </c>
      <c r="S3304" s="84">
        <f>+Q3304*R3304</f>
        <v>0</v>
      </c>
    </row>
    <row r="3305" spans="1:19" ht="49.65" customHeight="1" x14ac:dyDescent="0.3">
      <c r="A3305" s="85"/>
      <c r="B3305" s="85"/>
      <c r="C3305" s="85"/>
      <c r="D3305" s="85"/>
      <c r="E3305" s="85"/>
      <c r="F3305" s="85"/>
      <c r="G3305" s="85"/>
      <c r="H3305" s="85"/>
      <c r="I3305" s="85"/>
      <c r="K3305" s="85"/>
      <c r="L3305" s="85"/>
      <c r="M3305" s="85"/>
      <c r="N3305" s="85"/>
      <c r="O3305" s="85"/>
      <c r="P3305" s="85"/>
      <c r="Q3305" s="85"/>
      <c r="R3305" s="85"/>
      <c r="S3305" s="85"/>
    </row>
    <row r="3306" spans="1:19" ht="49.65" customHeight="1" x14ac:dyDescent="0.3">
      <c r="A3306" s="93">
        <v>13937</v>
      </c>
      <c r="B3306" s="94" t="s">
        <v>2697</v>
      </c>
      <c r="C3306" s="92"/>
      <c r="D3306" s="92"/>
      <c r="E3306" s="92"/>
      <c r="F3306" s="92"/>
      <c r="G3306" s="90">
        <f>+C3306+D3306+E3306+F3306</f>
        <v>0</v>
      </c>
      <c r="H3306" s="91">
        <v>629</v>
      </c>
      <c r="I3306" s="84">
        <f>+G3306*H3306</f>
        <v>0</v>
      </c>
      <c r="K3306" s="93">
        <v>11782</v>
      </c>
      <c r="L3306" s="94" t="s">
        <v>2711</v>
      </c>
      <c r="M3306" s="92"/>
      <c r="N3306" s="92"/>
      <c r="O3306" s="92"/>
      <c r="P3306" s="92"/>
      <c r="Q3306" s="90">
        <f>+M3306+N3306+O3306+P3306</f>
        <v>0</v>
      </c>
      <c r="R3306" s="91">
        <v>299</v>
      </c>
      <c r="S3306" s="84">
        <f>+Q3306*R3306</f>
        <v>0</v>
      </c>
    </row>
    <row r="3307" spans="1:19" ht="49.65" customHeight="1" x14ac:dyDescent="0.3">
      <c r="A3307" s="85"/>
      <c r="B3307" s="85"/>
      <c r="C3307" s="85"/>
      <c r="D3307" s="85"/>
      <c r="E3307" s="85"/>
      <c r="F3307" s="85"/>
      <c r="G3307" s="85"/>
      <c r="H3307" s="85"/>
      <c r="I3307" s="85"/>
      <c r="K3307" s="85"/>
      <c r="L3307" s="85"/>
      <c r="M3307" s="85"/>
      <c r="N3307" s="85"/>
      <c r="O3307" s="85"/>
      <c r="P3307" s="85"/>
      <c r="Q3307" s="85"/>
      <c r="R3307" s="85"/>
      <c r="S3307" s="85"/>
    </row>
    <row r="3308" spans="1:19" ht="49.65" customHeight="1" x14ac:dyDescent="0.3">
      <c r="A3308" s="93">
        <v>13938</v>
      </c>
      <c r="B3308" s="94" t="s">
        <v>2658</v>
      </c>
      <c r="C3308" s="92"/>
      <c r="D3308" s="92"/>
      <c r="E3308" s="92"/>
      <c r="F3308" s="92"/>
      <c r="G3308" s="90">
        <f>+C3308+D3308+E3308+F3308</f>
        <v>0</v>
      </c>
      <c r="H3308" s="91">
        <v>629</v>
      </c>
      <c r="I3308" s="84">
        <f>+G3308*H3308</f>
        <v>0</v>
      </c>
      <c r="K3308" s="93">
        <v>11783</v>
      </c>
      <c r="L3308" s="94" t="s">
        <v>2712</v>
      </c>
      <c r="M3308" s="92"/>
      <c r="N3308" s="92"/>
      <c r="O3308" s="92"/>
      <c r="P3308" s="92"/>
      <c r="Q3308" s="90">
        <f>+M3308+N3308+O3308+P3308</f>
        <v>0</v>
      </c>
      <c r="R3308" s="91">
        <v>299</v>
      </c>
      <c r="S3308" s="84">
        <f>+Q3308*R3308</f>
        <v>0</v>
      </c>
    </row>
    <row r="3309" spans="1:19" ht="49.65" customHeight="1" x14ac:dyDescent="0.3">
      <c r="A3309" s="85"/>
      <c r="B3309" s="85"/>
      <c r="C3309" s="85"/>
      <c r="D3309" s="85"/>
      <c r="E3309" s="85"/>
      <c r="F3309" s="85"/>
      <c r="G3309" s="85"/>
      <c r="H3309" s="85"/>
      <c r="I3309" s="85"/>
      <c r="K3309" s="85"/>
      <c r="L3309" s="85"/>
      <c r="M3309" s="85"/>
      <c r="N3309" s="85"/>
      <c r="O3309" s="85"/>
      <c r="P3309" s="85"/>
      <c r="Q3309" s="85"/>
      <c r="R3309" s="85"/>
      <c r="S3309" s="85"/>
    </row>
    <row r="3310" spans="1:19" ht="49.65" customHeight="1" x14ac:dyDescent="0.3">
      <c r="A3310" s="93">
        <v>13941</v>
      </c>
      <c r="B3310" s="94" t="s">
        <v>2660</v>
      </c>
      <c r="C3310" s="92"/>
      <c r="D3310" s="92"/>
      <c r="E3310" s="92"/>
      <c r="F3310" s="92"/>
      <c r="G3310" s="90">
        <f>+C3310+D3310+E3310+F3310</f>
        <v>0</v>
      </c>
      <c r="H3310" s="91">
        <v>629</v>
      </c>
      <c r="I3310" s="84">
        <f>+G3310*H3310</f>
        <v>0</v>
      </c>
      <c r="K3310" s="93">
        <v>11784</v>
      </c>
      <c r="L3310" s="94" t="s">
        <v>2615</v>
      </c>
      <c r="M3310" s="92"/>
      <c r="N3310" s="92"/>
      <c r="O3310" s="92"/>
      <c r="P3310" s="92"/>
      <c r="Q3310" s="90">
        <f>+M3310+N3310+O3310+P3310</f>
        <v>0</v>
      </c>
      <c r="R3310" s="91">
        <v>299</v>
      </c>
      <c r="S3310" s="84">
        <f>+Q3310*R3310</f>
        <v>0</v>
      </c>
    </row>
    <row r="3311" spans="1:19" ht="49.65" customHeight="1" x14ac:dyDescent="0.3">
      <c r="A3311" s="85"/>
      <c r="B3311" s="85"/>
      <c r="C3311" s="85"/>
      <c r="D3311" s="85"/>
      <c r="E3311" s="85"/>
      <c r="F3311" s="85"/>
      <c r="G3311" s="85"/>
      <c r="H3311" s="85"/>
      <c r="I3311" s="85"/>
      <c r="K3311" s="85"/>
      <c r="L3311" s="85"/>
      <c r="M3311" s="85"/>
      <c r="N3311" s="85"/>
      <c r="O3311" s="85"/>
      <c r="P3311" s="85"/>
      <c r="Q3311" s="85"/>
      <c r="R3311" s="85"/>
      <c r="S3311" s="85"/>
    </row>
    <row r="3312" spans="1:19" ht="49.65" customHeight="1" x14ac:dyDescent="0.3">
      <c r="A3312" s="93">
        <v>13949</v>
      </c>
      <c r="B3312" s="94" t="s">
        <v>2665</v>
      </c>
      <c r="C3312" s="92"/>
      <c r="D3312" s="92"/>
      <c r="E3312" s="92"/>
      <c r="F3312" s="92"/>
      <c r="G3312" s="90">
        <f>+C3312+D3312+E3312+F3312</f>
        <v>0</v>
      </c>
      <c r="H3312" s="91">
        <v>629</v>
      </c>
      <c r="I3312" s="84">
        <f>+G3312*H3312</f>
        <v>0</v>
      </c>
      <c r="K3312" s="93">
        <v>11785</v>
      </c>
      <c r="L3312" s="94" t="s">
        <v>2617</v>
      </c>
      <c r="M3312" s="92"/>
      <c r="N3312" s="92"/>
      <c r="O3312" s="92"/>
      <c r="P3312" s="92"/>
      <c r="Q3312" s="90">
        <f>+M3312+N3312+O3312+P3312</f>
        <v>0</v>
      </c>
      <c r="R3312" s="91">
        <v>299</v>
      </c>
      <c r="S3312" s="84">
        <f>+Q3312*R3312</f>
        <v>0</v>
      </c>
    </row>
    <row r="3313" spans="1:19" ht="49.65" customHeight="1" x14ac:dyDescent="0.3">
      <c r="A3313" s="85"/>
      <c r="B3313" s="85"/>
      <c r="C3313" s="85"/>
      <c r="D3313" s="85"/>
      <c r="E3313" s="85"/>
      <c r="F3313" s="85"/>
      <c r="G3313" s="85"/>
      <c r="H3313" s="85"/>
      <c r="I3313" s="85"/>
      <c r="K3313" s="85"/>
      <c r="L3313" s="85"/>
      <c r="M3313" s="85"/>
      <c r="N3313" s="85"/>
      <c r="O3313" s="85"/>
      <c r="P3313" s="85"/>
      <c r="Q3313" s="85"/>
      <c r="R3313" s="85"/>
      <c r="S3313" s="85"/>
    </row>
    <row r="3314" spans="1:19" ht="49.65" customHeight="1" x14ac:dyDescent="0.3">
      <c r="A3314" s="93">
        <v>13952</v>
      </c>
      <c r="B3314" s="94" t="s">
        <v>2667</v>
      </c>
      <c r="C3314" s="92"/>
      <c r="D3314" s="92"/>
      <c r="E3314" s="92"/>
      <c r="F3314" s="92"/>
      <c r="G3314" s="90">
        <f>+C3314+D3314+E3314+F3314</f>
        <v>0</v>
      </c>
      <c r="H3314" s="91">
        <v>629</v>
      </c>
      <c r="I3314" s="84">
        <f>+G3314*H3314</f>
        <v>0</v>
      </c>
      <c r="K3314" s="93">
        <v>11786</v>
      </c>
      <c r="L3314" s="94" t="s">
        <v>2619</v>
      </c>
      <c r="M3314" s="92"/>
      <c r="N3314" s="92"/>
      <c r="O3314" s="92"/>
      <c r="P3314" s="92"/>
      <c r="Q3314" s="90">
        <f>+M3314+N3314+O3314+P3314</f>
        <v>0</v>
      </c>
      <c r="R3314" s="91">
        <v>299</v>
      </c>
      <c r="S3314" s="84">
        <f>+Q3314*R3314</f>
        <v>0</v>
      </c>
    </row>
    <row r="3315" spans="1:19" ht="49.65" customHeight="1" x14ac:dyDescent="0.3">
      <c r="A3315" s="85"/>
      <c r="B3315" s="85"/>
      <c r="C3315" s="85"/>
      <c r="D3315" s="85"/>
      <c r="E3315" s="85"/>
      <c r="F3315" s="85"/>
      <c r="G3315" s="85"/>
      <c r="H3315" s="85"/>
      <c r="I3315" s="85"/>
      <c r="K3315" s="85"/>
      <c r="L3315" s="85"/>
      <c r="M3315" s="85"/>
      <c r="N3315" s="85"/>
      <c r="O3315" s="85"/>
      <c r="P3315" s="85"/>
      <c r="Q3315" s="85"/>
      <c r="R3315" s="85"/>
      <c r="S3315" s="85"/>
    </row>
    <row r="3316" spans="1:19" ht="49.65" customHeight="1" x14ac:dyDescent="0.3">
      <c r="A3316" s="93">
        <v>13955</v>
      </c>
      <c r="B3316" s="94" t="s">
        <v>2669</v>
      </c>
      <c r="C3316" s="92"/>
      <c r="D3316" s="92"/>
      <c r="E3316" s="92"/>
      <c r="F3316" s="92"/>
      <c r="G3316" s="90">
        <f>+C3316+D3316+E3316+F3316</f>
        <v>0</v>
      </c>
      <c r="H3316" s="91">
        <v>629</v>
      </c>
      <c r="I3316" s="84">
        <f>+G3316*H3316</f>
        <v>0</v>
      </c>
      <c r="K3316" s="93">
        <v>11787</v>
      </c>
      <c r="L3316" s="94" t="s">
        <v>2621</v>
      </c>
      <c r="M3316" s="92"/>
      <c r="N3316" s="92"/>
      <c r="O3316" s="92"/>
      <c r="P3316" s="92"/>
      <c r="Q3316" s="90">
        <f>+M3316+N3316+O3316+P3316</f>
        <v>0</v>
      </c>
      <c r="R3316" s="91">
        <v>299</v>
      </c>
      <c r="S3316" s="84">
        <f>+Q3316*R3316</f>
        <v>0</v>
      </c>
    </row>
    <row r="3317" spans="1:19" ht="49.65" customHeight="1" x14ac:dyDescent="0.3">
      <c r="A3317" s="85"/>
      <c r="B3317" s="85"/>
      <c r="C3317" s="85"/>
      <c r="D3317" s="85"/>
      <c r="E3317" s="85"/>
      <c r="F3317" s="85"/>
      <c r="G3317" s="85"/>
      <c r="H3317" s="85"/>
      <c r="I3317" s="85"/>
      <c r="K3317" s="85"/>
      <c r="L3317" s="85"/>
      <c r="M3317" s="85"/>
      <c r="N3317" s="85"/>
      <c r="O3317" s="85"/>
      <c r="P3317" s="85"/>
      <c r="Q3317" s="85"/>
      <c r="R3317" s="85"/>
      <c r="S3317" s="85"/>
    </row>
    <row r="3318" spans="1:19" ht="49.65" customHeight="1" x14ac:dyDescent="0.3">
      <c r="A3318" s="93">
        <v>13957</v>
      </c>
      <c r="B3318" s="94" t="s">
        <v>2704</v>
      </c>
      <c r="C3318" s="92"/>
      <c r="D3318" s="92"/>
      <c r="E3318" s="92"/>
      <c r="F3318" s="92"/>
      <c r="G3318" s="90">
        <f>+C3318+D3318+E3318+F3318</f>
        <v>0</v>
      </c>
      <c r="H3318" s="91">
        <v>629</v>
      </c>
      <c r="I3318" s="84">
        <f>+G3318*H3318</f>
        <v>0</v>
      </c>
      <c r="K3318" s="93">
        <v>11788</v>
      </c>
      <c r="L3318" s="94" t="s">
        <v>2623</v>
      </c>
      <c r="M3318" s="92"/>
      <c r="N3318" s="92"/>
      <c r="O3318" s="92"/>
      <c r="P3318" s="92"/>
      <c r="Q3318" s="90">
        <f>+M3318+N3318+O3318+P3318</f>
        <v>0</v>
      </c>
      <c r="R3318" s="91">
        <v>299</v>
      </c>
      <c r="S3318" s="84">
        <f>+Q3318*R3318</f>
        <v>0</v>
      </c>
    </row>
    <row r="3319" spans="1:19" ht="49.65" customHeight="1" x14ac:dyDescent="0.3">
      <c r="A3319" s="85"/>
      <c r="B3319" s="85"/>
      <c r="C3319" s="85"/>
      <c r="D3319" s="85"/>
      <c r="E3319" s="85"/>
      <c r="F3319" s="85"/>
      <c r="G3319" s="85"/>
      <c r="H3319" s="85"/>
      <c r="I3319" s="85"/>
      <c r="K3319" s="85"/>
      <c r="L3319" s="85"/>
      <c r="M3319" s="85"/>
      <c r="N3319" s="85"/>
      <c r="O3319" s="85"/>
      <c r="P3319" s="85"/>
      <c r="Q3319" s="85"/>
      <c r="R3319" s="85"/>
      <c r="S3319" s="85"/>
    </row>
    <row r="3320" spans="1:19" ht="49.65" customHeight="1" x14ac:dyDescent="0.3">
      <c r="A3320" s="93">
        <v>13959</v>
      </c>
      <c r="B3320" s="94" t="s">
        <v>2662</v>
      </c>
      <c r="C3320" s="92"/>
      <c r="D3320" s="92"/>
      <c r="E3320" s="92"/>
      <c r="F3320" s="92"/>
      <c r="G3320" s="90">
        <f>+C3320+D3320+E3320+F3320</f>
        <v>0</v>
      </c>
      <c r="H3320" s="91">
        <v>629</v>
      </c>
      <c r="I3320" s="84">
        <f>+G3320*H3320</f>
        <v>0</v>
      </c>
      <c r="K3320" s="93">
        <v>11789</v>
      </c>
      <c r="L3320" s="94" t="s">
        <v>2625</v>
      </c>
      <c r="M3320" s="92"/>
      <c r="N3320" s="92"/>
      <c r="O3320" s="92"/>
      <c r="P3320" s="92"/>
      <c r="Q3320" s="90">
        <f>+M3320+N3320+O3320+P3320</f>
        <v>0</v>
      </c>
      <c r="R3320" s="91">
        <v>299</v>
      </c>
      <c r="S3320" s="84">
        <f>+Q3320*R3320</f>
        <v>0</v>
      </c>
    </row>
    <row r="3321" spans="1:19" ht="49.65" customHeight="1" x14ac:dyDescent="0.3">
      <c r="A3321" s="85"/>
      <c r="B3321" s="85"/>
      <c r="C3321" s="85"/>
      <c r="D3321" s="85"/>
      <c r="E3321" s="85"/>
      <c r="F3321" s="85"/>
      <c r="G3321" s="85"/>
      <c r="H3321" s="85"/>
      <c r="I3321" s="85"/>
      <c r="K3321" s="85"/>
      <c r="L3321" s="85"/>
      <c r="M3321" s="85"/>
      <c r="N3321" s="85"/>
      <c r="O3321" s="85"/>
      <c r="P3321" s="85"/>
      <c r="Q3321" s="85"/>
      <c r="R3321" s="85"/>
      <c r="S3321" s="85"/>
    </row>
    <row r="3322" spans="1:19" ht="49.65" customHeight="1" x14ac:dyDescent="0.3">
      <c r="A3322" s="93">
        <v>13962</v>
      </c>
      <c r="B3322" s="94" t="s">
        <v>2664</v>
      </c>
      <c r="C3322" s="92"/>
      <c r="D3322" s="92"/>
      <c r="E3322" s="92"/>
      <c r="F3322" s="92"/>
      <c r="G3322" s="90">
        <f>+C3322+D3322+E3322+F3322</f>
        <v>0</v>
      </c>
      <c r="H3322" s="91">
        <v>629</v>
      </c>
      <c r="I3322" s="84">
        <f>+G3322*H3322</f>
        <v>0</v>
      </c>
      <c r="K3322" s="97" t="s">
        <v>2713</v>
      </c>
      <c r="L3322" s="74"/>
      <c r="M3322" s="74"/>
      <c r="N3322" s="74"/>
      <c r="O3322" s="74"/>
      <c r="P3322" s="74"/>
      <c r="Q3322" s="74"/>
      <c r="R3322" s="74"/>
      <c r="S3322" s="74"/>
    </row>
    <row r="3323" spans="1:19" ht="49.65" customHeight="1" x14ac:dyDescent="0.3">
      <c r="A3323" s="85"/>
      <c r="B3323" s="85"/>
      <c r="C3323" s="85"/>
      <c r="D3323" s="85"/>
      <c r="E3323" s="85"/>
      <c r="F3323" s="85"/>
      <c r="G3323" s="85"/>
      <c r="H3323" s="85"/>
      <c r="I3323" s="85"/>
      <c r="K3323" s="74"/>
      <c r="L3323" s="74"/>
      <c r="M3323" s="74"/>
      <c r="N3323" s="74"/>
      <c r="O3323" s="74"/>
      <c r="P3323" s="74"/>
      <c r="Q3323" s="74"/>
      <c r="R3323" s="74"/>
      <c r="S3323" s="74"/>
    </row>
    <row r="3324" spans="1:19" ht="49.65" customHeight="1" x14ac:dyDescent="0.3">
      <c r="A3324" s="93">
        <v>13964</v>
      </c>
      <c r="B3324" s="94" t="s">
        <v>2663</v>
      </c>
      <c r="C3324" s="92"/>
      <c r="D3324" s="92"/>
      <c r="E3324" s="92"/>
      <c r="F3324" s="92"/>
      <c r="G3324" s="90">
        <f>+C3324+D3324+E3324+F3324</f>
        <v>0</v>
      </c>
      <c r="H3324" s="91">
        <v>629</v>
      </c>
      <c r="I3324" s="84">
        <f>+G3324*H3324</f>
        <v>0</v>
      </c>
      <c r="K3324" s="95"/>
      <c r="L3324" s="96" t="s">
        <v>2714</v>
      </c>
      <c r="M3324" s="74"/>
      <c r="N3324" s="74"/>
      <c r="O3324" s="74"/>
      <c r="P3324" s="74"/>
      <c r="Q3324" s="74"/>
      <c r="R3324" s="74"/>
      <c r="S3324" s="74"/>
    </row>
    <row r="3325" spans="1:19" ht="49.65" customHeight="1" x14ac:dyDescent="0.3">
      <c r="A3325" s="85"/>
      <c r="B3325" s="85"/>
      <c r="C3325" s="85"/>
      <c r="D3325" s="85"/>
      <c r="E3325" s="85"/>
      <c r="F3325" s="85"/>
      <c r="G3325" s="85"/>
      <c r="H3325" s="85"/>
      <c r="I3325" s="85"/>
      <c r="K3325" s="74"/>
      <c r="L3325" s="74"/>
      <c r="M3325" s="74"/>
      <c r="N3325" s="74"/>
      <c r="O3325" s="74"/>
      <c r="P3325" s="74"/>
      <c r="Q3325" s="74"/>
      <c r="R3325" s="74"/>
      <c r="S3325" s="74"/>
    </row>
    <row r="3326" spans="1:19" ht="49.65" customHeight="1" x14ac:dyDescent="0.3">
      <c r="A3326" s="95"/>
      <c r="B3326" s="96" t="s">
        <v>2715</v>
      </c>
      <c r="C3326" s="74"/>
      <c r="D3326" s="74"/>
      <c r="E3326" s="74"/>
      <c r="F3326" s="74"/>
      <c r="G3326" s="74"/>
      <c r="H3326" s="74"/>
      <c r="I3326" s="74"/>
      <c r="K3326" s="93">
        <v>11974</v>
      </c>
      <c r="L3326" s="94" t="s">
        <v>2716</v>
      </c>
      <c r="M3326" s="92"/>
      <c r="N3326" s="92"/>
      <c r="O3326" s="92"/>
      <c r="P3326" s="92"/>
      <c r="Q3326" s="90">
        <f>+M3326+N3326+O3326+P3326</f>
        <v>0</v>
      </c>
      <c r="R3326" s="91">
        <v>149</v>
      </c>
      <c r="S3326" s="84">
        <f>+Q3326*R3326</f>
        <v>0</v>
      </c>
    </row>
    <row r="3327" spans="1:19" ht="49.65" customHeight="1" x14ac:dyDescent="0.3">
      <c r="A3327" s="74"/>
      <c r="B3327" s="74"/>
      <c r="C3327" s="74"/>
      <c r="D3327" s="74"/>
      <c r="E3327" s="74"/>
      <c r="F3327" s="74"/>
      <c r="G3327" s="74"/>
      <c r="H3327" s="74"/>
      <c r="I3327" s="74"/>
      <c r="K3327" s="85"/>
      <c r="L3327" s="85"/>
      <c r="M3327" s="85"/>
      <c r="N3327" s="85"/>
      <c r="O3327" s="85"/>
      <c r="P3327" s="85"/>
      <c r="Q3327" s="85"/>
      <c r="R3327" s="85"/>
      <c r="S3327" s="85"/>
    </row>
    <row r="3328" spans="1:19" ht="49.65" customHeight="1" x14ac:dyDescent="0.3">
      <c r="A3328" s="93">
        <v>14432</v>
      </c>
      <c r="B3328" s="94" t="s">
        <v>2615</v>
      </c>
      <c r="C3328" s="92"/>
      <c r="D3328" s="92"/>
      <c r="E3328" s="92"/>
      <c r="F3328" s="92"/>
      <c r="G3328" s="90">
        <f>+C3328+D3328+E3328+F3328</f>
        <v>0</v>
      </c>
      <c r="H3328" s="91">
        <v>299</v>
      </c>
      <c r="I3328" s="84">
        <f>+G3328*H3328</f>
        <v>0</v>
      </c>
      <c r="K3328" s="93">
        <v>14018</v>
      </c>
      <c r="L3328" s="94" t="s">
        <v>2717</v>
      </c>
      <c r="M3328" s="92"/>
      <c r="N3328" s="92"/>
      <c r="O3328" s="92"/>
      <c r="P3328" s="92"/>
      <c r="Q3328" s="90">
        <f>+M3328+N3328+O3328+P3328</f>
        <v>0</v>
      </c>
      <c r="R3328" s="91">
        <v>79</v>
      </c>
      <c r="S3328" s="84">
        <f>+Q3328*R3328</f>
        <v>0</v>
      </c>
    </row>
    <row r="3329" spans="1:19" ht="49.65" customHeight="1" x14ac:dyDescent="0.3">
      <c r="A3329" s="85"/>
      <c r="B3329" s="85"/>
      <c r="C3329" s="85"/>
      <c r="D3329" s="85"/>
      <c r="E3329" s="85"/>
      <c r="F3329" s="85"/>
      <c r="G3329" s="85"/>
      <c r="H3329" s="85"/>
      <c r="I3329" s="85"/>
      <c r="K3329" s="85"/>
      <c r="L3329" s="85"/>
      <c r="M3329" s="85"/>
      <c r="N3329" s="85"/>
      <c r="O3329" s="85"/>
      <c r="P3329" s="85"/>
      <c r="Q3329" s="85"/>
      <c r="R3329" s="85"/>
      <c r="S3329" s="85"/>
    </row>
    <row r="3330" spans="1:19" ht="49.65" customHeight="1" x14ac:dyDescent="0.3">
      <c r="A3330" s="93">
        <v>14433</v>
      </c>
      <c r="B3330" s="94" t="s">
        <v>2617</v>
      </c>
      <c r="C3330" s="92"/>
      <c r="D3330" s="92"/>
      <c r="E3330" s="92"/>
      <c r="F3330" s="92"/>
      <c r="G3330" s="90">
        <f>+C3330+D3330+E3330+F3330</f>
        <v>0</v>
      </c>
      <c r="H3330" s="91">
        <v>299</v>
      </c>
      <c r="I3330" s="84">
        <f>+G3330*H3330</f>
        <v>0</v>
      </c>
      <c r="K3330" s="95"/>
      <c r="L3330" s="96" t="s">
        <v>2718</v>
      </c>
      <c r="M3330" s="74"/>
      <c r="N3330" s="74"/>
      <c r="O3330" s="74"/>
      <c r="P3330" s="74"/>
      <c r="Q3330" s="74"/>
      <c r="R3330" s="74"/>
      <c r="S3330" s="74"/>
    </row>
    <row r="3331" spans="1:19" ht="49.65" customHeight="1" x14ac:dyDescent="0.3">
      <c r="A3331" s="85"/>
      <c r="B3331" s="85"/>
      <c r="C3331" s="85"/>
      <c r="D3331" s="85"/>
      <c r="E3331" s="85"/>
      <c r="F3331" s="85"/>
      <c r="G3331" s="85"/>
      <c r="H3331" s="85"/>
      <c r="I3331" s="85"/>
      <c r="K3331" s="74"/>
      <c r="L3331" s="74"/>
      <c r="M3331" s="74"/>
      <c r="N3331" s="74"/>
      <c r="O3331" s="74"/>
      <c r="P3331" s="74"/>
      <c r="Q3331" s="74"/>
      <c r="R3331" s="74"/>
      <c r="S3331" s="74"/>
    </row>
    <row r="3332" spans="1:19" ht="49.65" customHeight="1" x14ac:dyDescent="0.3">
      <c r="A3332" s="93">
        <v>14434</v>
      </c>
      <c r="B3332" s="94" t="s">
        <v>2619</v>
      </c>
      <c r="C3332" s="92"/>
      <c r="D3332" s="92"/>
      <c r="E3332" s="92"/>
      <c r="F3332" s="92"/>
      <c r="G3332" s="90">
        <f>+C3332+D3332+E3332+F3332</f>
        <v>0</v>
      </c>
      <c r="H3332" s="91">
        <v>299</v>
      </c>
      <c r="I3332" s="84">
        <f>+G3332*H3332</f>
        <v>0</v>
      </c>
      <c r="K3332" s="93">
        <v>2386</v>
      </c>
      <c r="L3332" s="94" t="s">
        <v>2719</v>
      </c>
      <c r="M3332" s="92"/>
      <c r="N3332" s="92"/>
      <c r="O3332" s="92"/>
      <c r="P3332" s="92"/>
      <c r="Q3332" s="90">
        <f>+M3332+N3332+O3332+P3332</f>
        <v>0</v>
      </c>
      <c r="R3332" s="91">
        <v>199</v>
      </c>
      <c r="S3332" s="84">
        <f>+Q3332*R3332</f>
        <v>0</v>
      </c>
    </row>
    <row r="3333" spans="1:19" ht="49.65" customHeight="1" x14ac:dyDescent="0.3">
      <c r="A3333" s="85"/>
      <c r="B3333" s="85"/>
      <c r="C3333" s="85"/>
      <c r="D3333" s="85"/>
      <c r="E3333" s="85"/>
      <c r="F3333" s="85"/>
      <c r="G3333" s="85"/>
      <c r="H3333" s="85"/>
      <c r="I3333" s="85"/>
      <c r="K3333" s="85"/>
      <c r="L3333" s="85"/>
      <c r="M3333" s="85"/>
      <c r="N3333" s="85"/>
      <c r="O3333" s="85"/>
      <c r="P3333" s="85"/>
      <c r="Q3333" s="85"/>
      <c r="R3333" s="85"/>
      <c r="S3333" s="85"/>
    </row>
    <row r="3334" spans="1:19" ht="49.65" customHeight="1" x14ac:dyDescent="0.3">
      <c r="A3334" s="93">
        <v>14435</v>
      </c>
      <c r="B3334" s="94" t="s">
        <v>2621</v>
      </c>
      <c r="C3334" s="92"/>
      <c r="D3334" s="92"/>
      <c r="E3334" s="92"/>
      <c r="F3334" s="92"/>
      <c r="G3334" s="90">
        <f>+C3334+D3334+E3334+F3334</f>
        <v>0</v>
      </c>
      <c r="H3334" s="91">
        <v>299</v>
      </c>
      <c r="I3334" s="84">
        <f>+G3334*H3334</f>
        <v>0</v>
      </c>
      <c r="K3334" s="93">
        <v>11097</v>
      </c>
      <c r="L3334" s="94" t="s">
        <v>2720</v>
      </c>
      <c r="M3334" s="92"/>
      <c r="N3334" s="92"/>
      <c r="O3334" s="92"/>
      <c r="P3334" s="92"/>
      <c r="Q3334" s="90">
        <f>+M3334+N3334+O3334+P3334</f>
        <v>0</v>
      </c>
      <c r="R3334" s="91">
        <v>179</v>
      </c>
      <c r="S3334" s="84">
        <f>+Q3334*R3334</f>
        <v>0</v>
      </c>
    </row>
    <row r="3335" spans="1:19" ht="49.65" customHeight="1" x14ac:dyDescent="0.3">
      <c r="A3335" s="85"/>
      <c r="B3335" s="85"/>
      <c r="C3335" s="85"/>
      <c r="D3335" s="85"/>
      <c r="E3335" s="85"/>
      <c r="F3335" s="85"/>
      <c r="G3335" s="85"/>
      <c r="H3335" s="85"/>
      <c r="I3335" s="85"/>
      <c r="K3335" s="85"/>
      <c r="L3335" s="85"/>
      <c r="M3335" s="85"/>
      <c r="N3335" s="85"/>
      <c r="O3335" s="85"/>
      <c r="P3335" s="85"/>
      <c r="Q3335" s="85"/>
      <c r="R3335" s="85"/>
      <c r="S3335" s="85"/>
    </row>
    <row r="3336" spans="1:19" ht="49.65" customHeight="1" x14ac:dyDescent="0.3">
      <c r="A3336" s="93">
        <v>14436</v>
      </c>
      <c r="B3336" s="94" t="s">
        <v>2623</v>
      </c>
      <c r="C3336" s="92"/>
      <c r="D3336" s="92"/>
      <c r="E3336" s="92"/>
      <c r="F3336" s="92"/>
      <c r="G3336" s="90">
        <f>+C3336+D3336+E3336+F3336</f>
        <v>0</v>
      </c>
      <c r="H3336" s="91">
        <v>299</v>
      </c>
      <c r="I3336" s="84">
        <f>+G3336*H3336</f>
        <v>0</v>
      </c>
      <c r="K3336" s="97" t="s">
        <v>1476</v>
      </c>
      <c r="L3336" s="74"/>
      <c r="M3336" s="74"/>
      <c r="N3336" s="74"/>
      <c r="O3336" s="74"/>
      <c r="P3336" s="74"/>
      <c r="Q3336" s="74"/>
      <c r="R3336" s="74"/>
      <c r="S3336" s="74"/>
    </row>
    <row r="3337" spans="1:19" ht="49.65" customHeight="1" x14ac:dyDescent="0.3">
      <c r="A3337" s="85"/>
      <c r="B3337" s="85"/>
      <c r="C3337" s="85"/>
      <c r="D3337" s="85"/>
      <c r="E3337" s="85"/>
      <c r="F3337" s="85"/>
      <c r="G3337" s="85"/>
      <c r="H3337" s="85"/>
      <c r="I3337" s="85"/>
      <c r="K3337" s="74"/>
      <c r="L3337" s="74"/>
      <c r="M3337" s="74"/>
      <c r="N3337" s="74"/>
      <c r="O3337" s="74"/>
      <c r="P3337" s="74"/>
      <c r="Q3337" s="74"/>
      <c r="R3337" s="74"/>
      <c r="S3337" s="74"/>
    </row>
    <row r="3338" spans="1:19" ht="49.65" customHeight="1" x14ac:dyDescent="0.3">
      <c r="A3338" s="93">
        <v>14437</v>
      </c>
      <c r="B3338" s="94" t="s">
        <v>2625</v>
      </c>
      <c r="C3338" s="92"/>
      <c r="D3338" s="92"/>
      <c r="E3338" s="92"/>
      <c r="F3338" s="92"/>
      <c r="G3338" s="90">
        <f>+C3338+D3338+E3338+F3338</f>
        <v>0</v>
      </c>
      <c r="H3338" s="91">
        <v>299</v>
      </c>
      <c r="I3338" s="84">
        <f>+G3338*H3338</f>
        <v>0</v>
      </c>
      <c r="K3338" s="95"/>
      <c r="L3338" s="96" t="s">
        <v>2721</v>
      </c>
      <c r="M3338" s="74"/>
      <c r="N3338" s="74"/>
      <c r="O3338" s="74"/>
      <c r="P3338" s="74"/>
      <c r="Q3338" s="74"/>
      <c r="R3338" s="74"/>
      <c r="S3338" s="74"/>
    </row>
    <row r="3339" spans="1:19" ht="49.65" customHeight="1" x14ac:dyDescent="0.3">
      <c r="A3339" s="85"/>
      <c r="B3339" s="85"/>
      <c r="C3339" s="85"/>
      <c r="D3339" s="85"/>
      <c r="E3339" s="85"/>
      <c r="F3339" s="85"/>
      <c r="G3339" s="85"/>
      <c r="H3339" s="85"/>
      <c r="I3339" s="85"/>
      <c r="K3339" s="74"/>
      <c r="L3339" s="74"/>
      <c r="M3339" s="74"/>
      <c r="N3339" s="74"/>
      <c r="O3339" s="74"/>
      <c r="P3339" s="74"/>
      <c r="Q3339" s="74"/>
      <c r="R3339" s="74"/>
      <c r="S3339" s="74"/>
    </row>
    <row r="3340" spans="1:19" ht="49.65" customHeight="1" x14ac:dyDescent="0.3">
      <c r="A3340" s="93">
        <v>14438</v>
      </c>
      <c r="B3340" s="94" t="s">
        <v>2722</v>
      </c>
      <c r="C3340" s="92"/>
      <c r="D3340" s="92"/>
      <c r="E3340" s="92"/>
      <c r="F3340" s="92"/>
      <c r="G3340" s="90">
        <f>+C3340+D3340+E3340+F3340</f>
        <v>0</v>
      </c>
      <c r="H3340" s="91">
        <v>299</v>
      </c>
      <c r="I3340" s="84">
        <f>+G3340*H3340</f>
        <v>0</v>
      </c>
      <c r="K3340" s="93">
        <v>15210</v>
      </c>
      <c r="L3340" s="94" t="s">
        <v>2723</v>
      </c>
      <c r="M3340" s="92"/>
      <c r="N3340" s="92"/>
      <c r="O3340" s="92"/>
      <c r="P3340" s="92"/>
      <c r="Q3340" s="90">
        <f>+M3340+N3340+O3340+P3340</f>
        <v>0</v>
      </c>
      <c r="R3340" s="91">
        <v>79</v>
      </c>
      <c r="S3340" s="84">
        <f>+Q3340*R3340</f>
        <v>0</v>
      </c>
    </row>
    <row r="3341" spans="1:19" ht="49.65" customHeight="1" x14ac:dyDescent="0.3">
      <c r="A3341" s="85"/>
      <c r="B3341" s="85"/>
      <c r="C3341" s="85"/>
      <c r="D3341" s="85"/>
      <c r="E3341" s="85"/>
      <c r="F3341" s="85"/>
      <c r="G3341" s="85"/>
      <c r="H3341" s="85"/>
      <c r="I3341" s="85"/>
      <c r="K3341" s="85"/>
      <c r="L3341" s="85"/>
      <c r="M3341" s="85"/>
      <c r="N3341" s="85"/>
      <c r="O3341" s="85"/>
      <c r="P3341" s="85"/>
      <c r="Q3341" s="85"/>
      <c r="R3341" s="85"/>
      <c r="S3341" s="85"/>
    </row>
    <row r="3342" spans="1:19" ht="49.65" customHeight="1" x14ac:dyDescent="0.3">
      <c r="A3342" s="93">
        <v>14439</v>
      </c>
      <c r="B3342" s="94" t="s">
        <v>2724</v>
      </c>
      <c r="C3342" s="92"/>
      <c r="D3342" s="92"/>
      <c r="E3342" s="92"/>
      <c r="F3342" s="92"/>
      <c r="G3342" s="90">
        <f>+C3342+D3342+E3342+F3342</f>
        <v>0</v>
      </c>
      <c r="H3342" s="91">
        <v>299</v>
      </c>
      <c r="I3342" s="84">
        <f>+G3342*H3342</f>
        <v>0</v>
      </c>
      <c r="K3342" s="93">
        <v>15424</v>
      </c>
      <c r="L3342" s="94" t="s">
        <v>2725</v>
      </c>
      <c r="M3342" s="92"/>
      <c r="N3342" s="92"/>
      <c r="O3342" s="92"/>
      <c r="P3342" s="92"/>
      <c r="Q3342" s="90">
        <f>+M3342+N3342+O3342+P3342</f>
        <v>0</v>
      </c>
      <c r="R3342" s="91">
        <v>79</v>
      </c>
      <c r="S3342" s="84">
        <f>+Q3342*R3342</f>
        <v>0</v>
      </c>
    </row>
    <row r="3343" spans="1:19" ht="49.65" customHeight="1" x14ac:dyDescent="0.3">
      <c r="A3343" s="85"/>
      <c r="B3343" s="85"/>
      <c r="C3343" s="85"/>
      <c r="D3343" s="85"/>
      <c r="E3343" s="85"/>
      <c r="F3343" s="85"/>
      <c r="G3343" s="85"/>
      <c r="H3343" s="85"/>
      <c r="I3343" s="85"/>
      <c r="K3343" s="85"/>
      <c r="L3343" s="85"/>
      <c r="M3343" s="85"/>
      <c r="N3343" s="85"/>
      <c r="O3343" s="85"/>
      <c r="P3343" s="85"/>
      <c r="Q3343" s="85"/>
      <c r="R3343" s="85"/>
      <c r="S3343" s="85"/>
    </row>
    <row r="3344" spans="1:19" ht="49.65" customHeight="1" x14ac:dyDescent="0.3">
      <c r="A3344" s="93">
        <v>14440</v>
      </c>
      <c r="B3344" s="94" t="s">
        <v>2726</v>
      </c>
      <c r="C3344" s="92"/>
      <c r="D3344" s="92"/>
      <c r="E3344" s="92"/>
      <c r="F3344" s="92"/>
      <c r="G3344" s="90">
        <f>+C3344+D3344+E3344+F3344</f>
        <v>0</v>
      </c>
      <c r="H3344" s="91">
        <v>299</v>
      </c>
      <c r="I3344" s="84">
        <f>+G3344*H3344</f>
        <v>0</v>
      </c>
      <c r="K3344" s="95"/>
      <c r="L3344" s="96" t="s">
        <v>2727</v>
      </c>
      <c r="M3344" s="74"/>
      <c r="N3344" s="74"/>
      <c r="O3344" s="74"/>
      <c r="P3344" s="74"/>
      <c r="Q3344" s="74"/>
      <c r="R3344" s="74"/>
      <c r="S3344" s="74"/>
    </row>
    <row r="3345" spans="1:19" ht="49.65" customHeight="1" x14ac:dyDescent="0.3">
      <c r="A3345" s="85"/>
      <c r="B3345" s="85"/>
      <c r="C3345" s="85"/>
      <c r="D3345" s="85"/>
      <c r="E3345" s="85"/>
      <c r="F3345" s="85"/>
      <c r="G3345" s="85"/>
      <c r="H3345" s="85"/>
      <c r="I3345" s="85"/>
      <c r="K3345" s="74"/>
      <c r="L3345" s="74"/>
      <c r="M3345" s="74"/>
      <c r="N3345" s="74"/>
      <c r="O3345" s="74"/>
      <c r="P3345" s="74"/>
      <c r="Q3345" s="74"/>
      <c r="R3345" s="74"/>
      <c r="S3345" s="74"/>
    </row>
    <row r="3346" spans="1:19" ht="49.65" customHeight="1" x14ac:dyDescent="0.3">
      <c r="A3346" s="93">
        <v>14441</v>
      </c>
      <c r="B3346" s="94" t="s">
        <v>2728</v>
      </c>
      <c r="C3346" s="92"/>
      <c r="D3346" s="92"/>
      <c r="E3346" s="92"/>
      <c r="F3346" s="92"/>
      <c r="G3346" s="90">
        <f>+C3346+D3346+E3346+F3346</f>
        <v>0</v>
      </c>
      <c r="H3346" s="91">
        <v>299</v>
      </c>
      <c r="I3346" s="84">
        <f>+G3346*H3346</f>
        <v>0</v>
      </c>
      <c r="K3346" s="93">
        <v>14009</v>
      </c>
      <c r="L3346" s="94" t="s">
        <v>2729</v>
      </c>
      <c r="M3346" s="92"/>
      <c r="N3346" s="92"/>
      <c r="O3346" s="92"/>
      <c r="P3346" s="92"/>
      <c r="Q3346" s="90">
        <f>+M3346+N3346+O3346+P3346</f>
        <v>0</v>
      </c>
      <c r="R3346" s="91">
        <v>139</v>
      </c>
      <c r="S3346" s="84">
        <f>+Q3346*R3346</f>
        <v>0</v>
      </c>
    </row>
    <row r="3347" spans="1:19" ht="49.65" customHeight="1" x14ac:dyDescent="0.3">
      <c r="A3347" s="85"/>
      <c r="B3347" s="85"/>
      <c r="C3347" s="85"/>
      <c r="D3347" s="85"/>
      <c r="E3347" s="85"/>
      <c r="F3347" s="85"/>
      <c r="G3347" s="85"/>
      <c r="H3347" s="85"/>
      <c r="I3347" s="85"/>
      <c r="K3347" s="85"/>
      <c r="L3347" s="85"/>
      <c r="M3347" s="85"/>
      <c r="N3347" s="85"/>
      <c r="O3347" s="85"/>
      <c r="P3347" s="85"/>
      <c r="Q3347" s="85"/>
      <c r="R3347" s="85"/>
      <c r="S3347" s="85"/>
    </row>
    <row r="3348" spans="1:19" ht="49.65" customHeight="1" x14ac:dyDescent="0.3">
      <c r="A3348" s="93">
        <v>14442</v>
      </c>
      <c r="B3348" s="94" t="s">
        <v>2730</v>
      </c>
      <c r="C3348" s="92"/>
      <c r="D3348" s="92"/>
      <c r="E3348" s="92"/>
      <c r="F3348" s="92"/>
      <c r="G3348" s="90">
        <f>+C3348+D3348+E3348+F3348</f>
        <v>0</v>
      </c>
      <c r="H3348" s="91">
        <v>299</v>
      </c>
      <c r="I3348" s="84">
        <f>+G3348*H3348</f>
        <v>0</v>
      </c>
      <c r="K3348" s="93">
        <v>14012</v>
      </c>
      <c r="L3348" s="94" t="s">
        <v>2731</v>
      </c>
      <c r="M3348" s="92"/>
      <c r="N3348" s="92"/>
      <c r="O3348" s="92"/>
      <c r="P3348" s="92"/>
      <c r="Q3348" s="90">
        <f>+M3348+N3348+O3348+P3348</f>
        <v>0</v>
      </c>
      <c r="R3348" s="91">
        <v>139</v>
      </c>
      <c r="S3348" s="84">
        <f>+Q3348*R3348</f>
        <v>0</v>
      </c>
    </row>
    <row r="3349" spans="1:19" ht="49.65" customHeight="1" x14ac:dyDescent="0.3">
      <c r="A3349" s="85"/>
      <c r="B3349" s="85"/>
      <c r="C3349" s="85"/>
      <c r="D3349" s="85"/>
      <c r="E3349" s="85"/>
      <c r="F3349" s="85"/>
      <c r="G3349" s="85"/>
      <c r="H3349" s="85"/>
      <c r="I3349" s="85"/>
      <c r="K3349" s="85"/>
      <c r="L3349" s="85"/>
      <c r="M3349" s="85"/>
      <c r="N3349" s="85"/>
      <c r="O3349" s="85"/>
      <c r="P3349" s="85"/>
      <c r="Q3349" s="85"/>
      <c r="R3349" s="85"/>
      <c r="S3349" s="85"/>
    </row>
    <row r="3350" spans="1:19" ht="49.65" customHeight="1" x14ac:dyDescent="0.3">
      <c r="A3350" s="93">
        <v>14443</v>
      </c>
      <c r="B3350" s="94" t="s">
        <v>2732</v>
      </c>
      <c r="C3350" s="92"/>
      <c r="D3350" s="92"/>
      <c r="E3350" s="92"/>
      <c r="F3350" s="92"/>
      <c r="G3350" s="90">
        <f>+C3350+D3350+E3350+F3350</f>
        <v>0</v>
      </c>
      <c r="H3350" s="91">
        <v>299</v>
      </c>
      <c r="I3350" s="84">
        <f>+G3350*H3350</f>
        <v>0</v>
      </c>
      <c r="K3350" s="93">
        <v>14017</v>
      </c>
      <c r="L3350" s="94" t="s">
        <v>2733</v>
      </c>
      <c r="M3350" s="92"/>
      <c r="N3350" s="92"/>
      <c r="O3350" s="92"/>
      <c r="P3350" s="92"/>
      <c r="Q3350" s="90">
        <f>+M3350+N3350+O3350+P3350</f>
        <v>0</v>
      </c>
      <c r="R3350" s="91">
        <v>139</v>
      </c>
      <c r="S3350" s="84">
        <f>+Q3350*R3350</f>
        <v>0</v>
      </c>
    </row>
    <row r="3351" spans="1:19" ht="49.65" customHeight="1" x14ac:dyDescent="0.3">
      <c r="A3351" s="85"/>
      <c r="B3351" s="85"/>
      <c r="C3351" s="85"/>
      <c r="D3351" s="85"/>
      <c r="E3351" s="85"/>
      <c r="F3351" s="85"/>
      <c r="G3351" s="85"/>
      <c r="H3351" s="85"/>
      <c r="I3351" s="85"/>
      <c r="K3351" s="85"/>
      <c r="L3351" s="85"/>
      <c r="M3351" s="85"/>
      <c r="N3351" s="85"/>
      <c r="O3351" s="85"/>
      <c r="P3351" s="85"/>
      <c r="Q3351" s="85"/>
      <c r="R3351" s="85"/>
      <c r="S3351" s="85"/>
    </row>
    <row r="3352" spans="1:19" ht="49.65" customHeight="1" x14ac:dyDescent="0.3">
      <c r="A3352" s="93">
        <v>14444</v>
      </c>
      <c r="B3352" s="94" t="s">
        <v>2627</v>
      </c>
      <c r="C3352" s="92"/>
      <c r="D3352" s="92"/>
      <c r="E3352" s="92"/>
      <c r="F3352" s="92"/>
      <c r="G3352" s="90">
        <f>+C3352+D3352+E3352+F3352</f>
        <v>0</v>
      </c>
      <c r="H3352" s="91">
        <v>299</v>
      </c>
      <c r="I3352" s="84">
        <f>+G3352*H3352</f>
        <v>0</v>
      </c>
      <c r="K3352" s="93">
        <v>14486</v>
      </c>
      <c r="L3352" s="94" t="s">
        <v>2734</v>
      </c>
      <c r="M3352" s="92"/>
      <c r="N3352" s="92"/>
      <c r="O3352" s="92"/>
      <c r="P3352" s="92"/>
      <c r="Q3352" s="90">
        <f>+M3352+N3352+O3352+P3352</f>
        <v>0</v>
      </c>
      <c r="R3352" s="91">
        <v>129</v>
      </c>
      <c r="S3352" s="84">
        <f>+Q3352*R3352</f>
        <v>0</v>
      </c>
    </row>
    <row r="3353" spans="1:19" ht="49.65" customHeight="1" x14ac:dyDescent="0.3">
      <c r="A3353" s="85"/>
      <c r="B3353" s="85"/>
      <c r="C3353" s="85"/>
      <c r="D3353" s="85"/>
      <c r="E3353" s="85"/>
      <c r="F3353" s="85"/>
      <c r="G3353" s="85"/>
      <c r="H3353" s="85"/>
      <c r="I3353" s="85"/>
      <c r="K3353" s="85"/>
      <c r="L3353" s="85"/>
      <c r="M3353" s="85"/>
      <c r="N3353" s="85"/>
      <c r="O3353" s="85"/>
      <c r="P3353" s="85"/>
      <c r="Q3353" s="85"/>
      <c r="R3353" s="85"/>
      <c r="S3353" s="85"/>
    </row>
    <row r="3354" spans="1:19" ht="49.65" customHeight="1" x14ac:dyDescent="0.3">
      <c r="A3354" s="93">
        <v>14445</v>
      </c>
      <c r="B3354" s="94" t="s">
        <v>2629</v>
      </c>
      <c r="C3354" s="92"/>
      <c r="D3354" s="92"/>
      <c r="E3354" s="92"/>
      <c r="F3354" s="92"/>
      <c r="G3354" s="90">
        <f>+C3354+D3354+E3354+F3354</f>
        <v>0</v>
      </c>
      <c r="H3354" s="91">
        <v>299</v>
      </c>
      <c r="I3354" s="84">
        <f>+G3354*H3354</f>
        <v>0</v>
      </c>
      <c r="K3354" s="93">
        <v>15222</v>
      </c>
      <c r="L3354" s="94" t="s">
        <v>2735</v>
      </c>
      <c r="M3354" s="92"/>
      <c r="N3354" s="92"/>
      <c r="O3354" s="92"/>
      <c r="P3354" s="92"/>
      <c r="Q3354" s="90">
        <f>+M3354+N3354+O3354+P3354</f>
        <v>0</v>
      </c>
      <c r="R3354" s="91">
        <v>139</v>
      </c>
      <c r="S3354" s="84">
        <f>+Q3354*R3354</f>
        <v>0</v>
      </c>
    </row>
    <row r="3355" spans="1:19" ht="49.65" customHeight="1" x14ac:dyDescent="0.3">
      <c r="A3355" s="85"/>
      <c r="B3355" s="85"/>
      <c r="C3355" s="85"/>
      <c r="D3355" s="85"/>
      <c r="E3355" s="85"/>
      <c r="F3355" s="85"/>
      <c r="G3355" s="85"/>
      <c r="H3355" s="85"/>
      <c r="I3355" s="85"/>
      <c r="K3355" s="85"/>
      <c r="L3355" s="85"/>
      <c r="M3355" s="85"/>
      <c r="N3355" s="85"/>
      <c r="O3355" s="85"/>
      <c r="P3355" s="85"/>
      <c r="Q3355" s="85"/>
      <c r="R3355" s="85"/>
      <c r="S3355" s="85"/>
    </row>
    <row r="3356" spans="1:19" ht="49.65" customHeight="1" x14ac:dyDescent="0.3">
      <c r="A3356" s="93">
        <v>14446</v>
      </c>
      <c r="B3356" s="94" t="s">
        <v>2631</v>
      </c>
      <c r="C3356" s="92"/>
      <c r="D3356" s="92"/>
      <c r="E3356" s="92"/>
      <c r="F3356" s="92"/>
      <c r="G3356" s="90">
        <f>+C3356+D3356+E3356+F3356</f>
        <v>0</v>
      </c>
      <c r="H3356" s="91">
        <v>299</v>
      </c>
      <c r="I3356" s="84">
        <f>+G3356*H3356</f>
        <v>0</v>
      </c>
      <c r="K3356" s="93">
        <v>15223</v>
      </c>
      <c r="L3356" s="94" t="s">
        <v>2736</v>
      </c>
      <c r="M3356" s="92"/>
      <c r="N3356" s="92"/>
      <c r="O3356" s="92"/>
      <c r="P3356" s="92"/>
      <c r="Q3356" s="90">
        <f>+M3356+N3356+O3356+P3356</f>
        <v>0</v>
      </c>
      <c r="R3356" s="91">
        <v>139</v>
      </c>
      <c r="S3356" s="84">
        <f>+Q3356*R3356</f>
        <v>0</v>
      </c>
    </row>
    <row r="3357" spans="1:19" ht="49.65" customHeight="1" x14ac:dyDescent="0.3">
      <c r="A3357" s="85"/>
      <c r="B3357" s="85"/>
      <c r="C3357" s="85"/>
      <c r="D3357" s="85"/>
      <c r="E3357" s="85"/>
      <c r="F3357" s="85"/>
      <c r="G3357" s="85"/>
      <c r="H3357" s="85"/>
      <c r="I3357" s="85"/>
      <c r="K3357" s="85"/>
      <c r="L3357" s="85"/>
      <c r="M3357" s="85"/>
      <c r="N3357" s="85"/>
      <c r="O3357" s="85"/>
      <c r="P3357" s="85"/>
      <c r="Q3357" s="85"/>
      <c r="R3357" s="85"/>
      <c r="S3357" s="85"/>
    </row>
    <row r="3358" spans="1:19" ht="49.65" customHeight="1" x14ac:dyDescent="0.3">
      <c r="A3358" s="93">
        <v>14447</v>
      </c>
      <c r="B3358" s="94" t="s">
        <v>2633</v>
      </c>
      <c r="C3358" s="92"/>
      <c r="D3358" s="92"/>
      <c r="E3358" s="92"/>
      <c r="F3358" s="92"/>
      <c r="G3358" s="90">
        <f>+C3358+D3358+E3358+F3358</f>
        <v>0</v>
      </c>
      <c r="H3358" s="91">
        <v>299</v>
      </c>
      <c r="I3358" s="84">
        <f>+G3358*H3358</f>
        <v>0</v>
      </c>
      <c r="K3358" s="93">
        <v>15224</v>
      </c>
      <c r="L3358" s="94" t="s">
        <v>2737</v>
      </c>
      <c r="M3358" s="92"/>
      <c r="N3358" s="92"/>
      <c r="O3358" s="92"/>
      <c r="P3358" s="92"/>
      <c r="Q3358" s="90">
        <f>+M3358+N3358+O3358+P3358</f>
        <v>0</v>
      </c>
      <c r="R3358" s="91">
        <v>139</v>
      </c>
      <c r="S3358" s="84">
        <f>+Q3358*R3358</f>
        <v>0</v>
      </c>
    </row>
    <row r="3359" spans="1:19" ht="49.65" customHeight="1" x14ac:dyDescent="0.3">
      <c r="A3359" s="85"/>
      <c r="B3359" s="85"/>
      <c r="C3359" s="85"/>
      <c r="D3359" s="85"/>
      <c r="E3359" s="85"/>
      <c r="F3359" s="85"/>
      <c r="G3359" s="85"/>
      <c r="H3359" s="85"/>
      <c r="I3359" s="85"/>
      <c r="K3359" s="85"/>
      <c r="L3359" s="85"/>
      <c r="M3359" s="85"/>
      <c r="N3359" s="85"/>
      <c r="O3359" s="85"/>
      <c r="P3359" s="85"/>
      <c r="Q3359" s="85"/>
      <c r="R3359" s="85"/>
      <c r="S3359" s="85"/>
    </row>
    <row r="3360" spans="1:19" ht="49.65" customHeight="1" x14ac:dyDescent="0.3">
      <c r="A3360" s="93">
        <v>14448</v>
      </c>
      <c r="B3360" s="94" t="s">
        <v>2635</v>
      </c>
      <c r="C3360" s="92"/>
      <c r="D3360" s="92"/>
      <c r="E3360" s="92"/>
      <c r="F3360" s="92"/>
      <c r="G3360" s="90">
        <f>+C3360+D3360+E3360+F3360</f>
        <v>0</v>
      </c>
      <c r="H3360" s="91">
        <v>299</v>
      </c>
      <c r="I3360" s="84">
        <f>+G3360*H3360</f>
        <v>0</v>
      </c>
      <c r="K3360" s="93">
        <v>15225</v>
      </c>
      <c r="L3360" s="94" t="s">
        <v>2738</v>
      </c>
      <c r="M3360" s="92"/>
      <c r="N3360" s="92"/>
      <c r="O3360" s="92"/>
      <c r="P3360" s="92"/>
      <c r="Q3360" s="90">
        <f>+M3360+N3360+O3360+P3360</f>
        <v>0</v>
      </c>
      <c r="R3360" s="91">
        <v>129</v>
      </c>
      <c r="S3360" s="84">
        <f>+Q3360*R3360</f>
        <v>0</v>
      </c>
    </row>
    <row r="3361" spans="1:19" ht="49.65" customHeight="1" x14ac:dyDescent="0.3">
      <c r="A3361" s="85"/>
      <c r="B3361" s="85"/>
      <c r="C3361" s="85"/>
      <c r="D3361" s="85"/>
      <c r="E3361" s="85"/>
      <c r="F3361" s="85"/>
      <c r="G3361" s="85"/>
      <c r="H3361" s="85"/>
      <c r="I3361" s="85"/>
      <c r="K3361" s="85"/>
      <c r="L3361" s="85"/>
      <c r="M3361" s="85"/>
      <c r="N3361" s="85"/>
      <c r="O3361" s="85"/>
      <c r="P3361" s="85"/>
      <c r="Q3361" s="85"/>
      <c r="R3361" s="85"/>
      <c r="S3361" s="85"/>
    </row>
    <row r="3362" spans="1:19" ht="49.65" customHeight="1" x14ac:dyDescent="0.3">
      <c r="A3362" s="93">
        <v>14449</v>
      </c>
      <c r="B3362" s="94" t="s">
        <v>2637</v>
      </c>
      <c r="C3362" s="92"/>
      <c r="D3362" s="92"/>
      <c r="E3362" s="92"/>
      <c r="F3362" s="92"/>
      <c r="G3362" s="90">
        <f>+C3362+D3362+E3362+F3362</f>
        <v>0</v>
      </c>
      <c r="H3362" s="91">
        <v>299</v>
      </c>
      <c r="I3362" s="84">
        <f>+G3362*H3362</f>
        <v>0</v>
      </c>
      <c r="K3362" s="93">
        <v>15226</v>
      </c>
      <c r="L3362" s="94" t="s">
        <v>2739</v>
      </c>
      <c r="M3362" s="92"/>
      <c r="N3362" s="92"/>
      <c r="O3362" s="92"/>
      <c r="P3362" s="92"/>
      <c r="Q3362" s="90">
        <f>+M3362+N3362+O3362+P3362</f>
        <v>0</v>
      </c>
      <c r="R3362" s="91">
        <v>129</v>
      </c>
      <c r="S3362" s="84">
        <f>+Q3362*R3362</f>
        <v>0</v>
      </c>
    </row>
    <row r="3363" spans="1:19" ht="49.65" customHeight="1" x14ac:dyDescent="0.3">
      <c r="A3363" s="85"/>
      <c r="B3363" s="85"/>
      <c r="C3363" s="85"/>
      <c r="D3363" s="85"/>
      <c r="E3363" s="85"/>
      <c r="F3363" s="85"/>
      <c r="G3363" s="85"/>
      <c r="H3363" s="85"/>
      <c r="I3363" s="85"/>
      <c r="K3363" s="85"/>
      <c r="L3363" s="85"/>
      <c r="M3363" s="85"/>
      <c r="N3363" s="85"/>
      <c r="O3363" s="85"/>
      <c r="P3363" s="85"/>
      <c r="Q3363" s="85"/>
      <c r="R3363" s="85"/>
      <c r="S3363" s="85"/>
    </row>
    <row r="3364" spans="1:19" ht="49.65" customHeight="1" x14ac:dyDescent="0.3">
      <c r="A3364" s="93"/>
      <c r="B3364" s="94"/>
      <c r="C3364" s="89"/>
      <c r="D3364" s="89"/>
      <c r="E3364" s="89"/>
      <c r="F3364" s="89"/>
      <c r="G3364" s="90">
        <f>+C3364+D3364+E3364+F3364</f>
        <v>0</v>
      </c>
      <c r="H3364" s="91"/>
      <c r="I3364" s="84">
        <f>+G3364*H3364</f>
        <v>0</v>
      </c>
      <c r="K3364" s="93">
        <v>15227</v>
      </c>
      <c r="L3364" s="94" t="s">
        <v>2740</v>
      </c>
      <c r="M3364" s="92"/>
      <c r="N3364" s="92"/>
      <c r="O3364" s="92"/>
      <c r="P3364" s="92"/>
      <c r="Q3364" s="90">
        <f>+M3364+N3364+O3364+P3364</f>
        <v>0</v>
      </c>
      <c r="R3364" s="91">
        <v>129</v>
      </c>
      <c r="S3364" s="84">
        <f>+Q3364*R3364</f>
        <v>0</v>
      </c>
    </row>
    <row r="3365" spans="1:19" ht="49.65" customHeight="1" x14ac:dyDescent="0.3">
      <c r="A3365" s="85"/>
      <c r="B3365" s="85"/>
      <c r="C3365" s="85"/>
      <c r="D3365" s="85"/>
      <c r="E3365" s="85"/>
      <c r="F3365" s="85"/>
      <c r="G3365" s="85"/>
      <c r="H3365" s="85"/>
      <c r="I3365" s="85"/>
      <c r="K3365" s="85"/>
      <c r="L3365" s="85"/>
      <c r="M3365" s="85"/>
      <c r="N3365" s="85"/>
      <c r="O3365" s="85"/>
      <c r="P3365" s="85"/>
      <c r="Q3365" s="85"/>
      <c r="R3365" s="85"/>
      <c r="S3365" s="85"/>
    </row>
    <row r="3366" spans="1:19" ht="49.65" customHeight="1" x14ac:dyDescent="0.3">
      <c r="A3366" s="93"/>
      <c r="B3366" s="94"/>
      <c r="C3366" s="89"/>
      <c r="D3366" s="89"/>
      <c r="E3366" s="89"/>
      <c r="F3366" s="89"/>
      <c r="G3366" s="90">
        <f>+C3366+D3366+E3366+F3366</f>
        <v>0</v>
      </c>
      <c r="H3366" s="91"/>
      <c r="I3366" s="84">
        <f>+G3366*H3366</f>
        <v>0</v>
      </c>
      <c r="K3366" s="93">
        <v>15426</v>
      </c>
      <c r="L3366" s="94" t="s">
        <v>2741</v>
      </c>
      <c r="M3366" s="92"/>
      <c r="N3366" s="92"/>
      <c r="O3366" s="92"/>
      <c r="P3366" s="92"/>
      <c r="Q3366" s="90">
        <f>+M3366+N3366+O3366+P3366</f>
        <v>0</v>
      </c>
      <c r="R3366" s="91">
        <v>149</v>
      </c>
      <c r="S3366" s="84">
        <f>+Q3366*R3366</f>
        <v>0</v>
      </c>
    </row>
    <row r="3367" spans="1:19" ht="49.65" customHeight="1" x14ac:dyDescent="0.3">
      <c r="A3367" s="85"/>
      <c r="B3367" s="85"/>
      <c r="C3367" s="85"/>
      <c r="D3367" s="85"/>
      <c r="E3367" s="85"/>
      <c r="F3367" s="85"/>
      <c r="G3367" s="85"/>
      <c r="H3367" s="85"/>
      <c r="I3367" s="85"/>
      <c r="K3367" s="85"/>
      <c r="L3367" s="85"/>
      <c r="M3367" s="85"/>
      <c r="N3367" s="85"/>
      <c r="O3367" s="85"/>
      <c r="P3367" s="85"/>
      <c r="Q3367" s="85"/>
      <c r="R3367" s="85"/>
      <c r="S3367" s="85"/>
    </row>
    <row r="3368" spans="1:19" ht="49.65" customHeight="1" x14ac:dyDescent="0.3">
      <c r="A3368" s="93"/>
      <c r="B3368" s="94"/>
      <c r="C3368" s="89"/>
      <c r="D3368" s="89"/>
      <c r="E3368" s="89"/>
      <c r="F3368" s="89"/>
      <c r="G3368" s="90">
        <f>+C3368+D3368+E3368+F3368</f>
        <v>0</v>
      </c>
      <c r="H3368" s="91"/>
      <c r="I3368" s="84">
        <f>+G3368*H3368</f>
        <v>0</v>
      </c>
      <c r="K3368" s="93">
        <v>15428</v>
      </c>
      <c r="L3368" s="94" t="s">
        <v>2742</v>
      </c>
      <c r="M3368" s="92"/>
      <c r="N3368" s="92"/>
      <c r="O3368" s="92"/>
      <c r="P3368" s="92"/>
      <c r="Q3368" s="90">
        <f>+M3368+N3368+O3368+P3368</f>
        <v>0</v>
      </c>
      <c r="R3368" s="91">
        <v>149</v>
      </c>
      <c r="S3368" s="84">
        <f>+Q3368*R3368</f>
        <v>0</v>
      </c>
    </row>
    <row r="3369" spans="1:19" ht="49.65" customHeight="1" x14ac:dyDescent="0.3">
      <c r="A3369" s="85"/>
      <c r="B3369" s="85"/>
      <c r="C3369" s="85"/>
      <c r="D3369" s="85"/>
      <c r="E3369" s="85"/>
      <c r="F3369" s="85"/>
      <c r="G3369" s="85"/>
      <c r="H3369" s="85"/>
      <c r="I3369" s="85"/>
      <c r="K3369" s="85"/>
      <c r="L3369" s="85"/>
      <c r="M3369" s="85"/>
      <c r="N3369" s="85"/>
      <c r="O3369" s="85"/>
      <c r="P3369" s="85"/>
      <c r="Q3369" s="85"/>
      <c r="R3369" s="85"/>
      <c r="S3369" s="85"/>
    </row>
    <row r="3370" spans="1:19" ht="49.65" customHeight="1" x14ac:dyDescent="0.3">
      <c r="A3370" s="22" t="s">
        <v>2743</v>
      </c>
      <c r="D3370" s="86" t="s">
        <v>408</v>
      </c>
      <c r="E3370" s="76"/>
      <c r="F3370" s="76"/>
      <c r="G3370" s="77"/>
      <c r="H3370" s="87">
        <f>SUM(I3274:I3369)</f>
        <v>0</v>
      </c>
      <c r="I3370" s="77"/>
      <c r="N3370" s="86" t="s">
        <v>409</v>
      </c>
      <c r="O3370" s="76"/>
      <c r="P3370" s="76"/>
      <c r="Q3370" s="77"/>
      <c r="R3370" s="87">
        <f>SUM(S3274:S3369)</f>
        <v>0</v>
      </c>
      <c r="S3370" s="77"/>
    </row>
    <row r="3371" spans="1:19" ht="49.65" customHeight="1" x14ac:dyDescent="0.3">
      <c r="D3371" s="78"/>
      <c r="E3371" s="79"/>
      <c r="F3371" s="79"/>
      <c r="G3371" s="80"/>
      <c r="H3371" s="78"/>
      <c r="I3371" s="80"/>
      <c r="N3371" s="78"/>
      <c r="O3371" s="79"/>
      <c r="P3371" s="79"/>
      <c r="Q3371" s="80"/>
      <c r="R3371" s="78"/>
      <c r="S3371" s="80"/>
    </row>
    <row r="3372" spans="1:19" ht="49.65" customHeight="1" x14ac:dyDescent="0.3">
      <c r="A3372" s="88" t="s">
        <v>2448</v>
      </c>
      <c r="B3372" s="74"/>
      <c r="C3372" s="74"/>
      <c r="D3372" s="74"/>
      <c r="E3372" s="74"/>
      <c r="F3372" s="74"/>
      <c r="G3372" s="74"/>
      <c r="H3372" s="74"/>
      <c r="I3372" s="74"/>
      <c r="J3372" s="74"/>
      <c r="K3372" s="74"/>
      <c r="L3372" s="74"/>
      <c r="M3372" s="74"/>
      <c r="N3372" s="74"/>
      <c r="O3372" s="74"/>
      <c r="P3372" s="74"/>
      <c r="Q3372" s="74"/>
      <c r="R3372" s="74"/>
      <c r="S3372" s="74"/>
    </row>
    <row r="3373" spans="1:19" ht="49.65" customHeight="1" x14ac:dyDescent="0.3">
      <c r="A3373" s="74"/>
      <c r="B3373" s="74"/>
      <c r="C3373" s="74"/>
      <c r="D3373" s="74"/>
      <c r="E3373" s="74"/>
      <c r="F3373" s="74"/>
      <c r="G3373" s="74"/>
      <c r="H3373" s="74"/>
      <c r="I3373" s="74"/>
      <c r="J3373" s="74"/>
      <c r="K3373" s="74"/>
      <c r="L3373" s="74"/>
      <c r="M3373" s="74"/>
      <c r="N3373" s="74"/>
      <c r="O3373" s="74"/>
      <c r="P3373" s="74"/>
      <c r="Q3373" s="74"/>
      <c r="R3373" s="74"/>
      <c r="S3373" s="74"/>
    </row>
    <row r="3374" spans="1:19" ht="49.65" customHeight="1" x14ac:dyDescent="0.3">
      <c r="A3374" s="98" t="s">
        <v>4</v>
      </c>
      <c r="B3374" s="99" t="s">
        <v>52</v>
      </c>
      <c r="C3374" s="98" t="s">
        <v>53</v>
      </c>
      <c r="D3374" s="98" t="s">
        <v>54</v>
      </c>
      <c r="E3374" s="98" t="s">
        <v>55</v>
      </c>
      <c r="F3374" s="98" t="s">
        <v>56</v>
      </c>
      <c r="G3374" s="98" t="s">
        <v>57</v>
      </c>
      <c r="H3374" s="98" t="s">
        <v>58</v>
      </c>
      <c r="I3374" s="99" t="s">
        <v>8</v>
      </c>
      <c r="K3374" s="98" t="s">
        <v>4</v>
      </c>
      <c r="L3374" s="99" t="s">
        <v>52</v>
      </c>
      <c r="M3374" s="98" t="s">
        <v>53</v>
      </c>
      <c r="N3374" s="98" t="s">
        <v>54</v>
      </c>
      <c r="O3374" s="98" t="s">
        <v>55</v>
      </c>
      <c r="P3374" s="98" t="s">
        <v>56</v>
      </c>
      <c r="Q3374" s="98" t="s">
        <v>57</v>
      </c>
      <c r="R3374" s="98" t="s">
        <v>58</v>
      </c>
      <c r="S3374" s="99" t="s">
        <v>8</v>
      </c>
    </row>
    <row r="3375" spans="1:19" ht="49.65" customHeight="1" x14ac:dyDescent="0.3">
      <c r="A3375" s="85"/>
      <c r="B3375" s="85"/>
      <c r="C3375" s="85"/>
      <c r="D3375" s="85"/>
      <c r="E3375" s="85"/>
      <c r="F3375" s="85"/>
      <c r="G3375" s="85"/>
      <c r="H3375" s="85"/>
      <c r="I3375" s="85"/>
      <c r="K3375" s="85"/>
      <c r="L3375" s="85"/>
      <c r="M3375" s="85"/>
      <c r="N3375" s="85"/>
      <c r="O3375" s="85"/>
      <c r="P3375" s="85"/>
      <c r="Q3375" s="85"/>
      <c r="R3375" s="85"/>
      <c r="S3375" s="85"/>
    </row>
    <row r="3376" spans="1:19" ht="49.65" customHeight="1" x14ac:dyDescent="0.3">
      <c r="A3376" s="95"/>
      <c r="B3376" s="96" t="s">
        <v>2744</v>
      </c>
      <c r="C3376" s="74"/>
      <c r="D3376" s="74"/>
      <c r="E3376" s="74"/>
      <c r="F3376" s="74"/>
      <c r="G3376" s="74"/>
      <c r="H3376" s="74"/>
      <c r="I3376" s="74"/>
      <c r="K3376" s="95"/>
      <c r="L3376" s="96" t="s">
        <v>2745</v>
      </c>
      <c r="M3376" s="74"/>
      <c r="N3376" s="74"/>
      <c r="O3376" s="74"/>
      <c r="P3376" s="74"/>
      <c r="Q3376" s="74"/>
      <c r="R3376" s="74"/>
      <c r="S3376" s="74"/>
    </row>
    <row r="3377" spans="1:19" ht="49.65" customHeight="1" x14ac:dyDescent="0.3">
      <c r="A3377" s="74"/>
      <c r="B3377" s="74"/>
      <c r="C3377" s="74"/>
      <c r="D3377" s="74"/>
      <c r="E3377" s="74"/>
      <c r="F3377" s="74"/>
      <c r="G3377" s="74"/>
      <c r="H3377" s="74"/>
      <c r="I3377" s="74"/>
      <c r="K3377" s="74"/>
      <c r="L3377" s="74"/>
      <c r="M3377" s="74"/>
      <c r="N3377" s="74"/>
      <c r="O3377" s="74"/>
      <c r="P3377" s="74"/>
      <c r="Q3377" s="74"/>
      <c r="R3377" s="74"/>
      <c r="S3377" s="74"/>
    </row>
    <row r="3378" spans="1:19" ht="49.65" customHeight="1" x14ac:dyDescent="0.3">
      <c r="A3378" s="93">
        <v>15429</v>
      </c>
      <c r="B3378" s="94" t="s">
        <v>2746</v>
      </c>
      <c r="C3378" s="92"/>
      <c r="D3378" s="92"/>
      <c r="E3378" s="92"/>
      <c r="F3378" s="92"/>
      <c r="G3378" s="90">
        <f>+C3378+D3378+E3378+F3378</f>
        <v>0</v>
      </c>
      <c r="H3378" s="91">
        <v>99</v>
      </c>
      <c r="I3378" s="84">
        <f>+G3378*H3378</f>
        <v>0</v>
      </c>
      <c r="K3378" s="93">
        <v>13989</v>
      </c>
      <c r="L3378" s="94" t="s">
        <v>2747</v>
      </c>
      <c r="M3378" s="92"/>
      <c r="N3378" s="92"/>
      <c r="O3378" s="92"/>
      <c r="P3378" s="92"/>
      <c r="Q3378" s="90">
        <f>+M3378+N3378+O3378+P3378</f>
        <v>0</v>
      </c>
      <c r="R3378" s="91">
        <v>189</v>
      </c>
      <c r="S3378" s="84">
        <f>+Q3378*R3378</f>
        <v>0</v>
      </c>
    </row>
    <row r="3379" spans="1:19" ht="49.65" customHeight="1" x14ac:dyDescent="0.3">
      <c r="A3379" s="85"/>
      <c r="B3379" s="85"/>
      <c r="C3379" s="85"/>
      <c r="D3379" s="85"/>
      <c r="E3379" s="85"/>
      <c r="F3379" s="85"/>
      <c r="G3379" s="85"/>
      <c r="H3379" s="85"/>
      <c r="I3379" s="85"/>
      <c r="K3379" s="85"/>
      <c r="L3379" s="85"/>
      <c r="M3379" s="85"/>
      <c r="N3379" s="85"/>
      <c r="O3379" s="85"/>
      <c r="P3379" s="85"/>
      <c r="Q3379" s="85"/>
      <c r="R3379" s="85"/>
      <c r="S3379" s="85"/>
    </row>
    <row r="3380" spans="1:19" ht="49.65" customHeight="1" x14ac:dyDescent="0.3">
      <c r="A3380" s="93">
        <v>15430</v>
      </c>
      <c r="B3380" s="94" t="s">
        <v>2748</v>
      </c>
      <c r="C3380" s="92"/>
      <c r="D3380" s="92"/>
      <c r="E3380" s="92"/>
      <c r="F3380" s="92"/>
      <c r="G3380" s="90">
        <f>+C3380+D3380+E3380+F3380</f>
        <v>0</v>
      </c>
      <c r="H3380" s="91">
        <v>99</v>
      </c>
      <c r="I3380" s="84">
        <f>+G3380*H3380</f>
        <v>0</v>
      </c>
      <c r="K3380" s="93">
        <v>14592</v>
      </c>
      <c r="L3380" s="94" t="s">
        <v>2749</v>
      </c>
      <c r="M3380" s="92"/>
      <c r="N3380" s="92"/>
      <c r="O3380" s="92"/>
      <c r="P3380" s="92"/>
      <c r="Q3380" s="90">
        <f>+M3380+N3380+O3380+P3380</f>
        <v>0</v>
      </c>
      <c r="R3380" s="91">
        <v>429</v>
      </c>
      <c r="S3380" s="84">
        <f>+Q3380*R3380</f>
        <v>0</v>
      </c>
    </row>
    <row r="3381" spans="1:19" ht="49.65" customHeight="1" x14ac:dyDescent="0.3">
      <c r="A3381" s="85"/>
      <c r="B3381" s="85"/>
      <c r="C3381" s="85"/>
      <c r="D3381" s="85"/>
      <c r="E3381" s="85"/>
      <c r="F3381" s="85"/>
      <c r="G3381" s="85"/>
      <c r="H3381" s="85"/>
      <c r="I3381" s="85"/>
      <c r="K3381" s="85"/>
      <c r="L3381" s="85"/>
      <c r="M3381" s="85"/>
      <c r="N3381" s="85"/>
      <c r="O3381" s="85"/>
      <c r="P3381" s="85"/>
      <c r="Q3381" s="85"/>
      <c r="R3381" s="85"/>
      <c r="S3381" s="85"/>
    </row>
    <row r="3382" spans="1:19" ht="49.65" customHeight="1" x14ac:dyDescent="0.3">
      <c r="A3382" s="93">
        <v>15431</v>
      </c>
      <c r="B3382" s="94" t="s">
        <v>2750</v>
      </c>
      <c r="C3382" s="92"/>
      <c r="D3382" s="92"/>
      <c r="E3382" s="92"/>
      <c r="F3382" s="92"/>
      <c r="G3382" s="90">
        <f>+C3382+D3382+E3382+F3382</f>
        <v>0</v>
      </c>
      <c r="H3382" s="91">
        <v>99</v>
      </c>
      <c r="I3382" s="84">
        <f>+G3382*H3382</f>
        <v>0</v>
      </c>
      <c r="K3382" s="93">
        <v>15234</v>
      </c>
      <c r="L3382" s="94" t="s">
        <v>2751</v>
      </c>
      <c r="M3382" s="92"/>
      <c r="N3382" s="92"/>
      <c r="O3382" s="92"/>
      <c r="P3382" s="92"/>
      <c r="Q3382" s="90">
        <f>+M3382+N3382+O3382+P3382</f>
        <v>0</v>
      </c>
      <c r="R3382" s="91">
        <v>429</v>
      </c>
      <c r="S3382" s="84">
        <f>+Q3382*R3382</f>
        <v>0</v>
      </c>
    </row>
    <row r="3383" spans="1:19" ht="49.65" customHeight="1" x14ac:dyDescent="0.3">
      <c r="A3383" s="85"/>
      <c r="B3383" s="85"/>
      <c r="C3383" s="85"/>
      <c r="D3383" s="85"/>
      <c r="E3383" s="85"/>
      <c r="F3383" s="85"/>
      <c r="G3383" s="85"/>
      <c r="H3383" s="85"/>
      <c r="I3383" s="85"/>
      <c r="K3383" s="85"/>
      <c r="L3383" s="85"/>
      <c r="M3383" s="85"/>
      <c r="N3383" s="85"/>
      <c r="O3383" s="85"/>
      <c r="P3383" s="85"/>
      <c r="Q3383" s="85"/>
      <c r="R3383" s="85"/>
      <c r="S3383" s="85"/>
    </row>
    <row r="3384" spans="1:19" ht="49.65" customHeight="1" x14ac:dyDescent="0.3">
      <c r="A3384" s="93">
        <v>15432</v>
      </c>
      <c r="B3384" s="94" t="s">
        <v>2752</v>
      </c>
      <c r="C3384" s="92"/>
      <c r="D3384" s="92"/>
      <c r="E3384" s="92"/>
      <c r="F3384" s="92"/>
      <c r="G3384" s="90">
        <f>+C3384+D3384+E3384+F3384</f>
        <v>0</v>
      </c>
      <c r="H3384" s="91">
        <v>149</v>
      </c>
      <c r="I3384" s="84">
        <f>+G3384*H3384</f>
        <v>0</v>
      </c>
      <c r="K3384" s="95"/>
      <c r="L3384" s="96" t="s">
        <v>2753</v>
      </c>
      <c r="M3384" s="74"/>
      <c r="N3384" s="74"/>
      <c r="O3384" s="74"/>
      <c r="P3384" s="74"/>
      <c r="Q3384" s="74"/>
      <c r="R3384" s="74"/>
      <c r="S3384" s="74"/>
    </row>
    <row r="3385" spans="1:19" ht="49.65" customHeight="1" x14ac:dyDescent="0.3">
      <c r="A3385" s="85"/>
      <c r="B3385" s="85"/>
      <c r="C3385" s="85"/>
      <c r="D3385" s="85"/>
      <c r="E3385" s="85"/>
      <c r="F3385" s="85"/>
      <c r="G3385" s="85"/>
      <c r="H3385" s="85"/>
      <c r="I3385" s="85"/>
      <c r="K3385" s="74"/>
      <c r="L3385" s="74"/>
      <c r="M3385" s="74"/>
      <c r="N3385" s="74"/>
      <c r="O3385" s="74"/>
      <c r="P3385" s="74"/>
      <c r="Q3385" s="74"/>
      <c r="R3385" s="74"/>
      <c r="S3385" s="74"/>
    </row>
    <row r="3386" spans="1:19" ht="49.65" customHeight="1" x14ac:dyDescent="0.3">
      <c r="A3386" s="93">
        <v>15433</v>
      </c>
      <c r="B3386" s="94" t="s">
        <v>2754</v>
      </c>
      <c r="C3386" s="92"/>
      <c r="D3386" s="92"/>
      <c r="E3386" s="92"/>
      <c r="F3386" s="92"/>
      <c r="G3386" s="90">
        <f>+C3386+D3386+E3386+F3386</f>
        <v>0</v>
      </c>
      <c r="H3386" s="91">
        <v>149</v>
      </c>
      <c r="I3386" s="84">
        <f>+G3386*H3386</f>
        <v>0</v>
      </c>
      <c r="K3386" s="93">
        <v>8264</v>
      </c>
      <c r="L3386" s="94" t="s">
        <v>2755</v>
      </c>
      <c r="M3386" s="92"/>
      <c r="N3386" s="92"/>
      <c r="O3386" s="92"/>
      <c r="P3386" s="92"/>
      <c r="Q3386" s="90">
        <f>+M3386+N3386+O3386+P3386</f>
        <v>0</v>
      </c>
      <c r="R3386" s="91">
        <v>379</v>
      </c>
      <c r="S3386" s="84">
        <f>+Q3386*R3386</f>
        <v>0</v>
      </c>
    </row>
    <row r="3387" spans="1:19" ht="49.65" customHeight="1" x14ac:dyDescent="0.3">
      <c r="A3387" s="85"/>
      <c r="B3387" s="85"/>
      <c r="C3387" s="85"/>
      <c r="D3387" s="85"/>
      <c r="E3387" s="85"/>
      <c r="F3387" s="85"/>
      <c r="G3387" s="85"/>
      <c r="H3387" s="85"/>
      <c r="I3387" s="85"/>
      <c r="K3387" s="85"/>
      <c r="L3387" s="85"/>
      <c r="M3387" s="85"/>
      <c r="N3387" s="85"/>
      <c r="O3387" s="85"/>
      <c r="P3387" s="85"/>
      <c r="Q3387" s="85"/>
      <c r="R3387" s="85"/>
      <c r="S3387" s="85"/>
    </row>
    <row r="3388" spans="1:19" ht="49.65" customHeight="1" x14ac:dyDescent="0.3">
      <c r="A3388" s="93">
        <v>15434</v>
      </c>
      <c r="B3388" s="94" t="s">
        <v>2756</v>
      </c>
      <c r="C3388" s="92"/>
      <c r="D3388" s="92"/>
      <c r="E3388" s="92"/>
      <c r="F3388" s="92"/>
      <c r="G3388" s="90">
        <f>+C3388+D3388+E3388+F3388</f>
        <v>0</v>
      </c>
      <c r="H3388" s="91">
        <v>149</v>
      </c>
      <c r="I3388" s="84">
        <f>+G3388*H3388</f>
        <v>0</v>
      </c>
      <c r="K3388" s="95"/>
      <c r="L3388" s="96" t="s">
        <v>2757</v>
      </c>
      <c r="M3388" s="74"/>
      <c r="N3388" s="74"/>
      <c r="O3388" s="74"/>
      <c r="P3388" s="74"/>
      <c r="Q3388" s="74"/>
      <c r="R3388" s="74"/>
      <c r="S3388" s="74"/>
    </row>
    <row r="3389" spans="1:19" ht="49.65" customHeight="1" x14ac:dyDescent="0.3">
      <c r="A3389" s="85"/>
      <c r="B3389" s="85"/>
      <c r="C3389" s="85"/>
      <c r="D3389" s="85"/>
      <c r="E3389" s="85"/>
      <c r="F3389" s="85"/>
      <c r="G3389" s="85"/>
      <c r="H3389" s="85"/>
      <c r="I3389" s="85"/>
      <c r="K3389" s="74"/>
      <c r="L3389" s="74"/>
      <c r="M3389" s="74"/>
      <c r="N3389" s="74"/>
      <c r="O3389" s="74"/>
      <c r="P3389" s="74"/>
      <c r="Q3389" s="74"/>
      <c r="R3389" s="74"/>
      <c r="S3389" s="74"/>
    </row>
    <row r="3390" spans="1:19" ht="49.65" customHeight="1" x14ac:dyDescent="0.3">
      <c r="A3390" s="93">
        <v>15435</v>
      </c>
      <c r="B3390" s="94" t="s">
        <v>2758</v>
      </c>
      <c r="C3390" s="92"/>
      <c r="D3390" s="92"/>
      <c r="E3390" s="92"/>
      <c r="F3390" s="92"/>
      <c r="G3390" s="90">
        <f>+C3390+D3390+E3390+F3390</f>
        <v>0</v>
      </c>
      <c r="H3390" s="91">
        <v>119</v>
      </c>
      <c r="I3390" s="84">
        <f>+G3390*H3390</f>
        <v>0</v>
      </c>
      <c r="K3390" s="93">
        <v>11110</v>
      </c>
      <c r="L3390" s="94" t="s">
        <v>2759</v>
      </c>
      <c r="M3390" s="92"/>
      <c r="N3390" s="92"/>
      <c r="O3390" s="92"/>
      <c r="P3390" s="92"/>
      <c r="Q3390" s="90">
        <f>+M3390+N3390+O3390+P3390</f>
        <v>0</v>
      </c>
      <c r="R3390" s="91">
        <v>299</v>
      </c>
      <c r="S3390" s="84">
        <f>+Q3390*R3390</f>
        <v>0</v>
      </c>
    </row>
    <row r="3391" spans="1:19" ht="49.65" customHeight="1" x14ac:dyDescent="0.3">
      <c r="A3391" s="85"/>
      <c r="B3391" s="85"/>
      <c r="C3391" s="85"/>
      <c r="D3391" s="85"/>
      <c r="E3391" s="85"/>
      <c r="F3391" s="85"/>
      <c r="G3391" s="85"/>
      <c r="H3391" s="85"/>
      <c r="I3391" s="85"/>
      <c r="K3391" s="85"/>
      <c r="L3391" s="85"/>
      <c r="M3391" s="85"/>
      <c r="N3391" s="85"/>
      <c r="O3391" s="85"/>
      <c r="P3391" s="85"/>
      <c r="Q3391" s="85"/>
      <c r="R3391" s="85"/>
      <c r="S3391" s="85"/>
    </row>
    <row r="3392" spans="1:19" ht="49.65" customHeight="1" x14ac:dyDescent="0.3">
      <c r="A3392" s="93">
        <v>15436</v>
      </c>
      <c r="B3392" s="94" t="s">
        <v>2760</v>
      </c>
      <c r="C3392" s="92"/>
      <c r="D3392" s="92"/>
      <c r="E3392" s="92"/>
      <c r="F3392" s="92"/>
      <c r="G3392" s="90">
        <f>+C3392+D3392+E3392+F3392</f>
        <v>0</v>
      </c>
      <c r="H3392" s="91">
        <v>119</v>
      </c>
      <c r="I3392" s="84">
        <f>+G3392*H3392</f>
        <v>0</v>
      </c>
      <c r="K3392" s="95"/>
      <c r="L3392" s="96" t="s">
        <v>2761</v>
      </c>
      <c r="M3392" s="74"/>
      <c r="N3392" s="74"/>
      <c r="O3392" s="74"/>
      <c r="P3392" s="74"/>
      <c r="Q3392" s="74"/>
      <c r="R3392" s="74"/>
      <c r="S3392" s="74"/>
    </row>
    <row r="3393" spans="1:19" ht="49.65" customHeight="1" x14ac:dyDescent="0.3">
      <c r="A3393" s="85"/>
      <c r="B3393" s="85"/>
      <c r="C3393" s="85"/>
      <c r="D3393" s="85"/>
      <c r="E3393" s="85"/>
      <c r="F3393" s="85"/>
      <c r="G3393" s="85"/>
      <c r="H3393" s="85"/>
      <c r="I3393" s="85"/>
      <c r="K3393" s="74"/>
      <c r="L3393" s="74"/>
      <c r="M3393" s="74"/>
      <c r="N3393" s="74"/>
      <c r="O3393" s="74"/>
      <c r="P3393" s="74"/>
      <c r="Q3393" s="74"/>
      <c r="R3393" s="74"/>
      <c r="S3393" s="74"/>
    </row>
    <row r="3394" spans="1:19" ht="49.65" customHeight="1" x14ac:dyDescent="0.3">
      <c r="A3394" s="93">
        <v>15437</v>
      </c>
      <c r="B3394" s="94" t="s">
        <v>2762</v>
      </c>
      <c r="C3394" s="92"/>
      <c r="D3394" s="92"/>
      <c r="E3394" s="92"/>
      <c r="F3394" s="92"/>
      <c r="G3394" s="90">
        <f>+C3394+D3394+E3394+F3394</f>
        <v>0</v>
      </c>
      <c r="H3394" s="91">
        <v>119</v>
      </c>
      <c r="I3394" s="84">
        <f>+G3394*H3394</f>
        <v>0</v>
      </c>
      <c r="K3394" s="93">
        <v>10676</v>
      </c>
      <c r="L3394" s="94" t="s">
        <v>2763</v>
      </c>
      <c r="M3394" s="92"/>
      <c r="N3394" s="92"/>
      <c r="O3394" s="92"/>
      <c r="P3394" s="92"/>
      <c r="Q3394" s="90">
        <f>+M3394+N3394+O3394+P3394</f>
        <v>0</v>
      </c>
      <c r="R3394" s="91">
        <v>159</v>
      </c>
      <c r="S3394" s="84">
        <f>+Q3394*R3394</f>
        <v>0</v>
      </c>
    </row>
    <row r="3395" spans="1:19" ht="49.65" customHeight="1" x14ac:dyDescent="0.3">
      <c r="A3395" s="85"/>
      <c r="B3395" s="85"/>
      <c r="C3395" s="85"/>
      <c r="D3395" s="85"/>
      <c r="E3395" s="85"/>
      <c r="F3395" s="85"/>
      <c r="G3395" s="85"/>
      <c r="H3395" s="85"/>
      <c r="I3395" s="85"/>
      <c r="K3395" s="85"/>
      <c r="L3395" s="85"/>
      <c r="M3395" s="85"/>
      <c r="N3395" s="85"/>
      <c r="O3395" s="85"/>
      <c r="P3395" s="85"/>
      <c r="Q3395" s="85"/>
      <c r="R3395" s="85"/>
      <c r="S3395" s="85"/>
    </row>
    <row r="3396" spans="1:19" ht="49.65" customHeight="1" x14ac:dyDescent="0.3">
      <c r="A3396" s="93">
        <v>15438</v>
      </c>
      <c r="B3396" s="94" t="s">
        <v>2764</v>
      </c>
      <c r="C3396" s="92"/>
      <c r="D3396" s="92"/>
      <c r="E3396" s="92"/>
      <c r="F3396" s="92"/>
      <c r="G3396" s="90">
        <f>+C3396+D3396+E3396+F3396</f>
        <v>0</v>
      </c>
      <c r="H3396" s="91">
        <v>119</v>
      </c>
      <c r="I3396" s="84">
        <f>+G3396*H3396</f>
        <v>0</v>
      </c>
      <c r="K3396" s="93">
        <v>11120</v>
      </c>
      <c r="L3396" s="94" t="s">
        <v>2765</v>
      </c>
      <c r="M3396" s="92"/>
      <c r="N3396" s="92"/>
      <c r="O3396" s="92"/>
      <c r="P3396" s="92"/>
      <c r="Q3396" s="90">
        <f>+M3396+N3396+O3396+P3396</f>
        <v>0</v>
      </c>
      <c r="R3396" s="91">
        <v>159</v>
      </c>
      <c r="S3396" s="84">
        <f>+Q3396*R3396</f>
        <v>0</v>
      </c>
    </row>
    <row r="3397" spans="1:19" ht="49.65" customHeight="1" x14ac:dyDescent="0.3">
      <c r="A3397" s="85"/>
      <c r="B3397" s="85"/>
      <c r="C3397" s="85"/>
      <c r="D3397" s="85"/>
      <c r="E3397" s="85"/>
      <c r="F3397" s="85"/>
      <c r="G3397" s="85"/>
      <c r="H3397" s="85"/>
      <c r="I3397" s="85"/>
      <c r="K3397" s="85"/>
      <c r="L3397" s="85"/>
      <c r="M3397" s="85"/>
      <c r="N3397" s="85"/>
      <c r="O3397" s="85"/>
      <c r="P3397" s="85"/>
      <c r="Q3397" s="85"/>
      <c r="R3397" s="85"/>
      <c r="S3397" s="85"/>
    </row>
    <row r="3398" spans="1:19" ht="49.65" customHeight="1" x14ac:dyDescent="0.3">
      <c r="A3398" s="95"/>
      <c r="B3398" s="96" t="s">
        <v>2766</v>
      </c>
      <c r="C3398" s="74"/>
      <c r="D3398" s="74"/>
      <c r="E3398" s="74"/>
      <c r="F3398" s="74"/>
      <c r="G3398" s="74"/>
      <c r="H3398" s="74"/>
      <c r="I3398" s="74"/>
      <c r="K3398" s="95"/>
      <c r="L3398" s="96" t="s">
        <v>2767</v>
      </c>
      <c r="M3398" s="74"/>
      <c r="N3398" s="74"/>
      <c r="O3398" s="74"/>
      <c r="P3398" s="74"/>
      <c r="Q3398" s="74"/>
      <c r="R3398" s="74"/>
      <c r="S3398" s="74"/>
    </row>
    <row r="3399" spans="1:19" ht="49.65" customHeight="1" x14ac:dyDescent="0.3">
      <c r="A3399" s="74"/>
      <c r="B3399" s="74"/>
      <c r="C3399" s="74"/>
      <c r="D3399" s="74"/>
      <c r="E3399" s="74"/>
      <c r="F3399" s="74"/>
      <c r="G3399" s="74"/>
      <c r="H3399" s="74"/>
      <c r="I3399" s="74"/>
      <c r="K3399" s="74"/>
      <c r="L3399" s="74"/>
      <c r="M3399" s="74"/>
      <c r="N3399" s="74"/>
      <c r="O3399" s="74"/>
      <c r="P3399" s="74"/>
      <c r="Q3399" s="74"/>
      <c r="R3399" s="74"/>
      <c r="S3399" s="74"/>
    </row>
    <row r="3400" spans="1:19" ht="49.65" customHeight="1" x14ac:dyDescent="0.3">
      <c r="A3400" s="93">
        <v>15228</v>
      </c>
      <c r="B3400" s="94" t="s">
        <v>2768</v>
      </c>
      <c r="C3400" s="92"/>
      <c r="D3400" s="92"/>
      <c r="E3400" s="92"/>
      <c r="F3400" s="92"/>
      <c r="G3400" s="90">
        <f>+C3400+D3400+E3400+F3400</f>
        <v>0</v>
      </c>
      <c r="H3400" s="91">
        <v>79</v>
      </c>
      <c r="I3400" s="84">
        <f>+G3400*H3400</f>
        <v>0</v>
      </c>
      <c r="K3400" s="93">
        <v>7817</v>
      </c>
      <c r="L3400" s="94" t="s">
        <v>2769</v>
      </c>
      <c r="M3400" s="92"/>
      <c r="N3400" s="92"/>
      <c r="O3400" s="92"/>
      <c r="P3400" s="92"/>
      <c r="Q3400" s="90">
        <f>+M3400+N3400+O3400+P3400</f>
        <v>0</v>
      </c>
      <c r="R3400" s="91">
        <v>329</v>
      </c>
      <c r="S3400" s="84">
        <f>+Q3400*R3400</f>
        <v>0</v>
      </c>
    </row>
    <row r="3401" spans="1:19" ht="49.65" customHeight="1" x14ac:dyDescent="0.3">
      <c r="A3401" s="85"/>
      <c r="B3401" s="85"/>
      <c r="C3401" s="85"/>
      <c r="D3401" s="85"/>
      <c r="E3401" s="85"/>
      <c r="F3401" s="85"/>
      <c r="G3401" s="85"/>
      <c r="H3401" s="85"/>
      <c r="I3401" s="85"/>
      <c r="K3401" s="85"/>
      <c r="L3401" s="85"/>
      <c r="M3401" s="85"/>
      <c r="N3401" s="85"/>
      <c r="O3401" s="85"/>
      <c r="P3401" s="85"/>
      <c r="Q3401" s="85"/>
      <c r="R3401" s="85"/>
      <c r="S3401" s="85"/>
    </row>
    <row r="3402" spans="1:19" ht="49.65" customHeight="1" x14ac:dyDescent="0.3">
      <c r="A3402" s="95"/>
      <c r="B3402" s="96" t="s">
        <v>2714</v>
      </c>
      <c r="C3402" s="74"/>
      <c r="D3402" s="74"/>
      <c r="E3402" s="74"/>
      <c r="F3402" s="74"/>
      <c r="G3402" s="74"/>
      <c r="H3402" s="74"/>
      <c r="I3402" s="74"/>
      <c r="K3402" s="93">
        <v>11986</v>
      </c>
      <c r="L3402" s="94" t="s">
        <v>2770</v>
      </c>
      <c r="M3402" s="92"/>
      <c r="N3402" s="92"/>
      <c r="O3402" s="92"/>
      <c r="P3402" s="92"/>
      <c r="Q3402" s="90">
        <f>+M3402+N3402+O3402+P3402</f>
        <v>0</v>
      </c>
      <c r="R3402" s="91">
        <v>229</v>
      </c>
      <c r="S3402" s="84">
        <f>+Q3402*R3402</f>
        <v>0</v>
      </c>
    </row>
    <row r="3403" spans="1:19" ht="49.65" customHeight="1" x14ac:dyDescent="0.3">
      <c r="A3403" s="74"/>
      <c r="B3403" s="74"/>
      <c r="C3403" s="74"/>
      <c r="D3403" s="74"/>
      <c r="E3403" s="74"/>
      <c r="F3403" s="74"/>
      <c r="G3403" s="74"/>
      <c r="H3403" s="74"/>
      <c r="I3403" s="74"/>
      <c r="K3403" s="85"/>
      <c r="L3403" s="85"/>
      <c r="M3403" s="85"/>
      <c r="N3403" s="85"/>
      <c r="O3403" s="85"/>
      <c r="P3403" s="85"/>
      <c r="Q3403" s="85"/>
      <c r="R3403" s="85"/>
      <c r="S3403" s="85"/>
    </row>
    <row r="3404" spans="1:19" ht="49.65" customHeight="1" x14ac:dyDescent="0.3">
      <c r="A3404" s="93">
        <v>15229</v>
      </c>
      <c r="B3404" s="94" t="s">
        <v>2771</v>
      </c>
      <c r="C3404" s="92"/>
      <c r="D3404" s="92"/>
      <c r="E3404" s="92"/>
      <c r="F3404" s="92"/>
      <c r="G3404" s="90">
        <f>+C3404+D3404+E3404+F3404</f>
        <v>0</v>
      </c>
      <c r="H3404" s="91">
        <v>79</v>
      </c>
      <c r="I3404" s="84">
        <f>+G3404*H3404</f>
        <v>0</v>
      </c>
      <c r="K3404" s="93">
        <v>11988</v>
      </c>
      <c r="L3404" s="94" t="s">
        <v>2772</v>
      </c>
      <c r="M3404" s="92"/>
      <c r="N3404" s="92"/>
      <c r="O3404" s="92"/>
      <c r="P3404" s="92"/>
      <c r="Q3404" s="90">
        <f>+M3404+N3404+O3404+P3404</f>
        <v>0</v>
      </c>
      <c r="R3404" s="91">
        <v>289</v>
      </c>
      <c r="S3404" s="84">
        <f>+Q3404*R3404</f>
        <v>0</v>
      </c>
    </row>
    <row r="3405" spans="1:19" ht="49.65" customHeight="1" x14ac:dyDescent="0.3">
      <c r="A3405" s="85"/>
      <c r="B3405" s="85"/>
      <c r="C3405" s="85"/>
      <c r="D3405" s="85"/>
      <c r="E3405" s="85"/>
      <c r="F3405" s="85"/>
      <c r="G3405" s="85"/>
      <c r="H3405" s="85"/>
      <c r="I3405" s="85"/>
      <c r="K3405" s="85"/>
      <c r="L3405" s="85"/>
      <c r="M3405" s="85"/>
      <c r="N3405" s="85"/>
      <c r="O3405" s="85"/>
      <c r="P3405" s="85"/>
      <c r="Q3405" s="85"/>
      <c r="R3405" s="85"/>
      <c r="S3405" s="85"/>
    </row>
    <row r="3406" spans="1:19" ht="49.65" customHeight="1" x14ac:dyDescent="0.3">
      <c r="A3406" s="93">
        <v>15232</v>
      </c>
      <c r="B3406" s="94" t="s">
        <v>2773</v>
      </c>
      <c r="C3406" s="92"/>
      <c r="D3406" s="92"/>
      <c r="E3406" s="92"/>
      <c r="F3406" s="92"/>
      <c r="G3406" s="90">
        <f>+C3406+D3406+E3406+F3406</f>
        <v>0</v>
      </c>
      <c r="H3406" s="91">
        <v>79</v>
      </c>
      <c r="I3406" s="84">
        <f>+G3406*H3406</f>
        <v>0</v>
      </c>
      <c r="K3406" s="93">
        <v>13824</v>
      </c>
      <c r="L3406" s="94" t="s">
        <v>2774</v>
      </c>
      <c r="M3406" s="92"/>
      <c r="N3406" s="92"/>
      <c r="O3406" s="92"/>
      <c r="P3406" s="92"/>
      <c r="Q3406" s="90">
        <f>+M3406+N3406+O3406+P3406</f>
        <v>0</v>
      </c>
      <c r="R3406" s="91">
        <v>289</v>
      </c>
      <c r="S3406" s="84">
        <f>+Q3406*R3406</f>
        <v>0</v>
      </c>
    </row>
    <row r="3407" spans="1:19" ht="49.65" customHeight="1" x14ac:dyDescent="0.3">
      <c r="A3407" s="85"/>
      <c r="B3407" s="85"/>
      <c r="C3407" s="85"/>
      <c r="D3407" s="85"/>
      <c r="E3407" s="85"/>
      <c r="F3407" s="85"/>
      <c r="G3407" s="85"/>
      <c r="H3407" s="85"/>
      <c r="I3407" s="85"/>
      <c r="K3407" s="85"/>
      <c r="L3407" s="85"/>
      <c r="M3407" s="85"/>
      <c r="N3407" s="85"/>
      <c r="O3407" s="85"/>
      <c r="P3407" s="85"/>
      <c r="Q3407" s="85"/>
      <c r="R3407" s="85"/>
      <c r="S3407" s="85"/>
    </row>
    <row r="3408" spans="1:19" ht="49.65" customHeight="1" x14ac:dyDescent="0.3">
      <c r="A3408" s="93">
        <v>15233</v>
      </c>
      <c r="B3408" s="94" t="s">
        <v>2775</v>
      </c>
      <c r="C3408" s="92"/>
      <c r="D3408" s="92"/>
      <c r="E3408" s="92"/>
      <c r="F3408" s="92"/>
      <c r="G3408" s="90">
        <f>+C3408+D3408+E3408+F3408</f>
        <v>0</v>
      </c>
      <c r="H3408" s="91">
        <v>79</v>
      </c>
      <c r="I3408" s="84">
        <f>+G3408*H3408</f>
        <v>0</v>
      </c>
      <c r="K3408" s="93">
        <v>13825</v>
      </c>
      <c r="L3408" s="94" t="s">
        <v>2776</v>
      </c>
      <c r="M3408" s="92"/>
      <c r="N3408" s="92"/>
      <c r="O3408" s="92"/>
      <c r="P3408" s="92"/>
      <c r="Q3408" s="90">
        <f>+M3408+N3408+O3408+P3408</f>
        <v>0</v>
      </c>
      <c r="R3408" s="91">
        <v>289</v>
      </c>
      <c r="S3408" s="84">
        <f>+Q3408*R3408</f>
        <v>0</v>
      </c>
    </row>
    <row r="3409" spans="1:19" ht="49.65" customHeight="1" x14ac:dyDescent="0.3">
      <c r="A3409" s="85"/>
      <c r="B3409" s="85"/>
      <c r="C3409" s="85"/>
      <c r="D3409" s="85"/>
      <c r="E3409" s="85"/>
      <c r="F3409" s="85"/>
      <c r="G3409" s="85"/>
      <c r="H3409" s="85"/>
      <c r="I3409" s="85"/>
      <c r="K3409" s="85"/>
      <c r="L3409" s="85"/>
      <c r="M3409" s="85"/>
      <c r="N3409" s="85"/>
      <c r="O3409" s="85"/>
      <c r="P3409" s="85"/>
      <c r="Q3409" s="85"/>
      <c r="R3409" s="85"/>
      <c r="S3409" s="85"/>
    </row>
    <row r="3410" spans="1:19" ht="49.65" customHeight="1" x14ac:dyDescent="0.3">
      <c r="A3410" s="95"/>
      <c r="B3410" s="96" t="s">
        <v>2777</v>
      </c>
      <c r="C3410" s="74"/>
      <c r="D3410" s="74"/>
      <c r="E3410" s="74"/>
      <c r="F3410" s="74"/>
      <c r="G3410" s="74"/>
      <c r="H3410" s="74"/>
      <c r="I3410" s="74"/>
      <c r="K3410" s="93">
        <v>13826</v>
      </c>
      <c r="L3410" s="94" t="s">
        <v>2778</v>
      </c>
      <c r="M3410" s="92"/>
      <c r="N3410" s="92"/>
      <c r="O3410" s="92"/>
      <c r="P3410" s="92"/>
      <c r="Q3410" s="90">
        <f>+M3410+N3410+O3410+P3410</f>
        <v>0</v>
      </c>
      <c r="R3410" s="91">
        <v>199</v>
      </c>
      <c r="S3410" s="84">
        <f>+Q3410*R3410</f>
        <v>0</v>
      </c>
    </row>
    <row r="3411" spans="1:19" ht="49.65" customHeight="1" x14ac:dyDescent="0.3">
      <c r="A3411" s="74"/>
      <c r="B3411" s="74"/>
      <c r="C3411" s="74"/>
      <c r="D3411" s="74"/>
      <c r="E3411" s="74"/>
      <c r="F3411" s="74"/>
      <c r="G3411" s="74"/>
      <c r="H3411" s="74"/>
      <c r="I3411" s="74"/>
      <c r="K3411" s="85"/>
      <c r="L3411" s="85"/>
      <c r="M3411" s="85"/>
      <c r="N3411" s="85"/>
      <c r="O3411" s="85"/>
      <c r="P3411" s="85"/>
      <c r="Q3411" s="85"/>
      <c r="R3411" s="85"/>
      <c r="S3411" s="85"/>
    </row>
    <row r="3412" spans="1:19" ht="49.65" customHeight="1" x14ac:dyDescent="0.3">
      <c r="A3412" s="93">
        <v>10610</v>
      </c>
      <c r="B3412" s="94" t="s">
        <v>2779</v>
      </c>
      <c r="C3412" s="92"/>
      <c r="D3412" s="92"/>
      <c r="E3412" s="92"/>
      <c r="F3412" s="92"/>
      <c r="G3412" s="90">
        <f>+C3412+D3412+E3412+F3412</f>
        <v>0</v>
      </c>
      <c r="H3412" s="91">
        <v>139</v>
      </c>
      <c r="I3412" s="84">
        <f>+G3412*H3412</f>
        <v>0</v>
      </c>
      <c r="K3412" s="93">
        <v>13827</v>
      </c>
      <c r="L3412" s="94" t="s">
        <v>2780</v>
      </c>
      <c r="M3412" s="92"/>
      <c r="N3412" s="92"/>
      <c r="O3412" s="92"/>
      <c r="P3412" s="92"/>
      <c r="Q3412" s="90">
        <f>+M3412+N3412+O3412+P3412</f>
        <v>0</v>
      </c>
      <c r="R3412" s="91">
        <v>199</v>
      </c>
      <c r="S3412" s="84">
        <f>+Q3412*R3412</f>
        <v>0</v>
      </c>
    </row>
    <row r="3413" spans="1:19" ht="49.65" customHeight="1" x14ac:dyDescent="0.3">
      <c r="A3413" s="85"/>
      <c r="B3413" s="85"/>
      <c r="C3413" s="85"/>
      <c r="D3413" s="85"/>
      <c r="E3413" s="85"/>
      <c r="F3413" s="85"/>
      <c r="G3413" s="85"/>
      <c r="H3413" s="85"/>
      <c r="I3413" s="85"/>
      <c r="K3413" s="85"/>
      <c r="L3413" s="85"/>
      <c r="M3413" s="85"/>
      <c r="N3413" s="85"/>
      <c r="O3413" s="85"/>
      <c r="P3413" s="85"/>
      <c r="Q3413" s="85"/>
      <c r="R3413" s="85"/>
      <c r="S3413" s="85"/>
    </row>
    <row r="3414" spans="1:19" ht="49.65" customHeight="1" x14ac:dyDescent="0.3">
      <c r="A3414" s="93">
        <v>10620</v>
      </c>
      <c r="B3414" s="94" t="s">
        <v>2781</v>
      </c>
      <c r="C3414" s="92"/>
      <c r="D3414" s="92"/>
      <c r="E3414" s="92"/>
      <c r="F3414" s="92"/>
      <c r="G3414" s="90">
        <f>+C3414+D3414+E3414+F3414</f>
        <v>0</v>
      </c>
      <c r="H3414" s="91">
        <v>119</v>
      </c>
      <c r="I3414" s="84">
        <f>+G3414*H3414</f>
        <v>0</v>
      </c>
      <c r="K3414" s="93">
        <v>13828</v>
      </c>
      <c r="L3414" s="94" t="s">
        <v>2782</v>
      </c>
      <c r="M3414" s="92"/>
      <c r="N3414" s="92"/>
      <c r="O3414" s="92"/>
      <c r="P3414" s="92"/>
      <c r="Q3414" s="90">
        <f>+M3414+N3414+O3414+P3414</f>
        <v>0</v>
      </c>
      <c r="R3414" s="91">
        <v>299</v>
      </c>
      <c r="S3414" s="84">
        <f>+Q3414*R3414</f>
        <v>0</v>
      </c>
    </row>
    <row r="3415" spans="1:19" ht="49.65" customHeight="1" x14ac:dyDescent="0.3">
      <c r="A3415" s="85"/>
      <c r="B3415" s="85"/>
      <c r="C3415" s="85"/>
      <c r="D3415" s="85"/>
      <c r="E3415" s="85"/>
      <c r="F3415" s="85"/>
      <c r="G3415" s="85"/>
      <c r="H3415" s="85"/>
      <c r="I3415" s="85"/>
      <c r="K3415" s="85"/>
      <c r="L3415" s="85"/>
      <c r="M3415" s="85"/>
      <c r="N3415" s="85"/>
      <c r="O3415" s="85"/>
      <c r="P3415" s="85"/>
      <c r="Q3415" s="85"/>
      <c r="R3415" s="85"/>
      <c r="S3415" s="85"/>
    </row>
    <row r="3416" spans="1:19" ht="49.65" customHeight="1" x14ac:dyDescent="0.3">
      <c r="A3416" s="93">
        <v>13162</v>
      </c>
      <c r="B3416" s="94" t="s">
        <v>2783</v>
      </c>
      <c r="C3416" s="92"/>
      <c r="D3416" s="92"/>
      <c r="E3416" s="92"/>
      <c r="F3416" s="92"/>
      <c r="G3416" s="90">
        <f>+C3416+D3416+E3416+F3416</f>
        <v>0</v>
      </c>
      <c r="H3416" s="91">
        <v>139</v>
      </c>
      <c r="I3416" s="84">
        <f>+G3416*H3416</f>
        <v>0</v>
      </c>
      <c r="K3416" s="93">
        <v>14591</v>
      </c>
      <c r="L3416" s="94" t="s">
        <v>2784</v>
      </c>
      <c r="M3416" s="92"/>
      <c r="N3416" s="92"/>
      <c r="O3416" s="92"/>
      <c r="P3416" s="92"/>
      <c r="Q3416" s="90">
        <f>+M3416+N3416+O3416+P3416</f>
        <v>0</v>
      </c>
      <c r="R3416" s="91">
        <v>329</v>
      </c>
      <c r="S3416" s="84">
        <f>+Q3416*R3416</f>
        <v>0</v>
      </c>
    </row>
    <row r="3417" spans="1:19" ht="49.65" customHeight="1" x14ac:dyDescent="0.3">
      <c r="A3417" s="85"/>
      <c r="B3417" s="85"/>
      <c r="C3417" s="85"/>
      <c r="D3417" s="85"/>
      <c r="E3417" s="85"/>
      <c r="F3417" s="85"/>
      <c r="G3417" s="85"/>
      <c r="H3417" s="85"/>
      <c r="I3417" s="85"/>
      <c r="K3417" s="85"/>
      <c r="L3417" s="85"/>
      <c r="M3417" s="85"/>
      <c r="N3417" s="85"/>
      <c r="O3417" s="85"/>
      <c r="P3417" s="85"/>
      <c r="Q3417" s="85"/>
      <c r="R3417" s="85"/>
      <c r="S3417" s="85"/>
    </row>
    <row r="3418" spans="1:19" ht="49.65" customHeight="1" x14ac:dyDescent="0.3">
      <c r="A3418" s="93">
        <v>15208</v>
      </c>
      <c r="B3418" s="94" t="s">
        <v>2785</v>
      </c>
      <c r="C3418" s="92"/>
      <c r="D3418" s="92"/>
      <c r="E3418" s="92"/>
      <c r="F3418" s="92"/>
      <c r="G3418" s="90">
        <f>+C3418+D3418+E3418+F3418</f>
        <v>0</v>
      </c>
      <c r="H3418" s="91">
        <v>129</v>
      </c>
      <c r="I3418" s="84">
        <f>+G3418*H3418</f>
        <v>0</v>
      </c>
      <c r="K3418" s="93">
        <v>14593</v>
      </c>
      <c r="L3418" s="94" t="s">
        <v>2786</v>
      </c>
      <c r="M3418" s="92"/>
      <c r="N3418" s="92"/>
      <c r="O3418" s="92"/>
      <c r="P3418" s="92"/>
      <c r="Q3418" s="90">
        <f>+M3418+N3418+O3418+P3418</f>
        <v>0</v>
      </c>
      <c r="R3418" s="91">
        <v>299</v>
      </c>
      <c r="S3418" s="84">
        <f>+Q3418*R3418</f>
        <v>0</v>
      </c>
    </row>
    <row r="3419" spans="1:19" ht="49.65" customHeight="1" x14ac:dyDescent="0.3">
      <c r="A3419" s="85"/>
      <c r="B3419" s="85"/>
      <c r="C3419" s="85"/>
      <c r="D3419" s="85"/>
      <c r="E3419" s="85"/>
      <c r="F3419" s="85"/>
      <c r="G3419" s="85"/>
      <c r="H3419" s="85"/>
      <c r="I3419" s="85"/>
      <c r="K3419" s="85"/>
      <c r="L3419" s="85"/>
      <c r="M3419" s="85"/>
      <c r="N3419" s="85"/>
      <c r="O3419" s="85"/>
      <c r="P3419" s="85"/>
      <c r="Q3419" s="85"/>
      <c r="R3419" s="85"/>
      <c r="S3419" s="85"/>
    </row>
    <row r="3420" spans="1:19" ht="49.65" customHeight="1" x14ac:dyDescent="0.3">
      <c r="A3420" s="93">
        <v>15209</v>
      </c>
      <c r="B3420" s="94" t="s">
        <v>2787</v>
      </c>
      <c r="C3420" s="92"/>
      <c r="D3420" s="92"/>
      <c r="E3420" s="92"/>
      <c r="F3420" s="92"/>
      <c r="G3420" s="90">
        <f>+C3420+D3420+E3420+F3420</f>
        <v>0</v>
      </c>
      <c r="H3420" s="91">
        <v>159</v>
      </c>
      <c r="I3420" s="84">
        <f>+G3420*H3420</f>
        <v>0</v>
      </c>
      <c r="K3420" s="93">
        <v>14594</v>
      </c>
      <c r="L3420" s="94" t="s">
        <v>2788</v>
      </c>
      <c r="M3420" s="92"/>
      <c r="N3420" s="92"/>
      <c r="O3420" s="92"/>
      <c r="P3420" s="92"/>
      <c r="Q3420" s="90">
        <f>+M3420+N3420+O3420+P3420</f>
        <v>0</v>
      </c>
      <c r="R3420" s="91">
        <v>299</v>
      </c>
      <c r="S3420" s="84">
        <f>+Q3420*R3420</f>
        <v>0</v>
      </c>
    </row>
    <row r="3421" spans="1:19" ht="49.65" customHeight="1" x14ac:dyDescent="0.3">
      <c r="A3421" s="85"/>
      <c r="B3421" s="85"/>
      <c r="C3421" s="85"/>
      <c r="D3421" s="85"/>
      <c r="E3421" s="85"/>
      <c r="F3421" s="85"/>
      <c r="G3421" s="85"/>
      <c r="H3421" s="85"/>
      <c r="I3421" s="85"/>
      <c r="K3421" s="85"/>
      <c r="L3421" s="85"/>
      <c r="M3421" s="85"/>
      <c r="N3421" s="85"/>
      <c r="O3421" s="85"/>
      <c r="P3421" s="85"/>
      <c r="Q3421" s="85"/>
      <c r="R3421" s="85"/>
      <c r="S3421" s="85"/>
    </row>
    <row r="3422" spans="1:19" ht="49.65" customHeight="1" x14ac:dyDescent="0.3">
      <c r="A3422" s="93">
        <v>15217</v>
      </c>
      <c r="B3422" s="94" t="s">
        <v>2789</v>
      </c>
      <c r="C3422" s="92"/>
      <c r="D3422" s="92"/>
      <c r="E3422" s="92"/>
      <c r="F3422" s="92"/>
      <c r="G3422" s="90">
        <f>+C3422+D3422+E3422+F3422</f>
        <v>0</v>
      </c>
      <c r="H3422" s="91">
        <v>159</v>
      </c>
      <c r="I3422" s="84">
        <f>+G3422*H3422</f>
        <v>0</v>
      </c>
      <c r="K3422" s="93">
        <v>14595</v>
      </c>
      <c r="L3422" s="94" t="s">
        <v>2790</v>
      </c>
      <c r="M3422" s="92"/>
      <c r="N3422" s="92"/>
      <c r="O3422" s="92"/>
      <c r="P3422" s="92"/>
      <c r="Q3422" s="90">
        <f>+M3422+N3422+O3422+P3422</f>
        <v>0</v>
      </c>
      <c r="R3422" s="91">
        <v>249</v>
      </c>
      <c r="S3422" s="84">
        <f>+Q3422*R3422</f>
        <v>0</v>
      </c>
    </row>
    <row r="3423" spans="1:19" ht="49.65" customHeight="1" x14ac:dyDescent="0.3">
      <c r="A3423" s="85"/>
      <c r="B3423" s="85"/>
      <c r="C3423" s="85"/>
      <c r="D3423" s="85"/>
      <c r="E3423" s="85"/>
      <c r="F3423" s="85"/>
      <c r="G3423" s="85"/>
      <c r="H3423" s="85"/>
      <c r="I3423" s="85"/>
      <c r="K3423" s="85"/>
      <c r="L3423" s="85"/>
      <c r="M3423" s="85"/>
      <c r="N3423" s="85"/>
      <c r="O3423" s="85"/>
      <c r="P3423" s="85"/>
      <c r="Q3423" s="85"/>
      <c r="R3423" s="85"/>
      <c r="S3423" s="85"/>
    </row>
    <row r="3424" spans="1:19" ht="49.65" customHeight="1" x14ac:dyDescent="0.3">
      <c r="A3424" s="95"/>
      <c r="B3424" s="96" t="s">
        <v>2791</v>
      </c>
      <c r="C3424" s="74"/>
      <c r="D3424" s="74"/>
      <c r="E3424" s="74"/>
      <c r="F3424" s="74"/>
      <c r="G3424" s="74"/>
      <c r="H3424" s="74"/>
      <c r="I3424" s="74"/>
      <c r="K3424" s="93">
        <v>14596</v>
      </c>
      <c r="L3424" s="94" t="s">
        <v>2792</v>
      </c>
      <c r="M3424" s="92"/>
      <c r="N3424" s="92"/>
      <c r="O3424" s="92"/>
      <c r="P3424" s="92"/>
      <c r="Q3424" s="90">
        <f>+M3424+N3424+O3424+P3424</f>
        <v>0</v>
      </c>
      <c r="R3424" s="91">
        <v>299</v>
      </c>
      <c r="S3424" s="84">
        <f>+Q3424*R3424</f>
        <v>0</v>
      </c>
    </row>
    <row r="3425" spans="1:19" ht="49.65" customHeight="1" x14ac:dyDescent="0.3">
      <c r="A3425" s="74"/>
      <c r="B3425" s="74"/>
      <c r="C3425" s="74"/>
      <c r="D3425" s="74"/>
      <c r="E3425" s="74"/>
      <c r="F3425" s="74"/>
      <c r="G3425" s="74"/>
      <c r="H3425" s="74"/>
      <c r="I3425" s="74"/>
      <c r="K3425" s="85"/>
      <c r="L3425" s="85"/>
      <c r="M3425" s="85"/>
      <c r="N3425" s="85"/>
      <c r="O3425" s="85"/>
      <c r="P3425" s="85"/>
      <c r="Q3425" s="85"/>
      <c r="R3425" s="85"/>
      <c r="S3425" s="85"/>
    </row>
    <row r="3426" spans="1:19" ht="49.65" customHeight="1" x14ac:dyDescent="0.3">
      <c r="A3426" s="93">
        <v>13441</v>
      </c>
      <c r="B3426" s="94" t="s">
        <v>2793</v>
      </c>
      <c r="C3426" s="92"/>
      <c r="D3426" s="92"/>
      <c r="E3426" s="92"/>
      <c r="F3426" s="92"/>
      <c r="G3426" s="90">
        <f>+C3426+D3426+E3426+F3426</f>
        <v>0</v>
      </c>
      <c r="H3426" s="91">
        <v>169</v>
      </c>
      <c r="I3426" s="84">
        <f>+G3426*H3426</f>
        <v>0</v>
      </c>
      <c r="K3426" s="93">
        <v>15240</v>
      </c>
      <c r="L3426" s="94" t="s">
        <v>2794</v>
      </c>
      <c r="M3426" s="92"/>
      <c r="N3426" s="92"/>
      <c r="O3426" s="92"/>
      <c r="P3426" s="92"/>
      <c r="Q3426" s="90">
        <f>+M3426+N3426+O3426+P3426</f>
        <v>0</v>
      </c>
      <c r="R3426" s="91">
        <v>319</v>
      </c>
      <c r="S3426" s="84">
        <f>+Q3426*R3426</f>
        <v>0</v>
      </c>
    </row>
    <row r="3427" spans="1:19" ht="49.65" customHeight="1" x14ac:dyDescent="0.3">
      <c r="A3427" s="85"/>
      <c r="B3427" s="85"/>
      <c r="C3427" s="85"/>
      <c r="D3427" s="85"/>
      <c r="E3427" s="85"/>
      <c r="F3427" s="85"/>
      <c r="G3427" s="85"/>
      <c r="H3427" s="85"/>
      <c r="I3427" s="85"/>
      <c r="K3427" s="85"/>
      <c r="L3427" s="85"/>
      <c r="M3427" s="85"/>
      <c r="N3427" s="85"/>
      <c r="O3427" s="85"/>
      <c r="P3427" s="85"/>
      <c r="Q3427" s="85"/>
      <c r="R3427" s="85"/>
      <c r="S3427" s="85"/>
    </row>
    <row r="3428" spans="1:19" ht="49.65" customHeight="1" x14ac:dyDescent="0.3">
      <c r="A3428" s="93">
        <v>13443</v>
      </c>
      <c r="B3428" s="94" t="s">
        <v>2795</v>
      </c>
      <c r="C3428" s="92"/>
      <c r="D3428" s="92"/>
      <c r="E3428" s="92"/>
      <c r="F3428" s="92"/>
      <c r="G3428" s="90">
        <f>+C3428+D3428+E3428+F3428</f>
        <v>0</v>
      </c>
      <c r="H3428" s="91">
        <v>199</v>
      </c>
      <c r="I3428" s="84">
        <f>+G3428*H3428</f>
        <v>0</v>
      </c>
      <c r="K3428" s="93">
        <v>15241</v>
      </c>
      <c r="L3428" s="94" t="s">
        <v>2796</v>
      </c>
      <c r="M3428" s="92"/>
      <c r="N3428" s="92"/>
      <c r="O3428" s="92"/>
      <c r="P3428" s="92"/>
      <c r="Q3428" s="90">
        <f>+M3428+N3428+O3428+P3428</f>
        <v>0</v>
      </c>
      <c r="R3428" s="91">
        <v>249</v>
      </c>
      <c r="S3428" s="84">
        <f>+Q3428*R3428</f>
        <v>0</v>
      </c>
    </row>
    <row r="3429" spans="1:19" ht="49.65" customHeight="1" x14ac:dyDescent="0.3">
      <c r="A3429" s="85"/>
      <c r="B3429" s="85"/>
      <c r="C3429" s="85"/>
      <c r="D3429" s="85"/>
      <c r="E3429" s="85"/>
      <c r="F3429" s="85"/>
      <c r="G3429" s="85"/>
      <c r="H3429" s="85"/>
      <c r="I3429" s="85"/>
      <c r="K3429" s="85"/>
      <c r="L3429" s="85"/>
      <c r="M3429" s="85"/>
      <c r="N3429" s="85"/>
      <c r="O3429" s="85"/>
      <c r="P3429" s="85"/>
      <c r="Q3429" s="85"/>
      <c r="R3429" s="85"/>
      <c r="S3429" s="85"/>
    </row>
    <row r="3430" spans="1:19" ht="49.65" customHeight="1" x14ac:dyDescent="0.3">
      <c r="A3430" s="93">
        <v>13444</v>
      </c>
      <c r="B3430" s="94" t="s">
        <v>2797</v>
      </c>
      <c r="C3430" s="92"/>
      <c r="D3430" s="92"/>
      <c r="E3430" s="92"/>
      <c r="F3430" s="92"/>
      <c r="G3430" s="90">
        <f>+C3430+D3430+E3430+F3430</f>
        <v>0</v>
      </c>
      <c r="H3430" s="91">
        <v>189</v>
      </c>
      <c r="I3430" s="84">
        <f>+G3430*H3430</f>
        <v>0</v>
      </c>
      <c r="K3430" s="97" t="s">
        <v>2798</v>
      </c>
      <c r="L3430" s="74"/>
      <c r="M3430" s="74"/>
      <c r="N3430" s="74"/>
      <c r="O3430" s="74"/>
      <c r="P3430" s="74"/>
      <c r="Q3430" s="74"/>
      <c r="R3430" s="74"/>
      <c r="S3430" s="74"/>
    </row>
    <row r="3431" spans="1:19" ht="49.65" customHeight="1" x14ac:dyDescent="0.3">
      <c r="A3431" s="85"/>
      <c r="B3431" s="85"/>
      <c r="C3431" s="85"/>
      <c r="D3431" s="85"/>
      <c r="E3431" s="85"/>
      <c r="F3431" s="85"/>
      <c r="G3431" s="85"/>
      <c r="H3431" s="85"/>
      <c r="I3431" s="85"/>
      <c r="K3431" s="74"/>
      <c r="L3431" s="74"/>
      <c r="M3431" s="74"/>
      <c r="N3431" s="74"/>
      <c r="O3431" s="74"/>
      <c r="P3431" s="74"/>
      <c r="Q3431" s="74"/>
      <c r="R3431" s="74"/>
      <c r="S3431" s="74"/>
    </row>
    <row r="3432" spans="1:19" ht="49.65" customHeight="1" x14ac:dyDescent="0.3">
      <c r="A3432" s="97" t="s">
        <v>2799</v>
      </c>
      <c r="B3432" s="74"/>
      <c r="C3432" s="74"/>
      <c r="D3432" s="74"/>
      <c r="E3432" s="74"/>
      <c r="F3432" s="74"/>
      <c r="G3432" s="74"/>
      <c r="H3432" s="74"/>
      <c r="I3432" s="74"/>
      <c r="K3432" s="95"/>
      <c r="L3432" s="96" t="s">
        <v>2800</v>
      </c>
      <c r="M3432" s="74"/>
      <c r="N3432" s="74"/>
      <c r="O3432" s="74"/>
      <c r="P3432" s="74"/>
      <c r="Q3432" s="74"/>
      <c r="R3432" s="74"/>
      <c r="S3432" s="74"/>
    </row>
    <row r="3433" spans="1:19" ht="49.65" customHeight="1" x14ac:dyDescent="0.3">
      <c r="A3433" s="74"/>
      <c r="B3433" s="74"/>
      <c r="C3433" s="74"/>
      <c r="D3433" s="74"/>
      <c r="E3433" s="74"/>
      <c r="F3433" s="74"/>
      <c r="G3433" s="74"/>
      <c r="H3433" s="74"/>
      <c r="I3433" s="74"/>
      <c r="K3433" s="74"/>
      <c r="L3433" s="74"/>
      <c r="M3433" s="74"/>
      <c r="N3433" s="74"/>
      <c r="O3433" s="74"/>
      <c r="P3433" s="74"/>
      <c r="Q3433" s="74"/>
      <c r="R3433" s="74"/>
      <c r="S3433" s="74"/>
    </row>
    <row r="3434" spans="1:19" ht="49.65" customHeight="1" x14ac:dyDescent="0.3">
      <c r="A3434" s="95"/>
      <c r="B3434" s="96" t="s">
        <v>2801</v>
      </c>
      <c r="C3434" s="74"/>
      <c r="D3434" s="74"/>
      <c r="E3434" s="74"/>
      <c r="F3434" s="74"/>
      <c r="G3434" s="74"/>
      <c r="H3434" s="74"/>
      <c r="I3434" s="74"/>
      <c r="K3434" s="93">
        <v>13847</v>
      </c>
      <c r="L3434" s="94" t="s">
        <v>2802</v>
      </c>
      <c r="M3434" s="92"/>
      <c r="N3434" s="92"/>
      <c r="O3434" s="92"/>
      <c r="P3434" s="92"/>
      <c r="Q3434" s="90">
        <f>+M3434+N3434+O3434+P3434</f>
        <v>0</v>
      </c>
      <c r="R3434" s="91">
        <v>119</v>
      </c>
      <c r="S3434" s="84">
        <f>+Q3434*R3434</f>
        <v>0</v>
      </c>
    </row>
    <row r="3435" spans="1:19" ht="49.65" customHeight="1" x14ac:dyDescent="0.3">
      <c r="A3435" s="74"/>
      <c r="B3435" s="74"/>
      <c r="C3435" s="74"/>
      <c r="D3435" s="74"/>
      <c r="E3435" s="74"/>
      <c r="F3435" s="74"/>
      <c r="G3435" s="74"/>
      <c r="H3435" s="74"/>
      <c r="I3435" s="74"/>
      <c r="K3435" s="85"/>
      <c r="L3435" s="85"/>
      <c r="M3435" s="85"/>
      <c r="N3435" s="85"/>
      <c r="O3435" s="85"/>
      <c r="P3435" s="85"/>
      <c r="Q3435" s="85"/>
      <c r="R3435" s="85"/>
      <c r="S3435" s="85"/>
    </row>
    <row r="3436" spans="1:19" ht="49.65" customHeight="1" x14ac:dyDescent="0.3">
      <c r="A3436" s="93">
        <v>13990</v>
      </c>
      <c r="B3436" s="94" t="s">
        <v>2803</v>
      </c>
      <c r="C3436" s="92"/>
      <c r="D3436" s="92"/>
      <c r="E3436" s="92"/>
      <c r="F3436" s="92"/>
      <c r="G3436" s="90">
        <f>+C3436+D3436+E3436+F3436</f>
        <v>0</v>
      </c>
      <c r="H3436" s="91">
        <v>109</v>
      </c>
      <c r="I3436" s="84">
        <f>+G3436*H3436</f>
        <v>0</v>
      </c>
      <c r="K3436" s="93">
        <v>13848</v>
      </c>
      <c r="L3436" s="94" t="s">
        <v>2804</v>
      </c>
      <c r="M3436" s="92"/>
      <c r="N3436" s="92"/>
      <c r="O3436" s="92"/>
      <c r="P3436" s="92"/>
      <c r="Q3436" s="90">
        <f>+M3436+N3436+O3436+P3436</f>
        <v>0</v>
      </c>
      <c r="R3436" s="91">
        <v>119</v>
      </c>
      <c r="S3436" s="84">
        <f>+Q3436*R3436</f>
        <v>0</v>
      </c>
    </row>
    <row r="3437" spans="1:19" ht="49.65" customHeight="1" x14ac:dyDescent="0.3">
      <c r="A3437" s="85"/>
      <c r="B3437" s="85"/>
      <c r="C3437" s="85"/>
      <c r="D3437" s="85"/>
      <c r="E3437" s="85"/>
      <c r="F3437" s="85"/>
      <c r="G3437" s="85"/>
      <c r="H3437" s="85"/>
      <c r="I3437" s="85"/>
      <c r="K3437" s="85"/>
      <c r="L3437" s="85"/>
      <c r="M3437" s="85"/>
      <c r="N3437" s="85"/>
      <c r="O3437" s="85"/>
      <c r="P3437" s="85"/>
      <c r="Q3437" s="85"/>
      <c r="R3437" s="85"/>
      <c r="S3437" s="85"/>
    </row>
    <row r="3438" spans="1:19" ht="49.65" customHeight="1" x14ac:dyDescent="0.3">
      <c r="A3438" s="93">
        <v>13992</v>
      </c>
      <c r="B3438" s="94" t="s">
        <v>2805</v>
      </c>
      <c r="C3438" s="92"/>
      <c r="D3438" s="92"/>
      <c r="E3438" s="92"/>
      <c r="F3438" s="92"/>
      <c r="G3438" s="90">
        <f>+C3438+D3438+E3438+F3438</f>
        <v>0</v>
      </c>
      <c r="H3438" s="91">
        <v>119</v>
      </c>
      <c r="I3438" s="84">
        <f>+G3438*H3438</f>
        <v>0</v>
      </c>
      <c r="K3438" s="93">
        <v>13849</v>
      </c>
      <c r="L3438" s="94" t="s">
        <v>2806</v>
      </c>
      <c r="M3438" s="92"/>
      <c r="N3438" s="92"/>
      <c r="O3438" s="92"/>
      <c r="P3438" s="92"/>
      <c r="Q3438" s="90">
        <f>+M3438+N3438+O3438+P3438</f>
        <v>0</v>
      </c>
      <c r="R3438" s="91">
        <v>119</v>
      </c>
      <c r="S3438" s="84">
        <f>+Q3438*R3438</f>
        <v>0</v>
      </c>
    </row>
    <row r="3439" spans="1:19" ht="49.65" customHeight="1" x14ac:dyDescent="0.3">
      <c r="A3439" s="85"/>
      <c r="B3439" s="85"/>
      <c r="C3439" s="85"/>
      <c r="D3439" s="85"/>
      <c r="E3439" s="85"/>
      <c r="F3439" s="85"/>
      <c r="G3439" s="85"/>
      <c r="H3439" s="85"/>
      <c r="I3439" s="85"/>
      <c r="K3439" s="85"/>
      <c r="L3439" s="85"/>
      <c r="M3439" s="85"/>
      <c r="N3439" s="85"/>
      <c r="O3439" s="85"/>
      <c r="P3439" s="85"/>
      <c r="Q3439" s="85"/>
      <c r="R3439" s="85"/>
      <c r="S3439" s="85"/>
    </row>
    <row r="3440" spans="1:19" ht="49.65" customHeight="1" x14ac:dyDescent="0.3">
      <c r="A3440" s="93">
        <v>13996</v>
      </c>
      <c r="B3440" s="94" t="s">
        <v>2807</v>
      </c>
      <c r="C3440" s="92"/>
      <c r="D3440" s="92"/>
      <c r="E3440" s="92"/>
      <c r="F3440" s="92"/>
      <c r="G3440" s="90">
        <f>+C3440+D3440+E3440+F3440</f>
        <v>0</v>
      </c>
      <c r="H3440" s="91">
        <v>99</v>
      </c>
      <c r="I3440" s="84">
        <f>+G3440*H3440</f>
        <v>0</v>
      </c>
      <c r="K3440" s="93">
        <v>13850</v>
      </c>
      <c r="L3440" s="94" t="s">
        <v>2808</v>
      </c>
      <c r="M3440" s="92"/>
      <c r="N3440" s="92"/>
      <c r="O3440" s="92"/>
      <c r="P3440" s="92"/>
      <c r="Q3440" s="90">
        <f>+M3440+N3440+O3440+P3440</f>
        <v>0</v>
      </c>
      <c r="R3440" s="91">
        <v>119</v>
      </c>
      <c r="S3440" s="84">
        <f>+Q3440*R3440</f>
        <v>0</v>
      </c>
    </row>
    <row r="3441" spans="1:19" ht="49.65" customHeight="1" x14ac:dyDescent="0.3">
      <c r="A3441" s="85"/>
      <c r="B3441" s="85"/>
      <c r="C3441" s="85"/>
      <c r="D3441" s="85"/>
      <c r="E3441" s="85"/>
      <c r="F3441" s="85"/>
      <c r="G3441" s="85"/>
      <c r="H3441" s="85"/>
      <c r="I3441" s="85"/>
      <c r="K3441" s="85"/>
      <c r="L3441" s="85"/>
      <c r="M3441" s="85"/>
      <c r="N3441" s="85"/>
      <c r="O3441" s="85"/>
      <c r="P3441" s="85"/>
      <c r="Q3441" s="85"/>
      <c r="R3441" s="85"/>
      <c r="S3441" s="85"/>
    </row>
    <row r="3442" spans="1:19" ht="49.65" customHeight="1" x14ac:dyDescent="0.3">
      <c r="A3442" s="95"/>
      <c r="B3442" s="96" t="s">
        <v>2809</v>
      </c>
      <c r="C3442" s="74"/>
      <c r="D3442" s="74"/>
      <c r="E3442" s="74"/>
      <c r="F3442" s="74"/>
      <c r="G3442" s="74"/>
      <c r="H3442" s="74"/>
      <c r="I3442" s="74"/>
      <c r="K3442" s="93">
        <v>13851</v>
      </c>
      <c r="L3442" s="94" t="s">
        <v>2810</v>
      </c>
      <c r="M3442" s="92"/>
      <c r="N3442" s="92"/>
      <c r="O3442" s="92"/>
      <c r="P3442" s="92"/>
      <c r="Q3442" s="90">
        <f>+M3442+N3442+O3442+P3442</f>
        <v>0</v>
      </c>
      <c r="R3442" s="91">
        <v>119</v>
      </c>
      <c r="S3442" s="84">
        <f>+Q3442*R3442</f>
        <v>0</v>
      </c>
    </row>
    <row r="3443" spans="1:19" ht="49.65" customHeight="1" x14ac:dyDescent="0.3">
      <c r="A3443" s="74"/>
      <c r="B3443" s="74"/>
      <c r="C3443" s="74"/>
      <c r="D3443" s="74"/>
      <c r="E3443" s="74"/>
      <c r="F3443" s="74"/>
      <c r="G3443" s="74"/>
      <c r="H3443" s="74"/>
      <c r="I3443" s="74"/>
      <c r="K3443" s="85"/>
      <c r="L3443" s="85"/>
      <c r="M3443" s="85"/>
      <c r="N3443" s="85"/>
      <c r="O3443" s="85"/>
      <c r="P3443" s="85"/>
      <c r="Q3443" s="85"/>
      <c r="R3443" s="85"/>
      <c r="S3443" s="85"/>
    </row>
    <row r="3444" spans="1:19" ht="49.65" customHeight="1" x14ac:dyDescent="0.3">
      <c r="A3444" s="93">
        <v>11714</v>
      </c>
      <c r="B3444" s="94" t="s">
        <v>2811</v>
      </c>
      <c r="C3444" s="92"/>
      <c r="D3444" s="92"/>
      <c r="E3444" s="92"/>
      <c r="F3444" s="92"/>
      <c r="G3444" s="90">
        <f>+C3444+D3444+E3444+F3444</f>
        <v>0</v>
      </c>
      <c r="H3444" s="91">
        <v>129</v>
      </c>
      <c r="I3444" s="84">
        <f>+G3444*H3444</f>
        <v>0</v>
      </c>
      <c r="K3444" s="93">
        <v>13852</v>
      </c>
      <c r="L3444" s="94" t="s">
        <v>2812</v>
      </c>
      <c r="M3444" s="92"/>
      <c r="N3444" s="92"/>
      <c r="O3444" s="92"/>
      <c r="P3444" s="92"/>
      <c r="Q3444" s="90">
        <f>+M3444+N3444+O3444+P3444</f>
        <v>0</v>
      </c>
      <c r="R3444" s="91">
        <v>119</v>
      </c>
      <c r="S3444" s="84">
        <f>+Q3444*R3444</f>
        <v>0</v>
      </c>
    </row>
    <row r="3445" spans="1:19" ht="49.65" customHeight="1" x14ac:dyDescent="0.3">
      <c r="A3445" s="85"/>
      <c r="B3445" s="85"/>
      <c r="C3445" s="85"/>
      <c r="D3445" s="85"/>
      <c r="E3445" s="85"/>
      <c r="F3445" s="85"/>
      <c r="G3445" s="85"/>
      <c r="H3445" s="85"/>
      <c r="I3445" s="85"/>
      <c r="K3445" s="85"/>
      <c r="L3445" s="85"/>
      <c r="M3445" s="85"/>
      <c r="N3445" s="85"/>
      <c r="O3445" s="85"/>
      <c r="P3445" s="85"/>
      <c r="Q3445" s="85"/>
      <c r="R3445" s="85"/>
      <c r="S3445" s="85"/>
    </row>
    <row r="3446" spans="1:19" ht="49.65" customHeight="1" x14ac:dyDescent="0.3">
      <c r="A3446" s="93">
        <v>13975</v>
      </c>
      <c r="B3446" s="94" t="s">
        <v>2813</v>
      </c>
      <c r="C3446" s="92"/>
      <c r="D3446" s="92"/>
      <c r="E3446" s="92"/>
      <c r="F3446" s="92"/>
      <c r="G3446" s="90">
        <f>+C3446+D3446+E3446+F3446</f>
        <v>0</v>
      </c>
      <c r="H3446" s="91">
        <v>119</v>
      </c>
      <c r="I3446" s="84">
        <f>+G3446*H3446</f>
        <v>0</v>
      </c>
      <c r="K3446" s="93">
        <v>13853</v>
      </c>
      <c r="L3446" s="94" t="s">
        <v>2814</v>
      </c>
      <c r="M3446" s="92"/>
      <c r="N3446" s="92"/>
      <c r="O3446" s="92"/>
      <c r="P3446" s="92"/>
      <c r="Q3446" s="90">
        <f>+M3446+N3446+O3446+P3446</f>
        <v>0</v>
      </c>
      <c r="R3446" s="91">
        <v>119</v>
      </c>
      <c r="S3446" s="84">
        <f>+Q3446*R3446</f>
        <v>0</v>
      </c>
    </row>
    <row r="3447" spans="1:19" ht="49.65" customHeight="1" x14ac:dyDescent="0.3">
      <c r="A3447" s="85"/>
      <c r="B3447" s="85"/>
      <c r="C3447" s="85"/>
      <c r="D3447" s="85"/>
      <c r="E3447" s="85"/>
      <c r="F3447" s="85"/>
      <c r="G3447" s="85"/>
      <c r="H3447" s="85"/>
      <c r="I3447" s="85"/>
      <c r="K3447" s="85"/>
      <c r="L3447" s="85"/>
      <c r="M3447" s="85"/>
      <c r="N3447" s="85"/>
      <c r="O3447" s="85"/>
      <c r="P3447" s="85"/>
      <c r="Q3447" s="85"/>
      <c r="R3447" s="85"/>
      <c r="S3447" s="85"/>
    </row>
    <row r="3448" spans="1:19" ht="49.65" customHeight="1" x14ac:dyDescent="0.3">
      <c r="A3448" s="93">
        <v>13977</v>
      </c>
      <c r="B3448" s="94" t="s">
        <v>2815</v>
      </c>
      <c r="C3448" s="92"/>
      <c r="D3448" s="92"/>
      <c r="E3448" s="92"/>
      <c r="F3448" s="92"/>
      <c r="G3448" s="90">
        <f>+C3448+D3448+E3448+F3448</f>
        <v>0</v>
      </c>
      <c r="H3448" s="91">
        <v>119</v>
      </c>
      <c r="I3448" s="84">
        <f>+G3448*H3448</f>
        <v>0</v>
      </c>
      <c r="K3448" s="93">
        <v>13854</v>
      </c>
      <c r="L3448" s="94" t="s">
        <v>2816</v>
      </c>
      <c r="M3448" s="92"/>
      <c r="N3448" s="92"/>
      <c r="O3448" s="92"/>
      <c r="P3448" s="92"/>
      <c r="Q3448" s="90">
        <f>+M3448+N3448+O3448+P3448</f>
        <v>0</v>
      </c>
      <c r="R3448" s="91">
        <v>119</v>
      </c>
      <c r="S3448" s="84">
        <f>+Q3448*R3448</f>
        <v>0</v>
      </c>
    </row>
    <row r="3449" spans="1:19" ht="49.65" customHeight="1" x14ac:dyDescent="0.3">
      <c r="A3449" s="85"/>
      <c r="B3449" s="85"/>
      <c r="C3449" s="85"/>
      <c r="D3449" s="85"/>
      <c r="E3449" s="85"/>
      <c r="F3449" s="85"/>
      <c r="G3449" s="85"/>
      <c r="H3449" s="85"/>
      <c r="I3449" s="85"/>
      <c r="K3449" s="85"/>
      <c r="L3449" s="85"/>
      <c r="M3449" s="85"/>
      <c r="N3449" s="85"/>
      <c r="O3449" s="85"/>
      <c r="P3449" s="85"/>
      <c r="Q3449" s="85"/>
      <c r="R3449" s="85"/>
      <c r="S3449" s="85"/>
    </row>
    <row r="3450" spans="1:19" ht="49.65" customHeight="1" x14ac:dyDescent="0.3">
      <c r="A3450" s="93">
        <v>13985</v>
      </c>
      <c r="B3450" s="94" t="s">
        <v>2817</v>
      </c>
      <c r="C3450" s="92"/>
      <c r="D3450" s="92"/>
      <c r="E3450" s="92"/>
      <c r="F3450" s="92"/>
      <c r="G3450" s="90">
        <f>+C3450+D3450+E3450+F3450</f>
        <v>0</v>
      </c>
      <c r="H3450" s="91">
        <v>119</v>
      </c>
      <c r="I3450" s="84">
        <f>+G3450*H3450</f>
        <v>0</v>
      </c>
      <c r="K3450" s="93">
        <v>13855</v>
      </c>
      <c r="L3450" s="94" t="s">
        <v>2818</v>
      </c>
      <c r="M3450" s="92"/>
      <c r="N3450" s="92"/>
      <c r="O3450" s="92"/>
      <c r="P3450" s="92"/>
      <c r="Q3450" s="90">
        <f>+M3450+N3450+O3450+P3450</f>
        <v>0</v>
      </c>
      <c r="R3450" s="91">
        <v>119</v>
      </c>
      <c r="S3450" s="84">
        <f>+Q3450*R3450</f>
        <v>0</v>
      </c>
    </row>
    <row r="3451" spans="1:19" ht="49.65" customHeight="1" x14ac:dyDescent="0.3">
      <c r="A3451" s="85"/>
      <c r="B3451" s="85"/>
      <c r="C3451" s="85"/>
      <c r="D3451" s="85"/>
      <c r="E3451" s="85"/>
      <c r="F3451" s="85"/>
      <c r="G3451" s="85"/>
      <c r="H3451" s="85"/>
      <c r="I3451" s="85"/>
      <c r="K3451" s="85"/>
      <c r="L3451" s="85"/>
      <c r="M3451" s="85"/>
      <c r="N3451" s="85"/>
      <c r="O3451" s="85"/>
      <c r="P3451" s="85"/>
      <c r="Q3451" s="85"/>
      <c r="R3451" s="85"/>
      <c r="S3451" s="85"/>
    </row>
    <row r="3452" spans="1:19" ht="49.65" customHeight="1" x14ac:dyDescent="0.3">
      <c r="A3452" s="93">
        <v>13986</v>
      </c>
      <c r="B3452" s="94" t="s">
        <v>2819</v>
      </c>
      <c r="C3452" s="92"/>
      <c r="D3452" s="92"/>
      <c r="E3452" s="92"/>
      <c r="F3452" s="92"/>
      <c r="G3452" s="90">
        <f>+C3452+D3452+E3452+F3452</f>
        <v>0</v>
      </c>
      <c r="H3452" s="91">
        <v>129</v>
      </c>
      <c r="I3452" s="84">
        <f>+G3452*H3452</f>
        <v>0</v>
      </c>
      <c r="K3452" s="93">
        <v>13856</v>
      </c>
      <c r="L3452" s="94" t="s">
        <v>2820</v>
      </c>
      <c r="M3452" s="92"/>
      <c r="N3452" s="92"/>
      <c r="O3452" s="92"/>
      <c r="P3452" s="92"/>
      <c r="Q3452" s="90">
        <f>+M3452+N3452+O3452+P3452</f>
        <v>0</v>
      </c>
      <c r="R3452" s="91">
        <v>119</v>
      </c>
      <c r="S3452" s="84">
        <f>+Q3452*R3452</f>
        <v>0</v>
      </c>
    </row>
    <row r="3453" spans="1:19" ht="49.65" customHeight="1" x14ac:dyDescent="0.3">
      <c r="A3453" s="85"/>
      <c r="B3453" s="85"/>
      <c r="C3453" s="85"/>
      <c r="D3453" s="85"/>
      <c r="E3453" s="85"/>
      <c r="F3453" s="85"/>
      <c r="G3453" s="85"/>
      <c r="H3453" s="85"/>
      <c r="I3453" s="85"/>
      <c r="K3453" s="85"/>
      <c r="L3453" s="85"/>
      <c r="M3453" s="85"/>
      <c r="N3453" s="85"/>
      <c r="O3453" s="85"/>
      <c r="P3453" s="85"/>
      <c r="Q3453" s="85"/>
      <c r="R3453" s="85"/>
      <c r="S3453" s="85"/>
    </row>
    <row r="3454" spans="1:19" ht="49.65" customHeight="1" x14ac:dyDescent="0.3">
      <c r="A3454" s="93">
        <v>15235</v>
      </c>
      <c r="B3454" s="94" t="s">
        <v>2821</v>
      </c>
      <c r="C3454" s="92"/>
      <c r="D3454" s="92"/>
      <c r="E3454" s="92"/>
      <c r="F3454" s="92"/>
      <c r="G3454" s="90">
        <f>+C3454+D3454+E3454+F3454</f>
        <v>0</v>
      </c>
      <c r="H3454" s="91">
        <v>129</v>
      </c>
      <c r="I3454" s="84">
        <f>+G3454*H3454</f>
        <v>0</v>
      </c>
      <c r="K3454" s="93">
        <v>13857</v>
      </c>
      <c r="L3454" s="94" t="s">
        <v>2822</v>
      </c>
      <c r="M3454" s="92"/>
      <c r="N3454" s="92"/>
      <c r="O3454" s="92"/>
      <c r="P3454" s="92"/>
      <c r="Q3454" s="90">
        <f>+M3454+N3454+O3454+P3454</f>
        <v>0</v>
      </c>
      <c r="R3454" s="91">
        <v>119</v>
      </c>
      <c r="S3454" s="84">
        <f>+Q3454*R3454</f>
        <v>0</v>
      </c>
    </row>
    <row r="3455" spans="1:19" ht="49.65" customHeight="1" x14ac:dyDescent="0.3">
      <c r="A3455" s="85"/>
      <c r="B3455" s="85"/>
      <c r="C3455" s="85"/>
      <c r="D3455" s="85"/>
      <c r="E3455" s="85"/>
      <c r="F3455" s="85"/>
      <c r="G3455" s="85"/>
      <c r="H3455" s="85"/>
      <c r="I3455" s="85"/>
      <c r="K3455" s="85"/>
      <c r="L3455" s="85"/>
      <c r="M3455" s="85"/>
      <c r="N3455" s="85"/>
      <c r="O3455" s="85"/>
      <c r="P3455" s="85"/>
      <c r="Q3455" s="85"/>
      <c r="R3455" s="85"/>
      <c r="S3455" s="85"/>
    </row>
    <row r="3456" spans="1:19" ht="49.65" customHeight="1" x14ac:dyDescent="0.3">
      <c r="A3456" s="93">
        <v>15236</v>
      </c>
      <c r="B3456" s="94" t="s">
        <v>2823</v>
      </c>
      <c r="C3456" s="92"/>
      <c r="D3456" s="92"/>
      <c r="E3456" s="92"/>
      <c r="F3456" s="92"/>
      <c r="G3456" s="90">
        <f>+C3456+D3456+E3456+F3456</f>
        <v>0</v>
      </c>
      <c r="H3456" s="91">
        <v>129</v>
      </c>
      <c r="I3456" s="84">
        <f>+G3456*H3456</f>
        <v>0</v>
      </c>
      <c r="K3456" s="93">
        <v>13858</v>
      </c>
      <c r="L3456" s="94" t="s">
        <v>2824</v>
      </c>
      <c r="M3456" s="92"/>
      <c r="N3456" s="92"/>
      <c r="O3456" s="92"/>
      <c r="P3456" s="92"/>
      <c r="Q3456" s="90">
        <f>+M3456+N3456+O3456+P3456</f>
        <v>0</v>
      </c>
      <c r="R3456" s="91">
        <v>119</v>
      </c>
      <c r="S3456" s="84">
        <f>+Q3456*R3456</f>
        <v>0</v>
      </c>
    </row>
    <row r="3457" spans="1:19" ht="49.65" customHeight="1" x14ac:dyDescent="0.3">
      <c r="A3457" s="85"/>
      <c r="B3457" s="85"/>
      <c r="C3457" s="85"/>
      <c r="D3457" s="85"/>
      <c r="E3457" s="85"/>
      <c r="F3457" s="85"/>
      <c r="G3457" s="85"/>
      <c r="H3457" s="85"/>
      <c r="I3457" s="85"/>
      <c r="K3457" s="85"/>
      <c r="L3457" s="85"/>
      <c r="M3457" s="85"/>
      <c r="N3457" s="85"/>
      <c r="O3457" s="85"/>
      <c r="P3457" s="85"/>
      <c r="Q3457" s="85"/>
      <c r="R3457" s="85"/>
      <c r="S3457" s="85"/>
    </row>
    <row r="3458" spans="1:19" ht="49.65" customHeight="1" x14ac:dyDescent="0.3">
      <c r="A3458" s="93">
        <v>15237</v>
      </c>
      <c r="B3458" s="94" t="s">
        <v>2825</v>
      </c>
      <c r="C3458" s="92"/>
      <c r="D3458" s="92"/>
      <c r="E3458" s="92"/>
      <c r="F3458" s="92"/>
      <c r="G3458" s="90">
        <f>+C3458+D3458+E3458+F3458</f>
        <v>0</v>
      </c>
      <c r="H3458" s="91">
        <v>129</v>
      </c>
      <c r="I3458" s="84">
        <f>+G3458*H3458</f>
        <v>0</v>
      </c>
      <c r="K3458" s="93">
        <v>13859</v>
      </c>
      <c r="L3458" s="94" t="s">
        <v>2826</v>
      </c>
      <c r="M3458" s="92"/>
      <c r="N3458" s="92"/>
      <c r="O3458" s="92"/>
      <c r="P3458" s="92"/>
      <c r="Q3458" s="90">
        <f>+M3458+N3458+O3458+P3458</f>
        <v>0</v>
      </c>
      <c r="R3458" s="91">
        <v>119</v>
      </c>
      <c r="S3458" s="84">
        <f>+Q3458*R3458</f>
        <v>0</v>
      </c>
    </row>
    <row r="3459" spans="1:19" ht="49.65" customHeight="1" x14ac:dyDescent="0.3">
      <c r="A3459" s="85"/>
      <c r="B3459" s="85"/>
      <c r="C3459" s="85"/>
      <c r="D3459" s="85"/>
      <c r="E3459" s="85"/>
      <c r="F3459" s="85"/>
      <c r="G3459" s="85"/>
      <c r="H3459" s="85"/>
      <c r="I3459" s="85"/>
      <c r="K3459" s="85"/>
      <c r="L3459" s="85"/>
      <c r="M3459" s="85"/>
      <c r="N3459" s="85"/>
      <c r="O3459" s="85"/>
      <c r="P3459" s="85"/>
      <c r="Q3459" s="85"/>
      <c r="R3459" s="85"/>
      <c r="S3459" s="85"/>
    </row>
    <row r="3460" spans="1:19" ht="49.65" customHeight="1" x14ac:dyDescent="0.3">
      <c r="A3460" s="93">
        <v>15238</v>
      </c>
      <c r="B3460" s="94" t="s">
        <v>2827</v>
      </c>
      <c r="C3460" s="92"/>
      <c r="D3460" s="92"/>
      <c r="E3460" s="92"/>
      <c r="F3460" s="92"/>
      <c r="G3460" s="90">
        <f>+C3460+D3460+E3460+F3460</f>
        <v>0</v>
      </c>
      <c r="H3460" s="91">
        <v>179</v>
      </c>
      <c r="I3460" s="84">
        <f>+G3460*H3460</f>
        <v>0</v>
      </c>
      <c r="K3460" s="93">
        <v>13860</v>
      </c>
      <c r="L3460" s="94" t="s">
        <v>2828</v>
      </c>
      <c r="M3460" s="92"/>
      <c r="N3460" s="92"/>
      <c r="O3460" s="92"/>
      <c r="P3460" s="92"/>
      <c r="Q3460" s="90">
        <f>+M3460+N3460+O3460+P3460</f>
        <v>0</v>
      </c>
      <c r="R3460" s="91">
        <v>119</v>
      </c>
      <c r="S3460" s="84">
        <f>+Q3460*R3460</f>
        <v>0</v>
      </c>
    </row>
    <row r="3461" spans="1:19" ht="49.65" customHeight="1" x14ac:dyDescent="0.3">
      <c r="A3461" s="85"/>
      <c r="B3461" s="85"/>
      <c r="C3461" s="85"/>
      <c r="D3461" s="85"/>
      <c r="E3461" s="85"/>
      <c r="F3461" s="85"/>
      <c r="G3461" s="85"/>
      <c r="H3461" s="85"/>
      <c r="I3461" s="85"/>
      <c r="K3461" s="85"/>
      <c r="L3461" s="85"/>
      <c r="M3461" s="85"/>
      <c r="N3461" s="85"/>
      <c r="O3461" s="85"/>
      <c r="P3461" s="85"/>
      <c r="Q3461" s="85"/>
      <c r="R3461" s="85"/>
      <c r="S3461" s="85"/>
    </row>
    <row r="3462" spans="1:19" ht="49.65" customHeight="1" x14ac:dyDescent="0.3">
      <c r="A3462" s="93">
        <v>15239</v>
      </c>
      <c r="B3462" s="94" t="s">
        <v>2829</v>
      </c>
      <c r="C3462" s="92"/>
      <c r="D3462" s="92"/>
      <c r="E3462" s="92"/>
      <c r="F3462" s="92"/>
      <c r="G3462" s="90">
        <f>+C3462+D3462+E3462+F3462</f>
        <v>0</v>
      </c>
      <c r="H3462" s="91">
        <v>179</v>
      </c>
      <c r="I3462" s="84">
        <f>+G3462*H3462</f>
        <v>0</v>
      </c>
      <c r="K3462" s="95"/>
      <c r="L3462" s="96" t="s">
        <v>2830</v>
      </c>
      <c r="M3462" s="74"/>
      <c r="N3462" s="74"/>
      <c r="O3462" s="74"/>
      <c r="P3462" s="74"/>
      <c r="Q3462" s="74"/>
      <c r="R3462" s="74"/>
      <c r="S3462" s="74"/>
    </row>
    <row r="3463" spans="1:19" ht="49.65" customHeight="1" x14ac:dyDescent="0.3">
      <c r="A3463" s="85"/>
      <c r="B3463" s="85"/>
      <c r="C3463" s="85"/>
      <c r="D3463" s="85"/>
      <c r="E3463" s="85"/>
      <c r="F3463" s="85"/>
      <c r="G3463" s="85"/>
      <c r="H3463" s="85"/>
      <c r="I3463" s="85"/>
      <c r="K3463" s="74"/>
      <c r="L3463" s="74"/>
      <c r="M3463" s="74"/>
      <c r="N3463" s="74"/>
      <c r="O3463" s="74"/>
      <c r="P3463" s="74"/>
      <c r="Q3463" s="74"/>
      <c r="R3463" s="74"/>
      <c r="S3463" s="74"/>
    </row>
    <row r="3464" spans="1:19" ht="49.65" customHeight="1" x14ac:dyDescent="0.3">
      <c r="A3464" s="95"/>
      <c r="B3464" s="96" t="s">
        <v>2831</v>
      </c>
      <c r="C3464" s="74"/>
      <c r="D3464" s="74"/>
      <c r="E3464" s="74"/>
      <c r="F3464" s="74"/>
      <c r="G3464" s="74"/>
      <c r="H3464" s="74"/>
      <c r="I3464" s="74"/>
      <c r="K3464" s="93">
        <v>5976</v>
      </c>
      <c r="L3464" s="94" t="s">
        <v>2832</v>
      </c>
      <c r="M3464" s="92"/>
      <c r="N3464" s="92"/>
      <c r="O3464" s="92"/>
      <c r="P3464" s="92"/>
      <c r="Q3464" s="90">
        <f>+M3464+N3464+O3464+P3464</f>
        <v>0</v>
      </c>
      <c r="R3464" s="91">
        <v>109</v>
      </c>
      <c r="S3464" s="84">
        <f>+Q3464*R3464</f>
        <v>0</v>
      </c>
    </row>
    <row r="3465" spans="1:19" ht="49.65" customHeight="1" x14ac:dyDescent="0.3">
      <c r="A3465" s="74"/>
      <c r="B3465" s="74"/>
      <c r="C3465" s="74"/>
      <c r="D3465" s="74"/>
      <c r="E3465" s="74"/>
      <c r="F3465" s="74"/>
      <c r="G3465" s="74"/>
      <c r="H3465" s="74"/>
      <c r="I3465" s="74"/>
      <c r="K3465" s="85"/>
      <c r="L3465" s="85"/>
      <c r="M3465" s="85"/>
      <c r="N3465" s="85"/>
      <c r="O3465" s="85"/>
      <c r="P3465" s="85"/>
      <c r="Q3465" s="85"/>
      <c r="R3465" s="85"/>
      <c r="S3465" s="85"/>
    </row>
    <row r="3466" spans="1:19" ht="49.65" customHeight="1" x14ac:dyDescent="0.3">
      <c r="A3466" s="93">
        <v>10603</v>
      </c>
      <c r="B3466" s="94" t="s">
        <v>2833</v>
      </c>
      <c r="C3466" s="92"/>
      <c r="D3466" s="92"/>
      <c r="E3466" s="92"/>
      <c r="F3466" s="92"/>
      <c r="G3466" s="90">
        <f>+C3466+D3466+E3466+F3466</f>
        <v>0</v>
      </c>
      <c r="H3466" s="91">
        <v>349</v>
      </c>
      <c r="I3466" s="84">
        <f>+G3466*H3466</f>
        <v>0</v>
      </c>
      <c r="K3466" s="93">
        <v>5977</v>
      </c>
      <c r="L3466" s="94" t="s">
        <v>2834</v>
      </c>
      <c r="M3466" s="92"/>
      <c r="N3466" s="92"/>
      <c r="O3466" s="92"/>
      <c r="P3466" s="92"/>
      <c r="Q3466" s="90">
        <f>+M3466+N3466+O3466+P3466</f>
        <v>0</v>
      </c>
      <c r="R3466" s="91">
        <v>109</v>
      </c>
      <c r="S3466" s="84">
        <f>+Q3466*R3466</f>
        <v>0</v>
      </c>
    </row>
    <row r="3467" spans="1:19" ht="49.65" customHeight="1" x14ac:dyDescent="0.3">
      <c r="A3467" s="85"/>
      <c r="B3467" s="85"/>
      <c r="C3467" s="85"/>
      <c r="D3467" s="85"/>
      <c r="E3467" s="85"/>
      <c r="F3467" s="85"/>
      <c r="G3467" s="85"/>
      <c r="H3467" s="85"/>
      <c r="I3467" s="85"/>
      <c r="K3467" s="85"/>
      <c r="L3467" s="85"/>
      <c r="M3467" s="85"/>
      <c r="N3467" s="85"/>
      <c r="O3467" s="85"/>
      <c r="P3467" s="85"/>
      <c r="Q3467" s="85"/>
      <c r="R3467" s="85"/>
      <c r="S3467" s="85"/>
    </row>
    <row r="3468" spans="1:19" ht="49.65" customHeight="1" x14ac:dyDescent="0.3">
      <c r="A3468" s="93">
        <v>13823</v>
      </c>
      <c r="B3468" s="94" t="s">
        <v>2835</v>
      </c>
      <c r="C3468" s="92"/>
      <c r="D3468" s="92"/>
      <c r="E3468" s="92"/>
      <c r="F3468" s="92"/>
      <c r="G3468" s="90">
        <f>+C3468+D3468+E3468+F3468</f>
        <v>0</v>
      </c>
      <c r="H3468" s="91">
        <v>399</v>
      </c>
      <c r="I3468" s="84">
        <f>+G3468*H3468</f>
        <v>0</v>
      </c>
      <c r="K3468" s="93">
        <v>5978</v>
      </c>
      <c r="L3468" s="94" t="s">
        <v>2836</v>
      </c>
      <c r="M3468" s="92"/>
      <c r="N3468" s="92"/>
      <c r="O3468" s="92"/>
      <c r="P3468" s="92"/>
      <c r="Q3468" s="90">
        <f>+M3468+N3468+O3468+P3468</f>
        <v>0</v>
      </c>
      <c r="R3468" s="91">
        <v>109</v>
      </c>
      <c r="S3468" s="84">
        <f>+Q3468*R3468</f>
        <v>0</v>
      </c>
    </row>
    <row r="3469" spans="1:19" ht="49.65" customHeight="1" x14ac:dyDescent="0.3">
      <c r="A3469" s="85"/>
      <c r="B3469" s="85"/>
      <c r="C3469" s="85"/>
      <c r="D3469" s="85"/>
      <c r="E3469" s="85"/>
      <c r="F3469" s="85"/>
      <c r="G3469" s="85"/>
      <c r="H3469" s="85"/>
      <c r="I3469" s="85"/>
      <c r="K3469" s="85"/>
      <c r="L3469" s="85"/>
      <c r="M3469" s="85"/>
      <c r="N3469" s="85"/>
      <c r="O3469" s="85"/>
      <c r="P3469" s="85"/>
      <c r="Q3469" s="85"/>
      <c r="R3469" s="85"/>
      <c r="S3469" s="85"/>
    </row>
    <row r="3470" spans="1:19" ht="49.65" customHeight="1" x14ac:dyDescent="0.3">
      <c r="A3470" s="93">
        <v>13988</v>
      </c>
      <c r="B3470" s="94" t="s">
        <v>2837</v>
      </c>
      <c r="C3470" s="92"/>
      <c r="D3470" s="92"/>
      <c r="E3470" s="92"/>
      <c r="F3470" s="92"/>
      <c r="G3470" s="90">
        <f>+C3470+D3470+E3470+F3470</f>
        <v>0</v>
      </c>
      <c r="H3470" s="91">
        <v>189</v>
      </c>
      <c r="I3470" s="84">
        <f>+G3470*H3470</f>
        <v>0</v>
      </c>
      <c r="K3470" s="93">
        <v>5979</v>
      </c>
      <c r="L3470" s="94" t="s">
        <v>2838</v>
      </c>
      <c r="M3470" s="92"/>
      <c r="N3470" s="92"/>
      <c r="O3470" s="92"/>
      <c r="P3470" s="92"/>
      <c r="Q3470" s="90">
        <f>+M3470+N3470+O3470+P3470</f>
        <v>0</v>
      </c>
      <c r="R3470" s="91">
        <v>109</v>
      </c>
      <c r="S3470" s="84">
        <f>+Q3470*R3470</f>
        <v>0</v>
      </c>
    </row>
    <row r="3471" spans="1:19" ht="49.65" customHeight="1" x14ac:dyDescent="0.3">
      <c r="A3471" s="85"/>
      <c r="B3471" s="85"/>
      <c r="C3471" s="85"/>
      <c r="D3471" s="85"/>
      <c r="E3471" s="85"/>
      <c r="F3471" s="85"/>
      <c r="G3471" s="85"/>
      <c r="H3471" s="85"/>
      <c r="I3471" s="85"/>
      <c r="K3471" s="85"/>
      <c r="L3471" s="85"/>
      <c r="M3471" s="85"/>
      <c r="N3471" s="85"/>
      <c r="O3471" s="85"/>
      <c r="P3471" s="85"/>
      <c r="Q3471" s="85"/>
      <c r="R3471" s="85"/>
      <c r="S3471" s="85"/>
    </row>
    <row r="3472" spans="1:19" ht="49.65" customHeight="1" x14ac:dyDescent="0.3">
      <c r="A3472" s="22" t="s">
        <v>2839</v>
      </c>
      <c r="D3472" s="86" t="s">
        <v>503</v>
      </c>
      <c r="E3472" s="76"/>
      <c r="F3472" s="76"/>
      <c r="G3472" s="77"/>
      <c r="H3472" s="87">
        <f>SUM(I3376:I3471)</f>
        <v>0</v>
      </c>
      <c r="I3472" s="77"/>
      <c r="N3472" s="86" t="s">
        <v>504</v>
      </c>
      <c r="O3472" s="76"/>
      <c r="P3472" s="76"/>
      <c r="Q3472" s="77"/>
      <c r="R3472" s="87">
        <f>SUM(S3376:S3471)</f>
        <v>0</v>
      </c>
      <c r="S3472" s="77"/>
    </row>
    <row r="3473" spans="1:19" ht="49.65" customHeight="1" x14ac:dyDescent="0.3">
      <c r="D3473" s="78"/>
      <c r="E3473" s="79"/>
      <c r="F3473" s="79"/>
      <c r="G3473" s="80"/>
      <c r="H3473" s="78"/>
      <c r="I3473" s="80"/>
      <c r="N3473" s="78"/>
      <c r="O3473" s="79"/>
      <c r="P3473" s="79"/>
      <c r="Q3473" s="80"/>
      <c r="R3473" s="78"/>
      <c r="S3473" s="80"/>
    </row>
    <row r="3474" spans="1:19" ht="49.65" customHeight="1" x14ac:dyDescent="0.3">
      <c r="A3474" s="88" t="s">
        <v>2448</v>
      </c>
      <c r="B3474" s="74"/>
      <c r="C3474" s="74"/>
      <c r="D3474" s="74"/>
      <c r="E3474" s="74"/>
      <c r="F3474" s="74"/>
      <c r="G3474" s="74"/>
      <c r="H3474" s="74"/>
      <c r="I3474" s="74"/>
      <c r="J3474" s="74"/>
      <c r="K3474" s="74"/>
      <c r="L3474" s="74"/>
      <c r="M3474" s="74"/>
      <c r="N3474" s="74"/>
      <c r="O3474" s="74"/>
      <c r="P3474" s="74"/>
      <c r="Q3474" s="74"/>
      <c r="R3474" s="74"/>
      <c r="S3474" s="74"/>
    </row>
    <row r="3475" spans="1:19" ht="49.65" customHeight="1" x14ac:dyDescent="0.3">
      <c r="A3475" s="74"/>
      <c r="B3475" s="74"/>
      <c r="C3475" s="74"/>
      <c r="D3475" s="74"/>
      <c r="E3475" s="74"/>
      <c r="F3475" s="74"/>
      <c r="G3475" s="74"/>
      <c r="H3475" s="74"/>
      <c r="I3475" s="74"/>
      <c r="J3475" s="74"/>
      <c r="K3475" s="74"/>
      <c r="L3475" s="74"/>
      <c r="M3475" s="74"/>
      <c r="N3475" s="74"/>
      <c r="O3475" s="74"/>
      <c r="P3475" s="74"/>
      <c r="Q3475" s="74"/>
      <c r="R3475" s="74"/>
      <c r="S3475" s="74"/>
    </row>
    <row r="3476" spans="1:19" ht="49.65" customHeight="1" x14ac:dyDescent="0.3">
      <c r="A3476" s="98" t="s">
        <v>4</v>
      </c>
      <c r="B3476" s="99" t="s">
        <v>52</v>
      </c>
      <c r="C3476" s="98" t="s">
        <v>53</v>
      </c>
      <c r="D3476" s="98" t="s">
        <v>54</v>
      </c>
      <c r="E3476" s="98" t="s">
        <v>55</v>
      </c>
      <c r="F3476" s="98" t="s">
        <v>56</v>
      </c>
      <c r="G3476" s="98" t="s">
        <v>57</v>
      </c>
      <c r="H3476" s="98" t="s">
        <v>58</v>
      </c>
      <c r="I3476" s="99" t="s">
        <v>8</v>
      </c>
      <c r="K3476" s="98" t="s">
        <v>4</v>
      </c>
      <c r="L3476" s="99" t="s">
        <v>52</v>
      </c>
      <c r="M3476" s="98" t="s">
        <v>53</v>
      </c>
      <c r="N3476" s="98" t="s">
        <v>54</v>
      </c>
      <c r="O3476" s="98" t="s">
        <v>55</v>
      </c>
      <c r="P3476" s="98" t="s">
        <v>56</v>
      </c>
      <c r="Q3476" s="98" t="s">
        <v>57</v>
      </c>
      <c r="R3476" s="98" t="s">
        <v>58</v>
      </c>
      <c r="S3476" s="99" t="s">
        <v>8</v>
      </c>
    </row>
    <row r="3477" spans="1:19" ht="49.65" customHeight="1" x14ac:dyDescent="0.3">
      <c r="A3477" s="85"/>
      <c r="B3477" s="85"/>
      <c r="C3477" s="85"/>
      <c r="D3477" s="85"/>
      <c r="E3477" s="85"/>
      <c r="F3477" s="85"/>
      <c r="G3477" s="85"/>
      <c r="H3477" s="85"/>
      <c r="I3477" s="85"/>
      <c r="K3477" s="85"/>
      <c r="L3477" s="85"/>
      <c r="M3477" s="85"/>
      <c r="N3477" s="85"/>
      <c r="O3477" s="85"/>
      <c r="P3477" s="85"/>
      <c r="Q3477" s="85"/>
      <c r="R3477" s="85"/>
      <c r="S3477" s="85"/>
    </row>
    <row r="3478" spans="1:19" ht="49.65" customHeight="1" x14ac:dyDescent="0.3">
      <c r="A3478" s="95"/>
      <c r="B3478" s="96" t="s">
        <v>2840</v>
      </c>
      <c r="C3478" s="74"/>
      <c r="D3478" s="74"/>
      <c r="E3478" s="74"/>
      <c r="F3478" s="74"/>
      <c r="G3478" s="74"/>
      <c r="H3478" s="74"/>
      <c r="I3478" s="74"/>
      <c r="K3478" s="95"/>
      <c r="L3478" s="96" t="s">
        <v>2841</v>
      </c>
      <c r="M3478" s="74"/>
      <c r="N3478" s="74"/>
      <c r="O3478" s="74"/>
      <c r="P3478" s="74"/>
      <c r="Q3478" s="74"/>
      <c r="R3478" s="74"/>
      <c r="S3478" s="74"/>
    </row>
    <row r="3479" spans="1:19" ht="49.65" customHeight="1" x14ac:dyDescent="0.3">
      <c r="A3479" s="74"/>
      <c r="B3479" s="74"/>
      <c r="C3479" s="74"/>
      <c r="D3479" s="74"/>
      <c r="E3479" s="74"/>
      <c r="F3479" s="74"/>
      <c r="G3479" s="74"/>
      <c r="H3479" s="74"/>
      <c r="I3479" s="74"/>
      <c r="K3479" s="74"/>
      <c r="L3479" s="74"/>
      <c r="M3479" s="74"/>
      <c r="N3479" s="74"/>
      <c r="O3479" s="74"/>
      <c r="P3479" s="74"/>
      <c r="Q3479" s="74"/>
      <c r="R3479" s="74"/>
      <c r="S3479" s="74"/>
    </row>
    <row r="3480" spans="1:19" ht="49.65" customHeight="1" x14ac:dyDescent="0.3">
      <c r="A3480" s="93">
        <v>5980</v>
      </c>
      <c r="B3480" s="94" t="s">
        <v>2842</v>
      </c>
      <c r="C3480" s="92"/>
      <c r="D3480" s="92"/>
      <c r="E3480" s="92"/>
      <c r="F3480" s="92"/>
      <c r="G3480" s="90">
        <f>+C3480+D3480+E3480+F3480</f>
        <v>0</v>
      </c>
      <c r="H3480" s="91">
        <v>109</v>
      </c>
      <c r="I3480" s="84">
        <f>+G3480*H3480</f>
        <v>0</v>
      </c>
      <c r="K3480" s="93">
        <v>15439</v>
      </c>
      <c r="L3480" s="94" t="s">
        <v>2843</v>
      </c>
      <c r="M3480" s="92"/>
      <c r="N3480" s="92"/>
      <c r="O3480" s="92"/>
      <c r="P3480" s="92"/>
      <c r="Q3480" s="90">
        <f>+M3480+N3480+O3480+P3480</f>
        <v>0</v>
      </c>
      <c r="R3480" s="91">
        <v>109</v>
      </c>
      <c r="S3480" s="84">
        <f>+Q3480*R3480</f>
        <v>0</v>
      </c>
    </row>
    <row r="3481" spans="1:19" ht="49.65" customHeight="1" x14ac:dyDescent="0.3">
      <c r="A3481" s="85"/>
      <c r="B3481" s="85"/>
      <c r="C3481" s="85"/>
      <c r="D3481" s="85"/>
      <c r="E3481" s="85"/>
      <c r="F3481" s="85"/>
      <c r="G3481" s="85"/>
      <c r="H3481" s="85"/>
      <c r="I3481" s="85"/>
      <c r="K3481" s="85"/>
      <c r="L3481" s="85"/>
      <c r="M3481" s="85"/>
      <c r="N3481" s="85"/>
      <c r="O3481" s="85"/>
      <c r="P3481" s="85"/>
      <c r="Q3481" s="85"/>
      <c r="R3481" s="85"/>
      <c r="S3481" s="85"/>
    </row>
    <row r="3482" spans="1:19" ht="49.65" customHeight="1" x14ac:dyDescent="0.3">
      <c r="A3482" s="93">
        <v>5981</v>
      </c>
      <c r="B3482" s="94" t="s">
        <v>2844</v>
      </c>
      <c r="C3482" s="92"/>
      <c r="D3482" s="92"/>
      <c r="E3482" s="92"/>
      <c r="F3482" s="92"/>
      <c r="G3482" s="90">
        <f>+C3482+D3482+E3482+F3482</f>
        <v>0</v>
      </c>
      <c r="H3482" s="91">
        <v>109</v>
      </c>
      <c r="I3482" s="84">
        <f>+G3482*H3482</f>
        <v>0</v>
      </c>
      <c r="K3482" s="93">
        <v>15440</v>
      </c>
      <c r="L3482" s="94" t="s">
        <v>2845</v>
      </c>
      <c r="M3482" s="92"/>
      <c r="N3482" s="92"/>
      <c r="O3482" s="92"/>
      <c r="P3482" s="92"/>
      <c r="Q3482" s="90">
        <f>+M3482+N3482+O3482+P3482</f>
        <v>0</v>
      </c>
      <c r="R3482" s="91">
        <v>109</v>
      </c>
      <c r="S3482" s="84">
        <f>+Q3482*R3482</f>
        <v>0</v>
      </c>
    </row>
    <row r="3483" spans="1:19" ht="49.65" customHeight="1" x14ac:dyDescent="0.3">
      <c r="A3483" s="85"/>
      <c r="B3483" s="85"/>
      <c r="C3483" s="85"/>
      <c r="D3483" s="85"/>
      <c r="E3483" s="85"/>
      <c r="F3483" s="85"/>
      <c r="G3483" s="85"/>
      <c r="H3483" s="85"/>
      <c r="I3483" s="85"/>
      <c r="K3483" s="85"/>
      <c r="L3483" s="85"/>
      <c r="M3483" s="85"/>
      <c r="N3483" s="85"/>
      <c r="O3483" s="85"/>
      <c r="P3483" s="85"/>
      <c r="Q3483" s="85"/>
      <c r="R3483" s="85"/>
      <c r="S3483" s="85"/>
    </row>
    <row r="3484" spans="1:19" ht="49.65" customHeight="1" x14ac:dyDescent="0.3">
      <c r="A3484" s="93">
        <v>5982</v>
      </c>
      <c r="B3484" s="94" t="s">
        <v>2846</v>
      </c>
      <c r="C3484" s="92"/>
      <c r="D3484" s="92"/>
      <c r="E3484" s="92"/>
      <c r="F3484" s="92"/>
      <c r="G3484" s="90">
        <f>+C3484+D3484+E3484+F3484</f>
        <v>0</v>
      </c>
      <c r="H3484" s="91">
        <v>109</v>
      </c>
      <c r="I3484" s="84">
        <f>+G3484*H3484</f>
        <v>0</v>
      </c>
      <c r="K3484" s="93">
        <v>15441</v>
      </c>
      <c r="L3484" s="94" t="s">
        <v>2847</v>
      </c>
      <c r="M3484" s="92"/>
      <c r="N3484" s="92"/>
      <c r="O3484" s="92"/>
      <c r="P3484" s="92"/>
      <c r="Q3484" s="90">
        <f>+M3484+N3484+O3484+P3484</f>
        <v>0</v>
      </c>
      <c r="R3484" s="91">
        <v>109</v>
      </c>
      <c r="S3484" s="84">
        <f>+Q3484*R3484</f>
        <v>0</v>
      </c>
    </row>
    <row r="3485" spans="1:19" ht="49.65" customHeight="1" x14ac:dyDescent="0.3">
      <c r="A3485" s="85"/>
      <c r="B3485" s="85"/>
      <c r="C3485" s="85"/>
      <c r="D3485" s="85"/>
      <c r="E3485" s="85"/>
      <c r="F3485" s="85"/>
      <c r="G3485" s="85"/>
      <c r="H3485" s="85"/>
      <c r="I3485" s="85"/>
      <c r="K3485" s="85"/>
      <c r="L3485" s="85"/>
      <c r="M3485" s="85"/>
      <c r="N3485" s="85"/>
      <c r="O3485" s="85"/>
      <c r="P3485" s="85"/>
      <c r="Q3485" s="85"/>
      <c r="R3485" s="85"/>
      <c r="S3485" s="85"/>
    </row>
    <row r="3486" spans="1:19" ht="49.65" customHeight="1" x14ac:dyDescent="0.3">
      <c r="A3486" s="93">
        <v>5983</v>
      </c>
      <c r="B3486" s="94" t="s">
        <v>2848</v>
      </c>
      <c r="C3486" s="92"/>
      <c r="D3486" s="92"/>
      <c r="E3486" s="92"/>
      <c r="F3486" s="92"/>
      <c r="G3486" s="90">
        <f>+C3486+D3486+E3486+F3486</f>
        <v>0</v>
      </c>
      <c r="H3486" s="91">
        <v>109</v>
      </c>
      <c r="I3486" s="84">
        <f>+G3486*H3486</f>
        <v>0</v>
      </c>
      <c r="K3486" s="93">
        <v>15442</v>
      </c>
      <c r="L3486" s="94" t="s">
        <v>2849</v>
      </c>
      <c r="M3486" s="92"/>
      <c r="N3486" s="92"/>
      <c r="O3486" s="92"/>
      <c r="P3486" s="92"/>
      <c r="Q3486" s="90">
        <f>+M3486+N3486+O3486+P3486</f>
        <v>0</v>
      </c>
      <c r="R3486" s="91">
        <v>109</v>
      </c>
      <c r="S3486" s="84">
        <f>+Q3486*R3486</f>
        <v>0</v>
      </c>
    </row>
    <row r="3487" spans="1:19" ht="49.65" customHeight="1" x14ac:dyDescent="0.3">
      <c r="A3487" s="85"/>
      <c r="B3487" s="85"/>
      <c r="C3487" s="85"/>
      <c r="D3487" s="85"/>
      <c r="E3487" s="85"/>
      <c r="F3487" s="85"/>
      <c r="G3487" s="85"/>
      <c r="H3487" s="85"/>
      <c r="I3487" s="85"/>
      <c r="K3487" s="85"/>
      <c r="L3487" s="85"/>
      <c r="M3487" s="85"/>
      <c r="N3487" s="85"/>
      <c r="O3487" s="85"/>
      <c r="P3487" s="85"/>
      <c r="Q3487" s="85"/>
      <c r="R3487" s="85"/>
      <c r="S3487" s="85"/>
    </row>
    <row r="3488" spans="1:19" ht="49.65" customHeight="1" x14ac:dyDescent="0.3">
      <c r="A3488" s="93">
        <v>5984</v>
      </c>
      <c r="B3488" s="94" t="s">
        <v>2850</v>
      </c>
      <c r="C3488" s="92"/>
      <c r="D3488" s="92"/>
      <c r="E3488" s="92"/>
      <c r="F3488" s="92"/>
      <c r="G3488" s="90">
        <f>+C3488+D3488+E3488+F3488</f>
        <v>0</v>
      </c>
      <c r="H3488" s="91">
        <v>109</v>
      </c>
      <c r="I3488" s="84">
        <f>+G3488*H3488</f>
        <v>0</v>
      </c>
      <c r="K3488" s="93">
        <v>15443</v>
      </c>
      <c r="L3488" s="94" t="s">
        <v>2851</v>
      </c>
      <c r="M3488" s="92"/>
      <c r="N3488" s="92"/>
      <c r="O3488" s="92"/>
      <c r="P3488" s="92"/>
      <c r="Q3488" s="90">
        <f>+M3488+N3488+O3488+P3488</f>
        <v>0</v>
      </c>
      <c r="R3488" s="91">
        <v>109</v>
      </c>
      <c r="S3488" s="84">
        <f>+Q3488*R3488</f>
        <v>0</v>
      </c>
    </row>
    <row r="3489" spans="1:19" ht="49.65" customHeight="1" x14ac:dyDescent="0.3">
      <c r="A3489" s="85"/>
      <c r="B3489" s="85"/>
      <c r="C3489" s="85"/>
      <c r="D3489" s="85"/>
      <c r="E3489" s="85"/>
      <c r="F3489" s="85"/>
      <c r="G3489" s="85"/>
      <c r="H3489" s="85"/>
      <c r="I3489" s="85"/>
      <c r="K3489" s="85"/>
      <c r="L3489" s="85"/>
      <c r="M3489" s="85"/>
      <c r="N3489" s="85"/>
      <c r="O3489" s="85"/>
      <c r="P3489" s="85"/>
      <c r="Q3489" s="85"/>
      <c r="R3489" s="85"/>
      <c r="S3489" s="85"/>
    </row>
    <row r="3490" spans="1:19" ht="49.65" customHeight="1" x14ac:dyDescent="0.3">
      <c r="A3490" s="93">
        <v>5985</v>
      </c>
      <c r="B3490" s="94" t="s">
        <v>2852</v>
      </c>
      <c r="C3490" s="92"/>
      <c r="D3490" s="92"/>
      <c r="E3490" s="92"/>
      <c r="F3490" s="92"/>
      <c r="G3490" s="90">
        <f>+C3490+D3490+E3490+F3490</f>
        <v>0</v>
      </c>
      <c r="H3490" s="91">
        <v>109</v>
      </c>
      <c r="I3490" s="84">
        <f>+G3490*H3490</f>
        <v>0</v>
      </c>
      <c r="K3490" s="93">
        <v>15445</v>
      </c>
      <c r="L3490" s="94" t="s">
        <v>2853</v>
      </c>
      <c r="M3490" s="92"/>
      <c r="N3490" s="92"/>
      <c r="O3490" s="92"/>
      <c r="P3490" s="92"/>
      <c r="Q3490" s="90">
        <f>+M3490+N3490+O3490+P3490</f>
        <v>0</v>
      </c>
      <c r="R3490" s="91">
        <v>109</v>
      </c>
      <c r="S3490" s="84">
        <f>+Q3490*R3490</f>
        <v>0</v>
      </c>
    </row>
    <row r="3491" spans="1:19" ht="49.65" customHeight="1" x14ac:dyDescent="0.3">
      <c r="A3491" s="85"/>
      <c r="B3491" s="85"/>
      <c r="C3491" s="85"/>
      <c r="D3491" s="85"/>
      <c r="E3491" s="85"/>
      <c r="F3491" s="85"/>
      <c r="G3491" s="85"/>
      <c r="H3491" s="85"/>
      <c r="I3491" s="85"/>
      <c r="K3491" s="85"/>
      <c r="L3491" s="85"/>
      <c r="M3491" s="85"/>
      <c r="N3491" s="85"/>
      <c r="O3491" s="85"/>
      <c r="P3491" s="85"/>
      <c r="Q3491" s="85"/>
      <c r="R3491" s="85"/>
      <c r="S3491" s="85"/>
    </row>
    <row r="3492" spans="1:19" ht="49.65" customHeight="1" x14ac:dyDescent="0.3">
      <c r="A3492" s="93">
        <v>5986</v>
      </c>
      <c r="B3492" s="94" t="s">
        <v>2854</v>
      </c>
      <c r="C3492" s="92"/>
      <c r="D3492" s="92"/>
      <c r="E3492" s="92"/>
      <c r="F3492" s="92"/>
      <c r="G3492" s="90">
        <f>+C3492+D3492+E3492+F3492</f>
        <v>0</v>
      </c>
      <c r="H3492" s="91">
        <v>109</v>
      </c>
      <c r="I3492" s="84">
        <f>+G3492*H3492</f>
        <v>0</v>
      </c>
      <c r="K3492" s="93">
        <v>15455</v>
      </c>
      <c r="L3492" s="94" t="s">
        <v>2855</v>
      </c>
      <c r="M3492" s="92"/>
      <c r="N3492" s="92"/>
      <c r="O3492" s="92"/>
      <c r="P3492" s="92"/>
      <c r="Q3492" s="90">
        <f>+M3492+N3492+O3492+P3492</f>
        <v>0</v>
      </c>
      <c r="R3492" s="91">
        <v>109</v>
      </c>
      <c r="S3492" s="84">
        <f>+Q3492*R3492</f>
        <v>0</v>
      </c>
    </row>
    <row r="3493" spans="1:19" ht="49.65" customHeight="1" x14ac:dyDescent="0.3">
      <c r="A3493" s="85"/>
      <c r="B3493" s="85"/>
      <c r="C3493" s="85"/>
      <c r="D3493" s="85"/>
      <c r="E3493" s="85"/>
      <c r="F3493" s="85"/>
      <c r="G3493" s="85"/>
      <c r="H3493" s="85"/>
      <c r="I3493" s="85"/>
      <c r="K3493" s="85"/>
      <c r="L3493" s="85"/>
      <c r="M3493" s="85"/>
      <c r="N3493" s="85"/>
      <c r="O3493" s="85"/>
      <c r="P3493" s="85"/>
      <c r="Q3493" s="85"/>
      <c r="R3493" s="85"/>
      <c r="S3493" s="85"/>
    </row>
    <row r="3494" spans="1:19" ht="49.65" customHeight="1" x14ac:dyDescent="0.3">
      <c r="A3494" s="93">
        <v>5987</v>
      </c>
      <c r="B3494" s="94" t="s">
        <v>2856</v>
      </c>
      <c r="C3494" s="92"/>
      <c r="D3494" s="92"/>
      <c r="E3494" s="92"/>
      <c r="F3494" s="92"/>
      <c r="G3494" s="90">
        <f>+C3494+D3494+E3494+F3494</f>
        <v>0</v>
      </c>
      <c r="H3494" s="91">
        <v>109</v>
      </c>
      <c r="I3494" s="84">
        <f>+G3494*H3494</f>
        <v>0</v>
      </c>
      <c r="K3494" s="95"/>
      <c r="L3494" s="96" t="s">
        <v>2857</v>
      </c>
      <c r="M3494" s="74"/>
      <c r="N3494" s="74"/>
      <c r="O3494" s="74"/>
      <c r="P3494" s="74"/>
      <c r="Q3494" s="74"/>
      <c r="R3494" s="74"/>
      <c r="S3494" s="74"/>
    </row>
    <row r="3495" spans="1:19" ht="49.65" customHeight="1" x14ac:dyDescent="0.3">
      <c r="A3495" s="85"/>
      <c r="B3495" s="85"/>
      <c r="C3495" s="85"/>
      <c r="D3495" s="85"/>
      <c r="E3495" s="85"/>
      <c r="F3495" s="85"/>
      <c r="G3495" s="85"/>
      <c r="H3495" s="85"/>
      <c r="I3495" s="85"/>
      <c r="K3495" s="74"/>
      <c r="L3495" s="74"/>
      <c r="M3495" s="74"/>
      <c r="N3495" s="74"/>
      <c r="O3495" s="74"/>
      <c r="P3495" s="74"/>
      <c r="Q3495" s="74"/>
      <c r="R3495" s="74"/>
      <c r="S3495" s="74"/>
    </row>
    <row r="3496" spans="1:19" ht="49.65" customHeight="1" x14ac:dyDescent="0.3">
      <c r="A3496" s="93">
        <v>15425</v>
      </c>
      <c r="B3496" s="94" t="s">
        <v>2858</v>
      </c>
      <c r="C3496" s="92"/>
      <c r="D3496" s="92"/>
      <c r="E3496" s="92"/>
      <c r="F3496" s="92"/>
      <c r="G3496" s="90">
        <f>+C3496+D3496+E3496+F3496</f>
        <v>0</v>
      </c>
      <c r="H3496" s="91">
        <v>109</v>
      </c>
      <c r="I3496" s="84">
        <f>+G3496*H3496</f>
        <v>0</v>
      </c>
      <c r="K3496" s="93">
        <v>9272</v>
      </c>
      <c r="L3496" s="94" t="s">
        <v>2859</v>
      </c>
      <c r="M3496" s="92"/>
      <c r="N3496" s="92"/>
      <c r="O3496" s="92"/>
      <c r="P3496" s="92"/>
      <c r="Q3496" s="90">
        <f>+M3496+N3496+O3496+P3496</f>
        <v>0</v>
      </c>
      <c r="R3496" s="91">
        <v>109</v>
      </c>
      <c r="S3496" s="84">
        <f>+Q3496*R3496</f>
        <v>0</v>
      </c>
    </row>
    <row r="3497" spans="1:19" ht="49.65" customHeight="1" x14ac:dyDescent="0.3">
      <c r="A3497" s="85"/>
      <c r="B3497" s="85"/>
      <c r="C3497" s="85"/>
      <c r="D3497" s="85"/>
      <c r="E3497" s="85"/>
      <c r="F3497" s="85"/>
      <c r="G3497" s="85"/>
      <c r="H3497" s="85"/>
      <c r="I3497" s="85"/>
      <c r="K3497" s="85"/>
      <c r="L3497" s="85"/>
      <c r="M3497" s="85"/>
      <c r="N3497" s="85"/>
      <c r="O3497" s="85"/>
      <c r="P3497" s="85"/>
      <c r="Q3497" s="85"/>
      <c r="R3497" s="85"/>
      <c r="S3497" s="85"/>
    </row>
    <row r="3498" spans="1:19" ht="49.65" customHeight="1" x14ac:dyDescent="0.3">
      <c r="A3498" s="93">
        <v>15427</v>
      </c>
      <c r="B3498" s="94" t="s">
        <v>2860</v>
      </c>
      <c r="C3498" s="92"/>
      <c r="D3498" s="92"/>
      <c r="E3498" s="92"/>
      <c r="F3498" s="92"/>
      <c r="G3498" s="90">
        <f>+C3498+D3498+E3498+F3498</f>
        <v>0</v>
      </c>
      <c r="H3498" s="91">
        <v>109</v>
      </c>
      <c r="I3498" s="84">
        <f>+G3498*H3498</f>
        <v>0</v>
      </c>
      <c r="K3498" s="93">
        <v>9273</v>
      </c>
      <c r="L3498" s="94" t="s">
        <v>2861</v>
      </c>
      <c r="M3498" s="92"/>
      <c r="N3498" s="92"/>
      <c r="O3498" s="92"/>
      <c r="P3498" s="92"/>
      <c r="Q3498" s="90">
        <f>+M3498+N3498+O3498+P3498</f>
        <v>0</v>
      </c>
      <c r="R3498" s="91">
        <v>109</v>
      </c>
      <c r="S3498" s="84">
        <f>+Q3498*R3498</f>
        <v>0</v>
      </c>
    </row>
    <row r="3499" spans="1:19" ht="49.65" customHeight="1" x14ac:dyDescent="0.3">
      <c r="A3499" s="85"/>
      <c r="B3499" s="85"/>
      <c r="C3499" s="85"/>
      <c r="D3499" s="85"/>
      <c r="E3499" s="85"/>
      <c r="F3499" s="85"/>
      <c r="G3499" s="85"/>
      <c r="H3499" s="85"/>
      <c r="I3499" s="85"/>
      <c r="K3499" s="85"/>
      <c r="L3499" s="85"/>
      <c r="M3499" s="85"/>
      <c r="N3499" s="85"/>
      <c r="O3499" s="85"/>
      <c r="P3499" s="85"/>
      <c r="Q3499" s="85"/>
      <c r="R3499" s="85"/>
      <c r="S3499" s="85"/>
    </row>
    <row r="3500" spans="1:19" ht="49.65" customHeight="1" x14ac:dyDescent="0.3">
      <c r="A3500" s="95"/>
      <c r="B3500" s="96" t="s">
        <v>2862</v>
      </c>
      <c r="C3500" s="74"/>
      <c r="D3500" s="74"/>
      <c r="E3500" s="74"/>
      <c r="F3500" s="74"/>
      <c r="G3500" s="74"/>
      <c r="H3500" s="74"/>
      <c r="I3500" s="74"/>
      <c r="K3500" s="93">
        <v>9274</v>
      </c>
      <c r="L3500" s="94" t="s">
        <v>2863</v>
      </c>
      <c r="M3500" s="92"/>
      <c r="N3500" s="92"/>
      <c r="O3500" s="92"/>
      <c r="P3500" s="92"/>
      <c r="Q3500" s="90">
        <f>+M3500+N3500+O3500+P3500</f>
        <v>0</v>
      </c>
      <c r="R3500" s="91">
        <v>109</v>
      </c>
      <c r="S3500" s="84">
        <f>+Q3500*R3500</f>
        <v>0</v>
      </c>
    </row>
    <row r="3501" spans="1:19" ht="49.65" customHeight="1" x14ac:dyDescent="0.3">
      <c r="A3501" s="74"/>
      <c r="B3501" s="74"/>
      <c r="C3501" s="74"/>
      <c r="D3501" s="74"/>
      <c r="E3501" s="74"/>
      <c r="F3501" s="74"/>
      <c r="G3501" s="74"/>
      <c r="H3501" s="74"/>
      <c r="I3501" s="74"/>
      <c r="K3501" s="85"/>
      <c r="L3501" s="85"/>
      <c r="M3501" s="85"/>
      <c r="N3501" s="85"/>
      <c r="O3501" s="85"/>
      <c r="P3501" s="85"/>
      <c r="Q3501" s="85"/>
      <c r="R3501" s="85"/>
      <c r="S3501" s="85"/>
    </row>
    <row r="3502" spans="1:19" ht="49.65" customHeight="1" x14ac:dyDescent="0.3">
      <c r="A3502" s="93">
        <v>13861</v>
      </c>
      <c r="B3502" s="94" t="s">
        <v>2864</v>
      </c>
      <c r="C3502" s="92"/>
      <c r="D3502" s="92"/>
      <c r="E3502" s="92"/>
      <c r="F3502" s="92"/>
      <c r="G3502" s="90">
        <f>+C3502+D3502+E3502+F3502</f>
        <v>0</v>
      </c>
      <c r="H3502" s="91">
        <v>119</v>
      </c>
      <c r="I3502" s="84">
        <f>+G3502*H3502</f>
        <v>0</v>
      </c>
      <c r="K3502" s="93">
        <v>9275</v>
      </c>
      <c r="L3502" s="94" t="s">
        <v>2865</v>
      </c>
      <c r="M3502" s="92"/>
      <c r="N3502" s="92"/>
      <c r="O3502" s="92"/>
      <c r="P3502" s="92"/>
      <c r="Q3502" s="90">
        <f>+M3502+N3502+O3502+P3502</f>
        <v>0</v>
      </c>
      <c r="R3502" s="91">
        <v>109</v>
      </c>
      <c r="S3502" s="84">
        <f>+Q3502*R3502</f>
        <v>0</v>
      </c>
    </row>
    <row r="3503" spans="1:19" ht="49.65" customHeight="1" x14ac:dyDescent="0.3">
      <c r="A3503" s="85"/>
      <c r="B3503" s="85"/>
      <c r="C3503" s="85"/>
      <c r="D3503" s="85"/>
      <c r="E3503" s="85"/>
      <c r="F3503" s="85"/>
      <c r="G3503" s="85"/>
      <c r="H3503" s="85"/>
      <c r="I3503" s="85"/>
      <c r="K3503" s="85"/>
      <c r="L3503" s="85"/>
      <c r="M3503" s="85"/>
      <c r="N3503" s="85"/>
      <c r="O3503" s="85"/>
      <c r="P3503" s="85"/>
      <c r="Q3503" s="85"/>
      <c r="R3503" s="85"/>
      <c r="S3503" s="85"/>
    </row>
    <row r="3504" spans="1:19" ht="49.65" customHeight="1" x14ac:dyDescent="0.3">
      <c r="A3504" s="93">
        <v>13862</v>
      </c>
      <c r="B3504" s="94" t="s">
        <v>2866</v>
      </c>
      <c r="C3504" s="92"/>
      <c r="D3504" s="92"/>
      <c r="E3504" s="92"/>
      <c r="F3504" s="92"/>
      <c r="G3504" s="90">
        <f>+C3504+D3504+E3504+F3504</f>
        <v>0</v>
      </c>
      <c r="H3504" s="91">
        <v>119</v>
      </c>
      <c r="I3504" s="84">
        <f>+G3504*H3504</f>
        <v>0</v>
      </c>
      <c r="K3504" s="93">
        <v>9276</v>
      </c>
      <c r="L3504" s="94" t="s">
        <v>2867</v>
      </c>
      <c r="M3504" s="92"/>
      <c r="N3504" s="92"/>
      <c r="O3504" s="92"/>
      <c r="P3504" s="92"/>
      <c r="Q3504" s="90">
        <f>+M3504+N3504+O3504+P3504</f>
        <v>0</v>
      </c>
      <c r="R3504" s="91">
        <v>109</v>
      </c>
      <c r="S3504" s="84">
        <f>+Q3504*R3504</f>
        <v>0</v>
      </c>
    </row>
    <row r="3505" spans="1:19" ht="49.65" customHeight="1" x14ac:dyDescent="0.3">
      <c r="A3505" s="85"/>
      <c r="B3505" s="85"/>
      <c r="C3505" s="85"/>
      <c r="D3505" s="85"/>
      <c r="E3505" s="85"/>
      <c r="F3505" s="85"/>
      <c r="G3505" s="85"/>
      <c r="H3505" s="85"/>
      <c r="I3505" s="85"/>
      <c r="K3505" s="85"/>
      <c r="L3505" s="85"/>
      <c r="M3505" s="85"/>
      <c r="N3505" s="85"/>
      <c r="O3505" s="85"/>
      <c r="P3505" s="85"/>
      <c r="Q3505" s="85"/>
      <c r="R3505" s="85"/>
      <c r="S3505" s="85"/>
    </row>
    <row r="3506" spans="1:19" ht="49.65" customHeight="1" x14ac:dyDescent="0.3">
      <c r="A3506" s="93">
        <v>13863</v>
      </c>
      <c r="B3506" s="94" t="s">
        <v>2868</v>
      </c>
      <c r="C3506" s="92"/>
      <c r="D3506" s="92"/>
      <c r="E3506" s="92"/>
      <c r="F3506" s="92"/>
      <c r="G3506" s="90">
        <f>+C3506+D3506+E3506+F3506</f>
        <v>0</v>
      </c>
      <c r="H3506" s="91">
        <v>119</v>
      </c>
      <c r="I3506" s="84">
        <f>+G3506*H3506</f>
        <v>0</v>
      </c>
      <c r="K3506" s="93">
        <v>9277</v>
      </c>
      <c r="L3506" s="94" t="s">
        <v>2869</v>
      </c>
      <c r="M3506" s="92"/>
      <c r="N3506" s="92"/>
      <c r="O3506" s="92"/>
      <c r="P3506" s="92"/>
      <c r="Q3506" s="90">
        <f>+M3506+N3506+O3506+P3506</f>
        <v>0</v>
      </c>
      <c r="R3506" s="91">
        <v>109</v>
      </c>
      <c r="S3506" s="84">
        <f>+Q3506*R3506</f>
        <v>0</v>
      </c>
    </row>
    <row r="3507" spans="1:19" ht="49.65" customHeight="1" x14ac:dyDescent="0.3">
      <c r="A3507" s="85"/>
      <c r="B3507" s="85"/>
      <c r="C3507" s="85"/>
      <c r="D3507" s="85"/>
      <c r="E3507" s="85"/>
      <c r="F3507" s="85"/>
      <c r="G3507" s="85"/>
      <c r="H3507" s="85"/>
      <c r="I3507" s="85"/>
      <c r="K3507" s="85"/>
      <c r="L3507" s="85"/>
      <c r="M3507" s="85"/>
      <c r="N3507" s="85"/>
      <c r="O3507" s="85"/>
      <c r="P3507" s="85"/>
      <c r="Q3507" s="85"/>
      <c r="R3507" s="85"/>
      <c r="S3507" s="85"/>
    </row>
    <row r="3508" spans="1:19" ht="49.65" customHeight="1" x14ac:dyDescent="0.3">
      <c r="A3508" s="93">
        <v>13864</v>
      </c>
      <c r="B3508" s="94" t="s">
        <v>2870</v>
      </c>
      <c r="C3508" s="92"/>
      <c r="D3508" s="92"/>
      <c r="E3508" s="92"/>
      <c r="F3508" s="92"/>
      <c r="G3508" s="90">
        <f>+C3508+D3508+E3508+F3508</f>
        <v>0</v>
      </c>
      <c r="H3508" s="91">
        <v>119</v>
      </c>
      <c r="I3508" s="84">
        <f>+G3508*H3508</f>
        <v>0</v>
      </c>
      <c r="K3508" s="93">
        <v>11637</v>
      </c>
      <c r="L3508" s="94" t="s">
        <v>2871</v>
      </c>
      <c r="M3508" s="92"/>
      <c r="N3508" s="92"/>
      <c r="O3508" s="92"/>
      <c r="P3508" s="92"/>
      <c r="Q3508" s="90">
        <f>+M3508+N3508+O3508+P3508</f>
        <v>0</v>
      </c>
      <c r="R3508" s="91">
        <v>109</v>
      </c>
      <c r="S3508" s="84">
        <f>+Q3508*R3508</f>
        <v>0</v>
      </c>
    </row>
    <row r="3509" spans="1:19" ht="49.65" customHeight="1" x14ac:dyDescent="0.3">
      <c r="A3509" s="85"/>
      <c r="B3509" s="85"/>
      <c r="C3509" s="85"/>
      <c r="D3509" s="85"/>
      <c r="E3509" s="85"/>
      <c r="F3509" s="85"/>
      <c r="G3509" s="85"/>
      <c r="H3509" s="85"/>
      <c r="I3509" s="85"/>
      <c r="K3509" s="85"/>
      <c r="L3509" s="85"/>
      <c r="M3509" s="85"/>
      <c r="N3509" s="85"/>
      <c r="O3509" s="85"/>
      <c r="P3509" s="85"/>
      <c r="Q3509" s="85"/>
      <c r="R3509" s="85"/>
      <c r="S3509" s="85"/>
    </row>
    <row r="3510" spans="1:19" ht="49.65" customHeight="1" x14ac:dyDescent="0.3">
      <c r="A3510" s="93">
        <v>13865</v>
      </c>
      <c r="B3510" s="94" t="s">
        <v>2872</v>
      </c>
      <c r="C3510" s="92"/>
      <c r="D3510" s="92"/>
      <c r="E3510" s="92"/>
      <c r="F3510" s="92"/>
      <c r="G3510" s="90">
        <f>+C3510+D3510+E3510+F3510</f>
        <v>0</v>
      </c>
      <c r="H3510" s="91">
        <v>119</v>
      </c>
      <c r="I3510" s="84">
        <f>+G3510*H3510</f>
        <v>0</v>
      </c>
      <c r="K3510" s="97" t="s">
        <v>2873</v>
      </c>
      <c r="L3510" s="74"/>
      <c r="M3510" s="74"/>
      <c r="N3510" s="74"/>
      <c r="O3510" s="74"/>
      <c r="P3510" s="74"/>
      <c r="Q3510" s="74"/>
      <c r="R3510" s="74"/>
      <c r="S3510" s="74"/>
    </row>
    <row r="3511" spans="1:19" ht="49.65" customHeight="1" x14ac:dyDescent="0.3">
      <c r="A3511" s="85"/>
      <c r="B3511" s="85"/>
      <c r="C3511" s="85"/>
      <c r="D3511" s="85"/>
      <c r="E3511" s="85"/>
      <c r="F3511" s="85"/>
      <c r="G3511" s="85"/>
      <c r="H3511" s="85"/>
      <c r="I3511" s="85"/>
      <c r="K3511" s="74"/>
      <c r="L3511" s="74"/>
      <c r="M3511" s="74"/>
      <c r="N3511" s="74"/>
      <c r="O3511" s="74"/>
      <c r="P3511" s="74"/>
      <c r="Q3511" s="74"/>
      <c r="R3511" s="74"/>
      <c r="S3511" s="74"/>
    </row>
    <row r="3512" spans="1:19" ht="49.65" customHeight="1" x14ac:dyDescent="0.3">
      <c r="A3512" s="93">
        <v>13866</v>
      </c>
      <c r="B3512" s="94" t="s">
        <v>2874</v>
      </c>
      <c r="C3512" s="92"/>
      <c r="D3512" s="92"/>
      <c r="E3512" s="92"/>
      <c r="F3512" s="92"/>
      <c r="G3512" s="90">
        <f>+C3512+D3512+E3512+F3512</f>
        <v>0</v>
      </c>
      <c r="H3512" s="91">
        <v>119</v>
      </c>
      <c r="I3512" s="84">
        <f>+G3512*H3512</f>
        <v>0</v>
      </c>
      <c r="K3512" s="95"/>
      <c r="L3512" s="96" t="s">
        <v>2875</v>
      </c>
      <c r="M3512" s="74"/>
      <c r="N3512" s="74"/>
      <c r="O3512" s="74"/>
      <c r="P3512" s="74"/>
      <c r="Q3512" s="74"/>
      <c r="R3512" s="74"/>
      <c r="S3512" s="74"/>
    </row>
    <row r="3513" spans="1:19" ht="49.65" customHeight="1" x14ac:dyDescent="0.3">
      <c r="A3513" s="85"/>
      <c r="B3513" s="85"/>
      <c r="C3513" s="85"/>
      <c r="D3513" s="85"/>
      <c r="E3513" s="85"/>
      <c r="F3513" s="85"/>
      <c r="G3513" s="85"/>
      <c r="H3513" s="85"/>
      <c r="I3513" s="85"/>
      <c r="K3513" s="74"/>
      <c r="L3513" s="74"/>
      <c r="M3513" s="74"/>
      <c r="N3513" s="74"/>
      <c r="O3513" s="74"/>
      <c r="P3513" s="74"/>
      <c r="Q3513" s="74"/>
      <c r="R3513" s="74"/>
      <c r="S3513" s="74"/>
    </row>
    <row r="3514" spans="1:19" ht="49.65" customHeight="1" x14ac:dyDescent="0.3">
      <c r="A3514" s="93">
        <v>14031</v>
      </c>
      <c r="B3514" s="94" t="s">
        <v>2876</v>
      </c>
      <c r="C3514" s="92"/>
      <c r="D3514" s="92"/>
      <c r="E3514" s="92"/>
      <c r="F3514" s="92"/>
      <c r="G3514" s="90">
        <f>+C3514+D3514+E3514+F3514</f>
        <v>0</v>
      </c>
      <c r="H3514" s="91">
        <v>119</v>
      </c>
      <c r="I3514" s="84">
        <f>+G3514*H3514</f>
        <v>0</v>
      </c>
      <c r="K3514" s="93">
        <v>14943</v>
      </c>
      <c r="L3514" s="94" t="s">
        <v>2877</v>
      </c>
      <c r="M3514" s="92"/>
      <c r="N3514" s="92"/>
      <c r="O3514" s="92"/>
      <c r="P3514" s="92"/>
      <c r="Q3514" s="90">
        <f>+M3514+N3514+O3514+P3514</f>
        <v>0</v>
      </c>
      <c r="R3514" s="91">
        <v>79</v>
      </c>
      <c r="S3514" s="84">
        <f>+Q3514*R3514</f>
        <v>0</v>
      </c>
    </row>
    <row r="3515" spans="1:19" ht="49.65" customHeight="1" x14ac:dyDescent="0.3">
      <c r="A3515" s="85"/>
      <c r="B3515" s="85"/>
      <c r="C3515" s="85"/>
      <c r="D3515" s="85"/>
      <c r="E3515" s="85"/>
      <c r="F3515" s="85"/>
      <c r="G3515" s="85"/>
      <c r="H3515" s="85"/>
      <c r="I3515" s="85"/>
      <c r="K3515" s="85"/>
      <c r="L3515" s="85"/>
      <c r="M3515" s="85"/>
      <c r="N3515" s="85"/>
      <c r="O3515" s="85"/>
      <c r="P3515" s="85"/>
      <c r="Q3515" s="85"/>
      <c r="R3515" s="85"/>
      <c r="S3515" s="85"/>
    </row>
    <row r="3516" spans="1:19" ht="49.65" customHeight="1" x14ac:dyDescent="0.3">
      <c r="A3516" s="95"/>
      <c r="B3516" s="96" t="s">
        <v>2878</v>
      </c>
      <c r="C3516" s="74"/>
      <c r="D3516" s="74"/>
      <c r="E3516" s="74"/>
      <c r="F3516" s="74"/>
      <c r="G3516" s="74"/>
      <c r="H3516" s="74"/>
      <c r="I3516" s="74"/>
      <c r="K3516" s="93">
        <v>14944</v>
      </c>
      <c r="L3516" s="94" t="s">
        <v>2879</v>
      </c>
      <c r="M3516" s="92"/>
      <c r="N3516" s="92"/>
      <c r="O3516" s="92"/>
      <c r="P3516" s="92"/>
      <c r="Q3516" s="90">
        <f>+M3516+N3516+O3516+P3516</f>
        <v>0</v>
      </c>
      <c r="R3516" s="91">
        <v>79</v>
      </c>
      <c r="S3516" s="84">
        <f>+Q3516*R3516</f>
        <v>0</v>
      </c>
    </row>
    <row r="3517" spans="1:19" ht="49.65" customHeight="1" x14ac:dyDescent="0.3">
      <c r="A3517" s="74"/>
      <c r="B3517" s="74"/>
      <c r="C3517" s="74"/>
      <c r="D3517" s="74"/>
      <c r="E3517" s="74"/>
      <c r="F3517" s="74"/>
      <c r="G3517" s="74"/>
      <c r="H3517" s="74"/>
      <c r="I3517" s="74"/>
      <c r="K3517" s="85"/>
      <c r="L3517" s="85"/>
      <c r="M3517" s="85"/>
      <c r="N3517" s="85"/>
      <c r="O3517" s="85"/>
      <c r="P3517" s="85"/>
      <c r="Q3517" s="85"/>
      <c r="R3517" s="85"/>
      <c r="S3517" s="85"/>
    </row>
    <row r="3518" spans="1:19" ht="49.65" customHeight="1" x14ac:dyDescent="0.3">
      <c r="A3518" s="93">
        <v>13868</v>
      </c>
      <c r="B3518" s="94" t="s">
        <v>2816</v>
      </c>
      <c r="C3518" s="92"/>
      <c r="D3518" s="92"/>
      <c r="E3518" s="92"/>
      <c r="F3518" s="92"/>
      <c r="G3518" s="90">
        <f>+C3518+D3518+E3518+F3518</f>
        <v>0</v>
      </c>
      <c r="H3518" s="91">
        <v>119</v>
      </c>
      <c r="I3518" s="84">
        <f>+G3518*H3518</f>
        <v>0</v>
      </c>
      <c r="K3518" s="93">
        <v>14945</v>
      </c>
      <c r="L3518" s="94" t="s">
        <v>2880</v>
      </c>
      <c r="M3518" s="92"/>
      <c r="N3518" s="92"/>
      <c r="O3518" s="92"/>
      <c r="P3518" s="92"/>
      <c r="Q3518" s="90">
        <f>+M3518+N3518+O3518+P3518</f>
        <v>0</v>
      </c>
      <c r="R3518" s="91">
        <v>79</v>
      </c>
      <c r="S3518" s="84">
        <f>+Q3518*R3518</f>
        <v>0</v>
      </c>
    </row>
    <row r="3519" spans="1:19" ht="49.65" customHeight="1" x14ac:dyDescent="0.3">
      <c r="A3519" s="85"/>
      <c r="B3519" s="85"/>
      <c r="C3519" s="85"/>
      <c r="D3519" s="85"/>
      <c r="E3519" s="85"/>
      <c r="F3519" s="85"/>
      <c r="G3519" s="85"/>
      <c r="H3519" s="85"/>
      <c r="I3519" s="85"/>
      <c r="K3519" s="85"/>
      <c r="L3519" s="85"/>
      <c r="M3519" s="85"/>
      <c r="N3519" s="85"/>
      <c r="O3519" s="85"/>
      <c r="P3519" s="85"/>
      <c r="Q3519" s="85"/>
      <c r="R3519" s="85"/>
      <c r="S3519" s="85"/>
    </row>
    <row r="3520" spans="1:19" ht="49.65" customHeight="1" x14ac:dyDescent="0.3">
      <c r="A3520" s="93">
        <v>13869</v>
      </c>
      <c r="B3520" s="94" t="s">
        <v>2818</v>
      </c>
      <c r="C3520" s="92"/>
      <c r="D3520" s="92"/>
      <c r="E3520" s="92"/>
      <c r="F3520" s="92"/>
      <c r="G3520" s="90">
        <f>+C3520+D3520+E3520+F3520</f>
        <v>0</v>
      </c>
      <c r="H3520" s="91">
        <v>119</v>
      </c>
      <c r="I3520" s="84">
        <f>+G3520*H3520</f>
        <v>0</v>
      </c>
      <c r="K3520" s="93">
        <v>14946</v>
      </c>
      <c r="L3520" s="94" t="s">
        <v>2881</v>
      </c>
      <c r="M3520" s="92"/>
      <c r="N3520" s="92"/>
      <c r="O3520" s="92"/>
      <c r="P3520" s="92"/>
      <c r="Q3520" s="90">
        <f>+M3520+N3520+O3520+P3520</f>
        <v>0</v>
      </c>
      <c r="R3520" s="91">
        <v>79</v>
      </c>
      <c r="S3520" s="84">
        <f>+Q3520*R3520</f>
        <v>0</v>
      </c>
    </row>
    <row r="3521" spans="1:19" ht="49.65" customHeight="1" x14ac:dyDescent="0.3">
      <c r="A3521" s="85"/>
      <c r="B3521" s="85"/>
      <c r="C3521" s="85"/>
      <c r="D3521" s="85"/>
      <c r="E3521" s="85"/>
      <c r="F3521" s="85"/>
      <c r="G3521" s="85"/>
      <c r="H3521" s="85"/>
      <c r="I3521" s="85"/>
      <c r="K3521" s="85"/>
      <c r="L3521" s="85"/>
      <c r="M3521" s="85"/>
      <c r="N3521" s="85"/>
      <c r="O3521" s="85"/>
      <c r="P3521" s="85"/>
      <c r="Q3521" s="85"/>
      <c r="R3521" s="85"/>
      <c r="S3521" s="85"/>
    </row>
    <row r="3522" spans="1:19" ht="49.65" customHeight="1" x14ac:dyDescent="0.3">
      <c r="A3522" s="93">
        <v>13870</v>
      </c>
      <c r="B3522" s="94" t="s">
        <v>2820</v>
      </c>
      <c r="C3522" s="92"/>
      <c r="D3522" s="92"/>
      <c r="E3522" s="92"/>
      <c r="F3522" s="92"/>
      <c r="G3522" s="90">
        <f>+C3522+D3522+E3522+F3522</f>
        <v>0</v>
      </c>
      <c r="H3522" s="91">
        <v>119</v>
      </c>
      <c r="I3522" s="84">
        <f>+G3522*H3522</f>
        <v>0</v>
      </c>
      <c r="K3522" s="93">
        <v>14947</v>
      </c>
      <c r="L3522" s="94" t="s">
        <v>2882</v>
      </c>
      <c r="M3522" s="92"/>
      <c r="N3522" s="92"/>
      <c r="O3522" s="92"/>
      <c r="P3522" s="92"/>
      <c r="Q3522" s="90">
        <f>+M3522+N3522+O3522+P3522</f>
        <v>0</v>
      </c>
      <c r="R3522" s="91">
        <v>79</v>
      </c>
      <c r="S3522" s="84">
        <f>+Q3522*R3522</f>
        <v>0</v>
      </c>
    </row>
    <row r="3523" spans="1:19" ht="49.65" customHeight="1" x14ac:dyDescent="0.3">
      <c r="A3523" s="85"/>
      <c r="B3523" s="85"/>
      <c r="C3523" s="85"/>
      <c r="D3523" s="85"/>
      <c r="E3523" s="85"/>
      <c r="F3523" s="85"/>
      <c r="G3523" s="85"/>
      <c r="H3523" s="85"/>
      <c r="I3523" s="85"/>
      <c r="K3523" s="85"/>
      <c r="L3523" s="85"/>
      <c r="M3523" s="85"/>
      <c r="N3523" s="85"/>
      <c r="O3523" s="85"/>
      <c r="P3523" s="85"/>
      <c r="Q3523" s="85"/>
      <c r="R3523" s="85"/>
      <c r="S3523" s="85"/>
    </row>
    <row r="3524" spans="1:19" ht="49.65" customHeight="1" x14ac:dyDescent="0.3">
      <c r="A3524" s="93">
        <v>13871</v>
      </c>
      <c r="B3524" s="94" t="s">
        <v>2822</v>
      </c>
      <c r="C3524" s="92"/>
      <c r="D3524" s="92"/>
      <c r="E3524" s="92"/>
      <c r="F3524" s="92"/>
      <c r="G3524" s="90">
        <f>+C3524+D3524+E3524+F3524</f>
        <v>0</v>
      </c>
      <c r="H3524" s="91">
        <v>119</v>
      </c>
      <c r="I3524" s="84">
        <f>+G3524*H3524</f>
        <v>0</v>
      </c>
      <c r="K3524" s="93">
        <v>14954</v>
      </c>
      <c r="L3524" s="94" t="s">
        <v>2883</v>
      </c>
      <c r="M3524" s="92"/>
      <c r="N3524" s="92"/>
      <c r="O3524" s="92"/>
      <c r="P3524" s="92"/>
      <c r="Q3524" s="90">
        <f>+M3524+N3524+O3524+P3524</f>
        <v>0</v>
      </c>
      <c r="R3524" s="91">
        <v>79</v>
      </c>
      <c r="S3524" s="84">
        <f>+Q3524*R3524</f>
        <v>0</v>
      </c>
    </row>
    <row r="3525" spans="1:19" ht="49.65" customHeight="1" x14ac:dyDescent="0.3">
      <c r="A3525" s="85"/>
      <c r="B3525" s="85"/>
      <c r="C3525" s="85"/>
      <c r="D3525" s="85"/>
      <c r="E3525" s="85"/>
      <c r="F3525" s="85"/>
      <c r="G3525" s="85"/>
      <c r="H3525" s="85"/>
      <c r="I3525" s="85"/>
      <c r="K3525" s="85"/>
      <c r="L3525" s="85"/>
      <c r="M3525" s="85"/>
      <c r="N3525" s="85"/>
      <c r="O3525" s="85"/>
      <c r="P3525" s="85"/>
      <c r="Q3525" s="85"/>
      <c r="R3525" s="85"/>
      <c r="S3525" s="85"/>
    </row>
    <row r="3526" spans="1:19" ht="49.65" customHeight="1" x14ac:dyDescent="0.3">
      <c r="A3526" s="93">
        <v>13872</v>
      </c>
      <c r="B3526" s="94" t="s">
        <v>2824</v>
      </c>
      <c r="C3526" s="92"/>
      <c r="D3526" s="92"/>
      <c r="E3526" s="92"/>
      <c r="F3526" s="92"/>
      <c r="G3526" s="90">
        <f>+C3526+D3526+E3526+F3526</f>
        <v>0</v>
      </c>
      <c r="H3526" s="91">
        <v>119</v>
      </c>
      <c r="I3526" s="84">
        <f>+G3526*H3526</f>
        <v>0</v>
      </c>
      <c r="K3526" s="93">
        <v>14955</v>
      </c>
      <c r="L3526" s="94" t="s">
        <v>2884</v>
      </c>
      <c r="M3526" s="92"/>
      <c r="N3526" s="92"/>
      <c r="O3526" s="92"/>
      <c r="P3526" s="92"/>
      <c r="Q3526" s="90">
        <f>+M3526+N3526+O3526+P3526</f>
        <v>0</v>
      </c>
      <c r="R3526" s="91">
        <v>79</v>
      </c>
      <c r="S3526" s="84">
        <f>+Q3526*R3526</f>
        <v>0</v>
      </c>
    </row>
    <row r="3527" spans="1:19" ht="49.65" customHeight="1" x14ac:dyDescent="0.3">
      <c r="A3527" s="85"/>
      <c r="B3527" s="85"/>
      <c r="C3527" s="85"/>
      <c r="D3527" s="85"/>
      <c r="E3527" s="85"/>
      <c r="F3527" s="85"/>
      <c r="G3527" s="85"/>
      <c r="H3527" s="85"/>
      <c r="I3527" s="85"/>
      <c r="K3527" s="85"/>
      <c r="L3527" s="85"/>
      <c r="M3527" s="85"/>
      <c r="N3527" s="85"/>
      <c r="O3527" s="85"/>
      <c r="P3527" s="85"/>
      <c r="Q3527" s="85"/>
      <c r="R3527" s="85"/>
      <c r="S3527" s="85"/>
    </row>
    <row r="3528" spans="1:19" ht="49.65" customHeight="1" x14ac:dyDescent="0.3">
      <c r="A3528" s="93">
        <v>13873</v>
      </c>
      <c r="B3528" s="94" t="s">
        <v>2826</v>
      </c>
      <c r="C3528" s="92"/>
      <c r="D3528" s="92"/>
      <c r="E3528" s="92"/>
      <c r="F3528" s="92"/>
      <c r="G3528" s="90">
        <f>+C3528+D3528+E3528+F3528</f>
        <v>0</v>
      </c>
      <c r="H3528" s="91">
        <v>119</v>
      </c>
      <c r="I3528" s="84">
        <f>+G3528*H3528</f>
        <v>0</v>
      </c>
      <c r="K3528" s="93">
        <v>14956</v>
      </c>
      <c r="L3528" s="94" t="s">
        <v>2885</v>
      </c>
      <c r="M3528" s="92"/>
      <c r="N3528" s="92"/>
      <c r="O3528" s="92"/>
      <c r="P3528" s="92"/>
      <c r="Q3528" s="90">
        <f>+M3528+N3528+O3528+P3528</f>
        <v>0</v>
      </c>
      <c r="R3528" s="91">
        <v>79</v>
      </c>
      <c r="S3528" s="84">
        <f>+Q3528*R3528</f>
        <v>0</v>
      </c>
    </row>
    <row r="3529" spans="1:19" ht="49.65" customHeight="1" x14ac:dyDescent="0.3">
      <c r="A3529" s="85"/>
      <c r="B3529" s="85"/>
      <c r="C3529" s="85"/>
      <c r="D3529" s="85"/>
      <c r="E3529" s="85"/>
      <c r="F3529" s="85"/>
      <c r="G3529" s="85"/>
      <c r="H3529" s="85"/>
      <c r="I3529" s="85"/>
      <c r="K3529" s="85"/>
      <c r="L3529" s="85"/>
      <c r="M3529" s="85"/>
      <c r="N3529" s="85"/>
      <c r="O3529" s="85"/>
      <c r="P3529" s="85"/>
      <c r="Q3529" s="85"/>
      <c r="R3529" s="85"/>
      <c r="S3529" s="85"/>
    </row>
    <row r="3530" spans="1:19" ht="49.65" customHeight="1" x14ac:dyDescent="0.3">
      <c r="A3530" s="93">
        <v>13874</v>
      </c>
      <c r="B3530" s="94" t="s">
        <v>2828</v>
      </c>
      <c r="C3530" s="92"/>
      <c r="D3530" s="92"/>
      <c r="E3530" s="92"/>
      <c r="F3530" s="92"/>
      <c r="G3530" s="90">
        <f>+C3530+D3530+E3530+F3530</f>
        <v>0</v>
      </c>
      <c r="H3530" s="91">
        <v>119</v>
      </c>
      <c r="I3530" s="84">
        <f>+G3530*H3530</f>
        <v>0</v>
      </c>
      <c r="K3530" s="93">
        <v>14957</v>
      </c>
      <c r="L3530" s="94" t="s">
        <v>2886</v>
      </c>
      <c r="M3530" s="92"/>
      <c r="N3530" s="92"/>
      <c r="O3530" s="92"/>
      <c r="P3530" s="92"/>
      <c r="Q3530" s="90">
        <f>+M3530+N3530+O3530+P3530</f>
        <v>0</v>
      </c>
      <c r="R3530" s="91">
        <v>79</v>
      </c>
      <c r="S3530" s="84">
        <f>+Q3530*R3530</f>
        <v>0</v>
      </c>
    </row>
    <row r="3531" spans="1:19" ht="49.65" customHeight="1" x14ac:dyDescent="0.3">
      <c r="A3531" s="85"/>
      <c r="B3531" s="85"/>
      <c r="C3531" s="85"/>
      <c r="D3531" s="85"/>
      <c r="E3531" s="85"/>
      <c r="F3531" s="85"/>
      <c r="G3531" s="85"/>
      <c r="H3531" s="85"/>
      <c r="I3531" s="85"/>
      <c r="K3531" s="85"/>
      <c r="L3531" s="85"/>
      <c r="M3531" s="85"/>
      <c r="N3531" s="85"/>
      <c r="O3531" s="85"/>
      <c r="P3531" s="85"/>
      <c r="Q3531" s="85"/>
      <c r="R3531" s="85"/>
      <c r="S3531" s="85"/>
    </row>
    <row r="3532" spans="1:19" ht="49.65" customHeight="1" x14ac:dyDescent="0.3">
      <c r="A3532" s="93">
        <v>13875</v>
      </c>
      <c r="B3532" s="94" t="s">
        <v>2887</v>
      </c>
      <c r="C3532" s="92"/>
      <c r="D3532" s="92"/>
      <c r="E3532" s="92"/>
      <c r="F3532" s="92"/>
      <c r="G3532" s="90">
        <f>+C3532+D3532+E3532+F3532</f>
        <v>0</v>
      </c>
      <c r="H3532" s="91">
        <v>119</v>
      </c>
      <c r="I3532" s="84">
        <f>+G3532*H3532</f>
        <v>0</v>
      </c>
      <c r="K3532" s="93">
        <v>14958</v>
      </c>
      <c r="L3532" s="94" t="s">
        <v>2888</v>
      </c>
      <c r="M3532" s="92"/>
      <c r="N3532" s="92"/>
      <c r="O3532" s="92"/>
      <c r="P3532" s="92"/>
      <c r="Q3532" s="90">
        <f>+M3532+N3532+O3532+P3532</f>
        <v>0</v>
      </c>
      <c r="R3532" s="91">
        <v>79</v>
      </c>
      <c r="S3532" s="84">
        <f>+Q3532*R3532</f>
        <v>0</v>
      </c>
    </row>
    <row r="3533" spans="1:19" ht="49.65" customHeight="1" x14ac:dyDescent="0.3">
      <c r="A3533" s="85"/>
      <c r="B3533" s="85"/>
      <c r="C3533" s="85"/>
      <c r="D3533" s="85"/>
      <c r="E3533" s="85"/>
      <c r="F3533" s="85"/>
      <c r="G3533" s="85"/>
      <c r="H3533" s="85"/>
      <c r="I3533" s="85"/>
      <c r="K3533" s="85"/>
      <c r="L3533" s="85"/>
      <c r="M3533" s="85"/>
      <c r="N3533" s="85"/>
      <c r="O3533" s="85"/>
      <c r="P3533" s="85"/>
      <c r="Q3533" s="85"/>
      <c r="R3533" s="85"/>
      <c r="S3533" s="85"/>
    </row>
    <row r="3534" spans="1:19" ht="49.65" customHeight="1" x14ac:dyDescent="0.3">
      <c r="A3534" s="93">
        <v>13876</v>
      </c>
      <c r="B3534" s="94" t="s">
        <v>2889</v>
      </c>
      <c r="C3534" s="92"/>
      <c r="D3534" s="92"/>
      <c r="E3534" s="92"/>
      <c r="F3534" s="92"/>
      <c r="G3534" s="90">
        <f>+C3534+D3534+E3534+F3534</f>
        <v>0</v>
      </c>
      <c r="H3534" s="91">
        <v>119</v>
      </c>
      <c r="I3534" s="84">
        <f>+G3534*H3534</f>
        <v>0</v>
      </c>
      <c r="K3534" s="93">
        <v>15178</v>
      </c>
      <c r="L3534" s="94" t="s">
        <v>2890</v>
      </c>
      <c r="M3534" s="92"/>
      <c r="N3534" s="92"/>
      <c r="O3534" s="92"/>
      <c r="P3534" s="92"/>
      <c r="Q3534" s="90">
        <f>+M3534+N3534+O3534+P3534</f>
        <v>0</v>
      </c>
      <c r="R3534" s="91">
        <v>79</v>
      </c>
      <c r="S3534" s="84">
        <f>+Q3534*R3534</f>
        <v>0</v>
      </c>
    </row>
    <row r="3535" spans="1:19" ht="49.65" customHeight="1" x14ac:dyDescent="0.3">
      <c r="A3535" s="85"/>
      <c r="B3535" s="85"/>
      <c r="C3535" s="85"/>
      <c r="D3535" s="85"/>
      <c r="E3535" s="85"/>
      <c r="F3535" s="85"/>
      <c r="G3535" s="85"/>
      <c r="H3535" s="85"/>
      <c r="I3535" s="85"/>
      <c r="K3535" s="85"/>
      <c r="L3535" s="85"/>
      <c r="M3535" s="85"/>
      <c r="N3535" s="85"/>
      <c r="O3535" s="85"/>
      <c r="P3535" s="85"/>
      <c r="Q3535" s="85"/>
      <c r="R3535" s="85"/>
      <c r="S3535" s="85"/>
    </row>
    <row r="3536" spans="1:19" ht="49.65" customHeight="1" x14ac:dyDescent="0.3">
      <c r="A3536" s="93">
        <v>13877</v>
      </c>
      <c r="B3536" s="94" t="s">
        <v>2891</v>
      </c>
      <c r="C3536" s="92"/>
      <c r="D3536" s="92"/>
      <c r="E3536" s="92"/>
      <c r="F3536" s="92"/>
      <c r="G3536" s="90">
        <f>+C3536+D3536+E3536+F3536</f>
        <v>0</v>
      </c>
      <c r="H3536" s="91">
        <v>119</v>
      </c>
      <c r="I3536" s="84">
        <f>+G3536*H3536</f>
        <v>0</v>
      </c>
      <c r="K3536" s="93">
        <v>15179</v>
      </c>
      <c r="L3536" s="94" t="s">
        <v>2892</v>
      </c>
      <c r="M3536" s="92"/>
      <c r="N3536" s="92"/>
      <c r="O3536" s="92"/>
      <c r="P3536" s="92"/>
      <c r="Q3536" s="90">
        <f>+M3536+N3536+O3536+P3536</f>
        <v>0</v>
      </c>
      <c r="R3536" s="91">
        <v>79</v>
      </c>
      <c r="S3536" s="84">
        <f>+Q3536*R3536</f>
        <v>0</v>
      </c>
    </row>
    <row r="3537" spans="1:19" ht="49.65" customHeight="1" x14ac:dyDescent="0.3">
      <c r="A3537" s="85"/>
      <c r="B3537" s="85"/>
      <c r="C3537" s="85"/>
      <c r="D3537" s="85"/>
      <c r="E3537" s="85"/>
      <c r="F3537" s="85"/>
      <c r="G3537" s="85"/>
      <c r="H3537" s="85"/>
      <c r="I3537" s="85"/>
      <c r="K3537" s="85"/>
      <c r="L3537" s="85"/>
      <c r="M3537" s="85"/>
      <c r="N3537" s="85"/>
      <c r="O3537" s="85"/>
      <c r="P3537" s="85"/>
      <c r="Q3537" s="85"/>
      <c r="R3537" s="85"/>
      <c r="S3537" s="85"/>
    </row>
    <row r="3538" spans="1:19" ht="49.65" customHeight="1" x14ac:dyDescent="0.3">
      <c r="A3538" s="93">
        <v>13878</v>
      </c>
      <c r="B3538" s="94" t="s">
        <v>2893</v>
      </c>
      <c r="C3538" s="92"/>
      <c r="D3538" s="92"/>
      <c r="E3538" s="92"/>
      <c r="F3538" s="92"/>
      <c r="G3538" s="90">
        <f>+C3538+D3538+E3538+F3538</f>
        <v>0</v>
      </c>
      <c r="H3538" s="91">
        <v>119</v>
      </c>
      <c r="I3538" s="84">
        <f>+G3538*H3538</f>
        <v>0</v>
      </c>
      <c r="K3538" s="95"/>
      <c r="L3538" s="96" t="s">
        <v>2894</v>
      </c>
      <c r="M3538" s="74"/>
      <c r="N3538" s="74"/>
      <c r="O3538" s="74"/>
      <c r="P3538" s="74"/>
      <c r="Q3538" s="74"/>
      <c r="R3538" s="74"/>
      <c r="S3538" s="74"/>
    </row>
    <row r="3539" spans="1:19" ht="49.65" customHeight="1" x14ac:dyDescent="0.3">
      <c r="A3539" s="85"/>
      <c r="B3539" s="85"/>
      <c r="C3539" s="85"/>
      <c r="D3539" s="85"/>
      <c r="E3539" s="85"/>
      <c r="F3539" s="85"/>
      <c r="G3539" s="85"/>
      <c r="H3539" s="85"/>
      <c r="I3539" s="85"/>
      <c r="K3539" s="74"/>
      <c r="L3539" s="74"/>
      <c r="M3539" s="74"/>
      <c r="N3539" s="74"/>
      <c r="O3539" s="74"/>
      <c r="P3539" s="74"/>
      <c r="Q3539" s="74"/>
      <c r="R3539" s="74"/>
      <c r="S3539" s="74"/>
    </row>
    <row r="3540" spans="1:19" ht="49.65" customHeight="1" x14ac:dyDescent="0.3">
      <c r="A3540" s="93">
        <v>13879</v>
      </c>
      <c r="B3540" s="94" t="s">
        <v>2895</v>
      </c>
      <c r="C3540" s="92"/>
      <c r="D3540" s="92"/>
      <c r="E3540" s="92"/>
      <c r="F3540" s="92"/>
      <c r="G3540" s="90">
        <f>+C3540+D3540+E3540+F3540</f>
        <v>0</v>
      </c>
      <c r="H3540" s="91">
        <v>119</v>
      </c>
      <c r="I3540" s="84">
        <f>+G3540*H3540</f>
        <v>0</v>
      </c>
      <c r="K3540" s="93">
        <v>14906</v>
      </c>
      <c r="L3540" s="94" t="s">
        <v>2896</v>
      </c>
      <c r="M3540" s="92"/>
      <c r="N3540" s="92"/>
      <c r="O3540" s="92"/>
      <c r="P3540" s="92"/>
      <c r="Q3540" s="90">
        <f>+M3540+N3540+O3540+P3540</f>
        <v>0</v>
      </c>
      <c r="R3540" s="91">
        <v>129</v>
      </c>
      <c r="S3540" s="84">
        <f>+Q3540*R3540</f>
        <v>0</v>
      </c>
    </row>
    <row r="3541" spans="1:19" ht="49.65" customHeight="1" x14ac:dyDescent="0.3">
      <c r="A3541" s="85"/>
      <c r="B3541" s="85"/>
      <c r="C3541" s="85"/>
      <c r="D3541" s="85"/>
      <c r="E3541" s="85"/>
      <c r="F3541" s="85"/>
      <c r="G3541" s="85"/>
      <c r="H3541" s="85"/>
      <c r="I3541" s="85"/>
      <c r="K3541" s="85"/>
      <c r="L3541" s="85"/>
      <c r="M3541" s="85"/>
      <c r="N3541" s="85"/>
      <c r="O3541" s="85"/>
      <c r="P3541" s="85"/>
      <c r="Q3541" s="85"/>
      <c r="R3541" s="85"/>
      <c r="S3541" s="85"/>
    </row>
    <row r="3542" spans="1:19" ht="49.65" customHeight="1" x14ac:dyDescent="0.3">
      <c r="A3542" s="93">
        <v>13880</v>
      </c>
      <c r="B3542" s="94" t="s">
        <v>2897</v>
      </c>
      <c r="C3542" s="92"/>
      <c r="D3542" s="92"/>
      <c r="E3542" s="92"/>
      <c r="F3542" s="92"/>
      <c r="G3542" s="90">
        <f>+C3542+D3542+E3542+F3542</f>
        <v>0</v>
      </c>
      <c r="H3542" s="91">
        <v>119</v>
      </c>
      <c r="I3542" s="84">
        <f>+G3542*H3542</f>
        <v>0</v>
      </c>
      <c r="K3542" s="93">
        <v>14907</v>
      </c>
      <c r="L3542" s="94" t="s">
        <v>2898</v>
      </c>
      <c r="M3542" s="92"/>
      <c r="N3542" s="92"/>
      <c r="O3542" s="92"/>
      <c r="P3542" s="92"/>
      <c r="Q3542" s="90">
        <f>+M3542+N3542+O3542+P3542</f>
        <v>0</v>
      </c>
      <c r="R3542" s="91">
        <v>129</v>
      </c>
      <c r="S3542" s="84">
        <f>+Q3542*R3542</f>
        <v>0</v>
      </c>
    </row>
    <row r="3543" spans="1:19" ht="49.65" customHeight="1" x14ac:dyDescent="0.3">
      <c r="A3543" s="85"/>
      <c r="B3543" s="85"/>
      <c r="C3543" s="85"/>
      <c r="D3543" s="85"/>
      <c r="E3543" s="85"/>
      <c r="F3543" s="85"/>
      <c r="G3543" s="85"/>
      <c r="H3543" s="85"/>
      <c r="I3543" s="85"/>
      <c r="K3543" s="85"/>
      <c r="L3543" s="85"/>
      <c r="M3543" s="85"/>
      <c r="N3543" s="85"/>
      <c r="O3543" s="85"/>
      <c r="P3543" s="85"/>
      <c r="Q3543" s="85"/>
      <c r="R3543" s="85"/>
      <c r="S3543" s="85"/>
    </row>
    <row r="3544" spans="1:19" ht="49.65" customHeight="1" x14ac:dyDescent="0.3">
      <c r="A3544" s="93">
        <v>13881</v>
      </c>
      <c r="B3544" s="94" t="s">
        <v>2899</v>
      </c>
      <c r="C3544" s="92"/>
      <c r="D3544" s="92"/>
      <c r="E3544" s="92"/>
      <c r="F3544" s="92"/>
      <c r="G3544" s="90">
        <f>+C3544+D3544+E3544+F3544</f>
        <v>0</v>
      </c>
      <c r="H3544" s="91">
        <v>119</v>
      </c>
      <c r="I3544" s="84">
        <f>+G3544*H3544</f>
        <v>0</v>
      </c>
      <c r="K3544" s="93">
        <v>14908</v>
      </c>
      <c r="L3544" s="94" t="s">
        <v>2900</v>
      </c>
      <c r="M3544" s="92"/>
      <c r="N3544" s="92"/>
      <c r="O3544" s="92"/>
      <c r="P3544" s="92"/>
      <c r="Q3544" s="90">
        <f>+M3544+N3544+O3544+P3544</f>
        <v>0</v>
      </c>
      <c r="R3544" s="91">
        <v>129</v>
      </c>
      <c r="S3544" s="84">
        <f>+Q3544*R3544</f>
        <v>0</v>
      </c>
    </row>
    <row r="3545" spans="1:19" ht="49.65" customHeight="1" x14ac:dyDescent="0.3">
      <c r="A3545" s="85"/>
      <c r="B3545" s="85"/>
      <c r="C3545" s="85"/>
      <c r="D3545" s="85"/>
      <c r="E3545" s="85"/>
      <c r="F3545" s="85"/>
      <c r="G3545" s="85"/>
      <c r="H3545" s="85"/>
      <c r="I3545" s="85"/>
      <c r="K3545" s="85"/>
      <c r="L3545" s="85"/>
      <c r="M3545" s="85"/>
      <c r="N3545" s="85"/>
      <c r="O3545" s="85"/>
      <c r="P3545" s="85"/>
      <c r="Q3545" s="85"/>
      <c r="R3545" s="85"/>
      <c r="S3545" s="85"/>
    </row>
    <row r="3546" spans="1:19" ht="49.65" customHeight="1" x14ac:dyDescent="0.3">
      <c r="A3546" s="95"/>
      <c r="B3546" s="96" t="s">
        <v>2901</v>
      </c>
      <c r="C3546" s="74"/>
      <c r="D3546" s="74"/>
      <c r="E3546" s="74"/>
      <c r="F3546" s="74"/>
      <c r="G3546" s="74"/>
      <c r="H3546" s="74"/>
      <c r="I3546" s="74"/>
      <c r="K3546" s="93">
        <v>14909</v>
      </c>
      <c r="L3546" s="94" t="s">
        <v>2902</v>
      </c>
      <c r="M3546" s="92"/>
      <c r="N3546" s="92"/>
      <c r="O3546" s="92"/>
      <c r="P3546" s="92"/>
      <c r="Q3546" s="90">
        <f>+M3546+N3546+O3546+P3546</f>
        <v>0</v>
      </c>
      <c r="R3546" s="91">
        <v>129</v>
      </c>
      <c r="S3546" s="84">
        <f>+Q3546*R3546</f>
        <v>0</v>
      </c>
    </row>
    <row r="3547" spans="1:19" ht="49.65" customHeight="1" x14ac:dyDescent="0.3">
      <c r="A3547" s="74"/>
      <c r="B3547" s="74"/>
      <c r="C3547" s="74"/>
      <c r="D3547" s="74"/>
      <c r="E3547" s="74"/>
      <c r="F3547" s="74"/>
      <c r="G3547" s="74"/>
      <c r="H3547" s="74"/>
      <c r="I3547" s="74"/>
      <c r="K3547" s="85"/>
      <c r="L3547" s="85"/>
      <c r="M3547" s="85"/>
      <c r="N3547" s="85"/>
      <c r="O3547" s="85"/>
      <c r="P3547" s="85"/>
      <c r="Q3547" s="85"/>
      <c r="R3547" s="85"/>
      <c r="S3547" s="85"/>
    </row>
    <row r="3548" spans="1:19" ht="49.65" customHeight="1" x14ac:dyDescent="0.3">
      <c r="A3548" s="93">
        <v>5994</v>
      </c>
      <c r="B3548" s="94" t="s">
        <v>2903</v>
      </c>
      <c r="C3548" s="92"/>
      <c r="D3548" s="92"/>
      <c r="E3548" s="92"/>
      <c r="F3548" s="92"/>
      <c r="G3548" s="90">
        <f>+C3548+D3548+E3548+F3548</f>
        <v>0</v>
      </c>
      <c r="H3548" s="91">
        <v>109</v>
      </c>
      <c r="I3548" s="84">
        <f>+G3548*H3548</f>
        <v>0</v>
      </c>
      <c r="K3548" s="93">
        <v>14910</v>
      </c>
      <c r="L3548" s="94" t="s">
        <v>2904</v>
      </c>
      <c r="M3548" s="92"/>
      <c r="N3548" s="92"/>
      <c r="O3548" s="92"/>
      <c r="P3548" s="92"/>
      <c r="Q3548" s="90">
        <f>+M3548+N3548+O3548+P3548</f>
        <v>0</v>
      </c>
      <c r="R3548" s="91">
        <v>129</v>
      </c>
      <c r="S3548" s="84">
        <f>+Q3548*R3548</f>
        <v>0</v>
      </c>
    </row>
    <row r="3549" spans="1:19" ht="49.65" customHeight="1" x14ac:dyDescent="0.3">
      <c r="A3549" s="85"/>
      <c r="B3549" s="85"/>
      <c r="C3549" s="85"/>
      <c r="D3549" s="85"/>
      <c r="E3549" s="85"/>
      <c r="F3549" s="85"/>
      <c r="G3549" s="85"/>
      <c r="H3549" s="85"/>
      <c r="I3549" s="85"/>
      <c r="K3549" s="85"/>
      <c r="L3549" s="85"/>
      <c r="M3549" s="85"/>
      <c r="N3549" s="85"/>
      <c r="O3549" s="85"/>
      <c r="P3549" s="85"/>
      <c r="Q3549" s="85"/>
      <c r="R3549" s="85"/>
      <c r="S3549" s="85"/>
    </row>
    <row r="3550" spans="1:19" ht="49.65" customHeight="1" x14ac:dyDescent="0.3">
      <c r="A3550" s="93">
        <v>5995</v>
      </c>
      <c r="B3550" s="94" t="s">
        <v>2905</v>
      </c>
      <c r="C3550" s="92"/>
      <c r="D3550" s="92"/>
      <c r="E3550" s="92"/>
      <c r="F3550" s="92"/>
      <c r="G3550" s="90">
        <f>+C3550+D3550+E3550+F3550</f>
        <v>0</v>
      </c>
      <c r="H3550" s="91">
        <v>109</v>
      </c>
      <c r="I3550" s="84">
        <f>+G3550*H3550</f>
        <v>0</v>
      </c>
      <c r="K3550" s="93">
        <v>14911</v>
      </c>
      <c r="L3550" s="94" t="s">
        <v>2906</v>
      </c>
      <c r="M3550" s="92"/>
      <c r="N3550" s="92"/>
      <c r="O3550" s="92"/>
      <c r="P3550" s="92"/>
      <c r="Q3550" s="90">
        <f>+M3550+N3550+O3550+P3550</f>
        <v>0</v>
      </c>
      <c r="R3550" s="91">
        <v>129</v>
      </c>
      <c r="S3550" s="84">
        <f>+Q3550*R3550</f>
        <v>0</v>
      </c>
    </row>
    <row r="3551" spans="1:19" ht="49.65" customHeight="1" x14ac:dyDescent="0.3">
      <c r="A3551" s="85"/>
      <c r="B3551" s="85"/>
      <c r="C3551" s="85"/>
      <c r="D3551" s="85"/>
      <c r="E3551" s="85"/>
      <c r="F3551" s="85"/>
      <c r="G3551" s="85"/>
      <c r="H3551" s="85"/>
      <c r="I3551" s="85"/>
      <c r="K3551" s="85"/>
      <c r="L3551" s="85"/>
      <c r="M3551" s="85"/>
      <c r="N3551" s="85"/>
      <c r="O3551" s="85"/>
      <c r="P3551" s="85"/>
      <c r="Q3551" s="85"/>
      <c r="R3551" s="85"/>
      <c r="S3551" s="85"/>
    </row>
    <row r="3552" spans="1:19" ht="49.65" customHeight="1" x14ac:dyDescent="0.3">
      <c r="A3552" s="93">
        <v>5996</v>
      </c>
      <c r="B3552" s="94" t="s">
        <v>2907</v>
      </c>
      <c r="C3552" s="92"/>
      <c r="D3552" s="92"/>
      <c r="E3552" s="92"/>
      <c r="F3552" s="92"/>
      <c r="G3552" s="90">
        <f>+C3552+D3552+E3552+F3552</f>
        <v>0</v>
      </c>
      <c r="H3552" s="91">
        <v>109</v>
      </c>
      <c r="I3552" s="84">
        <f>+G3552*H3552</f>
        <v>0</v>
      </c>
      <c r="K3552" s="93">
        <v>14912</v>
      </c>
      <c r="L3552" s="94" t="s">
        <v>2908</v>
      </c>
      <c r="M3552" s="92"/>
      <c r="N3552" s="92"/>
      <c r="O3552" s="92"/>
      <c r="P3552" s="92"/>
      <c r="Q3552" s="90">
        <f>+M3552+N3552+O3552+P3552</f>
        <v>0</v>
      </c>
      <c r="R3552" s="91">
        <v>129</v>
      </c>
      <c r="S3552" s="84">
        <f>+Q3552*R3552</f>
        <v>0</v>
      </c>
    </row>
    <row r="3553" spans="1:19" ht="49.65" customHeight="1" x14ac:dyDescent="0.3">
      <c r="A3553" s="85"/>
      <c r="B3553" s="85"/>
      <c r="C3553" s="85"/>
      <c r="D3553" s="85"/>
      <c r="E3553" s="85"/>
      <c r="F3553" s="85"/>
      <c r="G3553" s="85"/>
      <c r="H3553" s="85"/>
      <c r="I3553" s="85"/>
      <c r="K3553" s="85"/>
      <c r="L3553" s="85"/>
      <c r="M3553" s="85"/>
      <c r="N3553" s="85"/>
      <c r="O3553" s="85"/>
      <c r="P3553" s="85"/>
      <c r="Q3553" s="85"/>
      <c r="R3553" s="85"/>
      <c r="S3553" s="85"/>
    </row>
    <row r="3554" spans="1:19" ht="49.65" customHeight="1" x14ac:dyDescent="0.3">
      <c r="A3554" s="93">
        <v>5997</v>
      </c>
      <c r="B3554" s="94" t="s">
        <v>2909</v>
      </c>
      <c r="C3554" s="92"/>
      <c r="D3554" s="92"/>
      <c r="E3554" s="92"/>
      <c r="F3554" s="92"/>
      <c r="G3554" s="90">
        <f>+C3554+D3554+E3554+F3554</f>
        <v>0</v>
      </c>
      <c r="H3554" s="91">
        <v>109</v>
      </c>
      <c r="I3554" s="84">
        <f>+G3554*H3554</f>
        <v>0</v>
      </c>
      <c r="K3554" s="93">
        <v>14913</v>
      </c>
      <c r="L3554" s="94" t="s">
        <v>2910</v>
      </c>
      <c r="M3554" s="92"/>
      <c r="N3554" s="92"/>
      <c r="O3554" s="92"/>
      <c r="P3554" s="92"/>
      <c r="Q3554" s="90">
        <f>+M3554+N3554+O3554+P3554</f>
        <v>0</v>
      </c>
      <c r="R3554" s="91">
        <v>129</v>
      </c>
      <c r="S3554" s="84">
        <f>+Q3554*R3554</f>
        <v>0</v>
      </c>
    </row>
    <row r="3555" spans="1:19" ht="49.65" customHeight="1" x14ac:dyDescent="0.3">
      <c r="A3555" s="85"/>
      <c r="B3555" s="85"/>
      <c r="C3555" s="85"/>
      <c r="D3555" s="85"/>
      <c r="E3555" s="85"/>
      <c r="F3555" s="85"/>
      <c r="G3555" s="85"/>
      <c r="H3555" s="85"/>
      <c r="I3555" s="85"/>
      <c r="K3555" s="85"/>
      <c r="L3555" s="85"/>
      <c r="M3555" s="85"/>
      <c r="N3555" s="85"/>
      <c r="O3555" s="85"/>
      <c r="P3555" s="85"/>
      <c r="Q3555" s="85"/>
      <c r="R3555" s="85"/>
      <c r="S3555" s="85"/>
    </row>
    <row r="3556" spans="1:19" ht="49.65" customHeight="1" x14ac:dyDescent="0.3">
      <c r="A3556" s="93">
        <v>5998</v>
      </c>
      <c r="B3556" s="94" t="s">
        <v>2911</v>
      </c>
      <c r="C3556" s="92"/>
      <c r="D3556" s="92"/>
      <c r="E3556" s="92"/>
      <c r="F3556" s="92"/>
      <c r="G3556" s="90">
        <f>+C3556+D3556+E3556+F3556</f>
        <v>0</v>
      </c>
      <c r="H3556" s="91">
        <v>109</v>
      </c>
      <c r="I3556" s="84">
        <f>+G3556*H3556</f>
        <v>0</v>
      </c>
      <c r="K3556" s="93">
        <v>14914</v>
      </c>
      <c r="L3556" s="94" t="s">
        <v>2912</v>
      </c>
      <c r="M3556" s="92"/>
      <c r="N3556" s="92"/>
      <c r="O3556" s="92"/>
      <c r="P3556" s="92"/>
      <c r="Q3556" s="90">
        <f>+M3556+N3556+O3556+P3556</f>
        <v>0</v>
      </c>
      <c r="R3556" s="91">
        <v>129</v>
      </c>
      <c r="S3556" s="84">
        <f>+Q3556*R3556</f>
        <v>0</v>
      </c>
    </row>
    <row r="3557" spans="1:19" ht="49.65" customHeight="1" x14ac:dyDescent="0.3">
      <c r="A3557" s="85"/>
      <c r="B3557" s="85"/>
      <c r="C3557" s="85"/>
      <c r="D3557" s="85"/>
      <c r="E3557" s="85"/>
      <c r="F3557" s="85"/>
      <c r="G3557" s="85"/>
      <c r="H3557" s="85"/>
      <c r="I3557" s="85"/>
      <c r="K3557" s="85"/>
      <c r="L3557" s="85"/>
      <c r="M3557" s="85"/>
      <c r="N3557" s="85"/>
      <c r="O3557" s="85"/>
      <c r="P3557" s="85"/>
      <c r="Q3557" s="85"/>
      <c r="R3557" s="85"/>
      <c r="S3557" s="85"/>
    </row>
    <row r="3558" spans="1:19" ht="49.65" customHeight="1" x14ac:dyDescent="0.3">
      <c r="A3558" s="93">
        <v>5999</v>
      </c>
      <c r="B3558" s="94" t="s">
        <v>2913</v>
      </c>
      <c r="C3558" s="92"/>
      <c r="D3558" s="92"/>
      <c r="E3558" s="92"/>
      <c r="F3558" s="92"/>
      <c r="G3558" s="90">
        <f>+C3558+D3558+E3558+F3558</f>
        <v>0</v>
      </c>
      <c r="H3558" s="91">
        <v>109</v>
      </c>
      <c r="I3558" s="84">
        <f>+G3558*H3558</f>
        <v>0</v>
      </c>
      <c r="K3558" s="93">
        <v>14915</v>
      </c>
      <c r="L3558" s="94" t="s">
        <v>2914</v>
      </c>
      <c r="M3558" s="92"/>
      <c r="N3558" s="92"/>
      <c r="O3558" s="92"/>
      <c r="P3558" s="92"/>
      <c r="Q3558" s="90">
        <f>+M3558+N3558+O3558+P3558</f>
        <v>0</v>
      </c>
      <c r="R3558" s="91">
        <v>129</v>
      </c>
      <c r="S3558" s="84">
        <f>+Q3558*R3558</f>
        <v>0</v>
      </c>
    </row>
    <row r="3559" spans="1:19" ht="49.65" customHeight="1" x14ac:dyDescent="0.3">
      <c r="A3559" s="85"/>
      <c r="B3559" s="85"/>
      <c r="C3559" s="85"/>
      <c r="D3559" s="85"/>
      <c r="E3559" s="85"/>
      <c r="F3559" s="85"/>
      <c r="G3559" s="85"/>
      <c r="H3559" s="85"/>
      <c r="I3559" s="85"/>
      <c r="K3559" s="85"/>
      <c r="L3559" s="85"/>
      <c r="M3559" s="85"/>
      <c r="N3559" s="85"/>
      <c r="O3559" s="85"/>
      <c r="P3559" s="85"/>
      <c r="Q3559" s="85"/>
      <c r="R3559" s="85"/>
      <c r="S3559" s="85"/>
    </row>
    <row r="3560" spans="1:19" ht="49.65" customHeight="1" x14ac:dyDescent="0.3">
      <c r="A3560" s="95"/>
      <c r="B3560" s="96" t="s">
        <v>2915</v>
      </c>
      <c r="C3560" s="74"/>
      <c r="D3560" s="74"/>
      <c r="E3560" s="74"/>
      <c r="F3560" s="74"/>
      <c r="G3560" s="74"/>
      <c r="H3560" s="74"/>
      <c r="I3560" s="74"/>
      <c r="K3560" s="93">
        <v>14916</v>
      </c>
      <c r="L3560" s="94" t="s">
        <v>2916</v>
      </c>
      <c r="M3560" s="92"/>
      <c r="N3560" s="92"/>
      <c r="O3560" s="92"/>
      <c r="P3560" s="92"/>
      <c r="Q3560" s="90">
        <f>+M3560+N3560+O3560+P3560</f>
        <v>0</v>
      </c>
      <c r="R3560" s="91">
        <v>129</v>
      </c>
      <c r="S3560" s="84">
        <f>+Q3560*R3560</f>
        <v>0</v>
      </c>
    </row>
    <row r="3561" spans="1:19" ht="49.65" customHeight="1" x14ac:dyDescent="0.3">
      <c r="A3561" s="74"/>
      <c r="B3561" s="74"/>
      <c r="C3561" s="74"/>
      <c r="D3561" s="74"/>
      <c r="E3561" s="74"/>
      <c r="F3561" s="74"/>
      <c r="G3561" s="74"/>
      <c r="H3561" s="74"/>
      <c r="I3561" s="74"/>
      <c r="K3561" s="85"/>
      <c r="L3561" s="85"/>
      <c r="M3561" s="85"/>
      <c r="N3561" s="85"/>
      <c r="O3561" s="85"/>
      <c r="P3561" s="85"/>
      <c r="Q3561" s="85"/>
      <c r="R3561" s="85"/>
      <c r="S3561" s="85"/>
    </row>
    <row r="3562" spans="1:19" ht="49.65" customHeight="1" x14ac:dyDescent="0.3">
      <c r="A3562" s="93">
        <v>5988</v>
      </c>
      <c r="B3562" s="94" t="s">
        <v>2917</v>
      </c>
      <c r="C3562" s="92"/>
      <c r="D3562" s="92"/>
      <c r="E3562" s="92"/>
      <c r="F3562" s="92"/>
      <c r="G3562" s="90">
        <f>+C3562+D3562+E3562+F3562</f>
        <v>0</v>
      </c>
      <c r="H3562" s="91">
        <v>109</v>
      </c>
      <c r="I3562" s="84">
        <f>+G3562*H3562</f>
        <v>0</v>
      </c>
      <c r="K3562" s="93">
        <v>14917</v>
      </c>
      <c r="L3562" s="94" t="s">
        <v>2918</v>
      </c>
      <c r="M3562" s="92"/>
      <c r="N3562" s="92"/>
      <c r="O3562" s="92"/>
      <c r="P3562" s="92"/>
      <c r="Q3562" s="90">
        <f>+M3562+N3562+O3562+P3562</f>
        <v>0</v>
      </c>
      <c r="R3562" s="91">
        <v>129</v>
      </c>
      <c r="S3562" s="84">
        <f>+Q3562*R3562</f>
        <v>0</v>
      </c>
    </row>
    <row r="3563" spans="1:19" ht="49.65" customHeight="1" x14ac:dyDescent="0.3">
      <c r="A3563" s="85"/>
      <c r="B3563" s="85"/>
      <c r="C3563" s="85"/>
      <c r="D3563" s="85"/>
      <c r="E3563" s="85"/>
      <c r="F3563" s="85"/>
      <c r="G3563" s="85"/>
      <c r="H3563" s="85"/>
      <c r="I3563" s="85"/>
      <c r="K3563" s="85"/>
      <c r="L3563" s="85"/>
      <c r="M3563" s="85"/>
      <c r="N3563" s="85"/>
      <c r="O3563" s="85"/>
      <c r="P3563" s="85"/>
      <c r="Q3563" s="85"/>
      <c r="R3563" s="85"/>
      <c r="S3563" s="85"/>
    </row>
    <row r="3564" spans="1:19" ht="49.65" customHeight="1" x14ac:dyDescent="0.3">
      <c r="A3564" s="93">
        <v>5989</v>
      </c>
      <c r="B3564" s="94" t="s">
        <v>2919</v>
      </c>
      <c r="C3564" s="92"/>
      <c r="D3564" s="92"/>
      <c r="E3564" s="92"/>
      <c r="F3564" s="92"/>
      <c r="G3564" s="90">
        <f>+C3564+D3564+E3564+F3564</f>
        <v>0</v>
      </c>
      <c r="H3564" s="91">
        <v>109</v>
      </c>
      <c r="I3564" s="84">
        <f>+G3564*H3564</f>
        <v>0</v>
      </c>
      <c r="K3564" s="93">
        <v>14918</v>
      </c>
      <c r="L3564" s="94" t="s">
        <v>2920</v>
      </c>
      <c r="M3564" s="92"/>
      <c r="N3564" s="92"/>
      <c r="O3564" s="92"/>
      <c r="P3564" s="92"/>
      <c r="Q3564" s="90">
        <f>+M3564+N3564+O3564+P3564</f>
        <v>0</v>
      </c>
      <c r="R3564" s="91">
        <v>129</v>
      </c>
      <c r="S3564" s="84">
        <f>+Q3564*R3564</f>
        <v>0</v>
      </c>
    </row>
    <row r="3565" spans="1:19" ht="49.65" customHeight="1" x14ac:dyDescent="0.3">
      <c r="A3565" s="85"/>
      <c r="B3565" s="85"/>
      <c r="C3565" s="85"/>
      <c r="D3565" s="85"/>
      <c r="E3565" s="85"/>
      <c r="F3565" s="85"/>
      <c r="G3565" s="85"/>
      <c r="H3565" s="85"/>
      <c r="I3565" s="85"/>
      <c r="K3565" s="85"/>
      <c r="L3565" s="85"/>
      <c r="M3565" s="85"/>
      <c r="N3565" s="85"/>
      <c r="O3565" s="85"/>
      <c r="P3565" s="85"/>
      <c r="Q3565" s="85"/>
      <c r="R3565" s="85"/>
      <c r="S3565" s="85"/>
    </row>
    <row r="3566" spans="1:19" ht="49.65" customHeight="1" x14ac:dyDescent="0.3">
      <c r="A3566" s="93">
        <v>5990</v>
      </c>
      <c r="B3566" s="94" t="s">
        <v>2921</v>
      </c>
      <c r="C3566" s="92"/>
      <c r="D3566" s="92"/>
      <c r="E3566" s="92"/>
      <c r="F3566" s="92"/>
      <c r="G3566" s="90">
        <f>+C3566+D3566+E3566+F3566</f>
        <v>0</v>
      </c>
      <c r="H3566" s="91">
        <v>109</v>
      </c>
      <c r="I3566" s="84">
        <f>+G3566*H3566</f>
        <v>0</v>
      </c>
      <c r="K3566" s="93">
        <v>14919</v>
      </c>
      <c r="L3566" s="94" t="s">
        <v>2922</v>
      </c>
      <c r="M3566" s="92"/>
      <c r="N3566" s="92"/>
      <c r="O3566" s="92"/>
      <c r="P3566" s="92"/>
      <c r="Q3566" s="90">
        <f>+M3566+N3566+O3566+P3566</f>
        <v>0</v>
      </c>
      <c r="R3566" s="91">
        <v>129</v>
      </c>
      <c r="S3566" s="84">
        <f>+Q3566*R3566</f>
        <v>0</v>
      </c>
    </row>
    <row r="3567" spans="1:19" ht="49.65" customHeight="1" x14ac:dyDescent="0.3">
      <c r="A3567" s="85"/>
      <c r="B3567" s="85"/>
      <c r="C3567" s="85"/>
      <c r="D3567" s="85"/>
      <c r="E3567" s="85"/>
      <c r="F3567" s="85"/>
      <c r="G3567" s="85"/>
      <c r="H3567" s="85"/>
      <c r="I3567" s="85"/>
      <c r="K3567" s="85"/>
      <c r="L3567" s="85"/>
      <c r="M3567" s="85"/>
      <c r="N3567" s="85"/>
      <c r="O3567" s="85"/>
      <c r="P3567" s="85"/>
      <c r="Q3567" s="85"/>
      <c r="R3567" s="85"/>
      <c r="S3567" s="85"/>
    </row>
    <row r="3568" spans="1:19" ht="49.65" customHeight="1" x14ac:dyDescent="0.3">
      <c r="A3568" s="93">
        <v>5991</v>
      </c>
      <c r="B3568" s="94" t="s">
        <v>2923</v>
      </c>
      <c r="C3568" s="92"/>
      <c r="D3568" s="92"/>
      <c r="E3568" s="92"/>
      <c r="F3568" s="92"/>
      <c r="G3568" s="90">
        <f>+C3568+D3568+E3568+F3568</f>
        <v>0</v>
      </c>
      <c r="H3568" s="91">
        <v>109</v>
      </c>
      <c r="I3568" s="84">
        <f>+G3568*H3568</f>
        <v>0</v>
      </c>
      <c r="K3568" s="93">
        <v>14920</v>
      </c>
      <c r="L3568" s="94" t="s">
        <v>2924</v>
      </c>
      <c r="M3568" s="92"/>
      <c r="N3568" s="92"/>
      <c r="O3568" s="92"/>
      <c r="P3568" s="92"/>
      <c r="Q3568" s="90">
        <f>+M3568+N3568+O3568+P3568</f>
        <v>0</v>
      </c>
      <c r="R3568" s="91">
        <v>129</v>
      </c>
      <c r="S3568" s="84">
        <f>+Q3568*R3568</f>
        <v>0</v>
      </c>
    </row>
    <row r="3569" spans="1:19" ht="49.65" customHeight="1" x14ac:dyDescent="0.3">
      <c r="A3569" s="85"/>
      <c r="B3569" s="85"/>
      <c r="C3569" s="85"/>
      <c r="D3569" s="85"/>
      <c r="E3569" s="85"/>
      <c r="F3569" s="85"/>
      <c r="G3569" s="85"/>
      <c r="H3569" s="85"/>
      <c r="I3569" s="85"/>
      <c r="K3569" s="85"/>
      <c r="L3569" s="85"/>
      <c r="M3569" s="85"/>
      <c r="N3569" s="85"/>
      <c r="O3569" s="85"/>
      <c r="P3569" s="85"/>
      <c r="Q3569" s="85"/>
      <c r="R3569" s="85"/>
      <c r="S3569" s="85"/>
    </row>
    <row r="3570" spans="1:19" ht="49.65" customHeight="1" x14ac:dyDescent="0.3">
      <c r="A3570" s="93">
        <v>5992</v>
      </c>
      <c r="B3570" s="94" t="s">
        <v>2925</v>
      </c>
      <c r="C3570" s="92"/>
      <c r="D3570" s="92"/>
      <c r="E3570" s="92"/>
      <c r="F3570" s="92"/>
      <c r="G3570" s="90">
        <f>+C3570+D3570+E3570+F3570</f>
        <v>0</v>
      </c>
      <c r="H3570" s="91">
        <v>109</v>
      </c>
      <c r="I3570" s="84">
        <f>+G3570*H3570</f>
        <v>0</v>
      </c>
      <c r="K3570" s="93">
        <v>14921</v>
      </c>
      <c r="L3570" s="94" t="s">
        <v>2926</v>
      </c>
      <c r="M3570" s="92"/>
      <c r="N3570" s="92"/>
      <c r="O3570" s="92"/>
      <c r="P3570" s="92"/>
      <c r="Q3570" s="90">
        <f>+M3570+N3570+O3570+P3570</f>
        <v>0</v>
      </c>
      <c r="R3570" s="91">
        <v>129</v>
      </c>
      <c r="S3570" s="84">
        <f>+Q3570*R3570</f>
        <v>0</v>
      </c>
    </row>
    <row r="3571" spans="1:19" ht="49.65" customHeight="1" x14ac:dyDescent="0.3">
      <c r="A3571" s="85"/>
      <c r="B3571" s="85"/>
      <c r="C3571" s="85"/>
      <c r="D3571" s="85"/>
      <c r="E3571" s="85"/>
      <c r="F3571" s="85"/>
      <c r="G3571" s="85"/>
      <c r="H3571" s="85"/>
      <c r="I3571" s="85"/>
      <c r="K3571" s="85"/>
      <c r="L3571" s="85"/>
      <c r="M3571" s="85"/>
      <c r="N3571" s="85"/>
      <c r="O3571" s="85"/>
      <c r="P3571" s="85"/>
      <c r="Q3571" s="85"/>
      <c r="R3571" s="85"/>
      <c r="S3571" s="85"/>
    </row>
    <row r="3572" spans="1:19" ht="49.65" customHeight="1" x14ac:dyDescent="0.3">
      <c r="A3572" s="93">
        <v>5993</v>
      </c>
      <c r="B3572" s="94" t="s">
        <v>2927</v>
      </c>
      <c r="C3572" s="92"/>
      <c r="D3572" s="92"/>
      <c r="E3572" s="92"/>
      <c r="F3572" s="92"/>
      <c r="G3572" s="90">
        <f>+C3572+D3572+E3572+F3572</f>
        <v>0</v>
      </c>
      <c r="H3572" s="91">
        <v>109</v>
      </c>
      <c r="I3572" s="84">
        <f>+G3572*H3572</f>
        <v>0</v>
      </c>
      <c r="K3572" s="93">
        <v>14922</v>
      </c>
      <c r="L3572" s="94" t="s">
        <v>2928</v>
      </c>
      <c r="M3572" s="92"/>
      <c r="N3572" s="92"/>
      <c r="O3572" s="92"/>
      <c r="P3572" s="92"/>
      <c r="Q3572" s="90">
        <f>+M3572+N3572+O3572+P3572</f>
        <v>0</v>
      </c>
      <c r="R3572" s="91">
        <v>129</v>
      </c>
      <c r="S3572" s="84">
        <f>+Q3572*R3572</f>
        <v>0</v>
      </c>
    </row>
    <row r="3573" spans="1:19" ht="49.65" customHeight="1" x14ac:dyDescent="0.3">
      <c r="A3573" s="85"/>
      <c r="B3573" s="85"/>
      <c r="C3573" s="85"/>
      <c r="D3573" s="85"/>
      <c r="E3573" s="85"/>
      <c r="F3573" s="85"/>
      <c r="G3573" s="85"/>
      <c r="H3573" s="85"/>
      <c r="I3573" s="85"/>
      <c r="K3573" s="85"/>
      <c r="L3573" s="85"/>
      <c r="M3573" s="85"/>
      <c r="N3573" s="85"/>
      <c r="O3573" s="85"/>
      <c r="P3573" s="85"/>
      <c r="Q3573" s="85"/>
      <c r="R3573" s="85"/>
      <c r="S3573" s="85"/>
    </row>
    <row r="3574" spans="1:19" ht="49.65" customHeight="1" x14ac:dyDescent="0.3">
      <c r="A3574" s="22" t="s">
        <v>2929</v>
      </c>
      <c r="D3574" s="86" t="s">
        <v>602</v>
      </c>
      <c r="E3574" s="76"/>
      <c r="F3574" s="76"/>
      <c r="G3574" s="77"/>
      <c r="H3574" s="87">
        <f>SUM(I3478:I3573)</f>
        <v>0</v>
      </c>
      <c r="I3574" s="77"/>
      <c r="N3574" s="86" t="s">
        <v>603</v>
      </c>
      <c r="O3574" s="76"/>
      <c r="P3574" s="76"/>
      <c r="Q3574" s="77"/>
      <c r="R3574" s="87">
        <f>SUM(S3478:S3573)</f>
        <v>0</v>
      </c>
      <c r="S3574" s="77"/>
    </row>
    <row r="3575" spans="1:19" ht="49.65" customHeight="1" x14ac:dyDescent="0.3">
      <c r="D3575" s="78"/>
      <c r="E3575" s="79"/>
      <c r="F3575" s="79"/>
      <c r="G3575" s="80"/>
      <c r="H3575" s="78"/>
      <c r="I3575" s="80"/>
      <c r="N3575" s="78"/>
      <c r="O3575" s="79"/>
      <c r="P3575" s="79"/>
      <c r="Q3575" s="80"/>
      <c r="R3575" s="78"/>
      <c r="S3575" s="80"/>
    </row>
    <row r="3576" spans="1:19" ht="49.65" customHeight="1" x14ac:dyDescent="0.3">
      <c r="A3576" s="88" t="s">
        <v>2448</v>
      </c>
      <c r="B3576" s="74"/>
      <c r="C3576" s="74"/>
      <c r="D3576" s="74"/>
      <c r="E3576" s="74"/>
      <c r="F3576" s="74"/>
      <c r="G3576" s="74"/>
      <c r="H3576" s="74"/>
      <c r="I3576" s="74"/>
      <c r="J3576" s="74"/>
      <c r="K3576" s="74"/>
      <c r="L3576" s="74"/>
      <c r="M3576" s="74"/>
      <c r="N3576" s="74"/>
      <c r="O3576" s="74"/>
      <c r="P3576" s="74"/>
      <c r="Q3576" s="74"/>
      <c r="R3576" s="74"/>
      <c r="S3576" s="74"/>
    </row>
    <row r="3577" spans="1:19" ht="49.65" customHeight="1" x14ac:dyDescent="0.3">
      <c r="A3577" s="74"/>
      <c r="B3577" s="74"/>
      <c r="C3577" s="74"/>
      <c r="D3577" s="74"/>
      <c r="E3577" s="74"/>
      <c r="F3577" s="74"/>
      <c r="G3577" s="74"/>
      <c r="H3577" s="74"/>
      <c r="I3577" s="74"/>
      <c r="J3577" s="74"/>
      <c r="K3577" s="74"/>
      <c r="L3577" s="74"/>
      <c r="M3577" s="74"/>
      <c r="N3577" s="74"/>
      <c r="O3577" s="74"/>
      <c r="P3577" s="74"/>
      <c r="Q3577" s="74"/>
      <c r="R3577" s="74"/>
      <c r="S3577" s="74"/>
    </row>
    <row r="3578" spans="1:19" ht="49.65" customHeight="1" x14ac:dyDescent="0.3">
      <c r="A3578" s="98" t="s">
        <v>4</v>
      </c>
      <c r="B3578" s="99" t="s">
        <v>52</v>
      </c>
      <c r="C3578" s="98" t="s">
        <v>53</v>
      </c>
      <c r="D3578" s="98" t="s">
        <v>54</v>
      </c>
      <c r="E3578" s="98" t="s">
        <v>55</v>
      </c>
      <c r="F3578" s="98" t="s">
        <v>56</v>
      </c>
      <c r="G3578" s="98" t="s">
        <v>57</v>
      </c>
      <c r="H3578" s="98" t="s">
        <v>58</v>
      </c>
      <c r="I3578" s="99" t="s">
        <v>8</v>
      </c>
      <c r="K3578" s="98" t="s">
        <v>4</v>
      </c>
      <c r="L3578" s="99" t="s">
        <v>52</v>
      </c>
      <c r="M3578" s="98" t="s">
        <v>53</v>
      </c>
      <c r="N3578" s="98" t="s">
        <v>54</v>
      </c>
      <c r="O3578" s="98" t="s">
        <v>55</v>
      </c>
      <c r="P3578" s="98" t="s">
        <v>56</v>
      </c>
      <c r="Q3578" s="98" t="s">
        <v>57</v>
      </c>
      <c r="R3578" s="98" t="s">
        <v>58</v>
      </c>
      <c r="S3578" s="99" t="s">
        <v>8</v>
      </c>
    </row>
    <row r="3579" spans="1:19" ht="49.65" customHeight="1" x14ac:dyDescent="0.3">
      <c r="A3579" s="85"/>
      <c r="B3579" s="85"/>
      <c r="C3579" s="85"/>
      <c r="D3579" s="85"/>
      <c r="E3579" s="85"/>
      <c r="F3579" s="85"/>
      <c r="G3579" s="85"/>
      <c r="H3579" s="85"/>
      <c r="I3579" s="85"/>
      <c r="K3579" s="85"/>
      <c r="L3579" s="85"/>
      <c r="M3579" s="85"/>
      <c r="N3579" s="85"/>
      <c r="O3579" s="85"/>
      <c r="P3579" s="85"/>
      <c r="Q3579" s="85"/>
      <c r="R3579" s="85"/>
      <c r="S3579" s="85"/>
    </row>
    <row r="3580" spans="1:19" ht="49.65" customHeight="1" x14ac:dyDescent="0.3">
      <c r="A3580" s="95"/>
      <c r="B3580" s="96" t="s">
        <v>2930</v>
      </c>
      <c r="C3580" s="74"/>
      <c r="D3580" s="74"/>
      <c r="E3580" s="74"/>
      <c r="F3580" s="74"/>
      <c r="G3580" s="74"/>
      <c r="H3580" s="74"/>
      <c r="I3580" s="74"/>
      <c r="K3580" s="95"/>
      <c r="L3580" s="96" t="s">
        <v>2931</v>
      </c>
      <c r="M3580" s="74"/>
      <c r="N3580" s="74"/>
      <c r="O3580" s="74"/>
      <c r="P3580" s="74"/>
      <c r="Q3580" s="74"/>
      <c r="R3580" s="74"/>
      <c r="S3580" s="74"/>
    </row>
    <row r="3581" spans="1:19" ht="49.65" customHeight="1" x14ac:dyDescent="0.3">
      <c r="A3581" s="74"/>
      <c r="B3581" s="74"/>
      <c r="C3581" s="74"/>
      <c r="D3581" s="74"/>
      <c r="E3581" s="74"/>
      <c r="F3581" s="74"/>
      <c r="G3581" s="74"/>
      <c r="H3581" s="74"/>
      <c r="I3581" s="74"/>
      <c r="K3581" s="74"/>
      <c r="L3581" s="74"/>
      <c r="M3581" s="74"/>
      <c r="N3581" s="74"/>
      <c r="O3581" s="74"/>
      <c r="P3581" s="74"/>
      <c r="Q3581" s="74"/>
      <c r="R3581" s="74"/>
      <c r="S3581" s="74"/>
    </row>
    <row r="3582" spans="1:19" ht="49.65" customHeight="1" x14ac:dyDescent="0.3">
      <c r="A3582" s="93">
        <v>14925</v>
      </c>
      <c r="B3582" s="94" t="s">
        <v>2932</v>
      </c>
      <c r="C3582" s="92"/>
      <c r="D3582" s="92"/>
      <c r="E3582" s="92"/>
      <c r="F3582" s="92"/>
      <c r="G3582" s="90">
        <f>+C3582+D3582+E3582+F3582</f>
        <v>0</v>
      </c>
      <c r="H3582" s="91">
        <v>129</v>
      </c>
      <c r="I3582" s="84">
        <f>+G3582*H3582</f>
        <v>0</v>
      </c>
      <c r="K3582" s="93">
        <v>13785</v>
      </c>
      <c r="L3582" s="94" t="s">
        <v>2933</v>
      </c>
      <c r="M3582" s="92"/>
      <c r="N3582" s="92"/>
      <c r="O3582" s="92"/>
      <c r="P3582" s="92"/>
      <c r="Q3582" s="90">
        <f>+M3582+N3582+O3582+P3582</f>
        <v>0</v>
      </c>
      <c r="R3582" s="91">
        <v>189</v>
      </c>
      <c r="S3582" s="84">
        <f>+Q3582*R3582</f>
        <v>0</v>
      </c>
    </row>
    <row r="3583" spans="1:19" ht="49.65" customHeight="1" x14ac:dyDescent="0.3">
      <c r="A3583" s="85"/>
      <c r="B3583" s="85"/>
      <c r="C3583" s="85"/>
      <c r="D3583" s="85"/>
      <c r="E3583" s="85"/>
      <c r="F3583" s="85"/>
      <c r="G3583" s="85"/>
      <c r="H3583" s="85"/>
      <c r="I3583" s="85"/>
      <c r="K3583" s="85"/>
      <c r="L3583" s="85"/>
      <c r="M3583" s="85"/>
      <c r="N3583" s="85"/>
      <c r="O3583" s="85"/>
      <c r="P3583" s="85"/>
      <c r="Q3583" s="85"/>
      <c r="R3583" s="85"/>
      <c r="S3583" s="85"/>
    </row>
    <row r="3584" spans="1:19" ht="49.65" customHeight="1" x14ac:dyDescent="0.3">
      <c r="A3584" s="93">
        <v>14926</v>
      </c>
      <c r="B3584" s="94" t="s">
        <v>2934</v>
      </c>
      <c r="C3584" s="92"/>
      <c r="D3584" s="92"/>
      <c r="E3584" s="92"/>
      <c r="F3584" s="92"/>
      <c r="G3584" s="90">
        <f>+C3584+D3584+E3584+F3584</f>
        <v>0</v>
      </c>
      <c r="H3584" s="91">
        <v>129</v>
      </c>
      <c r="I3584" s="84">
        <f>+G3584*H3584</f>
        <v>0</v>
      </c>
      <c r="K3584" s="93">
        <v>13786</v>
      </c>
      <c r="L3584" s="94" t="s">
        <v>2935</v>
      </c>
      <c r="M3584" s="92"/>
      <c r="N3584" s="92"/>
      <c r="O3584" s="92"/>
      <c r="P3584" s="92"/>
      <c r="Q3584" s="90">
        <f>+M3584+N3584+O3584+P3584</f>
        <v>0</v>
      </c>
      <c r="R3584" s="91">
        <v>189</v>
      </c>
      <c r="S3584" s="84">
        <f>+Q3584*R3584</f>
        <v>0</v>
      </c>
    </row>
    <row r="3585" spans="1:19" ht="49.65" customHeight="1" x14ac:dyDescent="0.3">
      <c r="A3585" s="85"/>
      <c r="B3585" s="85"/>
      <c r="C3585" s="85"/>
      <c r="D3585" s="85"/>
      <c r="E3585" s="85"/>
      <c r="F3585" s="85"/>
      <c r="G3585" s="85"/>
      <c r="H3585" s="85"/>
      <c r="I3585" s="85"/>
      <c r="K3585" s="85"/>
      <c r="L3585" s="85"/>
      <c r="M3585" s="85"/>
      <c r="N3585" s="85"/>
      <c r="O3585" s="85"/>
      <c r="P3585" s="85"/>
      <c r="Q3585" s="85"/>
      <c r="R3585" s="85"/>
      <c r="S3585" s="85"/>
    </row>
    <row r="3586" spans="1:19" ht="49.65" customHeight="1" x14ac:dyDescent="0.3">
      <c r="A3586" s="93">
        <v>14927</v>
      </c>
      <c r="B3586" s="94" t="s">
        <v>2936</v>
      </c>
      <c r="C3586" s="92"/>
      <c r="D3586" s="92"/>
      <c r="E3586" s="92"/>
      <c r="F3586" s="92"/>
      <c r="G3586" s="90">
        <f>+C3586+D3586+E3586+F3586</f>
        <v>0</v>
      </c>
      <c r="H3586" s="91">
        <v>129</v>
      </c>
      <c r="I3586" s="84">
        <f>+G3586*H3586</f>
        <v>0</v>
      </c>
      <c r="K3586" s="93">
        <v>13787</v>
      </c>
      <c r="L3586" s="94" t="s">
        <v>2937</v>
      </c>
      <c r="M3586" s="92"/>
      <c r="N3586" s="92"/>
      <c r="O3586" s="92"/>
      <c r="P3586" s="92"/>
      <c r="Q3586" s="90">
        <f>+M3586+N3586+O3586+P3586</f>
        <v>0</v>
      </c>
      <c r="R3586" s="91">
        <v>189</v>
      </c>
      <c r="S3586" s="84">
        <f>+Q3586*R3586</f>
        <v>0</v>
      </c>
    </row>
    <row r="3587" spans="1:19" ht="49.65" customHeight="1" x14ac:dyDescent="0.3">
      <c r="A3587" s="85"/>
      <c r="B3587" s="85"/>
      <c r="C3587" s="85"/>
      <c r="D3587" s="85"/>
      <c r="E3587" s="85"/>
      <c r="F3587" s="85"/>
      <c r="G3587" s="85"/>
      <c r="H3587" s="85"/>
      <c r="I3587" s="85"/>
      <c r="K3587" s="85"/>
      <c r="L3587" s="85"/>
      <c r="M3587" s="85"/>
      <c r="N3587" s="85"/>
      <c r="O3587" s="85"/>
      <c r="P3587" s="85"/>
      <c r="Q3587" s="85"/>
      <c r="R3587" s="85"/>
      <c r="S3587" s="85"/>
    </row>
    <row r="3588" spans="1:19" ht="49.65" customHeight="1" x14ac:dyDescent="0.3">
      <c r="A3588" s="93">
        <v>14928</v>
      </c>
      <c r="B3588" s="94" t="s">
        <v>2938</v>
      </c>
      <c r="C3588" s="92"/>
      <c r="D3588" s="92"/>
      <c r="E3588" s="92"/>
      <c r="F3588" s="92"/>
      <c r="G3588" s="90">
        <f>+C3588+D3588+E3588+F3588</f>
        <v>0</v>
      </c>
      <c r="H3588" s="91">
        <v>129</v>
      </c>
      <c r="I3588" s="84">
        <f>+G3588*H3588</f>
        <v>0</v>
      </c>
      <c r="K3588" s="93">
        <v>13788</v>
      </c>
      <c r="L3588" s="94" t="s">
        <v>2939</v>
      </c>
      <c r="M3588" s="92"/>
      <c r="N3588" s="92"/>
      <c r="O3588" s="92"/>
      <c r="P3588" s="92"/>
      <c r="Q3588" s="90">
        <f>+M3588+N3588+O3588+P3588</f>
        <v>0</v>
      </c>
      <c r="R3588" s="91">
        <v>189</v>
      </c>
      <c r="S3588" s="84">
        <f>+Q3588*R3588</f>
        <v>0</v>
      </c>
    </row>
    <row r="3589" spans="1:19" ht="49.65" customHeight="1" x14ac:dyDescent="0.3">
      <c r="A3589" s="85"/>
      <c r="B3589" s="85"/>
      <c r="C3589" s="85"/>
      <c r="D3589" s="85"/>
      <c r="E3589" s="85"/>
      <c r="F3589" s="85"/>
      <c r="G3589" s="85"/>
      <c r="H3589" s="85"/>
      <c r="I3589" s="85"/>
      <c r="K3589" s="85"/>
      <c r="L3589" s="85"/>
      <c r="M3589" s="85"/>
      <c r="N3589" s="85"/>
      <c r="O3589" s="85"/>
      <c r="P3589" s="85"/>
      <c r="Q3589" s="85"/>
      <c r="R3589" s="85"/>
      <c r="S3589" s="85"/>
    </row>
    <row r="3590" spans="1:19" ht="49.65" customHeight="1" x14ac:dyDescent="0.3">
      <c r="A3590" s="93">
        <v>14929</v>
      </c>
      <c r="B3590" s="94" t="s">
        <v>2940</v>
      </c>
      <c r="C3590" s="92"/>
      <c r="D3590" s="92"/>
      <c r="E3590" s="92"/>
      <c r="F3590" s="92"/>
      <c r="G3590" s="90">
        <f>+C3590+D3590+E3590+F3590</f>
        <v>0</v>
      </c>
      <c r="H3590" s="91">
        <v>129</v>
      </c>
      <c r="I3590" s="84">
        <f>+G3590*H3590</f>
        <v>0</v>
      </c>
      <c r="K3590" s="93">
        <v>13789</v>
      </c>
      <c r="L3590" s="94" t="s">
        <v>2941</v>
      </c>
      <c r="M3590" s="92"/>
      <c r="N3590" s="92"/>
      <c r="O3590" s="92"/>
      <c r="P3590" s="92"/>
      <c r="Q3590" s="90">
        <f>+M3590+N3590+O3590+P3590</f>
        <v>0</v>
      </c>
      <c r="R3590" s="91">
        <v>189</v>
      </c>
      <c r="S3590" s="84">
        <f>+Q3590*R3590</f>
        <v>0</v>
      </c>
    </row>
    <row r="3591" spans="1:19" ht="49.65" customHeight="1" x14ac:dyDescent="0.3">
      <c r="A3591" s="85"/>
      <c r="B3591" s="85"/>
      <c r="C3591" s="85"/>
      <c r="D3591" s="85"/>
      <c r="E3591" s="85"/>
      <c r="F3591" s="85"/>
      <c r="G3591" s="85"/>
      <c r="H3591" s="85"/>
      <c r="I3591" s="85"/>
      <c r="K3591" s="85"/>
      <c r="L3591" s="85"/>
      <c r="M3591" s="85"/>
      <c r="N3591" s="85"/>
      <c r="O3591" s="85"/>
      <c r="P3591" s="85"/>
      <c r="Q3591" s="85"/>
      <c r="R3591" s="85"/>
      <c r="S3591" s="85"/>
    </row>
    <row r="3592" spans="1:19" ht="49.65" customHeight="1" x14ac:dyDescent="0.3">
      <c r="A3592" s="93">
        <v>14930</v>
      </c>
      <c r="B3592" s="94" t="s">
        <v>2942</v>
      </c>
      <c r="C3592" s="92"/>
      <c r="D3592" s="92"/>
      <c r="E3592" s="92"/>
      <c r="F3592" s="92"/>
      <c r="G3592" s="90">
        <f>+C3592+D3592+E3592+F3592</f>
        <v>0</v>
      </c>
      <c r="H3592" s="91">
        <v>129</v>
      </c>
      <c r="I3592" s="84">
        <f>+G3592*H3592</f>
        <v>0</v>
      </c>
      <c r="K3592" s="93">
        <v>13790</v>
      </c>
      <c r="L3592" s="94" t="s">
        <v>2943</v>
      </c>
      <c r="M3592" s="92"/>
      <c r="N3592" s="92"/>
      <c r="O3592" s="92"/>
      <c r="P3592" s="92"/>
      <c r="Q3592" s="90">
        <f>+M3592+N3592+O3592+P3592</f>
        <v>0</v>
      </c>
      <c r="R3592" s="91">
        <v>189</v>
      </c>
      <c r="S3592" s="84">
        <f>+Q3592*R3592</f>
        <v>0</v>
      </c>
    </row>
    <row r="3593" spans="1:19" ht="49.65" customHeight="1" x14ac:dyDescent="0.3">
      <c r="A3593" s="85"/>
      <c r="B3593" s="85"/>
      <c r="C3593" s="85"/>
      <c r="D3593" s="85"/>
      <c r="E3593" s="85"/>
      <c r="F3593" s="85"/>
      <c r="G3593" s="85"/>
      <c r="H3593" s="85"/>
      <c r="I3593" s="85"/>
      <c r="K3593" s="85"/>
      <c r="L3593" s="85"/>
      <c r="M3593" s="85"/>
      <c r="N3593" s="85"/>
      <c r="O3593" s="85"/>
      <c r="P3593" s="85"/>
      <c r="Q3593" s="85"/>
      <c r="R3593" s="85"/>
      <c r="S3593" s="85"/>
    </row>
    <row r="3594" spans="1:19" ht="49.65" customHeight="1" x14ac:dyDescent="0.3">
      <c r="A3594" s="93">
        <v>14931</v>
      </c>
      <c r="B3594" s="94" t="s">
        <v>2944</v>
      </c>
      <c r="C3594" s="92"/>
      <c r="D3594" s="92"/>
      <c r="E3594" s="92"/>
      <c r="F3594" s="92"/>
      <c r="G3594" s="90">
        <f>+C3594+D3594+E3594+F3594</f>
        <v>0</v>
      </c>
      <c r="H3594" s="91">
        <v>129</v>
      </c>
      <c r="I3594" s="84">
        <f>+G3594*H3594</f>
        <v>0</v>
      </c>
      <c r="K3594" s="93">
        <v>13791</v>
      </c>
      <c r="L3594" s="94" t="s">
        <v>2945</v>
      </c>
      <c r="M3594" s="92"/>
      <c r="N3594" s="92"/>
      <c r="O3594" s="92"/>
      <c r="P3594" s="92"/>
      <c r="Q3594" s="90">
        <f>+M3594+N3594+O3594+P3594</f>
        <v>0</v>
      </c>
      <c r="R3594" s="91">
        <v>189</v>
      </c>
      <c r="S3594" s="84">
        <f>+Q3594*R3594</f>
        <v>0</v>
      </c>
    </row>
    <row r="3595" spans="1:19" ht="49.65" customHeight="1" x14ac:dyDescent="0.3">
      <c r="A3595" s="85"/>
      <c r="B3595" s="85"/>
      <c r="C3595" s="85"/>
      <c r="D3595" s="85"/>
      <c r="E3595" s="85"/>
      <c r="F3595" s="85"/>
      <c r="G3595" s="85"/>
      <c r="H3595" s="85"/>
      <c r="I3595" s="85"/>
      <c r="K3595" s="85"/>
      <c r="L3595" s="85"/>
      <c r="M3595" s="85"/>
      <c r="N3595" s="85"/>
      <c r="O3595" s="85"/>
      <c r="P3595" s="85"/>
      <c r="Q3595" s="85"/>
      <c r="R3595" s="85"/>
      <c r="S3595" s="85"/>
    </row>
    <row r="3596" spans="1:19" ht="49.65" customHeight="1" x14ac:dyDescent="0.3">
      <c r="A3596" s="93">
        <v>14932</v>
      </c>
      <c r="B3596" s="94" t="s">
        <v>2946</v>
      </c>
      <c r="C3596" s="92"/>
      <c r="D3596" s="92"/>
      <c r="E3596" s="92"/>
      <c r="F3596" s="92"/>
      <c r="G3596" s="90">
        <f>+C3596+D3596+E3596+F3596</f>
        <v>0</v>
      </c>
      <c r="H3596" s="91">
        <v>129</v>
      </c>
      <c r="I3596" s="84">
        <f>+G3596*H3596</f>
        <v>0</v>
      </c>
      <c r="K3596" s="93">
        <v>13792</v>
      </c>
      <c r="L3596" s="94" t="s">
        <v>2947</v>
      </c>
      <c r="M3596" s="92"/>
      <c r="N3596" s="92"/>
      <c r="O3596" s="92"/>
      <c r="P3596" s="92"/>
      <c r="Q3596" s="90">
        <f>+M3596+N3596+O3596+P3596</f>
        <v>0</v>
      </c>
      <c r="R3596" s="91">
        <v>189</v>
      </c>
      <c r="S3596" s="84">
        <f>+Q3596*R3596</f>
        <v>0</v>
      </c>
    </row>
    <row r="3597" spans="1:19" ht="49.65" customHeight="1" x14ac:dyDescent="0.3">
      <c r="A3597" s="85"/>
      <c r="B3597" s="85"/>
      <c r="C3597" s="85"/>
      <c r="D3597" s="85"/>
      <c r="E3597" s="85"/>
      <c r="F3597" s="85"/>
      <c r="G3597" s="85"/>
      <c r="H3597" s="85"/>
      <c r="I3597" s="85"/>
      <c r="K3597" s="85"/>
      <c r="L3597" s="85"/>
      <c r="M3597" s="85"/>
      <c r="N3597" s="85"/>
      <c r="O3597" s="85"/>
      <c r="P3597" s="85"/>
      <c r="Q3597" s="85"/>
      <c r="R3597" s="85"/>
      <c r="S3597" s="85"/>
    </row>
    <row r="3598" spans="1:19" ht="49.65" customHeight="1" x14ac:dyDescent="0.3">
      <c r="A3598" s="93">
        <v>15180</v>
      </c>
      <c r="B3598" s="94" t="s">
        <v>2948</v>
      </c>
      <c r="C3598" s="92"/>
      <c r="D3598" s="92"/>
      <c r="E3598" s="92"/>
      <c r="F3598" s="92"/>
      <c r="G3598" s="90">
        <f>+C3598+D3598+E3598+F3598</f>
        <v>0</v>
      </c>
      <c r="H3598" s="91">
        <v>129</v>
      </c>
      <c r="I3598" s="84">
        <f>+G3598*H3598</f>
        <v>0</v>
      </c>
      <c r="K3598" s="93">
        <v>13793</v>
      </c>
      <c r="L3598" s="94" t="s">
        <v>2949</v>
      </c>
      <c r="M3598" s="92"/>
      <c r="N3598" s="92"/>
      <c r="O3598" s="92"/>
      <c r="P3598" s="92"/>
      <c r="Q3598" s="90">
        <f>+M3598+N3598+O3598+P3598</f>
        <v>0</v>
      </c>
      <c r="R3598" s="91">
        <v>189</v>
      </c>
      <c r="S3598" s="84">
        <f>+Q3598*R3598</f>
        <v>0</v>
      </c>
    </row>
    <row r="3599" spans="1:19" ht="49.65" customHeight="1" x14ac:dyDescent="0.3">
      <c r="A3599" s="85"/>
      <c r="B3599" s="85"/>
      <c r="C3599" s="85"/>
      <c r="D3599" s="85"/>
      <c r="E3599" s="85"/>
      <c r="F3599" s="85"/>
      <c r="G3599" s="85"/>
      <c r="H3599" s="85"/>
      <c r="I3599" s="85"/>
      <c r="K3599" s="85"/>
      <c r="L3599" s="85"/>
      <c r="M3599" s="85"/>
      <c r="N3599" s="85"/>
      <c r="O3599" s="85"/>
      <c r="P3599" s="85"/>
      <c r="Q3599" s="85"/>
      <c r="R3599" s="85"/>
      <c r="S3599" s="85"/>
    </row>
    <row r="3600" spans="1:19" ht="49.65" customHeight="1" x14ac:dyDescent="0.3">
      <c r="A3600" s="95"/>
      <c r="B3600" s="96" t="s">
        <v>2950</v>
      </c>
      <c r="C3600" s="74"/>
      <c r="D3600" s="74"/>
      <c r="E3600" s="74"/>
      <c r="F3600" s="74"/>
      <c r="G3600" s="74"/>
      <c r="H3600" s="74"/>
      <c r="I3600" s="74"/>
      <c r="K3600" s="93">
        <v>13795</v>
      </c>
      <c r="L3600" s="94" t="s">
        <v>2951</v>
      </c>
      <c r="M3600" s="92"/>
      <c r="N3600" s="92"/>
      <c r="O3600" s="92"/>
      <c r="P3600" s="92"/>
      <c r="Q3600" s="90">
        <f>+M3600+N3600+O3600+P3600</f>
        <v>0</v>
      </c>
      <c r="R3600" s="91">
        <v>239</v>
      </c>
      <c r="S3600" s="84">
        <f>+Q3600*R3600</f>
        <v>0</v>
      </c>
    </row>
    <row r="3601" spans="1:19" ht="49.65" customHeight="1" x14ac:dyDescent="0.3">
      <c r="A3601" s="74"/>
      <c r="B3601" s="74"/>
      <c r="C3601" s="74"/>
      <c r="D3601" s="74"/>
      <c r="E3601" s="74"/>
      <c r="F3601" s="74"/>
      <c r="G3601" s="74"/>
      <c r="H3601" s="74"/>
      <c r="I3601" s="74"/>
      <c r="K3601" s="85"/>
      <c r="L3601" s="85"/>
      <c r="M3601" s="85"/>
      <c r="N3601" s="85"/>
      <c r="O3601" s="85"/>
      <c r="P3601" s="85"/>
      <c r="Q3601" s="85"/>
      <c r="R3601" s="85"/>
      <c r="S3601" s="85"/>
    </row>
    <row r="3602" spans="1:19" ht="49.65" customHeight="1" x14ac:dyDescent="0.3">
      <c r="A3602" s="93">
        <v>5001</v>
      </c>
      <c r="B3602" s="94" t="s">
        <v>2952</v>
      </c>
      <c r="C3602" s="92"/>
      <c r="D3602" s="92"/>
      <c r="E3602" s="92"/>
      <c r="F3602" s="92"/>
      <c r="G3602" s="90">
        <f>+C3602+D3602+E3602+F3602</f>
        <v>0</v>
      </c>
      <c r="H3602" s="91">
        <v>229</v>
      </c>
      <c r="I3602" s="84">
        <f>+G3602*H3602</f>
        <v>0</v>
      </c>
      <c r="K3602" s="93">
        <v>13796</v>
      </c>
      <c r="L3602" s="94" t="s">
        <v>2953</v>
      </c>
      <c r="M3602" s="92"/>
      <c r="N3602" s="92"/>
      <c r="O3602" s="92"/>
      <c r="P3602" s="92"/>
      <c r="Q3602" s="90">
        <f>+M3602+N3602+O3602+P3602</f>
        <v>0</v>
      </c>
      <c r="R3602" s="91">
        <v>239</v>
      </c>
      <c r="S3602" s="84">
        <f>+Q3602*R3602</f>
        <v>0</v>
      </c>
    </row>
    <row r="3603" spans="1:19" ht="49.65" customHeight="1" x14ac:dyDescent="0.3">
      <c r="A3603" s="85"/>
      <c r="B3603" s="85"/>
      <c r="C3603" s="85"/>
      <c r="D3603" s="85"/>
      <c r="E3603" s="85"/>
      <c r="F3603" s="85"/>
      <c r="G3603" s="85"/>
      <c r="H3603" s="85"/>
      <c r="I3603" s="85"/>
      <c r="K3603" s="85"/>
      <c r="L3603" s="85"/>
      <c r="M3603" s="85"/>
      <c r="N3603" s="85"/>
      <c r="O3603" s="85"/>
      <c r="P3603" s="85"/>
      <c r="Q3603" s="85"/>
      <c r="R3603" s="85"/>
      <c r="S3603" s="85"/>
    </row>
    <row r="3604" spans="1:19" ht="49.65" customHeight="1" x14ac:dyDescent="0.3">
      <c r="A3604" s="93">
        <v>5002</v>
      </c>
      <c r="B3604" s="94" t="s">
        <v>2954</v>
      </c>
      <c r="C3604" s="92"/>
      <c r="D3604" s="92"/>
      <c r="E3604" s="92"/>
      <c r="F3604" s="92"/>
      <c r="G3604" s="90">
        <f>+C3604+D3604+E3604+F3604</f>
        <v>0</v>
      </c>
      <c r="H3604" s="91">
        <v>229</v>
      </c>
      <c r="I3604" s="84">
        <f>+G3604*H3604</f>
        <v>0</v>
      </c>
      <c r="K3604" s="93">
        <v>13797</v>
      </c>
      <c r="L3604" s="94" t="s">
        <v>2955</v>
      </c>
      <c r="M3604" s="92"/>
      <c r="N3604" s="92"/>
      <c r="O3604" s="92"/>
      <c r="P3604" s="92"/>
      <c r="Q3604" s="90">
        <f>+M3604+N3604+O3604+P3604</f>
        <v>0</v>
      </c>
      <c r="R3604" s="91">
        <v>239</v>
      </c>
      <c r="S3604" s="84">
        <f>+Q3604*R3604</f>
        <v>0</v>
      </c>
    </row>
    <row r="3605" spans="1:19" ht="49.65" customHeight="1" x14ac:dyDescent="0.3">
      <c r="A3605" s="85"/>
      <c r="B3605" s="85"/>
      <c r="C3605" s="85"/>
      <c r="D3605" s="85"/>
      <c r="E3605" s="85"/>
      <c r="F3605" s="85"/>
      <c r="G3605" s="85"/>
      <c r="H3605" s="85"/>
      <c r="I3605" s="85"/>
      <c r="K3605" s="85"/>
      <c r="L3605" s="85"/>
      <c r="M3605" s="85"/>
      <c r="N3605" s="85"/>
      <c r="O3605" s="85"/>
      <c r="P3605" s="85"/>
      <c r="Q3605" s="85"/>
      <c r="R3605" s="85"/>
      <c r="S3605" s="85"/>
    </row>
    <row r="3606" spans="1:19" ht="49.65" customHeight="1" x14ac:dyDescent="0.3">
      <c r="A3606" s="93">
        <v>5003</v>
      </c>
      <c r="B3606" s="94" t="s">
        <v>2956</v>
      </c>
      <c r="C3606" s="92"/>
      <c r="D3606" s="92"/>
      <c r="E3606" s="92"/>
      <c r="F3606" s="92"/>
      <c r="G3606" s="90">
        <f>+C3606+D3606+E3606+F3606</f>
        <v>0</v>
      </c>
      <c r="H3606" s="91">
        <v>229</v>
      </c>
      <c r="I3606" s="84">
        <f>+G3606*H3606</f>
        <v>0</v>
      </c>
      <c r="K3606" s="93">
        <v>13801</v>
      </c>
      <c r="L3606" s="94" t="s">
        <v>2957</v>
      </c>
      <c r="M3606" s="92"/>
      <c r="N3606" s="92"/>
      <c r="O3606" s="92"/>
      <c r="P3606" s="92"/>
      <c r="Q3606" s="90">
        <f>+M3606+N3606+O3606+P3606</f>
        <v>0</v>
      </c>
      <c r="R3606" s="91">
        <v>239</v>
      </c>
      <c r="S3606" s="84">
        <f>+Q3606*R3606</f>
        <v>0</v>
      </c>
    </row>
    <row r="3607" spans="1:19" ht="49.65" customHeight="1" x14ac:dyDescent="0.3">
      <c r="A3607" s="85"/>
      <c r="B3607" s="85"/>
      <c r="C3607" s="85"/>
      <c r="D3607" s="85"/>
      <c r="E3607" s="85"/>
      <c r="F3607" s="85"/>
      <c r="G3607" s="85"/>
      <c r="H3607" s="85"/>
      <c r="I3607" s="85"/>
      <c r="K3607" s="85"/>
      <c r="L3607" s="85"/>
      <c r="M3607" s="85"/>
      <c r="N3607" s="85"/>
      <c r="O3607" s="85"/>
      <c r="P3607" s="85"/>
      <c r="Q3607" s="85"/>
      <c r="R3607" s="85"/>
      <c r="S3607" s="85"/>
    </row>
    <row r="3608" spans="1:19" ht="49.65" customHeight="1" x14ac:dyDescent="0.3">
      <c r="A3608" s="93">
        <v>5004</v>
      </c>
      <c r="B3608" s="94" t="s">
        <v>2958</v>
      </c>
      <c r="C3608" s="92"/>
      <c r="D3608" s="92"/>
      <c r="E3608" s="92"/>
      <c r="F3608" s="92"/>
      <c r="G3608" s="90">
        <f>+C3608+D3608+E3608+F3608</f>
        <v>0</v>
      </c>
      <c r="H3608" s="91">
        <v>229</v>
      </c>
      <c r="I3608" s="84">
        <f>+G3608*H3608</f>
        <v>0</v>
      </c>
      <c r="K3608" s="93">
        <v>13802</v>
      </c>
      <c r="L3608" s="94" t="s">
        <v>2959</v>
      </c>
      <c r="M3608" s="92"/>
      <c r="N3608" s="92"/>
      <c r="O3608" s="92"/>
      <c r="P3608" s="92"/>
      <c r="Q3608" s="90">
        <f>+M3608+N3608+O3608+P3608</f>
        <v>0</v>
      </c>
      <c r="R3608" s="91">
        <v>239</v>
      </c>
      <c r="S3608" s="84">
        <f>+Q3608*R3608</f>
        <v>0</v>
      </c>
    </row>
    <row r="3609" spans="1:19" ht="49.65" customHeight="1" x14ac:dyDescent="0.3">
      <c r="A3609" s="85"/>
      <c r="B3609" s="85"/>
      <c r="C3609" s="85"/>
      <c r="D3609" s="85"/>
      <c r="E3609" s="85"/>
      <c r="F3609" s="85"/>
      <c r="G3609" s="85"/>
      <c r="H3609" s="85"/>
      <c r="I3609" s="85"/>
      <c r="K3609" s="85"/>
      <c r="L3609" s="85"/>
      <c r="M3609" s="85"/>
      <c r="N3609" s="85"/>
      <c r="O3609" s="85"/>
      <c r="P3609" s="85"/>
      <c r="Q3609" s="85"/>
      <c r="R3609" s="85"/>
      <c r="S3609" s="85"/>
    </row>
    <row r="3610" spans="1:19" ht="49.65" customHeight="1" x14ac:dyDescent="0.3">
      <c r="A3610" s="93">
        <v>5032</v>
      </c>
      <c r="B3610" s="94" t="s">
        <v>2960</v>
      </c>
      <c r="C3610" s="92"/>
      <c r="D3610" s="92"/>
      <c r="E3610" s="92"/>
      <c r="F3610" s="92"/>
      <c r="G3610" s="90">
        <f>+C3610+D3610+E3610+F3610</f>
        <v>0</v>
      </c>
      <c r="H3610" s="91">
        <v>229</v>
      </c>
      <c r="I3610" s="84">
        <f>+G3610*H3610</f>
        <v>0</v>
      </c>
      <c r="K3610" s="93">
        <v>14887</v>
      </c>
      <c r="L3610" s="94" t="s">
        <v>2961</v>
      </c>
      <c r="M3610" s="92"/>
      <c r="N3610" s="92"/>
      <c r="O3610" s="92"/>
      <c r="P3610" s="92"/>
      <c r="Q3610" s="90">
        <f>+M3610+N3610+O3610+P3610</f>
        <v>0</v>
      </c>
      <c r="R3610" s="91">
        <v>189</v>
      </c>
      <c r="S3610" s="84">
        <f>+Q3610*R3610</f>
        <v>0</v>
      </c>
    </row>
    <row r="3611" spans="1:19" ht="49.65" customHeight="1" x14ac:dyDescent="0.3">
      <c r="A3611" s="85"/>
      <c r="B3611" s="85"/>
      <c r="C3611" s="85"/>
      <c r="D3611" s="85"/>
      <c r="E3611" s="85"/>
      <c r="F3611" s="85"/>
      <c r="G3611" s="85"/>
      <c r="H3611" s="85"/>
      <c r="I3611" s="85"/>
      <c r="K3611" s="85"/>
      <c r="L3611" s="85"/>
      <c r="M3611" s="85"/>
      <c r="N3611" s="85"/>
      <c r="O3611" s="85"/>
      <c r="P3611" s="85"/>
      <c r="Q3611" s="85"/>
      <c r="R3611" s="85"/>
      <c r="S3611" s="85"/>
    </row>
    <row r="3612" spans="1:19" ht="49.65" customHeight="1" x14ac:dyDescent="0.3">
      <c r="A3612" s="93">
        <v>5518</v>
      </c>
      <c r="B3612" s="94" t="s">
        <v>2962</v>
      </c>
      <c r="C3612" s="92"/>
      <c r="D3612" s="92"/>
      <c r="E3612" s="92"/>
      <c r="F3612" s="92"/>
      <c r="G3612" s="90">
        <f>+C3612+D3612+E3612+F3612</f>
        <v>0</v>
      </c>
      <c r="H3612" s="91">
        <v>229</v>
      </c>
      <c r="I3612" s="84">
        <f>+G3612*H3612</f>
        <v>0</v>
      </c>
      <c r="K3612" s="93">
        <v>14888</v>
      </c>
      <c r="L3612" s="94" t="s">
        <v>2963</v>
      </c>
      <c r="M3612" s="92"/>
      <c r="N3612" s="92"/>
      <c r="O3612" s="92"/>
      <c r="P3612" s="92"/>
      <c r="Q3612" s="90">
        <f>+M3612+N3612+O3612+P3612</f>
        <v>0</v>
      </c>
      <c r="R3612" s="91">
        <v>189</v>
      </c>
      <c r="S3612" s="84">
        <f>+Q3612*R3612</f>
        <v>0</v>
      </c>
    </row>
    <row r="3613" spans="1:19" ht="49.65" customHeight="1" x14ac:dyDescent="0.3">
      <c r="A3613" s="85"/>
      <c r="B3613" s="85"/>
      <c r="C3613" s="85"/>
      <c r="D3613" s="85"/>
      <c r="E3613" s="85"/>
      <c r="F3613" s="85"/>
      <c r="G3613" s="85"/>
      <c r="H3613" s="85"/>
      <c r="I3613" s="85"/>
      <c r="K3613" s="85"/>
      <c r="L3613" s="85"/>
      <c r="M3613" s="85"/>
      <c r="N3613" s="85"/>
      <c r="O3613" s="85"/>
      <c r="P3613" s="85"/>
      <c r="Q3613" s="85"/>
      <c r="R3613" s="85"/>
      <c r="S3613" s="85"/>
    </row>
    <row r="3614" spans="1:19" ht="49.65" customHeight="1" x14ac:dyDescent="0.3">
      <c r="A3614" s="93">
        <v>11727</v>
      </c>
      <c r="B3614" s="94" t="s">
        <v>2964</v>
      </c>
      <c r="C3614" s="92"/>
      <c r="D3614" s="92"/>
      <c r="E3614" s="92"/>
      <c r="F3614" s="92"/>
      <c r="G3614" s="90">
        <f>+C3614+D3614+E3614+F3614</f>
        <v>0</v>
      </c>
      <c r="H3614" s="91">
        <v>229</v>
      </c>
      <c r="I3614" s="84">
        <f>+G3614*H3614</f>
        <v>0</v>
      </c>
      <c r="K3614" s="93">
        <v>14889</v>
      </c>
      <c r="L3614" s="94" t="s">
        <v>2965</v>
      </c>
      <c r="M3614" s="92"/>
      <c r="N3614" s="92"/>
      <c r="O3614" s="92"/>
      <c r="P3614" s="92"/>
      <c r="Q3614" s="90">
        <f>+M3614+N3614+O3614+P3614</f>
        <v>0</v>
      </c>
      <c r="R3614" s="91">
        <v>189</v>
      </c>
      <c r="S3614" s="84">
        <f>+Q3614*R3614</f>
        <v>0</v>
      </c>
    </row>
    <row r="3615" spans="1:19" ht="49.65" customHeight="1" x14ac:dyDescent="0.3">
      <c r="A3615" s="85"/>
      <c r="B3615" s="85"/>
      <c r="C3615" s="85"/>
      <c r="D3615" s="85"/>
      <c r="E3615" s="85"/>
      <c r="F3615" s="85"/>
      <c r="G3615" s="85"/>
      <c r="H3615" s="85"/>
      <c r="I3615" s="85"/>
      <c r="K3615" s="85"/>
      <c r="L3615" s="85"/>
      <c r="M3615" s="85"/>
      <c r="N3615" s="85"/>
      <c r="O3615" s="85"/>
      <c r="P3615" s="85"/>
      <c r="Q3615" s="85"/>
      <c r="R3615" s="85"/>
      <c r="S3615" s="85"/>
    </row>
    <row r="3616" spans="1:19" ht="49.65" customHeight="1" x14ac:dyDescent="0.3">
      <c r="A3616" s="93">
        <v>11728</v>
      </c>
      <c r="B3616" s="94" t="s">
        <v>2966</v>
      </c>
      <c r="C3616" s="92"/>
      <c r="D3616" s="92"/>
      <c r="E3616" s="92"/>
      <c r="F3616" s="92"/>
      <c r="G3616" s="90">
        <f>+C3616+D3616+E3616+F3616</f>
        <v>0</v>
      </c>
      <c r="H3616" s="91">
        <v>229</v>
      </c>
      <c r="I3616" s="84">
        <f>+G3616*H3616</f>
        <v>0</v>
      </c>
      <c r="K3616" s="93">
        <v>14890</v>
      </c>
      <c r="L3616" s="94" t="s">
        <v>2967</v>
      </c>
      <c r="M3616" s="92"/>
      <c r="N3616" s="92"/>
      <c r="O3616" s="92"/>
      <c r="P3616" s="92"/>
      <c r="Q3616" s="90">
        <f>+M3616+N3616+O3616+P3616</f>
        <v>0</v>
      </c>
      <c r="R3616" s="91">
        <v>189</v>
      </c>
      <c r="S3616" s="84">
        <f>+Q3616*R3616</f>
        <v>0</v>
      </c>
    </row>
    <row r="3617" spans="1:19" ht="49.65" customHeight="1" x14ac:dyDescent="0.3">
      <c r="A3617" s="85"/>
      <c r="B3617" s="85"/>
      <c r="C3617" s="85"/>
      <c r="D3617" s="85"/>
      <c r="E3617" s="85"/>
      <c r="F3617" s="85"/>
      <c r="G3617" s="85"/>
      <c r="H3617" s="85"/>
      <c r="I3617" s="85"/>
      <c r="K3617" s="85"/>
      <c r="L3617" s="85"/>
      <c r="M3617" s="85"/>
      <c r="N3617" s="85"/>
      <c r="O3617" s="85"/>
      <c r="P3617" s="85"/>
      <c r="Q3617" s="85"/>
      <c r="R3617" s="85"/>
      <c r="S3617" s="85"/>
    </row>
    <row r="3618" spans="1:19" ht="49.65" customHeight="1" x14ac:dyDescent="0.3">
      <c r="A3618" s="93">
        <v>11729</v>
      </c>
      <c r="B3618" s="94" t="s">
        <v>2968</v>
      </c>
      <c r="C3618" s="92"/>
      <c r="D3618" s="92"/>
      <c r="E3618" s="92"/>
      <c r="F3618" s="92"/>
      <c r="G3618" s="90">
        <f>+C3618+D3618+E3618+F3618</f>
        <v>0</v>
      </c>
      <c r="H3618" s="91">
        <v>229</v>
      </c>
      <c r="I3618" s="84">
        <f>+G3618*H3618</f>
        <v>0</v>
      </c>
      <c r="K3618" s="93">
        <v>14891</v>
      </c>
      <c r="L3618" s="94" t="s">
        <v>2969</v>
      </c>
      <c r="M3618" s="92"/>
      <c r="N3618" s="92"/>
      <c r="O3618" s="92"/>
      <c r="P3618" s="92"/>
      <c r="Q3618" s="90">
        <f>+M3618+N3618+O3618+P3618</f>
        <v>0</v>
      </c>
      <c r="R3618" s="91">
        <v>189</v>
      </c>
      <c r="S3618" s="84">
        <f>+Q3618*R3618</f>
        <v>0</v>
      </c>
    </row>
    <row r="3619" spans="1:19" ht="49.65" customHeight="1" x14ac:dyDescent="0.3">
      <c r="A3619" s="85"/>
      <c r="B3619" s="85"/>
      <c r="C3619" s="85"/>
      <c r="D3619" s="85"/>
      <c r="E3619" s="85"/>
      <c r="F3619" s="85"/>
      <c r="G3619" s="85"/>
      <c r="H3619" s="85"/>
      <c r="I3619" s="85"/>
      <c r="K3619" s="85"/>
      <c r="L3619" s="85"/>
      <c r="M3619" s="85"/>
      <c r="N3619" s="85"/>
      <c r="O3619" s="85"/>
      <c r="P3619" s="85"/>
      <c r="Q3619" s="85"/>
      <c r="R3619" s="85"/>
      <c r="S3619" s="85"/>
    </row>
    <row r="3620" spans="1:19" ht="49.65" customHeight="1" x14ac:dyDescent="0.3">
      <c r="A3620" s="93">
        <v>11730</v>
      </c>
      <c r="B3620" s="94" t="s">
        <v>2970</v>
      </c>
      <c r="C3620" s="92"/>
      <c r="D3620" s="92"/>
      <c r="E3620" s="92"/>
      <c r="F3620" s="92"/>
      <c r="G3620" s="90">
        <f>+C3620+D3620+E3620+F3620</f>
        <v>0</v>
      </c>
      <c r="H3620" s="91">
        <v>229</v>
      </c>
      <c r="I3620" s="84">
        <f>+G3620*H3620</f>
        <v>0</v>
      </c>
      <c r="K3620" s="93">
        <v>14892</v>
      </c>
      <c r="L3620" s="94" t="s">
        <v>2971</v>
      </c>
      <c r="M3620" s="92"/>
      <c r="N3620" s="92"/>
      <c r="O3620" s="92"/>
      <c r="P3620" s="92"/>
      <c r="Q3620" s="90">
        <f>+M3620+N3620+O3620+P3620</f>
        <v>0</v>
      </c>
      <c r="R3620" s="91">
        <v>189</v>
      </c>
      <c r="S3620" s="84">
        <f>+Q3620*R3620</f>
        <v>0</v>
      </c>
    </row>
    <row r="3621" spans="1:19" ht="49.65" customHeight="1" x14ac:dyDescent="0.3">
      <c r="A3621" s="85"/>
      <c r="B3621" s="85"/>
      <c r="C3621" s="85"/>
      <c r="D3621" s="85"/>
      <c r="E3621" s="85"/>
      <c r="F3621" s="85"/>
      <c r="G3621" s="85"/>
      <c r="H3621" s="85"/>
      <c r="I3621" s="85"/>
      <c r="K3621" s="85"/>
      <c r="L3621" s="85"/>
      <c r="M3621" s="85"/>
      <c r="N3621" s="85"/>
      <c r="O3621" s="85"/>
      <c r="P3621" s="85"/>
      <c r="Q3621" s="85"/>
      <c r="R3621" s="85"/>
      <c r="S3621" s="85"/>
    </row>
    <row r="3622" spans="1:19" ht="49.65" customHeight="1" x14ac:dyDescent="0.3">
      <c r="A3622" s="93">
        <v>11731</v>
      </c>
      <c r="B3622" s="94" t="s">
        <v>2972</v>
      </c>
      <c r="C3622" s="92"/>
      <c r="D3622" s="92"/>
      <c r="E3622" s="92"/>
      <c r="F3622" s="92"/>
      <c r="G3622" s="90">
        <f>+C3622+D3622+E3622+F3622</f>
        <v>0</v>
      </c>
      <c r="H3622" s="91">
        <v>229</v>
      </c>
      <c r="I3622" s="84">
        <f>+G3622*H3622</f>
        <v>0</v>
      </c>
      <c r="K3622" s="93">
        <v>14893</v>
      </c>
      <c r="L3622" s="94" t="s">
        <v>2973</v>
      </c>
      <c r="M3622" s="92"/>
      <c r="N3622" s="92"/>
      <c r="O3622" s="92"/>
      <c r="P3622" s="92"/>
      <c r="Q3622" s="90">
        <f>+M3622+N3622+O3622+P3622</f>
        <v>0</v>
      </c>
      <c r="R3622" s="91">
        <v>189</v>
      </c>
      <c r="S3622" s="84">
        <f>+Q3622*R3622</f>
        <v>0</v>
      </c>
    </row>
    <row r="3623" spans="1:19" ht="49.65" customHeight="1" x14ac:dyDescent="0.3">
      <c r="A3623" s="85"/>
      <c r="B3623" s="85"/>
      <c r="C3623" s="85"/>
      <c r="D3623" s="85"/>
      <c r="E3623" s="85"/>
      <c r="F3623" s="85"/>
      <c r="G3623" s="85"/>
      <c r="H3623" s="85"/>
      <c r="I3623" s="85"/>
      <c r="K3623" s="85"/>
      <c r="L3623" s="85"/>
      <c r="M3623" s="85"/>
      <c r="N3623" s="85"/>
      <c r="O3623" s="85"/>
      <c r="P3623" s="85"/>
      <c r="Q3623" s="85"/>
      <c r="R3623" s="85"/>
      <c r="S3623" s="85"/>
    </row>
    <row r="3624" spans="1:19" ht="49.65" customHeight="1" x14ac:dyDescent="0.3">
      <c r="A3624" s="93">
        <v>11732</v>
      </c>
      <c r="B3624" s="94" t="s">
        <v>2974</v>
      </c>
      <c r="C3624" s="92"/>
      <c r="D3624" s="92"/>
      <c r="E3624" s="92"/>
      <c r="F3624" s="92"/>
      <c r="G3624" s="90">
        <f>+C3624+D3624+E3624+F3624</f>
        <v>0</v>
      </c>
      <c r="H3624" s="91">
        <v>229</v>
      </c>
      <c r="I3624" s="84">
        <f>+G3624*H3624</f>
        <v>0</v>
      </c>
      <c r="K3624" s="93">
        <v>14894</v>
      </c>
      <c r="L3624" s="94" t="s">
        <v>2975</v>
      </c>
      <c r="M3624" s="92"/>
      <c r="N3624" s="92"/>
      <c r="O3624" s="92"/>
      <c r="P3624" s="92"/>
      <c r="Q3624" s="90">
        <f>+M3624+N3624+O3624+P3624</f>
        <v>0</v>
      </c>
      <c r="R3624" s="91">
        <v>189</v>
      </c>
      <c r="S3624" s="84">
        <f>+Q3624*R3624</f>
        <v>0</v>
      </c>
    </row>
    <row r="3625" spans="1:19" ht="49.65" customHeight="1" x14ac:dyDescent="0.3">
      <c r="A3625" s="85"/>
      <c r="B3625" s="85"/>
      <c r="C3625" s="85"/>
      <c r="D3625" s="85"/>
      <c r="E3625" s="85"/>
      <c r="F3625" s="85"/>
      <c r="G3625" s="85"/>
      <c r="H3625" s="85"/>
      <c r="I3625" s="85"/>
      <c r="K3625" s="85"/>
      <c r="L3625" s="85"/>
      <c r="M3625" s="85"/>
      <c r="N3625" s="85"/>
      <c r="O3625" s="85"/>
      <c r="P3625" s="85"/>
      <c r="Q3625" s="85"/>
      <c r="R3625" s="85"/>
      <c r="S3625" s="85"/>
    </row>
    <row r="3626" spans="1:19" ht="49.65" customHeight="1" x14ac:dyDescent="0.3">
      <c r="A3626" s="95"/>
      <c r="B3626" s="96" t="s">
        <v>2976</v>
      </c>
      <c r="C3626" s="74"/>
      <c r="D3626" s="74"/>
      <c r="E3626" s="74"/>
      <c r="F3626" s="74"/>
      <c r="G3626" s="74"/>
      <c r="H3626" s="74"/>
      <c r="I3626" s="74"/>
      <c r="K3626" s="93">
        <v>14895</v>
      </c>
      <c r="L3626" s="94" t="s">
        <v>2977</v>
      </c>
      <c r="M3626" s="92"/>
      <c r="N3626" s="92"/>
      <c r="O3626" s="92"/>
      <c r="P3626" s="92"/>
      <c r="Q3626" s="90">
        <f>+M3626+N3626+O3626+P3626</f>
        <v>0</v>
      </c>
      <c r="R3626" s="91">
        <v>189</v>
      </c>
      <c r="S3626" s="84">
        <f>+Q3626*R3626</f>
        <v>0</v>
      </c>
    </row>
    <row r="3627" spans="1:19" ht="49.65" customHeight="1" x14ac:dyDescent="0.3">
      <c r="A3627" s="74"/>
      <c r="B3627" s="74"/>
      <c r="C3627" s="74"/>
      <c r="D3627" s="74"/>
      <c r="E3627" s="74"/>
      <c r="F3627" s="74"/>
      <c r="G3627" s="74"/>
      <c r="H3627" s="74"/>
      <c r="I3627" s="74"/>
      <c r="K3627" s="85"/>
      <c r="L3627" s="85"/>
      <c r="M3627" s="85"/>
      <c r="N3627" s="85"/>
      <c r="O3627" s="85"/>
      <c r="P3627" s="85"/>
      <c r="Q3627" s="85"/>
      <c r="R3627" s="85"/>
      <c r="S3627" s="85"/>
    </row>
    <row r="3628" spans="1:19" ht="49.65" customHeight="1" x14ac:dyDescent="0.3">
      <c r="A3628" s="93">
        <v>13774</v>
      </c>
      <c r="B3628" s="94" t="s">
        <v>2978</v>
      </c>
      <c r="C3628" s="92"/>
      <c r="D3628" s="92"/>
      <c r="E3628" s="92"/>
      <c r="F3628" s="92"/>
      <c r="G3628" s="90">
        <f>+C3628+D3628+E3628+F3628</f>
        <v>0</v>
      </c>
      <c r="H3628" s="91">
        <v>129</v>
      </c>
      <c r="I3628" s="84">
        <f>+G3628*H3628</f>
        <v>0</v>
      </c>
      <c r="K3628" s="93">
        <v>14896</v>
      </c>
      <c r="L3628" s="94" t="s">
        <v>2979</v>
      </c>
      <c r="M3628" s="92"/>
      <c r="N3628" s="92"/>
      <c r="O3628" s="92"/>
      <c r="P3628" s="92"/>
      <c r="Q3628" s="90">
        <f>+M3628+N3628+O3628+P3628</f>
        <v>0</v>
      </c>
      <c r="R3628" s="91">
        <v>189</v>
      </c>
      <c r="S3628" s="84">
        <f>+Q3628*R3628</f>
        <v>0</v>
      </c>
    </row>
    <row r="3629" spans="1:19" ht="49.65" customHeight="1" x14ac:dyDescent="0.3">
      <c r="A3629" s="85"/>
      <c r="B3629" s="85"/>
      <c r="C3629" s="85"/>
      <c r="D3629" s="85"/>
      <c r="E3629" s="85"/>
      <c r="F3629" s="85"/>
      <c r="G3629" s="85"/>
      <c r="H3629" s="85"/>
      <c r="I3629" s="85"/>
      <c r="K3629" s="85"/>
      <c r="L3629" s="85"/>
      <c r="M3629" s="85"/>
      <c r="N3629" s="85"/>
      <c r="O3629" s="85"/>
      <c r="P3629" s="85"/>
      <c r="Q3629" s="85"/>
      <c r="R3629" s="85"/>
      <c r="S3629" s="85"/>
    </row>
    <row r="3630" spans="1:19" ht="49.65" customHeight="1" x14ac:dyDescent="0.3">
      <c r="A3630" s="93">
        <v>13776</v>
      </c>
      <c r="B3630" s="94" t="s">
        <v>2980</v>
      </c>
      <c r="C3630" s="92"/>
      <c r="D3630" s="92"/>
      <c r="E3630" s="92"/>
      <c r="F3630" s="92"/>
      <c r="G3630" s="90">
        <f>+C3630+D3630+E3630+F3630</f>
        <v>0</v>
      </c>
      <c r="H3630" s="91">
        <v>129</v>
      </c>
      <c r="I3630" s="84">
        <f>+G3630*H3630</f>
        <v>0</v>
      </c>
      <c r="K3630" s="93">
        <v>14897</v>
      </c>
      <c r="L3630" s="94" t="s">
        <v>2981</v>
      </c>
      <c r="M3630" s="92"/>
      <c r="N3630" s="92"/>
      <c r="O3630" s="92"/>
      <c r="P3630" s="92"/>
      <c r="Q3630" s="90">
        <f>+M3630+N3630+O3630+P3630</f>
        <v>0</v>
      </c>
      <c r="R3630" s="91">
        <v>189</v>
      </c>
      <c r="S3630" s="84">
        <f>+Q3630*R3630</f>
        <v>0</v>
      </c>
    </row>
    <row r="3631" spans="1:19" ht="49.65" customHeight="1" x14ac:dyDescent="0.3">
      <c r="A3631" s="85"/>
      <c r="B3631" s="85"/>
      <c r="C3631" s="85"/>
      <c r="D3631" s="85"/>
      <c r="E3631" s="85"/>
      <c r="F3631" s="85"/>
      <c r="G3631" s="85"/>
      <c r="H3631" s="85"/>
      <c r="I3631" s="85"/>
      <c r="K3631" s="85"/>
      <c r="L3631" s="85"/>
      <c r="M3631" s="85"/>
      <c r="N3631" s="85"/>
      <c r="O3631" s="85"/>
      <c r="P3631" s="85"/>
      <c r="Q3631" s="85"/>
      <c r="R3631" s="85"/>
      <c r="S3631" s="85"/>
    </row>
    <row r="3632" spans="1:19" ht="49.65" customHeight="1" x14ac:dyDescent="0.3">
      <c r="A3632" s="95"/>
      <c r="B3632" s="96" t="s">
        <v>2982</v>
      </c>
      <c r="C3632" s="74"/>
      <c r="D3632" s="74"/>
      <c r="E3632" s="74"/>
      <c r="F3632" s="74"/>
      <c r="G3632" s="74"/>
      <c r="H3632" s="74"/>
      <c r="I3632" s="74"/>
      <c r="K3632" s="93">
        <v>14898</v>
      </c>
      <c r="L3632" s="94" t="s">
        <v>2983</v>
      </c>
      <c r="M3632" s="92"/>
      <c r="N3632" s="92"/>
      <c r="O3632" s="92"/>
      <c r="P3632" s="92"/>
      <c r="Q3632" s="90">
        <f>+M3632+N3632+O3632+P3632</f>
        <v>0</v>
      </c>
      <c r="R3632" s="91">
        <v>189</v>
      </c>
      <c r="S3632" s="84">
        <f>+Q3632*R3632</f>
        <v>0</v>
      </c>
    </row>
    <row r="3633" spans="1:19" ht="49.65" customHeight="1" x14ac:dyDescent="0.3">
      <c r="A3633" s="74"/>
      <c r="B3633" s="74"/>
      <c r="C3633" s="74"/>
      <c r="D3633" s="74"/>
      <c r="E3633" s="74"/>
      <c r="F3633" s="74"/>
      <c r="G3633" s="74"/>
      <c r="H3633" s="74"/>
      <c r="I3633" s="74"/>
      <c r="K3633" s="85"/>
      <c r="L3633" s="85"/>
      <c r="M3633" s="85"/>
      <c r="N3633" s="85"/>
      <c r="O3633" s="85"/>
      <c r="P3633" s="85"/>
      <c r="Q3633" s="85"/>
      <c r="R3633" s="85"/>
      <c r="S3633" s="85"/>
    </row>
    <row r="3634" spans="1:19" ht="49.65" customHeight="1" x14ac:dyDescent="0.3">
      <c r="A3634" s="93">
        <v>13777</v>
      </c>
      <c r="B3634" s="94" t="s">
        <v>2984</v>
      </c>
      <c r="C3634" s="92"/>
      <c r="D3634" s="92"/>
      <c r="E3634" s="92"/>
      <c r="F3634" s="92"/>
      <c r="G3634" s="90">
        <f>+C3634+D3634+E3634+F3634</f>
        <v>0</v>
      </c>
      <c r="H3634" s="91">
        <v>139</v>
      </c>
      <c r="I3634" s="84">
        <f>+G3634*H3634</f>
        <v>0</v>
      </c>
      <c r="K3634" s="95"/>
      <c r="L3634" s="96" t="s">
        <v>2985</v>
      </c>
      <c r="M3634" s="74"/>
      <c r="N3634" s="74"/>
      <c r="O3634" s="74"/>
      <c r="P3634" s="74"/>
      <c r="Q3634" s="74"/>
      <c r="R3634" s="74"/>
      <c r="S3634" s="74"/>
    </row>
    <row r="3635" spans="1:19" ht="49.65" customHeight="1" x14ac:dyDescent="0.3">
      <c r="A3635" s="85"/>
      <c r="B3635" s="85"/>
      <c r="C3635" s="85"/>
      <c r="D3635" s="85"/>
      <c r="E3635" s="85"/>
      <c r="F3635" s="85"/>
      <c r="G3635" s="85"/>
      <c r="H3635" s="85"/>
      <c r="I3635" s="85"/>
      <c r="K3635" s="74"/>
      <c r="L3635" s="74"/>
      <c r="M3635" s="74"/>
      <c r="N3635" s="74"/>
      <c r="O3635" s="74"/>
      <c r="P3635" s="74"/>
      <c r="Q3635" s="74"/>
      <c r="R3635" s="74"/>
      <c r="S3635" s="74"/>
    </row>
    <row r="3636" spans="1:19" ht="49.65" customHeight="1" x14ac:dyDescent="0.3">
      <c r="A3636" s="93">
        <v>13778</v>
      </c>
      <c r="B3636" s="94" t="s">
        <v>2986</v>
      </c>
      <c r="C3636" s="92"/>
      <c r="D3636" s="92"/>
      <c r="E3636" s="92"/>
      <c r="F3636" s="92"/>
      <c r="G3636" s="90">
        <f>+C3636+D3636+E3636+F3636</f>
        <v>0</v>
      </c>
      <c r="H3636" s="91">
        <v>139</v>
      </c>
      <c r="I3636" s="84">
        <f>+G3636*H3636</f>
        <v>0</v>
      </c>
      <c r="K3636" s="93">
        <v>13803</v>
      </c>
      <c r="L3636" s="94" t="s">
        <v>2987</v>
      </c>
      <c r="M3636" s="92"/>
      <c r="N3636" s="92"/>
      <c r="O3636" s="92"/>
      <c r="P3636" s="92"/>
      <c r="Q3636" s="90">
        <f>+M3636+N3636+O3636+P3636</f>
        <v>0</v>
      </c>
      <c r="R3636" s="91">
        <v>130</v>
      </c>
      <c r="S3636" s="84">
        <f>+Q3636*R3636</f>
        <v>0</v>
      </c>
    </row>
    <row r="3637" spans="1:19" ht="49.65" customHeight="1" x14ac:dyDescent="0.3">
      <c r="A3637" s="85"/>
      <c r="B3637" s="85"/>
      <c r="C3637" s="85"/>
      <c r="D3637" s="85"/>
      <c r="E3637" s="85"/>
      <c r="F3637" s="85"/>
      <c r="G3637" s="85"/>
      <c r="H3637" s="85"/>
      <c r="I3637" s="85"/>
      <c r="K3637" s="85"/>
      <c r="L3637" s="85"/>
      <c r="M3637" s="85"/>
      <c r="N3637" s="85"/>
      <c r="O3637" s="85"/>
      <c r="P3637" s="85"/>
      <c r="Q3637" s="85"/>
      <c r="R3637" s="85"/>
      <c r="S3637" s="85"/>
    </row>
    <row r="3638" spans="1:19" ht="49.65" customHeight="1" x14ac:dyDescent="0.3">
      <c r="A3638" s="93">
        <v>13779</v>
      </c>
      <c r="B3638" s="94" t="s">
        <v>2978</v>
      </c>
      <c r="C3638" s="92"/>
      <c r="D3638" s="92"/>
      <c r="E3638" s="92"/>
      <c r="F3638" s="92"/>
      <c r="G3638" s="90">
        <f>+C3638+D3638+E3638+F3638</f>
        <v>0</v>
      </c>
      <c r="H3638" s="91">
        <v>139</v>
      </c>
      <c r="I3638" s="84">
        <f>+G3638*H3638</f>
        <v>0</v>
      </c>
      <c r="K3638" s="93">
        <v>13804</v>
      </c>
      <c r="L3638" s="94" t="s">
        <v>2988</v>
      </c>
      <c r="M3638" s="92"/>
      <c r="N3638" s="92"/>
      <c r="O3638" s="92"/>
      <c r="P3638" s="92"/>
      <c r="Q3638" s="90">
        <f>+M3638+N3638+O3638+P3638</f>
        <v>0</v>
      </c>
      <c r="R3638" s="91">
        <v>130</v>
      </c>
      <c r="S3638" s="84">
        <f>+Q3638*R3638</f>
        <v>0</v>
      </c>
    </row>
    <row r="3639" spans="1:19" ht="49.65" customHeight="1" x14ac:dyDescent="0.3">
      <c r="A3639" s="85"/>
      <c r="B3639" s="85"/>
      <c r="C3639" s="85"/>
      <c r="D3639" s="85"/>
      <c r="E3639" s="85"/>
      <c r="F3639" s="85"/>
      <c r="G3639" s="85"/>
      <c r="H3639" s="85"/>
      <c r="I3639" s="85"/>
      <c r="K3639" s="85"/>
      <c r="L3639" s="85"/>
      <c r="M3639" s="85"/>
      <c r="N3639" s="85"/>
      <c r="O3639" s="85"/>
      <c r="P3639" s="85"/>
      <c r="Q3639" s="85"/>
      <c r="R3639" s="85"/>
      <c r="S3639" s="85"/>
    </row>
    <row r="3640" spans="1:19" ht="49.65" customHeight="1" x14ac:dyDescent="0.3">
      <c r="A3640" s="93">
        <v>13780</v>
      </c>
      <c r="B3640" s="94" t="s">
        <v>2989</v>
      </c>
      <c r="C3640" s="92"/>
      <c r="D3640" s="92"/>
      <c r="E3640" s="92"/>
      <c r="F3640" s="92"/>
      <c r="G3640" s="90">
        <f>+C3640+D3640+E3640+F3640</f>
        <v>0</v>
      </c>
      <c r="H3640" s="91">
        <v>139</v>
      </c>
      <c r="I3640" s="84">
        <f>+G3640*H3640</f>
        <v>0</v>
      </c>
      <c r="K3640" s="93">
        <v>13805</v>
      </c>
      <c r="L3640" s="94" t="s">
        <v>2990</v>
      </c>
      <c r="M3640" s="92"/>
      <c r="N3640" s="92"/>
      <c r="O3640" s="92"/>
      <c r="P3640" s="92"/>
      <c r="Q3640" s="90">
        <f>+M3640+N3640+O3640+P3640</f>
        <v>0</v>
      </c>
      <c r="R3640" s="91">
        <v>130</v>
      </c>
      <c r="S3640" s="84">
        <f>+Q3640*R3640</f>
        <v>0</v>
      </c>
    </row>
    <row r="3641" spans="1:19" ht="49.65" customHeight="1" x14ac:dyDescent="0.3">
      <c r="A3641" s="85"/>
      <c r="B3641" s="85"/>
      <c r="C3641" s="85"/>
      <c r="D3641" s="85"/>
      <c r="E3641" s="85"/>
      <c r="F3641" s="85"/>
      <c r="G3641" s="85"/>
      <c r="H3641" s="85"/>
      <c r="I3641" s="85"/>
      <c r="K3641" s="85"/>
      <c r="L3641" s="85"/>
      <c r="M3641" s="85"/>
      <c r="N3641" s="85"/>
      <c r="O3641" s="85"/>
      <c r="P3641" s="85"/>
      <c r="Q3641" s="85"/>
      <c r="R3641" s="85"/>
      <c r="S3641" s="85"/>
    </row>
    <row r="3642" spans="1:19" ht="49.65" customHeight="1" x14ac:dyDescent="0.3">
      <c r="A3642" s="93">
        <v>13781</v>
      </c>
      <c r="B3642" s="94" t="s">
        <v>2980</v>
      </c>
      <c r="C3642" s="92"/>
      <c r="D3642" s="92"/>
      <c r="E3642" s="92"/>
      <c r="F3642" s="92"/>
      <c r="G3642" s="90">
        <f>+C3642+D3642+E3642+F3642</f>
        <v>0</v>
      </c>
      <c r="H3642" s="91">
        <v>139</v>
      </c>
      <c r="I3642" s="84">
        <f>+G3642*H3642</f>
        <v>0</v>
      </c>
      <c r="K3642" s="93">
        <v>13806</v>
      </c>
      <c r="L3642" s="94" t="s">
        <v>2991</v>
      </c>
      <c r="M3642" s="92"/>
      <c r="N3642" s="92"/>
      <c r="O3642" s="92"/>
      <c r="P3642" s="92"/>
      <c r="Q3642" s="90">
        <f>+M3642+N3642+O3642+P3642</f>
        <v>0</v>
      </c>
      <c r="R3642" s="91">
        <v>130</v>
      </c>
      <c r="S3642" s="84">
        <f>+Q3642*R3642</f>
        <v>0</v>
      </c>
    </row>
    <row r="3643" spans="1:19" ht="49.65" customHeight="1" x14ac:dyDescent="0.3">
      <c r="A3643" s="85"/>
      <c r="B3643" s="85"/>
      <c r="C3643" s="85"/>
      <c r="D3643" s="85"/>
      <c r="E3643" s="85"/>
      <c r="F3643" s="85"/>
      <c r="G3643" s="85"/>
      <c r="H3643" s="85"/>
      <c r="I3643" s="85"/>
      <c r="K3643" s="85"/>
      <c r="L3643" s="85"/>
      <c r="M3643" s="85"/>
      <c r="N3643" s="85"/>
      <c r="O3643" s="85"/>
      <c r="P3643" s="85"/>
      <c r="Q3643" s="85"/>
      <c r="R3643" s="85"/>
      <c r="S3643" s="85"/>
    </row>
    <row r="3644" spans="1:19" ht="49.65" customHeight="1" x14ac:dyDescent="0.3">
      <c r="A3644" s="93">
        <v>14933</v>
      </c>
      <c r="B3644" s="94" t="s">
        <v>2992</v>
      </c>
      <c r="C3644" s="92"/>
      <c r="D3644" s="92"/>
      <c r="E3644" s="92"/>
      <c r="F3644" s="92"/>
      <c r="G3644" s="90">
        <f>+C3644+D3644+E3644+F3644</f>
        <v>0</v>
      </c>
      <c r="H3644" s="91">
        <v>139</v>
      </c>
      <c r="I3644" s="84">
        <f>+G3644*H3644</f>
        <v>0</v>
      </c>
      <c r="K3644" s="93">
        <v>13807</v>
      </c>
      <c r="L3644" s="94" t="s">
        <v>2993</v>
      </c>
      <c r="M3644" s="92"/>
      <c r="N3644" s="92"/>
      <c r="O3644" s="92"/>
      <c r="P3644" s="92"/>
      <c r="Q3644" s="90">
        <f>+M3644+N3644+O3644+P3644</f>
        <v>0</v>
      </c>
      <c r="R3644" s="91">
        <v>130</v>
      </c>
      <c r="S3644" s="84">
        <f>+Q3644*R3644</f>
        <v>0</v>
      </c>
    </row>
    <row r="3645" spans="1:19" ht="49.65" customHeight="1" x14ac:dyDescent="0.3">
      <c r="A3645" s="85"/>
      <c r="B3645" s="85"/>
      <c r="C3645" s="85"/>
      <c r="D3645" s="85"/>
      <c r="E3645" s="85"/>
      <c r="F3645" s="85"/>
      <c r="G3645" s="85"/>
      <c r="H3645" s="85"/>
      <c r="I3645" s="85"/>
      <c r="K3645" s="85"/>
      <c r="L3645" s="85"/>
      <c r="M3645" s="85"/>
      <c r="N3645" s="85"/>
      <c r="O3645" s="85"/>
      <c r="P3645" s="85"/>
      <c r="Q3645" s="85"/>
      <c r="R3645" s="85"/>
      <c r="S3645" s="85"/>
    </row>
    <row r="3646" spans="1:19" ht="49.65" customHeight="1" x14ac:dyDescent="0.3">
      <c r="A3646" s="93">
        <v>14934</v>
      </c>
      <c r="B3646" s="94" t="s">
        <v>2994</v>
      </c>
      <c r="C3646" s="92"/>
      <c r="D3646" s="92"/>
      <c r="E3646" s="92"/>
      <c r="F3646" s="92"/>
      <c r="G3646" s="90">
        <f>+C3646+D3646+E3646+F3646</f>
        <v>0</v>
      </c>
      <c r="H3646" s="91">
        <v>139</v>
      </c>
      <c r="I3646" s="84">
        <f>+G3646*H3646</f>
        <v>0</v>
      </c>
      <c r="K3646" s="93">
        <v>13808</v>
      </c>
      <c r="L3646" s="94" t="s">
        <v>2995</v>
      </c>
      <c r="M3646" s="92"/>
      <c r="N3646" s="92"/>
      <c r="O3646" s="92"/>
      <c r="P3646" s="92"/>
      <c r="Q3646" s="90">
        <f>+M3646+N3646+O3646+P3646</f>
        <v>0</v>
      </c>
      <c r="R3646" s="91">
        <v>130</v>
      </c>
      <c r="S3646" s="84">
        <f>+Q3646*R3646</f>
        <v>0</v>
      </c>
    </row>
    <row r="3647" spans="1:19" ht="49.65" customHeight="1" x14ac:dyDescent="0.3">
      <c r="A3647" s="85"/>
      <c r="B3647" s="85"/>
      <c r="C3647" s="85"/>
      <c r="D3647" s="85"/>
      <c r="E3647" s="85"/>
      <c r="F3647" s="85"/>
      <c r="G3647" s="85"/>
      <c r="H3647" s="85"/>
      <c r="I3647" s="85"/>
      <c r="K3647" s="85"/>
      <c r="L3647" s="85"/>
      <c r="M3647" s="85"/>
      <c r="N3647" s="85"/>
      <c r="O3647" s="85"/>
      <c r="P3647" s="85"/>
      <c r="Q3647" s="85"/>
      <c r="R3647" s="85"/>
      <c r="S3647" s="85"/>
    </row>
    <row r="3648" spans="1:19" ht="49.65" customHeight="1" x14ac:dyDescent="0.3">
      <c r="A3648" s="93">
        <v>14935</v>
      </c>
      <c r="B3648" s="94" t="s">
        <v>2996</v>
      </c>
      <c r="C3648" s="92"/>
      <c r="D3648" s="92"/>
      <c r="E3648" s="92"/>
      <c r="F3648" s="92"/>
      <c r="G3648" s="90">
        <f>+C3648+D3648+E3648+F3648</f>
        <v>0</v>
      </c>
      <c r="H3648" s="91">
        <v>139</v>
      </c>
      <c r="I3648" s="84">
        <f>+G3648*H3648</f>
        <v>0</v>
      </c>
      <c r="K3648" s="93">
        <v>13809</v>
      </c>
      <c r="L3648" s="94" t="s">
        <v>2997</v>
      </c>
      <c r="M3648" s="92"/>
      <c r="N3648" s="92"/>
      <c r="O3648" s="92"/>
      <c r="P3648" s="92"/>
      <c r="Q3648" s="90">
        <f>+M3648+N3648+O3648+P3648</f>
        <v>0</v>
      </c>
      <c r="R3648" s="91">
        <v>130</v>
      </c>
      <c r="S3648" s="84">
        <f>+Q3648*R3648</f>
        <v>0</v>
      </c>
    </row>
    <row r="3649" spans="1:19" ht="49.65" customHeight="1" x14ac:dyDescent="0.3">
      <c r="A3649" s="85"/>
      <c r="B3649" s="85"/>
      <c r="C3649" s="85"/>
      <c r="D3649" s="85"/>
      <c r="E3649" s="85"/>
      <c r="F3649" s="85"/>
      <c r="G3649" s="85"/>
      <c r="H3649" s="85"/>
      <c r="I3649" s="85"/>
      <c r="K3649" s="85"/>
      <c r="L3649" s="85"/>
      <c r="M3649" s="85"/>
      <c r="N3649" s="85"/>
      <c r="O3649" s="85"/>
      <c r="P3649" s="85"/>
      <c r="Q3649" s="85"/>
      <c r="R3649" s="85"/>
      <c r="S3649" s="85"/>
    </row>
    <row r="3650" spans="1:19" ht="49.65" customHeight="1" x14ac:dyDescent="0.3">
      <c r="A3650" s="93">
        <v>14936</v>
      </c>
      <c r="B3650" s="94" t="s">
        <v>2998</v>
      </c>
      <c r="C3650" s="92"/>
      <c r="D3650" s="92"/>
      <c r="E3650" s="92"/>
      <c r="F3650" s="92"/>
      <c r="G3650" s="90">
        <f>+C3650+D3650+E3650+F3650</f>
        <v>0</v>
      </c>
      <c r="H3650" s="91">
        <v>139</v>
      </c>
      <c r="I3650" s="84">
        <f>+G3650*H3650</f>
        <v>0</v>
      </c>
      <c r="K3650" s="93">
        <v>13810</v>
      </c>
      <c r="L3650" s="94" t="s">
        <v>2999</v>
      </c>
      <c r="M3650" s="92"/>
      <c r="N3650" s="92"/>
      <c r="O3650" s="92"/>
      <c r="P3650" s="92"/>
      <c r="Q3650" s="90">
        <f>+M3650+N3650+O3650+P3650</f>
        <v>0</v>
      </c>
      <c r="R3650" s="91">
        <v>130</v>
      </c>
      <c r="S3650" s="84">
        <f>+Q3650*R3650</f>
        <v>0</v>
      </c>
    </row>
    <row r="3651" spans="1:19" ht="49.65" customHeight="1" x14ac:dyDescent="0.3">
      <c r="A3651" s="85"/>
      <c r="B3651" s="85"/>
      <c r="C3651" s="85"/>
      <c r="D3651" s="85"/>
      <c r="E3651" s="85"/>
      <c r="F3651" s="85"/>
      <c r="G3651" s="85"/>
      <c r="H3651" s="85"/>
      <c r="I3651" s="85"/>
      <c r="K3651" s="85"/>
      <c r="L3651" s="85"/>
      <c r="M3651" s="85"/>
      <c r="N3651" s="85"/>
      <c r="O3651" s="85"/>
      <c r="P3651" s="85"/>
      <c r="Q3651" s="85"/>
      <c r="R3651" s="85"/>
      <c r="S3651" s="85"/>
    </row>
    <row r="3652" spans="1:19" ht="49.65" customHeight="1" x14ac:dyDescent="0.3">
      <c r="A3652" s="93">
        <v>14937</v>
      </c>
      <c r="B3652" s="94" t="s">
        <v>3000</v>
      </c>
      <c r="C3652" s="92"/>
      <c r="D3652" s="92"/>
      <c r="E3652" s="92"/>
      <c r="F3652" s="92"/>
      <c r="G3652" s="90">
        <f>+C3652+D3652+E3652+F3652</f>
        <v>0</v>
      </c>
      <c r="H3652" s="91">
        <v>139</v>
      </c>
      <c r="I3652" s="84">
        <f>+G3652*H3652</f>
        <v>0</v>
      </c>
      <c r="K3652" s="93">
        <v>13811</v>
      </c>
      <c r="L3652" s="94" t="s">
        <v>3001</v>
      </c>
      <c r="M3652" s="92"/>
      <c r="N3652" s="92"/>
      <c r="O3652" s="92"/>
      <c r="P3652" s="92"/>
      <c r="Q3652" s="90">
        <f>+M3652+N3652+O3652+P3652</f>
        <v>0</v>
      </c>
      <c r="R3652" s="91">
        <v>130</v>
      </c>
      <c r="S3652" s="84">
        <f>+Q3652*R3652</f>
        <v>0</v>
      </c>
    </row>
    <row r="3653" spans="1:19" ht="49.65" customHeight="1" x14ac:dyDescent="0.3">
      <c r="A3653" s="85"/>
      <c r="B3653" s="85"/>
      <c r="C3653" s="85"/>
      <c r="D3653" s="85"/>
      <c r="E3653" s="85"/>
      <c r="F3653" s="85"/>
      <c r="G3653" s="85"/>
      <c r="H3653" s="85"/>
      <c r="I3653" s="85"/>
      <c r="K3653" s="85"/>
      <c r="L3653" s="85"/>
      <c r="M3653" s="85"/>
      <c r="N3653" s="85"/>
      <c r="O3653" s="85"/>
      <c r="P3653" s="85"/>
      <c r="Q3653" s="85"/>
      <c r="R3653" s="85"/>
      <c r="S3653" s="85"/>
    </row>
    <row r="3654" spans="1:19" ht="49.65" customHeight="1" x14ac:dyDescent="0.3">
      <c r="A3654" s="95"/>
      <c r="B3654" s="96" t="s">
        <v>3002</v>
      </c>
      <c r="C3654" s="74"/>
      <c r="D3654" s="74"/>
      <c r="E3654" s="74"/>
      <c r="F3654" s="74"/>
      <c r="G3654" s="74"/>
      <c r="H3654" s="74"/>
      <c r="I3654" s="74"/>
      <c r="K3654" s="93">
        <v>13812</v>
      </c>
      <c r="L3654" s="94" t="s">
        <v>3003</v>
      </c>
      <c r="M3654" s="92"/>
      <c r="N3654" s="92"/>
      <c r="O3654" s="92"/>
      <c r="P3654" s="92"/>
      <c r="Q3654" s="90">
        <f>+M3654+N3654+O3654+P3654</f>
        <v>0</v>
      </c>
      <c r="R3654" s="91">
        <v>130</v>
      </c>
      <c r="S3654" s="84">
        <f>+Q3654*R3654</f>
        <v>0</v>
      </c>
    </row>
    <row r="3655" spans="1:19" ht="49.65" customHeight="1" x14ac:dyDescent="0.3">
      <c r="A3655" s="74"/>
      <c r="B3655" s="74"/>
      <c r="C3655" s="74"/>
      <c r="D3655" s="74"/>
      <c r="E3655" s="74"/>
      <c r="F3655" s="74"/>
      <c r="G3655" s="74"/>
      <c r="H3655" s="74"/>
      <c r="I3655" s="74"/>
      <c r="K3655" s="85"/>
      <c r="L3655" s="85"/>
      <c r="M3655" s="85"/>
      <c r="N3655" s="85"/>
      <c r="O3655" s="85"/>
      <c r="P3655" s="85"/>
      <c r="Q3655" s="85"/>
      <c r="R3655" s="85"/>
      <c r="S3655" s="85"/>
    </row>
    <row r="3656" spans="1:19" ht="49.65" customHeight="1" x14ac:dyDescent="0.3">
      <c r="A3656" s="93">
        <v>14938</v>
      </c>
      <c r="B3656" s="94" t="s">
        <v>3004</v>
      </c>
      <c r="C3656" s="92"/>
      <c r="D3656" s="92"/>
      <c r="E3656" s="92"/>
      <c r="F3656" s="92"/>
      <c r="G3656" s="90">
        <f>+C3656+D3656+E3656+F3656</f>
        <v>0</v>
      </c>
      <c r="H3656" s="91">
        <v>139</v>
      </c>
      <c r="I3656" s="84">
        <f>+G3656*H3656</f>
        <v>0</v>
      </c>
      <c r="K3656" s="93">
        <v>13813</v>
      </c>
      <c r="L3656" s="94" t="s">
        <v>3005</v>
      </c>
      <c r="M3656" s="92"/>
      <c r="N3656" s="92"/>
      <c r="O3656" s="92"/>
      <c r="P3656" s="92"/>
      <c r="Q3656" s="90">
        <f>+M3656+N3656+O3656+P3656</f>
        <v>0</v>
      </c>
      <c r="R3656" s="91">
        <v>130</v>
      </c>
      <c r="S3656" s="84">
        <f>+Q3656*R3656</f>
        <v>0</v>
      </c>
    </row>
    <row r="3657" spans="1:19" ht="49.65" customHeight="1" x14ac:dyDescent="0.3">
      <c r="A3657" s="85"/>
      <c r="B3657" s="85"/>
      <c r="C3657" s="85"/>
      <c r="D3657" s="85"/>
      <c r="E3657" s="85"/>
      <c r="F3657" s="85"/>
      <c r="G3657" s="85"/>
      <c r="H3657" s="85"/>
      <c r="I3657" s="85"/>
      <c r="K3657" s="85"/>
      <c r="L3657" s="85"/>
      <c r="M3657" s="85"/>
      <c r="N3657" s="85"/>
      <c r="O3657" s="85"/>
      <c r="P3657" s="85"/>
      <c r="Q3657" s="85"/>
      <c r="R3657" s="85"/>
      <c r="S3657" s="85"/>
    </row>
    <row r="3658" spans="1:19" ht="49.65" customHeight="1" x14ac:dyDescent="0.3">
      <c r="A3658" s="93">
        <v>14939</v>
      </c>
      <c r="B3658" s="94" t="s">
        <v>3006</v>
      </c>
      <c r="C3658" s="92"/>
      <c r="D3658" s="92"/>
      <c r="E3658" s="92"/>
      <c r="F3658" s="92"/>
      <c r="G3658" s="90">
        <f>+C3658+D3658+E3658+F3658</f>
        <v>0</v>
      </c>
      <c r="H3658" s="91">
        <v>139</v>
      </c>
      <c r="I3658" s="84">
        <f>+G3658*H3658</f>
        <v>0</v>
      </c>
      <c r="K3658" s="93">
        <v>13814</v>
      </c>
      <c r="L3658" s="94" t="s">
        <v>3007</v>
      </c>
      <c r="M3658" s="92"/>
      <c r="N3658" s="92"/>
      <c r="O3658" s="92"/>
      <c r="P3658" s="92"/>
      <c r="Q3658" s="90">
        <f>+M3658+N3658+O3658+P3658</f>
        <v>0</v>
      </c>
      <c r="R3658" s="91">
        <v>130</v>
      </c>
      <c r="S3658" s="84">
        <f>+Q3658*R3658</f>
        <v>0</v>
      </c>
    </row>
    <row r="3659" spans="1:19" ht="49.65" customHeight="1" x14ac:dyDescent="0.3">
      <c r="A3659" s="85"/>
      <c r="B3659" s="85"/>
      <c r="C3659" s="85"/>
      <c r="D3659" s="85"/>
      <c r="E3659" s="85"/>
      <c r="F3659" s="85"/>
      <c r="G3659" s="85"/>
      <c r="H3659" s="85"/>
      <c r="I3659" s="85"/>
      <c r="K3659" s="85"/>
      <c r="L3659" s="85"/>
      <c r="M3659" s="85"/>
      <c r="N3659" s="85"/>
      <c r="O3659" s="85"/>
      <c r="P3659" s="85"/>
      <c r="Q3659" s="85"/>
      <c r="R3659" s="85"/>
      <c r="S3659" s="85"/>
    </row>
    <row r="3660" spans="1:19" ht="49.65" customHeight="1" x14ac:dyDescent="0.3">
      <c r="A3660" s="93">
        <v>14940</v>
      </c>
      <c r="B3660" s="94" t="s">
        <v>3008</v>
      </c>
      <c r="C3660" s="92"/>
      <c r="D3660" s="92"/>
      <c r="E3660" s="92"/>
      <c r="F3660" s="92"/>
      <c r="G3660" s="90">
        <f>+C3660+D3660+E3660+F3660</f>
        <v>0</v>
      </c>
      <c r="H3660" s="91">
        <v>139</v>
      </c>
      <c r="I3660" s="84">
        <f>+G3660*H3660</f>
        <v>0</v>
      </c>
      <c r="K3660" s="93">
        <v>13815</v>
      </c>
      <c r="L3660" s="94" t="s">
        <v>3009</v>
      </c>
      <c r="M3660" s="92"/>
      <c r="N3660" s="92"/>
      <c r="O3660" s="92"/>
      <c r="P3660" s="92"/>
      <c r="Q3660" s="90">
        <f>+M3660+N3660+O3660+P3660</f>
        <v>0</v>
      </c>
      <c r="R3660" s="91">
        <v>130</v>
      </c>
      <c r="S3660" s="84">
        <f>+Q3660*R3660</f>
        <v>0</v>
      </c>
    </row>
    <row r="3661" spans="1:19" ht="49.65" customHeight="1" x14ac:dyDescent="0.3">
      <c r="A3661" s="85"/>
      <c r="B3661" s="85"/>
      <c r="C3661" s="85"/>
      <c r="D3661" s="85"/>
      <c r="E3661" s="85"/>
      <c r="F3661" s="85"/>
      <c r="G3661" s="85"/>
      <c r="H3661" s="85"/>
      <c r="I3661" s="85"/>
      <c r="K3661" s="85"/>
      <c r="L3661" s="85"/>
      <c r="M3661" s="85"/>
      <c r="N3661" s="85"/>
      <c r="O3661" s="85"/>
      <c r="P3661" s="85"/>
      <c r="Q3661" s="85"/>
      <c r="R3661" s="85"/>
      <c r="S3661" s="85"/>
    </row>
    <row r="3662" spans="1:19" ht="49.65" customHeight="1" x14ac:dyDescent="0.3">
      <c r="A3662" s="93">
        <v>14941</v>
      </c>
      <c r="B3662" s="94" t="s">
        <v>3010</v>
      </c>
      <c r="C3662" s="92"/>
      <c r="D3662" s="92"/>
      <c r="E3662" s="92"/>
      <c r="F3662" s="92"/>
      <c r="G3662" s="90">
        <f>+C3662+D3662+E3662+F3662</f>
        <v>0</v>
      </c>
      <c r="H3662" s="91">
        <v>139</v>
      </c>
      <c r="I3662" s="84">
        <f>+G3662*H3662</f>
        <v>0</v>
      </c>
      <c r="K3662" s="93">
        <v>13816</v>
      </c>
      <c r="L3662" s="94" t="s">
        <v>3011</v>
      </c>
      <c r="M3662" s="92"/>
      <c r="N3662" s="92"/>
      <c r="O3662" s="92"/>
      <c r="P3662" s="92"/>
      <c r="Q3662" s="90">
        <f>+M3662+N3662+O3662+P3662</f>
        <v>0</v>
      </c>
      <c r="R3662" s="91">
        <v>130</v>
      </c>
      <c r="S3662" s="84">
        <f>+Q3662*R3662</f>
        <v>0</v>
      </c>
    </row>
    <row r="3663" spans="1:19" ht="49.65" customHeight="1" x14ac:dyDescent="0.3">
      <c r="A3663" s="85"/>
      <c r="B3663" s="85"/>
      <c r="C3663" s="85"/>
      <c r="D3663" s="85"/>
      <c r="E3663" s="85"/>
      <c r="F3663" s="85"/>
      <c r="G3663" s="85"/>
      <c r="H3663" s="85"/>
      <c r="I3663" s="85"/>
      <c r="K3663" s="85"/>
      <c r="L3663" s="85"/>
      <c r="M3663" s="85"/>
      <c r="N3663" s="85"/>
      <c r="O3663" s="85"/>
      <c r="P3663" s="85"/>
      <c r="Q3663" s="85"/>
      <c r="R3663" s="85"/>
      <c r="S3663" s="85"/>
    </row>
    <row r="3664" spans="1:19" ht="49.65" customHeight="1" x14ac:dyDescent="0.3">
      <c r="A3664" s="93">
        <v>14942</v>
      </c>
      <c r="B3664" s="94" t="s">
        <v>3012</v>
      </c>
      <c r="C3664" s="92"/>
      <c r="D3664" s="92"/>
      <c r="E3664" s="92"/>
      <c r="F3664" s="92"/>
      <c r="G3664" s="90">
        <f>+C3664+D3664+E3664+F3664</f>
        <v>0</v>
      </c>
      <c r="H3664" s="91">
        <v>139</v>
      </c>
      <c r="I3664" s="84">
        <f>+G3664*H3664</f>
        <v>0</v>
      </c>
      <c r="K3664" s="93">
        <v>13817</v>
      </c>
      <c r="L3664" s="94" t="s">
        <v>3013</v>
      </c>
      <c r="M3664" s="92"/>
      <c r="N3664" s="92"/>
      <c r="O3664" s="92"/>
      <c r="P3664" s="92"/>
      <c r="Q3664" s="90">
        <f>+M3664+N3664+O3664+P3664</f>
        <v>0</v>
      </c>
      <c r="R3664" s="91">
        <v>130</v>
      </c>
      <c r="S3664" s="84">
        <f>+Q3664*R3664</f>
        <v>0</v>
      </c>
    </row>
    <row r="3665" spans="1:19" ht="49.65" customHeight="1" x14ac:dyDescent="0.3">
      <c r="A3665" s="85"/>
      <c r="B3665" s="85"/>
      <c r="C3665" s="85"/>
      <c r="D3665" s="85"/>
      <c r="E3665" s="85"/>
      <c r="F3665" s="85"/>
      <c r="G3665" s="85"/>
      <c r="H3665" s="85"/>
      <c r="I3665" s="85"/>
      <c r="K3665" s="85"/>
      <c r="L3665" s="85"/>
      <c r="M3665" s="85"/>
      <c r="N3665" s="85"/>
      <c r="O3665" s="85"/>
      <c r="P3665" s="85"/>
      <c r="Q3665" s="85"/>
      <c r="R3665" s="85"/>
      <c r="S3665" s="85"/>
    </row>
    <row r="3666" spans="1:19" ht="49.65" customHeight="1" x14ac:dyDescent="0.3">
      <c r="A3666" s="93">
        <v>15177</v>
      </c>
      <c r="B3666" s="94" t="s">
        <v>3014</v>
      </c>
      <c r="C3666" s="92"/>
      <c r="D3666" s="92"/>
      <c r="E3666" s="92"/>
      <c r="F3666" s="92"/>
      <c r="G3666" s="90">
        <f>+C3666+D3666+E3666+F3666</f>
        <v>0</v>
      </c>
      <c r="H3666" s="91">
        <v>139</v>
      </c>
      <c r="I3666" s="84">
        <f>+G3666*H3666</f>
        <v>0</v>
      </c>
      <c r="K3666" s="93">
        <v>13818</v>
      </c>
      <c r="L3666" s="94" t="s">
        <v>3015</v>
      </c>
      <c r="M3666" s="92"/>
      <c r="N3666" s="92"/>
      <c r="O3666" s="92"/>
      <c r="P3666" s="92"/>
      <c r="Q3666" s="90">
        <f>+M3666+N3666+O3666+P3666</f>
        <v>0</v>
      </c>
      <c r="R3666" s="91">
        <v>130</v>
      </c>
      <c r="S3666" s="84">
        <f>+Q3666*R3666</f>
        <v>0</v>
      </c>
    </row>
    <row r="3667" spans="1:19" ht="49.65" customHeight="1" x14ac:dyDescent="0.3">
      <c r="A3667" s="85"/>
      <c r="B3667" s="85"/>
      <c r="C3667" s="85"/>
      <c r="D3667" s="85"/>
      <c r="E3667" s="85"/>
      <c r="F3667" s="85"/>
      <c r="G3667" s="85"/>
      <c r="H3667" s="85"/>
      <c r="I3667" s="85"/>
      <c r="K3667" s="85"/>
      <c r="L3667" s="85"/>
      <c r="M3667" s="85"/>
      <c r="N3667" s="85"/>
      <c r="O3667" s="85"/>
      <c r="P3667" s="85"/>
      <c r="Q3667" s="85"/>
      <c r="R3667" s="85"/>
      <c r="S3667" s="85"/>
    </row>
    <row r="3668" spans="1:19" ht="49.65" customHeight="1" x14ac:dyDescent="0.3">
      <c r="A3668" s="95"/>
      <c r="B3668" s="96" t="s">
        <v>3016</v>
      </c>
      <c r="C3668" s="74"/>
      <c r="D3668" s="74"/>
      <c r="E3668" s="74"/>
      <c r="F3668" s="74"/>
      <c r="G3668" s="74"/>
      <c r="H3668" s="74"/>
      <c r="I3668" s="74"/>
      <c r="K3668" s="93">
        <v>13819</v>
      </c>
      <c r="L3668" s="94" t="s">
        <v>3017</v>
      </c>
      <c r="M3668" s="92"/>
      <c r="N3668" s="92"/>
      <c r="O3668" s="92"/>
      <c r="P3668" s="92"/>
      <c r="Q3668" s="90">
        <f>+M3668+N3668+O3668+P3668</f>
        <v>0</v>
      </c>
      <c r="R3668" s="91">
        <v>130</v>
      </c>
      <c r="S3668" s="84">
        <f>+Q3668*R3668</f>
        <v>0</v>
      </c>
    </row>
    <row r="3669" spans="1:19" ht="49.65" customHeight="1" x14ac:dyDescent="0.3">
      <c r="A3669" s="74"/>
      <c r="B3669" s="74"/>
      <c r="C3669" s="74"/>
      <c r="D3669" s="74"/>
      <c r="E3669" s="74"/>
      <c r="F3669" s="74"/>
      <c r="G3669" s="74"/>
      <c r="H3669" s="74"/>
      <c r="I3669" s="74"/>
      <c r="K3669" s="85"/>
      <c r="L3669" s="85"/>
      <c r="M3669" s="85"/>
      <c r="N3669" s="85"/>
      <c r="O3669" s="85"/>
      <c r="P3669" s="85"/>
      <c r="Q3669" s="85"/>
      <c r="R3669" s="85"/>
      <c r="S3669" s="85"/>
    </row>
    <row r="3670" spans="1:19" ht="49.65" customHeight="1" x14ac:dyDescent="0.3">
      <c r="A3670" s="93">
        <v>13782</v>
      </c>
      <c r="B3670" s="94" t="s">
        <v>3018</v>
      </c>
      <c r="C3670" s="92"/>
      <c r="D3670" s="92"/>
      <c r="E3670" s="92"/>
      <c r="F3670" s="92"/>
      <c r="G3670" s="90">
        <f>+C3670+D3670+E3670+F3670</f>
        <v>0</v>
      </c>
      <c r="H3670" s="91">
        <v>189</v>
      </c>
      <c r="I3670" s="84">
        <f>+G3670*H3670</f>
        <v>0</v>
      </c>
      <c r="K3670" s="93">
        <v>13820</v>
      </c>
      <c r="L3670" s="94" t="s">
        <v>3019</v>
      </c>
      <c r="M3670" s="92"/>
      <c r="N3670" s="92"/>
      <c r="O3670" s="92"/>
      <c r="P3670" s="92"/>
      <c r="Q3670" s="90">
        <f>+M3670+N3670+O3670+P3670</f>
        <v>0</v>
      </c>
      <c r="R3670" s="91">
        <v>130</v>
      </c>
      <c r="S3670" s="84">
        <f>+Q3670*R3670</f>
        <v>0</v>
      </c>
    </row>
    <row r="3671" spans="1:19" ht="49.65" customHeight="1" x14ac:dyDescent="0.3">
      <c r="A3671" s="85"/>
      <c r="B3671" s="85"/>
      <c r="C3671" s="85"/>
      <c r="D3671" s="85"/>
      <c r="E3671" s="85"/>
      <c r="F3671" s="85"/>
      <c r="G3671" s="85"/>
      <c r="H3671" s="85"/>
      <c r="I3671" s="85"/>
      <c r="K3671" s="85"/>
      <c r="L3671" s="85"/>
      <c r="M3671" s="85"/>
      <c r="N3671" s="85"/>
      <c r="O3671" s="85"/>
      <c r="P3671" s="85"/>
      <c r="Q3671" s="85"/>
      <c r="R3671" s="85"/>
      <c r="S3671" s="85"/>
    </row>
    <row r="3672" spans="1:19" ht="49.65" customHeight="1" x14ac:dyDescent="0.3">
      <c r="A3672" s="93">
        <v>13783</v>
      </c>
      <c r="B3672" s="94" t="s">
        <v>3020</v>
      </c>
      <c r="C3672" s="92"/>
      <c r="D3672" s="92"/>
      <c r="E3672" s="92"/>
      <c r="F3672" s="92"/>
      <c r="G3672" s="90">
        <f>+C3672+D3672+E3672+F3672</f>
        <v>0</v>
      </c>
      <c r="H3672" s="91">
        <v>189</v>
      </c>
      <c r="I3672" s="84">
        <f>+G3672*H3672</f>
        <v>0</v>
      </c>
      <c r="K3672" s="93">
        <v>13821</v>
      </c>
      <c r="L3672" s="94" t="s">
        <v>3021</v>
      </c>
      <c r="M3672" s="92"/>
      <c r="N3672" s="92"/>
      <c r="O3672" s="92"/>
      <c r="P3672" s="92"/>
      <c r="Q3672" s="90">
        <f>+M3672+N3672+O3672+P3672</f>
        <v>0</v>
      </c>
      <c r="R3672" s="91">
        <v>130</v>
      </c>
      <c r="S3672" s="84">
        <f>+Q3672*R3672</f>
        <v>0</v>
      </c>
    </row>
    <row r="3673" spans="1:19" ht="49.65" customHeight="1" x14ac:dyDescent="0.3">
      <c r="A3673" s="85"/>
      <c r="B3673" s="85"/>
      <c r="C3673" s="85"/>
      <c r="D3673" s="85"/>
      <c r="E3673" s="85"/>
      <c r="F3673" s="85"/>
      <c r="G3673" s="85"/>
      <c r="H3673" s="85"/>
      <c r="I3673" s="85"/>
      <c r="K3673" s="85"/>
      <c r="L3673" s="85"/>
      <c r="M3673" s="85"/>
      <c r="N3673" s="85"/>
      <c r="O3673" s="85"/>
      <c r="P3673" s="85"/>
      <c r="Q3673" s="85"/>
      <c r="R3673" s="85"/>
      <c r="S3673" s="85"/>
    </row>
    <row r="3674" spans="1:19" ht="49.65" customHeight="1" x14ac:dyDescent="0.3">
      <c r="A3674" s="93">
        <v>13784</v>
      </c>
      <c r="B3674" s="94" t="s">
        <v>3022</v>
      </c>
      <c r="C3674" s="92"/>
      <c r="D3674" s="92"/>
      <c r="E3674" s="92"/>
      <c r="F3674" s="92"/>
      <c r="G3674" s="90">
        <f>+C3674+D3674+E3674+F3674</f>
        <v>0</v>
      </c>
      <c r="H3674" s="91">
        <v>189</v>
      </c>
      <c r="I3674" s="84">
        <f>+G3674*H3674</f>
        <v>0</v>
      </c>
      <c r="K3674" s="93">
        <v>13822</v>
      </c>
      <c r="L3674" s="94" t="s">
        <v>3023</v>
      </c>
      <c r="M3674" s="92"/>
      <c r="N3674" s="92"/>
      <c r="O3674" s="92"/>
      <c r="P3674" s="92"/>
      <c r="Q3674" s="90">
        <f>+M3674+N3674+O3674+P3674</f>
        <v>0</v>
      </c>
      <c r="R3674" s="91">
        <v>130</v>
      </c>
      <c r="S3674" s="84">
        <f>+Q3674*R3674</f>
        <v>0</v>
      </c>
    </row>
    <row r="3675" spans="1:19" ht="49.65" customHeight="1" x14ac:dyDescent="0.3">
      <c r="A3675" s="85"/>
      <c r="B3675" s="85"/>
      <c r="C3675" s="85"/>
      <c r="D3675" s="85"/>
      <c r="E3675" s="85"/>
      <c r="F3675" s="85"/>
      <c r="G3675" s="85"/>
      <c r="H3675" s="85"/>
      <c r="I3675" s="85"/>
      <c r="K3675" s="85"/>
      <c r="L3675" s="85"/>
      <c r="M3675" s="85"/>
      <c r="N3675" s="85"/>
      <c r="O3675" s="85"/>
      <c r="P3675" s="85"/>
      <c r="Q3675" s="85"/>
      <c r="R3675" s="85"/>
      <c r="S3675" s="85"/>
    </row>
    <row r="3676" spans="1:19" ht="49.65" customHeight="1" x14ac:dyDescent="0.3">
      <c r="A3676" s="22" t="s">
        <v>3024</v>
      </c>
      <c r="D3676" s="86" t="s">
        <v>701</v>
      </c>
      <c r="E3676" s="76"/>
      <c r="F3676" s="76"/>
      <c r="G3676" s="77"/>
      <c r="H3676" s="87">
        <f>SUM(I3580:I3675)</f>
        <v>0</v>
      </c>
      <c r="I3676" s="77"/>
      <c r="N3676" s="86" t="s">
        <v>702</v>
      </c>
      <c r="O3676" s="76"/>
      <c r="P3676" s="76"/>
      <c r="Q3676" s="77"/>
      <c r="R3676" s="87">
        <f>SUM(S3580:S3675)</f>
        <v>0</v>
      </c>
      <c r="S3676" s="77"/>
    </row>
    <row r="3677" spans="1:19" ht="49.65" customHeight="1" x14ac:dyDescent="0.3">
      <c r="D3677" s="78"/>
      <c r="E3677" s="79"/>
      <c r="F3677" s="79"/>
      <c r="G3677" s="80"/>
      <c r="H3677" s="78"/>
      <c r="I3677" s="80"/>
      <c r="N3677" s="78"/>
      <c r="O3677" s="79"/>
      <c r="P3677" s="79"/>
      <c r="Q3677" s="80"/>
      <c r="R3677" s="78"/>
      <c r="S3677" s="80"/>
    </row>
    <row r="3678" spans="1:19" ht="49.65" customHeight="1" x14ac:dyDescent="0.3">
      <c r="A3678" s="88" t="s">
        <v>2448</v>
      </c>
      <c r="B3678" s="74"/>
      <c r="C3678" s="74"/>
      <c r="D3678" s="74"/>
      <c r="E3678" s="74"/>
      <c r="F3678" s="74"/>
      <c r="G3678" s="74"/>
      <c r="H3678" s="74"/>
      <c r="I3678" s="74"/>
      <c r="J3678" s="74"/>
      <c r="K3678" s="74"/>
      <c r="L3678" s="74"/>
      <c r="M3678" s="74"/>
      <c r="N3678" s="74"/>
      <c r="O3678" s="74"/>
      <c r="P3678" s="74"/>
      <c r="Q3678" s="74"/>
      <c r="R3678" s="74"/>
      <c r="S3678" s="74"/>
    </row>
    <row r="3679" spans="1:19" ht="49.65" customHeight="1" x14ac:dyDescent="0.3">
      <c r="A3679" s="74"/>
      <c r="B3679" s="74"/>
      <c r="C3679" s="74"/>
      <c r="D3679" s="74"/>
      <c r="E3679" s="74"/>
      <c r="F3679" s="74"/>
      <c r="G3679" s="74"/>
      <c r="H3679" s="74"/>
      <c r="I3679" s="74"/>
      <c r="J3679" s="74"/>
      <c r="K3679" s="74"/>
      <c r="L3679" s="74"/>
      <c r="M3679" s="74"/>
      <c r="N3679" s="74"/>
      <c r="O3679" s="74"/>
      <c r="P3679" s="74"/>
      <c r="Q3679" s="74"/>
      <c r="R3679" s="74"/>
      <c r="S3679" s="74"/>
    </row>
    <row r="3680" spans="1:19" ht="49.65" customHeight="1" x14ac:dyDescent="0.3">
      <c r="A3680" s="98" t="s">
        <v>4</v>
      </c>
      <c r="B3680" s="99" t="s">
        <v>52</v>
      </c>
      <c r="C3680" s="98" t="s">
        <v>53</v>
      </c>
      <c r="D3680" s="98" t="s">
        <v>54</v>
      </c>
      <c r="E3680" s="98" t="s">
        <v>55</v>
      </c>
      <c r="F3680" s="98" t="s">
        <v>56</v>
      </c>
      <c r="G3680" s="98" t="s">
        <v>57</v>
      </c>
      <c r="H3680" s="98" t="s">
        <v>58</v>
      </c>
      <c r="I3680" s="99" t="s">
        <v>8</v>
      </c>
      <c r="K3680" s="98" t="s">
        <v>4</v>
      </c>
      <c r="L3680" s="99" t="s">
        <v>52</v>
      </c>
      <c r="M3680" s="98" t="s">
        <v>53</v>
      </c>
      <c r="N3680" s="98" t="s">
        <v>54</v>
      </c>
      <c r="O3680" s="98" t="s">
        <v>55</v>
      </c>
      <c r="P3680" s="98" t="s">
        <v>56</v>
      </c>
      <c r="Q3680" s="98" t="s">
        <v>57</v>
      </c>
      <c r="R3680" s="98" t="s">
        <v>58</v>
      </c>
      <c r="S3680" s="99" t="s">
        <v>8</v>
      </c>
    </row>
    <row r="3681" spans="1:19" ht="49.65" customHeight="1" x14ac:dyDescent="0.3">
      <c r="A3681" s="85"/>
      <c r="B3681" s="85"/>
      <c r="C3681" s="85"/>
      <c r="D3681" s="85"/>
      <c r="E3681" s="85"/>
      <c r="F3681" s="85"/>
      <c r="G3681" s="85"/>
      <c r="H3681" s="85"/>
      <c r="I3681" s="85"/>
      <c r="K3681" s="85"/>
      <c r="L3681" s="85"/>
      <c r="M3681" s="85"/>
      <c r="N3681" s="85"/>
      <c r="O3681" s="85"/>
      <c r="P3681" s="85"/>
      <c r="Q3681" s="85"/>
      <c r="R3681" s="85"/>
      <c r="S3681" s="85"/>
    </row>
    <row r="3682" spans="1:19" ht="49.65" customHeight="1" x14ac:dyDescent="0.3">
      <c r="A3682" s="95"/>
      <c r="B3682" s="96" t="s">
        <v>3025</v>
      </c>
      <c r="C3682" s="74"/>
      <c r="D3682" s="74"/>
      <c r="E3682" s="74"/>
      <c r="F3682" s="74"/>
      <c r="G3682" s="74"/>
      <c r="H3682" s="74"/>
      <c r="I3682" s="74"/>
      <c r="K3682" s="95"/>
      <c r="L3682" s="96" t="s">
        <v>3026</v>
      </c>
      <c r="M3682" s="74"/>
      <c r="N3682" s="74"/>
      <c r="O3682" s="74"/>
      <c r="P3682" s="74"/>
      <c r="Q3682" s="74"/>
      <c r="R3682" s="74"/>
      <c r="S3682" s="74"/>
    </row>
    <row r="3683" spans="1:19" ht="49.65" customHeight="1" x14ac:dyDescent="0.3">
      <c r="A3683" s="74"/>
      <c r="B3683" s="74"/>
      <c r="C3683" s="74"/>
      <c r="D3683" s="74"/>
      <c r="E3683" s="74"/>
      <c r="F3683" s="74"/>
      <c r="G3683" s="74"/>
      <c r="H3683" s="74"/>
      <c r="I3683" s="74"/>
      <c r="K3683" s="74"/>
      <c r="L3683" s="74"/>
      <c r="M3683" s="74"/>
      <c r="N3683" s="74"/>
      <c r="O3683" s="74"/>
      <c r="P3683" s="74"/>
      <c r="Q3683" s="74"/>
      <c r="R3683" s="74"/>
      <c r="S3683" s="74"/>
    </row>
    <row r="3684" spans="1:19" ht="49.65" customHeight="1" x14ac:dyDescent="0.3">
      <c r="A3684" s="93">
        <v>6379</v>
      </c>
      <c r="B3684" s="94" t="s">
        <v>3027</v>
      </c>
      <c r="C3684" s="92"/>
      <c r="D3684" s="92"/>
      <c r="E3684" s="92"/>
      <c r="F3684" s="92"/>
      <c r="G3684" s="90">
        <f>+C3684+D3684+E3684+F3684</f>
        <v>0</v>
      </c>
      <c r="H3684" s="91">
        <v>130</v>
      </c>
      <c r="I3684" s="84">
        <f>+G3684*H3684</f>
        <v>0</v>
      </c>
      <c r="K3684" s="93">
        <v>2932</v>
      </c>
      <c r="L3684" s="94" t="s">
        <v>3028</v>
      </c>
      <c r="M3684" s="92"/>
      <c r="N3684" s="92"/>
      <c r="O3684" s="92"/>
      <c r="P3684" s="92"/>
      <c r="Q3684" s="90">
        <f>+M3684+N3684+O3684+P3684</f>
        <v>0</v>
      </c>
      <c r="R3684" s="91">
        <v>459</v>
      </c>
      <c r="S3684" s="84">
        <f>+Q3684*R3684</f>
        <v>0</v>
      </c>
    </row>
    <row r="3685" spans="1:19" ht="49.65" customHeight="1" x14ac:dyDescent="0.3">
      <c r="A3685" s="85"/>
      <c r="B3685" s="85"/>
      <c r="C3685" s="85"/>
      <c r="D3685" s="85"/>
      <c r="E3685" s="85"/>
      <c r="F3685" s="85"/>
      <c r="G3685" s="85"/>
      <c r="H3685" s="85"/>
      <c r="I3685" s="85"/>
      <c r="K3685" s="85"/>
      <c r="L3685" s="85"/>
      <c r="M3685" s="85"/>
      <c r="N3685" s="85"/>
      <c r="O3685" s="85"/>
      <c r="P3685" s="85"/>
      <c r="Q3685" s="85"/>
      <c r="R3685" s="85"/>
      <c r="S3685" s="85"/>
    </row>
    <row r="3686" spans="1:19" ht="49.65" customHeight="1" x14ac:dyDescent="0.3">
      <c r="A3686" s="93">
        <v>6380</v>
      </c>
      <c r="B3686" s="94" t="s">
        <v>3029</v>
      </c>
      <c r="C3686" s="92"/>
      <c r="D3686" s="92"/>
      <c r="E3686" s="92"/>
      <c r="F3686" s="92"/>
      <c r="G3686" s="90">
        <f>+C3686+D3686+E3686+F3686</f>
        <v>0</v>
      </c>
      <c r="H3686" s="91">
        <v>130</v>
      </c>
      <c r="I3686" s="84">
        <f>+G3686*H3686</f>
        <v>0</v>
      </c>
      <c r="K3686" s="93">
        <v>2934</v>
      </c>
      <c r="L3686" s="94" t="s">
        <v>3030</v>
      </c>
      <c r="M3686" s="92"/>
      <c r="N3686" s="92"/>
      <c r="O3686" s="92"/>
      <c r="P3686" s="92"/>
      <c r="Q3686" s="90">
        <f>+M3686+N3686+O3686+P3686</f>
        <v>0</v>
      </c>
      <c r="R3686" s="91">
        <v>459</v>
      </c>
      <c r="S3686" s="84">
        <f>+Q3686*R3686</f>
        <v>0</v>
      </c>
    </row>
    <row r="3687" spans="1:19" ht="49.65" customHeight="1" x14ac:dyDescent="0.3">
      <c r="A3687" s="85"/>
      <c r="B3687" s="85"/>
      <c r="C3687" s="85"/>
      <c r="D3687" s="85"/>
      <c r="E3687" s="85"/>
      <c r="F3687" s="85"/>
      <c r="G3687" s="85"/>
      <c r="H3687" s="85"/>
      <c r="I3687" s="85"/>
      <c r="K3687" s="85"/>
      <c r="L3687" s="85"/>
      <c r="M3687" s="85"/>
      <c r="N3687" s="85"/>
      <c r="O3687" s="85"/>
      <c r="P3687" s="85"/>
      <c r="Q3687" s="85"/>
      <c r="R3687" s="85"/>
      <c r="S3687" s="85"/>
    </row>
    <row r="3688" spans="1:19" ht="49.65" customHeight="1" x14ac:dyDescent="0.3">
      <c r="A3688" s="93">
        <v>6381</v>
      </c>
      <c r="B3688" s="94" t="s">
        <v>3031</v>
      </c>
      <c r="C3688" s="92"/>
      <c r="D3688" s="92"/>
      <c r="E3688" s="92"/>
      <c r="F3688" s="92"/>
      <c r="G3688" s="90">
        <f>+C3688+D3688+E3688+F3688</f>
        <v>0</v>
      </c>
      <c r="H3688" s="91">
        <v>130</v>
      </c>
      <c r="I3688" s="84">
        <f>+G3688*H3688</f>
        <v>0</v>
      </c>
      <c r="K3688" s="93">
        <v>2936</v>
      </c>
      <c r="L3688" s="94" t="s">
        <v>3032</v>
      </c>
      <c r="M3688" s="92"/>
      <c r="N3688" s="92"/>
      <c r="O3688" s="92"/>
      <c r="P3688" s="92"/>
      <c r="Q3688" s="90">
        <f>+M3688+N3688+O3688+P3688</f>
        <v>0</v>
      </c>
      <c r="R3688" s="91">
        <v>459</v>
      </c>
      <c r="S3688" s="84">
        <f>+Q3688*R3688</f>
        <v>0</v>
      </c>
    </row>
    <row r="3689" spans="1:19" ht="49.65" customHeight="1" x14ac:dyDescent="0.3">
      <c r="A3689" s="85"/>
      <c r="B3689" s="85"/>
      <c r="C3689" s="85"/>
      <c r="D3689" s="85"/>
      <c r="E3689" s="85"/>
      <c r="F3689" s="85"/>
      <c r="G3689" s="85"/>
      <c r="H3689" s="85"/>
      <c r="I3689" s="85"/>
      <c r="K3689" s="85"/>
      <c r="L3689" s="85"/>
      <c r="M3689" s="85"/>
      <c r="N3689" s="85"/>
      <c r="O3689" s="85"/>
      <c r="P3689" s="85"/>
      <c r="Q3689" s="85"/>
      <c r="R3689" s="85"/>
      <c r="S3689" s="85"/>
    </row>
    <row r="3690" spans="1:19" ht="49.65" customHeight="1" x14ac:dyDescent="0.3">
      <c r="A3690" s="93">
        <v>6382</v>
      </c>
      <c r="B3690" s="94" t="s">
        <v>3033</v>
      </c>
      <c r="C3690" s="92"/>
      <c r="D3690" s="92"/>
      <c r="E3690" s="92"/>
      <c r="F3690" s="92"/>
      <c r="G3690" s="90">
        <f>+C3690+D3690+E3690+F3690</f>
        <v>0</v>
      </c>
      <c r="H3690" s="91">
        <v>130</v>
      </c>
      <c r="I3690" s="84">
        <f>+G3690*H3690</f>
        <v>0</v>
      </c>
      <c r="K3690" s="93">
        <v>2938</v>
      </c>
      <c r="L3690" s="94" t="s">
        <v>3034</v>
      </c>
      <c r="M3690" s="92"/>
      <c r="N3690" s="92"/>
      <c r="O3690" s="92"/>
      <c r="P3690" s="92"/>
      <c r="Q3690" s="90">
        <f>+M3690+N3690+O3690+P3690</f>
        <v>0</v>
      </c>
      <c r="R3690" s="91">
        <v>459</v>
      </c>
      <c r="S3690" s="84">
        <f>+Q3690*R3690</f>
        <v>0</v>
      </c>
    </row>
    <row r="3691" spans="1:19" ht="49.65" customHeight="1" x14ac:dyDescent="0.3">
      <c r="A3691" s="85"/>
      <c r="B3691" s="85"/>
      <c r="C3691" s="85"/>
      <c r="D3691" s="85"/>
      <c r="E3691" s="85"/>
      <c r="F3691" s="85"/>
      <c r="G3691" s="85"/>
      <c r="H3691" s="85"/>
      <c r="I3691" s="85"/>
      <c r="K3691" s="85"/>
      <c r="L3691" s="85"/>
      <c r="M3691" s="85"/>
      <c r="N3691" s="85"/>
      <c r="O3691" s="85"/>
      <c r="P3691" s="85"/>
      <c r="Q3691" s="85"/>
      <c r="R3691" s="85"/>
      <c r="S3691" s="85"/>
    </row>
    <row r="3692" spans="1:19" ht="49.65" customHeight="1" x14ac:dyDescent="0.3">
      <c r="A3692" s="93">
        <v>6383</v>
      </c>
      <c r="B3692" s="94" t="s">
        <v>3035</v>
      </c>
      <c r="C3692" s="92"/>
      <c r="D3692" s="92"/>
      <c r="E3692" s="92"/>
      <c r="F3692" s="92"/>
      <c r="G3692" s="90">
        <f>+C3692+D3692+E3692+F3692</f>
        <v>0</v>
      </c>
      <c r="H3692" s="91">
        <v>130</v>
      </c>
      <c r="I3692" s="84">
        <f>+G3692*H3692</f>
        <v>0</v>
      </c>
      <c r="K3692" s="93">
        <v>2940</v>
      </c>
      <c r="L3692" s="94" t="s">
        <v>3036</v>
      </c>
      <c r="M3692" s="92"/>
      <c r="N3692" s="92"/>
      <c r="O3692" s="92"/>
      <c r="P3692" s="92"/>
      <c r="Q3692" s="90">
        <f>+M3692+N3692+O3692+P3692</f>
        <v>0</v>
      </c>
      <c r="R3692" s="91">
        <v>459</v>
      </c>
      <c r="S3692" s="84">
        <f>+Q3692*R3692</f>
        <v>0</v>
      </c>
    </row>
    <row r="3693" spans="1:19" ht="49.65" customHeight="1" x14ac:dyDescent="0.3">
      <c r="A3693" s="85"/>
      <c r="B3693" s="85"/>
      <c r="C3693" s="85"/>
      <c r="D3693" s="85"/>
      <c r="E3693" s="85"/>
      <c r="F3693" s="85"/>
      <c r="G3693" s="85"/>
      <c r="H3693" s="85"/>
      <c r="I3693" s="85"/>
      <c r="K3693" s="85"/>
      <c r="L3693" s="85"/>
      <c r="M3693" s="85"/>
      <c r="N3693" s="85"/>
      <c r="O3693" s="85"/>
      <c r="P3693" s="85"/>
      <c r="Q3693" s="85"/>
      <c r="R3693" s="85"/>
      <c r="S3693" s="85"/>
    </row>
    <row r="3694" spans="1:19" ht="49.65" customHeight="1" x14ac:dyDescent="0.3">
      <c r="A3694" s="93">
        <v>6384</v>
      </c>
      <c r="B3694" s="94" t="s">
        <v>3037</v>
      </c>
      <c r="C3694" s="92"/>
      <c r="D3694" s="92"/>
      <c r="E3694" s="92"/>
      <c r="F3694" s="92"/>
      <c r="G3694" s="90">
        <f>+C3694+D3694+E3694+F3694</f>
        <v>0</v>
      </c>
      <c r="H3694" s="91">
        <v>130</v>
      </c>
      <c r="I3694" s="84">
        <f>+G3694*H3694</f>
        <v>0</v>
      </c>
      <c r="K3694" s="93">
        <v>2942</v>
      </c>
      <c r="L3694" s="94" t="s">
        <v>3038</v>
      </c>
      <c r="M3694" s="92"/>
      <c r="N3694" s="92"/>
      <c r="O3694" s="92"/>
      <c r="P3694" s="92"/>
      <c r="Q3694" s="90">
        <f>+M3694+N3694+O3694+P3694</f>
        <v>0</v>
      </c>
      <c r="R3694" s="91">
        <v>459</v>
      </c>
      <c r="S3694" s="84">
        <f>+Q3694*R3694</f>
        <v>0</v>
      </c>
    </row>
    <row r="3695" spans="1:19" ht="49.65" customHeight="1" x14ac:dyDescent="0.3">
      <c r="A3695" s="85"/>
      <c r="B3695" s="85"/>
      <c r="C3695" s="85"/>
      <c r="D3695" s="85"/>
      <c r="E3695" s="85"/>
      <c r="F3695" s="85"/>
      <c r="G3695" s="85"/>
      <c r="H3695" s="85"/>
      <c r="I3695" s="85"/>
      <c r="K3695" s="85"/>
      <c r="L3695" s="85"/>
      <c r="M3695" s="85"/>
      <c r="N3695" s="85"/>
      <c r="O3695" s="85"/>
      <c r="P3695" s="85"/>
      <c r="Q3695" s="85"/>
      <c r="R3695" s="85"/>
      <c r="S3695" s="85"/>
    </row>
    <row r="3696" spans="1:19" ht="49.65" customHeight="1" x14ac:dyDescent="0.3">
      <c r="A3696" s="93">
        <v>6385</v>
      </c>
      <c r="B3696" s="94" t="s">
        <v>3039</v>
      </c>
      <c r="C3696" s="92"/>
      <c r="D3696" s="92"/>
      <c r="E3696" s="92"/>
      <c r="F3696" s="92"/>
      <c r="G3696" s="90">
        <f>+C3696+D3696+E3696+F3696</f>
        <v>0</v>
      </c>
      <c r="H3696" s="91">
        <v>130</v>
      </c>
      <c r="I3696" s="84">
        <f>+G3696*H3696</f>
        <v>0</v>
      </c>
      <c r="K3696" s="93">
        <v>2944</v>
      </c>
      <c r="L3696" s="94" t="s">
        <v>3040</v>
      </c>
      <c r="M3696" s="92"/>
      <c r="N3696" s="92"/>
      <c r="O3696" s="92"/>
      <c r="P3696" s="92"/>
      <c r="Q3696" s="90">
        <f>+M3696+N3696+O3696+P3696</f>
        <v>0</v>
      </c>
      <c r="R3696" s="91">
        <v>459</v>
      </c>
      <c r="S3696" s="84">
        <f>+Q3696*R3696</f>
        <v>0</v>
      </c>
    </row>
    <row r="3697" spans="1:19" ht="49.65" customHeight="1" x14ac:dyDescent="0.3">
      <c r="A3697" s="85"/>
      <c r="B3697" s="85"/>
      <c r="C3697" s="85"/>
      <c r="D3697" s="85"/>
      <c r="E3697" s="85"/>
      <c r="F3697" s="85"/>
      <c r="G3697" s="85"/>
      <c r="H3697" s="85"/>
      <c r="I3697" s="85"/>
      <c r="K3697" s="85"/>
      <c r="L3697" s="85"/>
      <c r="M3697" s="85"/>
      <c r="N3697" s="85"/>
      <c r="O3697" s="85"/>
      <c r="P3697" s="85"/>
      <c r="Q3697" s="85"/>
      <c r="R3697" s="85"/>
      <c r="S3697" s="85"/>
    </row>
    <row r="3698" spans="1:19" ht="49.65" customHeight="1" x14ac:dyDescent="0.3">
      <c r="A3698" s="93">
        <v>6386</v>
      </c>
      <c r="B3698" s="94" t="s">
        <v>3041</v>
      </c>
      <c r="C3698" s="92"/>
      <c r="D3698" s="92"/>
      <c r="E3698" s="92"/>
      <c r="F3698" s="92"/>
      <c r="G3698" s="90">
        <f>+C3698+D3698+E3698+F3698</f>
        <v>0</v>
      </c>
      <c r="H3698" s="91">
        <v>130</v>
      </c>
      <c r="I3698" s="84">
        <f>+G3698*H3698</f>
        <v>0</v>
      </c>
      <c r="K3698" s="93">
        <v>2946</v>
      </c>
      <c r="L3698" s="94" t="s">
        <v>3042</v>
      </c>
      <c r="M3698" s="92"/>
      <c r="N3698" s="92"/>
      <c r="O3698" s="92"/>
      <c r="P3698" s="92"/>
      <c r="Q3698" s="90">
        <f>+M3698+N3698+O3698+P3698</f>
        <v>0</v>
      </c>
      <c r="R3698" s="91">
        <v>459</v>
      </c>
      <c r="S3698" s="84">
        <f>+Q3698*R3698</f>
        <v>0</v>
      </c>
    </row>
    <row r="3699" spans="1:19" ht="49.65" customHeight="1" x14ac:dyDescent="0.3">
      <c r="A3699" s="85"/>
      <c r="B3699" s="85"/>
      <c r="C3699" s="85"/>
      <c r="D3699" s="85"/>
      <c r="E3699" s="85"/>
      <c r="F3699" s="85"/>
      <c r="G3699" s="85"/>
      <c r="H3699" s="85"/>
      <c r="I3699" s="85"/>
      <c r="K3699" s="85"/>
      <c r="L3699" s="85"/>
      <c r="M3699" s="85"/>
      <c r="N3699" s="85"/>
      <c r="O3699" s="85"/>
      <c r="P3699" s="85"/>
      <c r="Q3699" s="85"/>
      <c r="R3699" s="85"/>
      <c r="S3699" s="85"/>
    </row>
    <row r="3700" spans="1:19" ht="49.65" customHeight="1" x14ac:dyDescent="0.3">
      <c r="A3700" s="93">
        <v>6387</v>
      </c>
      <c r="B3700" s="94" t="s">
        <v>3043</v>
      </c>
      <c r="C3700" s="92"/>
      <c r="D3700" s="92"/>
      <c r="E3700" s="92"/>
      <c r="F3700" s="92"/>
      <c r="G3700" s="90">
        <f>+C3700+D3700+E3700+F3700</f>
        <v>0</v>
      </c>
      <c r="H3700" s="91">
        <v>130</v>
      </c>
      <c r="I3700" s="84">
        <f>+G3700*H3700</f>
        <v>0</v>
      </c>
      <c r="K3700" s="93">
        <v>2947</v>
      </c>
      <c r="L3700" s="94" t="s">
        <v>3044</v>
      </c>
      <c r="M3700" s="92"/>
      <c r="N3700" s="92"/>
      <c r="O3700" s="92"/>
      <c r="P3700" s="92"/>
      <c r="Q3700" s="90">
        <f>+M3700+N3700+O3700+P3700</f>
        <v>0</v>
      </c>
      <c r="R3700" s="91">
        <v>459</v>
      </c>
      <c r="S3700" s="84">
        <f>+Q3700*R3700</f>
        <v>0</v>
      </c>
    </row>
    <row r="3701" spans="1:19" ht="49.65" customHeight="1" x14ac:dyDescent="0.3">
      <c r="A3701" s="85"/>
      <c r="B3701" s="85"/>
      <c r="C3701" s="85"/>
      <c r="D3701" s="85"/>
      <c r="E3701" s="85"/>
      <c r="F3701" s="85"/>
      <c r="G3701" s="85"/>
      <c r="H3701" s="85"/>
      <c r="I3701" s="85"/>
      <c r="K3701" s="85"/>
      <c r="L3701" s="85"/>
      <c r="M3701" s="85"/>
      <c r="N3701" s="85"/>
      <c r="O3701" s="85"/>
      <c r="P3701" s="85"/>
      <c r="Q3701" s="85"/>
      <c r="R3701" s="85"/>
      <c r="S3701" s="85"/>
    </row>
    <row r="3702" spans="1:19" ht="49.65" customHeight="1" x14ac:dyDescent="0.3">
      <c r="A3702" s="93">
        <v>6388</v>
      </c>
      <c r="B3702" s="94" t="s">
        <v>3045</v>
      </c>
      <c r="C3702" s="92"/>
      <c r="D3702" s="92"/>
      <c r="E3702" s="92"/>
      <c r="F3702" s="92"/>
      <c r="G3702" s="90">
        <f>+C3702+D3702+E3702+F3702</f>
        <v>0</v>
      </c>
      <c r="H3702" s="91">
        <v>130</v>
      </c>
      <c r="I3702" s="84">
        <f>+G3702*H3702</f>
        <v>0</v>
      </c>
      <c r="K3702" s="97" t="s">
        <v>3046</v>
      </c>
      <c r="L3702" s="74"/>
      <c r="M3702" s="74"/>
      <c r="N3702" s="74"/>
      <c r="O3702" s="74"/>
      <c r="P3702" s="74"/>
      <c r="Q3702" s="74"/>
      <c r="R3702" s="74"/>
      <c r="S3702" s="74"/>
    </row>
    <row r="3703" spans="1:19" ht="49.65" customHeight="1" x14ac:dyDescent="0.3">
      <c r="A3703" s="85"/>
      <c r="B3703" s="85"/>
      <c r="C3703" s="85"/>
      <c r="D3703" s="85"/>
      <c r="E3703" s="85"/>
      <c r="F3703" s="85"/>
      <c r="G3703" s="85"/>
      <c r="H3703" s="85"/>
      <c r="I3703" s="85"/>
      <c r="K3703" s="74"/>
      <c r="L3703" s="74"/>
      <c r="M3703" s="74"/>
      <c r="N3703" s="74"/>
      <c r="O3703" s="74"/>
      <c r="P3703" s="74"/>
      <c r="Q3703" s="74"/>
      <c r="R3703" s="74"/>
      <c r="S3703" s="74"/>
    </row>
    <row r="3704" spans="1:19" ht="49.65" customHeight="1" x14ac:dyDescent="0.3">
      <c r="A3704" s="93">
        <v>6389</v>
      </c>
      <c r="B3704" s="94" t="s">
        <v>3047</v>
      </c>
      <c r="C3704" s="92"/>
      <c r="D3704" s="92"/>
      <c r="E3704" s="92"/>
      <c r="F3704" s="92"/>
      <c r="G3704" s="90">
        <f>+C3704+D3704+E3704+F3704</f>
        <v>0</v>
      </c>
      <c r="H3704" s="91">
        <v>130</v>
      </c>
      <c r="I3704" s="84">
        <f>+G3704*H3704</f>
        <v>0</v>
      </c>
      <c r="K3704" s="95"/>
      <c r="L3704" s="96" t="s">
        <v>3048</v>
      </c>
      <c r="M3704" s="74"/>
      <c r="N3704" s="74"/>
      <c r="O3704" s="74"/>
      <c r="P3704" s="74"/>
      <c r="Q3704" s="74"/>
      <c r="R3704" s="74"/>
      <c r="S3704" s="74"/>
    </row>
    <row r="3705" spans="1:19" ht="49.65" customHeight="1" x14ac:dyDescent="0.3">
      <c r="A3705" s="85"/>
      <c r="B3705" s="85"/>
      <c r="C3705" s="85"/>
      <c r="D3705" s="85"/>
      <c r="E3705" s="85"/>
      <c r="F3705" s="85"/>
      <c r="G3705" s="85"/>
      <c r="H3705" s="85"/>
      <c r="I3705" s="85"/>
      <c r="K3705" s="74"/>
      <c r="L3705" s="74"/>
      <c r="M3705" s="74"/>
      <c r="N3705" s="74"/>
      <c r="O3705" s="74"/>
      <c r="P3705" s="74"/>
      <c r="Q3705" s="74"/>
      <c r="R3705" s="74"/>
      <c r="S3705" s="74"/>
    </row>
    <row r="3706" spans="1:19" ht="49.65" customHeight="1" x14ac:dyDescent="0.3">
      <c r="A3706" s="93">
        <v>6390</v>
      </c>
      <c r="B3706" s="94" t="s">
        <v>3049</v>
      </c>
      <c r="C3706" s="92"/>
      <c r="D3706" s="92"/>
      <c r="E3706" s="92"/>
      <c r="F3706" s="92"/>
      <c r="G3706" s="90">
        <f>+C3706+D3706+E3706+F3706</f>
        <v>0</v>
      </c>
      <c r="H3706" s="91">
        <v>130</v>
      </c>
      <c r="I3706" s="84">
        <f>+G3706*H3706</f>
        <v>0</v>
      </c>
      <c r="K3706" s="93">
        <v>6763</v>
      </c>
      <c r="L3706" s="94" t="s">
        <v>3050</v>
      </c>
      <c r="M3706" s="92"/>
      <c r="N3706" s="92"/>
      <c r="O3706" s="92"/>
      <c r="P3706" s="92"/>
      <c r="Q3706" s="90">
        <f>+M3706+N3706+O3706+P3706</f>
        <v>0</v>
      </c>
      <c r="R3706" s="91">
        <v>499</v>
      </c>
      <c r="S3706" s="84">
        <f>+Q3706*R3706</f>
        <v>0</v>
      </c>
    </row>
    <row r="3707" spans="1:19" ht="49.65" customHeight="1" x14ac:dyDescent="0.3">
      <c r="A3707" s="85"/>
      <c r="B3707" s="85"/>
      <c r="C3707" s="85"/>
      <c r="D3707" s="85"/>
      <c r="E3707" s="85"/>
      <c r="F3707" s="85"/>
      <c r="G3707" s="85"/>
      <c r="H3707" s="85"/>
      <c r="I3707" s="85"/>
      <c r="K3707" s="85"/>
      <c r="L3707" s="85"/>
      <c r="M3707" s="85"/>
      <c r="N3707" s="85"/>
      <c r="O3707" s="85"/>
      <c r="P3707" s="85"/>
      <c r="Q3707" s="85"/>
      <c r="R3707" s="85"/>
      <c r="S3707" s="85"/>
    </row>
    <row r="3708" spans="1:19" ht="49.65" customHeight="1" x14ac:dyDescent="0.3">
      <c r="A3708" s="93">
        <v>6391</v>
      </c>
      <c r="B3708" s="94" t="s">
        <v>3051</v>
      </c>
      <c r="C3708" s="92"/>
      <c r="D3708" s="92"/>
      <c r="E3708" s="92"/>
      <c r="F3708" s="92"/>
      <c r="G3708" s="90">
        <f>+C3708+D3708+E3708+F3708</f>
        <v>0</v>
      </c>
      <c r="H3708" s="91">
        <v>130</v>
      </c>
      <c r="I3708" s="84">
        <f>+G3708*H3708</f>
        <v>0</v>
      </c>
      <c r="K3708" s="93">
        <v>6764</v>
      </c>
      <c r="L3708" s="94" t="s">
        <v>3052</v>
      </c>
      <c r="M3708" s="92"/>
      <c r="N3708" s="92"/>
      <c r="O3708" s="92"/>
      <c r="P3708" s="92"/>
      <c r="Q3708" s="90">
        <f>+M3708+N3708+O3708+P3708</f>
        <v>0</v>
      </c>
      <c r="R3708" s="91">
        <v>469</v>
      </c>
      <c r="S3708" s="84">
        <f>+Q3708*R3708</f>
        <v>0</v>
      </c>
    </row>
    <row r="3709" spans="1:19" ht="49.65" customHeight="1" x14ac:dyDescent="0.3">
      <c r="A3709" s="85"/>
      <c r="B3709" s="85"/>
      <c r="C3709" s="85"/>
      <c r="D3709" s="85"/>
      <c r="E3709" s="85"/>
      <c r="F3709" s="85"/>
      <c r="G3709" s="85"/>
      <c r="H3709" s="85"/>
      <c r="I3709" s="85"/>
      <c r="K3709" s="85"/>
      <c r="L3709" s="85"/>
      <c r="M3709" s="85"/>
      <c r="N3709" s="85"/>
      <c r="O3709" s="85"/>
      <c r="P3709" s="85"/>
      <c r="Q3709" s="85"/>
      <c r="R3709" s="85"/>
      <c r="S3709" s="85"/>
    </row>
    <row r="3710" spans="1:19" ht="49.65" customHeight="1" x14ac:dyDescent="0.3">
      <c r="A3710" s="93">
        <v>6392</v>
      </c>
      <c r="B3710" s="94" t="s">
        <v>3053</v>
      </c>
      <c r="C3710" s="92"/>
      <c r="D3710" s="92"/>
      <c r="E3710" s="92"/>
      <c r="F3710" s="92"/>
      <c r="G3710" s="90">
        <f>+C3710+D3710+E3710+F3710</f>
        <v>0</v>
      </c>
      <c r="H3710" s="91">
        <v>130</v>
      </c>
      <c r="I3710" s="84">
        <f>+G3710*H3710</f>
        <v>0</v>
      </c>
      <c r="K3710" s="93">
        <v>13438</v>
      </c>
      <c r="L3710" s="94" t="s">
        <v>3054</v>
      </c>
      <c r="M3710" s="92"/>
      <c r="N3710" s="92"/>
      <c r="O3710" s="92"/>
      <c r="P3710" s="92"/>
      <c r="Q3710" s="90">
        <f>+M3710+N3710+O3710+P3710</f>
        <v>0</v>
      </c>
      <c r="R3710" s="91">
        <v>149</v>
      </c>
      <c r="S3710" s="84">
        <f>+Q3710*R3710</f>
        <v>0</v>
      </c>
    </row>
    <row r="3711" spans="1:19" ht="49.65" customHeight="1" x14ac:dyDescent="0.3">
      <c r="A3711" s="85"/>
      <c r="B3711" s="85"/>
      <c r="C3711" s="85"/>
      <c r="D3711" s="85"/>
      <c r="E3711" s="85"/>
      <c r="F3711" s="85"/>
      <c r="G3711" s="85"/>
      <c r="H3711" s="85"/>
      <c r="I3711" s="85"/>
      <c r="K3711" s="85"/>
      <c r="L3711" s="85"/>
      <c r="M3711" s="85"/>
      <c r="N3711" s="85"/>
      <c r="O3711" s="85"/>
      <c r="P3711" s="85"/>
      <c r="Q3711" s="85"/>
      <c r="R3711" s="85"/>
      <c r="S3711" s="85"/>
    </row>
    <row r="3712" spans="1:19" ht="49.65" customHeight="1" x14ac:dyDescent="0.3">
      <c r="A3712" s="93">
        <v>6393</v>
      </c>
      <c r="B3712" s="94" t="s">
        <v>3055</v>
      </c>
      <c r="C3712" s="92"/>
      <c r="D3712" s="92"/>
      <c r="E3712" s="92"/>
      <c r="F3712" s="92"/>
      <c r="G3712" s="90">
        <f>+C3712+D3712+E3712+F3712</f>
        <v>0</v>
      </c>
      <c r="H3712" s="91">
        <v>130</v>
      </c>
      <c r="I3712" s="84">
        <f>+G3712*H3712</f>
        <v>0</v>
      </c>
      <c r="K3712" s="95"/>
      <c r="L3712" s="96" t="s">
        <v>3056</v>
      </c>
      <c r="M3712" s="74"/>
      <c r="N3712" s="74"/>
      <c r="O3712" s="74"/>
      <c r="P3712" s="74"/>
      <c r="Q3712" s="74"/>
      <c r="R3712" s="74"/>
      <c r="S3712" s="74"/>
    </row>
    <row r="3713" spans="1:19" ht="49.65" customHeight="1" x14ac:dyDescent="0.3">
      <c r="A3713" s="85"/>
      <c r="B3713" s="85"/>
      <c r="C3713" s="85"/>
      <c r="D3713" s="85"/>
      <c r="E3713" s="85"/>
      <c r="F3713" s="85"/>
      <c r="G3713" s="85"/>
      <c r="H3713" s="85"/>
      <c r="I3713" s="85"/>
      <c r="K3713" s="74"/>
      <c r="L3713" s="74"/>
      <c r="M3713" s="74"/>
      <c r="N3713" s="74"/>
      <c r="O3713" s="74"/>
      <c r="P3713" s="74"/>
      <c r="Q3713" s="74"/>
      <c r="R3713" s="74"/>
      <c r="S3713" s="74"/>
    </row>
    <row r="3714" spans="1:19" ht="49.65" customHeight="1" x14ac:dyDescent="0.3">
      <c r="A3714" s="93">
        <v>6394</v>
      </c>
      <c r="B3714" s="94" t="s">
        <v>3057</v>
      </c>
      <c r="C3714" s="92"/>
      <c r="D3714" s="92"/>
      <c r="E3714" s="92"/>
      <c r="F3714" s="92"/>
      <c r="G3714" s="90">
        <f>+C3714+D3714+E3714+F3714</f>
        <v>0</v>
      </c>
      <c r="H3714" s="91">
        <v>130</v>
      </c>
      <c r="I3714" s="84">
        <f>+G3714*H3714</f>
        <v>0</v>
      </c>
      <c r="K3714" s="93">
        <v>14069</v>
      </c>
      <c r="L3714" s="94" t="s">
        <v>3058</v>
      </c>
      <c r="M3714" s="92"/>
      <c r="N3714" s="92"/>
      <c r="O3714" s="92"/>
      <c r="P3714" s="92"/>
      <c r="Q3714" s="90">
        <f>+M3714+N3714+O3714+P3714</f>
        <v>0</v>
      </c>
      <c r="R3714" s="91">
        <v>429</v>
      </c>
      <c r="S3714" s="84">
        <f>+Q3714*R3714</f>
        <v>0</v>
      </c>
    </row>
    <row r="3715" spans="1:19" ht="49.65" customHeight="1" x14ac:dyDescent="0.3">
      <c r="A3715" s="85"/>
      <c r="B3715" s="85"/>
      <c r="C3715" s="85"/>
      <c r="D3715" s="85"/>
      <c r="E3715" s="85"/>
      <c r="F3715" s="85"/>
      <c r="G3715" s="85"/>
      <c r="H3715" s="85"/>
      <c r="I3715" s="85"/>
      <c r="K3715" s="85"/>
      <c r="L3715" s="85"/>
      <c r="M3715" s="85"/>
      <c r="N3715" s="85"/>
      <c r="O3715" s="85"/>
      <c r="P3715" s="85"/>
      <c r="Q3715" s="85"/>
      <c r="R3715" s="85"/>
      <c r="S3715" s="85"/>
    </row>
    <row r="3716" spans="1:19" ht="49.65" customHeight="1" x14ac:dyDescent="0.3">
      <c r="A3716" s="93">
        <v>6395</v>
      </c>
      <c r="B3716" s="94" t="s">
        <v>3059</v>
      </c>
      <c r="C3716" s="92"/>
      <c r="D3716" s="92"/>
      <c r="E3716" s="92"/>
      <c r="F3716" s="92"/>
      <c r="G3716" s="90">
        <f>+C3716+D3716+E3716+F3716</f>
        <v>0</v>
      </c>
      <c r="H3716" s="91">
        <v>130</v>
      </c>
      <c r="I3716" s="84">
        <f>+G3716*H3716</f>
        <v>0</v>
      </c>
      <c r="K3716" s="93">
        <v>14071</v>
      </c>
      <c r="L3716" s="94" t="s">
        <v>3060</v>
      </c>
      <c r="M3716" s="92"/>
      <c r="N3716" s="92"/>
      <c r="O3716" s="92"/>
      <c r="P3716" s="92"/>
      <c r="Q3716" s="90">
        <f>+M3716+N3716+O3716+P3716</f>
        <v>0</v>
      </c>
      <c r="R3716" s="91">
        <v>349</v>
      </c>
      <c r="S3716" s="84">
        <f>+Q3716*R3716</f>
        <v>0</v>
      </c>
    </row>
    <row r="3717" spans="1:19" ht="49.65" customHeight="1" x14ac:dyDescent="0.3">
      <c r="A3717" s="85"/>
      <c r="B3717" s="85"/>
      <c r="C3717" s="85"/>
      <c r="D3717" s="85"/>
      <c r="E3717" s="85"/>
      <c r="F3717" s="85"/>
      <c r="G3717" s="85"/>
      <c r="H3717" s="85"/>
      <c r="I3717" s="85"/>
      <c r="K3717" s="85"/>
      <c r="L3717" s="85"/>
      <c r="M3717" s="85"/>
      <c r="N3717" s="85"/>
      <c r="O3717" s="85"/>
      <c r="P3717" s="85"/>
      <c r="Q3717" s="85"/>
      <c r="R3717" s="85"/>
      <c r="S3717" s="85"/>
    </row>
    <row r="3718" spans="1:19" ht="49.65" customHeight="1" x14ac:dyDescent="0.3">
      <c r="A3718" s="93">
        <v>6396</v>
      </c>
      <c r="B3718" s="94" t="s">
        <v>3061</v>
      </c>
      <c r="C3718" s="92"/>
      <c r="D3718" s="92"/>
      <c r="E3718" s="92"/>
      <c r="F3718" s="92"/>
      <c r="G3718" s="90">
        <f>+C3718+D3718+E3718+F3718</f>
        <v>0</v>
      </c>
      <c r="H3718" s="91">
        <v>130</v>
      </c>
      <c r="I3718" s="84">
        <f>+G3718*H3718</f>
        <v>0</v>
      </c>
      <c r="K3718" s="93">
        <v>14073</v>
      </c>
      <c r="L3718" s="94" t="s">
        <v>3062</v>
      </c>
      <c r="M3718" s="92"/>
      <c r="N3718" s="92"/>
      <c r="O3718" s="92"/>
      <c r="P3718" s="92"/>
      <c r="Q3718" s="90">
        <f>+M3718+N3718+O3718+P3718</f>
        <v>0</v>
      </c>
      <c r="R3718" s="91">
        <v>349</v>
      </c>
      <c r="S3718" s="84">
        <f>+Q3718*R3718</f>
        <v>0</v>
      </c>
    </row>
    <row r="3719" spans="1:19" ht="49.65" customHeight="1" x14ac:dyDescent="0.3">
      <c r="A3719" s="85"/>
      <c r="B3719" s="85"/>
      <c r="C3719" s="85"/>
      <c r="D3719" s="85"/>
      <c r="E3719" s="85"/>
      <c r="F3719" s="85"/>
      <c r="G3719" s="85"/>
      <c r="H3719" s="85"/>
      <c r="I3719" s="85"/>
      <c r="K3719" s="85"/>
      <c r="L3719" s="85"/>
      <c r="M3719" s="85"/>
      <c r="N3719" s="85"/>
      <c r="O3719" s="85"/>
      <c r="P3719" s="85"/>
      <c r="Q3719" s="85"/>
      <c r="R3719" s="85"/>
      <c r="S3719" s="85"/>
    </row>
    <row r="3720" spans="1:19" ht="49.65" customHeight="1" x14ac:dyDescent="0.3">
      <c r="A3720" s="93">
        <v>6397</v>
      </c>
      <c r="B3720" s="94" t="s">
        <v>3063</v>
      </c>
      <c r="C3720" s="92"/>
      <c r="D3720" s="92"/>
      <c r="E3720" s="92"/>
      <c r="F3720" s="92"/>
      <c r="G3720" s="90">
        <f>+C3720+D3720+E3720+F3720</f>
        <v>0</v>
      </c>
      <c r="H3720" s="91">
        <v>130</v>
      </c>
      <c r="I3720" s="84">
        <f>+G3720*H3720</f>
        <v>0</v>
      </c>
      <c r="K3720" s="93">
        <v>14091</v>
      </c>
      <c r="L3720" s="94" t="s">
        <v>3064</v>
      </c>
      <c r="M3720" s="92"/>
      <c r="N3720" s="92"/>
      <c r="O3720" s="92"/>
      <c r="P3720" s="92"/>
      <c r="Q3720" s="90">
        <f>+M3720+N3720+O3720+P3720</f>
        <v>0</v>
      </c>
      <c r="R3720" s="91">
        <v>429</v>
      </c>
      <c r="S3720" s="84">
        <f>+Q3720*R3720</f>
        <v>0</v>
      </c>
    </row>
    <row r="3721" spans="1:19" ht="49.65" customHeight="1" x14ac:dyDescent="0.3">
      <c r="A3721" s="85"/>
      <c r="B3721" s="85"/>
      <c r="C3721" s="85"/>
      <c r="D3721" s="85"/>
      <c r="E3721" s="85"/>
      <c r="F3721" s="85"/>
      <c r="G3721" s="85"/>
      <c r="H3721" s="85"/>
      <c r="I3721" s="85"/>
      <c r="K3721" s="85"/>
      <c r="L3721" s="85"/>
      <c r="M3721" s="85"/>
      <c r="N3721" s="85"/>
      <c r="O3721" s="85"/>
      <c r="P3721" s="85"/>
      <c r="Q3721" s="85"/>
      <c r="R3721" s="85"/>
      <c r="S3721" s="85"/>
    </row>
    <row r="3722" spans="1:19" ht="49.65" customHeight="1" x14ac:dyDescent="0.3">
      <c r="A3722" s="93">
        <v>6398</v>
      </c>
      <c r="B3722" s="94" t="s">
        <v>3065</v>
      </c>
      <c r="C3722" s="92"/>
      <c r="D3722" s="92"/>
      <c r="E3722" s="92"/>
      <c r="F3722" s="92"/>
      <c r="G3722" s="90">
        <f>+C3722+D3722+E3722+F3722</f>
        <v>0</v>
      </c>
      <c r="H3722" s="91">
        <v>130</v>
      </c>
      <c r="I3722" s="84">
        <f>+G3722*H3722</f>
        <v>0</v>
      </c>
      <c r="K3722" s="93">
        <v>14092</v>
      </c>
      <c r="L3722" s="94" t="s">
        <v>3066</v>
      </c>
      <c r="M3722" s="92"/>
      <c r="N3722" s="92"/>
      <c r="O3722" s="92"/>
      <c r="P3722" s="92"/>
      <c r="Q3722" s="90">
        <f>+M3722+N3722+O3722+P3722</f>
        <v>0</v>
      </c>
      <c r="R3722" s="91">
        <v>249</v>
      </c>
      <c r="S3722" s="84">
        <f>+Q3722*R3722</f>
        <v>0</v>
      </c>
    </row>
    <row r="3723" spans="1:19" ht="49.65" customHeight="1" x14ac:dyDescent="0.3">
      <c r="A3723" s="85"/>
      <c r="B3723" s="85"/>
      <c r="C3723" s="85"/>
      <c r="D3723" s="85"/>
      <c r="E3723" s="85"/>
      <c r="F3723" s="85"/>
      <c r="G3723" s="85"/>
      <c r="H3723" s="85"/>
      <c r="I3723" s="85"/>
      <c r="K3723" s="85"/>
      <c r="L3723" s="85"/>
      <c r="M3723" s="85"/>
      <c r="N3723" s="85"/>
      <c r="O3723" s="85"/>
      <c r="P3723" s="85"/>
      <c r="Q3723" s="85"/>
      <c r="R3723" s="85"/>
      <c r="S3723" s="85"/>
    </row>
    <row r="3724" spans="1:19" ht="49.65" customHeight="1" x14ac:dyDescent="0.3">
      <c r="A3724" s="93">
        <v>6399</v>
      </c>
      <c r="B3724" s="94" t="s">
        <v>3067</v>
      </c>
      <c r="C3724" s="92"/>
      <c r="D3724" s="92"/>
      <c r="E3724" s="92"/>
      <c r="F3724" s="92"/>
      <c r="G3724" s="90">
        <f>+C3724+D3724+E3724+F3724</f>
        <v>0</v>
      </c>
      <c r="H3724" s="91">
        <v>130</v>
      </c>
      <c r="I3724" s="84">
        <f>+G3724*H3724</f>
        <v>0</v>
      </c>
      <c r="K3724" s="93">
        <v>14093</v>
      </c>
      <c r="L3724" s="94" t="s">
        <v>3068</v>
      </c>
      <c r="M3724" s="92"/>
      <c r="N3724" s="92"/>
      <c r="O3724" s="92"/>
      <c r="P3724" s="92"/>
      <c r="Q3724" s="90">
        <f>+M3724+N3724+O3724+P3724</f>
        <v>0</v>
      </c>
      <c r="R3724" s="91">
        <v>249</v>
      </c>
      <c r="S3724" s="84">
        <f>+Q3724*R3724</f>
        <v>0</v>
      </c>
    </row>
    <row r="3725" spans="1:19" ht="49.65" customHeight="1" x14ac:dyDescent="0.3">
      <c r="A3725" s="85"/>
      <c r="B3725" s="85"/>
      <c r="C3725" s="85"/>
      <c r="D3725" s="85"/>
      <c r="E3725" s="85"/>
      <c r="F3725" s="85"/>
      <c r="G3725" s="85"/>
      <c r="H3725" s="85"/>
      <c r="I3725" s="85"/>
      <c r="K3725" s="85"/>
      <c r="L3725" s="85"/>
      <c r="M3725" s="85"/>
      <c r="N3725" s="85"/>
      <c r="O3725" s="85"/>
      <c r="P3725" s="85"/>
      <c r="Q3725" s="85"/>
      <c r="R3725" s="85"/>
      <c r="S3725" s="85"/>
    </row>
    <row r="3726" spans="1:19" ht="49.65" customHeight="1" x14ac:dyDescent="0.3">
      <c r="A3726" s="93">
        <v>6400</v>
      </c>
      <c r="B3726" s="94" t="s">
        <v>3069</v>
      </c>
      <c r="C3726" s="92"/>
      <c r="D3726" s="92"/>
      <c r="E3726" s="92"/>
      <c r="F3726" s="92"/>
      <c r="G3726" s="90">
        <f>+C3726+D3726+E3726+F3726</f>
        <v>0</v>
      </c>
      <c r="H3726" s="91">
        <v>130</v>
      </c>
      <c r="I3726" s="84">
        <f>+G3726*H3726</f>
        <v>0</v>
      </c>
      <c r="K3726" s="93">
        <v>14095</v>
      </c>
      <c r="L3726" s="94" t="s">
        <v>3070</v>
      </c>
      <c r="M3726" s="92"/>
      <c r="N3726" s="92"/>
      <c r="O3726" s="92"/>
      <c r="P3726" s="92"/>
      <c r="Q3726" s="90">
        <f>+M3726+N3726+O3726+P3726</f>
        <v>0</v>
      </c>
      <c r="R3726" s="91">
        <v>249</v>
      </c>
      <c r="S3726" s="84">
        <f>+Q3726*R3726</f>
        <v>0</v>
      </c>
    </row>
    <row r="3727" spans="1:19" ht="49.65" customHeight="1" x14ac:dyDescent="0.3">
      <c r="A3727" s="85"/>
      <c r="B3727" s="85"/>
      <c r="C3727" s="85"/>
      <c r="D3727" s="85"/>
      <c r="E3727" s="85"/>
      <c r="F3727" s="85"/>
      <c r="G3727" s="85"/>
      <c r="H3727" s="85"/>
      <c r="I3727" s="85"/>
      <c r="K3727" s="85"/>
      <c r="L3727" s="85"/>
      <c r="M3727" s="85"/>
      <c r="N3727" s="85"/>
      <c r="O3727" s="85"/>
      <c r="P3727" s="85"/>
      <c r="Q3727" s="85"/>
      <c r="R3727" s="85"/>
      <c r="S3727" s="85"/>
    </row>
    <row r="3728" spans="1:19" ht="49.65" customHeight="1" x14ac:dyDescent="0.3">
      <c r="A3728" s="93">
        <v>6401</v>
      </c>
      <c r="B3728" s="94" t="s">
        <v>3071</v>
      </c>
      <c r="C3728" s="92"/>
      <c r="D3728" s="92"/>
      <c r="E3728" s="92"/>
      <c r="F3728" s="92"/>
      <c r="G3728" s="90">
        <f>+C3728+D3728+E3728+F3728</f>
        <v>0</v>
      </c>
      <c r="H3728" s="91">
        <v>130</v>
      </c>
      <c r="I3728" s="84">
        <f>+G3728*H3728</f>
        <v>0</v>
      </c>
      <c r="K3728" s="93">
        <v>14096</v>
      </c>
      <c r="L3728" s="94" t="s">
        <v>3072</v>
      </c>
      <c r="M3728" s="92"/>
      <c r="N3728" s="92"/>
      <c r="O3728" s="92"/>
      <c r="P3728" s="92"/>
      <c r="Q3728" s="90">
        <f>+M3728+N3728+O3728+P3728</f>
        <v>0</v>
      </c>
      <c r="R3728" s="91">
        <v>249</v>
      </c>
      <c r="S3728" s="84">
        <f>+Q3728*R3728</f>
        <v>0</v>
      </c>
    </row>
    <row r="3729" spans="1:19" ht="49.65" customHeight="1" x14ac:dyDescent="0.3">
      <c r="A3729" s="85"/>
      <c r="B3729" s="85"/>
      <c r="C3729" s="85"/>
      <c r="D3729" s="85"/>
      <c r="E3729" s="85"/>
      <c r="F3729" s="85"/>
      <c r="G3729" s="85"/>
      <c r="H3729" s="85"/>
      <c r="I3729" s="85"/>
      <c r="K3729" s="85"/>
      <c r="L3729" s="85"/>
      <c r="M3729" s="85"/>
      <c r="N3729" s="85"/>
      <c r="O3729" s="85"/>
      <c r="P3729" s="85"/>
      <c r="Q3729" s="85"/>
      <c r="R3729" s="85"/>
      <c r="S3729" s="85"/>
    </row>
    <row r="3730" spans="1:19" ht="49.65" customHeight="1" x14ac:dyDescent="0.3">
      <c r="A3730" s="93">
        <v>6402</v>
      </c>
      <c r="B3730" s="94" t="s">
        <v>3073</v>
      </c>
      <c r="C3730" s="92"/>
      <c r="D3730" s="92"/>
      <c r="E3730" s="92"/>
      <c r="F3730" s="92"/>
      <c r="G3730" s="90">
        <f>+C3730+D3730+E3730+F3730</f>
        <v>0</v>
      </c>
      <c r="H3730" s="91">
        <v>130</v>
      </c>
      <c r="I3730" s="84">
        <f>+G3730*H3730</f>
        <v>0</v>
      </c>
      <c r="K3730" s="95"/>
      <c r="L3730" s="96" t="s">
        <v>3074</v>
      </c>
      <c r="M3730" s="74"/>
      <c r="N3730" s="74"/>
      <c r="O3730" s="74"/>
      <c r="P3730" s="74"/>
      <c r="Q3730" s="74"/>
      <c r="R3730" s="74"/>
      <c r="S3730" s="74"/>
    </row>
    <row r="3731" spans="1:19" ht="49.65" customHeight="1" x14ac:dyDescent="0.3">
      <c r="A3731" s="85"/>
      <c r="B3731" s="85"/>
      <c r="C3731" s="85"/>
      <c r="D3731" s="85"/>
      <c r="E3731" s="85"/>
      <c r="F3731" s="85"/>
      <c r="G3731" s="85"/>
      <c r="H3731" s="85"/>
      <c r="I3731" s="85"/>
      <c r="K3731" s="74"/>
      <c r="L3731" s="74"/>
      <c r="M3731" s="74"/>
      <c r="N3731" s="74"/>
      <c r="O3731" s="74"/>
      <c r="P3731" s="74"/>
      <c r="Q3731" s="74"/>
      <c r="R3731" s="74"/>
      <c r="S3731" s="74"/>
    </row>
    <row r="3732" spans="1:19" ht="49.65" customHeight="1" x14ac:dyDescent="0.3">
      <c r="A3732" s="93">
        <v>6403</v>
      </c>
      <c r="B3732" s="94" t="s">
        <v>3075</v>
      </c>
      <c r="C3732" s="92"/>
      <c r="D3732" s="92"/>
      <c r="E3732" s="92"/>
      <c r="F3732" s="92"/>
      <c r="G3732" s="90">
        <f>+C3732+D3732+E3732+F3732</f>
        <v>0</v>
      </c>
      <c r="H3732" s="91">
        <v>130</v>
      </c>
      <c r="I3732" s="84">
        <f>+G3732*H3732</f>
        <v>0</v>
      </c>
      <c r="K3732" s="93">
        <v>15153</v>
      </c>
      <c r="L3732" s="94" t="s">
        <v>3076</v>
      </c>
      <c r="M3732" s="92"/>
      <c r="N3732" s="92"/>
      <c r="O3732" s="92"/>
      <c r="P3732" s="92"/>
      <c r="Q3732" s="90">
        <f>+M3732+N3732+O3732+P3732</f>
        <v>0</v>
      </c>
      <c r="R3732" s="91">
        <v>499</v>
      </c>
      <c r="S3732" s="84">
        <f>+Q3732*R3732</f>
        <v>0</v>
      </c>
    </row>
    <row r="3733" spans="1:19" ht="49.65" customHeight="1" x14ac:dyDescent="0.3">
      <c r="A3733" s="85"/>
      <c r="B3733" s="85"/>
      <c r="C3733" s="85"/>
      <c r="D3733" s="85"/>
      <c r="E3733" s="85"/>
      <c r="F3733" s="85"/>
      <c r="G3733" s="85"/>
      <c r="H3733" s="85"/>
      <c r="I3733" s="85"/>
      <c r="K3733" s="85"/>
      <c r="L3733" s="85"/>
      <c r="M3733" s="85"/>
      <c r="N3733" s="85"/>
      <c r="O3733" s="85"/>
      <c r="P3733" s="85"/>
      <c r="Q3733" s="85"/>
      <c r="R3733" s="85"/>
      <c r="S3733" s="85"/>
    </row>
    <row r="3734" spans="1:19" ht="49.65" customHeight="1" x14ac:dyDescent="0.3">
      <c r="A3734" s="93">
        <v>6404</v>
      </c>
      <c r="B3734" s="94" t="s">
        <v>3077</v>
      </c>
      <c r="C3734" s="92"/>
      <c r="D3734" s="92"/>
      <c r="E3734" s="92"/>
      <c r="F3734" s="92"/>
      <c r="G3734" s="90">
        <f>+C3734+D3734+E3734+F3734</f>
        <v>0</v>
      </c>
      <c r="H3734" s="91">
        <v>130</v>
      </c>
      <c r="I3734" s="84">
        <f>+G3734*H3734</f>
        <v>0</v>
      </c>
      <c r="K3734" s="93">
        <v>15155</v>
      </c>
      <c r="L3734" s="94" t="s">
        <v>3078</v>
      </c>
      <c r="M3734" s="92"/>
      <c r="N3734" s="92"/>
      <c r="O3734" s="92"/>
      <c r="P3734" s="92"/>
      <c r="Q3734" s="90">
        <f>+M3734+N3734+O3734+P3734</f>
        <v>0</v>
      </c>
      <c r="R3734" s="91">
        <v>449</v>
      </c>
      <c r="S3734" s="84">
        <f>+Q3734*R3734</f>
        <v>0</v>
      </c>
    </row>
    <row r="3735" spans="1:19" ht="49.65" customHeight="1" x14ac:dyDescent="0.3">
      <c r="A3735" s="85"/>
      <c r="B3735" s="85"/>
      <c r="C3735" s="85"/>
      <c r="D3735" s="85"/>
      <c r="E3735" s="85"/>
      <c r="F3735" s="85"/>
      <c r="G3735" s="85"/>
      <c r="H3735" s="85"/>
      <c r="I3735" s="85"/>
      <c r="K3735" s="85"/>
      <c r="L3735" s="85"/>
      <c r="M3735" s="85"/>
      <c r="N3735" s="85"/>
      <c r="O3735" s="85"/>
      <c r="P3735" s="85"/>
      <c r="Q3735" s="85"/>
      <c r="R3735" s="85"/>
      <c r="S3735" s="85"/>
    </row>
    <row r="3736" spans="1:19" ht="49.65" customHeight="1" x14ac:dyDescent="0.3">
      <c r="A3736" s="93">
        <v>6405</v>
      </c>
      <c r="B3736" s="94" t="s">
        <v>3079</v>
      </c>
      <c r="C3736" s="92"/>
      <c r="D3736" s="92"/>
      <c r="E3736" s="92"/>
      <c r="F3736" s="92"/>
      <c r="G3736" s="90">
        <f>+C3736+D3736+E3736+F3736</f>
        <v>0</v>
      </c>
      <c r="H3736" s="91">
        <v>130</v>
      </c>
      <c r="I3736" s="84">
        <f>+G3736*H3736</f>
        <v>0</v>
      </c>
      <c r="K3736" s="93">
        <v>15156</v>
      </c>
      <c r="L3736" s="94" t="s">
        <v>3080</v>
      </c>
      <c r="M3736" s="92"/>
      <c r="N3736" s="92"/>
      <c r="O3736" s="92"/>
      <c r="P3736" s="92"/>
      <c r="Q3736" s="90">
        <f>+M3736+N3736+O3736+P3736</f>
        <v>0</v>
      </c>
      <c r="R3736" s="91">
        <v>259</v>
      </c>
      <c r="S3736" s="84">
        <f>+Q3736*R3736</f>
        <v>0</v>
      </c>
    </row>
    <row r="3737" spans="1:19" ht="49.65" customHeight="1" x14ac:dyDescent="0.3">
      <c r="A3737" s="85"/>
      <c r="B3737" s="85"/>
      <c r="C3737" s="85"/>
      <c r="D3737" s="85"/>
      <c r="E3737" s="85"/>
      <c r="F3737" s="85"/>
      <c r="G3737" s="85"/>
      <c r="H3737" s="85"/>
      <c r="I3737" s="85"/>
      <c r="K3737" s="85"/>
      <c r="L3737" s="85"/>
      <c r="M3737" s="85"/>
      <c r="N3737" s="85"/>
      <c r="O3737" s="85"/>
      <c r="P3737" s="85"/>
      <c r="Q3737" s="85"/>
      <c r="R3737" s="85"/>
      <c r="S3737" s="85"/>
    </row>
    <row r="3738" spans="1:19" ht="49.65" customHeight="1" x14ac:dyDescent="0.3">
      <c r="A3738" s="93">
        <v>6406</v>
      </c>
      <c r="B3738" s="94" t="s">
        <v>3081</v>
      </c>
      <c r="C3738" s="92"/>
      <c r="D3738" s="92"/>
      <c r="E3738" s="92"/>
      <c r="F3738" s="92"/>
      <c r="G3738" s="90">
        <f>+C3738+D3738+E3738+F3738</f>
        <v>0</v>
      </c>
      <c r="H3738" s="91">
        <v>130</v>
      </c>
      <c r="I3738" s="84">
        <f>+G3738*H3738</f>
        <v>0</v>
      </c>
      <c r="K3738" s="93">
        <v>15169</v>
      </c>
      <c r="L3738" s="94" t="s">
        <v>3082</v>
      </c>
      <c r="M3738" s="92"/>
      <c r="N3738" s="92"/>
      <c r="O3738" s="92"/>
      <c r="P3738" s="92"/>
      <c r="Q3738" s="90">
        <f>+M3738+N3738+O3738+P3738</f>
        <v>0</v>
      </c>
      <c r="R3738" s="91">
        <v>169</v>
      </c>
      <c r="S3738" s="84">
        <f>+Q3738*R3738</f>
        <v>0</v>
      </c>
    </row>
    <row r="3739" spans="1:19" ht="49.65" customHeight="1" x14ac:dyDescent="0.3">
      <c r="A3739" s="85"/>
      <c r="B3739" s="85"/>
      <c r="C3739" s="85"/>
      <c r="D3739" s="85"/>
      <c r="E3739" s="85"/>
      <c r="F3739" s="85"/>
      <c r="G3739" s="85"/>
      <c r="H3739" s="85"/>
      <c r="I3739" s="85"/>
      <c r="K3739" s="85"/>
      <c r="L3739" s="85"/>
      <c r="M3739" s="85"/>
      <c r="N3739" s="85"/>
      <c r="O3739" s="85"/>
      <c r="P3739" s="85"/>
      <c r="Q3739" s="85"/>
      <c r="R3739" s="85"/>
      <c r="S3739" s="85"/>
    </row>
    <row r="3740" spans="1:19" ht="49.65" customHeight="1" x14ac:dyDescent="0.3">
      <c r="A3740" s="93">
        <v>6407</v>
      </c>
      <c r="B3740" s="94" t="s">
        <v>3083</v>
      </c>
      <c r="C3740" s="92"/>
      <c r="D3740" s="92"/>
      <c r="E3740" s="92"/>
      <c r="F3740" s="92"/>
      <c r="G3740" s="90">
        <f>+C3740+D3740+E3740+F3740</f>
        <v>0</v>
      </c>
      <c r="H3740" s="91">
        <v>130</v>
      </c>
      <c r="I3740" s="84">
        <f>+G3740*H3740</f>
        <v>0</v>
      </c>
      <c r="K3740" s="93">
        <v>15526</v>
      </c>
      <c r="L3740" s="94" t="s">
        <v>3084</v>
      </c>
      <c r="M3740" s="92"/>
      <c r="N3740" s="92"/>
      <c r="O3740" s="92"/>
      <c r="P3740" s="92"/>
      <c r="Q3740" s="90">
        <f>+M3740+N3740+O3740+P3740</f>
        <v>0</v>
      </c>
      <c r="R3740" s="91">
        <v>499</v>
      </c>
      <c r="S3740" s="84">
        <f>+Q3740*R3740</f>
        <v>0</v>
      </c>
    </row>
    <row r="3741" spans="1:19" ht="49.65" customHeight="1" x14ac:dyDescent="0.3">
      <c r="A3741" s="85"/>
      <c r="B3741" s="85"/>
      <c r="C3741" s="85"/>
      <c r="D3741" s="85"/>
      <c r="E3741" s="85"/>
      <c r="F3741" s="85"/>
      <c r="G3741" s="85"/>
      <c r="H3741" s="85"/>
      <c r="I3741" s="85"/>
      <c r="K3741" s="85"/>
      <c r="L3741" s="85"/>
      <c r="M3741" s="85"/>
      <c r="N3741" s="85"/>
      <c r="O3741" s="85"/>
      <c r="P3741" s="85"/>
      <c r="Q3741" s="85"/>
      <c r="R3741" s="85"/>
      <c r="S3741" s="85"/>
    </row>
    <row r="3742" spans="1:19" ht="49.65" customHeight="1" x14ac:dyDescent="0.3">
      <c r="A3742" s="93">
        <v>6408</v>
      </c>
      <c r="B3742" s="94" t="s">
        <v>3085</v>
      </c>
      <c r="C3742" s="92"/>
      <c r="D3742" s="92"/>
      <c r="E3742" s="92"/>
      <c r="F3742" s="92"/>
      <c r="G3742" s="90">
        <f>+C3742+D3742+E3742+F3742</f>
        <v>0</v>
      </c>
      <c r="H3742" s="91">
        <v>130</v>
      </c>
      <c r="I3742" s="84">
        <f>+G3742*H3742</f>
        <v>0</v>
      </c>
      <c r="K3742" s="93">
        <v>15530</v>
      </c>
      <c r="L3742" s="94" t="s">
        <v>3086</v>
      </c>
      <c r="M3742" s="92"/>
      <c r="N3742" s="92"/>
      <c r="O3742" s="92"/>
      <c r="P3742" s="92"/>
      <c r="Q3742" s="90">
        <f>+M3742+N3742+O3742+P3742</f>
        <v>0</v>
      </c>
      <c r="R3742" s="91">
        <v>449</v>
      </c>
      <c r="S3742" s="84">
        <f>+Q3742*R3742</f>
        <v>0</v>
      </c>
    </row>
    <row r="3743" spans="1:19" ht="49.65" customHeight="1" x14ac:dyDescent="0.3">
      <c r="A3743" s="85"/>
      <c r="B3743" s="85"/>
      <c r="C3743" s="85"/>
      <c r="D3743" s="85"/>
      <c r="E3743" s="85"/>
      <c r="F3743" s="85"/>
      <c r="G3743" s="85"/>
      <c r="H3743" s="85"/>
      <c r="I3743" s="85"/>
      <c r="K3743" s="85"/>
      <c r="L3743" s="85"/>
      <c r="M3743" s="85"/>
      <c r="N3743" s="85"/>
      <c r="O3743" s="85"/>
      <c r="P3743" s="85"/>
      <c r="Q3743" s="85"/>
      <c r="R3743" s="85"/>
      <c r="S3743" s="85"/>
    </row>
    <row r="3744" spans="1:19" ht="49.65" customHeight="1" x14ac:dyDescent="0.3">
      <c r="A3744" s="93">
        <v>6409</v>
      </c>
      <c r="B3744" s="94" t="s">
        <v>3087</v>
      </c>
      <c r="C3744" s="92"/>
      <c r="D3744" s="92"/>
      <c r="E3744" s="92"/>
      <c r="F3744" s="92"/>
      <c r="G3744" s="90">
        <f>+C3744+D3744+E3744+F3744</f>
        <v>0</v>
      </c>
      <c r="H3744" s="91">
        <v>130</v>
      </c>
      <c r="I3744" s="84">
        <f>+G3744*H3744</f>
        <v>0</v>
      </c>
      <c r="K3744" s="93">
        <v>15531</v>
      </c>
      <c r="L3744" s="94" t="s">
        <v>3088</v>
      </c>
      <c r="M3744" s="92"/>
      <c r="N3744" s="92"/>
      <c r="O3744" s="92"/>
      <c r="P3744" s="92"/>
      <c r="Q3744" s="90">
        <f>+M3744+N3744+O3744+P3744</f>
        <v>0</v>
      </c>
      <c r="R3744" s="91">
        <v>259</v>
      </c>
      <c r="S3744" s="84">
        <f>+Q3744*R3744</f>
        <v>0</v>
      </c>
    </row>
    <row r="3745" spans="1:19" ht="49.65" customHeight="1" x14ac:dyDescent="0.3">
      <c r="A3745" s="85"/>
      <c r="B3745" s="85"/>
      <c r="C3745" s="85"/>
      <c r="D3745" s="85"/>
      <c r="E3745" s="85"/>
      <c r="F3745" s="85"/>
      <c r="G3745" s="85"/>
      <c r="H3745" s="85"/>
      <c r="I3745" s="85"/>
      <c r="K3745" s="85"/>
      <c r="L3745" s="85"/>
      <c r="M3745" s="85"/>
      <c r="N3745" s="85"/>
      <c r="O3745" s="85"/>
      <c r="P3745" s="85"/>
      <c r="Q3745" s="85"/>
      <c r="R3745" s="85"/>
      <c r="S3745" s="85"/>
    </row>
    <row r="3746" spans="1:19" ht="49.65" customHeight="1" x14ac:dyDescent="0.3">
      <c r="A3746" s="93">
        <v>6410</v>
      </c>
      <c r="B3746" s="94" t="s">
        <v>3089</v>
      </c>
      <c r="C3746" s="92"/>
      <c r="D3746" s="92"/>
      <c r="E3746" s="92"/>
      <c r="F3746" s="92"/>
      <c r="G3746" s="90">
        <f>+C3746+D3746+E3746+F3746</f>
        <v>0</v>
      </c>
      <c r="H3746" s="91">
        <v>130</v>
      </c>
      <c r="I3746" s="84">
        <f>+G3746*H3746</f>
        <v>0</v>
      </c>
      <c r="K3746" s="93">
        <v>15532</v>
      </c>
      <c r="L3746" s="94" t="s">
        <v>3090</v>
      </c>
      <c r="M3746" s="92"/>
      <c r="N3746" s="92"/>
      <c r="O3746" s="92"/>
      <c r="P3746" s="92"/>
      <c r="Q3746" s="90">
        <f>+M3746+N3746+O3746+P3746</f>
        <v>0</v>
      </c>
      <c r="R3746" s="91">
        <v>169</v>
      </c>
      <c r="S3746" s="84">
        <f>+Q3746*R3746</f>
        <v>0</v>
      </c>
    </row>
    <row r="3747" spans="1:19" ht="49.65" customHeight="1" x14ac:dyDescent="0.3">
      <c r="A3747" s="85"/>
      <c r="B3747" s="85"/>
      <c r="C3747" s="85"/>
      <c r="D3747" s="85"/>
      <c r="E3747" s="85"/>
      <c r="F3747" s="85"/>
      <c r="G3747" s="85"/>
      <c r="H3747" s="85"/>
      <c r="I3747" s="85"/>
      <c r="K3747" s="85"/>
      <c r="L3747" s="85"/>
      <c r="M3747" s="85"/>
      <c r="N3747" s="85"/>
      <c r="O3747" s="85"/>
      <c r="P3747" s="85"/>
      <c r="Q3747" s="85"/>
      <c r="R3747" s="85"/>
      <c r="S3747" s="85"/>
    </row>
    <row r="3748" spans="1:19" ht="49.65" customHeight="1" x14ac:dyDescent="0.3">
      <c r="A3748" s="93">
        <v>6411</v>
      </c>
      <c r="B3748" s="94" t="s">
        <v>3091</v>
      </c>
      <c r="C3748" s="92"/>
      <c r="D3748" s="92"/>
      <c r="E3748" s="92"/>
      <c r="F3748" s="92"/>
      <c r="G3748" s="90">
        <f>+C3748+D3748+E3748+F3748</f>
        <v>0</v>
      </c>
      <c r="H3748" s="91">
        <v>130</v>
      </c>
      <c r="I3748" s="84">
        <f>+G3748*H3748</f>
        <v>0</v>
      </c>
      <c r="K3748" s="95"/>
      <c r="L3748" s="96" t="s">
        <v>3092</v>
      </c>
      <c r="M3748" s="74"/>
      <c r="N3748" s="74"/>
      <c r="O3748" s="74"/>
      <c r="P3748" s="74"/>
      <c r="Q3748" s="74"/>
      <c r="R3748" s="74"/>
      <c r="S3748" s="74"/>
    </row>
    <row r="3749" spans="1:19" ht="49.65" customHeight="1" x14ac:dyDescent="0.3">
      <c r="A3749" s="85"/>
      <c r="B3749" s="85"/>
      <c r="C3749" s="85"/>
      <c r="D3749" s="85"/>
      <c r="E3749" s="85"/>
      <c r="F3749" s="85"/>
      <c r="G3749" s="85"/>
      <c r="H3749" s="85"/>
      <c r="I3749" s="85"/>
      <c r="K3749" s="74"/>
      <c r="L3749" s="74"/>
      <c r="M3749" s="74"/>
      <c r="N3749" s="74"/>
      <c r="O3749" s="74"/>
      <c r="P3749" s="74"/>
      <c r="Q3749" s="74"/>
      <c r="R3749" s="74"/>
      <c r="S3749" s="74"/>
    </row>
    <row r="3750" spans="1:19" ht="49.65" customHeight="1" x14ac:dyDescent="0.3">
      <c r="A3750" s="93">
        <v>6412</v>
      </c>
      <c r="B3750" s="94" t="s">
        <v>3093</v>
      </c>
      <c r="C3750" s="92"/>
      <c r="D3750" s="92"/>
      <c r="E3750" s="92"/>
      <c r="F3750" s="92"/>
      <c r="G3750" s="90">
        <f>+C3750+D3750+E3750+F3750</f>
        <v>0</v>
      </c>
      <c r="H3750" s="91">
        <v>130</v>
      </c>
      <c r="I3750" s="84">
        <f>+G3750*H3750</f>
        <v>0</v>
      </c>
      <c r="K3750" s="93">
        <v>11523</v>
      </c>
      <c r="L3750" s="94" t="s">
        <v>3094</v>
      </c>
      <c r="M3750" s="92"/>
      <c r="N3750" s="92"/>
      <c r="O3750" s="92"/>
      <c r="P3750" s="92"/>
      <c r="Q3750" s="90">
        <f>+M3750+N3750+O3750+P3750</f>
        <v>0</v>
      </c>
      <c r="R3750" s="91">
        <v>399</v>
      </c>
      <c r="S3750" s="84">
        <f>+Q3750*R3750</f>
        <v>0</v>
      </c>
    </row>
    <row r="3751" spans="1:19" ht="49.65" customHeight="1" x14ac:dyDescent="0.3">
      <c r="A3751" s="85"/>
      <c r="B3751" s="85"/>
      <c r="C3751" s="85"/>
      <c r="D3751" s="85"/>
      <c r="E3751" s="85"/>
      <c r="F3751" s="85"/>
      <c r="G3751" s="85"/>
      <c r="H3751" s="85"/>
      <c r="I3751" s="85"/>
      <c r="K3751" s="85"/>
      <c r="L3751" s="85"/>
      <c r="M3751" s="85"/>
      <c r="N3751" s="85"/>
      <c r="O3751" s="85"/>
      <c r="P3751" s="85"/>
      <c r="Q3751" s="85"/>
      <c r="R3751" s="85"/>
      <c r="S3751" s="85"/>
    </row>
    <row r="3752" spans="1:19" ht="49.65" customHeight="1" x14ac:dyDescent="0.3">
      <c r="A3752" s="93">
        <v>6413</v>
      </c>
      <c r="B3752" s="94" t="s">
        <v>3095</v>
      </c>
      <c r="C3752" s="92"/>
      <c r="D3752" s="92"/>
      <c r="E3752" s="92"/>
      <c r="F3752" s="92"/>
      <c r="G3752" s="90">
        <f>+C3752+D3752+E3752+F3752</f>
        <v>0</v>
      </c>
      <c r="H3752" s="91">
        <v>130</v>
      </c>
      <c r="I3752" s="84">
        <f>+G3752*H3752</f>
        <v>0</v>
      </c>
      <c r="K3752" s="93">
        <v>11526</v>
      </c>
      <c r="L3752" s="94" t="s">
        <v>3096</v>
      </c>
      <c r="M3752" s="92"/>
      <c r="N3752" s="92"/>
      <c r="O3752" s="92"/>
      <c r="P3752" s="92"/>
      <c r="Q3752" s="90">
        <f>+M3752+N3752+O3752+P3752</f>
        <v>0</v>
      </c>
      <c r="R3752" s="91">
        <v>179</v>
      </c>
      <c r="S3752" s="84">
        <f>+Q3752*R3752</f>
        <v>0</v>
      </c>
    </row>
    <row r="3753" spans="1:19" ht="49.65" customHeight="1" x14ac:dyDescent="0.3">
      <c r="A3753" s="85"/>
      <c r="B3753" s="85"/>
      <c r="C3753" s="85"/>
      <c r="D3753" s="85"/>
      <c r="E3753" s="85"/>
      <c r="F3753" s="85"/>
      <c r="G3753" s="85"/>
      <c r="H3753" s="85"/>
      <c r="I3753" s="85"/>
      <c r="K3753" s="85"/>
      <c r="L3753" s="85"/>
      <c r="M3753" s="85"/>
      <c r="N3753" s="85"/>
      <c r="O3753" s="85"/>
      <c r="P3753" s="85"/>
      <c r="Q3753" s="85"/>
      <c r="R3753" s="85"/>
      <c r="S3753" s="85"/>
    </row>
    <row r="3754" spans="1:19" ht="49.65" customHeight="1" x14ac:dyDescent="0.3">
      <c r="A3754" s="93">
        <v>6414</v>
      </c>
      <c r="B3754" s="94" t="s">
        <v>3097</v>
      </c>
      <c r="C3754" s="92"/>
      <c r="D3754" s="92"/>
      <c r="E3754" s="92"/>
      <c r="F3754" s="92"/>
      <c r="G3754" s="90">
        <f>+C3754+D3754+E3754+F3754</f>
        <v>0</v>
      </c>
      <c r="H3754" s="91">
        <v>130</v>
      </c>
      <c r="I3754" s="84">
        <f>+G3754*H3754</f>
        <v>0</v>
      </c>
      <c r="K3754" s="93">
        <v>13343</v>
      </c>
      <c r="L3754" s="94" t="s">
        <v>3098</v>
      </c>
      <c r="M3754" s="92"/>
      <c r="N3754" s="92"/>
      <c r="O3754" s="92"/>
      <c r="P3754" s="92"/>
      <c r="Q3754" s="90">
        <f>+M3754+N3754+O3754+P3754</f>
        <v>0</v>
      </c>
      <c r="R3754" s="91">
        <v>299</v>
      </c>
      <c r="S3754" s="84">
        <f>+Q3754*R3754</f>
        <v>0</v>
      </c>
    </row>
    <row r="3755" spans="1:19" ht="49.65" customHeight="1" x14ac:dyDescent="0.3">
      <c r="A3755" s="85"/>
      <c r="B3755" s="85"/>
      <c r="C3755" s="85"/>
      <c r="D3755" s="85"/>
      <c r="E3755" s="85"/>
      <c r="F3755" s="85"/>
      <c r="G3755" s="85"/>
      <c r="H3755" s="85"/>
      <c r="I3755" s="85"/>
      <c r="K3755" s="85"/>
      <c r="L3755" s="85"/>
      <c r="M3755" s="85"/>
      <c r="N3755" s="85"/>
      <c r="O3755" s="85"/>
      <c r="P3755" s="85"/>
      <c r="Q3755" s="85"/>
      <c r="R3755" s="85"/>
      <c r="S3755" s="85"/>
    </row>
    <row r="3756" spans="1:19" ht="49.65" customHeight="1" x14ac:dyDescent="0.3">
      <c r="A3756" s="93">
        <v>6415</v>
      </c>
      <c r="B3756" s="94" t="s">
        <v>3099</v>
      </c>
      <c r="C3756" s="92"/>
      <c r="D3756" s="92"/>
      <c r="E3756" s="92"/>
      <c r="F3756" s="92"/>
      <c r="G3756" s="90">
        <f>+C3756+D3756+E3756+F3756</f>
        <v>0</v>
      </c>
      <c r="H3756" s="91">
        <v>130</v>
      </c>
      <c r="I3756" s="84">
        <f>+G3756*H3756</f>
        <v>0</v>
      </c>
      <c r="K3756" s="93">
        <v>13345</v>
      </c>
      <c r="L3756" s="94" t="s">
        <v>3100</v>
      </c>
      <c r="M3756" s="92"/>
      <c r="N3756" s="92"/>
      <c r="O3756" s="92"/>
      <c r="P3756" s="92"/>
      <c r="Q3756" s="90">
        <f>+M3756+N3756+O3756+P3756</f>
        <v>0</v>
      </c>
      <c r="R3756" s="91">
        <v>169</v>
      </c>
      <c r="S3756" s="84">
        <f>+Q3756*R3756</f>
        <v>0</v>
      </c>
    </row>
    <row r="3757" spans="1:19" ht="49.65" customHeight="1" x14ac:dyDescent="0.3">
      <c r="A3757" s="85"/>
      <c r="B3757" s="85"/>
      <c r="C3757" s="85"/>
      <c r="D3757" s="85"/>
      <c r="E3757" s="85"/>
      <c r="F3757" s="85"/>
      <c r="G3757" s="85"/>
      <c r="H3757" s="85"/>
      <c r="I3757" s="85"/>
      <c r="K3757" s="85"/>
      <c r="L3757" s="85"/>
      <c r="M3757" s="85"/>
      <c r="N3757" s="85"/>
      <c r="O3757" s="85"/>
      <c r="P3757" s="85"/>
      <c r="Q3757" s="85"/>
      <c r="R3757" s="85"/>
      <c r="S3757" s="85"/>
    </row>
    <row r="3758" spans="1:19" ht="49.65" customHeight="1" x14ac:dyDescent="0.3">
      <c r="A3758" s="93">
        <v>6416</v>
      </c>
      <c r="B3758" s="94" t="s">
        <v>3101</v>
      </c>
      <c r="C3758" s="92"/>
      <c r="D3758" s="92"/>
      <c r="E3758" s="92"/>
      <c r="F3758" s="92"/>
      <c r="G3758" s="90">
        <f>+C3758+D3758+E3758+F3758</f>
        <v>0</v>
      </c>
      <c r="H3758" s="91">
        <v>130</v>
      </c>
      <c r="I3758" s="84">
        <f>+G3758*H3758</f>
        <v>0</v>
      </c>
      <c r="K3758" s="93">
        <v>13346</v>
      </c>
      <c r="L3758" s="94" t="s">
        <v>3102</v>
      </c>
      <c r="M3758" s="92"/>
      <c r="N3758" s="92"/>
      <c r="O3758" s="92"/>
      <c r="P3758" s="92"/>
      <c r="Q3758" s="90">
        <f>+M3758+N3758+O3758+P3758</f>
        <v>0</v>
      </c>
      <c r="R3758" s="91">
        <v>229</v>
      </c>
      <c r="S3758" s="84">
        <f>+Q3758*R3758</f>
        <v>0</v>
      </c>
    </row>
    <row r="3759" spans="1:19" ht="49.65" customHeight="1" x14ac:dyDescent="0.3">
      <c r="A3759" s="85"/>
      <c r="B3759" s="85"/>
      <c r="C3759" s="85"/>
      <c r="D3759" s="85"/>
      <c r="E3759" s="85"/>
      <c r="F3759" s="85"/>
      <c r="G3759" s="85"/>
      <c r="H3759" s="85"/>
      <c r="I3759" s="85"/>
      <c r="K3759" s="85"/>
      <c r="L3759" s="85"/>
      <c r="M3759" s="85"/>
      <c r="N3759" s="85"/>
      <c r="O3759" s="85"/>
      <c r="P3759" s="85"/>
      <c r="Q3759" s="85"/>
      <c r="R3759" s="85"/>
      <c r="S3759" s="85"/>
    </row>
    <row r="3760" spans="1:19" ht="49.65" customHeight="1" x14ac:dyDescent="0.3">
      <c r="A3760" s="93">
        <v>6417</v>
      </c>
      <c r="B3760" s="94" t="s">
        <v>3103</v>
      </c>
      <c r="C3760" s="92"/>
      <c r="D3760" s="92"/>
      <c r="E3760" s="92"/>
      <c r="F3760" s="92"/>
      <c r="G3760" s="90">
        <f>+C3760+D3760+E3760+F3760</f>
        <v>0</v>
      </c>
      <c r="H3760" s="91">
        <v>130</v>
      </c>
      <c r="I3760" s="84">
        <f>+G3760*H3760</f>
        <v>0</v>
      </c>
      <c r="K3760" s="93">
        <v>15157</v>
      </c>
      <c r="L3760" s="94" t="s">
        <v>3104</v>
      </c>
      <c r="M3760" s="92"/>
      <c r="N3760" s="92"/>
      <c r="O3760" s="92"/>
      <c r="P3760" s="92"/>
      <c r="Q3760" s="90">
        <f>+M3760+N3760+O3760+P3760</f>
        <v>0</v>
      </c>
      <c r="R3760" s="91">
        <v>399</v>
      </c>
      <c r="S3760" s="84">
        <f>+Q3760*R3760</f>
        <v>0</v>
      </c>
    </row>
    <row r="3761" spans="1:19" ht="49.65" customHeight="1" x14ac:dyDescent="0.3">
      <c r="A3761" s="85"/>
      <c r="B3761" s="85"/>
      <c r="C3761" s="85"/>
      <c r="D3761" s="85"/>
      <c r="E3761" s="85"/>
      <c r="F3761" s="85"/>
      <c r="G3761" s="85"/>
      <c r="H3761" s="85"/>
      <c r="I3761" s="85"/>
      <c r="K3761" s="85"/>
      <c r="L3761" s="85"/>
      <c r="M3761" s="85"/>
      <c r="N3761" s="85"/>
      <c r="O3761" s="85"/>
      <c r="P3761" s="85"/>
      <c r="Q3761" s="85"/>
      <c r="R3761" s="85"/>
      <c r="S3761" s="85"/>
    </row>
    <row r="3762" spans="1:19" ht="49.65" customHeight="1" x14ac:dyDescent="0.3">
      <c r="A3762" s="93">
        <v>6418</v>
      </c>
      <c r="B3762" s="94" t="s">
        <v>3105</v>
      </c>
      <c r="C3762" s="92"/>
      <c r="D3762" s="92"/>
      <c r="E3762" s="92"/>
      <c r="F3762" s="92"/>
      <c r="G3762" s="90">
        <f>+C3762+D3762+E3762+F3762</f>
        <v>0</v>
      </c>
      <c r="H3762" s="91">
        <v>130</v>
      </c>
      <c r="I3762" s="84">
        <f>+G3762*H3762</f>
        <v>0</v>
      </c>
      <c r="K3762" s="93">
        <v>15158</v>
      </c>
      <c r="L3762" s="94" t="s">
        <v>3106</v>
      </c>
      <c r="M3762" s="92"/>
      <c r="N3762" s="92"/>
      <c r="O3762" s="92"/>
      <c r="P3762" s="92"/>
      <c r="Q3762" s="90">
        <f>+M3762+N3762+O3762+P3762</f>
        <v>0</v>
      </c>
      <c r="R3762" s="91">
        <v>299</v>
      </c>
      <c r="S3762" s="84">
        <f>+Q3762*R3762</f>
        <v>0</v>
      </c>
    </row>
    <row r="3763" spans="1:19" ht="49.65" customHeight="1" x14ac:dyDescent="0.3">
      <c r="A3763" s="85"/>
      <c r="B3763" s="85"/>
      <c r="C3763" s="85"/>
      <c r="D3763" s="85"/>
      <c r="E3763" s="85"/>
      <c r="F3763" s="85"/>
      <c r="G3763" s="85"/>
      <c r="H3763" s="85"/>
      <c r="I3763" s="85"/>
      <c r="K3763" s="85"/>
      <c r="L3763" s="85"/>
      <c r="M3763" s="85"/>
      <c r="N3763" s="85"/>
      <c r="O3763" s="85"/>
      <c r="P3763" s="85"/>
      <c r="Q3763" s="85"/>
      <c r="R3763" s="85"/>
      <c r="S3763" s="85"/>
    </row>
    <row r="3764" spans="1:19" ht="49.65" customHeight="1" x14ac:dyDescent="0.3">
      <c r="A3764" s="95"/>
      <c r="B3764" s="96" t="s">
        <v>3107</v>
      </c>
      <c r="C3764" s="74"/>
      <c r="D3764" s="74"/>
      <c r="E3764" s="74"/>
      <c r="F3764" s="74"/>
      <c r="G3764" s="74"/>
      <c r="H3764" s="74"/>
      <c r="I3764" s="74"/>
      <c r="K3764" s="93">
        <v>15159</v>
      </c>
      <c r="L3764" s="94" t="s">
        <v>3108</v>
      </c>
      <c r="M3764" s="92"/>
      <c r="N3764" s="92"/>
      <c r="O3764" s="92"/>
      <c r="P3764" s="92"/>
      <c r="Q3764" s="90">
        <f>+M3764+N3764+O3764+P3764</f>
        <v>0</v>
      </c>
      <c r="R3764" s="91">
        <v>229</v>
      </c>
      <c r="S3764" s="84">
        <f>+Q3764*R3764</f>
        <v>0</v>
      </c>
    </row>
    <row r="3765" spans="1:19" ht="49.65" customHeight="1" x14ac:dyDescent="0.3">
      <c r="A3765" s="74"/>
      <c r="B3765" s="74"/>
      <c r="C3765" s="74"/>
      <c r="D3765" s="74"/>
      <c r="E3765" s="74"/>
      <c r="F3765" s="74"/>
      <c r="G3765" s="74"/>
      <c r="H3765" s="74"/>
      <c r="I3765" s="74"/>
      <c r="K3765" s="85"/>
      <c r="L3765" s="85"/>
      <c r="M3765" s="85"/>
      <c r="N3765" s="85"/>
      <c r="O3765" s="85"/>
      <c r="P3765" s="85"/>
      <c r="Q3765" s="85"/>
      <c r="R3765" s="85"/>
      <c r="S3765" s="85"/>
    </row>
    <row r="3766" spans="1:19" ht="49.65" customHeight="1" x14ac:dyDescent="0.3">
      <c r="A3766" s="93">
        <v>11826</v>
      </c>
      <c r="B3766" s="94" t="s">
        <v>3109</v>
      </c>
      <c r="C3766" s="92"/>
      <c r="D3766" s="92"/>
      <c r="E3766" s="92"/>
      <c r="F3766" s="92"/>
      <c r="G3766" s="90">
        <f>+C3766+D3766+E3766+F3766</f>
        <v>0</v>
      </c>
      <c r="H3766" s="91">
        <v>149</v>
      </c>
      <c r="I3766" s="84">
        <f>+G3766*H3766</f>
        <v>0</v>
      </c>
      <c r="K3766" s="93">
        <v>15160</v>
      </c>
      <c r="L3766" s="94" t="s">
        <v>3110</v>
      </c>
      <c r="M3766" s="92"/>
      <c r="N3766" s="92"/>
      <c r="O3766" s="92"/>
      <c r="P3766" s="92"/>
      <c r="Q3766" s="90">
        <f>+M3766+N3766+O3766+P3766</f>
        <v>0</v>
      </c>
      <c r="R3766" s="91">
        <v>179</v>
      </c>
      <c r="S3766" s="84">
        <f>+Q3766*R3766</f>
        <v>0</v>
      </c>
    </row>
    <row r="3767" spans="1:19" ht="49.65" customHeight="1" x14ac:dyDescent="0.3">
      <c r="A3767" s="85"/>
      <c r="B3767" s="85"/>
      <c r="C3767" s="85"/>
      <c r="D3767" s="85"/>
      <c r="E3767" s="85"/>
      <c r="F3767" s="85"/>
      <c r="G3767" s="85"/>
      <c r="H3767" s="85"/>
      <c r="I3767" s="85"/>
      <c r="K3767" s="85"/>
      <c r="L3767" s="85"/>
      <c r="M3767" s="85"/>
      <c r="N3767" s="85"/>
      <c r="O3767" s="85"/>
      <c r="P3767" s="85"/>
      <c r="Q3767" s="85"/>
      <c r="R3767" s="85"/>
      <c r="S3767" s="85"/>
    </row>
    <row r="3768" spans="1:19" ht="49.65" customHeight="1" x14ac:dyDescent="0.3">
      <c r="A3768" s="93">
        <v>11827</v>
      </c>
      <c r="B3768" s="94" t="s">
        <v>3111</v>
      </c>
      <c r="C3768" s="92"/>
      <c r="D3768" s="92"/>
      <c r="E3768" s="92"/>
      <c r="F3768" s="92"/>
      <c r="G3768" s="90">
        <f>+C3768+D3768+E3768+F3768</f>
        <v>0</v>
      </c>
      <c r="H3768" s="91">
        <v>149</v>
      </c>
      <c r="I3768" s="84">
        <f>+G3768*H3768</f>
        <v>0</v>
      </c>
      <c r="K3768" s="93">
        <v>15170</v>
      </c>
      <c r="L3768" s="94" t="s">
        <v>3112</v>
      </c>
      <c r="M3768" s="92"/>
      <c r="N3768" s="92"/>
      <c r="O3768" s="92"/>
      <c r="P3768" s="92"/>
      <c r="Q3768" s="90">
        <f>+M3768+N3768+O3768+P3768</f>
        <v>0</v>
      </c>
      <c r="R3768" s="91">
        <v>299</v>
      </c>
      <c r="S3768" s="84">
        <f>+Q3768*R3768</f>
        <v>0</v>
      </c>
    </row>
    <row r="3769" spans="1:19" ht="49.65" customHeight="1" x14ac:dyDescent="0.3">
      <c r="A3769" s="85"/>
      <c r="B3769" s="85"/>
      <c r="C3769" s="85"/>
      <c r="D3769" s="85"/>
      <c r="E3769" s="85"/>
      <c r="F3769" s="85"/>
      <c r="G3769" s="85"/>
      <c r="H3769" s="85"/>
      <c r="I3769" s="85"/>
      <c r="K3769" s="85"/>
      <c r="L3769" s="85"/>
      <c r="M3769" s="85"/>
      <c r="N3769" s="85"/>
      <c r="O3769" s="85"/>
      <c r="P3769" s="85"/>
      <c r="Q3769" s="85"/>
      <c r="R3769" s="85"/>
      <c r="S3769" s="85"/>
    </row>
    <row r="3770" spans="1:19" ht="49.65" customHeight="1" x14ac:dyDescent="0.3">
      <c r="A3770" s="93">
        <v>11829</v>
      </c>
      <c r="B3770" s="94" t="s">
        <v>3113</v>
      </c>
      <c r="C3770" s="92"/>
      <c r="D3770" s="92"/>
      <c r="E3770" s="92"/>
      <c r="F3770" s="92"/>
      <c r="G3770" s="90">
        <f>+C3770+D3770+E3770+F3770</f>
        <v>0</v>
      </c>
      <c r="H3770" s="91">
        <v>149</v>
      </c>
      <c r="I3770" s="84">
        <f>+G3770*H3770</f>
        <v>0</v>
      </c>
      <c r="K3770" s="93">
        <v>15171</v>
      </c>
      <c r="L3770" s="94" t="s">
        <v>3114</v>
      </c>
      <c r="M3770" s="92"/>
      <c r="N3770" s="92"/>
      <c r="O3770" s="92"/>
      <c r="P3770" s="92"/>
      <c r="Q3770" s="90">
        <f>+M3770+N3770+O3770+P3770</f>
        <v>0</v>
      </c>
      <c r="R3770" s="91">
        <v>229</v>
      </c>
      <c r="S3770" s="84">
        <f>+Q3770*R3770</f>
        <v>0</v>
      </c>
    </row>
    <row r="3771" spans="1:19" ht="49.65" customHeight="1" x14ac:dyDescent="0.3">
      <c r="A3771" s="85"/>
      <c r="B3771" s="85"/>
      <c r="C3771" s="85"/>
      <c r="D3771" s="85"/>
      <c r="E3771" s="85"/>
      <c r="F3771" s="85"/>
      <c r="G3771" s="85"/>
      <c r="H3771" s="85"/>
      <c r="I3771" s="85"/>
      <c r="K3771" s="85"/>
      <c r="L3771" s="85"/>
      <c r="M3771" s="85"/>
      <c r="N3771" s="85"/>
      <c r="O3771" s="85"/>
      <c r="P3771" s="85"/>
      <c r="Q3771" s="85"/>
      <c r="R3771" s="85"/>
      <c r="S3771" s="85"/>
    </row>
    <row r="3772" spans="1:19" ht="49.65" customHeight="1" x14ac:dyDescent="0.3">
      <c r="A3772" s="93">
        <v>11830</v>
      </c>
      <c r="B3772" s="94" t="s">
        <v>3115</v>
      </c>
      <c r="C3772" s="92"/>
      <c r="D3772" s="92"/>
      <c r="E3772" s="92"/>
      <c r="F3772" s="92"/>
      <c r="G3772" s="90">
        <f>+C3772+D3772+E3772+F3772</f>
        <v>0</v>
      </c>
      <c r="H3772" s="91">
        <v>149</v>
      </c>
      <c r="I3772" s="84">
        <f>+G3772*H3772</f>
        <v>0</v>
      </c>
      <c r="K3772" s="93"/>
      <c r="L3772" s="94"/>
      <c r="M3772" s="89"/>
      <c r="N3772" s="89"/>
      <c r="O3772" s="89"/>
      <c r="P3772" s="89"/>
      <c r="Q3772" s="90">
        <f>+M3772+N3772+O3772+P3772</f>
        <v>0</v>
      </c>
      <c r="R3772" s="91"/>
      <c r="S3772" s="84">
        <f>+Q3772*R3772</f>
        <v>0</v>
      </c>
    </row>
    <row r="3773" spans="1:19" ht="49.65" customHeight="1" x14ac:dyDescent="0.3">
      <c r="A3773" s="85"/>
      <c r="B3773" s="85"/>
      <c r="C3773" s="85"/>
      <c r="D3773" s="85"/>
      <c r="E3773" s="85"/>
      <c r="F3773" s="85"/>
      <c r="G3773" s="85"/>
      <c r="H3773" s="85"/>
      <c r="I3773" s="85"/>
      <c r="K3773" s="85"/>
      <c r="L3773" s="85"/>
      <c r="M3773" s="85"/>
      <c r="N3773" s="85"/>
      <c r="O3773" s="85"/>
      <c r="P3773" s="85"/>
      <c r="Q3773" s="85"/>
      <c r="R3773" s="85"/>
      <c r="S3773" s="85"/>
    </row>
    <row r="3774" spans="1:19" ht="49.65" customHeight="1" x14ac:dyDescent="0.3">
      <c r="A3774" s="93">
        <v>11831</v>
      </c>
      <c r="B3774" s="94" t="s">
        <v>3116</v>
      </c>
      <c r="C3774" s="92"/>
      <c r="D3774" s="92"/>
      <c r="E3774" s="92"/>
      <c r="F3774" s="92"/>
      <c r="G3774" s="90">
        <f>+C3774+D3774+E3774+F3774</f>
        <v>0</v>
      </c>
      <c r="H3774" s="91">
        <v>149</v>
      </c>
      <c r="I3774" s="84">
        <f>+G3774*H3774</f>
        <v>0</v>
      </c>
      <c r="K3774" s="93"/>
      <c r="L3774" s="94"/>
      <c r="M3774" s="89"/>
      <c r="N3774" s="89"/>
      <c r="O3774" s="89"/>
      <c r="P3774" s="89"/>
      <c r="Q3774" s="90">
        <f>+M3774+N3774+O3774+P3774</f>
        <v>0</v>
      </c>
      <c r="R3774" s="91"/>
      <c r="S3774" s="84">
        <f>+Q3774*R3774</f>
        <v>0</v>
      </c>
    </row>
    <row r="3775" spans="1:19" ht="49.65" customHeight="1" x14ac:dyDescent="0.3">
      <c r="A3775" s="85"/>
      <c r="B3775" s="85"/>
      <c r="C3775" s="85"/>
      <c r="D3775" s="85"/>
      <c r="E3775" s="85"/>
      <c r="F3775" s="85"/>
      <c r="G3775" s="85"/>
      <c r="H3775" s="85"/>
      <c r="I3775" s="85"/>
      <c r="K3775" s="85"/>
      <c r="L3775" s="85"/>
      <c r="M3775" s="85"/>
      <c r="N3775" s="85"/>
      <c r="O3775" s="85"/>
      <c r="P3775" s="85"/>
      <c r="Q3775" s="85"/>
      <c r="R3775" s="85"/>
      <c r="S3775" s="85"/>
    </row>
    <row r="3776" spans="1:19" ht="49.65" customHeight="1" x14ac:dyDescent="0.3">
      <c r="A3776" s="93"/>
      <c r="B3776" s="94"/>
      <c r="C3776" s="89"/>
      <c r="D3776" s="89"/>
      <c r="E3776" s="89"/>
      <c r="F3776" s="89"/>
      <c r="G3776" s="90">
        <f>+C3776+D3776+E3776+F3776</f>
        <v>0</v>
      </c>
      <c r="H3776" s="91"/>
      <c r="I3776" s="84">
        <f>+G3776*H3776</f>
        <v>0</v>
      </c>
      <c r="K3776" s="93"/>
      <c r="L3776" s="94"/>
      <c r="M3776" s="89"/>
      <c r="N3776" s="89"/>
      <c r="O3776" s="89"/>
      <c r="P3776" s="89"/>
      <c r="Q3776" s="90">
        <f>+M3776+N3776+O3776+P3776</f>
        <v>0</v>
      </c>
      <c r="R3776" s="91"/>
      <c r="S3776" s="84">
        <f>+Q3776*R3776</f>
        <v>0</v>
      </c>
    </row>
    <row r="3777" spans="1:19" ht="49.65" customHeight="1" x14ac:dyDescent="0.3">
      <c r="A3777" s="85"/>
      <c r="B3777" s="85"/>
      <c r="C3777" s="85"/>
      <c r="D3777" s="85"/>
      <c r="E3777" s="85"/>
      <c r="F3777" s="85"/>
      <c r="G3777" s="85"/>
      <c r="H3777" s="85"/>
      <c r="I3777" s="85"/>
      <c r="K3777" s="85"/>
      <c r="L3777" s="85"/>
      <c r="M3777" s="85"/>
      <c r="N3777" s="85"/>
      <c r="O3777" s="85"/>
      <c r="P3777" s="85"/>
      <c r="Q3777" s="85"/>
      <c r="R3777" s="85"/>
      <c r="S3777" s="85"/>
    </row>
    <row r="3778" spans="1:19" ht="49.65" customHeight="1" x14ac:dyDescent="0.3">
      <c r="A3778" s="22" t="s">
        <v>3117</v>
      </c>
      <c r="D3778" s="86" t="s">
        <v>796</v>
      </c>
      <c r="E3778" s="76"/>
      <c r="F3778" s="76"/>
      <c r="G3778" s="77"/>
      <c r="H3778" s="87">
        <f>SUM(I3682:I3777)</f>
        <v>0</v>
      </c>
      <c r="I3778" s="77"/>
      <c r="N3778" s="86" t="s">
        <v>797</v>
      </c>
      <c r="O3778" s="76"/>
      <c r="P3778" s="76"/>
      <c r="Q3778" s="77"/>
      <c r="R3778" s="87">
        <f>SUM(S3682:S3777)</f>
        <v>0</v>
      </c>
      <c r="S3778" s="77"/>
    </row>
    <row r="3779" spans="1:19" ht="49.65" customHeight="1" x14ac:dyDescent="0.3">
      <c r="D3779" s="78"/>
      <c r="E3779" s="79"/>
      <c r="F3779" s="79"/>
      <c r="G3779" s="80"/>
      <c r="H3779" s="78"/>
      <c r="I3779" s="80"/>
      <c r="N3779" s="78"/>
      <c r="O3779" s="79"/>
      <c r="P3779" s="79"/>
      <c r="Q3779" s="80"/>
      <c r="R3779" s="78"/>
      <c r="S3779" s="80"/>
    </row>
    <row r="3780" spans="1:19" ht="49.65" customHeight="1" x14ac:dyDescent="0.3">
      <c r="A3780" s="88" t="s">
        <v>2448</v>
      </c>
      <c r="B3780" s="74"/>
      <c r="C3780" s="74"/>
      <c r="D3780" s="74"/>
      <c r="E3780" s="74"/>
      <c r="F3780" s="74"/>
      <c r="G3780" s="74"/>
      <c r="H3780" s="74"/>
      <c r="I3780" s="74"/>
      <c r="J3780" s="74"/>
      <c r="K3780" s="74"/>
      <c r="L3780" s="74"/>
      <c r="M3780" s="74"/>
      <c r="N3780" s="74"/>
      <c r="O3780" s="74"/>
      <c r="P3780" s="74"/>
      <c r="Q3780" s="74"/>
      <c r="R3780" s="74"/>
      <c r="S3780" s="74"/>
    </row>
    <row r="3781" spans="1:19" ht="49.65" customHeight="1" x14ac:dyDescent="0.3">
      <c r="A3781" s="74"/>
      <c r="B3781" s="74"/>
      <c r="C3781" s="74"/>
      <c r="D3781" s="74"/>
      <c r="E3781" s="74"/>
      <c r="F3781" s="74"/>
      <c r="G3781" s="74"/>
      <c r="H3781" s="74"/>
      <c r="I3781" s="74"/>
      <c r="J3781" s="74"/>
      <c r="K3781" s="74"/>
      <c r="L3781" s="74"/>
      <c r="M3781" s="74"/>
      <c r="N3781" s="74"/>
      <c r="O3781" s="74"/>
      <c r="P3781" s="74"/>
      <c r="Q3781" s="74"/>
      <c r="R3781" s="74"/>
      <c r="S3781" s="74"/>
    </row>
    <row r="3782" spans="1:19" ht="49.65" customHeight="1" x14ac:dyDescent="0.3">
      <c r="A3782" s="98" t="s">
        <v>4</v>
      </c>
      <c r="B3782" s="99" t="s">
        <v>52</v>
      </c>
      <c r="C3782" s="98" t="s">
        <v>53</v>
      </c>
      <c r="D3782" s="98" t="s">
        <v>54</v>
      </c>
      <c r="E3782" s="98" t="s">
        <v>55</v>
      </c>
      <c r="F3782" s="98" t="s">
        <v>56</v>
      </c>
      <c r="G3782" s="98" t="s">
        <v>57</v>
      </c>
      <c r="H3782" s="98" t="s">
        <v>58</v>
      </c>
      <c r="I3782" s="99" t="s">
        <v>8</v>
      </c>
      <c r="K3782" s="98" t="s">
        <v>4</v>
      </c>
      <c r="L3782" s="99" t="s">
        <v>52</v>
      </c>
      <c r="M3782" s="98" t="s">
        <v>53</v>
      </c>
      <c r="N3782" s="98" t="s">
        <v>54</v>
      </c>
      <c r="O3782" s="98" t="s">
        <v>55</v>
      </c>
      <c r="P3782" s="98" t="s">
        <v>56</v>
      </c>
      <c r="Q3782" s="98" t="s">
        <v>57</v>
      </c>
      <c r="R3782" s="98" t="s">
        <v>58</v>
      </c>
      <c r="S3782" s="99" t="s">
        <v>8</v>
      </c>
    </row>
    <row r="3783" spans="1:19" ht="49.65" customHeight="1" x14ac:dyDescent="0.3">
      <c r="A3783" s="85"/>
      <c r="B3783" s="85"/>
      <c r="C3783" s="85"/>
      <c r="D3783" s="85"/>
      <c r="E3783" s="85"/>
      <c r="F3783" s="85"/>
      <c r="G3783" s="85"/>
      <c r="H3783" s="85"/>
      <c r="I3783" s="85"/>
      <c r="K3783" s="85"/>
      <c r="L3783" s="85"/>
      <c r="M3783" s="85"/>
      <c r="N3783" s="85"/>
      <c r="O3783" s="85"/>
      <c r="P3783" s="85"/>
      <c r="Q3783" s="85"/>
      <c r="R3783" s="85"/>
      <c r="S3783" s="85"/>
    </row>
    <row r="3784" spans="1:19" ht="49.65" customHeight="1" x14ac:dyDescent="0.3">
      <c r="A3784" s="95"/>
      <c r="B3784" s="96" t="s">
        <v>3118</v>
      </c>
      <c r="C3784" s="74"/>
      <c r="D3784" s="74"/>
      <c r="E3784" s="74"/>
      <c r="F3784" s="74"/>
      <c r="G3784" s="74"/>
      <c r="H3784" s="74"/>
      <c r="I3784" s="74"/>
      <c r="K3784" s="95"/>
      <c r="L3784" s="96" t="s">
        <v>3119</v>
      </c>
      <c r="M3784" s="74"/>
      <c r="N3784" s="74"/>
      <c r="O3784" s="74"/>
      <c r="P3784" s="74"/>
      <c r="Q3784" s="74"/>
      <c r="R3784" s="74"/>
      <c r="S3784" s="74"/>
    </row>
    <row r="3785" spans="1:19" ht="49.65" customHeight="1" x14ac:dyDescent="0.3">
      <c r="A3785" s="74"/>
      <c r="B3785" s="74"/>
      <c r="C3785" s="74"/>
      <c r="D3785" s="74"/>
      <c r="E3785" s="74"/>
      <c r="F3785" s="74"/>
      <c r="G3785" s="74"/>
      <c r="H3785" s="74"/>
      <c r="I3785" s="74"/>
      <c r="K3785" s="74"/>
      <c r="L3785" s="74"/>
      <c r="M3785" s="74"/>
      <c r="N3785" s="74"/>
      <c r="O3785" s="74"/>
      <c r="P3785" s="74"/>
      <c r="Q3785" s="74"/>
      <c r="R3785" s="74"/>
      <c r="S3785" s="74"/>
    </row>
    <row r="3786" spans="1:19" ht="49.65" customHeight="1" x14ac:dyDescent="0.3">
      <c r="A3786" s="93">
        <v>14393</v>
      </c>
      <c r="B3786" s="94" t="s">
        <v>3120</v>
      </c>
      <c r="C3786" s="92"/>
      <c r="D3786" s="92"/>
      <c r="E3786" s="92"/>
      <c r="F3786" s="92"/>
      <c r="G3786" s="90">
        <f>+C3786+D3786+E3786+F3786</f>
        <v>0</v>
      </c>
      <c r="H3786" s="91">
        <v>499</v>
      </c>
      <c r="I3786" s="84">
        <f>+G3786*H3786</f>
        <v>0</v>
      </c>
      <c r="K3786" s="93">
        <v>14490</v>
      </c>
      <c r="L3786" s="94" t="s">
        <v>3121</v>
      </c>
      <c r="M3786" s="92"/>
      <c r="N3786" s="92"/>
      <c r="O3786" s="92"/>
      <c r="P3786" s="92"/>
      <c r="Q3786" s="90">
        <f>+M3786+N3786+O3786+P3786</f>
        <v>0</v>
      </c>
      <c r="R3786" s="91">
        <v>129</v>
      </c>
      <c r="S3786" s="84">
        <f>+Q3786*R3786</f>
        <v>0</v>
      </c>
    </row>
    <row r="3787" spans="1:19" ht="49.65" customHeight="1" x14ac:dyDescent="0.3">
      <c r="A3787" s="85"/>
      <c r="B3787" s="85"/>
      <c r="C3787" s="85"/>
      <c r="D3787" s="85"/>
      <c r="E3787" s="85"/>
      <c r="F3787" s="85"/>
      <c r="G3787" s="85"/>
      <c r="H3787" s="85"/>
      <c r="I3787" s="85"/>
      <c r="K3787" s="85"/>
      <c r="L3787" s="85"/>
      <c r="M3787" s="85"/>
      <c r="N3787" s="85"/>
      <c r="O3787" s="85"/>
      <c r="P3787" s="85"/>
      <c r="Q3787" s="85"/>
      <c r="R3787" s="85"/>
      <c r="S3787" s="85"/>
    </row>
    <row r="3788" spans="1:19" ht="49.65" customHeight="1" x14ac:dyDescent="0.3">
      <c r="A3788" s="93">
        <v>14394</v>
      </c>
      <c r="B3788" s="94" t="s">
        <v>3122</v>
      </c>
      <c r="C3788" s="92"/>
      <c r="D3788" s="92"/>
      <c r="E3788" s="92"/>
      <c r="F3788" s="92"/>
      <c r="G3788" s="90">
        <f>+C3788+D3788+E3788+F3788</f>
        <v>0</v>
      </c>
      <c r="H3788" s="91">
        <v>429</v>
      </c>
      <c r="I3788" s="84">
        <f>+G3788*H3788</f>
        <v>0</v>
      </c>
      <c r="K3788" s="93">
        <v>14491</v>
      </c>
      <c r="L3788" s="94" t="s">
        <v>3123</v>
      </c>
      <c r="M3788" s="92"/>
      <c r="N3788" s="92"/>
      <c r="O3788" s="92"/>
      <c r="P3788" s="92"/>
      <c r="Q3788" s="90">
        <f>+M3788+N3788+O3788+P3788</f>
        <v>0</v>
      </c>
      <c r="R3788" s="91">
        <v>129</v>
      </c>
      <c r="S3788" s="84">
        <f>+Q3788*R3788</f>
        <v>0</v>
      </c>
    </row>
    <row r="3789" spans="1:19" ht="49.65" customHeight="1" x14ac:dyDescent="0.3">
      <c r="A3789" s="85"/>
      <c r="B3789" s="85"/>
      <c r="C3789" s="85"/>
      <c r="D3789" s="85"/>
      <c r="E3789" s="85"/>
      <c r="F3789" s="85"/>
      <c r="G3789" s="85"/>
      <c r="H3789" s="85"/>
      <c r="I3789" s="85"/>
      <c r="K3789" s="85"/>
      <c r="L3789" s="85"/>
      <c r="M3789" s="85"/>
      <c r="N3789" s="85"/>
      <c r="O3789" s="85"/>
      <c r="P3789" s="85"/>
      <c r="Q3789" s="85"/>
      <c r="R3789" s="85"/>
      <c r="S3789" s="85"/>
    </row>
    <row r="3790" spans="1:19" ht="49.65" customHeight="1" x14ac:dyDescent="0.3">
      <c r="A3790" s="93">
        <v>14395</v>
      </c>
      <c r="B3790" s="94" t="s">
        <v>3124</v>
      </c>
      <c r="C3790" s="92"/>
      <c r="D3790" s="92"/>
      <c r="E3790" s="92"/>
      <c r="F3790" s="92"/>
      <c r="G3790" s="90">
        <f>+C3790+D3790+E3790+F3790</f>
        <v>0</v>
      </c>
      <c r="H3790" s="91">
        <v>219</v>
      </c>
      <c r="I3790" s="84">
        <f>+G3790*H3790</f>
        <v>0</v>
      </c>
      <c r="K3790" s="95"/>
      <c r="L3790" s="96" t="s">
        <v>3125</v>
      </c>
      <c r="M3790" s="74"/>
      <c r="N3790" s="74"/>
      <c r="O3790" s="74"/>
      <c r="P3790" s="74"/>
      <c r="Q3790" s="74"/>
      <c r="R3790" s="74"/>
      <c r="S3790" s="74"/>
    </row>
    <row r="3791" spans="1:19" ht="49.65" customHeight="1" x14ac:dyDescent="0.3">
      <c r="A3791" s="85"/>
      <c r="B3791" s="85"/>
      <c r="C3791" s="85"/>
      <c r="D3791" s="85"/>
      <c r="E3791" s="85"/>
      <c r="F3791" s="85"/>
      <c r="G3791" s="85"/>
      <c r="H3791" s="85"/>
      <c r="I3791" s="85"/>
      <c r="K3791" s="74"/>
      <c r="L3791" s="74"/>
      <c r="M3791" s="74"/>
      <c r="N3791" s="74"/>
      <c r="O3791" s="74"/>
      <c r="P3791" s="74"/>
      <c r="Q3791" s="74"/>
      <c r="R3791" s="74"/>
      <c r="S3791" s="74"/>
    </row>
    <row r="3792" spans="1:19" ht="49.65" customHeight="1" x14ac:dyDescent="0.3">
      <c r="A3792" s="93">
        <v>14396</v>
      </c>
      <c r="B3792" s="94" t="s">
        <v>3126</v>
      </c>
      <c r="C3792" s="92"/>
      <c r="D3792" s="92"/>
      <c r="E3792" s="92"/>
      <c r="F3792" s="92"/>
      <c r="G3792" s="90">
        <f>+C3792+D3792+E3792+F3792</f>
        <v>0</v>
      </c>
      <c r="H3792" s="91">
        <v>259</v>
      </c>
      <c r="I3792" s="84">
        <f>+G3792*H3792</f>
        <v>0</v>
      </c>
      <c r="K3792" s="93">
        <v>8211</v>
      </c>
      <c r="L3792" s="94" t="s">
        <v>3127</v>
      </c>
      <c r="M3792" s="92"/>
      <c r="N3792" s="92"/>
      <c r="O3792" s="92"/>
      <c r="P3792" s="92"/>
      <c r="Q3792" s="90">
        <f>+M3792+N3792+O3792+P3792</f>
        <v>0</v>
      </c>
      <c r="R3792" s="91">
        <v>139</v>
      </c>
      <c r="S3792" s="84">
        <f>+Q3792*R3792</f>
        <v>0</v>
      </c>
    </row>
    <row r="3793" spans="1:19" ht="49.65" customHeight="1" x14ac:dyDescent="0.3">
      <c r="A3793" s="85"/>
      <c r="B3793" s="85"/>
      <c r="C3793" s="85"/>
      <c r="D3793" s="85"/>
      <c r="E3793" s="85"/>
      <c r="F3793" s="85"/>
      <c r="G3793" s="85"/>
      <c r="H3793" s="85"/>
      <c r="I3793" s="85"/>
      <c r="K3793" s="85"/>
      <c r="L3793" s="85"/>
      <c r="M3793" s="85"/>
      <c r="N3793" s="85"/>
      <c r="O3793" s="85"/>
      <c r="P3793" s="85"/>
      <c r="Q3793" s="85"/>
      <c r="R3793" s="85"/>
      <c r="S3793" s="85"/>
    </row>
    <row r="3794" spans="1:19" ht="49.65" customHeight="1" x14ac:dyDescent="0.3">
      <c r="A3794" s="95"/>
      <c r="B3794" s="96" t="s">
        <v>3128</v>
      </c>
      <c r="C3794" s="74"/>
      <c r="D3794" s="74"/>
      <c r="E3794" s="74"/>
      <c r="F3794" s="74"/>
      <c r="G3794" s="74"/>
      <c r="H3794" s="74"/>
      <c r="I3794" s="74"/>
      <c r="K3794" s="93">
        <v>8214</v>
      </c>
      <c r="L3794" s="94" t="s">
        <v>3129</v>
      </c>
      <c r="M3794" s="92"/>
      <c r="N3794" s="92"/>
      <c r="O3794" s="92"/>
      <c r="P3794" s="92"/>
      <c r="Q3794" s="90">
        <f>+M3794+N3794+O3794+P3794</f>
        <v>0</v>
      </c>
      <c r="R3794" s="91">
        <v>139</v>
      </c>
      <c r="S3794" s="84">
        <f>+Q3794*R3794</f>
        <v>0</v>
      </c>
    </row>
    <row r="3795" spans="1:19" ht="49.65" customHeight="1" x14ac:dyDescent="0.3">
      <c r="A3795" s="74"/>
      <c r="B3795" s="74"/>
      <c r="C3795" s="74"/>
      <c r="D3795" s="74"/>
      <c r="E3795" s="74"/>
      <c r="F3795" s="74"/>
      <c r="G3795" s="74"/>
      <c r="H3795" s="74"/>
      <c r="I3795" s="74"/>
      <c r="K3795" s="85"/>
      <c r="L3795" s="85"/>
      <c r="M3795" s="85"/>
      <c r="N3795" s="85"/>
      <c r="O3795" s="85"/>
      <c r="P3795" s="85"/>
      <c r="Q3795" s="85"/>
      <c r="R3795" s="85"/>
      <c r="S3795" s="85"/>
    </row>
    <row r="3796" spans="1:19" ht="49.65" customHeight="1" x14ac:dyDescent="0.3">
      <c r="A3796" s="93">
        <v>14376</v>
      </c>
      <c r="B3796" s="94" t="s">
        <v>3130</v>
      </c>
      <c r="C3796" s="92"/>
      <c r="D3796" s="92"/>
      <c r="E3796" s="92"/>
      <c r="F3796" s="92"/>
      <c r="G3796" s="90">
        <f>+C3796+D3796+E3796+F3796</f>
        <v>0</v>
      </c>
      <c r="H3796" s="91">
        <v>479</v>
      </c>
      <c r="I3796" s="84">
        <f>+G3796*H3796</f>
        <v>0</v>
      </c>
      <c r="K3796" s="93">
        <v>11565</v>
      </c>
      <c r="L3796" s="94" t="s">
        <v>3131</v>
      </c>
      <c r="M3796" s="92"/>
      <c r="N3796" s="92"/>
      <c r="O3796" s="92"/>
      <c r="P3796" s="92"/>
      <c r="Q3796" s="90">
        <f>+M3796+N3796+O3796+P3796</f>
        <v>0</v>
      </c>
      <c r="R3796" s="91">
        <v>119</v>
      </c>
      <c r="S3796" s="84">
        <f>+Q3796*R3796</f>
        <v>0</v>
      </c>
    </row>
    <row r="3797" spans="1:19" ht="49.65" customHeight="1" x14ac:dyDescent="0.3">
      <c r="A3797" s="85"/>
      <c r="B3797" s="85"/>
      <c r="C3797" s="85"/>
      <c r="D3797" s="85"/>
      <c r="E3797" s="85"/>
      <c r="F3797" s="85"/>
      <c r="G3797" s="85"/>
      <c r="H3797" s="85"/>
      <c r="I3797" s="85"/>
      <c r="K3797" s="85"/>
      <c r="L3797" s="85"/>
      <c r="M3797" s="85"/>
      <c r="N3797" s="85"/>
      <c r="O3797" s="85"/>
      <c r="P3797" s="85"/>
      <c r="Q3797" s="85"/>
      <c r="R3797" s="85"/>
      <c r="S3797" s="85"/>
    </row>
    <row r="3798" spans="1:19" ht="49.65" customHeight="1" x14ac:dyDescent="0.3">
      <c r="A3798" s="93">
        <v>14377</v>
      </c>
      <c r="B3798" s="94" t="s">
        <v>3132</v>
      </c>
      <c r="C3798" s="92"/>
      <c r="D3798" s="92"/>
      <c r="E3798" s="92"/>
      <c r="F3798" s="92"/>
      <c r="G3798" s="90">
        <f>+C3798+D3798+E3798+F3798</f>
        <v>0</v>
      </c>
      <c r="H3798" s="91">
        <v>429</v>
      </c>
      <c r="I3798" s="84">
        <f>+G3798*H3798</f>
        <v>0</v>
      </c>
      <c r="K3798" s="93">
        <v>11567</v>
      </c>
      <c r="L3798" s="94" t="s">
        <v>3133</v>
      </c>
      <c r="M3798" s="92"/>
      <c r="N3798" s="92"/>
      <c r="O3798" s="92"/>
      <c r="P3798" s="92"/>
      <c r="Q3798" s="90">
        <f>+M3798+N3798+O3798+P3798</f>
        <v>0</v>
      </c>
      <c r="R3798" s="91">
        <v>119</v>
      </c>
      <c r="S3798" s="84">
        <f>+Q3798*R3798</f>
        <v>0</v>
      </c>
    </row>
    <row r="3799" spans="1:19" ht="49.65" customHeight="1" x14ac:dyDescent="0.3">
      <c r="A3799" s="85"/>
      <c r="B3799" s="85"/>
      <c r="C3799" s="85"/>
      <c r="D3799" s="85"/>
      <c r="E3799" s="85"/>
      <c r="F3799" s="85"/>
      <c r="G3799" s="85"/>
      <c r="H3799" s="85"/>
      <c r="I3799" s="85"/>
      <c r="K3799" s="85"/>
      <c r="L3799" s="85"/>
      <c r="M3799" s="85"/>
      <c r="N3799" s="85"/>
      <c r="O3799" s="85"/>
      <c r="P3799" s="85"/>
      <c r="Q3799" s="85"/>
      <c r="R3799" s="85"/>
      <c r="S3799" s="85"/>
    </row>
    <row r="3800" spans="1:19" ht="49.65" customHeight="1" x14ac:dyDescent="0.3">
      <c r="A3800" s="93">
        <v>14389</v>
      </c>
      <c r="B3800" s="94" t="s">
        <v>3134</v>
      </c>
      <c r="C3800" s="92"/>
      <c r="D3800" s="92"/>
      <c r="E3800" s="92"/>
      <c r="F3800" s="92"/>
      <c r="G3800" s="90">
        <f>+C3800+D3800+E3800+F3800</f>
        <v>0</v>
      </c>
      <c r="H3800" s="91">
        <v>249</v>
      </c>
      <c r="I3800" s="84">
        <f>+G3800*H3800</f>
        <v>0</v>
      </c>
      <c r="K3800" s="93">
        <v>14427</v>
      </c>
      <c r="L3800" s="94" t="s">
        <v>3135</v>
      </c>
      <c r="M3800" s="92"/>
      <c r="N3800" s="92"/>
      <c r="O3800" s="92"/>
      <c r="P3800" s="92"/>
      <c r="Q3800" s="90">
        <f>+M3800+N3800+O3800+P3800</f>
        <v>0</v>
      </c>
      <c r="R3800" s="91">
        <v>119</v>
      </c>
      <c r="S3800" s="84">
        <f>+Q3800*R3800</f>
        <v>0</v>
      </c>
    </row>
    <row r="3801" spans="1:19" ht="49.65" customHeight="1" x14ac:dyDescent="0.3">
      <c r="A3801" s="85"/>
      <c r="B3801" s="85"/>
      <c r="C3801" s="85"/>
      <c r="D3801" s="85"/>
      <c r="E3801" s="85"/>
      <c r="F3801" s="85"/>
      <c r="G3801" s="85"/>
      <c r="H3801" s="85"/>
      <c r="I3801" s="85"/>
      <c r="K3801" s="85"/>
      <c r="L3801" s="85"/>
      <c r="M3801" s="85"/>
      <c r="N3801" s="85"/>
      <c r="O3801" s="85"/>
      <c r="P3801" s="85"/>
      <c r="Q3801" s="85"/>
      <c r="R3801" s="85"/>
      <c r="S3801" s="85"/>
    </row>
    <row r="3802" spans="1:19" ht="49.65" customHeight="1" x14ac:dyDescent="0.3">
      <c r="A3802" s="95"/>
      <c r="B3802" s="96" t="s">
        <v>3136</v>
      </c>
      <c r="C3802" s="74"/>
      <c r="D3802" s="74"/>
      <c r="E3802" s="74"/>
      <c r="F3802" s="74"/>
      <c r="G3802" s="74"/>
      <c r="H3802" s="74"/>
      <c r="I3802" s="74"/>
      <c r="K3802" s="93">
        <v>14428</v>
      </c>
      <c r="L3802" s="94" t="s">
        <v>3137</v>
      </c>
      <c r="M3802" s="92"/>
      <c r="N3802" s="92"/>
      <c r="O3802" s="92"/>
      <c r="P3802" s="92"/>
      <c r="Q3802" s="90">
        <f>+M3802+N3802+O3802+P3802</f>
        <v>0</v>
      </c>
      <c r="R3802" s="91">
        <v>149</v>
      </c>
      <c r="S3802" s="84">
        <f>+Q3802*R3802</f>
        <v>0</v>
      </c>
    </row>
    <row r="3803" spans="1:19" ht="49.65" customHeight="1" x14ac:dyDescent="0.3">
      <c r="A3803" s="74"/>
      <c r="B3803" s="74"/>
      <c r="C3803" s="74"/>
      <c r="D3803" s="74"/>
      <c r="E3803" s="74"/>
      <c r="F3803" s="74"/>
      <c r="G3803" s="74"/>
      <c r="H3803" s="74"/>
      <c r="I3803" s="74"/>
      <c r="K3803" s="85"/>
      <c r="L3803" s="85"/>
      <c r="M3803" s="85"/>
      <c r="N3803" s="85"/>
      <c r="O3803" s="85"/>
      <c r="P3803" s="85"/>
      <c r="Q3803" s="85"/>
      <c r="R3803" s="85"/>
      <c r="S3803" s="85"/>
    </row>
    <row r="3804" spans="1:19" ht="49.65" customHeight="1" x14ac:dyDescent="0.3">
      <c r="A3804" s="93">
        <v>12330</v>
      </c>
      <c r="B3804" s="94" t="s">
        <v>3138</v>
      </c>
      <c r="C3804" s="92"/>
      <c r="D3804" s="92"/>
      <c r="E3804" s="92"/>
      <c r="F3804" s="92"/>
      <c r="G3804" s="90">
        <f>+C3804+D3804+E3804+F3804</f>
        <v>0</v>
      </c>
      <c r="H3804" s="91">
        <v>149</v>
      </c>
      <c r="I3804" s="84">
        <f>+G3804*H3804</f>
        <v>0</v>
      </c>
      <c r="K3804" s="93">
        <v>14429</v>
      </c>
      <c r="L3804" s="94" t="s">
        <v>3139</v>
      </c>
      <c r="M3804" s="92"/>
      <c r="N3804" s="92"/>
      <c r="O3804" s="92"/>
      <c r="P3804" s="92"/>
      <c r="Q3804" s="90">
        <f>+M3804+N3804+O3804+P3804</f>
        <v>0</v>
      </c>
      <c r="R3804" s="91">
        <v>149</v>
      </c>
      <c r="S3804" s="84">
        <f>+Q3804*R3804</f>
        <v>0</v>
      </c>
    </row>
    <row r="3805" spans="1:19" ht="49.65" customHeight="1" x14ac:dyDescent="0.3">
      <c r="A3805" s="85"/>
      <c r="B3805" s="85"/>
      <c r="C3805" s="85"/>
      <c r="D3805" s="85"/>
      <c r="E3805" s="85"/>
      <c r="F3805" s="85"/>
      <c r="G3805" s="85"/>
      <c r="H3805" s="85"/>
      <c r="I3805" s="85"/>
      <c r="K3805" s="85"/>
      <c r="L3805" s="85"/>
      <c r="M3805" s="85"/>
      <c r="N3805" s="85"/>
      <c r="O3805" s="85"/>
      <c r="P3805" s="85"/>
      <c r="Q3805" s="85"/>
      <c r="R3805" s="85"/>
      <c r="S3805" s="85"/>
    </row>
    <row r="3806" spans="1:19" ht="49.65" customHeight="1" x14ac:dyDescent="0.3">
      <c r="A3806" s="95"/>
      <c r="B3806" s="96" t="s">
        <v>3140</v>
      </c>
      <c r="C3806" s="74"/>
      <c r="D3806" s="74"/>
      <c r="E3806" s="74"/>
      <c r="F3806" s="74"/>
      <c r="G3806" s="74"/>
      <c r="H3806" s="74"/>
      <c r="I3806" s="74"/>
      <c r="K3806" s="93">
        <v>14430</v>
      </c>
      <c r="L3806" s="94" t="s">
        <v>3141</v>
      </c>
      <c r="M3806" s="92"/>
      <c r="N3806" s="92"/>
      <c r="O3806" s="92"/>
      <c r="P3806" s="92"/>
      <c r="Q3806" s="90">
        <f>+M3806+N3806+O3806+P3806</f>
        <v>0</v>
      </c>
      <c r="R3806" s="91">
        <v>149</v>
      </c>
      <c r="S3806" s="84">
        <f>+Q3806*R3806</f>
        <v>0</v>
      </c>
    </row>
    <row r="3807" spans="1:19" ht="49.65" customHeight="1" x14ac:dyDescent="0.3">
      <c r="A3807" s="74"/>
      <c r="B3807" s="74"/>
      <c r="C3807" s="74"/>
      <c r="D3807" s="74"/>
      <c r="E3807" s="74"/>
      <c r="F3807" s="74"/>
      <c r="G3807" s="74"/>
      <c r="H3807" s="74"/>
      <c r="I3807" s="74"/>
      <c r="K3807" s="85"/>
      <c r="L3807" s="85"/>
      <c r="M3807" s="85"/>
      <c r="N3807" s="85"/>
      <c r="O3807" s="85"/>
      <c r="P3807" s="85"/>
      <c r="Q3807" s="85"/>
      <c r="R3807" s="85"/>
      <c r="S3807" s="85"/>
    </row>
    <row r="3808" spans="1:19" ht="49.65" customHeight="1" x14ac:dyDescent="0.3">
      <c r="A3808" s="93">
        <v>11574</v>
      </c>
      <c r="B3808" s="94" t="s">
        <v>3142</v>
      </c>
      <c r="C3808" s="92"/>
      <c r="D3808" s="92"/>
      <c r="E3808" s="92"/>
      <c r="F3808" s="92"/>
      <c r="G3808" s="90">
        <f>+C3808+D3808+E3808+F3808</f>
        <v>0</v>
      </c>
      <c r="H3808" s="91">
        <v>399</v>
      </c>
      <c r="I3808" s="84">
        <f>+G3808*H3808</f>
        <v>0</v>
      </c>
      <c r="K3808" s="93">
        <v>15218</v>
      </c>
      <c r="L3808" s="94" t="s">
        <v>3143</v>
      </c>
      <c r="M3808" s="92"/>
      <c r="N3808" s="92"/>
      <c r="O3808" s="92"/>
      <c r="P3808" s="92"/>
      <c r="Q3808" s="90">
        <f>+M3808+N3808+O3808+P3808</f>
        <v>0</v>
      </c>
      <c r="R3808" s="91">
        <v>139</v>
      </c>
      <c r="S3808" s="84">
        <f>+Q3808*R3808</f>
        <v>0</v>
      </c>
    </row>
    <row r="3809" spans="1:19" ht="49.65" customHeight="1" x14ac:dyDescent="0.3">
      <c r="A3809" s="85"/>
      <c r="B3809" s="85"/>
      <c r="C3809" s="85"/>
      <c r="D3809" s="85"/>
      <c r="E3809" s="85"/>
      <c r="F3809" s="85"/>
      <c r="G3809" s="85"/>
      <c r="H3809" s="85"/>
      <c r="I3809" s="85"/>
      <c r="K3809" s="85"/>
      <c r="L3809" s="85"/>
      <c r="M3809" s="85"/>
      <c r="N3809" s="85"/>
      <c r="O3809" s="85"/>
      <c r="P3809" s="85"/>
      <c r="Q3809" s="85"/>
      <c r="R3809" s="85"/>
      <c r="S3809" s="85"/>
    </row>
    <row r="3810" spans="1:19" ht="49.65" customHeight="1" x14ac:dyDescent="0.3">
      <c r="A3810" s="93">
        <v>14100</v>
      </c>
      <c r="B3810" s="94" t="s">
        <v>3144</v>
      </c>
      <c r="C3810" s="92"/>
      <c r="D3810" s="92"/>
      <c r="E3810" s="92"/>
      <c r="F3810" s="92"/>
      <c r="G3810" s="90">
        <f>+C3810+D3810+E3810+F3810</f>
        <v>0</v>
      </c>
      <c r="H3810" s="91">
        <v>479</v>
      </c>
      <c r="I3810" s="84">
        <f>+G3810*H3810</f>
        <v>0</v>
      </c>
      <c r="K3810" s="93">
        <v>15219</v>
      </c>
      <c r="L3810" s="94" t="s">
        <v>3145</v>
      </c>
      <c r="M3810" s="92"/>
      <c r="N3810" s="92"/>
      <c r="O3810" s="92"/>
      <c r="P3810" s="92"/>
      <c r="Q3810" s="90">
        <f>+M3810+N3810+O3810+P3810</f>
        <v>0</v>
      </c>
      <c r="R3810" s="91">
        <v>119</v>
      </c>
      <c r="S3810" s="84">
        <f>+Q3810*R3810</f>
        <v>0</v>
      </c>
    </row>
    <row r="3811" spans="1:19" ht="49.65" customHeight="1" x14ac:dyDescent="0.3">
      <c r="A3811" s="85"/>
      <c r="B3811" s="85"/>
      <c r="C3811" s="85"/>
      <c r="D3811" s="85"/>
      <c r="E3811" s="85"/>
      <c r="F3811" s="85"/>
      <c r="G3811" s="85"/>
      <c r="H3811" s="85"/>
      <c r="I3811" s="85"/>
      <c r="K3811" s="85"/>
      <c r="L3811" s="85"/>
      <c r="M3811" s="85"/>
      <c r="N3811" s="85"/>
      <c r="O3811" s="85"/>
      <c r="P3811" s="85"/>
      <c r="Q3811" s="85"/>
      <c r="R3811" s="85"/>
      <c r="S3811" s="85"/>
    </row>
    <row r="3812" spans="1:19" ht="49.65" customHeight="1" x14ac:dyDescent="0.3">
      <c r="A3812" s="93">
        <v>14106</v>
      </c>
      <c r="B3812" s="94" t="s">
        <v>3146</v>
      </c>
      <c r="C3812" s="92"/>
      <c r="D3812" s="92"/>
      <c r="E3812" s="92"/>
      <c r="F3812" s="92"/>
      <c r="G3812" s="90">
        <f>+C3812+D3812+E3812+F3812</f>
        <v>0</v>
      </c>
      <c r="H3812" s="91">
        <v>449</v>
      </c>
      <c r="I3812" s="84">
        <f>+G3812*H3812</f>
        <v>0</v>
      </c>
      <c r="K3812" s="93">
        <v>15220</v>
      </c>
      <c r="L3812" s="94" t="s">
        <v>3147</v>
      </c>
      <c r="M3812" s="92"/>
      <c r="N3812" s="92"/>
      <c r="O3812" s="92"/>
      <c r="P3812" s="92"/>
      <c r="Q3812" s="90">
        <f>+M3812+N3812+O3812+P3812</f>
        <v>0</v>
      </c>
      <c r="R3812" s="91">
        <v>139</v>
      </c>
      <c r="S3812" s="84">
        <f>+Q3812*R3812</f>
        <v>0</v>
      </c>
    </row>
    <row r="3813" spans="1:19" ht="49.65" customHeight="1" x14ac:dyDescent="0.3">
      <c r="A3813" s="85"/>
      <c r="B3813" s="85"/>
      <c r="C3813" s="85"/>
      <c r="D3813" s="85"/>
      <c r="E3813" s="85"/>
      <c r="F3813" s="85"/>
      <c r="G3813" s="85"/>
      <c r="H3813" s="85"/>
      <c r="I3813" s="85"/>
      <c r="K3813" s="85"/>
      <c r="L3813" s="85"/>
      <c r="M3813" s="85"/>
      <c r="N3813" s="85"/>
      <c r="O3813" s="85"/>
      <c r="P3813" s="85"/>
      <c r="Q3813" s="85"/>
      <c r="R3813" s="85"/>
      <c r="S3813" s="85"/>
    </row>
    <row r="3814" spans="1:19" ht="49.65" customHeight="1" x14ac:dyDescent="0.3">
      <c r="A3814" s="93">
        <v>14107</v>
      </c>
      <c r="B3814" s="94" t="s">
        <v>3148</v>
      </c>
      <c r="C3814" s="92"/>
      <c r="D3814" s="92"/>
      <c r="E3814" s="92"/>
      <c r="F3814" s="92"/>
      <c r="G3814" s="90">
        <f>+C3814+D3814+E3814+F3814</f>
        <v>0</v>
      </c>
      <c r="H3814" s="91">
        <v>259</v>
      </c>
      <c r="I3814" s="84">
        <f>+G3814*H3814</f>
        <v>0</v>
      </c>
      <c r="K3814" s="95"/>
      <c r="L3814" s="96" t="s">
        <v>2757</v>
      </c>
      <c r="M3814" s="74"/>
      <c r="N3814" s="74"/>
      <c r="O3814" s="74"/>
      <c r="P3814" s="74"/>
      <c r="Q3814" s="74"/>
      <c r="R3814" s="74"/>
      <c r="S3814" s="74"/>
    </row>
    <row r="3815" spans="1:19" ht="49.65" customHeight="1" x14ac:dyDescent="0.3">
      <c r="A3815" s="85"/>
      <c r="B3815" s="85"/>
      <c r="C3815" s="85"/>
      <c r="D3815" s="85"/>
      <c r="E3815" s="85"/>
      <c r="F3815" s="85"/>
      <c r="G3815" s="85"/>
      <c r="H3815" s="85"/>
      <c r="I3815" s="85"/>
      <c r="K3815" s="74"/>
      <c r="L3815" s="74"/>
      <c r="M3815" s="74"/>
      <c r="N3815" s="74"/>
      <c r="O3815" s="74"/>
      <c r="P3815" s="74"/>
      <c r="Q3815" s="74"/>
      <c r="R3815" s="74"/>
      <c r="S3815" s="74"/>
    </row>
    <row r="3816" spans="1:19" ht="49.65" customHeight="1" x14ac:dyDescent="0.3">
      <c r="A3816" s="93">
        <v>14108</v>
      </c>
      <c r="B3816" s="94" t="s">
        <v>3149</v>
      </c>
      <c r="C3816" s="92"/>
      <c r="D3816" s="92"/>
      <c r="E3816" s="92"/>
      <c r="F3816" s="92"/>
      <c r="G3816" s="90">
        <f>+C3816+D3816+E3816+F3816</f>
        <v>0</v>
      </c>
      <c r="H3816" s="91">
        <v>219</v>
      </c>
      <c r="I3816" s="84">
        <f>+G3816*H3816</f>
        <v>0</v>
      </c>
      <c r="K3816" s="93">
        <v>8442</v>
      </c>
      <c r="L3816" s="94" t="s">
        <v>3150</v>
      </c>
      <c r="M3816" s="92"/>
      <c r="N3816" s="92"/>
      <c r="O3816" s="92"/>
      <c r="P3816" s="92"/>
      <c r="Q3816" s="90">
        <f>+M3816+N3816+O3816+P3816</f>
        <v>0</v>
      </c>
      <c r="R3816" s="91">
        <v>329</v>
      </c>
      <c r="S3816" s="84">
        <f>+Q3816*R3816</f>
        <v>0</v>
      </c>
    </row>
    <row r="3817" spans="1:19" ht="49.65" customHeight="1" x14ac:dyDescent="0.3">
      <c r="A3817" s="85"/>
      <c r="B3817" s="85"/>
      <c r="C3817" s="85"/>
      <c r="D3817" s="85"/>
      <c r="E3817" s="85"/>
      <c r="F3817" s="85"/>
      <c r="G3817" s="85"/>
      <c r="H3817" s="85"/>
      <c r="I3817" s="85"/>
      <c r="K3817" s="85"/>
      <c r="L3817" s="85"/>
      <c r="M3817" s="85"/>
      <c r="N3817" s="85"/>
      <c r="O3817" s="85"/>
      <c r="P3817" s="85"/>
      <c r="Q3817" s="85"/>
      <c r="R3817" s="85"/>
      <c r="S3817" s="85"/>
    </row>
    <row r="3818" spans="1:19" ht="49.65" customHeight="1" x14ac:dyDescent="0.3">
      <c r="A3818" s="95"/>
      <c r="B3818" s="96" t="s">
        <v>3151</v>
      </c>
      <c r="C3818" s="74"/>
      <c r="D3818" s="74"/>
      <c r="E3818" s="74"/>
      <c r="F3818" s="74"/>
      <c r="G3818" s="74"/>
      <c r="H3818" s="74"/>
      <c r="I3818" s="74"/>
      <c r="K3818" s="93">
        <v>11618</v>
      </c>
      <c r="L3818" s="94" t="s">
        <v>3152</v>
      </c>
      <c r="M3818" s="92"/>
      <c r="N3818" s="92"/>
      <c r="O3818" s="92"/>
      <c r="P3818" s="92"/>
      <c r="Q3818" s="90">
        <f>+M3818+N3818+O3818+P3818</f>
        <v>0</v>
      </c>
      <c r="R3818" s="91">
        <v>299</v>
      </c>
      <c r="S3818" s="84">
        <f>+Q3818*R3818</f>
        <v>0</v>
      </c>
    </row>
    <row r="3819" spans="1:19" ht="49.65" customHeight="1" x14ac:dyDescent="0.3">
      <c r="A3819" s="74"/>
      <c r="B3819" s="74"/>
      <c r="C3819" s="74"/>
      <c r="D3819" s="74"/>
      <c r="E3819" s="74"/>
      <c r="F3819" s="74"/>
      <c r="G3819" s="74"/>
      <c r="H3819" s="74"/>
      <c r="I3819" s="74"/>
      <c r="K3819" s="85"/>
      <c r="L3819" s="85"/>
      <c r="M3819" s="85"/>
      <c r="N3819" s="85"/>
      <c r="O3819" s="85"/>
      <c r="P3819" s="85"/>
      <c r="Q3819" s="85"/>
      <c r="R3819" s="85"/>
      <c r="S3819" s="85"/>
    </row>
    <row r="3820" spans="1:19" ht="49.65" customHeight="1" x14ac:dyDescent="0.3">
      <c r="A3820" s="93">
        <v>15533</v>
      </c>
      <c r="B3820" s="94" t="s">
        <v>3153</v>
      </c>
      <c r="C3820" s="92"/>
      <c r="D3820" s="92"/>
      <c r="E3820" s="92"/>
      <c r="F3820" s="92"/>
      <c r="G3820" s="90">
        <f>+C3820+D3820+E3820+F3820</f>
        <v>0</v>
      </c>
      <c r="H3820" s="91">
        <v>399</v>
      </c>
      <c r="I3820" s="84">
        <f>+G3820*H3820</f>
        <v>0</v>
      </c>
      <c r="K3820" s="93">
        <v>11993</v>
      </c>
      <c r="L3820" s="94" t="s">
        <v>3154</v>
      </c>
      <c r="M3820" s="92"/>
      <c r="N3820" s="92"/>
      <c r="O3820" s="92"/>
      <c r="P3820" s="92"/>
      <c r="Q3820" s="90">
        <f>+M3820+N3820+O3820+P3820</f>
        <v>0</v>
      </c>
      <c r="R3820" s="91">
        <v>289</v>
      </c>
      <c r="S3820" s="84">
        <f>+Q3820*R3820</f>
        <v>0</v>
      </c>
    </row>
    <row r="3821" spans="1:19" ht="49.65" customHeight="1" x14ac:dyDescent="0.3">
      <c r="A3821" s="85"/>
      <c r="B3821" s="85"/>
      <c r="C3821" s="85"/>
      <c r="D3821" s="85"/>
      <c r="E3821" s="85"/>
      <c r="F3821" s="85"/>
      <c r="G3821" s="85"/>
      <c r="H3821" s="85"/>
      <c r="I3821" s="85"/>
      <c r="K3821" s="85"/>
      <c r="L3821" s="85"/>
      <c r="M3821" s="85"/>
      <c r="N3821" s="85"/>
      <c r="O3821" s="85"/>
      <c r="P3821" s="85"/>
      <c r="Q3821" s="85"/>
      <c r="R3821" s="85"/>
      <c r="S3821" s="85"/>
    </row>
    <row r="3822" spans="1:19" ht="49.65" customHeight="1" x14ac:dyDescent="0.3">
      <c r="A3822" s="93">
        <v>15534</v>
      </c>
      <c r="B3822" s="94" t="s">
        <v>3155</v>
      </c>
      <c r="C3822" s="92"/>
      <c r="D3822" s="92"/>
      <c r="E3822" s="92"/>
      <c r="F3822" s="92"/>
      <c r="G3822" s="90">
        <f>+C3822+D3822+E3822+F3822</f>
        <v>0</v>
      </c>
      <c r="H3822" s="91">
        <v>269</v>
      </c>
      <c r="I3822" s="84">
        <f>+G3822*H3822</f>
        <v>0</v>
      </c>
      <c r="K3822" s="93">
        <v>14597</v>
      </c>
      <c r="L3822" s="94" t="s">
        <v>3156</v>
      </c>
      <c r="M3822" s="92"/>
      <c r="N3822" s="92"/>
      <c r="O3822" s="92"/>
      <c r="P3822" s="92"/>
      <c r="Q3822" s="90">
        <f>+M3822+N3822+O3822+P3822</f>
        <v>0</v>
      </c>
      <c r="R3822" s="91">
        <v>299</v>
      </c>
      <c r="S3822" s="84">
        <f>+Q3822*R3822</f>
        <v>0</v>
      </c>
    </row>
    <row r="3823" spans="1:19" ht="49.65" customHeight="1" x14ac:dyDescent="0.3">
      <c r="A3823" s="85"/>
      <c r="B3823" s="85"/>
      <c r="C3823" s="85"/>
      <c r="D3823" s="85"/>
      <c r="E3823" s="85"/>
      <c r="F3823" s="85"/>
      <c r="G3823" s="85"/>
      <c r="H3823" s="85"/>
      <c r="I3823" s="85"/>
      <c r="K3823" s="85"/>
      <c r="L3823" s="85"/>
      <c r="M3823" s="85"/>
      <c r="N3823" s="85"/>
      <c r="O3823" s="85"/>
      <c r="P3823" s="85"/>
      <c r="Q3823" s="85"/>
      <c r="R3823" s="85"/>
      <c r="S3823" s="85"/>
    </row>
    <row r="3824" spans="1:19" ht="49.65" customHeight="1" x14ac:dyDescent="0.3">
      <c r="A3824" s="93">
        <v>15535</v>
      </c>
      <c r="B3824" s="94" t="s">
        <v>3157</v>
      </c>
      <c r="C3824" s="92"/>
      <c r="D3824" s="92"/>
      <c r="E3824" s="92"/>
      <c r="F3824" s="92"/>
      <c r="G3824" s="90">
        <f>+C3824+D3824+E3824+F3824</f>
        <v>0</v>
      </c>
      <c r="H3824" s="91">
        <v>249</v>
      </c>
      <c r="I3824" s="84">
        <f>+G3824*H3824</f>
        <v>0</v>
      </c>
      <c r="K3824" s="93">
        <v>14598</v>
      </c>
      <c r="L3824" s="94" t="s">
        <v>3158</v>
      </c>
      <c r="M3824" s="92"/>
      <c r="N3824" s="92"/>
      <c r="O3824" s="92"/>
      <c r="P3824" s="92"/>
      <c r="Q3824" s="90">
        <f>+M3824+N3824+O3824+P3824</f>
        <v>0</v>
      </c>
      <c r="R3824" s="91">
        <v>269</v>
      </c>
      <c r="S3824" s="84">
        <f>+Q3824*R3824</f>
        <v>0</v>
      </c>
    </row>
    <row r="3825" spans="1:19" ht="49.65" customHeight="1" x14ac:dyDescent="0.3">
      <c r="A3825" s="85"/>
      <c r="B3825" s="85"/>
      <c r="C3825" s="85"/>
      <c r="D3825" s="85"/>
      <c r="E3825" s="85"/>
      <c r="F3825" s="85"/>
      <c r="G3825" s="85"/>
      <c r="H3825" s="85"/>
      <c r="I3825" s="85"/>
      <c r="K3825" s="85"/>
      <c r="L3825" s="85"/>
      <c r="M3825" s="85"/>
      <c r="N3825" s="85"/>
      <c r="O3825" s="85"/>
      <c r="P3825" s="85"/>
      <c r="Q3825" s="85"/>
      <c r="R3825" s="85"/>
      <c r="S3825" s="85"/>
    </row>
    <row r="3826" spans="1:19" ht="49.65" customHeight="1" x14ac:dyDescent="0.3">
      <c r="A3826" s="93">
        <v>15536</v>
      </c>
      <c r="B3826" s="94" t="s">
        <v>3159</v>
      </c>
      <c r="C3826" s="92"/>
      <c r="D3826" s="92"/>
      <c r="E3826" s="92"/>
      <c r="F3826" s="92"/>
      <c r="G3826" s="90">
        <f>+C3826+D3826+E3826+F3826</f>
        <v>0</v>
      </c>
      <c r="H3826" s="91">
        <v>89</v>
      </c>
      <c r="I3826" s="84">
        <f>+G3826*H3826</f>
        <v>0</v>
      </c>
      <c r="K3826" s="93">
        <v>14599</v>
      </c>
      <c r="L3826" s="94" t="s">
        <v>3160</v>
      </c>
      <c r="M3826" s="92"/>
      <c r="N3826" s="92"/>
      <c r="O3826" s="92"/>
      <c r="P3826" s="92"/>
      <c r="Q3826" s="90">
        <f>+M3826+N3826+O3826+P3826</f>
        <v>0</v>
      </c>
      <c r="R3826" s="91">
        <v>269</v>
      </c>
      <c r="S3826" s="84">
        <f>+Q3826*R3826</f>
        <v>0</v>
      </c>
    </row>
    <row r="3827" spans="1:19" ht="49.65" customHeight="1" x14ac:dyDescent="0.3">
      <c r="A3827" s="85"/>
      <c r="B3827" s="85"/>
      <c r="C3827" s="85"/>
      <c r="D3827" s="85"/>
      <c r="E3827" s="85"/>
      <c r="F3827" s="85"/>
      <c r="G3827" s="85"/>
      <c r="H3827" s="85"/>
      <c r="I3827" s="85"/>
      <c r="K3827" s="85"/>
      <c r="L3827" s="85"/>
      <c r="M3827" s="85"/>
      <c r="N3827" s="85"/>
      <c r="O3827" s="85"/>
      <c r="P3827" s="85"/>
      <c r="Q3827" s="85"/>
      <c r="R3827" s="85"/>
      <c r="S3827" s="85"/>
    </row>
    <row r="3828" spans="1:19" ht="49.65" customHeight="1" x14ac:dyDescent="0.3">
      <c r="A3828" s="97" t="s">
        <v>3161</v>
      </c>
      <c r="B3828" s="74"/>
      <c r="C3828" s="74"/>
      <c r="D3828" s="74"/>
      <c r="E3828" s="74"/>
      <c r="F3828" s="74"/>
      <c r="G3828" s="74"/>
      <c r="H3828" s="74"/>
      <c r="I3828" s="74"/>
      <c r="K3828" s="93">
        <v>14600</v>
      </c>
      <c r="L3828" s="94" t="s">
        <v>3162</v>
      </c>
      <c r="M3828" s="92"/>
      <c r="N3828" s="92"/>
      <c r="O3828" s="92"/>
      <c r="P3828" s="92"/>
      <c r="Q3828" s="90">
        <f>+M3828+N3828+O3828+P3828</f>
        <v>0</v>
      </c>
      <c r="R3828" s="91">
        <v>269</v>
      </c>
      <c r="S3828" s="84">
        <f>+Q3828*R3828</f>
        <v>0</v>
      </c>
    </row>
    <row r="3829" spans="1:19" ht="49.65" customHeight="1" x14ac:dyDescent="0.3">
      <c r="A3829" s="74"/>
      <c r="B3829" s="74"/>
      <c r="C3829" s="74"/>
      <c r="D3829" s="74"/>
      <c r="E3829" s="74"/>
      <c r="F3829" s="74"/>
      <c r="G3829" s="74"/>
      <c r="H3829" s="74"/>
      <c r="I3829" s="74"/>
      <c r="K3829" s="85"/>
      <c r="L3829" s="85"/>
      <c r="M3829" s="85"/>
      <c r="N3829" s="85"/>
      <c r="O3829" s="85"/>
      <c r="P3829" s="85"/>
      <c r="Q3829" s="85"/>
      <c r="R3829" s="85"/>
      <c r="S3829" s="85"/>
    </row>
    <row r="3830" spans="1:19" ht="49.65" customHeight="1" x14ac:dyDescent="0.3">
      <c r="A3830" s="95"/>
      <c r="B3830" s="96" t="s">
        <v>3118</v>
      </c>
      <c r="C3830" s="74"/>
      <c r="D3830" s="74"/>
      <c r="E3830" s="74"/>
      <c r="F3830" s="74"/>
      <c r="G3830" s="74"/>
      <c r="H3830" s="74"/>
      <c r="I3830" s="74"/>
      <c r="K3830" s="93">
        <v>15242</v>
      </c>
      <c r="L3830" s="94" t="s">
        <v>3163</v>
      </c>
      <c r="M3830" s="92"/>
      <c r="N3830" s="92"/>
      <c r="O3830" s="92"/>
      <c r="P3830" s="92"/>
      <c r="Q3830" s="90">
        <f>+M3830+N3830+O3830+P3830</f>
        <v>0</v>
      </c>
      <c r="R3830" s="91">
        <v>329</v>
      </c>
      <c r="S3830" s="84">
        <f>+Q3830*R3830</f>
        <v>0</v>
      </c>
    </row>
    <row r="3831" spans="1:19" ht="49.65" customHeight="1" x14ac:dyDescent="0.3">
      <c r="A3831" s="74"/>
      <c r="B3831" s="74"/>
      <c r="C3831" s="74"/>
      <c r="D3831" s="74"/>
      <c r="E3831" s="74"/>
      <c r="F3831" s="74"/>
      <c r="G3831" s="74"/>
      <c r="H3831" s="74"/>
      <c r="I3831" s="74"/>
      <c r="K3831" s="85"/>
      <c r="L3831" s="85"/>
      <c r="M3831" s="85"/>
      <c r="N3831" s="85"/>
      <c r="O3831" s="85"/>
      <c r="P3831" s="85"/>
      <c r="Q3831" s="85"/>
      <c r="R3831" s="85"/>
      <c r="S3831" s="85"/>
    </row>
    <row r="3832" spans="1:19" ht="49.65" customHeight="1" x14ac:dyDescent="0.3">
      <c r="A3832" s="93">
        <v>14398</v>
      </c>
      <c r="B3832" s="94" t="s">
        <v>3164</v>
      </c>
      <c r="C3832" s="92"/>
      <c r="D3832" s="92"/>
      <c r="E3832" s="92"/>
      <c r="F3832" s="92"/>
      <c r="G3832" s="90">
        <f>+C3832+D3832+E3832+F3832</f>
        <v>0</v>
      </c>
      <c r="H3832" s="91">
        <v>169</v>
      </c>
      <c r="I3832" s="84">
        <f>+G3832*H3832</f>
        <v>0</v>
      </c>
      <c r="K3832" s="95"/>
      <c r="L3832" s="96" t="s">
        <v>3140</v>
      </c>
      <c r="M3832" s="74"/>
      <c r="N3832" s="74"/>
      <c r="O3832" s="74"/>
      <c r="P3832" s="74"/>
      <c r="Q3832" s="74"/>
      <c r="R3832" s="74"/>
      <c r="S3832" s="74"/>
    </row>
    <row r="3833" spans="1:19" ht="49.65" customHeight="1" x14ac:dyDescent="0.3">
      <c r="A3833" s="85"/>
      <c r="B3833" s="85"/>
      <c r="C3833" s="85"/>
      <c r="D3833" s="85"/>
      <c r="E3833" s="85"/>
      <c r="F3833" s="85"/>
      <c r="G3833" s="85"/>
      <c r="H3833" s="85"/>
      <c r="I3833" s="85"/>
      <c r="K3833" s="74"/>
      <c r="L3833" s="74"/>
      <c r="M3833" s="74"/>
      <c r="N3833" s="74"/>
      <c r="O3833" s="74"/>
      <c r="P3833" s="74"/>
      <c r="Q3833" s="74"/>
      <c r="R3833" s="74"/>
      <c r="S3833" s="74"/>
    </row>
    <row r="3834" spans="1:19" ht="49.65" customHeight="1" x14ac:dyDescent="0.3">
      <c r="A3834" s="93">
        <v>14400</v>
      </c>
      <c r="B3834" s="94" t="s">
        <v>3165</v>
      </c>
      <c r="C3834" s="92"/>
      <c r="D3834" s="92"/>
      <c r="E3834" s="92"/>
      <c r="F3834" s="92"/>
      <c r="G3834" s="90">
        <f>+C3834+D3834+E3834+F3834</f>
        <v>0</v>
      </c>
      <c r="H3834" s="91">
        <v>99</v>
      </c>
      <c r="I3834" s="84">
        <f>+G3834*H3834</f>
        <v>0</v>
      </c>
      <c r="K3834" s="93">
        <v>14109</v>
      </c>
      <c r="L3834" s="94" t="s">
        <v>3166</v>
      </c>
      <c r="M3834" s="92"/>
      <c r="N3834" s="92"/>
      <c r="O3834" s="92"/>
      <c r="P3834" s="92"/>
      <c r="Q3834" s="90">
        <f>+M3834+N3834+O3834+P3834</f>
        <v>0</v>
      </c>
      <c r="R3834" s="91">
        <v>169</v>
      </c>
      <c r="S3834" s="84">
        <f>+Q3834*R3834</f>
        <v>0</v>
      </c>
    </row>
    <row r="3835" spans="1:19" ht="49.65" customHeight="1" x14ac:dyDescent="0.3">
      <c r="A3835" s="85"/>
      <c r="B3835" s="85"/>
      <c r="C3835" s="85"/>
      <c r="D3835" s="85"/>
      <c r="E3835" s="85"/>
      <c r="F3835" s="85"/>
      <c r="G3835" s="85"/>
      <c r="H3835" s="85"/>
      <c r="I3835" s="85"/>
      <c r="K3835" s="85"/>
      <c r="L3835" s="85"/>
      <c r="M3835" s="85"/>
      <c r="N3835" s="85"/>
      <c r="O3835" s="85"/>
      <c r="P3835" s="85"/>
      <c r="Q3835" s="85"/>
      <c r="R3835" s="85"/>
      <c r="S3835" s="85"/>
    </row>
    <row r="3836" spans="1:19" ht="49.65" customHeight="1" x14ac:dyDescent="0.3">
      <c r="A3836" s="95"/>
      <c r="B3836" s="96" t="s">
        <v>3128</v>
      </c>
      <c r="C3836" s="74"/>
      <c r="D3836" s="74"/>
      <c r="E3836" s="74"/>
      <c r="F3836" s="74"/>
      <c r="G3836" s="74"/>
      <c r="H3836" s="74"/>
      <c r="I3836" s="74"/>
      <c r="K3836" s="93">
        <v>14110</v>
      </c>
      <c r="L3836" s="94" t="s">
        <v>3167</v>
      </c>
      <c r="M3836" s="92"/>
      <c r="N3836" s="92"/>
      <c r="O3836" s="92"/>
      <c r="P3836" s="92"/>
      <c r="Q3836" s="90">
        <f>+M3836+N3836+O3836+P3836</f>
        <v>0</v>
      </c>
      <c r="R3836" s="91">
        <v>99</v>
      </c>
      <c r="S3836" s="84">
        <f>+Q3836*R3836</f>
        <v>0</v>
      </c>
    </row>
    <row r="3837" spans="1:19" ht="49.65" customHeight="1" x14ac:dyDescent="0.3">
      <c r="A3837" s="74"/>
      <c r="B3837" s="74"/>
      <c r="C3837" s="74"/>
      <c r="D3837" s="74"/>
      <c r="E3837" s="74"/>
      <c r="F3837" s="74"/>
      <c r="G3837" s="74"/>
      <c r="H3837" s="74"/>
      <c r="I3837" s="74"/>
      <c r="K3837" s="85"/>
      <c r="L3837" s="85"/>
      <c r="M3837" s="85"/>
      <c r="N3837" s="85"/>
      <c r="O3837" s="85"/>
      <c r="P3837" s="85"/>
      <c r="Q3837" s="85"/>
      <c r="R3837" s="85"/>
      <c r="S3837" s="85"/>
    </row>
    <row r="3838" spans="1:19" ht="49.65" customHeight="1" x14ac:dyDescent="0.3">
      <c r="A3838" s="93">
        <v>14390</v>
      </c>
      <c r="B3838" s="94" t="s">
        <v>3168</v>
      </c>
      <c r="C3838" s="92"/>
      <c r="D3838" s="92"/>
      <c r="E3838" s="92"/>
      <c r="F3838" s="92"/>
      <c r="G3838" s="90">
        <f>+C3838+D3838+E3838+F3838</f>
        <v>0</v>
      </c>
      <c r="H3838" s="91">
        <v>159</v>
      </c>
      <c r="I3838" s="84">
        <f>+G3838*H3838</f>
        <v>0</v>
      </c>
      <c r="K3838" s="97" t="s">
        <v>3169</v>
      </c>
      <c r="L3838" s="74"/>
      <c r="M3838" s="74"/>
      <c r="N3838" s="74"/>
      <c r="O3838" s="74"/>
      <c r="P3838" s="74"/>
      <c r="Q3838" s="74"/>
      <c r="R3838" s="74"/>
      <c r="S3838" s="74"/>
    </row>
    <row r="3839" spans="1:19" ht="49.65" customHeight="1" x14ac:dyDescent="0.3">
      <c r="A3839" s="85"/>
      <c r="B3839" s="85"/>
      <c r="C3839" s="85"/>
      <c r="D3839" s="85"/>
      <c r="E3839" s="85"/>
      <c r="F3839" s="85"/>
      <c r="G3839" s="85"/>
      <c r="H3839" s="85"/>
      <c r="I3839" s="85"/>
      <c r="K3839" s="74"/>
      <c r="L3839" s="74"/>
      <c r="M3839" s="74"/>
      <c r="N3839" s="74"/>
      <c r="O3839" s="74"/>
      <c r="P3839" s="74"/>
      <c r="Q3839" s="74"/>
      <c r="R3839" s="74"/>
      <c r="S3839" s="74"/>
    </row>
    <row r="3840" spans="1:19" ht="49.65" customHeight="1" x14ac:dyDescent="0.3">
      <c r="A3840" s="93">
        <v>14391</v>
      </c>
      <c r="B3840" s="94" t="s">
        <v>3170</v>
      </c>
      <c r="C3840" s="92"/>
      <c r="D3840" s="92"/>
      <c r="E3840" s="92"/>
      <c r="F3840" s="92"/>
      <c r="G3840" s="90">
        <f>+C3840+D3840+E3840+F3840</f>
        <v>0</v>
      </c>
      <c r="H3840" s="91">
        <v>89</v>
      </c>
      <c r="I3840" s="84">
        <f>+G3840*H3840</f>
        <v>0</v>
      </c>
      <c r="K3840" s="95"/>
      <c r="L3840" s="96" t="s">
        <v>3171</v>
      </c>
      <c r="M3840" s="74"/>
      <c r="N3840" s="74"/>
      <c r="O3840" s="74"/>
      <c r="P3840" s="74"/>
      <c r="Q3840" s="74"/>
      <c r="R3840" s="74"/>
      <c r="S3840" s="74"/>
    </row>
    <row r="3841" spans="1:19" ht="49.65" customHeight="1" x14ac:dyDescent="0.3">
      <c r="A3841" s="85"/>
      <c r="B3841" s="85"/>
      <c r="C3841" s="85"/>
      <c r="D3841" s="85"/>
      <c r="E3841" s="85"/>
      <c r="F3841" s="85"/>
      <c r="G3841" s="85"/>
      <c r="H3841" s="85"/>
      <c r="I3841" s="85"/>
      <c r="K3841" s="74"/>
      <c r="L3841" s="74"/>
      <c r="M3841" s="74"/>
      <c r="N3841" s="74"/>
      <c r="O3841" s="74"/>
      <c r="P3841" s="74"/>
      <c r="Q3841" s="74"/>
      <c r="R3841" s="74"/>
      <c r="S3841" s="74"/>
    </row>
    <row r="3842" spans="1:19" ht="49.65" customHeight="1" x14ac:dyDescent="0.3">
      <c r="A3842" s="95"/>
      <c r="B3842" s="96" t="s">
        <v>2753</v>
      </c>
      <c r="C3842" s="74"/>
      <c r="D3842" s="74"/>
      <c r="E3842" s="74"/>
      <c r="F3842" s="74"/>
      <c r="G3842" s="74"/>
      <c r="H3842" s="74"/>
      <c r="I3842" s="74"/>
      <c r="K3842" s="93">
        <v>15456</v>
      </c>
      <c r="L3842" s="94" t="s">
        <v>3172</v>
      </c>
      <c r="M3842" s="92"/>
      <c r="N3842" s="92"/>
      <c r="O3842" s="92"/>
      <c r="P3842" s="92"/>
      <c r="Q3842" s="90">
        <f>+M3842+N3842+O3842+P3842</f>
        <v>0</v>
      </c>
      <c r="R3842" s="91">
        <v>109</v>
      </c>
      <c r="S3842" s="84">
        <f>+Q3842*R3842</f>
        <v>0</v>
      </c>
    </row>
    <row r="3843" spans="1:19" ht="49.65" customHeight="1" x14ac:dyDescent="0.3">
      <c r="A3843" s="74"/>
      <c r="B3843" s="74"/>
      <c r="C3843" s="74"/>
      <c r="D3843" s="74"/>
      <c r="E3843" s="74"/>
      <c r="F3843" s="74"/>
      <c r="G3843" s="74"/>
      <c r="H3843" s="74"/>
      <c r="I3843" s="74"/>
      <c r="K3843" s="85"/>
      <c r="L3843" s="85"/>
      <c r="M3843" s="85"/>
      <c r="N3843" s="85"/>
      <c r="O3843" s="85"/>
      <c r="P3843" s="85"/>
      <c r="Q3843" s="85"/>
      <c r="R3843" s="85"/>
      <c r="S3843" s="85"/>
    </row>
    <row r="3844" spans="1:19" ht="49.65" customHeight="1" x14ac:dyDescent="0.3">
      <c r="A3844" s="93">
        <v>7815</v>
      </c>
      <c r="B3844" s="94" t="s">
        <v>3173</v>
      </c>
      <c r="C3844" s="92"/>
      <c r="D3844" s="92"/>
      <c r="E3844" s="92"/>
      <c r="F3844" s="92"/>
      <c r="G3844" s="90">
        <f>+C3844+D3844+E3844+F3844</f>
        <v>0</v>
      </c>
      <c r="H3844" s="91">
        <v>379</v>
      </c>
      <c r="I3844" s="84">
        <f>+G3844*H3844</f>
        <v>0</v>
      </c>
      <c r="K3844" s="93">
        <v>15457</v>
      </c>
      <c r="L3844" s="94" t="s">
        <v>3174</v>
      </c>
      <c r="M3844" s="92"/>
      <c r="N3844" s="92"/>
      <c r="O3844" s="92"/>
      <c r="P3844" s="92"/>
      <c r="Q3844" s="90">
        <f>+M3844+N3844+O3844+P3844</f>
        <v>0</v>
      </c>
      <c r="R3844" s="91">
        <v>109</v>
      </c>
      <c r="S3844" s="84">
        <f>+Q3844*R3844</f>
        <v>0</v>
      </c>
    </row>
    <row r="3845" spans="1:19" ht="49.65" customHeight="1" x14ac:dyDescent="0.3">
      <c r="A3845" s="85"/>
      <c r="B3845" s="85"/>
      <c r="C3845" s="85"/>
      <c r="D3845" s="85"/>
      <c r="E3845" s="85"/>
      <c r="F3845" s="85"/>
      <c r="G3845" s="85"/>
      <c r="H3845" s="85"/>
      <c r="I3845" s="85"/>
      <c r="K3845" s="85"/>
      <c r="L3845" s="85"/>
      <c r="M3845" s="85"/>
      <c r="N3845" s="85"/>
      <c r="O3845" s="85"/>
      <c r="P3845" s="85"/>
      <c r="Q3845" s="85"/>
      <c r="R3845" s="85"/>
      <c r="S3845" s="85"/>
    </row>
    <row r="3846" spans="1:19" ht="49.65" customHeight="1" x14ac:dyDescent="0.3">
      <c r="A3846" s="93">
        <v>14601</v>
      </c>
      <c r="B3846" s="94" t="s">
        <v>3175</v>
      </c>
      <c r="C3846" s="92"/>
      <c r="D3846" s="92"/>
      <c r="E3846" s="92"/>
      <c r="F3846" s="92"/>
      <c r="G3846" s="90">
        <f>+C3846+D3846+E3846+F3846</f>
        <v>0</v>
      </c>
      <c r="H3846" s="91">
        <v>489</v>
      </c>
      <c r="I3846" s="84">
        <f>+G3846*H3846</f>
        <v>0</v>
      </c>
      <c r="K3846" s="93">
        <v>15458</v>
      </c>
      <c r="L3846" s="94" t="s">
        <v>3176</v>
      </c>
      <c r="M3846" s="92"/>
      <c r="N3846" s="92"/>
      <c r="O3846" s="92"/>
      <c r="P3846" s="92"/>
      <c r="Q3846" s="90">
        <f>+M3846+N3846+O3846+P3846</f>
        <v>0</v>
      </c>
      <c r="R3846" s="91">
        <v>109</v>
      </c>
      <c r="S3846" s="84">
        <f>+Q3846*R3846</f>
        <v>0</v>
      </c>
    </row>
    <row r="3847" spans="1:19" ht="49.65" customHeight="1" x14ac:dyDescent="0.3">
      <c r="A3847" s="85"/>
      <c r="B3847" s="85"/>
      <c r="C3847" s="85"/>
      <c r="D3847" s="85"/>
      <c r="E3847" s="85"/>
      <c r="F3847" s="85"/>
      <c r="G3847" s="85"/>
      <c r="H3847" s="85"/>
      <c r="I3847" s="85"/>
      <c r="K3847" s="85"/>
      <c r="L3847" s="85"/>
      <c r="M3847" s="85"/>
      <c r="N3847" s="85"/>
      <c r="O3847" s="85"/>
      <c r="P3847" s="85"/>
      <c r="Q3847" s="85"/>
      <c r="R3847" s="85"/>
      <c r="S3847" s="85"/>
    </row>
    <row r="3848" spans="1:19" ht="49.65" customHeight="1" x14ac:dyDescent="0.3">
      <c r="A3848" s="95"/>
      <c r="B3848" s="96" t="s">
        <v>3177</v>
      </c>
      <c r="C3848" s="74"/>
      <c r="D3848" s="74"/>
      <c r="E3848" s="74"/>
      <c r="F3848" s="74"/>
      <c r="G3848" s="74"/>
      <c r="H3848" s="74"/>
      <c r="I3848" s="74"/>
      <c r="K3848" s="93">
        <v>15459</v>
      </c>
      <c r="L3848" s="94" t="s">
        <v>3178</v>
      </c>
      <c r="M3848" s="92"/>
      <c r="N3848" s="92"/>
      <c r="O3848" s="92"/>
      <c r="P3848" s="92"/>
      <c r="Q3848" s="90">
        <f>+M3848+N3848+O3848+P3848</f>
        <v>0</v>
      </c>
      <c r="R3848" s="91">
        <v>109</v>
      </c>
      <c r="S3848" s="84">
        <f>+Q3848*R3848</f>
        <v>0</v>
      </c>
    </row>
    <row r="3849" spans="1:19" ht="49.65" customHeight="1" x14ac:dyDescent="0.3">
      <c r="A3849" s="74"/>
      <c r="B3849" s="74"/>
      <c r="C3849" s="74"/>
      <c r="D3849" s="74"/>
      <c r="E3849" s="74"/>
      <c r="F3849" s="74"/>
      <c r="G3849" s="74"/>
      <c r="H3849" s="74"/>
      <c r="I3849" s="74"/>
      <c r="K3849" s="85"/>
      <c r="L3849" s="85"/>
      <c r="M3849" s="85"/>
      <c r="N3849" s="85"/>
      <c r="O3849" s="85"/>
      <c r="P3849" s="85"/>
      <c r="Q3849" s="85"/>
      <c r="R3849" s="85"/>
      <c r="S3849" s="85"/>
    </row>
    <row r="3850" spans="1:19" ht="49.65" customHeight="1" x14ac:dyDescent="0.3">
      <c r="A3850" s="93">
        <v>11101</v>
      </c>
      <c r="B3850" s="94" t="s">
        <v>3179</v>
      </c>
      <c r="C3850" s="92"/>
      <c r="D3850" s="92"/>
      <c r="E3850" s="92"/>
      <c r="F3850" s="92"/>
      <c r="G3850" s="90">
        <f>+C3850+D3850+E3850+F3850</f>
        <v>0</v>
      </c>
      <c r="H3850" s="91">
        <v>149</v>
      </c>
      <c r="I3850" s="84">
        <f>+G3850*H3850</f>
        <v>0</v>
      </c>
      <c r="K3850" s="93">
        <v>15460</v>
      </c>
      <c r="L3850" s="94" t="s">
        <v>3180</v>
      </c>
      <c r="M3850" s="92"/>
      <c r="N3850" s="92"/>
      <c r="O3850" s="92"/>
      <c r="P3850" s="92"/>
      <c r="Q3850" s="90">
        <f>+M3850+N3850+O3850+P3850</f>
        <v>0</v>
      </c>
      <c r="R3850" s="91">
        <v>109</v>
      </c>
      <c r="S3850" s="84">
        <f>+Q3850*R3850</f>
        <v>0</v>
      </c>
    </row>
    <row r="3851" spans="1:19" ht="49.65" customHeight="1" x14ac:dyDescent="0.3">
      <c r="A3851" s="85"/>
      <c r="B3851" s="85"/>
      <c r="C3851" s="85"/>
      <c r="D3851" s="85"/>
      <c r="E3851" s="85"/>
      <c r="F3851" s="85"/>
      <c r="G3851" s="85"/>
      <c r="H3851" s="85"/>
      <c r="I3851" s="85"/>
      <c r="K3851" s="85"/>
      <c r="L3851" s="85"/>
      <c r="M3851" s="85"/>
      <c r="N3851" s="85"/>
      <c r="O3851" s="85"/>
      <c r="P3851" s="85"/>
      <c r="Q3851" s="85"/>
      <c r="R3851" s="85"/>
      <c r="S3851" s="85"/>
    </row>
    <row r="3852" spans="1:19" ht="49.65" customHeight="1" x14ac:dyDescent="0.3">
      <c r="A3852" s="93">
        <v>11848</v>
      </c>
      <c r="B3852" s="94" t="s">
        <v>3181</v>
      </c>
      <c r="C3852" s="92"/>
      <c r="D3852" s="92"/>
      <c r="E3852" s="92"/>
      <c r="F3852" s="92"/>
      <c r="G3852" s="90">
        <f>+C3852+D3852+E3852+F3852</f>
        <v>0</v>
      </c>
      <c r="H3852" s="91">
        <v>119</v>
      </c>
      <c r="I3852" s="84">
        <f>+G3852*H3852</f>
        <v>0</v>
      </c>
      <c r="K3852" s="93">
        <v>15461</v>
      </c>
      <c r="L3852" s="94" t="s">
        <v>3182</v>
      </c>
      <c r="M3852" s="92"/>
      <c r="N3852" s="92"/>
      <c r="O3852" s="92"/>
      <c r="P3852" s="92"/>
      <c r="Q3852" s="90">
        <f>+M3852+N3852+O3852+P3852</f>
        <v>0</v>
      </c>
      <c r="R3852" s="91">
        <v>109</v>
      </c>
      <c r="S3852" s="84">
        <f>+Q3852*R3852</f>
        <v>0</v>
      </c>
    </row>
    <row r="3853" spans="1:19" ht="49.65" customHeight="1" x14ac:dyDescent="0.3">
      <c r="A3853" s="85"/>
      <c r="B3853" s="85"/>
      <c r="C3853" s="85"/>
      <c r="D3853" s="85"/>
      <c r="E3853" s="85"/>
      <c r="F3853" s="85"/>
      <c r="G3853" s="85"/>
      <c r="H3853" s="85"/>
      <c r="I3853" s="85"/>
      <c r="K3853" s="85"/>
      <c r="L3853" s="85"/>
      <c r="M3853" s="85"/>
      <c r="N3853" s="85"/>
      <c r="O3853" s="85"/>
      <c r="P3853" s="85"/>
      <c r="Q3853" s="85"/>
      <c r="R3853" s="85"/>
      <c r="S3853" s="85"/>
    </row>
    <row r="3854" spans="1:19" ht="49.65" customHeight="1" x14ac:dyDescent="0.3">
      <c r="A3854" s="93">
        <v>11850</v>
      </c>
      <c r="B3854" s="94" t="s">
        <v>3183</v>
      </c>
      <c r="C3854" s="92"/>
      <c r="D3854" s="92"/>
      <c r="E3854" s="92"/>
      <c r="F3854" s="92"/>
      <c r="G3854" s="90">
        <f>+C3854+D3854+E3854+F3854</f>
        <v>0</v>
      </c>
      <c r="H3854" s="91">
        <v>119</v>
      </c>
      <c r="I3854" s="84">
        <f>+G3854*H3854</f>
        <v>0</v>
      </c>
      <c r="K3854" s="93">
        <v>15462</v>
      </c>
      <c r="L3854" s="94" t="s">
        <v>3184</v>
      </c>
      <c r="M3854" s="92"/>
      <c r="N3854" s="92"/>
      <c r="O3854" s="92"/>
      <c r="P3854" s="92"/>
      <c r="Q3854" s="90">
        <f>+M3854+N3854+O3854+P3854</f>
        <v>0</v>
      </c>
      <c r="R3854" s="91">
        <v>109</v>
      </c>
      <c r="S3854" s="84">
        <f>+Q3854*R3854</f>
        <v>0</v>
      </c>
    </row>
    <row r="3855" spans="1:19" ht="49.65" customHeight="1" x14ac:dyDescent="0.3">
      <c r="A3855" s="85"/>
      <c r="B3855" s="85"/>
      <c r="C3855" s="85"/>
      <c r="D3855" s="85"/>
      <c r="E3855" s="85"/>
      <c r="F3855" s="85"/>
      <c r="G3855" s="85"/>
      <c r="H3855" s="85"/>
      <c r="I3855" s="85"/>
      <c r="K3855" s="85"/>
      <c r="L3855" s="85"/>
      <c r="M3855" s="85"/>
      <c r="N3855" s="85"/>
      <c r="O3855" s="85"/>
      <c r="P3855" s="85"/>
      <c r="Q3855" s="85"/>
      <c r="R3855" s="85"/>
      <c r="S3855" s="85"/>
    </row>
    <row r="3856" spans="1:19" ht="49.65" customHeight="1" x14ac:dyDescent="0.3">
      <c r="A3856" s="93">
        <v>11851</v>
      </c>
      <c r="B3856" s="94" t="s">
        <v>3185</v>
      </c>
      <c r="C3856" s="92"/>
      <c r="D3856" s="92"/>
      <c r="E3856" s="92"/>
      <c r="F3856" s="92"/>
      <c r="G3856" s="90">
        <f>+C3856+D3856+E3856+F3856</f>
        <v>0</v>
      </c>
      <c r="H3856" s="91">
        <v>119</v>
      </c>
      <c r="I3856" s="84">
        <f>+G3856*H3856</f>
        <v>0</v>
      </c>
      <c r="K3856" s="93">
        <v>15463</v>
      </c>
      <c r="L3856" s="94" t="s">
        <v>3186</v>
      </c>
      <c r="M3856" s="92"/>
      <c r="N3856" s="92"/>
      <c r="O3856" s="92"/>
      <c r="P3856" s="92"/>
      <c r="Q3856" s="90">
        <f>+M3856+N3856+O3856+P3856</f>
        <v>0</v>
      </c>
      <c r="R3856" s="91">
        <v>109</v>
      </c>
      <c r="S3856" s="84">
        <f>+Q3856*R3856</f>
        <v>0</v>
      </c>
    </row>
    <row r="3857" spans="1:19" ht="49.65" customHeight="1" x14ac:dyDescent="0.3">
      <c r="A3857" s="85"/>
      <c r="B3857" s="85"/>
      <c r="C3857" s="85"/>
      <c r="D3857" s="85"/>
      <c r="E3857" s="85"/>
      <c r="F3857" s="85"/>
      <c r="G3857" s="85"/>
      <c r="H3857" s="85"/>
      <c r="I3857" s="85"/>
      <c r="K3857" s="85"/>
      <c r="L3857" s="85"/>
      <c r="M3857" s="85"/>
      <c r="N3857" s="85"/>
      <c r="O3857" s="85"/>
      <c r="P3857" s="85"/>
      <c r="Q3857" s="85"/>
      <c r="R3857" s="85"/>
      <c r="S3857" s="85"/>
    </row>
    <row r="3858" spans="1:19" ht="49.65" customHeight="1" x14ac:dyDescent="0.3">
      <c r="A3858" s="93">
        <v>14010</v>
      </c>
      <c r="B3858" s="94" t="s">
        <v>3187</v>
      </c>
      <c r="C3858" s="92"/>
      <c r="D3858" s="92"/>
      <c r="E3858" s="92"/>
      <c r="F3858" s="92"/>
      <c r="G3858" s="90">
        <f>+C3858+D3858+E3858+F3858</f>
        <v>0</v>
      </c>
      <c r="H3858" s="91">
        <v>149</v>
      </c>
      <c r="I3858" s="84">
        <f>+G3858*H3858</f>
        <v>0</v>
      </c>
      <c r="K3858" s="93">
        <v>15464</v>
      </c>
      <c r="L3858" s="94" t="s">
        <v>3188</v>
      </c>
      <c r="M3858" s="92"/>
      <c r="N3858" s="92"/>
      <c r="O3858" s="92"/>
      <c r="P3858" s="92"/>
      <c r="Q3858" s="90">
        <f>+M3858+N3858+O3858+P3858</f>
        <v>0</v>
      </c>
      <c r="R3858" s="91">
        <v>109</v>
      </c>
      <c r="S3858" s="84">
        <f>+Q3858*R3858</f>
        <v>0</v>
      </c>
    </row>
    <row r="3859" spans="1:19" ht="49.65" customHeight="1" x14ac:dyDescent="0.3">
      <c r="A3859" s="85"/>
      <c r="B3859" s="85"/>
      <c r="C3859" s="85"/>
      <c r="D3859" s="85"/>
      <c r="E3859" s="85"/>
      <c r="F3859" s="85"/>
      <c r="G3859" s="85"/>
      <c r="H3859" s="85"/>
      <c r="I3859" s="85"/>
      <c r="K3859" s="85"/>
      <c r="L3859" s="85"/>
      <c r="M3859" s="85"/>
      <c r="N3859" s="85"/>
      <c r="O3859" s="85"/>
      <c r="P3859" s="85"/>
      <c r="Q3859" s="85"/>
      <c r="R3859" s="85"/>
      <c r="S3859" s="85"/>
    </row>
    <row r="3860" spans="1:19" ht="49.65" customHeight="1" x14ac:dyDescent="0.3">
      <c r="A3860" s="93">
        <v>14011</v>
      </c>
      <c r="B3860" s="94" t="s">
        <v>3189</v>
      </c>
      <c r="C3860" s="92"/>
      <c r="D3860" s="92"/>
      <c r="E3860" s="92"/>
      <c r="F3860" s="92"/>
      <c r="G3860" s="90">
        <f>+C3860+D3860+E3860+F3860</f>
        <v>0</v>
      </c>
      <c r="H3860" s="91">
        <v>149</v>
      </c>
      <c r="I3860" s="84">
        <f>+G3860*H3860</f>
        <v>0</v>
      </c>
      <c r="K3860" s="93">
        <v>15465</v>
      </c>
      <c r="L3860" s="94" t="s">
        <v>3190</v>
      </c>
      <c r="M3860" s="92"/>
      <c r="N3860" s="92"/>
      <c r="O3860" s="92"/>
      <c r="P3860" s="92"/>
      <c r="Q3860" s="90">
        <f>+M3860+N3860+O3860+P3860</f>
        <v>0</v>
      </c>
      <c r="R3860" s="91">
        <v>109</v>
      </c>
      <c r="S3860" s="84">
        <f>+Q3860*R3860</f>
        <v>0</v>
      </c>
    </row>
    <row r="3861" spans="1:19" ht="49.65" customHeight="1" x14ac:dyDescent="0.3">
      <c r="A3861" s="85"/>
      <c r="B3861" s="85"/>
      <c r="C3861" s="85"/>
      <c r="D3861" s="85"/>
      <c r="E3861" s="85"/>
      <c r="F3861" s="85"/>
      <c r="G3861" s="85"/>
      <c r="H3861" s="85"/>
      <c r="I3861" s="85"/>
      <c r="K3861" s="85"/>
      <c r="L3861" s="85"/>
      <c r="M3861" s="85"/>
      <c r="N3861" s="85"/>
      <c r="O3861" s="85"/>
      <c r="P3861" s="85"/>
      <c r="Q3861" s="85"/>
      <c r="R3861" s="85"/>
      <c r="S3861" s="85"/>
    </row>
    <row r="3862" spans="1:19" ht="49.65" customHeight="1" x14ac:dyDescent="0.3">
      <c r="A3862" s="93">
        <v>14013</v>
      </c>
      <c r="B3862" s="94" t="s">
        <v>3191</v>
      </c>
      <c r="C3862" s="92"/>
      <c r="D3862" s="92"/>
      <c r="E3862" s="92"/>
      <c r="F3862" s="92"/>
      <c r="G3862" s="90">
        <f>+C3862+D3862+E3862+F3862</f>
        <v>0</v>
      </c>
      <c r="H3862" s="91">
        <v>139</v>
      </c>
      <c r="I3862" s="84">
        <f>+G3862*H3862</f>
        <v>0</v>
      </c>
      <c r="K3862" s="93">
        <v>15466</v>
      </c>
      <c r="L3862" s="94" t="s">
        <v>3192</v>
      </c>
      <c r="M3862" s="92"/>
      <c r="N3862" s="92"/>
      <c r="O3862" s="92"/>
      <c r="P3862" s="92"/>
      <c r="Q3862" s="90">
        <f>+M3862+N3862+O3862+P3862</f>
        <v>0</v>
      </c>
      <c r="R3862" s="91">
        <v>109</v>
      </c>
      <c r="S3862" s="84">
        <f>+Q3862*R3862</f>
        <v>0</v>
      </c>
    </row>
    <row r="3863" spans="1:19" ht="49.65" customHeight="1" x14ac:dyDescent="0.3">
      <c r="A3863" s="85"/>
      <c r="B3863" s="85"/>
      <c r="C3863" s="85"/>
      <c r="D3863" s="85"/>
      <c r="E3863" s="85"/>
      <c r="F3863" s="85"/>
      <c r="G3863" s="85"/>
      <c r="H3863" s="85"/>
      <c r="I3863" s="85"/>
      <c r="K3863" s="85"/>
      <c r="L3863" s="85"/>
      <c r="M3863" s="85"/>
      <c r="N3863" s="85"/>
      <c r="O3863" s="85"/>
      <c r="P3863" s="85"/>
      <c r="Q3863" s="85"/>
      <c r="R3863" s="85"/>
      <c r="S3863" s="85"/>
    </row>
    <row r="3864" spans="1:19" ht="49.65" customHeight="1" x14ac:dyDescent="0.3">
      <c r="A3864" s="93">
        <v>14014</v>
      </c>
      <c r="B3864" s="94" t="s">
        <v>3193</v>
      </c>
      <c r="C3864" s="92"/>
      <c r="D3864" s="92"/>
      <c r="E3864" s="92"/>
      <c r="F3864" s="92"/>
      <c r="G3864" s="90">
        <f>+C3864+D3864+E3864+F3864</f>
        <v>0</v>
      </c>
      <c r="H3864" s="91">
        <v>139</v>
      </c>
      <c r="I3864" s="84">
        <f>+G3864*H3864</f>
        <v>0</v>
      </c>
      <c r="K3864" s="93">
        <v>15467</v>
      </c>
      <c r="L3864" s="94" t="s">
        <v>3194</v>
      </c>
      <c r="M3864" s="92"/>
      <c r="N3864" s="92"/>
      <c r="O3864" s="92"/>
      <c r="P3864" s="92"/>
      <c r="Q3864" s="90">
        <f>+M3864+N3864+O3864+P3864</f>
        <v>0</v>
      </c>
      <c r="R3864" s="91">
        <v>109</v>
      </c>
      <c r="S3864" s="84">
        <f>+Q3864*R3864</f>
        <v>0</v>
      </c>
    </row>
    <row r="3865" spans="1:19" ht="49.65" customHeight="1" x14ac:dyDescent="0.3">
      <c r="A3865" s="85"/>
      <c r="B3865" s="85"/>
      <c r="C3865" s="85"/>
      <c r="D3865" s="85"/>
      <c r="E3865" s="85"/>
      <c r="F3865" s="85"/>
      <c r="G3865" s="85"/>
      <c r="H3865" s="85"/>
      <c r="I3865" s="85"/>
      <c r="K3865" s="85"/>
      <c r="L3865" s="85"/>
      <c r="M3865" s="85"/>
      <c r="N3865" s="85"/>
      <c r="O3865" s="85"/>
      <c r="P3865" s="85"/>
      <c r="Q3865" s="85"/>
      <c r="R3865" s="85"/>
      <c r="S3865" s="85"/>
    </row>
    <row r="3866" spans="1:19" ht="49.65" customHeight="1" x14ac:dyDescent="0.3">
      <c r="A3866" s="93">
        <v>14015</v>
      </c>
      <c r="B3866" s="94" t="s">
        <v>3195</v>
      </c>
      <c r="C3866" s="92"/>
      <c r="D3866" s="92"/>
      <c r="E3866" s="92"/>
      <c r="F3866" s="92"/>
      <c r="G3866" s="90">
        <f>+C3866+D3866+E3866+F3866</f>
        <v>0</v>
      </c>
      <c r="H3866" s="91">
        <v>139</v>
      </c>
      <c r="I3866" s="84">
        <f>+G3866*H3866</f>
        <v>0</v>
      </c>
      <c r="K3866" s="93">
        <v>15468</v>
      </c>
      <c r="L3866" s="94" t="s">
        <v>3196</v>
      </c>
      <c r="M3866" s="92"/>
      <c r="N3866" s="92"/>
      <c r="O3866" s="92"/>
      <c r="P3866" s="92"/>
      <c r="Q3866" s="90">
        <f>+M3866+N3866+O3866+P3866</f>
        <v>0</v>
      </c>
      <c r="R3866" s="91">
        <v>109</v>
      </c>
      <c r="S3866" s="84">
        <f>+Q3866*R3866</f>
        <v>0</v>
      </c>
    </row>
    <row r="3867" spans="1:19" ht="49.65" customHeight="1" x14ac:dyDescent="0.3">
      <c r="A3867" s="85"/>
      <c r="B3867" s="85"/>
      <c r="C3867" s="85"/>
      <c r="D3867" s="85"/>
      <c r="E3867" s="85"/>
      <c r="F3867" s="85"/>
      <c r="G3867" s="85"/>
      <c r="H3867" s="85"/>
      <c r="I3867" s="85"/>
      <c r="K3867" s="85"/>
      <c r="L3867" s="85"/>
      <c r="M3867" s="85"/>
      <c r="N3867" s="85"/>
      <c r="O3867" s="85"/>
      <c r="P3867" s="85"/>
      <c r="Q3867" s="85"/>
      <c r="R3867" s="85"/>
      <c r="S3867" s="85"/>
    </row>
    <row r="3868" spans="1:19" ht="49.65" customHeight="1" x14ac:dyDescent="0.3">
      <c r="A3868" s="93">
        <v>14185</v>
      </c>
      <c r="B3868" s="94" t="s">
        <v>3197</v>
      </c>
      <c r="C3868" s="92"/>
      <c r="D3868" s="92"/>
      <c r="E3868" s="92"/>
      <c r="F3868" s="92"/>
      <c r="G3868" s="90">
        <f>+C3868+D3868+E3868+F3868</f>
        <v>0</v>
      </c>
      <c r="H3868" s="91">
        <v>149</v>
      </c>
      <c r="I3868" s="84">
        <f>+G3868*H3868</f>
        <v>0</v>
      </c>
      <c r="K3868" s="93">
        <v>15469</v>
      </c>
      <c r="L3868" s="94" t="s">
        <v>3198</v>
      </c>
      <c r="M3868" s="92"/>
      <c r="N3868" s="92"/>
      <c r="O3868" s="92"/>
      <c r="P3868" s="92"/>
      <c r="Q3868" s="90">
        <f>+M3868+N3868+O3868+P3868</f>
        <v>0</v>
      </c>
      <c r="R3868" s="91">
        <v>109</v>
      </c>
      <c r="S3868" s="84">
        <f>+Q3868*R3868</f>
        <v>0</v>
      </c>
    </row>
    <row r="3869" spans="1:19" ht="49.65" customHeight="1" x14ac:dyDescent="0.3">
      <c r="A3869" s="85"/>
      <c r="B3869" s="85"/>
      <c r="C3869" s="85"/>
      <c r="D3869" s="85"/>
      <c r="E3869" s="85"/>
      <c r="F3869" s="85"/>
      <c r="G3869" s="85"/>
      <c r="H3869" s="85"/>
      <c r="I3869" s="85"/>
      <c r="K3869" s="85"/>
      <c r="L3869" s="85"/>
      <c r="M3869" s="85"/>
      <c r="N3869" s="85"/>
      <c r="O3869" s="85"/>
      <c r="P3869" s="85"/>
      <c r="Q3869" s="85"/>
      <c r="R3869" s="85"/>
      <c r="S3869" s="85"/>
    </row>
    <row r="3870" spans="1:19" ht="49.65" customHeight="1" x14ac:dyDescent="0.3">
      <c r="A3870" s="93">
        <v>14186</v>
      </c>
      <c r="B3870" s="94" t="s">
        <v>3199</v>
      </c>
      <c r="C3870" s="92"/>
      <c r="D3870" s="92"/>
      <c r="E3870" s="92"/>
      <c r="F3870" s="92"/>
      <c r="G3870" s="90">
        <f>+C3870+D3870+E3870+F3870</f>
        <v>0</v>
      </c>
      <c r="H3870" s="91">
        <v>149</v>
      </c>
      <c r="I3870" s="84">
        <f>+G3870*H3870</f>
        <v>0</v>
      </c>
      <c r="K3870" s="95"/>
      <c r="L3870" s="96" t="s">
        <v>3200</v>
      </c>
      <c r="M3870" s="74"/>
      <c r="N3870" s="74"/>
      <c r="O3870" s="74"/>
      <c r="P3870" s="74"/>
      <c r="Q3870" s="74"/>
      <c r="R3870" s="74"/>
      <c r="S3870" s="74"/>
    </row>
    <row r="3871" spans="1:19" ht="49.65" customHeight="1" x14ac:dyDescent="0.3">
      <c r="A3871" s="85"/>
      <c r="B3871" s="85"/>
      <c r="C3871" s="85"/>
      <c r="D3871" s="85"/>
      <c r="E3871" s="85"/>
      <c r="F3871" s="85"/>
      <c r="G3871" s="85"/>
      <c r="H3871" s="85"/>
      <c r="I3871" s="85"/>
      <c r="K3871" s="74"/>
      <c r="L3871" s="74"/>
      <c r="M3871" s="74"/>
      <c r="N3871" s="74"/>
      <c r="O3871" s="74"/>
      <c r="P3871" s="74"/>
      <c r="Q3871" s="74"/>
      <c r="R3871" s="74"/>
      <c r="S3871" s="74"/>
    </row>
    <row r="3872" spans="1:19" ht="49.65" customHeight="1" x14ac:dyDescent="0.3">
      <c r="A3872" s="93">
        <v>14187</v>
      </c>
      <c r="B3872" s="94" t="s">
        <v>3201</v>
      </c>
      <c r="C3872" s="92"/>
      <c r="D3872" s="92"/>
      <c r="E3872" s="92"/>
      <c r="F3872" s="92"/>
      <c r="G3872" s="90">
        <f>+C3872+D3872+E3872+F3872</f>
        <v>0</v>
      </c>
      <c r="H3872" s="91">
        <v>149</v>
      </c>
      <c r="I3872" s="84">
        <f>+G3872*H3872</f>
        <v>0</v>
      </c>
      <c r="K3872" s="93">
        <v>13151</v>
      </c>
      <c r="L3872" s="94" t="s">
        <v>3202</v>
      </c>
      <c r="M3872" s="92"/>
      <c r="N3872" s="92"/>
      <c r="O3872" s="92"/>
      <c r="P3872" s="92"/>
      <c r="Q3872" s="90">
        <f>+M3872+N3872+O3872+P3872</f>
        <v>0</v>
      </c>
      <c r="R3872" s="91">
        <v>109</v>
      </c>
      <c r="S3872" s="84">
        <f>+Q3872*R3872</f>
        <v>0</v>
      </c>
    </row>
    <row r="3873" spans="1:19" ht="49.65" customHeight="1" x14ac:dyDescent="0.3">
      <c r="A3873" s="85"/>
      <c r="B3873" s="85"/>
      <c r="C3873" s="85"/>
      <c r="D3873" s="85"/>
      <c r="E3873" s="85"/>
      <c r="F3873" s="85"/>
      <c r="G3873" s="85"/>
      <c r="H3873" s="85"/>
      <c r="I3873" s="85"/>
      <c r="K3873" s="85"/>
      <c r="L3873" s="85"/>
      <c r="M3873" s="85"/>
      <c r="N3873" s="85"/>
      <c r="O3873" s="85"/>
      <c r="P3873" s="85"/>
      <c r="Q3873" s="85"/>
      <c r="R3873" s="85"/>
      <c r="S3873" s="85"/>
    </row>
    <row r="3874" spans="1:19" ht="49.65" customHeight="1" x14ac:dyDescent="0.3">
      <c r="A3874" s="93">
        <v>14188</v>
      </c>
      <c r="B3874" s="94" t="s">
        <v>3203</v>
      </c>
      <c r="C3874" s="92"/>
      <c r="D3874" s="92"/>
      <c r="E3874" s="92"/>
      <c r="F3874" s="92"/>
      <c r="G3874" s="90">
        <f>+C3874+D3874+E3874+F3874</f>
        <v>0</v>
      </c>
      <c r="H3874" s="91">
        <v>149</v>
      </c>
      <c r="I3874" s="84">
        <f>+G3874*H3874</f>
        <v>0</v>
      </c>
      <c r="K3874" s="93">
        <v>13152</v>
      </c>
      <c r="L3874" s="94" t="s">
        <v>3204</v>
      </c>
      <c r="M3874" s="92"/>
      <c r="N3874" s="92"/>
      <c r="O3874" s="92"/>
      <c r="P3874" s="92"/>
      <c r="Q3874" s="90">
        <f>+M3874+N3874+O3874+P3874</f>
        <v>0</v>
      </c>
      <c r="R3874" s="91">
        <v>109</v>
      </c>
      <c r="S3874" s="84">
        <f>+Q3874*R3874</f>
        <v>0</v>
      </c>
    </row>
    <row r="3875" spans="1:19" ht="49.65" customHeight="1" x14ac:dyDescent="0.3">
      <c r="A3875" s="85"/>
      <c r="B3875" s="85"/>
      <c r="C3875" s="85"/>
      <c r="D3875" s="85"/>
      <c r="E3875" s="85"/>
      <c r="F3875" s="85"/>
      <c r="G3875" s="85"/>
      <c r="H3875" s="85"/>
      <c r="I3875" s="85"/>
      <c r="K3875" s="85"/>
      <c r="L3875" s="85"/>
      <c r="M3875" s="85"/>
      <c r="N3875" s="85"/>
      <c r="O3875" s="85"/>
      <c r="P3875" s="85"/>
      <c r="Q3875" s="85"/>
      <c r="R3875" s="85"/>
      <c r="S3875" s="85"/>
    </row>
    <row r="3876" spans="1:19" ht="49.65" customHeight="1" x14ac:dyDescent="0.3">
      <c r="A3876" s="93">
        <v>14488</v>
      </c>
      <c r="B3876" s="94" t="s">
        <v>3205</v>
      </c>
      <c r="C3876" s="92"/>
      <c r="D3876" s="92"/>
      <c r="E3876" s="92"/>
      <c r="F3876" s="92"/>
      <c r="G3876" s="90">
        <f>+C3876+D3876+E3876+F3876</f>
        <v>0</v>
      </c>
      <c r="H3876" s="91">
        <v>129</v>
      </c>
      <c r="I3876" s="84">
        <f>+G3876*H3876</f>
        <v>0</v>
      </c>
      <c r="K3876" s="93">
        <v>13153</v>
      </c>
      <c r="L3876" s="94" t="s">
        <v>3206</v>
      </c>
      <c r="M3876" s="92"/>
      <c r="N3876" s="92"/>
      <c r="O3876" s="92"/>
      <c r="P3876" s="92"/>
      <c r="Q3876" s="90">
        <f>+M3876+N3876+O3876+P3876</f>
        <v>0</v>
      </c>
      <c r="R3876" s="91">
        <v>109</v>
      </c>
      <c r="S3876" s="84">
        <f>+Q3876*R3876</f>
        <v>0</v>
      </c>
    </row>
    <row r="3877" spans="1:19" ht="49.65" customHeight="1" x14ac:dyDescent="0.3">
      <c r="A3877" s="85"/>
      <c r="B3877" s="85"/>
      <c r="C3877" s="85"/>
      <c r="D3877" s="85"/>
      <c r="E3877" s="85"/>
      <c r="F3877" s="85"/>
      <c r="G3877" s="85"/>
      <c r="H3877" s="85"/>
      <c r="I3877" s="85"/>
      <c r="K3877" s="85"/>
      <c r="L3877" s="85"/>
      <c r="M3877" s="85"/>
      <c r="N3877" s="85"/>
      <c r="O3877" s="85"/>
      <c r="P3877" s="85"/>
      <c r="Q3877" s="85"/>
      <c r="R3877" s="85"/>
      <c r="S3877" s="85"/>
    </row>
    <row r="3878" spans="1:19" ht="49.65" customHeight="1" x14ac:dyDescent="0.3">
      <c r="A3878" s="93">
        <v>14489</v>
      </c>
      <c r="B3878" s="94" t="s">
        <v>3207</v>
      </c>
      <c r="C3878" s="92"/>
      <c r="D3878" s="92"/>
      <c r="E3878" s="92"/>
      <c r="F3878" s="92"/>
      <c r="G3878" s="90">
        <f>+C3878+D3878+E3878+F3878</f>
        <v>0</v>
      </c>
      <c r="H3878" s="91">
        <v>129</v>
      </c>
      <c r="I3878" s="84">
        <f>+G3878*H3878</f>
        <v>0</v>
      </c>
      <c r="K3878" s="93">
        <v>13154</v>
      </c>
      <c r="L3878" s="94" t="s">
        <v>3208</v>
      </c>
      <c r="M3878" s="92"/>
      <c r="N3878" s="92"/>
      <c r="O3878" s="92"/>
      <c r="P3878" s="92"/>
      <c r="Q3878" s="90">
        <f>+M3878+N3878+O3878+P3878</f>
        <v>0</v>
      </c>
      <c r="R3878" s="91">
        <v>109</v>
      </c>
      <c r="S3878" s="84">
        <f>+Q3878*R3878</f>
        <v>0</v>
      </c>
    </row>
    <row r="3879" spans="1:19" ht="49.65" customHeight="1" x14ac:dyDescent="0.3">
      <c r="A3879" s="85"/>
      <c r="B3879" s="85"/>
      <c r="C3879" s="85"/>
      <c r="D3879" s="85"/>
      <c r="E3879" s="85"/>
      <c r="F3879" s="85"/>
      <c r="G3879" s="85"/>
      <c r="H3879" s="85"/>
      <c r="I3879" s="85"/>
      <c r="K3879" s="85"/>
      <c r="L3879" s="85"/>
      <c r="M3879" s="85"/>
      <c r="N3879" s="85"/>
      <c r="O3879" s="85"/>
      <c r="P3879" s="85"/>
      <c r="Q3879" s="85"/>
      <c r="R3879" s="85"/>
      <c r="S3879" s="85"/>
    </row>
    <row r="3880" spans="1:19" ht="49.65" customHeight="1" x14ac:dyDescent="0.3">
      <c r="A3880" s="22" t="s">
        <v>3209</v>
      </c>
      <c r="D3880" s="86" t="s">
        <v>893</v>
      </c>
      <c r="E3880" s="76"/>
      <c r="F3880" s="76"/>
      <c r="G3880" s="77"/>
      <c r="H3880" s="87">
        <f>SUM(I3784:I3879)</f>
        <v>0</v>
      </c>
      <c r="I3880" s="77"/>
      <c r="N3880" s="86" t="s">
        <v>894</v>
      </c>
      <c r="O3880" s="76"/>
      <c r="P3880" s="76"/>
      <c r="Q3880" s="77"/>
      <c r="R3880" s="87">
        <f>SUM(S3784:S3879)</f>
        <v>0</v>
      </c>
      <c r="S3880" s="77"/>
    </row>
    <row r="3881" spans="1:19" ht="49.65" customHeight="1" x14ac:dyDescent="0.3">
      <c r="D3881" s="78"/>
      <c r="E3881" s="79"/>
      <c r="F3881" s="79"/>
      <c r="G3881" s="80"/>
      <c r="H3881" s="78"/>
      <c r="I3881" s="80"/>
      <c r="N3881" s="78"/>
      <c r="O3881" s="79"/>
      <c r="P3881" s="79"/>
      <c r="Q3881" s="80"/>
      <c r="R3881" s="78"/>
      <c r="S3881" s="80"/>
    </row>
    <row r="3882" spans="1:19" ht="49.65" customHeight="1" x14ac:dyDescent="0.3">
      <c r="A3882" s="88" t="s">
        <v>2448</v>
      </c>
      <c r="B3882" s="74"/>
      <c r="C3882" s="74"/>
      <c r="D3882" s="74"/>
      <c r="E3882" s="74"/>
      <c r="F3882" s="74"/>
      <c r="G3882" s="74"/>
      <c r="H3882" s="74"/>
      <c r="I3882" s="74"/>
      <c r="J3882" s="74"/>
      <c r="K3882" s="74"/>
      <c r="L3882" s="74"/>
      <c r="M3882" s="74"/>
      <c r="N3882" s="74"/>
      <c r="O3882" s="74"/>
      <c r="P3882" s="74"/>
      <c r="Q3882" s="74"/>
      <c r="R3882" s="74"/>
      <c r="S3882" s="74"/>
    </row>
    <row r="3883" spans="1:19" ht="49.65" customHeight="1" x14ac:dyDescent="0.3">
      <c r="A3883" s="74"/>
      <c r="B3883" s="74"/>
      <c r="C3883" s="74"/>
      <c r="D3883" s="74"/>
      <c r="E3883" s="74"/>
      <c r="F3883" s="74"/>
      <c r="G3883" s="74"/>
      <c r="H3883" s="74"/>
      <c r="I3883" s="74"/>
      <c r="J3883" s="74"/>
      <c r="K3883" s="74"/>
      <c r="L3883" s="74"/>
      <c r="M3883" s="74"/>
      <c r="N3883" s="74"/>
      <c r="O3883" s="74"/>
      <c r="P3883" s="74"/>
      <c r="Q3883" s="74"/>
      <c r="R3883" s="74"/>
      <c r="S3883" s="74"/>
    </row>
    <row r="3884" spans="1:19" ht="49.65" customHeight="1" x14ac:dyDescent="0.3">
      <c r="A3884" s="98" t="s">
        <v>4</v>
      </c>
      <c r="B3884" s="99" t="s">
        <v>52</v>
      </c>
      <c r="C3884" s="98" t="s">
        <v>53</v>
      </c>
      <c r="D3884" s="98" t="s">
        <v>54</v>
      </c>
      <c r="E3884" s="98" t="s">
        <v>55</v>
      </c>
      <c r="F3884" s="98" t="s">
        <v>56</v>
      </c>
      <c r="G3884" s="98" t="s">
        <v>57</v>
      </c>
      <c r="H3884" s="98" t="s">
        <v>58</v>
      </c>
      <c r="I3884" s="99" t="s">
        <v>8</v>
      </c>
      <c r="K3884" s="98" t="s">
        <v>4</v>
      </c>
      <c r="L3884" s="99" t="s">
        <v>52</v>
      </c>
      <c r="M3884" s="98" t="s">
        <v>53</v>
      </c>
      <c r="N3884" s="98" t="s">
        <v>54</v>
      </c>
      <c r="O3884" s="98" t="s">
        <v>55</v>
      </c>
      <c r="P3884" s="98" t="s">
        <v>56</v>
      </c>
      <c r="Q3884" s="98" t="s">
        <v>57</v>
      </c>
      <c r="R3884" s="98" t="s">
        <v>58</v>
      </c>
      <c r="S3884" s="99" t="s">
        <v>8</v>
      </c>
    </row>
    <row r="3885" spans="1:19" ht="49.65" customHeight="1" x14ac:dyDescent="0.3">
      <c r="A3885" s="85"/>
      <c r="B3885" s="85"/>
      <c r="C3885" s="85"/>
      <c r="D3885" s="85"/>
      <c r="E3885" s="85"/>
      <c r="F3885" s="85"/>
      <c r="G3885" s="85"/>
      <c r="H3885" s="85"/>
      <c r="I3885" s="85"/>
      <c r="K3885" s="85"/>
      <c r="L3885" s="85"/>
      <c r="M3885" s="85"/>
      <c r="N3885" s="85"/>
      <c r="O3885" s="85"/>
      <c r="P3885" s="85"/>
      <c r="Q3885" s="85"/>
      <c r="R3885" s="85"/>
      <c r="S3885" s="85"/>
    </row>
    <row r="3886" spans="1:19" ht="49.65" customHeight="1" x14ac:dyDescent="0.3">
      <c r="A3886" s="95"/>
      <c r="B3886" s="96" t="s">
        <v>3210</v>
      </c>
      <c r="C3886" s="74"/>
      <c r="D3886" s="74"/>
      <c r="E3886" s="74"/>
      <c r="F3886" s="74"/>
      <c r="G3886" s="74"/>
      <c r="H3886" s="74"/>
      <c r="I3886" s="74"/>
      <c r="K3886" s="97" t="s">
        <v>739</v>
      </c>
      <c r="L3886" s="74"/>
      <c r="M3886" s="74"/>
      <c r="N3886" s="74"/>
      <c r="O3886" s="74"/>
      <c r="P3886" s="74"/>
      <c r="Q3886" s="74"/>
      <c r="R3886" s="74"/>
      <c r="S3886" s="74"/>
    </row>
    <row r="3887" spans="1:19" ht="49.65" customHeight="1" x14ac:dyDescent="0.3">
      <c r="A3887" s="74"/>
      <c r="B3887" s="74"/>
      <c r="C3887" s="74"/>
      <c r="D3887" s="74"/>
      <c r="E3887" s="74"/>
      <c r="F3887" s="74"/>
      <c r="G3887" s="74"/>
      <c r="H3887" s="74"/>
      <c r="I3887" s="74"/>
      <c r="K3887" s="74"/>
      <c r="L3887" s="74"/>
      <c r="M3887" s="74"/>
      <c r="N3887" s="74"/>
      <c r="O3887" s="74"/>
      <c r="P3887" s="74"/>
      <c r="Q3887" s="74"/>
      <c r="R3887" s="74"/>
      <c r="S3887" s="74"/>
    </row>
    <row r="3888" spans="1:19" ht="49.65" customHeight="1" x14ac:dyDescent="0.3">
      <c r="A3888" s="93">
        <v>13155</v>
      </c>
      <c r="B3888" s="94" t="s">
        <v>3211</v>
      </c>
      <c r="C3888" s="92"/>
      <c r="D3888" s="92"/>
      <c r="E3888" s="92"/>
      <c r="F3888" s="92"/>
      <c r="G3888" s="90">
        <f>+C3888+D3888+E3888+F3888</f>
        <v>0</v>
      </c>
      <c r="H3888" s="91">
        <v>109</v>
      </c>
      <c r="I3888" s="84">
        <f>+G3888*H3888</f>
        <v>0</v>
      </c>
      <c r="K3888" s="95"/>
      <c r="L3888" s="96" t="s">
        <v>739</v>
      </c>
      <c r="M3888" s="74"/>
      <c r="N3888" s="74"/>
      <c r="O3888" s="74"/>
      <c r="P3888" s="74"/>
      <c r="Q3888" s="74"/>
      <c r="R3888" s="74"/>
      <c r="S3888" s="74"/>
    </row>
    <row r="3889" spans="1:19" ht="49.65" customHeight="1" x14ac:dyDescent="0.3">
      <c r="A3889" s="85"/>
      <c r="B3889" s="85"/>
      <c r="C3889" s="85"/>
      <c r="D3889" s="85"/>
      <c r="E3889" s="85"/>
      <c r="F3889" s="85"/>
      <c r="G3889" s="85"/>
      <c r="H3889" s="85"/>
      <c r="I3889" s="85"/>
      <c r="K3889" s="74"/>
      <c r="L3889" s="74"/>
      <c r="M3889" s="74"/>
      <c r="N3889" s="74"/>
      <c r="O3889" s="74"/>
      <c r="P3889" s="74"/>
      <c r="Q3889" s="74"/>
      <c r="R3889" s="74"/>
      <c r="S3889" s="74"/>
    </row>
    <row r="3890" spans="1:19" ht="49.65" customHeight="1" x14ac:dyDescent="0.3">
      <c r="A3890" s="93">
        <v>13156</v>
      </c>
      <c r="B3890" s="94" t="s">
        <v>3212</v>
      </c>
      <c r="C3890" s="92"/>
      <c r="D3890" s="92"/>
      <c r="E3890" s="92"/>
      <c r="F3890" s="92"/>
      <c r="G3890" s="90">
        <f>+C3890+D3890+E3890+F3890</f>
        <v>0</v>
      </c>
      <c r="H3890" s="91">
        <v>109</v>
      </c>
      <c r="I3890" s="84">
        <f>+G3890*H3890</f>
        <v>0</v>
      </c>
      <c r="K3890" s="93">
        <v>1054</v>
      </c>
      <c r="L3890" s="94" t="s">
        <v>3213</v>
      </c>
      <c r="M3890" s="92"/>
      <c r="N3890" s="92"/>
      <c r="O3890" s="92"/>
      <c r="P3890" s="92"/>
      <c r="Q3890" s="90">
        <f>+M3890+N3890+O3890+P3890</f>
        <v>0</v>
      </c>
      <c r="R3890" s="91">
        <v>89</v>
      </c>
      <c r="S3890" s="84">
        <f>+Q3890*R3890</f>
        <v>0</v>
      </c>
    </row>
    <row r="3891" spans="1:19" ht="49.65" customHeight="1" x14ac:dyDescent="0.3">
      <c r="A3891" s="85"/>
      <c r="B3891" s="85"/>
      <c r="C3891" s="85"/>
      <c r="D3891" s="85"/>
      <c r="E3891" s="85"/>
      <c r="F3891" s="85"/>
      <c r="G3891" s="85"/>
      <c r="H3891" s="85"/>
      <c r="I3891" s="85"/>
      <c r="K3891" s="85"/>
      <c r="L3891" s="85"/>
      <c r="M3891" s="85"/>
      <c r="N3891" s="85"/>
      <c r="O3891" s="85"/>
      <c r="P3891" s="85"/>
      <c r="Q3891" s="85"/>
      <c r="R3891" s="85"/>
      <c r="S3891" s="85"/>
    </row>
    <row r="3892" spans="1:19" ht="49.65" customHeight="1" x14ac:dyDescent="0.3">
      <c r="A3892" s="93">
        <v>13186</v>
      </c>
      <c r="B3892" s="94" t="s">
        <v>2832</v>
      </c>
      <c r="C3892" s="92"/>
      <c r="D3892" s="92"/>
      <c r="E3892" s="92"/>
      <c r="F3892" s="92"/>
      <c r="G3892" s="90">
        <f>+C3892+D3892+E3892+F3892</f>
        <v>0</v>
      </c>
      <c r="H3892" s="91">
        <v>109</v>
      </c>
      <c r="I3892" s="84">
        <f>+G3892*H3892</f>
        <v>0</v>
      </c>
      <c r="K3892" s="93">
        <v>1055</v>
      </c>
      <c r="L3892" s="94" t="s">
        <v>3214</v>
      </c>
      <c r="M3892" s="92"/>
      <c r="N3892" s="92"/>
      <c r="O3892" s="92"/>
      <c r="P3892" s="92"/>
      <c r="Q3892" s="90">
        <f>+M3892+N3892+O3892+P3892</f>
        <v>0</v>
      </c>
      <c r="R3892" s="91">
        <v>89</v>
      </c>
      <c r="S3892" s="84">
        <f>+Q3892*R3892</f>
        <v>0</v>
      </c>
    </row>
    <row r="3893" spans="1:19" ht="49.65" customHeight="1" x14ac:dyDescent="0.3">
      <c r="A3893" s="85"/>
      <c r="B3893" s="85"/>
      <c r="C3893" s="85"/>
      <c r="D3893" s="85"/>
      <c r="E3893" s="85"/>
      <c r="F3893" s="85"/>
      <c r="G3893" s="85"/>
      <c r="H3893" s="85"/>
      <c r="I3893" s="85"/>
      <c r="K3893" s="85"/>
      <c r="L3893" s="85"/>
      <c r="M3893" s="85"/>
      <c r="N3893" s="85"/>
      <c r="O3893" s="85"/>
      <c r="P3893" s="85"/>
      <c r="Q3893" s="85"/>
      <c r="R3893" s="85"/>
      <c r="S3893" s="85"/>
    </row>
    <row r="3894" spans="1:19" ht="49.65" customHeight="1" x14ac:dyDescent="0.3">
      <c r="A3894" s="93">
        <v>13187</v>
      </c>
      <c r="B3894" s="94" t="s">
        <v>2834</v>
      </c>
      <c r="C3894" s="92"/>
      <c r="D3894" s="92"/>
      <c r="E3894" s="92"/>
      <c r="F3894" s="92"/>
      <c r="G3894" s="90">
        <f>+C3894+D3894+E3894+F3894</f>
        <v>0</v>
      </c>
      <c r="H3894" s="91">
        <v>109</v>
      </c>
      <c r="I3894" s="84">
        <f>+G3894*H3894</f>
        <v>0</v>
      </c>
      <c r="K3894" s="93">
        <v>1070</v>
      </c>
      <c r="L3894" s="94" t="s">
        <v>3030</v>
      </c>
      <c r="M3894" s="92"/>
      <c r="N3894" s="92"/>
      <c r="O3894" s="92"/>
      <c r="P3894" s="92"/>
      <c r="Q3894" s="90">
        <f>+M3894+N3894+O3894+P3894</f>
        <v>0</v>
      </c>
      <c r="R3894" s="91">
        <v>89</v>
      </c>
      <c r="S3894" s="84">
        <f>+Q3894*R3894</f>
        <v>0</v>
      </c>
    </row>
    <row r="3895" spans="1:19" ht="49.65" customHeight="1" x14ac:dyDescent="0.3">
      <c r="A3895" s="85"/>
      <c r="B3895" s="85"/>
      <c r="C3895" s="85"/>
      <c r="D3895" s="85"/>
      <c r="E3895" s="85"/>
      <c r="F3895" s="85"/>
      <c r="G3895" s="85"/>
      <c r="H3895" s="85"/>
      <c r="I3895" s="85"/>
      <c r="K3895" s="85"/>
      <c r="L3895" s="85"/>
      <c r="M3895" s="85"/>
      <c r="N3895" s="85"/>
      <c r="O3895" s="85"/>
      <c r="P3895" s="85"/>
      <c r="Q3895" s="85"/>
      <c r="R3895" s="85"/>
      <c r="S3895" s="85"/>
    </row>
    <row r="3896" spans="1:19" ht="49.65" customHeight="1" x14ac:dyDescent="0.3">
      <c r="A3896" s="93">
        <v>13188</v>
      </c>
      <c r="B3896" s="94" t="s">
        <v>2836</v>
      </c>
      <c r="C3896" s="92"/>
      <c r="D3896" s="92"/>
      <c r="E3896" s="92"/>
      <c r="F3896" s="92"/>
      <c r="G3896" s="90">
        <f>+C3896+D3896+E3896+F3896</f>
        <v>0</v>
      </c>
      <c r="H3896" s="91">
        <v>109</v>
      </c>
      <c r="I3896" s="84">
        <f>+G3896*H3896</f>
        <v>0</v>
      </c>
      <c r="K3896" s="93">
        <v>1071</v>
      </c>
      <c r="L3896" s="94" t="s">
        <v>3215</v>
      </c>
      <c r="M3896" s="92"/>
      <c r="N3896" s="92"/>
      <c r="O3896" s="92"/>
      <c r="P3896" s="92"/>
      <c r="Q3896" s="90">
        <f>+M3896+N3896+O3896+P3896</f>
        <v>0</v>
      </c>
      <c r="R3896" s="91">
        <v>89</v>
      </c>
      <c r="S3896" s="84">
        <f>+Q3896*R3896</f>
        <v>0</v>
      </c>
    </row>
    <row r="3897" spans="1:19" ht="49.65" customHeight="1" x14ac:dyDescent="0.3">
      <c r="A3897" s="85"/>
      <c r="B3897" s="85"/>
      <c r="C3897" s="85"/>
      <c r="D3897" s="85"/>
      <c r="E3897" s="85"/>
      <c r="F3897" s="85"/>
      <c r="G3897" s="85"/>
      <c r="H3897" s="85"/>
      <c r="I3897" s="85"/>
      <c r="K3897" s="85"/>
      <c r="L3897" s="85"/>
      <c r="M3897" s="85"/>
      <c r="N3897" s="85"/>
      <c r="O3897" s="85"/>
      <c r="P3897" s="85"/>
      <c r="Q3897" s="85"/>
      <c r="R3897" s="85"/>
      <c r="S3897" s="85"/>
    </row>
    <row r="3898" spans="1:19" ht="49.65" customHeight="1" x14ac:dyDescent="0.3">
      <c r="A3898" s="93">
        <v>13189</v>
      </c>
      <c r="B3898" s="94" t="s">
        <v>2838</v>
      </c>
      <c r="C3898" s="92"/>
      <c r="D3898" s="92"/>
      <c r="E3898" s="92"/>
      <c r="F3898" s="92"/>
      <c r="G3898" s="90">
        <f>+C3898+D3898+E3898+F3898</f>
        <v>0</v>
      </c>
      <c r="H3898" s="91">
        <v>109</v>
      </c>
      <c r="I3898" s="84">
        <f>+G3898*H3898</f>
        <v>0</v>
      </c>
      <c r="K3898" s="93">
        <v>1163</v>
      </c>
      <c r="L3898" s="94" t="s">
        <v>3216</v>
      </c>
      <c r="M3898" s="92"/>
      <c r="N3898" s="92"/>
      <c r="O3898" s="92"/>
      <c r="P3898" s="92"/>
      <c r="Q3898" s="90">
        <f>+M3898+N3898+O3898+P3898</f>
        <v>0</v>
      </c>
      <c r="R3898" s="91">
        <v>69</v>
      </c>
      <c r="S3898" s="84">
        <f>+Q3898*R3898</f>
        <v>0</v>
      </c>
    </row>
    <row r="3899" spans="1:19" ht="49.65" customHeight="1" x14ac:dyDescent="0.3">
      <c r="A3899" s="85"/>
      <c r="B3899" s="85"/>
      <c r="C3899" s="85"/>
      <c r="D3899" s="85"/>
      <c r="E3899" s="85"/>
      <c r="F3899" s="85"/>
      <c r="G3899" s="85"/>
      <c r="H3899" s="85"/>
      <c r="I3899" s="85"/>
      <c r="K3899" s="85"/>
      <c r="L3899" s="85"/>
      <c r="M3899" s="85"/>
      <c r="N3899" s="85"/>
      <c r="O3899" s="85"/>
      <c r="P3899" s="85"/>
      <c r="Q3899" s="85"/>
      <c r="R3899" s="85"/>
      <c r="S3899" s="85"/>
    </row>
    <row r="3900" spans="1:19" ht="49.65" customHeight="1" x14ac:dyDescent="0.3">
      <c r="A3900" s="93">
        <v>13190</v>
      </c>
      <c r="B3900" s="94" t="s">
        <v>2842</v>
      </c>
      <c r="C3900" s="92"/>
      <c r="D3900" s="92"/>
      <c r="E3900" s="92"/>
      <c r="F3900" s="92"/>
      <c r="G3900" s="90">
        <f>+C3900+D3900+E3900+F3900</f>
        <v>0</v>
      </c>
      <c r="H3900" s="91">
        <v>109</v>
      </c>
      <c r="I3900" s="84">
        <f>+G3900*H3900</f>
        <v>0</v>
      </c>
      <c r="K3900" s="93">
        <v>1164</v>
      </c>
      <c r="L3900" s="94" t="s">
        <v>3217</v>
      </c>
      <c r="M3900" s="92"/>
      <c r="N3900" s="92"/>
      <c r="O3900" s="92"/>
      <c r="P3900" s="92"/>
      <c r="Q3900" s="90">
        <f>+M3900+N3900+O3900+P3900</f>
        <v>0</v>
      </c>
      <c r="R3900" s="91">
        <v>69</v>
      </c>
      <c r="S3900" s="84">
        <f>+Q3900*R3900</f>
        <v>0</v>
      </c>
    </row>
    <row r="3901" spans="1:19" ht="49.65" customHeight="1" x14ac:dyDescent="0.3">
      <c r="A3901" s="85"/>
      <c r="B3901" s="85"/>
      <c r="C3901" s="85"/>
      <c r="D3901" s="85"/>
      <c r="E3901" s="85"/>
      <c r="F3901" s="85"/>
      <c r="G3901" s="85"/>
      <c r="H3901" s="85"/>
      <c r="I3901" s="85"/>
      <c r="K3901" s="85"/>
      <c r="L3901" s="85"/>
      <c r="M3901" s="85"/>
      <c r="N3901" s="85"/>
      <c r="O3901" s="85"/>
      <c r="P3901" s="85"/>
      <c r="Q3901" s="85"/>
      <c r="R3901" s="85"/>
      <c r="S3901" s="85"/>
    </row>
    <row r="3902" spans="1:19" ht="49.65" customHeight="1" x14ac:dyDescent="0.3">
      <c r="A3902" s="93">
        <v>13191</v>
      </c>
      <c r="B3902" s="94" t="s">
        <v>2844</v>
      </c>
      <c r="C3902" s="92"/>
      <c r="D3902" s="92"/>
      <c r="E3902" s="92"/>
      <c r="F3902" s="92"/>
      <c r="G3902" s="90">
        <f>+C3902+D3902+E3902+F3902</f>
        <v>0</v>
      </c>
      <c r="H3902" s="91">
        <v>109</v>
      </c>
      <c r="I3902" s="84">
        <f>+G3902*H3902</f>
        <v>0</v>
      </c>
      <c r="K3902" s="93">
        <v>1166</v>
      </c>
      <c r="L3902" s="94" t="s">
        <v>3218</v>
      </c>
      <c r="M3902" s="92"/>
      <c r="N3902" s="92"/>
      <c r="O3902" s="92"/>
      <c r="P3902" s="92"/>
      <c r="Q3902" s="90">
        <f>+M3902+N3902+O3902+P3902</f>
        <v>0</v>
      </c>
      <c r="R3902" s="91">
        <v>69</v>
      </c>
      <c r="S3902" s="84">
        <f>+Q3902*R3902</f>
        <v>0</v>
      </c>
    </row>
    <row r="3903" spans="1:19" ht="49.65" customHeight="1" x14ac:dyDescent="0.3">
      <c r="A3903" s="85"/>
      <c r="B3903" s="85"/>
      <c r="C3903" s="85"/>
      <c r="D3903" s="85"/>
      <c r="E3903" s="85"/>
      <c r="F3903" s="85"/>
      <c r="G3903" s="85"/>
      <c r="H3903" s="85"/>
      <c r="I3903" s="85"/>
      <c r="K3903" s="85"/>
      <c r="L3903" s="85"/>
      <c r="M3903" s="85"/>
      <c r="N3903" s="85"/>
      <c r="O3903" s="85"/>
      <c r="P3903" s="85"/>
      <c r="Q3903" s="85"/>
      <c r="R3903" s="85"/>
      <c r="S3903" s="85"/>
    </row>
    <row r="3904" spans="1:19" ht="49.65" customHeight="1" x14ac:dyDescent="0.3">
      <c r="A3904" s="95"/>
      <c r="B3904" s="96" t="s">
        <v>3219</v>
      </c>
      <c r="C3904" s="74"/>
      <c r="D3904" s="74"/>
      <c r="E3904" s="74"/>
      <c r="F3904" s="74"/>
      <c r="G3904" s="74"/>
      <c r="H3904" s="74"/>
      <c r="I3904" s="74"/>
      <c r="K3904" s="93">
        <v>1380</v>
      </c>
      <c r="L3904" s="94" t="s">
        <v>3220</v>
      </c>
      <c r="M3904" s="92"/>
      <c r="N3904" s="92"/>
      <c r="O3904" s="92"/>
      <c r="P3904" s="92"/>
      <c r="Q3904" s="90">
        <f>+M3904+N3904+O3904+P3904</f>
        <v>0</v>
      </c>
      <c r="R3904" s="91">
        <v>129</v>
      </c>
      <c r="S3904" s="84">
        <f>+Q3904*R3904</f>
        <v>0</v>
      </c>
    </row>
    <row r="3905" spans="1:19" ht="49.65" customHeight="1" x14ac:dyDescent="0.3">
      <c r="A3905" s="74"/>
      <c r="B3905" s="74"/>
      <c r="C3905" s="74"/>
      <c r="D3905" s="74"/>
      <c r="E3905" s="74"/>
      <c r="F3905" s="74"/>
      <c r="G3905" s="74"/>
      <c r="H3905" s="74"/>
      <c r="I3905" s="74"/>
      <c r="K3905" s="85"/>
      <c r="L3905" s="85"/>
      <c r="M3905" s="85"/>
      <c r="N3905" s="85"/>
      <c r="O3905" s="85"/>
      <c r="P3905" s="85"/>
      <c r="Q3905" s="85"/>
      <c r="R3905" s="85"/>
      <c r="S3905" s="85"/>
    </row>
    <row r="3906" spans="1:19" ht="49.65" customHeight="1" x14ac:dyDescent="0.3">
      <c r="A3906" s="93">
        <v>11549</v>
      </c>
      <c r="B3906" s="94" t="s">
        <v>2832</v>
      </c>
      <c r="C3906" s="92"/>
      <c r="D3906" s="92"/>
      <c r="E3906" s="92"/>
      <c r="F3906" s="92"/>
      <c r="G3906" s="90">
        <f>+C3906+D3906+E3906+F3906</f>
        <v>0</v>
      </c>
      <c r="H3906" s="91">
        <v>145</v>
      </c>
      <c r="I3906" s="84">
        <f>+G3906*H3906</f>
        <v>0</v>
      </c>
      <c r="K3906" s="93">
        <v>9307</v>
      </c>
      <c r="L3906" s="94" t="s">
        <v>3221</v>
      </c>
      <c r="M3906" s="92"/>
      <c r="N3906" s="92"/>
      <c r="O3906" s="92"/>
      <c r="P3906" s="92"/>
      <c r="Q3906" s="90">
        <f>+M3906+N3906+O3906+P3906</f>
        <v>0</v>
      </c>
      <c r="R3906" s="91">
        <v>149</v>
      </c>
      <c r="S3906" s="84">
        <f>+Q3906*R3906</f>
        <v>0</v>
      </c>
    </row>
    <row r="3907" spans="1:19" ht="49.65" customHeight="1" x14ac:dyDescent="0.3">
      <c r="A3907" s="85"/>
      <c r="B3907" s="85"/>
      <c r="C3907" s="85"/>
      <c r="D3907" s="85"/>
      <c r="E3907" s="85"/>
      <c r="F3907" s="85"/>
      <c r="G3907" s="85"/>
      <c r="H3907" s="85"/>
      <c r="I3907" s="85"/>
      <c r="K3907" s="85"/>
      <c r="L3907" s="85"/>
      <c r="M3907" s="85"/>
      <c r="N3907" s="85"/>
      <c r="O3907" s="85"/>
      <c r="P3907" s="85"/>
      <c r="Q3907" s="85"/>
      <c r="R3907" s="85"/>
      <c r="S3907" s="85"/>
    </row>
    <row r="3908" spans="1:19" ht="49.65" customHeight="1" x14ac:dyDescent="0.3">
      <c r="A3908" s="93">
        <v>11550</v>
      </c>
      <c r="B3908" s="94" t="s">
        <v>2834</v>
      </c>
      <c r="C3908" s="92"/>
      <c r="D3908" s="92"/>
      <c r="E3908" s="92"/>
      <c r="F3908" s="92"/>
      <c r="G3908" s="90">
        <f>+C3908+D3908+E3908+F3908</f>
        <v>0</v>
      </c>
      <c r="H3908" s="91">
        <v>145</v>
      </c>
      <c r="I3908" s="84">
        <f>+G3908*H3908</f>
        <v>0</v>
      </c>
      <c r="K3908" s="93">
        <v>9380</v>
      </c>
      <c r="L3908" s="94" t="s">
        <v>3222</v>
      </c>
      <c r="M3908" s="92"/>
      <c r="N3908" s="92"/>
      <c r="O3908" s="92"/>
      <c r="P3908" s="92"/>
      <c r="Q3908" s="90">
        <f>+M3908+N3908+O3908+P3908</f>
        <v>0</v>
      </c>
      <c r="R3908" s="91">
        <v>149</v>
      </c>
      <c r="S3908" s="84">
        <f>+Q3908*R3908</f>
        <v>0</v>
      </c>
    </row>
    <row r="3909" spans="1:19" ht="49.65" customHeight="1" x14ac:dyDescent="0.3">
      <c r="A3909" s="85"/>
      <c r="B3909" s="85"/>
      <c r="C3909" s="85"/>
      <c r="D3909" s="85"/>
      <c r="E3909" s="85"/>
      <c r="F3909" s="85"/>
      <c r="G3909" s="85"/>
      <c r="H3909" s="85"/>
      <c r="I3909" s="85"/>
      <c r="K3909" s="85"/>
      <c r="L3909" s="85"/>
      <c r="M3909" s="85"/>
      <c r="N3909" s="85"/>
      <c r="O3909" s="85"/>
      <c r="P3909" s="85"/>
      <c r="Q3909" s="85"/>
      <c r="R3909" s="85"/>
      <c r="S3909" s="85"/>
    </row>
    <row r="3910" spans="1:19" ht="49.65" customHeight="1" x14ac:dyDescent="0.3">
      <c r="A3910" s="93">
        <v>11551</v>
      </c>
      <c r="B3910" s="94" t="s">
        <v>2836</v>
      </c>
      <c r="C3910" s="92"/>
      <c r="D3910" s="92"/>
      <c r="E3910" s="92"/>
      <c r="F3910" s="92"/>
      <c r="G3910" s="90">
        <f>+C3910+D3910+E3910+F3910</f>
        <v>0</v>
      </c>
      <c r="H3910" s="91">
        <v>145</v>
      </c>
      <c r="I3910" s="84">
        <f>+G3910*H3910</f>
        <v>0</v>
      </c>
      <c r="K3910" s="93">
        <v>9906</v>
      </c>
      <c r="L3910" s="94" t="s">
        <v>3223</v>
      </c>
      <c r="M3910" s="92"/>
      <c r="N3910" s="92"/>
      <c r="O3910" s="92"/>
      <c r="P3910" s="92"/>
      <c r="Q3910" s="90">
        <f>+M3910+N3910+O3910+P3910</f>
        <v>0</v>
      </c>
      <c r="R3910" s="91">
        <v>199</v>
      </c>
      <c r="S3910" s="84">
        <f>+Q3910*R3910</f>
        <v>0</v>
      </c>
    </row>
    <row r="3911" spans="1:19" ht="49.65" customHeight="1" x14ac:dyDescent="0.3">
      <c r="A3911" s="85"/>
      <c r="B3911" s="85"/>
      <c r="C3911" s="85"/>
      <c r="D3911" s="85"/>
      <c r="E3911" s="85"/>
      <c r="F3911" s="85"/>
      <c r="G3911" s="85"/>
      <c r="H3911" s="85"/>
      <c r="I3911" s="85"/>
      <c r="K3911" s="85"/>
      <c r="L3911" s="85"/>
      <c r="M3911" s="85"/>
      <c r="N3911" s="85"/>
      <c r="O3911" s="85"/>
      <c r="P3911" s="85"/>
      <c r="Q3911" s="85"/>
      <c r="R3911" s="85"/>
      <c r="S3911" s="85"/>
    </row>
    <row r="3912" spans="1:19" ht="49.65" customHeight="1" x14ac:dyDescent="0.3">
      <c r="A3912" s="93">
        <v>11552</v>
      </c>
      <c r="B3912" s="94" t="s">
        <v>2838</v>
      </c>
      <c r="C3912" s="92"/>
      <c r="D3912" s="92"/>
      <c r="E3912" s="92"/>
      <c r="F3912" s="92"/>
      <c r="G3912" s="90">
        <f>+C3912+D3912+E3912+F3912</f>
        <v>0</v>
      </c>
      <c r="H3912" s="91">
        <v>145</v>
      </c>
      <c r="I3912" s="84">
        <f>+G3912*H3912</f>
        <v>0</v>
      </c>
      <c r="K3912" s="93">
        <v>9907</v>
      </c>
      <c r="L3912" s="94" t="s">
        <v>3224</v>
      </c>
      <c r="M3912" s="92"/>
      <c r="N3912" s="92"/>
      <c r="O3912" s="92"/>
      <c r="P3912" s="92"/>
      <c r="Q3912" s="90">
        <f>+M3912+N3912+O3912+P3912</f>
        <v>0</v>
      </c>
      <c r="R3912" s="91">
        <v>199</v>
      </c>
      <c r="S3912" s="84">
        <f>+Q3912*R3912</f>
        <v>0</v>
      </c>
    </row>
    <row r="3913" spans="1:19" ht="49.65" customHeight="1" x14ac:dyDescent="0.3">
      <c r="A3913" s="85"/>
      <c r="B3913" s="85"/>
      <c r="C3913" s="85"/>
      <c r="D3913" s="85"/>
      <c r="E3913" s="85"/>
      <c r="F3913" s="85"/>
      <c r="G3913" s="85"/>
      <c r="H3913" s="85"/>
      <c r="I3913" s="85"/>
      <c r="K3913" s="85"/>
      <c r="L3913" s="85"/>
      <c r="M3913" s="85"/>
      <c r="N3913" s="85"/>
      <c r="O3913" s="85"/>
      <c r="P3913" s="85"/>
      <c r="Q3913" s="85"/>
      <c r="R3913" s="85"/>
      <c r="S3913" s="85"/>
    </row>
    <row r="3914" spans="1:19" ht="49.65" customHeight="1" x14ac:dyDescent="0.3">
      <c r="A3914" s="93">
        <v>11553</v>
      </c>
      <c r="B3914" s="94" t="s">
        <v>2842</v>
      </c>
      <c r="C3914" s="92"/>
      <c r="D3914" s="92"/>
      <c r="E3914" s="92"/>
      <c r="F3914" s="92"/>
      <c r="G3914" s="90">
        <f>+C3914+D3914+E3914+F3914</f>
        <v>0</v>
      </c>
      <c r="H3914" s="91">
        <v>145</v>
      </c>
      <c r="I3914" s="84">
        <f>+G3914*H3914</f>
        <v>0</v>
      </c>
      <c r="K3914" s="93">
        <v>9908</v>
      </c>
      <c r="L3914" s="94" t="s">
        <v>3225</v>
      </c>
      <c r="M3914" s="92"/>
      <c r="N3914" s="92"/>
      <c r="O3914" s="92"/>
      <c r="P3914" s="92"/>
      <c r="Q3914" s="90">
        <f>+M3914+N3914+O3914+P3914</f>
        <v>0</v>
      </c>
      <c r="R3914" s="91">
        <v>199</v>
      </c>
      <c r="S3914" s="84">
        <f>+Q3914*R3914</f>
        <v>0</v>
      </c>
    </row>
    <row r="3915" spans="1:19" ht="49.65" customHeight="1" x14ac:dyDescent="0.3">
      <c r="A3915" s="85"/>
      <c r="B3915" s="85"/>
      <c r="C3915" s="85"/>
      <c r="D3915" s="85"/>
      <c r="E3915" s="85"/>
      <c r="F3915" s="85"/>
      <c r="G3915" s="85"/>
      <c r="H3915" s="85"/>
      <c r="I3915" s="85"/>
      <c r="K3915" s="85"/>
      <c r="L3915" s="85"/>
      <c r="M3915" s="85"/>
      <c r="N3915" s="85"/>
      <c r="O3915" s="85"/>
      <c r="P3915" s="85"/>
      <c r="Q3915" s="85"/>
      <c r="R3915" s="85"/>
      <c r="S3915" s="85"/>
    </row>
    <row r="3916" spans="1:19" ht="49.65" customHeight="1" x14ac:dyDescent="0.3">
      <c r="A3916" s="93">
        <v>11554</v>
      </c>
      <c r="B3916" s="94" t="s">
        <v>2844</v>
      </c>
      <c r="C3916" s="92"/>
      <c r="D3916" s="92"/>
      <c r="E3916" s="92"/>
      <c r="F3916" s="92"/>
      <c r="G3916" s="90">
        <f>+C3916+D3916+E3916+F3916</f>
        <v>0</v>
      </c>
      <c r="H3916" s="91">
        <v>145</v>
      </c>
      <c r="I3916" s="84">
        <f>+G3916*H3916</f>
        <v>0</v>
      </c>
      <c r="K3916" s="93">
        <v>9909</v>
      </c>
      <c r="L3916" s="94" t="s">
        <v>3226</v>
      </c>
      <c r="M3916" s="92"/>
      <c r="N3916" s="92"/>
      <c r="O3916" s="92"/>
      <c r="P3916" s="92"/>
      <c r="Q3916" s="90">
        <f>+M3916+N3916+O3916+P3916</f>
        <v>0</v>
      </c>
      <c r="R3916" s="91">
        <v>199</v>
      </c>
      <c r="S3916" s="84">
        <f>+Q3916*R3916</f>
        <v>0</v>
      </c>
    </row>
    <row r="3917" spans="1:19" ht="49.65" customHeight="1" x14ac:dyDescent="0.3">
      <c r="A3917" s="85"/>
      <c r="B3917" s="85"/>
      <c r="C3917" s="85"/>
      <c r="D3917" s="85"/>
      <c r="E3917" s="85"/>
      <c r="F3917" s="85"/>
      <c r="G3917" s="85"/>
      <c r="H3917" s="85"/>
      <c r="I3917" s="85"/>
      <c r="K3917" s="85"/>
      <c r="L3917" s="85"/>
      <c r="M3917" s="85"/>
      <c r="N3917" s="85"/>
      <c r="O3917" s="85"/>
      <c r="P3917" s="85"/>
      <c r="Q3917" s="85"/>
      <c r="R3917" s="85"/>
      <c r="S3917" s="85"/>
    </row>
    <row r="3918" spans="1:19" ht="49.65" customHeight="1" x14ac:dyDescent="0.3">
      <c r="A3918" s="95"/>
      <c r="B3918" s="96" t="s">
        <v>3227</v>
      </c>
      <c r="C3918" s="74"/>
      <c r="D3918" s="74"/>
      <c r="E3918" s="74"/>
      <c r="F3918" s="74"/>
      <c r="G3918" s="74"/>
      <c r="H3918" s="74"/>
      <c r="I3918" s="74"/>
      <c r="K3918" s="93">
        <v>9910</v>
      </c>
      <c r="L3918" s="94" t="s">
        <v>3228</v>
      </c>
      <c r="M3918" s="92"/>
      <c r="N3918" s="92"/>
      <c r="O3918" s="92"/>
      <c r="P3918" s="92"/>
      <c r="Q3918" s="90">
        <f>+M3918+N3918+O3918+P3918</f>
        <v>0</v>
      </c>
      <c r="R3918" s="91">
        <v>199</v>
      </c>
      <c r="S3918" s="84">
        <f>+Q3918*R3918</f>
        <v>0</v>
      </c>
    </row>
    <row r="3919" spans="1:19" ht="49.65" customHeight="1" x14ac:dyDescent="0.3">
      <c r="A3919" s="74"/>
      <c r="B3919" s="74"/>
      <c r="C3919" s="74"/>
      <c r="D3919" s="74"/>
      <c r="E3919" s="74"/>
      <c r="F3919" s="74"/>
      <c r="G3919" s="74"/>
      <c r="H3919" s="74"/>
      <c r="I3919" s="74"/>
      <c r="K3919" s="85"/>
      <c r="L3919" s="85"/>
      <c r="M3919" s="85"/>
      <c r="N3919" s="85"/>
      <c r="O3919" s="85"/>
      <c r="P3919" s="85"/>
      <c r="Q3919" s="85"/>
      <c r="R3919" s="85"/>
      <c r="S3919" s="85"/>
    </row>
    <row r="3920" spans="1:19" ht="49.65" customHeight="1" x14ac:dyDescent="0.3">
      <c r="A3920" s="93">
        <v>13192</v>
      </c>
      <c r="B3920" s="94" t="s">
        <v>2804</v>
      </c>
      <c r="C3920" s="92"/>
      <c r="D3920" s="92"/>
      <c r="E3920" s="92"/>
      <c r="F3920" s="92"/>
      <c r="G3920" s="90">
        <f>+C3920+D3920+E3920+F3920</f>
        <v>0</v>
      </c>
      <c r="H3920" s="91">
        <v>119</v>
      </c>
      <c r="I3920" s="84">
        <f>+G3920*H3920</f>
        <v>0</v>
      </c>
      <c r="K3920" s="93">
        <v>9911</v>
      </c>
      <c r="L3920" s="94" t="s">
        <v>3229</v>
      </c>
      <c r="M3920" s="92"/>
      <c r="N3920" s="92"/>
      <c r="O3920" s="92"/>
      <c r="P3920" s="92"/>
      <c r="Q3920" s="90">
        <f>+M3920+N3920+O3920+P3920</f>
        <v>0</v>
      </c>
      <c r="R3920" s="91">
        <v>199</v>
      </c>
      <c r="S3920" s="84">
        <f>+Q3920*R3920</f>
        <v>0</v>
      </c>
    </row>
    <row r="3921" spans="1:19" ht="49.65" customHeight="1" x14ac:dyDescent="0.3">
      <c r="A3921" s="85"/>
      <c r="B3921" s="85"/>
      <c r="C3921" s="85"/>
      <c r="D3921" s="85"/>
      <c r="E3921" s="85"/>
      <c r="F3921" s="85"/>
      <c r="G3921" s="85"/>
      <c r="H3921" s="85"/>
      <c r="I3921" s="85"/>
      <c r="K3921" s="85"/>
      <c r="L3921" s="85"/>
      <c r="M3921" s="85"/>
      <c r="N3921" s="85"/>
      <c r="O3921" s="85"/>
      <c r="P3921" s="85"/>
      <c r="Q3921" s="85"/>
      <c r="R3921" s="85"/>
      <c r="S3921" s="85"/>
    </row>
    <row r="3922" spans="1:19" ht="49.65" customHeight="1" x14ac:dyDescent="0.3">
      <c r="A3922" s="93">
        <v>13193</v>
      </c>
      <c r="B3922" s="94" t="s">
        <v>2806</v>
      </c>
      <c r="C3922" s="92"/>
      <c r="D3922" s="92"/>
      <c r="E3922" s="92"/>
      <c r="F3922" s="92"/>
      <c r="G3922" s="90">
        <f>+C3922+D3922+E3922+F3922</f>
        <v>0</v>
      </c>
      <c r="H3922" s="91">
        <v>119</v>
      </c>
      <c r="I3922" s="84">
        <f>+G3922*H3922</f>
        <v>0</v>
      </c>
      <c r="K3922" s="93">
        <v>10026</v>
      </c>
      <c r="L3922" s="94" t="s">
        <v>3230</v>
      </c>
      <c r="M3922" s="92"/>
      <c r="N3922" s="92"/>
      <c r="O3922" s="92"/>
      <c r="P3922" s="92"/>
      <c r="Q3922" s="90">
        <f>+M3922+N3922+O3922+P3922</f>
        <v>0</v>
      </c>
      <c r="R3922" s="91">
        <v>199</v>
      </c>
      <c r="S3922" s="84">
        <f>+Q3922*R3922</f>
        <v>0</v>
      </c>
    </row>
    <row r="3923" spans="1:19" ht="49.65" customHeight="1" x14ac:dyDescent="0.3">
      <c r="A3923" s="85"/>
      <c r="B3923" s="85"/>
      <c r="C3923" s="85"/>
      <c r="D3923" s="85"/>
      <c r="E3923" s="85"/>
      <c r="F3923" s="85"/>
      <c r="G3923" s="85"/>
      <c r="H3923" s="85"/>
      <c r="I3923" s="85"/>
      <c r="K3923" s="85"/>
      <c r="L3923" s="85"/>
      <c r="M3923" s="85"/>
      <c r="N3923" s="85"/>
      <c r="O3923" s="85"/>
      <c r="P3923" s="85"/>
      <c r="Q3923" s="85"/>
      <c r="R3923" s="85"/>
      <c r="S3923" s="85"/>
    </row>
    <row r="3924" spans="1:19" ht="49.65" customHeight="1" x14ac:dyDescent="0.3">
      <c r="A3924" s="93">
        <v>13194</v>
      </c>
      <c r="B3924" s="94" t="s">
        <v>2808</v>
      </c>
      <c r="C3924" s="92"/>
      <c r="D3924" s="92"/>
      <c r="E3924" s="92"/>
      <c r="F3924" s="92"/>
      <c r="G3924" s="90">
        <f>+C3924+D3924+E3924+F3924</f>
        <v>0</v>
      </c>
      <c r="H3924" s="91">
        <v>119</v>
      </c>
      <c r="I3924" s="84">
        <f>+G3924*H3924</f>
        <v>0</v>
      </c>
      <c r="K3924" s="93">
        <v>10027</v>
      </c>
      <c r="L3924" s="94" t="s">
        <v>3231</v>
      </c>
      <c r="M3924" s="92"/>
      <c r="N3924" s="92"/>
      <c r="O3924" s="92"/>
      <c r="P3924" s="92"/>
      <c r="Q3924" s="90">
        <f>+M3924+N3924+O3924+P3924</f>
        <v>0</v>
      </c>
      <c r="R3924" s="91">
        <v>199</v>
      </c>
      <c r="S3924" s="84">
        <f>+Q3924*R3924</f>
        <v>0</v>
      </c>
    </row>
    <row r="3925" spans="1:19" ht="49.65" customHeight="1" x14ac:dyDescent="0.3">
      <c r="A3925" s="85"/>
      <c r="B3925" s="85"/>
      <c r="C3925" s="85"/>
      <c r="D3925" s="85"/>
      <c r="E3925" s="85"/>
      <c r="F3925" s="85"/>
      <c r="G3925" s="85"/>
      <c r="H3925" s="85"/>
      <c r="I3925" s="85"/>
      <c r="K3925" s="85"/>
      <c r="L3925" s="85"/>
      <c r="M3925" s="85"/>
      <c r="N3925" s="85"/>
      <c r="O3925" s="85"/>
      <c r="P3925" s="85"/>
      <c r="Q3925" s="85"/>
      <c r="R3925" s="85"/>
      <c r="S3925" s="85"/>
    </row>
    <row r="3926" spans="1:19" ht="49.65" customHeight="1" x14ac:dyDescent="0.3">
      <c r="A3926" s="93">
        <v>13195</v>
      </c>
      <c r="B3926" s="94" t="s">
        <v>2810</v>
      </c>
      <c r="C3926" s="92"/>
      <c r="D3926" s="92"/>
      <c r="E3926" s="92"/>
      <c r="F3926" s="92"/>
      <c r="G3926" s="90">
        <f>+C3926+D3926+E3926+F3926</f>
        <v>0</v>
      </c>
      <c r="H3926" s="91">
        <v>119</v>
      </c>
      <c r="I3926" s="84">
        <f>+G3926*H3926</f>
        <v>0</v>
      </c>
      <c r="K3926" s="93">
        <v>10029</v>
      </c>
      <c r="L3926" s="94" t="s">
        <v>3232</v>
      </c>
      <c r="M3926" s="92"/>
      <c r="N3926" s="92"/>
      <c r="O3926" s="92"/>
      <c r="P3926" s="92"/>
      <c r="Q3926" s="90">
        <f>+M3926+N3926+O3926+P3926</f>
        <v>0</v>
      </c>
      <c r="R3926" s="91">
        <v>199</v>
      </c>
      <c r="S3926" s="84">
        <f>+Q3926*R3926</f>
        <v>0</v>
      </c>
    </row>
    <row r="3927" spans="1:19" ht="49.65" customHeight="1" x14ac:dyDescent="0.3">
      <c r="A3927" s="85"/>
      <c r="B3927" s="85"/>
      <c r="C3927" s="85"/>
      <c r="D3927" s="85"/>
      <c r="E3927" s="85"/>
      <c r="F3927" s="85"/>
      <c r="G3927" s="85"/>
      <c r="H3927" s="85"/>
      <c r="I3927" s="85"/>
      <c r="K3927" s="85"/>
      <c r="L3927" s="85"/>
      <c r="M3927" s="85"/>
      <c r="N3927" s="85"/>
      <c r="O3927" s="85"/>
      <c r="P3927" s="85"/>
      <c r="Q3927" s="85"/>
      <c r="R3927" s="85"/>
      <c r="S3927" s="85"/>
    </row>
    <row r="3928" spans="1:19" ht="49.65" customHeight="1" x14ac:dyDescent="0.3">
      <c r="A3928" s="93">
        <v>13196</v>
      </c>
      <c r="B3928" s="94" t="s">
        <v>2812</v>
      </c>
      <c r="C3928" s="92"/>
      <c r="D3928" s="92"/>
      <c r="E3928" s="92"/>
      <c r="F3928" s="92"/>
      <c r="G3928" s="90">
        <f>+C3928+D3928+E3928+F3928</f>
        <v>0</v>
      </c>
      <c r="H3928" s="91">
        <v>119</v>
      </c>
      <c r="I3928" s="84">
        <f>+G3928*H3928</f>
        <v>0</v>
      </c>
      <c r="K3928" s="93">
        <v>10031</v>
      </c>
      <c r="L3928" s="94" t="s">
        <v>3233</v>
      </c>
      <c r="M3928" s="92"/>
      <c r="N3928" s="92"/>
      <c r="O3928" s="92"/>
      <c r="P3928" s="92"/>
      <c r="Q3928" s="90">
        <f>+M3928+N3928+O3928+P3928</f>
        <v>0</v>
      </c>
      <c r="R3928" s="91">
        <v>199</v>
      </c>
      <c r="S3928" s="84">
        <f>+Q3928*R3928</f>
        <v>0</v>
      </c>
    </row>
    <row r="3929" spans="1:19" ht="49.65" customHeight="1" x14ac:dyDescent="0.3">
      <c r="A3929" s="85"/>
      <c r="B3929" s="85"/>
      <c r="C3929" s="85"/>
      <c r="D3929" s="85"/>
      <c r="E3929" s="85"/>
      <c r="F3929" s="85"/>
      <c r="G3929" s="85"/>
      <c r="H3929" s="85"/>
      <c r="I3929" s="85"/>
      <c r="K3929" s="85"/>
      <c r="L3929" s="85"/>
      <c r="M3929" s="85"/>
      <c r="N3929" s="85"/>
      <c r="O3929" s="85"/>
      <c r="P3929" s="85"/>
      <c r="Q3929" s="85"/>
      <c r="R3929" s="85"/>
      <c r="S3929" s="85"/>
    </row>
    <row r="3930" spans="1:19" ht="49.65" customHeight="1" x14ac:dyDescent="0.3">
      <c r="A3930" s="93">
        <v>13197</v>
      </c>
      <c r="B3930" s="94" t="s">
        <v>2814</v>
      </c>
      <c r="C3930" s="92"/>
      <c r="D3930" s="92"/>
      <c r="E3930" s="92"/>
      <c r="F3930" s="92"/>
      <c r="G3930" s="90">
        <f>+C3930+D3930+E3930+F3930</f>
        <v>0</v>
      </c>
      <c r="H3930" s="91">
        <v>119</v>
      </c>
      <c r="I3930" s="84">
        <f>+G3930*H3930</f>
        <v>0</v>
      </c>
      <c r="K3930" s="93">
        <v>10094</v>
      </c>
      <c r="L3930" s="94" t="s">
        <v>3234</v>
      </c>
      <c r="M3930" s="92"/>
      <c r="N3930" s="92"/>
      <c r="O3930" s="92"/>
      <c r="P3930" s="92"/>
      <c r="Q3930" s="90">
        <f>+M3930+N3930+O3930+P3930</f>
        <v>0</v>
      </c>
      <c r="R3930" s="91">
        <v>149</v>
      </c>
      <c r="S3930" s="84">
        <f>+Q3930*R3930</f>
        <v>0</v>
      </c>
    </row>
    <row r="3931" spans="1:19" ht="49.65" customHeight="1" x14ac:dyDescent="0.3">
      <c r="A3931" s="85"/>
      <c r="B3931" s="85"/>
      <c r="C3931" s="85"/>
      <c r="D3931" s="85"/>
      <c r="E3931" s="85"/>
      <c r="F3931" s="85"/>
      <c r="G3931" s="85"/>
      <c r="H3931" s="85"/>
      <c r="I3931" s="85"/>
      <c r="K3931" s="85"/>
      <c r="L3931" s="85"/>
      <c r="M3931" s="85"/>
      <c r="N3931" s="85"/>
      <c r="O3931" s="85"/>
      <c r="P3931" s="85"/>
      <c r="Q3931" s="85"/>
      <c r="R3931" s="85"/>
      <c r="S3931" s="85"/>
    </row>
    <row r="3932" spans="1:19" ht="49.65" customHeight="1" x14ac:dyDescent="0.3">
      <c r="A3932" s="95"/>
      <c r="B3932" s="96" t="s">
        <v>3235</v>
      </c>
      <c r="C3932" s="74"/>
      <c r="D3932" s="74"/>
      <c r="E3932" s="74"/>
      <c r="F3932" s="74"/>
      <c r="G3932" s="74"/>
      <c r="H3932" s="74"/>
      <c r="I3932" s="74"/>
      <c r="K3932" s="93">
        <v>10618</v>
      </c>
      <c r="L3932" s="94" t="s">
        <v>3236</v>
      </c>
      <c r="M3932" s="92"/>
      <c r="N3932" s="92"/>
      <c r="O3932" s="92"/>
      <c r="P3932" s="92"/>
      <c r="Q3932" s="90">
        <f>+M3932+N3932+O3932+P3932</f>
        <v>0</v>
      </c>
      <c r="R3932" s="91">
        <v>129</v>
      </c>
      <c r="S3932" s="84">
        <f>+Q3932*R3932</f>
        <v>0</v>
      </c>
    </row>
    <row r="3933" spans="1:19" ht="49.65" customHeight="1" x14ac:dyDescent="0.3">
      <c r="A3933" s="74"/>
      <c r="B3933" s="74"/>
      <c r="C3933" s="74"/>
      <c r="D3933" s="74"/>
      <c r="E3933" s="74"/>
      <c r="F3933" s="74"/>
      <c r="G3933" s="74"/>
      <c r="H3933" s="74"/>
      <c r="I3933" s="74"/>
      <c r="K3933" s="85"/>
      <c r="L3933" s="85"/>
      <c r="M3933" s="85"/>
      <c r="N3933" s="85"/>
      <c r="O3933" s="85"/>
      <c r="P3933" s="85"/>
      <c r="Q3933" s="85"/>
      <c r="R3933" s="85"/>
      <c r="S3933" s="85"/>
    </row>
    <row r="3934" spans="1:19" ht="49.65" customHeight="1" x14ac:dyDescent="0.3">
      <c r="A3934" s="93">
        <v>13200</v>
      </c>
      <c r="B3934" s="94" t="s">
        <v>3237</v>
      </c>
      <c r="C3934" s="92"/>
      <c r="D3934" s="92"/>
      <c r="E3934" s="92"/>
      <c r="F3934" s="92"/>
      <c r="G3934" s="90">
        <f>+C3934+D3934+E3934+F3934</f>
        <v>0</v>
      </c>
      <c r="H3934" s="91">
        <v>99</v>
      </c>
      <c r="I3934" s="84">
        <f>+G3934*H3934</f>
        <v>0</v>
      </c>
      <c r="K3934" s="93">
        <v>11513</v>
      </c>
      <c r="L3934" s="94" t="s">
        <v>3238</v>
      </c>
      <c r="M3934" s="92"/>
      <c r="N3934" s="92"/>
      <c r="O3934" s="92"/>
      <c r="P3934" s="92"/>
      <c r="Q3934" s="90">
        <f>+M3934+N3934+O3934+P3934</f>
        <v>0</v>
      </c>
      <c r="R3934" s="91">
        <v>89</v>
      </c>
      <c r="S3934" s="84">
        <f>+Q3934*R3934</f>
        <v>0</v>
      </c>
    </row>
    <row r="3935" spans="1:19" ht="49.65" customHeight="1" x14ac:dyDescent="0.3">
      <c r="A3935" s="85"/>
      <c r="B3935" s="85"/>
      <c r="C3935" s="85"/>
      <c r="D3935" s="85"/>
      <c r="E3935" s="85"/>
      <c r="F3935" s="85"/>
      <c r="G3935" s="85"/>
      <c r="H3935" s="85"/>
      <c r="I3935" s="85"/>
      <c r="K3935" s="85"/>
      <c r="L3935" s="85"/>
      <c r="M3935" s="85"/>
      <c r="N3935" s="85"/>
      <c r="O3935" s="85"/>
      <c r="P3935" s="85"/>
      <c r="Q3935" s="85"/>
      <c r="R3935" s="85"/>
      <c r="S3935" s="85"/>
    </row>
    <row r="3936" spans="1:19" ht="49.65" customHeight="1" x14ac:dyDescent="0.3">
      <c r="A3936" s="93">
        <v>13203</v>
      </c>
      <c r="B3936" s="94" t="s">
        <v>3239</v>
      </c>
      <c r="C3936" s="92"/>
      <c r="D3936" s="92"/>
      <c r="E3936" s="92"/>
      <c r="F3936" s="92"/>
      <c r="G3936" s="90">
        <f>+C3936+D3936+E3936+F3936</f>
        <v>0</v>
      </c>
      <c r="H3936" s="91">
        <v>99</v>
      </c>
      <c r="I3936" s="84">
        <f>+G3936*H3936</f>
        <v>0</v>
      </c>
      <c r="K3936" s="93">
        <v>11546</v>
      </c>
      <c r="L3936" s="94" t="s">
        <v>3240</v>
      </c>
      <c r="M3936" s="92"/>
      <c r="N3936" s="92"/>
      <c r="O3936" s="92"/>
      <c r="P3936" s="92"/>
      <c r="Q3936" s="90">
        <f>+M3936+N3936+O3936+P3936</f>
        <v>0</v>
      </c>
      <c r="R3936" s="91">
        <v>109</v>
      </c>
      <c r="S3936" s="84">
        <f>+Q3936*R3936</f>
        <v>0</v>
      </c>
    </row>
    <row r="3937" spans="1:19" ht="49.65" customHeight="1" x14ac:dyDescent="0.3">
      <c r="A3937" s="85"/>
      <c r="B3937" s="85"/>
      <c r="C3937" s="85"/>
      <c r="D3937" s="85"/>
      <c r="E3937" s="85"/>
      <c r="F3937" s="85"/>
      <c r="G3937" s="85"/>
      <c r="H3937" s="85"/>
      <c r="I3937" s="85"/>
      <c r="K3937" s="85"/>
      <c r="L3937" s="85"/>
      <c r="M3937" s="85"/>
      <c r="N3937" s="85"/>
      <c r="O3937" s="85"/>
      <c r="P3937" s="85"/>
      <c r="Q3937" s="85"/>
      <c r="R3937" s="85"/>
      <c r="S3937" s="85"/>
    </row>
    <row r="3938" spans="1:19" ht="49.65" customHeight="1" x14ac:dyDescent="0.3">
      <c r="A3938" s="95"/>
      <c r="B3938" s="96" t="s">
        <v>3241</v>
      </c>
      <c r="C3938" s="74"/>
      <c r="D3938" s="74"/>
      <c r="E3938" s="74"/>
      <c r="F3938" s="74"/>
      <c r="G3938" s="74"/>
      <c r="H3938" s="74"/>
      <c r="I3938" s="74"/>
      <c r="K3938" s="93">
        <v>11566</v>
      </c>
      <c r="L3938" s="94" t="s">
        <v>3242</v>
      </c>
      <c r="M3938" s="92"/>
      <c r="N3938" s="92"/>
      <c r="O3938" s="92"/>
      <c r="P3938" s="92"/>
      <c r="Q3938" s="90">
        <f>+M3938+N3938+O3938+P3938</f>
        <v>0</v>
      </c>
      <c r="R3938" s="91">
        <v>109</v>
      </c>
      <c r="S3938" s="84">
        <f>+Q3938*R3938</f>
        <v>0</v>
      </c>
    </row>
    <row r="3939" spans="1:19" ht="49.65" customHeight="1" x14ac:dyDescent="0.3">
      <c r="A3939" s="74"/>
      <c r="B3939" s="74"/>
      <c r="C3939" s="74"/>
      <c r="D3939" s="74"/>
      <c r="E3939" s="74"/>
      <c r="F3939" s="74"/>
      <c r="G3939" s="74"/>
      <c r="H3939" s="74"/>
      <c r="I3939" s="74"/>
      <c r="K3939" s="85"/>
      <c r="L3939" s="85"/>
      <c r="M3939" s="85"/>
      <c r="N3939" s="85"/>
      <c r="O3939" s="85"/>
      <c r="P3939" s="85"/>
      <c r="Q3939" s="85"/>
      <c r="R3939" s="85"/>
      <c r="S3939" s="85"/>
    </row>
    <row r="3940" spans="1:19" ht="49.65" customHeight="1" x14ac:dyDescent="0.3">
      <c r="A3940" s="93">
        <v>7485</v>
      </c>
      <c r="B3940" s="94" t="s">
        <v>3243</v>
      </c>
      <c r="C3940" s="92"/>
      <c r="D3940" s="92"/>
      <c r="E3940" s="92"/>
      <c r="F3940" s="92"/>
      <c r="G3940" s="90">
        <f>+C3940+D3940+E3940+F3940</f>
        <v>0</v>
      </c>
      <c r="H3940" s="91">
        <v>119</v>
      </c>
      <c r="I3940" s="84">
        <f>+G3940*H3940</f>
        <v>0</v>
      </c>
      <c r="K3940" s="93">
        <v>11764</v>
      </c>
      <c r="L3940" s="94" t="s">
        <v>3244</v>
      </c>
      <c r="M3940" s="92"/>
      <c r="N3940" s="92"/>
      <c r="O3940" s="92"/>
      <c r="P3940" s="92"/>
      <c r="Q3940" s="90">
        <f>+M3940+N3940+O3940+P3940</f>
        <v>0</v>
      </c>
      <c r="R3940" s="91">
        <v>399</v>
      </c>
      <c r="S3940" s="84">
        <f>+Q3940*R3940</f>
        <v>0</v>
      </c>
    </row>
    <row r="3941" spans="1:19" ht="49.65" customHeight="1" x14ac:dyDescent="0.3">
      <c r="A3941" s="85"/>
      <c r="B3941" s="85"/>
      <c r="C3941" s="85"/>
      <c r="D3941" s="85"/>
      <c r="E3941" s="85"/>
      <c r="F3941" s="85"/>
      <c r="G3941" s="85"/>
      <c r="H3941" s="85"/>
      <c r="I3941" s="85"/>
      <c r="K3941" s="85"/>
      <c r="L3941" s="85"/>
      <c r="M3941" s="85"/>
      <c r="N3941" s="85"/>
      <c r="O3941" s="85"/>
      <c r="P3941" s="85"/>
      <c r="Q3941" s="85"/>
      <c r="R3941" s="85"/>
      <c r="S3941" s="85"/>
    </row>
    <row r="3942" spans="1:19" ht="49.65" customHeight="1" x14ac:dyDescent="0.3">
      <c r="A3942" s="93">
        <v>7486</v>
      </c>
      <c r="B3942" s="94" t="s">
        <v>3245</v>
      </c>
      <c r="C3942" s="92"/>
      <c r="D3942" s="92"/>
      <c r="E3942" s="92"/>
      <c r="F3942" s="92"/>
      <c r="G3942" s="90">
        <f>+C3942+D3942+E3942+F3942</f>
        <v>0</v>
      </c>
      <c r="H3942" s="91">
        <v>119</v>
      </c>
      <c r="I3942" s="84">
        <f>+G3942*H3942</f>
        <v>0</v>
      </c>
      <c r="K3942" s="93">
        <v>11765</v>
      </c>
      <c r="L3942" s="94" t="s">
        <v>3246</v>
      </c>
      <c r="M3942" s="92"/>
      <c r="N3942" s="92"/>
      <c r="O3942" s="92"/>
      <c r="P3942" s="92"/>
      <c r="Q3942" s="90">
        <f>+M3942+N3942+O3942+P3942</f>
        <v>0</v>
      </c>
      <c r="R3942" s="91">
        <v>399</v>
      </c>
      <c r="S3942" s="84">
        <f>+Q3942*R3942</f>
        <v>0</v>
      </c>
    </row>
    <row r="3943" spans="1:19" ht="49.65" customHeight="1" x14ac:dyDescent="0.3">
      <c r="A3943" s="85"/>
      <c r="B3943" s="85"/>
      <c r="C3943" s="85"/>
      <c r="D3943" s="85"/>
      <c r="E3943" s="85"/>
      <c r="F3943" s="85"/>
      <c r="G3943" s="85"/>
      <c r="H3943" s="85"/>
      <c r="I3943" s="85"/>
      <c r="K3943" s="85"/>
      <c r="L3943" s="85"/>
      <c r="M3943" s="85"/>
      <c r="N3943" s="85"/>
      <c r="O3943" s="85"/>
      <c r="P3943" s="85"/>
      <c r="Q3943" s="85"/>
      <c r="R3943" s="85"/>
      <c r="S3943" s="85"/>
    </row>
    <row r="3944" spans="1:19" ht="49.65" customHeight="1" x14ac:dyDescent="0.3">
      <c r="A3944" s="93">
        <v>7487</v>
      </c>
      <c r="B3944" s="94" t="s">
        <v>3247</v>
      </c>
      <c r="C3944" s="92"/>
      <c r="D3944" s="92"/>
      <c r="E3944" s="92"/>
      <c r="F3944" s="92"/>
      <c r="G3944" s="90">
        <f>+C3944+D3944+E3944+F3944</f>
        <v>0</v>
      </c>
      <c r="H3944" s="91">
        <v>119</v>
      </c>
      <c r="I3944" s="84">
        <f>+G3944*H3944</f>
        <v>0</v>
      </c>
      <c r="K3944" s="93">
        <v>11766</v>
      </c>
      <c r="L3944" s="94" t="s">
        <v>3248</v>
      </c>
      <c r="M3944" s="92"/>
      <c r="N3944" s="92"/>
      <c r="O3944" s="92"/>
      <c r="P3944" s="92"/>
      <c r="Q3944" s="90">
        <f>+M3944+N3944+O3944+P3944</f>
        <v>0</v>
      </c>
      <c r="R3944" s="91">
        <v>399</v>
      </c>
      <c r="S3944" s="84">
        <f>+Q3944*R3944</f>
        <v>0</v>
      </c>
    </row>
    <row r="3945" spans="1:19" ht="49.65" customHeight="1" x14ac:dyDescent="0.3">
      <c r="A3945" s="85"/>
      <c r="B3945" s="85"/>
      <c r="C3945" s="85"/>
      <c r="D3945" s="85"/>
      <c r="E3945" s="85"/>
      <c r="F3945" s="85"/>
      <c r="G3945" s="85"/>
      <c r="H3945" s="85"/>
      <c r="I3945" s="85"/>
      <c r="K3945" s="85"/>
      <c r="L3945" s="85"/>
      <c r="M3945" s="85"/>
      <c r="N3945" s="85"/>
      <c r="O3945" s="85"/>
      <c r="P3945" s="85"/>
      <c r="Q3945" s="85"/>
      <c r="R3945" s="85"/>
      <c r="S3945" s="85"/>
    </row>
    <row r="3946" spans="1:19" ht="49.65" customHeight="1" x14ac:dyDescent="0.3">
      <c r="A3946" s="93">
        <v>7488</v>
      </c>
      <c r="B3946" s="94" t="s">
        <v>3249</v>
      </c>
      <c r="C3946" s="92"/>
      <c r="D3946" s="92"/>
      <c r="E3946" s="92"/>
      <c r="F3946" s="92"/>
      <c r="G3946" s="90">
        <f>+C3946+D3946+E3946+F3946</f>
        <v>0</v>
      </c>
      <c r="H3946" s="91">
        <v>119</v>
      </c>
      <c r="I3946" s="84">
        <f>+G3946*H3946</f>
        <v>0</v>
      </c>
      <c r="K3946" s="93">
        <v>11767</v>
      </c>
      <c r="L3946" s="94" t="s">
        <v>3250</v>
      </c>
      <c r="M3946" s="92"/>
      <c r="N3946" s="92"/>
      <c r="O3946" s="92"/>
      <c r="P3946" s="92"/>
      <c r="Q3946" s="90">
        <f>+M3946+N3946+O3946+P3946</f>
        <v>0</v>
      </c>
      <c r="R3946" s="91">
        <v>399</v>
      </c>
      <c r="S3946" s="84">
        <f>+Q3946*R3946</f>
        <v>0</v>
      </c>
    </row>
    <row r="3947" spans="1:19" ht="49.65" customHeight="1" x14ac:dyDescent="0.3">
      <c r="A3947" s="85"/>
      <c r="B3947" s="85"/>
      <c r="C3947" s="85"/>
      <c r="D3947" s="85"/>
      <c r="E3947" s="85"/>
      <c r="F3947" s="85"/>
      <c r="G3947" s="85"/>
      <c r="H3947" s="85"/>
      <c r="I3947" s="85"/>
      <c r="K3947" s="85"/>
      <c r="L3947" s="85"/>
      <c r="M3947" s="85"/>
      <c r="N3947" s="85"/>
      <c r="O3947" s="85"/>
      <c r="P3947" s="85"/>
      <c r="Q3947" s="85"/>
      <c r="R3947" s="85"/>
      <c r="S3947" s="85"/>
    </row>
    <row r="3948" spans="1:19" ht="49.65" customHeight="1" x14ac:dyDescent="0.3">
      <c r="A3948" s="93">
        <v>7593</v>
      </c>
      <c r="B3948" s="94" t="s">
        <v>3251</v>
      </c>
      <c r="C3948" s="92"/>
      <c r="D3948" s="92"/>
      <c r="E3948" s="92"/>
      <c r="F3948" s="92"/>
      <c r="G3948" s="90">
        <f>+C3948+D3948+E3948+F3948</f>
        <v>0</v>
      </c>
      <c r="H3948" s="91">
        <v>119</v>
      </c>
      <c r="I3948" s="84">
        <f>+G3948*H3948</f>
        <v>0</v>
      </c>
      <c r="K3948" s="93">
        <v>11768</v>
      </c>
      <c r="L3948" s="94" t="s">
        <v>3252</v>
      </c>
      <c r="M3948" s="92"/>
      <c r="N3948" s="92"/>
      <c r="O3948" s="92"/>
      <c r="P3948" s="92"/>
      <c r="Q3948" s="90">
        <f>+M3948+N3948+O3948+P3948</f>
        <v>0</v>
      </c>
      <c r="R3948" s="91">
        <v>399</v>
      </c>
      <c r="S3948" s="84">
        <f>+Q3948*R3948</f>
        <v>0</v>
      </c>
    </row>
    <row r="3949" spans="1:19" ht="49.65" customHeight="1" x14ac:dyDescent="0.3">
      <c r="A3949" s="85"/>
      <c r="B3949" s="85"/>
      <c r="C3949" s="85"/>
      <c r="D3949" s="85"/>
      <c r="E3949" s="85"/>
      <c r="F3949" s="85"/>
      <c r="G3949" s="85"/>
      <c r="H3949" s="85"/>
      <c r="I3949" s="85"/>
      <c r="K3949" s="85"/>
      <c r="L3949" s="85"/>
      <c r="M3949" s="85"/>
      <c r="N3949" s="85"/>
      <c r="O3949" s="85"/>
      <c r="P3949" s="85"/>
      <c r="Q3949" s="85"/>
      <c r="R3949" s="85"/>
      <c r="S3949" s="85"/>
    </row>
    <row r="3950" spans="1:19" ht="49.65" customHeight="1" x14ac:dyDescent="0.3">
      <c r="A3950" s="93">
        <v>7594</v>
      </c>
      <c r="B3950" s="94" t="s">
        <v>3253</v>
      </c>
      <c r="C3950" s="92"/>
      <c r="D3950" s="92"/>
      <c r="E3950" s="92"/>
      <c r="F3950" s="92"/>
      <c r="G3950" s="90">
        <f>+C3950+D3950+E3950+F3950</f>
        <v>0</v>
      </c>
      <c r="H3950" s="91">
        <v>119</v>
      </c>
      <c r="I3950" s="84">
        <f>+G3950*H3950</f>
        <v>0</v>
      </c>
      <c r="K3950" s="93">
        <v>11769</v>
      </c>
      <c r="L3950" s="94" t="s">
        <v>3254</v>
      </c>
      <c r="M3950" s="92"/>
      <c r="N3950" s="92"/>
      <c r="O3950" s="92"/>
      <c r="P3950" s="92"/>
      <c r="Q3950" s="90">
        <f>+M3950+N3950+O3950+P3950</f>
        <v>0</v>
      </c>
      <c r="R3950" s="91">
        <v>399</v>
      </c>
      <c r="S3950" s="84">
        <f>+Q3950*R3950</f>
        <v>0</v>
      </c>
    </row>
    <row r="3951" spans="1:19" ht="49.65" customHeight="1" x14ac:dyDescent="0.3">
      <c r="A3951" s="85"/>
      <c r="B3951" s="85"/>
      <c r="C3951" s="85"/>
      <c r="D3951" s="85"/>
      <c r="E3951" s="85"/>
      <c r="F3951" s="85"/>
      <c r="G3951" s="85"/>
      <c r="H3951" s="85"/>
      <c r="I3951" s="85"/>
      <c r="K3951" s="85"/>
      <c r="L3951" s="85"/>
      <c r="M3951" s="85"/>
      <c r="N3951" s="85"/>
      <c r="O3951" s="85"/>
      <c r="P3951" s="85"/>
      <c r="Q3951" s="85"/>
      <c r="R3951" s="85"/>
      <c r="S3951" s="85"/>
    </row>
    <row r="3952" spans="1:19" ht="49.65" customHeight="1" x14ac:dyDescent="0.3">
      <c r="A3952" s="93">
        <v>7922</v>
      </c>
      <c r="B3952" s="94" t="s">
        <v>3255</v>
      </c>
      <c r="C3952" s="92"/>
      <c r="D3952" s="92"/>
      <c r="E3952" s="92"/>
      <c r="F3952" s="92"/>
      <c r="G3952" s="90">
        <f>+C3952+D3952+E3952+F3952</f>
        <v>0</v>
      </c>
      <c r="H3952" s="91">
        <v>119</v>
      </c>
      <c r="I3952" s="84">
        <f>+G3952*H3952</f>
        <v>0</v>
      </c>
      <c r="K3952" s="93">
        <v>11770</v>
      </c>
      <c r="L3952" s="94" t="s">
        <v>2615</v>
      </c>
      <c r="M3952" s="92"/>
      <c r="N3952" s="92"/>
      <c r="O3952" s="92"/>
      <c r="P3952" s="92"/>
      <c r="Q3952" s="90">
        <f>+M3952+N3952+O3952+P3952</f>
        <v>0</v>
      </c>
      <c r="R3952" s="91">
        <v>399</v>
      </c>
      <c r="S3952" s="84">
        <f>+Q3952*R3952</f>
        <v>0</v>
      </c>
    </row>
    <row r="3953" spans="1:19" ht="49.65" customHeight="1" x14ac:dyDescent="0.3">
      <c r="A3953" s="85"/>
      <c r="B3953" s="85"/>
      <c r="C3953" s="85"/>
      <c r="D3953" s="85"/>
      <c r="E3953" s="85"/>
      <c r="F3953" s="85"/>
      <c r="G3953" s="85"/>
      <c r="H3953" s="85"/>
      <c r="I3953" s="85"/>
      <c r="K3953" s="85"/>
      <c r="L3953" s="85"/>
      <c r="M3953" s="85"/>
      <c r="N3953" s="85"/>
      <c r="O3953" s="85"/>
      <c r="P3953" s="85"/>
      <c r="Q3953" s="85"/>
      <c r="R3953" s="85"/>
      <c r="S3953" s="85"/>
    </row>
    <row r="3954" spans="1:19" ht="49.65" customHeight="1" x14ac:dyDescent="0.3">
      <c r="A3954" s="93">
        <v>7923</v>
      </c>
      <c r="B3954" s="94" t="s">
        <v>3256</v>
      </c>
      <c r="C3954" s="92"/>
      <c r="D3954" s="92"/>
      <c r="E3954" s="92"/>
      <c r="F3954" s="92"/>
      <c r="G3954" s="90">
        <f>+C3954+D3954+E3954+F3954</f>
        <v>0</v>
      </c>
      <c r="H3954" s="91">
        <v>119</v>
      </c>
      <c r="I3954" s="84">
        <f>+G3954*H3954</f>
        <v>0</v>
      </c>
      <c r="K3954" s="93">
        <v>11771</v>
      </c>
      <c r="L3954" s="94" t="s">
        <v>2617</v>
      </c>
      <c r="M3954" s="92"/>
      <c r="N3954" s="92"/>
      <c r="O3954" s="92"/>
      <c r="P3954" s="92"/>
      <c r="Q3954" s="90">
        <f>+M3954+N3954+O3954+P3954</f>
        <v>0</v>
      </c>
      <c r="R3954" s="91">
        <v>399</v>
      </c>
      <c r="S3954" s="84">
        <f>+Q3954*R3954</f>
        <v>0</v>
      </c>
    </row>
    <row r="3955" spans="1:19" ht="49.65" customHeight="1" x14ac:dyDescent="0.3">
      <c r="A3955" s="85"/>
      <c r="B3955" s="85"/>
      <c r="C3955" s="85"/>
      <c r="D3955" s="85"/>
      <c r="E3955" s="85"/>
      <c r="F3955" s="85"/>
      <c r="G3955" s="85"/>
      <c r="H3955" s="85"/>
      <c r="I3955" s="85"/>
      <c r="K3955" s="85"/>
      <c r="L3955" s="85"/>
      <c r="M3955" s="85"/>
      <c r="N3955" s="85"/>
      <c r="O3955" s="85"/>
      <c r="P3955" s="85"/>
      <c r="Q3955" s="85"/>
      <c r="R3955" s="85"/>
      <c r="S3955" s="85"/>
    </row>
    <row r="3956" spans="1:19" ht="49.65" customHeight="1" x14ac:dyDescent="0.3">
      <c r="A3956" s="93">
        <v>7924</v>
      </c>
      <c r="B3956" s="94" t="s">
        <v>3257</v>
      </c>
      <c r="C3956" s="92"/>
      <c r="D3956" s="92"/>
      <c r="E3956" s="92"/>
      <c r="F3956" s="92"/>
      <c r="G3956" s="90">
        <f>+C3956+D3956+E3956+F3956</f>
        <v>0</v>
      </c>
      <c r="H3956" s="91">
        <v>119</v>
      </c>
      <c r="I3956" s="84">
        <f>+G3956*H3956</f>
        <v>0</v>
      </c>
      <c r="K3956" s="93">
        <v>11772</v>
      </c>
      <c r="L3956" s="94" t="s">
        <v>2619</v>
      </c>
      <c r="M3956" s="92"/>
      <c r="N3956" s="92"/>
      <c r="O3956" s="92"/>
      <c r="P3956" s="92"/>
      <c r="Q3956" s="90">
        <f>+M3956+N3956+O3956+P3956</f>
        <v>0</v>
      </c>
      <c r="R3956" s="91">
        <v>399</v>
      </c>
      <c r="S3956" s="84">
        <f>+Q3956*R3956</f>
        <v>0</v>
      </c>
    </row>
    <row r="3957" spans="1:19" ht="49.65" customHeight="1" x14ac:dyDescent="0.3">
      <c r="A3957" s="85"/>
      <c r="B3957" s="85"/>
      <c r="C3957" s="85"/>
      <c r="D3957" s="85"/>
      <c r="E3957" s="85"/>
      <c r="F3957" s="85"/>
      <c r="G3957" s="85"/>
      <c r="H3957" s="85"/>
      <c r="I3957" s="85"/>
      <c r="K3957" s="85"/>
      <c r="L3957" s="85"/>
      <c r="M3957" s="85"/>
      <c r="N3957" s="85"/>
      <c r="O3957" s="85"/>
      <c r="P3957" s="85"/>
      <c r="Q3957" s="85"/>
      <c r="R3957" s="85"/>
      <c r="S3957" s="85"/>
    </row>
    <row r="3958" spans="1:19" ht="49.65" customHeight="1" x14ac:dyDescent="0.3">
      <c r="A3958" s="93">
        <v>7925</v>
      </c>
      <c r="B3958" s="94" t="s">
        <v>3258</v>
      </c>
      <c r="C3958" s="92"/>
      <c r="D3958" s="92"/>
      <c r="E3958" s="92"/>
      <c r="F3958" s="92"/>
      <c r="G3958" s="90">
        <f>+C3958+D3958+E3958+F3958</f>
        <v>0</v>
      </c>
      <c r="H3958" s="91">
        <v>119</v>
      </c>
      <c r="I3958" s="84">
        <f>+G3958*H3958</f>
        <v>0</v>
      </c>
      <c r="K3958" s="93">
        <v>11773</v>
      </c>
      <c r="L3958" s="94" t="s">
        <v>2621</v>
      </c>
      <c r="M3958" s="92"/>
      <c r="N3958" s="92"/>
      <c r="O3958" s="92"/>
      <c r="P3958" s="92"/>
      <c r="Q3958" s="90">
        <f>+M3958+N3958+O3958+P3958</f>
        <v>0</v>
      </c>
      <c r="R3958" s="91">
        <v>399</v>
      </c>
      <c r="S3958" s="84">
        <f>+Q3958*R3958</f>
        <v>0</v>
      </c>
    </row>
    <row r="3959" spans="1:19" ht="49.65" customHeight="1" x14ac:dyDescent="0.3">
      <c r="A3959" s="85"/>
      <c r="B3959" s="85"/>
      <c r="C3959" s="85"/>
      <c r="D3959" s="85"/>
      <c r="E3959" s="85"/>
      <c r="F3959" s="85"/>
      <c r="G3959" s="85"/>
      <c r="H3959" s="85"/>
      <c r="I3959" s="85"/>
      <c r="K3959" s="85"/>
      <c r="L3959" s="85"/>
      <c r="M3959" s="85"/>
      <c r="N3959" s="85"/>
      <c r="O3959" s="85"/>
      <c r="P3959" s="85"/>
      <c r="Q3959" s="85"/>
      <c r="R3959" s="85"/>
      <c r="S3959" s="85"/>
    </row>
    <row r="3960" spans="1:19" ht="49.65" customHeight="1" x14ac:dyDescent="0.3">
      <c r="A3960" s="93">
        <v>7926</v>
      </c>
      <c r="B3960" s="94" t="s">
        <v>3259</v>
      </c>
      <c r="C3960" s="92"/>
      <c r="D3960" s="92"/>
      <c r="E3960" s="92"/>
      <c r="F3960" s="92"/>
      <c r="G3960" s="90">
        <f>+C3960+D3960+E3960+F3960</f>
        <v>0</v>
      </c>
      <c r="H3960" s="91">
        <v>119</v>
      </c>
      <c r="I3960" s="84">
        <f>+G3960*H3960</f>
        <v>0</v>
      </c>
      <c r="K3960" s="93">
        <v>11774</v>
      </c>
      <c r="L3960" s="94" t="s">
        <v>2623</v>
      </c>
      <c r="M3960" s="92"/>
      <c r="N3960" s="92"/>
      <c r="O3960" s="92"/>
      <c r="P3960" s="92"/>
      <c r="Q3960" s="90">
        <f>+M3960+N3960+O3960+P3960</f>
        <v>0</v>
      </c>
      <c r="R3960" s="91">
        <v>399</v>
      </c>
      <c r="S3960" s="84">
        <f>+Q3960*R3960</f>
        <v>0</v>
      </c>
    </row>
    <row r="3961" spans="1:19" ht="49.65" customHeight="1" x14ac:dyDescent="0.3">
      <c r="A3961" s="85"/>
      <c r="B3961" s="85"/>
      <c r="C3961" s="85"/>
      <c r="D3961" s="85"/>
      <c r="E3961" s="85"/>
      <c r="F3961" s="85"/>
      <c r="G3961" s="85"/>
      <c r="H3961" s="85"/>
      <c r="I3961" s="85"/>
      <c r="K3961" s="85"/>
      <c r="L3961" s="85"/>
      <c r="M3961" s="85"/>
      <c r="N3961" s="85"/>
      <c r="O3961" s="85"/>
      <c r="P3961" s="85"/>
      <c r="Q3961" s="85"/>
      <c r="R3961" s="85"/>
      <c r="S3961" s="85"/>
    </row>
    <row r="3962" spans="1:19" ht="49.65" customHeight="1" x14ac:dyDescent="0.3">
      <c r="A3962" s="93">
        <v>7927</v>
      </c>
      <c r="B3962" s="94" t="s">
        <v>3260</v>
      </c>
      <c r="C3962" s="92"/>
      <c r="D3962" s="92"/>
      <c r="E3962" s="92"/>
      <c r="F3962" s="92"/>
      <c r="G3962" s="90">
        <f>+C3962+D3962+E3962+F3962</f>
        <v>0</v>
      </c>
      <c r="H3962" s="91">
        <v>119</v>
      </c>
      <c r="I3962" s="84">
        <f>+G3962*H3962</f>
        <v>0</v>
      </c>
      <c r="K3962" s="93">
        <v>11775</v>
      </c>
      <c r="L3962" s="94" t="s">
        <v>2625</v>
      </c>
      <c r="M3962" s="92"/>
      <c r="N3962" s="92"/>
      <c r="O3962" s="92"/>
      <c r="P3962" s="92"/>
      <c r="Q3962" s="90">
        <f>+M3962+N3962+O3962+P3962</f>
        <v>0</v>
      </c>
      <c r="R3962" s="91">
        <v>399</v>
      </c>
      <c r="S3962" s="84">
        <f>+Q3962*R3962</f>
        <v>0</v>
      </c>
    </row>
    <row r="3963" spans="1:19" ht="49.65" customHeight="1" x14ac:dyDescent="0.3">
      <c r="A3963" s="85"/>
      <c r="B3963" s="85"/>
      <c r="C3963" s="85"/>
      <c r="D3963" s="85"/>
      <c r="E3963" s="85"/>
      <c r="F3963" s="85"/>
      <c r="G3963" s="85"/>
      <c r="H3963" s="85"/>
      <c r="I3963" s="85"/>
      <c r="K3963" s="85"/>
      <c r="L3963" s="85"/>
      <c r="M3963" s="85"/>
      <c r="N3963" s="85"/>
      <c r="O3963" s="85"/>
      <c r="P3963" s="85"/>
      <c r="Q3963" s="85"/>
      <c r="R3963" s="85"/>
      <c r="S3963" s="85"/>
    </row>
    <row r="3964" spans="1:19" ht="49.65" customHeight="1" x14ac:dyDescent="0.3">
      <c r="A3964" s="95"/>
      <c r="B3964" s="96" t="s">
        <v>3261</v>
      </c>
      <c r="C3964" s="74"/>
      <c r="D3964" s="74"/>
      <c r="E3964" s="74"/>
      <c r="F3964" s="74"/>
      <c r="G3964" s="74"/>
      <c r="H3964" s="74"/>
      <c r="I3964" s="74"/>
      <c r="K3964" s="93">
        <v>11802</v>
      </c>
      <c r="L3964" s="94" t="s">
        <v>3262</v>
      </c>
      <c r="M3964" s="92"/>
      <c r="N3964" s="92"/>
      <c r="O3964" s="92"/>
      <c r="P3964" s="92"/>
      <c r="Q3964" s="90">
        <f>+M3964+N3964+O3964+P3964</f>
        <v>0</v>
      </c>
      <c r="R3964" s="91">
        <v>399</v>
      </c>
      <c r="S3964" s="84">
        <f>+Q3964*R3964</f>
        <v>0</v>
      </c>
    </row>
    <row r="3965" spans="1:19" ht="49.65" customHeight="1" x14ac:dyDescent="0.3">
      <c r="A3965" s="74"/>
      <c r="B3965" s="74"/>
      <c r="C3965" s="74"/>
      <c r="D3965" s="74"/>
      <c r="E3965" s="74"/>
      <c r="F3965" s="74"/>
      <c r="G3965" s="74"/>
      <c r="H3965" s="74"/>
      <c r="I3965" s="74"/>
      <c r="K3965" s="85"/>
      <c r="L3965" s="85"/>
      <c r="M3965" s="85"/>
      <c r="N3965" s="85"/>
      <c r="O3965" s="85"/>
      <c r="P3965" s="85"/>
      <c r="Q3965" s="85"/>
      <c r="R3965" s="85"/>
      <c r="S3965" s="85"/>
    </row>
    <row r="3966" spans="1:19" ht="49.65" customHeight="1" x14ac:dyDescent="0.3">
      <c r="A3966" s="93">
        <v>13144</v>
      </c>
      <c r="B3966" s="94" t="s">
        <v>2802</v>
      </c>
      <c r="C3966" s="92"/>
      <c r="D3966" s="92"/>
      <c r="E3966" s="92"/>
      <c r="F3966" s="92"/>
      <c r="G3966" s="90">
        <f>+C3966+D3966+E3966+F3966</f>
        <v>0</v>
      </c>
      <c r="H3966" s="91">
        <v>159</v>
      </c>
      <c r="I3966" s="84">
        <f>+G3966*H3966</f>
        <v>0</v>
      </c>
      <c r="K3966" s="93">
        <v>11803</v>
      </c>
      <c r="L3966" s="94" t="s">
        <v>3263</v>
      </c>
      <c r="M3966" s="92"/>
      <c r="N3966" s="92"/>
      <c r="O3966" s="92"/>
      <c r="P3966" s="92"/>
      <c r="Q3966" s="90">
        <f>+M3966+N3966+O3966+P3966</f>
        <v>0</v>
      </c>
      <c r="R3966" s="91">
        <v>399</v>
      </c>
      <c r="S3966" s="84">
        <f>+Q3966*R3966</f>
        <v>0</v>
      </c>
    </row>
    <row r="3967" spans="1:19" ht="49.65" customHeight="1" x14ac:dyDescent="0.3">
      <c r="A3967" s="85"/>
      <c r="B3967" s="85"/>
      <c r="C3967" s="85"/>
      <c r="D3967" s="85"/>
      <c r="E3967" s="85"/>
      <c r="F3967" s="85"/>
      <c r="G3967" s="85"/>
      <c r="H3967" s="85"/>
      <c r="I3967" s="85"/>
      <c r="K3967" s="85"/>
      <c r="L3967" s="85"/>
      <c r="M3967" s="85"/>
      <c r="N3967" s="85"/>
      <c r="O3967" s="85"/>
      <c r="P3967" s="85"/>
      <c r="Q3967" s="85"/>
      <c r="R3967" s="85"/>
      <c r="S3967" s="85"/>
    </row>
    <row r="3968" spans="1:19" ht="49.65" customHeight="1" x14ac:dyDescent="0.3">
      <c r="A3968" s="93">
        <v>13145</v>
      </c>
      <c r="B3968" s="94" t="s">
        <v>2804</v>
      </c>
      <c r="C3968" s="92"/>
      <c r="D3968" s="92"/>
      <c r="E3968" s="92"/>
      <c r="F3968" s="92"/>
      <c r="G3968" s="90">
        <f>+C3968+D3968+E3968+F3968</f>
        <v>0</v>
      </c>
      <c r="H3968" s="91">
        <v>159</v>
      </c>
      <c r="I3968" s="84">
        <f>+G3968*H3968</f>
        <v>0</v>
      </c>
      <c r="K3968" s="93">
        <v>11804</v>
      </c>
      <c r="L3968" s="94" t="s">
        <v>3264</v>
      </c>
      <c r="M3968" s="92"/>
      <c r="N3968" s="92"/>
      <c r="O3968" s="92"/>
      <c r="P3968" s="92"/>
      <c r="Q3968" s="90">
        <f>+M3968+N3968+O3968+P3968</f>
        <v>0</v>
      </c>
      <c r="R3968" s="91">
        <v>399</v>
      </c>
      <c r="S3968" s="84">
        <f>+Q3968*R3968</f>
        <v>0</v>
      </c>
    </row>
    <row r="3969" spans="1:19" ht="49.65" customHeight="1" x14ac:dyDescent="0.3">
      <c r="A3969" s="85"/>
      <c r="B3969" s="85"/>
      <c r="C3969" s="85"/>
      <c r="D3969" s="85"/>
      <c r="E3969" s="85"/>
      <c r="F3969" s="85"/>
      <c r="G3969" s="85"/>
      <c r="H3969" s="85"/>
      <c r="I3969" s="85"/>
      <c r="K3969" s="85"/>
      <c r="L3969" s="85"/>
      <c r="M3969" s="85"/>
      <c r="N3969" s="85"/>
      <c r="O3969" s="85"/>
      <c r="P3969" s="85"/>
      <c r="Q3969" s="85"/>
      <c r="R3969" s="85"/>
      <c r="S3969" s="85"/>
    </row>
    <row r="3970" spans="1:19" ht="49.65" customHeight="1" x14ac:dyDescent="0.3">
      <c r="A3970" s="93">
        <v>13146</v>
      </c>
      <c r="B3970" s="94" t="s">
        <v>2834</v>
      </c>
      <c r="C3970" s="92"/>
      <c r="D3970" s="92"/>
      <c r="E3970" s="92"/>
      <c r="F3970" s="92"/>
      <c r="G3970" s="90">
        <f>+C3970+D3970+E3970+F3970</f>
        <v>0</v>
      </c>
      <c r="H3970" s="91">
        <v>159</v>
      </c>
      <c r="I3970" s="84">
        <f>+G3970*H3970</f>
        <v>0</v>
      </c>
      <c r="K3970" s="93">
        <v>11805</v>
      </c>
      <c r="L3970" s="94" t="s">
        <v>3265</v>
      </c>
      <c r="M3970" s="92"/>
      <c r="N3970" s="92"/>
      <c r="O3970" s="92"/>
      <c r="P3970" s="92"/>
      <c r="Q3970" s="90">
        <f>+M3970+N3970+O3970+P3970</f>
        <v>0</v>
      </c>
      <c r="R3970" s="91">
        <v>399</v>
      </c>
      <c r="S3970" s="84">
        <f>+Q3970*R3970</f>
        <v>0</v>
      </c>
    </row>
    <row r="3971" spans="1:19" ht="49.65" customHeight="1" x14ac:dyDescent="0.3">
      <c r="A3971" s="85"/>
      <c r="B3971" s="85"/>
      <c r="C3971" s="85"/>
      <c r="D3971" s="85"/>
      <c r="E3971" s="85"/>
      <c r="F3971" s="85"/>
      <c r="G3971" s="85"/>
      <c r="H3971" s="85"/>
      <c r="I3971" s="85"/>
      <c r="K3971" s="85"/>
      <c r="L3971" s="85"/>
      <c r="M3971" s="85"/>
      <c r="N3971" s="85"/>
      <c r="O3971" s="85"/>
      <c r="P3971" s="85"/>
      <c r="Q3971" s="85"/>
      <c r="R3971" s="85"/>
      <c r="S3971" s="85"/>
    </row>
    <row r="3972" spans="1:19" ht="49.65" customHeight="1" x14ac:dyDescent="0.3">
      <c r="A3972" s="93">
        <v>13147</v>
      </c>
      <c r="B3972" s="94" t="s">
        <v>2808</v>
      </c>
      <c r="C3972" s="92"/>
      <c r="D3972" s="92"/>
      <c r="E3972" s="92"/>
      <c r="F3972" s="92"/>
      <c r="G3972" s="90">
        <f>+C3972+D3972+E3972+F3972</f>
        <v>0</v>
      </c>
      <c r="H3972" s="91">
        <v>159</v>
      </c>
      <c r="I3972" s="84">
        <f>+G3972*H3972</f>
        <v>0</v>
      </c>
      <c r="K3972" s="93">
        <v>11806</v>
      </c>
      <c r="L3972" s="94" t="s">
        <v>3266</v>
      </c>
      <c r="M3972" s="92"/>
      <c r="N3972" s="92"/>
      <c r="O3972" s="92"/>
      <c r="P3972" s="92"/>
      <c r="Q3972" s="90">
        <f>+M3972+N3972+O3972+P3972</f>
        <v>0</v>
      </c>
      <c r="R3972" s="91">
        <v>399</v>
      </c>
      <c r="S3972" s="84">
        <f>+Q3972*R3972</f>
        <v>0</v>
      </c>
    </row>
    <row r="3973" spans="1:19" ht="49.65" customHeight="1" x14ac:dyDescent="0.3">
      <c r="A3973" s="85"/>
      <c r="B3973" s="85"/>
      <c r="C3973" s="85"/>
      <c r="D3973" s="85"/>
      <c r="E3973" s="85"/>
      <c r="F3973" s="85"/>
      <c r="G3973" s="85"/>
      <c r="H3973" s="85"/>
      <c r="I3973" s="85"/>
      <c r="K3973" s="85"/>
      <c r="L3973" s="85"/>
      <c r="M3973" s="85"/>
      <c r="N3973" s="85"/>
      <c r="O3973" s="85"/>
      <c r="P3973" s="85"/>
      <c r="Q3973" s="85"/>
      <c r="R3973" s="85"/>
      <c r="S3973" s="85"/>
    </row>
    <row r="3974" spans="1:19" ht="49.65" customHeight="1" x14ac:dyDescent="0.3">
      <c r="A3974" s="93">
        <v>13148</v>
      </c>
      <c r="B3974" s="94" t="s">
        <v>2810</v>
      </c>
      <c r="C3974" s="92"/>
      <c r="D3974" s="92"/>
      <c r="E3974" s="92"/>
      <c r="F3974" s="92"/>
      <c r="G3974" s="90">
        <f>+C3974+D3974+E3974+F3974</f>
        <v>0</v>
      </c>
      <c r="H3974" s="91">
        <v>159</v>
      </c>
      <c r="I3974" s="84">
        <f>+G3974*H3974</f>
        <v>0</v>
      </c>
      <c r="K3974" s="93">
        <v>11807</v>
      </c>
      <c r="L3974" s="94" t="s">
        <v>3267</v>
      </c>
      <c r="M3974" s="92"/>
      <c r="N3974" s="92"/>
      <c r="O3974" s="92"/>
      <c r="P3974" s="92"/>
      <c r="Q3974" s="90">
        <f>+M3974+N3974+O3974+P3974</f>
        <v>0</v>
      </c>
      <c r="R3974" s="91">
        <v>399</v>
      </c>
      <c r="S3974" s="84">
        <f>+Q3974*R3974</f>
        <v>0</v>
      </c>
    </row>
    <row r="3975" spans="1:19" ht="49.65" customHeight="1" x14ac:dyDescent="0.3">
      <c r="A3975" s="85"/>
      <c r="B3975" s="85"/>
      <c r="C3975" s="85"/>
      <c r="D3975" s="85"/>
      <c r="E3975" s="85"/>
      <c r="F3975" s="85"/>
      <c r="G3975" s="85"/>
      <c r="H3975" s="85"/>
      <c r="I3975" s="85"/>
      <c r="K3975" s="85"/>
      <c r="L3975" s="85"/>
      <c r="M3975" s="85"/>
      <c r="N3975" s="85"/>
      <c r="O3975" s="85"/>
      <c r="P3975" s="85"/>
      <c r="Q3975" s="85"/>
      <c r="R3975" s="85"/>
      <c r="S3975" s="85"/>
    </row>
    <row r="3976" spans="1:19" ht="49.65" customHeight="1" x14ac:dyDescent="0.3">
      <c r="A3976" s="93">
        <v>13149</v>
      </c>
      <c r="B3976" s="94" t="s">
        <v>2812</v>
      </c>
      <c r="C3976" s="92"/>
      <c r="D3976" s="92"/>
      <c r="E3976" s="92"/>
      <c r="F3976" s="92"/>
      <c r="G3976" s="90">
        <f>+C3976+D3976+E3976+F3976</f>
        <v>0</v>
      </c>
      <c r="H3976" s="91">
        <v>159</v>
      </c>
      <c r="I3976" s="84">
        <f>+G3976*H3976</f>
        <v>0</v>
      </c>
      <c r="K3976" s="93">
        <v>11808</v>
      </c>
      <c r="L3976" s="94" t="s">
        <v>2615</v>
      </c>
      <c r="M3976" s="92"/>
      <c r="N3976" s="92"/>
      <c r="O3976" s="92"/>
      <c r="P3976" s="92"/>
      <c r="Q3976" s="90">
        <f>+M3976+N3976+O3976+P3976</f>
        <v>0</v>
      </c>
      <c r="R3976" s="91">
        <v>399</v>
      </c>
      <c r="S3976" s="84">
        <f>+Q3976*R3976</f>
        <v>0</v>
      </c>
    </row>
    <row r="3977" spans="1:19" ht="49.65" customHeight="1" x14ac:dyDescent="0.3">
      <c r="A3977" s="85"/>
      <c r="B3977" s="85"/>
      <c r="C3977" s="85"/>
      <c r="D3977" s="85"/>
      <c r="E3977" s="85"/>
      <c r="F3977" s="85"/>
      <c r="G3977" s="85"/>
      <c r="H3977" s="85"/>
      <c r="I3977" s="85"/>
      <c r="K3977" s="85"/>
      <c r="L3977" s="85"/>
      <c r="M3977" s="85"/>
      <c r="N3977" s="85"/>
      <c r="O3977" s="85"/>
      <c r="P3977" s="85"/>
      <c r="Q3977" s="85"/>
      <c r="R3977" s="85"/>
      <c r="S3977" s="85"/>
    </row>
    <row r="3978" spans="1:19" ht="49.65" customHeight="1" x14ac:dyDescent="0.3">
      <c r="A3978" s="93">
        <v>13150</v>
      </c>
      <c r="B3978" s="94" t="s">
        <v>2814</v>
      </c>
      <c r="C3978" s="92"/>
      <c r="D3978" s="92"/>
      <c r="E3978" s="92"/>
      <c r="F3978" s="92"/>
      <c r="G3978" s="90">
        <f>+C3978+D3978+E3978+F3978</f>
        <v>0</v>
      </c>
      <c r="H3978" s="91">
        <v>159</v>
      </c>
      <c r="I3978" s="84">
        <f>+G3978*H3978</f>
        <v>0</v>
      </c>
      <c r="K3978" s="93">
        <v>11809</v>
      </c>
      <c r="L3978" s="94" t="s">
        <v>2617</v>
      </c>
      <c r="M3978" s="92"/>
      <c r="N3978" s="92"/>
      <c r="O3978" s="92"/>
      <c r="P3978" s="92"/>
      <c r="Q3978" s="90">
        <f>+M3978+N3978+O3978+P3978</f>
        <v>0</v>
      </c>
      <c r="R3978" s="91">
        <v>399</v>
      </c>
      <c r="S3978" s="84">
        <f>+Q3978*R3978</f>
        <v>0</v>
      </c>
    </row>
    <row r="3979" spans="1:19" ht="49.65" customHeight="1" x14ac:dyDescent="0.3">
      <c r="A3979" s="85"/>
      <c r="B3979" s="85"/>
      <c r="C3979" s="85"/>
      <c r="D3979" s="85"/>
      <c r="E3979" s="85"/>
      <c r="F3979" s="85"/>
      <c r="G3979" s="85"/>
      <c r="H3979" s="85"/>
      <c r="I3979" s="85"/>
      <c r="K3979" s="85"/>
      <c r="L3979" s="85"/>
      <c r="M3979" s="85"/>
      <c r="N3979" s="85"/>
      <c r="O3979" s="85"/>
      <c r="P3979" s="85"/>
      <c r="Q3979" s="85"/>
      <c r="R3979" s="85"/>
      <c r="S3979" s="85"/>
    </row>
    <row r="3980" spans="1:19" ht="49.65" customHeight="1" x14ac:dyDescent="0.3">
      <c r="A3980" s="93"/>
      <c r="B3980" s="94"/>
      <c r="C3980" s="89"/>
      <c r="D3980" s="89"/>
      <c r="E3980" s="89"/>
      <c r="F3980" s="89"/>
      <c r="G3980" s="90">
        <f>+C3980+D3980+E3980+F3980</f>
        <v>0</v>
      </c>
      <c r="H3980" s="91"/>
      <c r="I3980" s="84">
        <f>+G3980*H3980</f>
        <v>0</v>
      </c>
      <c r="K3980" s="93">
        <v>11810</v>
      </c>
      <c r="L3980" s="94" t="s">
        <v>2619</v>
      </c>
      <c r="M3980" s="92"/>
      <c r="N3980" s="92"/>
      <c r="O3980" s="92"/>
      <c r="P3980" s="92"/>
      <c r="Q3980" s="90">
        <f>+M3980+N3980+O3980+P3980</f>
        <v>0</v>
      </c>
      <c r="R3980" s="91">
        <v>399</v>
      </c>
      <c r="S3980" s="84">
        <f>+Q3980*R3980</f>
        <v>0</v>
      </c>
    </row>
    <row r="3981" spans="1:19" ht="49.65" customHeight="1" x14ac:dyDescent="0.3">
      <c r="A3981" s="85"/>
      <c r="B3981" s="85"/>
      <c r="C3981" s="85"/>
      <c r="D3981" s="85"/>
      <c r="E3981" s="85"/>
      <c r="F3981" s="85"/>
      <c r="G3981" s="85"/>
      <c r="H3981" s="85"/>
      <c r="I3981" s="85"/>
      <c r="K3981" s="85"/>
      <c r="L3981" s="85"/>
      <c r="M3981" s="85"/>
      <c r="N3981" s="85"/>
      <c r="O3981" s="85"/>
      <c r="P3981" s="85"/>
      <c r="Q3981" s="85"/>
      <c r="R3981" s="85"/>
      <c r="S3981" s="85"/>
    </row>
    <row r="3982" spans="1:19" ht="49.65" customHeight="1" x14ac:dyDescent="0.3">
      <c r="A3982" s="22" t="s">
        <v>3268</v>
      </c>
      <c r="D3982" s="86" t="s">
        <v>926</v>
      </c>
      <c r="E3982" s="76"/>
      <c r="F3982" s="76"/>
      <c r="G3982" s="77"/>
      <c r="H3982" s="87">
        <f>SUM(I3886:I3981)</f>
        <v>0</v>
      </c>
      <c r="I3982" s="77"/>
      <c r="N3982" s="86" t="s">
        <v>927</v>
      </c>
      <c r="O3982" s="76"/>
      <c r="P3982" s="76"/>
      <c r="Q3982" s="77"/>
      <c r="R3982" s="87">
        <f>SUM(S3886:S3981)</f>
        <v>0</v>
      </c>
      <c r="S3982" s="77"/>
    </row>
    <row r="3983" spans="1:19" ht="49.65" customHeight="1" x14ac:dyDescent="0.3">
      <c r="D3983" s="78"/>
      <c r="E3983" s="79"/>
      <c r="F3983" s="79"/>
      <c r="G3983" s="80"/>
      <c r="H3983" s="78"/>
      <c r="I3983" s="80"/>
      <c r="N3983" s="78"/>
      <c r="O3983" s="79"/>
      <c r="P3983" s="79"/>
      <c r="Q3983" s="80"/>
      <c r="R3983" s="78"/>
      <c r="S3983" s="80"/>
    </row>
    <row r="3984" spans="1:19" ht="49.65" customHeight="1" x14ac:dyDescent="0.3">
      <c r="A3984" s="88" t="s">
        <v>2448</v>
      </c>
      <c r="B3984" s="74"/>
      <c r="C3984" s="74"/>
      <c r="D3984" s="74"/>
      <c r="E3984" s="74"/>
      <c r="F3984" s="74"/>
      <c r="G3984" s="74"/>
      <c r="H3984" s="74"/>
      <c r="I3984" s="74"/>
      <c r="J3984" s="74"/>
      <c r="K3984" s="74"/>
      <c r="L3984" s="74"/>
      <c r="M3984" s="74"/>
      <c r="N3984" s="74"/>
      <c r="O3984" s="74"/>
      <c r="P3984" s="74"/>
      <c r="Q3984" s="74"/>
      <c r="R3984" s="74"/>
      <c r="S3984" s="74"/>
    </row>
    <row r="3985" spans="1:19" ht="49.65" customHeight="1" x14ac:dyDescent="0.3">
      <c r="A3985" s="74"/>
      <c r="B3985" s="74"/>
      <c r="C3985" s="74"/>
      <c r="D3985" s="74"/>
      <c r="E3985" s="74"/>
      <c r="F3985" s="74"/>
      <c r="G3985" s="74"/>
      <c r="H3985" s="74"/>
      <c r="I3985" s="74"/>
      <c r="J3985" s="74"/>
      <c r="K3985" s="74"/>
      <c r="L3985" s="74"/>
      <c r="M3985" s="74"/>
      <c r="N3985" s="74"/>
      <c r="O3985" s="74"/>
      <c r="P3985" s="74"/>
      <c r="Q3985" s="74"/>
      <c r="R3985" s="74"/>
      <c r="S3985" s="74"/>
    </row>
    <row r="3986" spans="1:19" ht="49.65" customHeight="1" x14ac:dyDescent="0.3">
      <c r="A3986" s="98" t="s">
        <v>4</v>
      </c>
      <c r="B3986" s="99" t="s">
        <v>52</v>
      </c>
      <c r="C3986" s="98" t="s">
        <v>53</v>
      </c>
      <c r="D3986" s="98" t="s">
        <v>54</v>
      </c>
      <c r="E3986" s="98" t="s">
        <v>55</v>
      </c>
      <c r="F3986" s="98" t="s">
        <v>56</v>
      </c>
      <c r="G3986" s="98" t="s">
        <v>57</v>
      </c>
      <c r="H3986" s="98" t="s">
        <v>58</v>
      </c>
      <c r="I3986" s="99" t="s">
        <v>8</v>
      </c>
      <c r="K3986" s="98" t="s">
        <v>4</v>
      </c>
      <c r="L3986" s="99" t="s">
        <v>52</v>
      </c>
      <c r="M3986" s="98" t="s">
        <v>53</v>
      </c>
      <c r="N3986" s="98" t="s">
        <v>54</v>
      </c>
      <c r="O3986" s="98" t="s">
        <v>55</v>
      </c>
      <c r="P3986" s="98" t="s">
        <v>56</v>
      </c>
      <c r="Q3986" s="98" t="s">
        <v>57</v>
      </c>
      <c r="R3986" s="98" t="s">
        <v>58</v>
      </c>
      <c r="S3986" s="99" t="s">
        <v>8</v>
      </c>
    </row>
    <row r="3987" spans="1:19" ht="49.65" customHeight="1" x14ac:dyDescent="0.3">
      <c r="A3987" s="85"/>
      <c r="B3987" s="85"/>
      <c r="C3987" s="85"/>
      <c r="D3987" s="85"/>
      <c r="E3987" s="85"/>
      <c r="F3987" s="85"/>
      <c r="G3987" s="85"/>
      <c r="H3987" s="85"/>
      <c r="I3987" s="85"/>
      <c r="K3987" s="85"/>
      <c r="L3987" s="85"/>
      <c r="M3987" s="85"/>
      <c r="N3987" s="85"/>
      <c r="O3987" s="85"/>
      <c r="P3987" s="85"/>
      <c r="Q3987" s="85"/>
      <c r="R3987" s="85"/>
      <c r="S3987" s="85"/>
    </row>
    <row r="3988" spans="1:19" ht="49.65" customHeight="1" x14ac:dyDescent="0.3">
      <c r="A3988" s="95"/>
      <c r="B3988" s="96" t="s">
        <v>798</v>
      </c>
      <c r="C3988" s="74"/>
      <c r="D3988" s="74"/>
      <c r="E3988" s="74"/>
      <c r="F3988" s="74"/>
      <c r="G3988" s="74"/>
      <c r="H3988" s="74"/>
      <c r="I3988" s="74"/>
      <c r="K3988" s="93"/>
      <c r="L3988" s="94"/>
      <c r="M3988" s="89"/>
      <c r="N3988" s="89"/>
      <c r="O3988" s="89"/>
      <c r="P3988" s="89"/>
      <c r="Q3988" s="90">
        <f>+M3988+N3988+O3988+P3988</f>
        <v>0</v>
      </c>
      <c r="R3988" s="91"/>
      <c r="S3988" s="84">
        <f>+Q3988*R3988</f>
        <v>0</v>
      </c>
    </row>
    <row r="3989" spans="1:19" ht="49.65" customHeight="1" x14ac:dyDescent="0.3">
      <c r="A3989" s="74"/>
      <c r="B3989" s="74"/>
      <c r="C3989" s="74"/>
      <c r="D3989" s="74"/>
      <c r="E3989" s="74"/>
      <c r="F3989" s="74"/>
      <c r="G3989" s="74"/>
      <c r="H3989" s="74"/>
      <c r="I3989" s="74"/>
      <c r="K3989" s="85"/>
      <c r="L3989" s="85"/>
      <c r="M3989" s="85"/>
      <c r="N3989" s="85"/>
      <c r="O3989" s="85"/>
      <c r="P3989" s="85"/>
      <c r="Q3989" s="85"/>
      <c r="R3989" s="85"/>
      <c r="S3989" s="85"/>
    </row>
    <row r="3990" spans="1:19" ht="49.65" customHeight="1" x14ac:dyDescent="0.3">
      <c r="A3990" s="93">
        <v>11811</v>
      </c>
      <c r="B3990" s="94" t="s">
        <v>2621</v>
      </c>
      <c r="C3990" s="92"/>
      <c r="D3990" s="92"/>
      <c r="E3990" s="92"/>
      <c r="F3990" s="92"/>
      <c r="G3990" s="90">
        <f>+C3990+D3990+E3990+F3990</f>
        <v>0</v>
      </c>
      <c r="H3990" s="91">
        <v>399</v>
      </c>
      <c r="I3990" s="84">
        <f>+G3990*H3990</f>
        <v>0</v>
      </c>
      <c r="K3990" s="93"/>
      <c r="L3990" s="94"/>
      <c r="M3990" s="89"/>
      <c r="N3990" s="89"/>
      <c r="O3990" s="89"/>
      <c r="P3990" s="89"/>
      <c r="Q3990" s="90">
        <f>+M3990+N3990+O3990+P3990</f>
        <v>0</v>
      </c>
      <c r="R3990" s="91"/>
      <c r="S3990" s="84">
        <f>+Q3990*R3990</f>
        <v>0</v>
      </c>
    </row>
    <row r="3991" spans="1:19" ht="49.65" customHeight="1" x14ac:dyDescent="0.3">
      <c r="A3991" s="85"/>
      <c r="B3991" s="85"/>
      <c r="C3991" s="85"/>
      <c r="D3991" s="85"/>
      <c r="E3991" s="85"/>
      <c r="F3991" s="85"/>
      <c r="G3991" s="85"/>
      <c r="H3991" s="85"/>
      <c r="I3991" s="85"/>
      <c r="K3991" s="85"/>
      <c r="L3991" s="85"/>
      <c r="M3991" s="85"/>
      <c r="N3991" s="85"/>
      <c r="O3991" s="85"/>
      <c r="P3991" s="85"/>
      <c r="Q3991" s="85"/>
      <c r="R3991" s="85"/>
      <c r="S3991" s="85"/>
    </row>
    <row r="3992" spans="1:19" ht="49.65" customHeight="1" x14ac:dyDescent="0.3">
      <c r="A3992" s="93">
        <v>11812</v>
      </c>
      <c r="B3992" s="94" t="s">
        <v>2623</v>
      </c>
      <c r="C3992" s="92"/>
      <c r="D3992" s="92"/>
      <c r="E3992" s="92"/>
      <c r="F3992" s="92"/>
      <c r="G3992" s="90">
        <f>+C3992+D3992+E3992+F3992</f>
        <v>0</v>
      </c>
      <c r="H3992" s="91">
        <v>399</v>
      </c>
      <c r="I3992" s="84">
        <f>+G3992*H3992</f>
        <v>0</v>
      </c>
      <c r="K3992" s="93"/>
      <c r="L3992" s="94"/>
      <c r="M3992" s="89"/>
      <c r="N3992" s="89"/>
      <c r="O3992" s="89"/>
      <c r="P3992" s="89"/>
      <c r="Q3992" s="90">
        <f>+M3992+N3992+O3992+P3992</f>
        <v>0</v>
      </c>
      <c r="R3992" s="91"/>
      <c r="S3992" s="84">
        <f>+Q3992*R3992</f>
        <v>0</v>
      </c>
    </row>
    <row r="3993" spans="1:19" ht="49.65" customHeight="1" x14ac:dyDescent="0.3">
      <c r="A3993" s="85"/>
      <c r="B3993" s="85"/>
      <c r="C3993" s="85"/>
      <c r="D3993" s="85"/>
      <c r="E3993" s="85"/>
      <c r="F3993" s="85"/>
      <c r="G3993" s="85"/>
      <c r="H3993" s="85"/>
      <c r="I3993" s="85"/>
      <c r="K3993" s="85"/>
      <c r="L3993" s="85"/>
      <c r="M3993" s="85"/>
      <c r="N3993" s="85"/>
      <c r="O3993" s="85"/>
      <c r="P3993" s="85"/>
      <c r="Q3993" s="85"/>
      <c r="R3993" s="85"/>
      <c r="S3993" s="85"/>
    </row>
    <row r="3994" spans="1:19" ht="49.65" customHeight="1" x14ac:dyDescent="0.3">
      <c r="A3994" s="93">
        <v>11813</v>
      </c>
      <c r="B3994" s="94" t="s">
        <v>2625</v>
      </c>
      <c r="C3994" s="92"/>
      <c r="D3994" s="92"/>
      <c r="E3994" s="92"/>
      <c r="F3994" s="92"/>
      <c r="G3994" s="90">
        <f>+C3994+D3994+E3994+F3994</f>
        <v>0</v>
      </c>
      <c r="H3994" s="91">
        <v>399</v>
      </c>
      <c r="I3994" s="84">
        <f>+G3994*H3994</f>
        <v>0</v>
      </c>
      <c r="K3994" s="93"/>
      <c r="L3994" s="94"/>
      <c r="M3994" s="89"/>
      <c r="N3994" s="89"/>
      <c r="O3994" s="89"/>
      <c r="P3994" s="89"/>
      <c r="Q3994" s="90">
        <f>+M3994+N3994+O3994+P3994</f>
        <v>0</v>
      </c>
      <c r="R3994" s="91"/>
      <c r="S3994" s="84">
        <f>+Q3994*R3994</f>
        <v>0</v>
      </c>
    </row>
    <row r="3995" spans="1:19" ht="49.65" customHeight="1" x14ac:dyDescent="0.3">
      <c r="A3995" s="85"/>
      <c r="B3995" s="85"/>
      <c r="C3995" s="85"/>
      <c r="D3995" s="85"/>
      <c r="E3995" s="85"/>
      <c r="F3995" s="85"/>
      <c r="G3995" s="85"/>
      <c r="H3995" s="85"/>
      <c r="I3995" s="85"/>
      <c r="K3995" s="85"/>
      <c r="L3995" s="85"/>
      <c r="M3995" s="85"/>
      <c r="N3995" s="85"/>
      <c r="O3995" s="85"/>
      <c r="P3995" s="85"/>
      <c r="Q3995" s="85"/>
      <c r="R3995" s="85"/>
      <c r="S3995" s="85"/>
    </row>
    <row r="3996" spans="1:19" ht="49.65" customHeight="1" x14ac:dyDescent="0.3">
      <c r="A3996" s="93">
        <v>11966</v>
      </c>
      <c r="B3996" s="94" t="s">
        <v>3269</v>
      </c>
      <c r="C3996" s="92"/>
      <c r="D3996" s="92"/>
      <c r="E3996" s="92"/>
      <c r="F3996" s="92"/>
      <c r="G3996" s="90">
        <f>+C3996+D3996+E3996+F3996</f>
        <v>0</v>
      </c>
      <c r="H3996" s="91">
        <v>249</v>
      </c>
      <c r="I3996" s="84">
        <f>+G3996*H3996</f>
        <v>0</v>
      </c>
      <c r="K3996" s="93"/>
      <c r="L3996" s="94"/>
      <c r="M3996" s="89"/>
      <c r="N3996" s="89"/>
      <c r="O3996" s="89"/>
      <c r="P3996" s="89"/>
      <c r="Q3996" s="90">
        <f>+M3996+N3996+O3996+P3996</f>
        <v>0</v>
      </c>
      <c r="R3996" s="91"/>
      <c r="S3996" s="84">
        <f>+Q3996*R3996</f>
        <v>0</v>
      </c>
    </row>
    <row r="3997" spans="1:19" ht="49.65" customHeight="1" x14ac:dyDescent="0.3">
      <c r="A3997" s="85"/>
      <c r="B3997" s="85"/>
      <c r="C3997" s="85"/>
      <c r="D3997" s="85"/>
      <c r="E3997" s="85"/>
      <c r="F3997" s="85"/>
      <c r="G3997" s="85"/>
      <c r="H3997" s="85"/>
      <c r="I3997" s="85"/>
      <c r="K3997" s="85"/>
      <c r="L3997" s="85"/>
      <c r="M3997" s="85"/>
      <c r="N3997" s="85"/>
      <c r="O3997" s="85"/>
      <c r="P3997" s="85"/>
      <c r="Q3997" s="85"/>
      <c r="R3997" s="85"/>
      <c r="S3997" s="85"/>
    </row>
    <row r="3998" spans="1:19" ht="49.65" customHeight="1" x14ac:dyDescent="0.3">
      <c r="A3998" s="93">
        <v>11969</v>
      </c>
      <c r="B3998" s="94" t="s">
        <v>3270</v>
      </c>
      <c r="C3998" s="92"/>
      <c r="D3998" s="92"/>
      <c r="E3998" s="92"/>
      <c r="F3998" s="92"/>
      <c r="G3998" s="90">
        <f>+C3998+D3998+E3998+F3998</f>
        <v>0</v>
      </c>
      <c r="H3998" s="91">
        <v>249</v>
      </c>
      <c r="I3998" s="84">
        <f>+G3998*H3998</f>
        <v>0</v>
      </c>
      <c r="K3998" s="93"/>
      <c r="L3998" s="94"/>
      <c r="M3998" s="89"/>
      <c r="N3998" s="89"/>
      <c r="O3998" s="89"/>
      <c r="P3998" s="89"/>
      <c r="Q3998" s="90">
        <f>+M3998+N3998+O3998+P3998</f>
        <v>0</v>
      </c>
      <c r="R3998" s="91"/>
      <c r="S3998" s="84">
        <f>+Q3998*R3998</f>
        <v>0</v>
      </c>
    </row>
    <row r="3999" spans="1:19" ht="49.65" customHeight="1" x14ac:dyDescent="0.3">
      <c r="A3999" s="85"/>
      <c r="B3999" s="85"/>
      <c r="C3999" s="85"/>
      <c r="D3999" s="85"/>
      <c r="E3999" s="85"/>
      <c r="F3999" s="85"/>
      <c r="G3999" s="85"/>
      <c r="H3999" s="85"/>
      <c r="I3999" s="85"/>
      <c r="K3999" s="85"/>
      <c r="L3999" s="85"/>
      <c r="M3999" s="85"/>
      <c r="N3999" s="85"/>
      <c r="O3999" s="85"/>
      <c r="P3999" s="85"/>
      <c r="Q3999" s="85"/>
      <c r="R3999" s="85"/>
      <c r="S3999" s="85"/>
    </row>
    <row r="4000" spans="1:19" ht="49.65" customHeight="1" x14ac:dyDescent="0.3">
      <c r="A4000" s="93">
        <v>11970</v>
      </c>
      <c r="B4000" s="94" t="s">
        <v>3271</v>
      </c>
      <c r="C4000" s="92"/>
      <c r="D4000" s="92"/>
      <c r="E4000" s="92"/>
      <c r="F4000" s="92"/>
      <c r="G4000" s="90">
        <f>+C4000+D4000+E4000+F4000</f>
        <v>0</v>
      </c>
      <c r="H4000" s="91">
        <v>129</v>
      </c>
      <c r="I4000" s="84">
        <f>+G4000*H4000</f>
        <v>0</v>
      </c>
      <c r="K4000" s="93"/>
      <c r="L4000" s="94"/>
      <c r="M4000" s="89"/>
      <c r="N4000" s="89"/>
      <c r="O4000" s="89"/>
      <c r="P4000" s="89"/>
      <c r="Q4000" s="90">
        <f>+M4000+N4000+O4000+P4000</f>
        <v>0</v>
      </c>
      <c r="R4000" s="91"/>
      <c r="S4000" s="84">
        <f>+Q4000*R4000</f>
        <v>0</v>
      </c>
    </row>
    <row r="4001" spans="1:19" ht="49.65" customHeight="1" x14ac:dyDescent="0.3">
      <c r="A4001" s="85"/>
      <c r="B4001" s="85"/>
      <c r="C4001" s="85"/>
      <c r="D4001" s="85"/>
      <c r="E4001" s="85"/>
      <c r="F4001" s="85"/>
      <c r="G4001" s="85"/>
      <c r="H4001" s="85"/>
      <c r="I4001" s="85"/>
      <c r="K4001" s="85"/>
      <c r="L4001" s="85"/>
      <c r="M4001" s="85"/>
      <c r="N4001" s="85"/>
      <c r="O4001" s="85"/>
      <c r="P4001" s="85"/>
      <c r="Q4001" s="85"/>
      <c r="R4001" s="85"/>
      <c r="S4001" s="85"/>
    </row>
    <row r="4002" spans="1:19" ht="49.65" customHeight="1" x14ac:dyDescent="0.3">
      <c r="A4002" s="93">
        <v>11971</v>
      </c>
      <c r="B4002" s="94" t="s">
        <v>3272</v>
      </c>
      <c r="C4002" s="92"/>
      <c r="D4002" s="92"/>
      <c r="E4002" s="92"/>
      <c r="F4002" s="92"/>
      <c r="G4002" s="90">
        <f>+C4002+D4002+E4002+F4002</f>
        <v>0</v>
      </c>
      <c r="H4002" s="91">
        <v>129</v>
      </c>
      <c r="I4002" s="84">
        <f>+G4002*H4002</f>
        <v>0</v>
      </c>
      <c r="K4002" s="93"/>
      <c r="L4002" s="94"/>
      <c r="M4002" s="89"/>
      <c r="N4002" s="89"/>
      <c r="O4002" s="89"/>
      <c r="P4002" s="89"/>
      <c r="Q4002" s="90">
        <f>+M4002+N4002+O4002+P4002</f>
        <v>0</v>
      </c>
      <c r="R4002" s="91"/>
      <c r="S4002" s="84">
        <f>+Q4002*R4002</f>
        <v>0</v>
      </c>
    </row>
    <row r="4003" spans="1:19" ht="49.65" customHeight="1" x14ac:dyDescent="0.3">
      <c r="A4003" s="85"/>
      <c r="B4003" s="85"/>
      <c r="C4003" s="85"/>
      <c r="D4003" s="85"/>
      <c r="E4003" s="85"/>
      <c r="F4003" s="85"/>
      <c r="G4003" s="85"/>
      <c r="H4003" s="85"/>
      <c r="I4003" s="85"/>
      <c r="K4003" s="85"/>
      <c r="L4003" s="85"/>
      <c r="M4003" s="85"/>
      <c r="N4003" s="85"/>
      <c r="O4003" s="85"/>
      <c r="P4003" s="85"/>
      <c r="Q4003" s="85"/>
      <c r="R4003" s="85"/>
      <c r="S4003" s="85"/>
    </row>
    <row r="4004" spans="1:19" ht="49.65" customHeight="1" x14ac:dyDescent="0.3">
      <c r="A4004" s="93">
        <v>11972</v>
      </c>
      <c r="B4004" s="94" t="s">
        <v>3273</v>
      </c>
      <c r="C4004" s="92"/>
      <c r="D4004" s="92"/>
      <c r="E4004" s="92"/>
      <c r="F4004" s="92"/>
      <c r="G4004" s="90">
        <f>+C4004+D4004+E4004+F4004</f>
        <v>0</v>
      </c>
      <c r="H4004" s="91">
        <v>129</v>
      </c>
      <c r="I4004" s="84">
        <f>+G4004*H4004</f>
        <v>0</v>
      </c>
      <c r="K4004" s="93"/>
      <c r="L4004" s="94"/>
      <c r="M4004" s="89"/>
      <c r="N4004" s="89"/>
      <c r="O4004" s="89"/>
      <c r="P4004" s="89"/>
      <c r="Q4004" s="90">
        <f>+M4004+N4004+O4004+P4004</f>
        <v>0</v>
      </c>
      <c r="R4004" s="91"/>
      <c r="S4004" s="84">
        <f>+Q4004*R4004</f>
        <v>0</v>
      </c>
    </row>
    <row r="4005" spans="1:19" ht="49.65" customHeight="1" x14ac:dyDescent="0.3">
      <c r="A4005" s="85"/>
      <c r="B4005" s="85"/>
      <c r="C4005" s="85"/>
      <c r="D4005" s="85"/>
      <c r="E4005" s="85"/>
      <c r="F4005" s="85"/>
      <c r="G4005" s="85"/>
      <c r="H4005" s="85"/>
      <c r="I4005" s="85"/>
      <c r="K4005" s="85"/>
      <c r="L4005" s="85"/>
      <c r="M4005" s="85"/>
      <c r="N4005" s="85"/>
      <c r="O4005" s="85"/>
      <c r="P4005" s="85"/>
      <c r="Q4005" s="85"/>
      <c r="R4005" s="85"/>
      <c r="S4005" s="85"/>
    </row>
    <row r="4006" spans="1:19" ht="49.65" customHeight="1" x14ac:dyDescent="0.3">
      <c r="A4006" s="93">
        <v>13177</v>
      </c>
      <c r="B4006" s="94" t="s">
        <v>3274</v>
      </c>
      <c r="C4006" s="92"/>
      <c r="D4006" s="92"/>
      <c r="E4006" s="92"/>
      <c r="F4006" s="92"/>
      <c r="G4006" s="90">
        <f>+C4006+D4006+E4006+F4006</f>
        <v>0</v>
      </c>
      <c r="H4006" s="91">
        <v>169</v>
      </c>
      <c r="I4006" s="84">
        <f>+G4006*H4006</f>
        <v>0</v>
      </c>
      <c r="K4006" s="93"/>
      <c r="L4006" s="94"/>
      <c r="M4006" s="89"/>
      <c r="N4006" s="89"/>
      <c r="O4006" s="89"/>
      <c r="P4006" s="89"/>
      <c r="Q4006" s="90">
        <f>+M4006+N4006+O4006+P4006</f>
        <v>0</v>
      </c>
      <c r="R4006" s="91"/>
      <c r="S4006" s="84">
        <f>+Q4006*R4006</f>
        <v>0</v>
      </c>
    </row>
    <row r="4007" spans="1:19" ht="49.65" customHeight="1" x14ac:dyDescent="0.3">
      <c r="A4007" s="85"/>
      <c r="B4007" s="85"/>
      <c r="C4007" s="85"/>
      <c r="D4007" s="85"/>
      <c r="E4007" s="85"/>
      <c r="F4007" s="85"/>
      <c r="G4007" s="85"/>
      <c r="H4007" s="85"/>
      <c r="I4007" s="85"/>
      <c r="K4007" s="85"/>
      <c r="L4007" s="85"/>
      <c r="M4007" s="85"/>
      <c r="N4007" s="85"/>
      <c r="O4007" s="85"/>
      <c r="P4007" s="85"/>
      <c r="Q4007" s="85"/>
      <c r="R4007" s="85"/>
      <c r="S4007" s="85"/>
    </row>
    <row r="4008" spans="1:19" ht="49.65" customHeight="1" x14ac:dyDescent="0.3">
      <c r="A4008" s="93">
        <v>13178</v>
      </c>
      <c r="B4008" s="94" t="s">
        <v>3275</v>
      </c>
      <c r="C4008" s="92"/>
      <c r="D4008" s="92"/>
      <c r="E4008" s="92"/>
      <c r="F4008" s="92"/>
      <c r="G4008" s="90">
        <f>+C4008+D4008+E4008+F4008</f>
        <v>0</v>
      </c>
      <c r="H4008" s="91">
        <v>169</v>
      </c>
      <c r="I4008" s="84">
        <f>+G4008*H4008</f>
        <v>0</v>
      </c>
      <c r="K4008" s="93"/>
      <c r="L4008" s="94"/>
      <c r="M4008" s="89"/>
      <c r="N4008" s="89"/>
      <c r="O4008" s="89"/>
      <c r="P4008" s="89"/>
      <c r="Q4008" s="90">
        <f>+M4008+N4008+O4008+P4008</f>
        <v>0</v>
      </c>
      <c r="R4008" s="91"/>
      <c r="S4008" s="84">
        <f>+Q4008*R4008</f>
        <v>0</v>
      </c>
    </row>
    <row r="4009" spans="1:19" ht="49.65" customHeight="1" x14ac:dyDescent="0.3">
      <c r="A4009" s="85"/>
      <c r="B4009" s="85"/>
      <c r="C4009" s="85"/>
      <c r="D4009" s="85"/>
      <c r="E4009" s="85"/>
      <c r="F4009" s="85"/>
      <c r="G4009" s="85"/>
      <c r="H4009" s="85"/>
      <c r="I4009" s="85"/>
      <c r="K4009" s="85"/>
      <c r="L4009" s="85"/>
      <c r="M4009" s="85"/>
      <c r="N4009" s="85"/>
      <c r="O4009" s="85"/>
      <c r="P4009" s="85"/>
      <c r="Q4009" s="85"/>
      <c r="R4009" s="85"/>
      <c r="S4009" s="85"/>
    </row>
    <row r="4010" spans="1:19" ht="49.65" customHeight="1" x14ac:dyDescent="0.3">
      <c r="A4010" s="93">
        <v>13184</v>
      </c>
      <c r="B4010" s="94" t="s">
        <v>3276</v>
      </c>
      <c r="C4010" s="92"/>
      <c r="D4010" s="92"/>
      <c r="E4010" s="92"/>
      <c r="F4010" s="92"/>
      <c r="G4010" s="90">
        <f>+C4010+D4010+E4010+F4010</f>
        <v>0</v>
      </c>
      <c r="H4010" s="91">
        <v>99</v>
      </c>
      <c r="I4010" s="84">
        <f>+G4010*H4010</f>
        <v>0</v>
      </c>
      <c r="K4010" s="93"/>
      <c r="L4010" s="94"/>
      <c r="M4010" s="89"/>
      <c r="N4010" s="89"/>
      <c r="O4010" s="89"/>
      <c r="P4010" s="89"/>
      <c r="Q4010" s="90">
        <f>+M4010+N4010+O4010+P4010</f>
        <v>0</v>
      </c>
      <c r="R4010" s="91"/>
      <c r="S4010" s="84">
        <f>+Q4010*R4010</f>
        <v>0</v>
      </c>
    </row>
    <row r="4011" spans="1:19" ht="49.65" customHeight="1" x14ac:dyDescent="0.3">
      <c r="A4011" s="85"/>
      <c r="B4011" s="85"/>
      <c r="C4011" s="85"/>
      <c r="D4011" s="85"/>
      <c r="E4011" s="85"/>
      <c r="F4011" s="85"/>
      <c r="G4011" s="85"/>
      <c r="H4011" s="85"/>
      <c r="I4011" s="85"/>
      <c r="K4011" s="85"/>
      <c r="L4011" s="85"/>
      <c r="M4011" s="85"/>
      <c r="N4011" s="85"/>
      <c r="O4011" s="85"/>
      <c r="P4011" s="85"/>
      <c r="Q4011" s="85"/>
      <c r="R4011" s="85"/>
      <c r="S4011" s="85"/>
    </row>
    <row r="4012" spans="1:19" ht="49.65" customHeight="1" x14ac:dyDescent="0.3">
      <c r="A4012" s="93">
        <v>13185</v>
      </c>
      <c r="B4012" s="94" t="s">
        <v>3277</v>
      </c>
      <c r="C4012" s="92"/>
      <c r="D4012" s="92"/>
      <c r="E4012" s="92"/>
      <c r="F4012" s="92"/>
      <c r="G4012" s="90">
        <f>+C4012+D4012+E4012+F4012</f>
        <v>0</v>
      </c>
      <c r="H4012" s="91">
        <v>99</v>
      </c>
      <c r="I4012" s="84">
        <f>+G4012*H4012</f>
        <v>0</v>
      </c>
      <c r="K4012" s="93"/>
      <c r="L4012" s="94"/>
      <c r="M4012" s="89"/>
      <c r="N4012" s="89"/>
      <c r="O4012" s="89"/>
      <c r="P4012" s="89"/>
      <c r="Q4012" s="90">
        <f>+M4012+N4012+O4012+P4012</f>
        <v>0</v>
      </c>
      <c r="R4012" s="91"/>
      <c r="S4012" s="84">
        <f>+Q4012*R4012</f>
        <v>0</v>
      </c>
    </row>
    <row r="4013" spans="1:19" ht="49.65" customHeight="1" x14ac:dyDescent="0.3">
      <c r="A4013" s="85"/>
      <c r="B4013" s="85"/>
      <c r="C4013" s="85"/>
      <c r="D4013" s="85"/>
      <c r="E4013" s="85"/>
      <c r="F4013" s="85"/>
      <c r="G4013" s="85"/>
      <c r="H4013" s="85"/>
      <c r="I4013" s="85"/>
      <c r="K4013" s="85"/>
      <c r="L4013" s="85"/>
      <c r="M4013" s="85"/>
      <c r="N4013" s="85"/>
      <c r="O4013" s="85"/>
      <c r="P4013" s="85"/>
      <c r="Q4013" s="85"/>
      <c r="R4013" s="85"/>
      <c r="S4013" s="85"/>
    </row>
    <row r="4014" spans="1:19" ht="49.65" customHeight="1" x14ac:dyDescent="0.3">
      <c r="A4014" s="93">
        <v>13446</v>
      </c>
      <c r="B4014" s="94" t="s">
        <v>3278</v>
      </c>
      <c r="C4014" s="92"/>
      <c r="D4014" s="92"/>
      <c r="E4014" s="92"/>
      <c r="F4014" s="92"/>
      <c r="G4014" s="90">
        <f>+C4014+D4014+E4014+F4014</f>
        <v>0</v>
      </c>
      <c r="H4014" s="91">
        <v>109</v>
      </c>
      <c r="I4014" s="84">
        <f>+G4014*H4014</f>
        <v>0</v>
      </c>
      <c r="K4014" s="93"/>
      <c r="L4014" s="94"/>
      <c r="M4014" s="89"/>
      <c r="N4014" s="89"/>
      <c r="O4014" s="89"/>
      <c r="P4014" s="89"/>
      <c r="Q4014" s="90">
        <f>+M4014+N4014+O4014+P4014</f>
        <v>0</v>
      </c>
      <c r="R4014" s="91"/>
      <c r="S4014" s="84">
        <f>+Q4014*R4014</f>
        <v>0</v>
      </c>
    </row>
    <row r="4015" spans="1:19" ht="49.65" customHeight="1" x14ac:dyDescent="0.3">
      <c r="A4015" s="85"/>
      <c r="B4015" s="85"/>
      <c r="C4015" s="85"/>
      <c r="D4015" s="85"/>
      <c r="E4015" s="85"/>
      <c r="F4015" s="85"/>
      <c r="G4015" s="85"/>
      <c r="H4015" s="85"/>
      <c r="I4015" s="85"/>
      <c r="K4015" s="85"/>
      <c r="L4015" s="85"/>
      <c r="M4015" s="85"/>
      <c r="N4015" s="85"/>
      <c r="O4015" s="85"/>
      <c r="P4015" s="85"/>
      <c r="Q4015" s="85"/>
      <c r="R4015" s="85"/>
      <c r="S4015" s="85"/>
    </row>
    <row r="4016" spans="1:19" ht="49.65" customHeight="1" x14ac:dyDescent="0.3">
      <c r="A4016" s="93">
        <v>13448</v>
      </c>
      <c r="B4016" s="94" t="s">
        <v>3279</v>
      </c>
      <c r="C4016" s="92"/>
      <c r="D4016" s="92"/>
      <c r="E4016" s="92"/>
      <c r="F4016" s="92"/>
      <c r="G4016" s="90">
        <f>+C4016+D4016+E4016+F4016</f>
        <v>0</v>
      </c>
      <c r="H4016" s="91">
        <v>129</v>
      </c>
      <c r="I4016" s="84">
        <f>+G4016*H4016</f>
        <v>0</v>
      </c>
      <c r="K4016" s="93"/>
      <c r="L4016" s="94"/>
      <c r="M4016" s="89"/>
      <c r="N4016" s="89"/>
      <c r="O4016" s="89"/>
      <c r="P4016" s="89"/>
      <c r="Q4016" s="90">
        <f>+M4016+N4016+O4016+P4016</f>
        <v>0</v>
      </c>
      <c r="R4016" s="91"/>
      <c r="S4016" s="84">
        <f>+Q4016*R4016</f>
        <v>0</v>
      </c>
    </row>
    <row r="4017" spans="1:19" ht="49.65" customHeight="1" x14ac:dyDescent="0.3">
      <c r="A4017" s="85"/>
      <c r="B4017" s="85"/>
      <c r="C4017" s="85"/>
      <c r="D4017" s="85"/>
      <c r="E4017" s="85"/>
      <c r="F4017" s="85"/>
      <c r="G4017" s="85"/>
      <c r="H4017" s="85"/>
      <c r="I4017" s="85"/>
      <c r="K4017" s="85"/>
      <c r="L4017" s="85"/>
      <c r="M4017" s="85"/>
      <c r="N4017" s="85"/>
      <c r="O4017" s="85"/>
      <c r="P4017" s="85"/>
      <c r="Q4017" s="85"/>
      <c r="R4017" s="85"/>
      <c r="S4017" s="85"/>
    </row>
    <row r="4018" spans="1:19" ht="49.65" customHeight="1" x14ac:dyDescent="0.3">
      <c r="A4018" s="93">
        <v>14387</v>
      </c>
      <c r="B4018" s="94" t="s">
        <v>3280</v>
      </c>
      <c r="C4018" s="92"/>
      <c r="D4018" s="92"/>
      <c r="E4018" s="92"/>
      <c r="F4018" s="92"/>
      <c r="G4018" s="90">
        <f>+C4018+D4018+E4018+F4018</f>
        <v>0</v>
      </c>
      <c r="H4018" s="91">
        <v>289</v>
      </c>
      <c r="I4018" s="84">
        <f>+G4018*H4018</f>
        <v>0</v>
      </c>
      <c r="K4018" s="93"/>
      <c r="L4018" s="94"/>
      <c r="M4018" s="89"/>
      <c r="N4018" s="89"/>
      <c r="O4018" s="89"/>
      <c r="P4018" s="89"/>
      <c r="Q4018" s="90">
        <f>+M4018+N4018+O4018+P4018</f>
        <v>0</v>
      </c>
      <c r="R4018" s="91"/>
      <c r="S4018" s="84">
        <f>+Q4018*R4018</f>
        <v>0</v>
      </c>
    </row>
    <row r="4019" spans="1:19" ht="49.65" customHeight="1" x14ac:dyDescent="0.3">
      <c r="A4019" s="85"/>
      <c r="B4019" s="85"/>
      <c r="C4019" s="85"/>
      <c r="D4019" s="85"/>
      <c r="E4019" s="85"/>
      <c r="F4019" s="85"/>
      <c r="G4019" s="85"/>
      <c r="H4019" s="85"/>
      <c r="I4019" s="85"/>
      <c r="K4019" s="85"/>
      <c r="L4019" s="85"/>
      <c r="M4019" s="85"/>
      <c r="N4019" s="85"/>
      <c r="O4019" s="85"/>
      <c r="P4019" s="85"/>
      <c r="Q4019" s="85"/>
      <c r="R4019" s="85"/>
      <c r="S4019" s="85"/>
    </row>
    <row r="4020" spans="1:19" ht="49.65" customHeight="1" x14ac:dyDescent="0.3">
      <c r="A4020" s="97" t="s">
        <v>854</v>
      </c>
      <c r="B4020" s="74"/>
      <c r="C4020" s="74"/>
      <c r="D4020" s="74"/>
      <c r="E4020" s="74"/>
      <c r="F4020" s="74"/>
      <c r="G4020" s="74"/>
      <c r="H4020" s="74"/>
      <c r="I4020" s="74"/>
      <c r="K4020" s="93"/>
      <c r="L4020" s="94"/>
      <c r="M4020" s="89"/>
      <c r="N4020" s="89"/>
      <c r="O4020" s="89"/>
      <c r="P4020" s="89"/>
      <c r="Q4020" s="90">
        <f>+M4020+N4020+O4020+P4020</f>
        <v>0</v>
      </c>
      <c r="R4020" s="91"/>
      <c r="S4020" s="84">
        <f>+Q4020*R4020</f>
        <v>0</v>
      </c>
    </row>
    <row r="4021" spans="1:19" ht="49.65" customHeight="1" x14ac:dyDescent="0.3">
      <c r="A4021" s="74"/>
      <c r="B4021" s="74"/>
      <c r="C4021" s="74"/>
      <c r="D4021" s="74"/>
      <c r="E4021" s="74"/>
      <c r="F4021" s="74"/>
      <c r="G4021" s="74"/>
      <c r="H4021" s="74"/>
      <c r="I4021" s="74"/>
      <c r="K4021" s="85"/>
      <c r="L4021" s="85"/>
      <c r="M4021" s="85"/>
      <c r="N4021" s="85"/>
      <c r="O4021" s="85"/>
      <c r="P4021" s="85"/>
      <c r="Q4021" s="85"/>
      <c r="R4021" s="85"/>
      <c r="S4021" s="85"/>
    </row>
    <row r="4022" spans="1:19" ht="49.65" customHeight="1" x14ac:dyDescent="0.3">
      <c r="A4022" s="95"/>
      <c r="B4022" s="96" t="s">
        <v>854</v>
      </c>
      <c r="C4022" s="74"/>
      <c r="D4022" s="74"/>
      <c r="E4022" s="74"/>
      <c r="F4022" s="74"/>
      <c r="G4022" s="74"/>
      <c r="H4022" s="74"/>
      <c r="I4022" s="74"/>
      <c r="K4022" s="93"/>
      <c r="L4022" s="94"/>
      <c r="M4022" s="89"/>
      <c r="N4022" s="89"/>
      <c r="O4022" s="89"/>
      <c r="P4022" s="89"/>
      <c r="Q4022" s="90">
        <f>+M4022+N4022+O4022+P4022</f>
        <v>0</v>
      </c>
      <c r="R4022" s="91"/>
      <c r="S4022" s="84">
        <f>+Q4022*R4022</f>
        <v>0</v>
      </c>
    </row>
    <row r="4023" spans="1:19" ht="49.65" customHeight="1" x14ac:dyDescent="0.3">
      <c r="A4023" s="74"/>
      <c r="B4023" s="74"/>
      <c r="C4023" s="74"/>
      <c r="D4023" s="74"/>
      <c r="E4023" s="74"/>
      <c r="F4023" s="74"/>
      <c r="G4023" s="74"/>
      <c r="H4023" s="74"/>
      <c r="I4023" s="74"/>
      <c r="K4023" s="85"/>
      <c r="L4023" s="85"/>
      <c r="M4023" s="85"/>
      <c r="N4023" s="85"/>
      <c r="O4023" s="85"/>
      <c r="P4023" s="85"/>
      <c r="Q4023" s="85"/>
      <c r="R4023" s="85"/>
      <c r="S4023" s="85"/>
    </row>
    <row r="4024" spans="1:19" ht="49.65" customHeight="1" x14ac:dyDescent="0.3">
      <c r="A4024" s="93">
        <v>8213</v>
      </c>
      <c r="B4024" s="94" t="s">
        <v>3281</v>
      </c>
      <c r="C4024" s="92"/>
      <c r="D4024" s="92"/>
      <c r="E4024" s="92"/>
      <c r="F4024" s="92"/>
      <c r="G4024" s="90">
        <f>+C4024+D4024+E4024+F4024</f>
        <v>0</v>
      </c>
      <c r="H4024" s="91">
        <v>129</v>
      </c>
      <c r="I4024" s="84">
        <f>+G4024*H4024</f>
        <v>0</v>
      </c>
      <c r="K4024" s="93"/>
      <c r="L4024" s="94"/>
      <c r="M4024" s="89"/>
      <c r="N4024" s="89"/>
      <c r="O4024" s="89"/>
      <c r="P4024" s="89"/>
      <c r="Q4024" s="90">
        <f>+M4024+N4024+O4024+P4024</f>
        <v>0</v>
      </c>
      <c r="R4024" s="91"/>
      <c r="S4024" s="84">
        <f>+Q4024*R4024</f>
        <v>0</v>
      </c>
    </row>
    <row r="4025" spans="1:19" ht="49.65" customHeight="1" x14ac:dyDescent="0.3">
      <c r="A4025" s="85"/>
      <c r="B4025" s="85"/>
      <c r="C4025" s="85"/>
      <c r="D4025" s="85"/>
      <c r="E4025" s="85"/>
      <c r="F4025" s="85"/>
      <c r="G4025" s="85"/>
      <c r="H4025" s="85"/>
      <c r="I4025" s="85"/>
      <c r="K4025" s="85"/>
      <c r="L4025" s="85"/>
      <c r="M4025" s="85"/>
      <c r="N4025" s="85"/>
      <c r="O4025" s="85"/>
      <c r="P4025" s="85"/>
      <c r="Q4025" s="85"/>
      <c r="R4025" s="85"/>
      <c r="S4025" s="85"/>
    </row>
    <row r="4026" spans="1:19" ht="49.65" customHeight="1" x14ac:dyDescent="0.3">
      <c r="A4026" s="93">
        <v>9082</v>
      </c>
      <c r="B4026" s="94" t="s">
        <v>3282</v>
      </c>
      <c r="C4026" s="92"/>
      <c r="D4026" s="92"/>
      <c r="E4026" s="92"/>
      <c r="F4026" s="92"/>
      <c r="G4026" s="90">
        <f>+C4026+D4026+E4026+F4026</f>
        <v>0</v>
      </c>
      <c r="H4026" s="91">
        <v>179</v>
      </c>
      <c r="I4026" s="84">
        <f>+G4026*H4026</f>
        <v>0</v>
      </c>
      <c r="K4026" s="93"/>
      <c r="L4026" s="94"/>
      <c r="M4026" s="89"/>
      <c r="N4026" s="89"/>
      <c r="O4026" s="89"/>
      <c r="P4026" s="89"/>
      <c r="Q4026" s="90">
        <f>+M4026+N4026+O4026+P4026</f>
        <v>0</v>
      </c>
      <c r="R4026" s="91"/>
      <c r="S4026" s="84">
        <f>+Q4026*R4026</f>
        <v>0</v>
      </c>
    </row>
    <row r="4027" spans="1:19" ht="49.65" customHeight="1" x14ac:dyDescent="0.3">
      <c r="A4027" s="85"/>
      <c r="B4027" s="85"/>
      <c r="C4027" s="85"/>
      <c r="D4027" s="85"/>
      <c r="E4027" s="85"/>
      <c r="F4027" s="85"/>
      <c r="G4027" s="85"/>
      <c r="H4027" s="85"/>
      <c r="I4027" s="85"/>
      <c r="K4027" s="85"/>
      <c r="L4027" s="85"/>
      <c r="M4027" s="85"/>
      <c r="N4027" s="85"/>
      <c r="O4027" s="85"/>
      <c r="P4027" s="85"/>
      <c r="Q4027" s="85"/>
      <c r="R4027" s="85"/>
      <c r="S4027" s="85"/>
    </row>
    <row r="4028" spans="1:19" ht="49.65" customHeight="1" x14ac:dyDescent="0.3">
      <c r="A4028" s="93">
        <v>9164</v>
      </c>
      <c r="B4028" s="94" t="s">
        <v>3283</v>
      </c>
      <c r="C4028" s="92"/>
      <c r="D4028" s="92"/>
      <c r="E4028" s="92"/>
      <c r="F4028" s="92"/>
      <c r="G4028" s="90">
        <f>+C4028+D4028+E4028+F4028</f>
        <v>0</v>
      </c>
      <c r="H4028" s="91">
        <v>179</v>
      </c>
      <c r="I4028" s="84">
        <f>+G4028*H4028</f>
        <v>0</v>
      </c>
      <c r="K4028" s="93"/>
      <c r="L4028" s="94"/>
      <c r="M4028" s="89"/>
      <c r="N4028" s="89"/>
      <c r="O4028" s="89"/>
      <c r="P4028" s="89"/>
      <c r="Q4028" s="90">
        <f>+M4028+N4028+O4028+P4028</f>
        <v>0</v>
      </c>
      <c r="R4028" s="91"/>
      <c r="S4028" s="84">
        <f>+Q4028*R4028</f>
        <v>0</v>
      </c>
    </row>
    <row r="4029" spans="1:19" ht="49.65" customHeight="1" x14ac:dyDescent="0.3">
      <c r="A4029" s="85"/>
      <c r="B4029" s="85"/>
      <c r="C4029" s="85"/>
      <c r="D4029" s="85"/>
      <c r="E4029" s="85"/>
      <c r="F4029" s="85"/>
      <c r="G4029" s="85"/>
      <c r="H4029" s="85"/>
      <c r="I4029" s="85"/>
      <c r="K4029" s="85"/>
      <c r="L4029" s="85"/>
      <c r="M4029" s="85"/>
      <c r="N4029" s="85"/>
      <c r="O4029" s="85"/>
      <c r="P4029" s="85"/>
      <c r="Q4029" s="85"/>
      <c r="R4029" s="85"/>
      <c r="S4029" s="85"/>
    </row>
    <row r="4030" spans="1:19" ht="49.65" customHeight="1" x14ac:dyDescent="0.3">
      <c r="A4030" s="93">
        <v>9255</v>
      </c>
      <c r="B4030" s="94" t="s">
        <v>3284</v>
      </c>
      <c r="C4030" s="92"/>
      <c r="D4030" s="92"/>
      <c r="E4030" s="92"/>
      <c r="F4030" s="92"/>
      <c r="G4030" s="90">
        <f>+C4030+D4030+E4030+F4030</f>
        <v>0</v>
      </c>
      <c r="H4030" s="91">
        <v>179</v>
      </c>
      <c r="I4030" s="84">
        <f>+G4030*H4030</f>
        <v>0</v>
      </c>
      <c r="K4030" s="93"/>
      <c r="L4030" s="94"/>
      <c r="M4030" s="89"/>
      <c r="N4030" s="89"/>
      <c r="O4030" s="89"/>
      <c r="P4030" s="89"/>
      <c r="Q4030" s="90">
        <f>+M4030+N4030+O4030+P4030</f>
        <v>0</v>
      </c>
      <c r="R4030" s="91"/>
      <c r="S4030" s="84">
        <f>+Q4030*R4030</f>
        <v>0</v>
      </c>
    </row>
    <row r="4031" spans="1:19" ht="49.65" customHeight="1" x14ac:dyDescent="0.3">
      <c r="A4031" s="85"/>
      <c r="B4031" s="85"/>
      <c r="C4031" s="85"/>
      <c r="D4031" s="85"/>
      <c r="E4031" s="85"/>
      <c r="F4031" s="85"/>
      <c r="G4031" s="85"/>
      <c r="H4031" s="85"/>
      <c r="I4031" s="85"/>
      <c r="K4031" s="85"/>
      <c r="L4031" s="85"/>
      <c r="M4031" s="85"/>
      <c r="N4031" s="85"/>
      <c r="O4031" s="85"/>
      <c r="P4031" s="85"/>
      <c r="Q4031" s="85"/>
      <c r="R4031" s="85"/>
      <c r="S4031" s="85"/>
    </row>
    <row r="4032" spans="1:19" ht="49.65" customHeight="1" x14ac:dyDescent="0.3">
      <c r="A4032" s="93">
        <v>12326</v>
      </c>
      <c r="B4032" s="94" t="s">
        <v>3285</v>
      </c>
      <c r="C4032" s="92"/>
      <c r="D4032" s="92"/>
      <c r="E4032" s="92"/>
      <c r="F4032" s="92"/>
      <c r="G4032" s="90">
        <f>+C4032+D4032+E4032+F4032</f>
        <v>0</v>
      </c>
      <c r="H4032" s="91">
        <v>169</v>
      </c>
      <c r="I4032" s="84">
        <f>+G4032*H4032</f>
        <v>0</v>
      </c>
      <c r="K4032" s="93"/>
      <c r="L4032" s="94"/>
      <c r="M4032" s="89"/>
      <c r="N4032" s="89"/>
      <c r="O4032" s="89"/>
      <c r="P4032" s="89"/>
      <c r="Q4032" s="90">
        <f>+M4032+N4032+O4032+P4032</f>
        <v>0</v>
      </c>
      <c r="R4032" s="91"/>
      <c r="S4032" s="84">
        <f>+Q4032*R4032</f>
        <v>0</v>
      </c>
    </row>
    <row r="4033" spans="1:19" ht="49.65" customHeight="1" x14ac:dyDescent="0.3">
      <c r="A4033" s="85"/>
      <c r="B4033" s="85"/>
      <c r="C4033" s="85"/>
      <c r="D4033" s="85"/>
      <c r="E4033" s="85"/>
      <c r="F4033" s="85"/>
      <c r="G4033" s="85"/>
      <c r="H4033" s="85"/>
      <c r="I4033" s="85"/>
      <c r="K4033" s="85"/>
      <c r="L4033" s="85"/>
      <c r="M4033" s="85"/>
      <c r="N4033" s="85"/>
      <c r="O4033" s="85"/>
      <c r="P4033" s="85"/>
      <c r="Q4033" s="85"/>
      <c r="R4033" s="85"/>
      <c r="S4033" s="85"/>
    </row>
    <row r="4034" spans="1:19" ht="49.65" customHeight="1" x14ac:dyDescent="0.3">
      <c r="A4034" s="93">
        <v>12327</v>
      </c>
      <c r="B4034" s="94" t="s">
        <v>3286</v>
      </c>
      <c r="C4034" s="92"/>
      <c r="D4034" s="92"/>
      <c r="E4034" s="92"/>
      <c r="F4034" s="92"/>
      <c r="G4034" s="90">
        <f>+C4034+D4034+E4034+F4034</f>
        <v>0</v>
      </c>
      <c r="H4034" s="91">
        <v>169</v>
      </c>
      <c r="I4034" s="84">
        <f>+G4034*H4034</f>
        <v>0</v>
      </c>
      <c r="K4034" s="93"/>
      <c r="L4034" s="94"/>
      <c r="M4034" s="89"/>
      <c r="N4034" s="89"/>
      <c r="O4034" s="89"/>
      <c r="P4034" s="89"/>
      <c r="Q4034" s="90">
        <f>+M4034+N4034+O4034+P4034</f>
        <v>0</v>
      </c>
      <c r="R4034" s="91"/>
      <c r="S4034" s="84">
        <f>+Q4034*R4034</f>
        <v>0</v>
      </c>
    </row>
    <row r="4035" spans="1:19" ht="49.65" customHeight="1" x14ac:dyDescent="0.3">
      <c r="A4035" s="85"/>
      <c r="B4035" s="85"/>
      <c r="C4035" s="85"/>
      <c r="D4035" s="85"/>
      <c r="E4035" s="85"/>
      <c r="F4035" s="85"/>
      <c r="G4035" s="85"/>
      <c r="H4035" s="85"/>
      <c r="I4035" s="85"/>
      <c r="K4035" s="85"/>
      <c r="L4035" s="85"/>
      <c r="M4035" s="85"/>
      <c r="N4035" s="85"/>
      <c r="O4035" s="85"/>
      <c r="P4035" s="85"/>
      <c r="Q4035" s="85"/>
      <c r="R4035" s="85"/>
      <c r="S4035" s="85"/>
    </row>
    <row r="4036" spans="1:19" ht="49.65" customHeight="1" x14ac:dyDescent="0.3">
      <c r="A4036" s="93">
        <v>12328</v>
      </c>
      <c r="B4036" s="94" t="s">
        <v>3287</v>
      </c>
      <c r="C4036" s="92"/>
      <c r="D4036" s="92"/>
      <c r="E4036" s="92"/>
      <c r="F4036" s="92"/>
      <c r="G4036" s="90">
        <f>+C4036+D4036+E4036+F4036</f>
        <v>0</v>
      </c>
      <c r="H4036" s="91">
        <v>169</v>
      </c>
      <c r="I4036" s="84">
        <f>+G4036*H4036</f>
        <v>0</v>
      </c>
      <c r="K4036" s="93"/>
      <c r="L4036" s="94"/>
      <c r="M4036" s="89"/>
      <c r="N4036" s="89"/>
      <c r="O4036" s="89"/>
      <c r="P4036" s="89"/>
      <c r="Q4036" s="90">
        <f>+M4036+N4036+O4036+P4036</f>
        <v>0</v>
      </c>
      <c r="R4036" s="91"/>
      <c r="S4036" s="84">
        <f>+Q4036*R4036</f>
        <v>0</v>
      </c>
    </row>
    <row r="4037" spans="1:19" ht="49.65" customHeight="1" x14ac:dyDescent="0.3">
      <c r="A4037" s="85"/>
      <c r="B4037" s="85"/>
      <c r="C4037" s="85"/>
      <c r="D4037" s="85"/>
      <c r="E4037" s="85"/>
      <c r="F4037" s="85"/>
      <c r="G4037" s="85"/>
      <c r="H4037" s="85"/>
      <c r="I4037" s="85"/>
      <c r="K4037" s="85"/>
      <c r="L4037" s="85"/>
      <c r="M4037" s="85"/>
      <c r="N4037" s="85"/>
      <c r="O4037" s="85"/>
      <c r="P4037" s="85"/>
      <c r="Q4037" s="85"/>
      <c r="R4037" s="85"/>
      <c r="S4037" s="85"/>
    </row>
    <row r="4038" spans="1:19" ht="49.65" customHeight="1" x14ac:dyDescent="0.3">
      <c r="A4038" s="93">
        <v>13338</v>
      </c>
      <c r="B4038" s="94" t="s">
        <v>3288</v>
      </c>
      <c r="C4038" s="92"/>
      <c r="D4038" s="92"/>
      <c r="E4038" s="92"/>
      <c r="F4038" s="92"/>
      <c r="G4038" s="90">
        <f>+C4038+D4038+E4038+F4038</f>
        <v>0</v>
      </c>
      <c r="H4038" s="91">
        <v>169</v>
      </c>
      <c r="I4038" s="84">
        <f>+G4038*H4038</f>
        <v>0</v>
      </c>
      <c r="K4038" s="93"/>
      <c r="L4038" s="94"/>
      <c r="M4038" s="89"/>
      <c r="N4038" s="89"/>
      <c r="O4038" s="89"/>
      <c r="P4038" s="89"/>
      <c r="Q4038" s="90">
        <f>+M4038+N4038+O4038+P4038</f>
        <v>0</v>
      </c>
      <c r="R4038" s="91"/>
      <c r="S4038" s="84">
        <f>+Q4038*R4038</f>
        <v>0</v>
      </c>
    </row>
    <row r="4039" spans="1:19" ht="49.65" customHeight="1" x14ac:dyDescent="0.3">
      <c r="A4039" s="85"/>
      <c r="B4039" s="85"/>
      <c r="C4039" s="85"/>
      <c r="D4039" s="85"/>
      <c r="E4039" s="85"/>
      <c r="F4039" s="85"/>
      <c r="G4039" s="85"/>
      <c r="H4039" s="85"/>
      <c r="I4039" s="85"/>
      <c r="K4039" s="85"/>
      <c r="L4039" s="85"/>
      <c r="M4039" s="85"/>
      <c r="N4039" s="85"/>
      <c r="O4039" s="85"/>
      <c r="P4039" s="85"/>
      <c r="Q4039" s="85"/>
      <c r="R4039" s="85"/>
      <c r="S4039" s="85"/>
    </row>
    <row r="4040" spans="1:19" ht="49.65" customHeight="1" x14ac:dyDescent="0.3">
      <c r="A4040" s="93">
        <v>13433</v>
      </c>
      <c r="B4040" s="94" t="s">
        <v>3289</v>
      </c>
      <c r="C4040" s="92"/>
      <c r="D4040" s="92"/>
      <c r="E4040" s="92"/>
      <c r="F4040" s="92"/>
      <c r="G4040" s="90">
        <f>+C4040+D4040+E4040+F4040</f>
        <v>0</v>
      </c>
      <c r="H4040" s="91">
        <v>279</v>
      </c>
      <c r="I4040" s="84">
        <f>+G4040*H4040</f>
        <v>0</v>
      </c>
      <c r="K4040" s="93"/>
      <c r="L4040" s="94"/>
      <c r="M4040" s="89"/>
      <c r="N4040" s="89"/>
      <c r="O4040" s="89"/>
      <c r="P4040" s="89"/>
      <c r="Q4040" s="90">
        <f>+M4040+N4040+O4040+P4040</f>
        <v>0</v>
      </c>
      <c r="R4040" s="91"/>
      <c r="S4040" s="84">
        <f>+Q4040*R4040</f>
        <v>0</v>
      </c>
    </row>
    <row r="4041" spans="1:19" ht="49.65" customHeight="1" x14ac:dyDescent="0.3">
      <c r="A4041" s="85"/>
      <c r="B4041" s="85"/>
      <c r="C4041" s="85"/>
      <c r="D4041" s="85"/>
      <c r="E4041" s="85"/>
      <c r="F4041" s="85"/>
      <c r="G4041" s="85"/>
      <c r="H4041" s="85"/>
      <c r="I4041" s="85"/>
      <c r="K4041" s="85"/>
      <c r="L4041" s="85"/>
      <c r="M4041" s="85"/>
      <c r="N4041" s="85"/>
      <c r="O4041" s="85"/>
      <c r="P4041" s="85"/>
      <c r="Q4041" s="85"/>
      <c r="R4041" s="85"/>
      <c r="S4041" s="85"/>
    </row>
    <row r="4042" spans="1:19" ht="49.65" customHeight="1" x14ac:dyDescent="0.3">
      <c r="A4042" s="93">
        <v>13434</v>
      </c>
      <c r="B4042" s="94" t="s">
        <v>3290</v>
      </c>
      <c r="C4042" s="92"/>
      <c r="D4042" s="92"/>
      <c r="E4042" s="92"/>
      <c r="F4042" s="92"/>
      <c r="G4042" s="90">
        <f>+C4042+D4042+E4042+F4042</f>
        <v>0</v>
      </c>
      <c r="H4042" s="91">
        <v>279</v>
      </c>
      <c r="I4042" s="84">
        <f>+G4042*H4042</f>
        <v>0</v>
      </c>
      <c r="K4042" s="93"/>
      <c r="L4042" s="94"/>
      <c r="M4042" s="89"/>
      <c r="N4042" s="89"/>
      <c r="O4042" s="89"/>
      <c r="P4042" s="89"/>
      <c r="Q4042" s="90">
        <f>+M4042+N4042+O4042+P4042</f>
        <v>0</v>
      </c>
      <c r="R4042" s="91"/>
      <c r="S4042" s="84">
        <f>+Q4042*R4042</f>
        <v>0</v>
      </c>
    </row>
    <row r="4043" spans="1:19" ht="49.65" customHeight="1" x14ac:dyDescent="0.3">
      <c r="A4043" s="85"/>
      <c r="B4043" s="85"/>
      <c r="C4043" s="85"/>
      <c r="D4043" s="85"/>
      <c r="E4043" s="85"/>
      <c r="F4043" s="85"/>
      <c r="G4043" s="85"/>
      <c r="H4043" s="85"/>
      <c r="I4043" s="85"/>
      <c r="K4043" s="85"/>
      <c r="L4043" s="85"/>
      <c r="M4043" s="85"/>
      <c r="N4043" s="85"/>
      <c r="O4043" s="85"/>
      <c r="P4043" s="85"/>
      <c r="Q4043" s="85"/>
      <c r="R4043" s="85"/>
      <c r="S4043" s="85"/>
    </row>
    <row r="4044" spans="1:19" ht="49.65" customHeight="1" x14ac:dyDescent="0.3">
      <c r="A4044" s="93">
        <v>13435</v>
      </c>
      <c r="B4044" s="94" t="s">
        <v>3291</v>
      </c>
      <c r="C4044" s="92"/>
      <c r="D4044" s="92"/>
      <c r="E4044" s="92"/>
      <c r="F4044" s="92"/>
      <c r="G4044" s="90">
        <f>+C4044+D4044+E4044+F4044</f>
        <v>0</v>
      </c>
      <c r="H4044" s="91">
        <v>279</v>
      </c>
      <c r="I4044" s="84">
        <f>+G4044*H4044</f>
        <v>0</v>
      </c>
      <c r="K4044" s="93"/>
      <c r="L4044" s="94"/>
      <c r="M4044" s="89"/>
      <c r="N4044" s="89"/>
      <c r="O4044" s="89"/>
      <c r="P4044" s="89"/>
      <c r="Q4044" s="90">
        <f>+M4044+N4044+O4044+P4044</f>
        <v>0</v>
      </c>
      <c r="R4044" s="91"/>
      <c r="S4044" s="84">
        <f>+Q4044*R4044</f>
        <v>0</v>
      </c>
    </row>
    <row r="4045" spans="1:19" ht="49.65" customHeight="1" x14ac:dyDescent="0.3">
      <c r="A4045" s="85"/>
      <c r="B4045" s="85"/>
      <c r="C4045" s="85"/>
      <c r="D4045" s="85"/>
      <c r="E4045" s="85"/>
      <c r="F4045" s="85"/>
      <c r="G4045" s="85"/>
      <c r="H4045" s="85"/>
      <c r="I4045" s="85"/>
      <c r="K4045" s="85"/>
      <c r="L4045" s="85"/>
      <c r="M4045" s="85"/>
      <c r="N4045" s="85"/>
      <c r="O4045" s="85"/>
      <c r="P4045" s="85"/>
      <c r="Q4045" s="85"/>
      <c r="R4045" s="85"/>
      <c r="S4045" s="85"/>
    </row>
    <row r="4046" spans="1:19" ht="49.65" customHeight="1" x14ac:dyDescent="0.3">
      <c r="A4046" s="93">
        <v>13436</v>
      </c>
      <c r="B4046" s="94" t="s">
        <v>3292</v>
      </c>
      <c r="C4046" s="92"/>
      <c r="D4046" s="92"/>
      <c r="E4046" s="92"/>
      <c r="F4046" s="92"/>
      <c r="G4046" s="90">
        <f>+C4046+D4046+E4046+F4046</f>
        <v>0</v>
      </c>
      <c r="H4046" s="91">
        <v>279</v>
      </c>
      <c r="I4046" s="84">
        <f>+G4046*H4046</f>
        <v>0</v>
      </c>
      <c r="K4046" s="93"/>
      <c r="L4046" s="94"/>
      <c r="M4046" s="89"/>
      <c r="N4046" s="89"/>
      <c r="O4046" s="89"/>
      <c r="P4046" s="89"/>
      <c r="Q4046" s="90">
        <f>+M4046+N4046+O4046+P4046</f>
        <v>0</v>
      </c>
      <c r="R4046" s="91"/>
      <c r="S4046" s="84">
        <f>+Q4046*R4046</f>
        <v>0</v>
      </c>
    </row>
    <row r="4047" spans="1:19" ht="49.65" customHeight="1" x14ac:dyDescent="0.3">
      <c r="A4047" s="85"/>
      <c r="B4047" s="85"/>
      <c r="C4047" s="85"/>
      <c r="D4047" s="85"/>
      <c r="E4047" s="85"/>
      <c r="F4047" s="85"/>
      <c r="G4047" s="85"/>
      <c r="H4047" s="85"/>
      <c r="I4047" s="85"/>
      <c r="K4047" s="85"/>
      <c r="L4047" s="85"/>
      <c r="M4047" s="85"/>
      <c r="N4047" s="85"/>
      <c r="O4047" s="85"/>
      <c r="P4047" s="85"/>
      <c r="Q4047" s="85"/>
      <c r="R4047" s="85"/>
      <c r="S4047" s="85"/>
    </row>
    <row r="4048" spans="1:19" ht="49.65" customHeight="1" x14ac:dyDescent="0.3">
      <c r="A4048" s="93">
        <v>14350</v>
      </c>
      <c r="B4048" s="94" t="s">
        <v>3293</v>
      </c>
      <c r="C4048" s="92"/>
      <c r="D4048" s="92"/>
      <c r="E4048" s="92"/>
      <c r="F4048" s="92"/>
      <c r="G4048" s="90">
        <f>+C4048+D4048+E4048+F4048</f>
        <v>0</v>
      </c>
      <c r="H4048" s="91">
        <v>169</v>
      </c>
      <c r="I4048" s="84">
        <f>+G4048*H4048</f>
        <v>0</v>
      </c>
      <c r="K4048" s="93"/>
      <c r="L4048" s="94"/>
      <c r="M4048" s="89"/>
      <c r="N4048" s="89"/>
      <c r="O4048" s="89"/>
      <c r="P4048" s="89"/>
      <c r="Q4048" s="90">
        <f>+M4048+N4048+O4048+P4048</f>
        <v>0</v>
      </c>
      <c r="R4048" s="91"/>
      <c r="S4048" s="84">
        <f>+Q4048*R4048</f>
        <v>0</v>
      </c>
    </row>
    <row r="4049" spans="1:19" ht="49.65" customHeight="1" x14ac:dyDescent="0.3">
      <c r="A4049" s="85"/>
      <c r="B4049" s="85"/>
      <c r="C4049" s="85"/>
      <c r="D4049" s="85"/>
      <c r="E4049" s="85"/>
      <c r="F4049" s="85"/>
      <c r="G4049" s="85"/>
      <c r="H4049" s="85"/>
      <c r="I4049" s="85"/>
      <c r="K4049" s="85"/>
      <c r="L4049" s="85"/>
      <c r="M4049" s="85"/>
      <c r="N4049" s="85"/>
      <c r="O4049" s="85"/>
      <c r="P4049" s="85"/>
      <c r="Q4049" s="85"/>
      <c r="R4049" s="85"/>
      <c r="S4049" s="85"/>
    </row>
    <row r="4050" spans="1:19" ht="49.65" customHeight="1" x14ac:dyDescent="0.3">
      <c r="A4050" s="93">
        <v>14351</v>
      </c>
      <c r="B4050" s="94" t="s">
        <v>3294</v>
      </c>
      <c r="C4050" s="92"/>
      <c r="D4050" s="92"/>
      <c r="E4050" s="92"/>
      <c r="F4050" s="92"/>
      <c r="G4050" s="90">
        <f>+C4050+D4050+E4050+F4050</f>
        <v>0</v>
      </c>
      <c r="H4050" s="91">
        <v>169</v>
      </c>
      <c r="I4050" s="84">
        <f>+G4050*H4050</f>
        <v>0</v>
      </c>
      <c r="K4050" s="93"/>
      <c r="L4050" s="94"/>
      <c r="M4050" s="89"/>
      <c r="N4050" s="89"/>
      <c r="O4050" s="89"/>
      <c r="P4050" s="89"/>
      <c r="Q4050" s="90">
        <f>+M4050+N4050+O4050+P4050</f>
        <v>0</v>
      </c>
      <c r="R4050" s="91"/>
      <c r="S4050" s="84">
        <f>+Q4050*R4050</f>
        <v>0</v>
      </c>
    </row>
    <row r="4051" spans="1:19" ht="49.65" customHeight="1" x14ac:dyDescent="0.3">
      <c r="A4051" s="85"/>
      <c r="B4051" s="85"/>
      <c r="C4051" s="85"/>
      <c r="D4051" s="85"/>
      <c r="E4051" s="85"/>
      <c r="F4051" s="85"/>
      <c r="G4051" s="85"/>
      <c r="H4051" s="85"/>
      <c r="I4051" s="85"/>
      <c r="K4051" s="85"/>
      <c r="L4051" s="85"/>
      <c r="M4051" s="85"/>
      <c r="N4051" s="85"/>
      <c r="O4051" s="85"/>
      <c r="P4051" s="85"/>
      <c r="Q4051" s="85"/>
      <c r="R4051" s="85"/>
      <c r="S4051" s="85"/>
    </row>
    <row r="4052" spans="1:19" ht="49.65" customHeight="1" x14ac:dyDescent="0.3">
      <c r="A4052" s="93">
        <v>14352</v>
      </c>
      <c r="B4052" s="94" t="s">
        <v>3295</v>
      </c>
      <c r="C4052" s="92"/>
      <c r="D4052" s="92"/>
      <c r="E4052" s="92"/>
      <c r="F4052" s="92"/>
      <c r="G4052" s="90">
        <f>+C4052+D4052+E4052+F4052</f>
        <v>0</v>
      </c>
      <c r="H4052" s="91">
        <v>169</v>
      </c>
      <c r="I4052" s="84">
        <f>+G4052*H4052</f>
        <v>0</v>
      </c>
      <c r="K4052" s="93"/>
      <c r="L4052" s="94"/>
      <c r="M4052" s="89"/>
      <c r="N4052" s="89"/>
      <c r="O4052" s="89"/>
      <c r="P4052" s="89"/>
      <c r="Q4052" s="90">
        <f>+M4052+N4052+O4052+P4052</f>
        <v>0</v>
      </c>
      <c r="R4052" s="91"/>
      <c r="S4052" s="84">
        <f>+Q4052*R4052</f>
        <v>0</v>
      </c>
    </row>
    <row r="4053" spans="1:19" ht="49.65" customHeight="1" x14ac:dyDescent="0.3">
      <c r="A4053" s="85"/>
      <c r="B4053" s="85"/>
      <c r="C4053" s="85"/>
      <c r="D4053" s="85"/>
      <c r="E4053" s="85"/>
      <c r="F4053" s="85"/>
      <c r="G4053" s="85"/>
      <c r="H4053" s="85"/>
      <c r="I4053" s="85"/>
      <c r="K4053" s="85"/>
      <c r="L4053" s="85"/>
      <c r="M4053" s="85"/>
      <c r="N4053" s="85"/>
      <c r="O4053" s="85"/>
      <c r="P4053" s="85"/>
      <c r="Q4053" s="85"/>
      <c r="R4053" s="85"/>
      <c r="S4053" s="85"/>
    </row>
    <row r="4054" spans="1:19" ht="49.65" customHeight="1" x14ac:dyDescent="0.3">
      <c r="A4054" s="93">
        <v>14353</v>
      </c>
      <c r="B4054" s="94" t="s">
        <v>3296</v>
      </c>
      <c r="C4054" s="92"/>
      <c r="D4054" s="92"/>
      <c r="E4054" s="92"/>
      <c r="F4054" s="92"/>
      <c r="G4054" s="90">
        <f>+C4054+D4054+E4054+F4054</f>
        <v>0</v>
      </c>
      <c r="H4054" s="91">
        <v>279</v>
      </c>
      <c r="I4054" s="84">
        <f>+G4054*H4054</f>
        <v>0</v>
      </c>
      <c r="K4054" s="93"/>
      <c r="L4054" s="94"/>
      <c r="M4054" s="89"/>
      <c r="N4054" s="89"/>
      <c r="O4054" s="89"/>
      <c r="P4054" s="89"/>
      <c r="Q4054" s="90">
        <f>+M4054+N4054+O4054+P4054</f>
        <v>0</v>
      </c>
      <c r="R4054" s="91"/>
      <c r="S4054" s="84">
        <f>+Q4054*R4054</f>
        <v>0</v>
      </c>
    </row>
    <row r="4055" spans="1:19" ht="49.65" customHeight="1" x14ac:dyDescent="0.3">
      <c r="A4055" s="85"/>
      <c r="B4055" s="85"/>
      <c r="C4055" s="85"/>
      <c r="D4055" s="85"/>
      <c r="E4055" s="85"/>
      <c r="F4055" s="85"/>
      <c r="G4055" s="85"/>
      <c r="H4055" s="85"/>
      <c r="I4055" s="85"/>
      <c r="K4055" s="85"/>
      <c r="L4055" s="85"/>
      <c r="M4055" s="85"/>
      <c r="N4055" s="85"/>
      <c r="O4055" s="85"/>
      <c r="P4055" s="85"/>
      <c r="Q4055" s="85"/>
      <c r="R4055" s="85"/>
      <c r="S4055" s="85"/>
    </row>
    <row r="4056" spans="1:19" ht="49.65" customHeight="1" x14ac:dyDescent="0.3">
      <c r="A4056" s="93">
        <v>14354</v>
      </c>
      <c r="B4056" s="94" t="s">
        <v>3297</v>
      </c>
      <c r="C4056" s="92"/>
      <c r="D4056" s="92"/>
      <c r="E4056" s="92"/>
      <c r="F4056" s="92"/>
      <c r="G4056" s="90">
        <f>+C4056+D4056+E4056+F4056</f>
        <v>0</v>
      </c>
      <c r="H4056" s="91">
        <v>279</v>
      </c>
      <c r="I4056" s="84">
        <f>+G4056*H4056</f>
        <v>0</v>
      </c>
      <c r="K4056" s="93"/>
      <c r="L4056" s="94"/>
      <c r="M4056" s="89"/>
      <c r="N4056" s="89"/>
      <c r="O4056" s="89"/>
      <c r="P4056" s="89"/>
      <c r="Q4056" s="90">
        <f>+M4056+N4056+O4056+P4056</f>
        <v>0</v>
      </c>
      <c r="R4056" s="91"/>
      <c r="S4056" s="84">
        <f>+Q4056*R4056</f>
        <v>0</v>
      </c>
    </row>
    <row r="4057" spans="1:19" ht="49.65" customHeight="1" x14ac:dyDescent="0.3">
      <c r="A4057" s="85"/>
      <c r="B4057" s="85"/>
      <c r="C4057" s="85"/>
      <c r="D4057" s="85"/>
      <c r="E4057" s="85"/>
      <c r="F4057" s="85"/>
      <c r="G4057" s="85"/>
      <c r="H4057" s="85"/>
      <c r="I4057" s="85"/>
      <c r="K4057" s="85"/>
      <c r="L4057" s="85"/>
      <c r="M4057" s="85"/>
      <c r="N4057" s="85"/>
      <c r="O4057" s="85"/>
      <c r="P4057" s="85"/>
      <c r="Q4057" s="85"/>
      <c r="R4057" s="85"/>
      <c r="S4057" s="85"/>
    </row>
    <row r="4058" spans="1:19" ht="49.65" customHeight="1" x14ac:dyDescent="0.3">
      <c r="A4058" s="93">
        <v>14355</v>
      </c>
      <c r="B4058" s="94" t="s">
        <v>3298</v>
      </c>
      <c r="C4058" s="92"/>
      <c r="D4058" s="92"/>
      <c r="E4058" s="92"/>
      <c r="F4058" s="92"/>
      <c r="G4058" s="90">
        <f>+C4058+D4058+E4058+F4058</f>
        <v>0</v>
      </c>
      <c r="H4058" s="91">
        <v>279</v>
      </c>
      <c r="I4058" s="84">
        <f>+G4058*H4058</f>
        <v>0</v>
      </c>
      <c r="K4058" s="93"/>
      <c r="L4058" s="94"/>
      <c r="M4058" s="89"/>
      <c r="N4058" s="89"/>
      <c r="O4058" s="89"/>
      <c r="P4058" s="89"/>
      <c r="Q4058" s="90">
        <f>+M4058+N4058+O4058+P4058</f>
        <v>0</v>
      </c>
      <c r="R4058" s="91"/>
      <c r="S4058" s="84">
        <f>+Q4058*R4058</f>
        <v>0</v>
      </c>
    </row>
    <row r="4059" spans="1:19" ht="49.65" customHeight="1" x14ac:dyDescent="0.3">
      <c r="A4059" s="85"/>
      <c r="B4059" s="85"/>
      <c r="C4059" s="85"/>
      <c r="D4059" s="85"/>
      <c r="E4059" s="85"/>
      <c r="F4059" s="85"/>
      <c r="G4059" s="85"/>
      <c r="H4059" s="85"/>
      <c r="I4059" s="85"/>
      <c r="K4059" s="85"/>
      <c r="L4059" s="85"/>
      <c r="M4059" s="85"/>
      <c r="N4059" s="85"/>
      <c r="O4059" s="85"/>
      <c r="P4059" s="85"/>
      <c r="Q4059" s="85"/>
      <c r="R4059" s="85"/>
      <c r="S4059" s="85"/>
    </row>
    <row r="4060" spans="1:19" ht="49.65" customHeight="1" x14ac:dyDescent="0.3">
      <c r="A4060" s="93">
        <v>15152</v>
      </c>
      <c r="B4060" s="94" t="s">
        <v>3299</v>
      </c>
      <c r="C4060" s="92"/>
      <c r="D4060" s="92"/>
      <c r="E4060" s="92"/>
      <c r="F4060" s="92"/>
      <c r="G4060" s="90">
        <f>+C4060+D4060+E4060+F4060</f>
        <v>0</v>
      </c>
      <c r="H4060" s="91">
        <v>179</v>
      </c>
      <c r="I4060" s="84">
        <f>+G4060*H4060</f>
        <v>0</v>
      </c>
      <c r="K4060" s="93"/>
      <c r="L4060" s="94"/>
      <c r="M4060" s="89"/>
      <c r="N4060" s="89"/>
      <c r="O4060" s="89"/>
      <c r="P4060" s="89"/>
      <c r="Q4060" s="90">
        <f>+M4060+N4060+O4060+P4060</f>
        <v>0</v>
      </c>
      <c r="R4060" s="91"/>
      <c r="S4060" s="84">
        <f>+Q4060*R4060</f>
        <v>0</v>
      </c>
    </row>
    <row r="4061" spans="1:19" ht="49.65" customHeight="1" x14ac:dyDescent="0.3">
      <c r="A4061" s="85"/>
      <c r="B4061" s="85"/>
      <c r="C4061" s="85"/>
      <c r="D4061" s="85"/>
      <c r="E4061" s="85"/>
      <c r="F4061" s="85"/>
      <c r="G4061" s="85"/>
      <c r="H4061" s="85"/>
      <c r="I4061" s="85"/>
      <c r="K4061" s="85"/>
      <c r="L4061" s="85"/>
      <c r="M4061" s="85"/>
      <c r="N4061" s="85"/>
      <c r="O4061" s="85"/>
      <c r="P4061" s="85"/>
      <c r="Q4061" s="85"/>
      <c r="R4061" s="85"/>
      <c r="S4061" s="85"/>
    </row>
    <row r="4062" spans="1:19" ht="49.65" customHeight="1" x14ac:dyDescent="0.3">
      <c r="A4062" s="93">
        <v>15161</v>
      </c>
      <c r="B4062" s="94" t="s">
        <v>3300</v>
      </c>
      <c r="C4062" s="92"/>
      <c r="D4062" s="92"/>
      <c r="E4062" s="92"/>
      <c r="F4062" s="92"/>
      <c r="G4062" s="90">
        <f>+C4062+D4062+E4062+F4062</f>
        <v>0</v>
      </c>
      <c r="H4062" s="91">
        <v>169</v>
      </c>
      <c r="I4062" s="84">
        <f>+G4062*H4062</f>
        <v>0</v>
      </c>
      <c r="K4062" s="93"/>
      <c r="L4062" s="94"/>
      <c r="M4062" s="89"/>
      <c r="N4062" s="89"/>
      <c r="O4062" s="89"/>
      <c r="P4062" s="89"/>
      <c r="Q4062" s="90">
        <f>+M4062+N4062+O4062+P4062</f>
        <v>0</v>
      </c>
      <c r="R4062" s="91"/>
      <c r="S4062" s="84">
        <f>+Q4062*R4062</f>
        <v>0</v>
      </c>
    </row>
    <row r="4063" spans="1:19" ht="49.65" customHeight="1" x14ac:dyDescent="0.3">
      <c r="A4063" s="85"/>
      <c r="B4063" s="85"/>
      <c r="C4063" s="85"/>
      <c r="D4063" s="85"/>
      <c r="E4063" s="85"/>
      <c r="F4063" s="85"/>
      <c r="G4063" s="85"/>
      <c r="H4063" s="85"/>
      <c r="I4063" s="85"/>
      <c r="K4063" s="85"/>
      <c r="L4063" s="85"/>
      <c r="M4063" s="85"/>
      <c r="N4063" s="85"/>
      <c r="O4063" s="85"/>
      <c r="P4063" s="85"/>
      <c r="Q4063" s="85"/>
      <c r="R4063" s="85"/>
      <c r="S4063" s="85"/>
    </row>
    <row r="4064" spans="1:19" ht="49.65" customHeight="1" x14ac:dyDescent="0.3">
      <c r="A4064" s="93">
        <v>15163</v>
      </c>
      <c r="B4064" s="94" t="s">
        <v>3301</v>
      </c>
      <c r="C4064" s="92"/>
      <c r="D4064" s="92"/>
      <c r="E4064" s="92"/>
      <c r="F4064" s="92"/>
      <c r="G4064" s="90">
        <f>+C4064+D4064+E4064+F4064</f>
        <v>0</v>
      </c>
      <c r="H4064" s="91">
        <v>199</v>
      </c>
      <c r="I4064" s="84">
        <f>+G4064*H4064</f>
        <v>0</v>
      </c>
      <c r="K4064" s="93"/>
      <c r="L4064" s="94"/>
      <c r="M4064" s="89"/>
      <c r="N4064" s="89"/>
      <c r="O4064" s="89"/>
      <c r="P4064" s="89"/>
      <c r="Q4064" s="90">
        <f>+M4064+N4064+O4064+P4064</f>
        <v>0</v>
      </c>
      <c r="R4064" s="91"/>
      <c r="S4064" s="84">
        <f>+Q4064*R4064</f>
        <v>0</v>
      </c>
    </row>
    <row r="4065" spans="1:19" ht="49.65" customHeight="1" x14ac:dyDescent="0.3">
      <c r="A4065" s="85"/>
      <c r="B4065" s="85"/>
      <c r="C4065" s="85"/>
      <c r="D4065" s="85"/>
      <c r="E4065" s="85"/>
      <c r="F4065" s="85"/>
      <c r="G4065" s="85"/>
      <c r="H4065" s="85"/>
      <c r="I4065" s="85"/>
      <c r="K4065" s="85"/>
      <c r="L4065" s="85"/>
      <c r="M4065" s="85"/>
      <c r="N4065" s="85"/>
      <c r="O4065" s="85"/>
      <c r="P4065" s="85"/>
      <c r="Q4065" s="85"/>
      <c r="R4065" s="85"/>
      <c r="S4065" s="85"/>
    </row>
    <row r="4066" spans="1:19" ht="49.65" customHeight="1" x14ac:dyDescent="0.3">
      <c r="A4066" s="93">
        <v>15164</v>
      </c>
      <c r="B4066" s="94" t="s">
        <v>3302</v>
      </c>
      <c r="C4066" s="92"/>
      <c r="D4066" s="92"/>
      <c r="E4066" s="92"/>
      <c r="F4066" s="92"/>
      <c r="G4066" s="90">
        <f>+C4066+D4066+E4066+F4066</f>
        <v>0</v>
      </c>
      <c r="H4066" s="91">
        <v>199</v>
      </c>
      <c r="I4066" s="84">
        <f>+G4066*H4066</f>
        <v>0</v>
      </c>
      <c r="K4066" s="93"/>
      <c r="L4066" s="94"/>
      <c r="M4066" s="89"/>
      <c r="N4066" s="89"/>
      <c r="O4066" s="89"/>
      <c r="P4066" s="89"/>
      <c r="Q4066" s="90">
        <f>+M4066+N4066+O4066+P4066</f>
        <v>0</v>
      </c>
      <c r="R4066" s="91"/>
      <c r="S4066" s="84">
        <f>+Q4066*R4066</f>
        <v>0</v>
      </c>
    </row>
    <row r="4067" spans="1:19" ht="49.65" customHeight="1" x14ac:dyDescent="0.3">
      <c r="A4067" s="85"/>
      <c r="B4067" s="85"/>
      <c r="C4067" s="85"/>
      <c r="D4067" s="85"/>
      <c r="E4067" s="85"/>
      <c r="F4067" s="85"/>
      <c r="G4067" s="85"/>
      <c r="H4067" s="85"/>
      <c r="I4067" s="85"/>
      <c r="K4067" s="85"/>
      <c r="L4067" s="85"/>
      <c r="M4067" s="85"/>
      <c r="N4067" s="85"/>
      <c r="O4067" s="85"/>
      <c r="P4067" s="85"/>
      <c r="Q4067" s="85"/>
      <c r="R4067" s="85"/>
      <c r="S4067" s="85"/>
    </row>
    <row r="4068" spans="1:19" ht="49.65" customHeight="1" x14ac:dyDescent="0.3">
      <c r="A4068" s="93">
        <v>15165</v>
      </c>
      <c r="B4068" s="94" t="s">
        <v>3303</v>
      </c>
      <c r="C4068" s="92"/>
      <c r="D4068" s="92"/>
      <c r="E4068" s="92"/>
      <c r="F4068" s="92"/>
      <c r="G4068" s="90">
        <f>+C4068+D4068+E4068+F4068</f>
        <v>0</v>
      </c>
      <c r="H4068" s="91">
        <v>199</v>
      </c>
      <c r="I4068" s="84">
        <f>+G4068*H4068</f>
        <v>0</v>
      </c>
      <c r="K4068" s="93"/>
      <c r="L4068" s="94"/>
      <c r="M4068" s="89"/>
      <c r="N4068" s="89"/>
      <c r="O4068" s="89"/>
      <c r="P4068" s="89"/>
      <c r="Q4068" s="90">
        <f>+M4068+N4068+O4068+P4068</f>
        <v>0</v>
      </c>
      <c r="R4068" s="91"/>
      <c r="S4068" s="84">
        <f>+Q4068*R4068</f>
        <v>0</v>
      </c>
    </row>
    <row r="4069" spans="1:19" ht="49.65" customHeight="1" x14ac:dyDescent="0.3">
      <c r="A4069" s="85"/>
      <c r="B4069" s="85"/>
      <c r="C4069" s="85"/>
      <c r="D4069" s="85"/>
      <c r="E4069" s="85"/>
      <c r="F4069" s="85"/>
      <c r="G4069" s="85"/>
      <c r="H4069" s="85"/>
      <c r="I4069" s="85"/>
      <c r="K4069" s="85"/>
      <c r="L4069" s="85"/>
      <c r="M4069" s="85"/>
      <c r="N4069" s="85"/>
      <c r="O4069" s="85"/>
      <c r="P4069" s="85"/>
      <c r="Q4069" s="85"/>
      <c r="R4069" s="85"/>
      <c r="S4069" s="85"/>
    </row>
    <row r="4070" spans="1:19" ht="49.65" customHeight="1" x14ac:dyDescent="0.3">
      <c r="A4070" s="93">
        <v>15172</v>
      </c>
      <c r="B4070" s="94" t="s">
        <v>3304</v>
      </c>
      <c r="C4070" s="92"/>
      <c r="D4070" s="92"/>
      <c r="E4070" s="92"/>
      <c r="F4070" s="92"/>
      <c r="G4070" s="90">
        <f>+C4070+D4070+E4070+F4070</f>
        <v>0</v>
      </c>
      <c r="H4070" s="91">
        <v>169</v>
      </c>
      <c r="I4070" s="84">
        <f>+G4070*H4070</f>
        <v>0</v>
      </c>
      <c r="K4070" s="93"/>
      <c r="L4070" s="94"/>
      <c r="M4070" s="89"/>
      <c r="N4070" s="89"/>
      <c r="O4070" s="89"/>
      <c r="P4070" s="89"/>
      <c r="Q4070" s="90">
        <f>+M4070+N4070+O4070+P4070</f>
        <v>0</v>
      </c>
      <c r="R4070" s="91"/>
      <c r="S4070" s="84">
        <f>+Q4070*R4070</f>
        <v>0</v>
      </c>
    </row>
    <row r="4071" spans="1:19" ht="49.65" customHeight="1" x14ac:dyDescent="0.3">
      <c r="A4071" s="85"/>
      <c r="B4071" s="85"/>
      <c r="C4071" s="85"/>
      <c r="D4071" s="85"/>
      <c r="E4071" s="85"/>
      <c r="F4071" s="85"/>
      <c r="G4071" s="85"/>
      <c r="H4071" s="85"/>
      <c r="I4071" s="85"/>
      <c r="K4071" s="85"/>
      <c r="L4071" s="85"/>
      <c r="M4071" s="85"/>
      <c r="N4071" s="85"/>
      <c r="O4071" s="85"/>
      <c r="P4071" s="85"/>
      <c r="Q4071" s="85"/>
      <c r="R4071" s="85"/>
      <c r="S4071" s="85"/>
    </row>
    <row r="4072" spans="1:19" ht="49.65" customHeight="1" x14ac:dyDescent="0.3">
      <c r="A4072" s="93">
        <v>15181</v>
      </c>
      <c r="B4072" s="94" t="s">
        <v>3305</v>
      </c>
      <c r="C4072" s="92"/>
      <c r="D4072" s="92"/>
      <c r="E4072" s="92"/>
      <c r="F4072" s="92"/>
      <c r="G4072" s="90">
        <f>+C4072+D4072+E4072+F4072</f>
        <v>0</v>
      </c>
      <c r="H4072" s="91">
        <v>199</v>
      </c>
      <c r="I4072" s="84">
        <f>+G4072*H4072</f>
        <v>0</v>
      </c>
      <c r="K4072" s="93"/>
      <c r="L4072" s="94"/>
      <c r="M4072" s="89"/>
      <c r="N4072" s="89"/>
      <c r="O4072" s="89"/>
      <c r="P4072" s="89"/>
      <c r="Q4072" s="90">
        <f>+M4072+N4072+O4072+P4072</f>
        <v>0</v>
      </c>
      <c r="R4072" s="91"/>
      <c r="S4072" s="84">
        <f>+Q4072*R4072</f>
        <v>0</v>
      </c>
    </row>
    <row r="4073" spans="1:19" ht="49.65" customHeight="1" x14ac:dyDescent="0.3">
      <c r="A4073" s="85"/>
      <c r="B4073" s="85"/>
      <c r="C4073" s="85"/>
      <c r="D4073" s="85"/>
      <c r="E4073" s="85"/>
      <c r="F4073" s="85"/>
      <c r="G4073" s="85"/>
      <c r="H4073" s="85"/>
      <c r="I4073" s="85"/>
      <c r="K4073" s="85"/>
      <c r="L4073" s="85"/>
      <c r="M4073" s="85"/>
      <c r="N4073" s="85"/>
      <c r="O4073" s="85"/>
      <c r="P4073" s="85"/>
      <c r="Q4073" s="85"/>
      <c r="R4073" s="85"/>
      <c r="S4073" s="85"/>
    </row>
    <row r="4074" spans="1:19" ht="49.65" customHeight="1" x14ac:dyDescent="0.3">
      <c r="A4074" s="93">
        <v>15188</v>
      </c>
      <c r="B4074" s="94" t="s">
        <v>3306</v>
      </c>
      <c r="C4074" s="92"/>
      <c r="D4074" s="92"/>
      <c r="E4074" s="92"/>
      <c r="F4074" s="92"/>
      <c r="G4074" s="90">
        <f>+C4074+D4074+E4074+F4074</f>
        <v>0</v>
      </c>
      <c r="H4074" s="91">
        <v>199</v>
      </c>
      <c r="I4074" s="84">
        <f>+G4074*H4074</f>
        <v>0</v>
      </c>
      <c r="K4074" s="93"/>
      <c r="L4074" s="94"/>
      <c r="M4074" s="89"/>
      <c r="N4074" s="89"/>
      <c r="O4074" s="89"/>
      <c r="P4074" s="89"/>
      <c r="Q4074" s="90">
        <f>+M4074+N4074+O4074+P4074</f>
        <v>0</v>
      </c>
      <c r="R4074" s="91"/>
      <c r="S4074" s="84">
        <f>+Q4074*R4074</f>
        <v>0</v>
      </c>
    </row>
    <row r="4075" spans="1:19" ht="49.65" customHeight="1" x14ac:dyDescent="0.3">
      <c r="A4075" s="85"/>
      <c r="B4075" s="85"/>
      <c r="C4075" s="85"/>
      <c r="D4075" s="85"/>
      <c r="E4075" s="85"/>
      <c r="F4075" s="85"/>
      <c r="G4075" s="85"/>
      <c r="H4075" s="85"/>
      <c r="I4075" s="85"/>
      <c r="K4075" s="85"/>
      <c r="L4075" s="85"/>
      <c r="M4075" s="85"/>
      <c r="N4075" s="85"/>
      <c r="O4075" s="85"/>
      <c r="P4075" s="85"/>
      <c r="Q4075" s="85"/>
      <c r="R4075" s="85"/>
      <c r="S4075" s="85"/>
    </row>
    <row r="4076" spans="1:19" ht="49.65" customHeight="1" x14ac:dyDescent="0.3">
      <c r="A4076" s="93">
        <v>15517</v>
      </c>
      <c r="B4076" s="94" t="s">
        <v>3307</v>
      </c>
      <c r="C4076" s="92"/>
      <c r="D4076" s="92"/>
      <c r="E4076" s="92"/>
      <c r="F4076" s="92"/>
      <c r="G4076" s="90">
        <f>+C4076+D4076+E4076+F4076</f>
        <v>0</v>
      </c>
      <c r="H4076" s="91">
        <v>369</v>
      </c>
      <c r="I4076" s="84">
        <f>+G4076*H4076</f>
        <v>0</v>
      </c>
      <c r="K4076" s="93"/>
      <c r="L4076" s="94"/>
      <c r="M4076" s="89"/>
      <c r="N4076" s="89"/>
      <c r="O4076" s="89"/>
      <c r="P4076" s="89"/>
      <c r="Q4076" s="90">
        <f>+M4076+N4076+O4076+P4076</f>
        <v>0</v>
      </c>
      <c r="R4076" s="91"/>
      <c r="S4076" s="84">
        <f>+Q4076*R4076</f>
        <v>0</v>
      </c>
    </row>
    <row r="4077" spans="1:19" ht="49.65" customHeight="1" x14ac:dyDescent="0.3">
      <c r="A4077" s="85"/>
      <c r="B4077" s="85"/>
      <c r="C4077" s="85"/>
      <c r="D4077" s="85"/>
      <c r="E4077" s="85"/>
      <c r="F4077" s="85"/>
      <c r="G4077" s="85"/>
      <c r="H4077" s="85"/>
      <c r="I4077" s="85"/>
      <c r="K4077" s="85"/>
      <c r="L4077" s="85"/>
      <c r="M4077" s="85"/>
      <c r="N4077" s="85"/>
      <c r="O4077" s="85"/>
      <c r="P4077" s="85"/>
      <c r="Q4077" s="85"/>
      <c r="R4077" s="85"/>
      <c r="S4077" s="85"/>
    </row>
    <row r="4078" spans="1:19" ht="49.65" customHeight="1" x14ac:dyDescent="0.3">
      <c r="A4078" s="93">
        <v>15518</v>
      </c>
      <c r="B4078" s="94" t="s">
        <v>3308</v>
      </c>
      <c r="C4078" s="92"/>
      <c r="D4078" s="92"/>
      <c r="E4078" s="92"/>
      <c r="F4078" s="92"/>
      <c r="G4078" s="90">
        <f>+C4078+D4078+E4078+F4078</f>
        <v>0</v>
      </c>
      <c r="H4078" s="91">
        <v>369</v>
      </c>
      <c r="I4078" s="84">
        <f>+G4078*H4078</f>
        <v>0</v>
      </c>
      <c r="K4078" s="93"/>
      <c r="L4078" s="94"/>
      <c r="M4078" s="89"/>
      <c r="N4078" s="89"/>
      <c r="O4078" s="89"/>
      <c r="P4078" s="89"/>
      <c r="Q4078" s="90">
        <f>+M4078+N4078+O4078+P4078</f>
        <v>0</v>
      </c>
      <c r="R4078" s="91"/>
      <c r="S4078" s="84">
        <f>+Q4078*R4078</f>
        <v>0</v>
      </c>
    </row>
    <row r="4079" spans="1:19" ht="49.65" customHeight="1" x14ac:dyDescent="0.3">
      <c r="A4079" s="85"/>
      <c r="B4079" s="85"/>
      <c r="C4079" s="85"/>
      <c r="D4079" s="85"/>
      <c r="E4079" s="85"/>
      <c r="F4079" s="85"/>
      <c r="G4079" s="85"/>
      <c r="H4079" s="85"/>
      <c r="I4079" s="85"/>
      <c r="K4079" s="85"/>
      <c r="L4079" s="85"/>
      <c r="M4079" s="85"/>
      <c r="N4079" s="85"/>
      <c r="O4079" s="85"/>
      <c r="P4079" s="85"/>
      <c r="Q4079" s="85"/>
      <c r="R4079" s="85"/>
      <c r="S4079" s="85"/>
    </row>
    <row r="4080" spans="1:19" ht="49.65" customHeight="1" x14ac:dyDescent="0.3">
      <c r="A4080" s="93">
        <v>15519</v>
      </c>
      <c r="B4080" s="94" t="s">
        <v>3309</v>
      </c>
      <c r="C4080" s="92"/>
      <c r="D4080" s="92"/>
      <c r="E4080" s="92"/>
      <c r="F4080" s="92"/>
      <c r="G4080" s="90">
        <f>+C4080+D4080+E4080+F4080</f>
        <v>0</v>
      </c>
      <c r="H4080" s="91">
        <v>369</v>
      </c>
      <c r="I4080" s="84">
        <f>+G4080*H4080</f>
        <v>0</v>
      </c>
      <c r="K4080" s="93"/>
      <c r="L4080" s="94"/>
      <c r="M4080" s="89"/>
      <c r="N4080" s="89"/>
      <c r="O4080" s="89"/>
      <c r="P4080" s="89"/>
      <c r="Q4080" s="90">
        <f>+M4080+N4080+O4080+P4080</f>
        <v>0</v>
      </c>
      <c r="R4080" s="91"/>
      <c r="S4080" s="84">
        <f>+Q4080*R4080</f>
        <v>0</v>
      </c>
    </row>
    <row r="4081" spans="1:19" ht="49.65" customHeight="1" x14ac:dyDescent="0.3">
      <c r="A4081" s="85"/>
      <c r="B4081" s="85"/>
      <c r="C4081" s="85"/>
      <c r="D4081" s="85"/>
      <c r="E4081" s="85"/>
      <c r="F4081" s="85"/>
      <c r="G4081" s="85"/>
      <c r="H4081" s="85"/>
      <c r="I4081" s="85"/>
      <c r="K4081" s="85"/>
      <c r="L4081" s="85"/>
      <c r="M4081" s="85"/>
      <c r="N4081" s="85"/>
      <c r="O4081" s="85"/>
      <c r="P4081" s="85"/>
      <c r="Q4081" s="85"/>
      <c r="R4081" s="85"/>
      <c r="S4081" s="85"/>
    </row>
    <row r="4082" spans="1:19" ht="49.65" customHeight="1" x14ac:dyDescent="0.3">
      <c r="A4082" s="93">
        <v>15520</v>
      </c>
      <c r="B4082" s="94" t="s">
        <v>3310</v>
      </c>
      <c r="C4082" s="92"/>
      <c r="D4082" s="92"/>
      <c r="E4082" s="92"/>
      <c r="F4082" s="92"/>
      <c r="G4082" s="90">
        <f>+C4082+D4082+E4082+F4082</f>
        <v>0</v>
      </c>
      <c r="H4082" s="91">
        <v>369</v>
      </c>
      <c r="I4082" s="84">
        <f>+G4082*H4082</f>
        <v>0</v>
      </c>
      <c r="K4082" s="93"/>
      <c r="L4082" s="94"/>
      <c r="M4082" s="89"/>
      <c r="N4082" s="89"/>
      <c r="O4082" s="89"/>
      <c r="P4082" s="89"/>
      <c r="Q4082" s="90">
        <f>+M4082+N4082+O4082+P4082</f>
        <v>0</v>
      </c>
      <c r="R4082" s="91"/>
      <c r="S4082" s="84">
        <f>+Q4082*R4082</f>
        <v>0</v>
      </c>
    </row>
    <row r="4083" spans="1:19" ht="49.65" customHeight="1" x14ac:dyDescent="0.3">
      <c r="A4083" s="85"/>
      <c r="B4083" s="85"/>
      <c r="C4083" s="85"/>
      <c r="D4083" s="85"/>
      <c r="E4083" s="85"/>
      <c r="F4083" s="85"/>
      <c r="G4083" s="85"/>
      <c r="H4083" s="85"/>
      <c r="I4083" s="85"/>
      <c r="K4083" s="85"/>
      <c r="L4083" s="85"/>
      <c r="M4083" s="85"/>
      <c r="N4083" s="85"/>
      <c r="O4083" s="85"/>
      <c r="P4083" s="85"/>
      <c r="Q4083" s="85"/>
      <c r="R4083" s="85"/>
      <c r="S4083" s="85"/>
    </row>
    <row r="4084" spans="1:19" ht="49.65" customHeight="1" x14ac:dyDescent="0.3">
      <c r="A4084" s="22" t="s">
        <v>3311</v>
      </c>
      <c r="D4084" s="86" t="s">
        <v>3312</v>
      </c>
      <c r="E4084" s="76"/>
      <c r="F4084" s="76"/>
      <c r="G4084" s="77"/>
      <c r="H4084" s="87">
        <f>SUM(I3988:I4083)</f>
        <v>0</v>
      </c>
      <c r="I4084" s="77"/>
      <c r="N4084" s="86" t="s">
        <v>3313</v>
      </c>
      <c r="O4084" s="76"/>
      <c r="P4084" s="76"/>
      <c r="Q4084" s="77"/>
      <c r="R4084" s="87">
        <f>SUM(S3988:S4083)</f>
        <v>0</v>
      </c>
      <c r="S4084" s="77"/>
    </row>
    <row r="4085" spans="1:19" ht="49.65" customHeight="1" x14ac:dyDescent="0.3">
      <c r="D4085" s="78"/>
      <c r="E4085" s="79"/>
      <c r="F4085" s="79"/>
      <c r="G4085" s="80"/>
      <c r="H4085" s="78"/>
      <c r="I4085" s="80"/>
      <c r="N4085" s="78"/>
      <c r="O4085" s="79"/>
      <c r="P4085" s="79"/>
      <c r="Q4085" s="80"/>
      <c r="R4085" s="78"/>
      <c r="S4085" s="80"/>
    </row>
    <row r="4086" spans="1:19" ht="49.65" customHeight="1" x14ac:dyDescent="0.3">
      <c r="A4086" s="88" t="s">
        <v>2448</v>
      </c>
      <c r="B4086" s="74"/>
      <c r="C4086" s="74"/>
      <c r="D4086" s="74"/>
      <c r="E4086" s="74"/>
      <c r="F4086" s="74"/>
      <c r="G4086" s="74"/>
      <c r="H4086" s="74"/>
      <c r="I4086" s="74"/>
      <c r="J4086" s="74"/>
      <c r="K4086" s="74"/>
      <c r="L4086" s="74"/>
      <c r="M4086" s="74"/>
      <c r="N4086" s="74"/>
      <c r="O4086" s="74"/>
      <c r="P4086" s="74"/>
      <c r="Q4086" s="74"/>
      <c r="R4086" s="74"/>
      <c r="S4086" s="74"/>
    </row>
    <row r="4087" spans="1:19" ht="49.65" customHeight="1" x14ac:dyDescent="0.3">
      <c r="A4087" s="74"/>
      <c r="B4087" s="74"/>
      <c r="C4087" s="74"/>
      <c r="D4087" s="74"/>
      <c r="E4087" s="74"/>
      <c r="F4087" s="74"/>
      <c r="G4087" s="74"/>
      <c r="H4087" s="74"/>
      <c r="I4087" s="74"/>
      <c r="J4087" s="74"/>
      <c r="K4087" s="74"/>
      <c r="L4087" s="74"/>
      <c r="M4087" s="74"/>
      <c r="N4087" s="74"/>
      <c r="O4087" s="74"/>
      <c r="P4087" s="74"/>
      <c r="Q4087" s="74"/>
      <c r="R4087" s="74"/>
      <c r="S4087" s="74"/>
    </row>
    <row r="4088" spans="1:19" ht="49.65" customHeight="1" x14ac:dyDescent="0.3">
      <c r="A4088" s="83"/>
      <c r="B4088" s="83" t="s">
        <v>3314</v>
      </c>
      <c r="C4088" s="83"/>
      <c r="D4088" s="83"/>
      <c r="E4088" s="83"/>
      <c r="F4088" s="83"/>
      <c r="G4088" s="83"/>
      <c r="H4088" s="83"/>
      <c r="I4088" s="83"/>
      <c r="K4088" s="83"/>
      <c r="L4088" s="83"/>
      <c r="M4088" s="83"/>
      <c r="N4088" s="83"/>
      <c r="O4088" s="83"/>
      <c r="P4088" s="83"/>
      <c r="Q4088" s="83"/>
      <c r="R4088" s="83"/>
      <c r="S4088" s="83"/>
    </row>
    <row r="4089" spans="1:19" ht="49.65" customHeight="1" x14ac:dyDescent="0.3">
      <c r="A4089" s="74"/>
      <c r="B4089" s="74"/>
      <c r="C4089" s="74"/>
      <c r="D4089" s="74"/>
      <c r="E4089" s="74"/>
      <c r="F4089" s="74"/>
      <c r="G4089" s="74"/>
      <c r="H4089" s="74"/>
      <c r="I4089" s="74"/>
      <c r="K4089" s="74"/>
      <c r="L4089" s="74"/>
      <c r="M4089" s="74"/>
      <c r="N4089" s="74"/>
      <c r="O4089" s="74"/>
      <c r="P4089" s="74"/>
      <c r="Q4089" s="74"/>
      <c r="R4089" s="74"/>
      <c r="S4089" s="74"/>
    </row>
    <row r="4090" spans="1:19" ht="49.65" customHeight="1" x14ac:dyDescent="0.3"/>
    <row r="4091" spans="1:19" ht="49.65" customHeight="1" x14ac:dyDescent="0.3">
      <c r="C4091" s="73" t="s">
        <v>121</v>
      </c>
      <c r="D4091" s="74"/>
      <c r="E4091" s="74"/>
      <c r="F4091" s="74"/>
      <c r="G4091" s="75">
        <f>H3064</f>
        <v>0</v>
      </c>
      <c r="H4091" s="76"/>
      <c r="I4091" s="77"/>
      <c r="M4091" s="73" t="s">
        <v>122</v>
      </c>
      <c r="N4091" s="74"/>
      <c r="O4091" s="74"/>
      <c r="P4091" s="74"/>
      <c r="Q4091" s="75">
        <f>R3064</f>
        <v>0</v>
      </c>
      <c r="R4091" s="76"/>
      <c r="S4091" s="77"/>
    </row>
    <row r="4092" spans="1:19" ht="49.65" customHeight="1" x14ac:dyDescent="0.3">
      <c r="C4092" s="74"/>
      <c r="D4092" s="74"/>
      <c r="E4092" s="74"/>
      <c r="F4092" s="74"/>
      <c r="G4092" s="78"/>
      <c r="H4092" s="79"/>
      <c r="I4092" s="80"/>
      <c r="M4092" s="74"/>
      <c r="N4092" s="74"/>
      <c r="O4092" s="74"/>
      <c r="P4092" s="74"/>
      <c r="Q4092" s="78"/>
      <c r="R4092" s="79"/>
      <c r="S4092" s="80"/>
    </row>
    <row r="4093" spans="1:19" ht="49.65" customHeight="1" x14ac:dyDescent="0.3"/>
    <row r="4094" spans="1:19" ht="49.65" customHeight="1" x14ac:dyDescent="0.3">
      <c r="C4094" s="73" t="s">
        <v>219</v>
      </c>
      <c r="D4094" s="74"/>
      <c r="E4094" s="74"/>
      <c r="F4094" s="74"/>
      <c r="G4094" s="75">
        <f>H3166</f>
        <v>0</v>
      </c>
      <c r="H4094" s="76"/>
      <c r="I4094" s="77"/>
      <c r="M4094" s="73" t="s">
        <v>220</v>
      </c>
      <c r="N4094" s="74"/>
      <c r="O4094" s="74"/>
      <c r="P4094" s="74"/>
      <c r="Q4094" s="75">
        <f>R3166</f>
        <v>0</v>
      </c>
      <c r="R4094" s="76"/>
      <c r="S4094" s="77"/>
    </row>
    <row r="4095" spans="1:19" ht="49.65" customHeight="1" x14ac:dyDescent="0.3">
      <c r="C4095" s="74"/>
      <c r="D4095" s="74"/>
      <c r="E4095" s="74"/>
      <c r="F4095" s="74"/>
      <c r="G4095" s="78"/>
      <c r="H4095" s="79"/>
      <c r="I4095" s="80"/>
      <c r="M4095" s="74"/>
      <c r="N4095" s="74"/>
      <c r="O4095" s="74"/>
      <c r="P4095" s="74"/>
      <c r="Q4095" s="78"/>
      <c r="R4095" s="79"/>
      <c r="S4095" s="80"/>
    </row>
    <row r="4096" spans="1:19" ht="49.65" customHeight="1" x14ac:dyDescent="0.3"/>
    <row r="4097" spans="3:19" ht="49.65" customHeight="1" x14ac:dyDescent="0.3">
      <c r="C4097" s="73" t="s">
        <v>311</v>
      </c>
      <c r="D4097" s="74"/>
      <c r="E4097" s="74"/>
      <c r="F4097" s="74"/>
      <c r="G4097" s="75">
        <f>H3268</f>
        <v>0</v>
      </c>
      <c r="H4097" s="76"/>
      <c r="I4097" s="77"/>
      <c r="M4097" s="73" t="s">
        <v>312</v>
      </c>
      <c r="N4097" s="74"/>
      <c r="O4097" s="74"/>
      <c r="P4097" s="74"/>
      <c r="Q4097" s="75">
        <f>R3268</f>
        <v>0</v>
      </c>
      <c r="R4097" s="76"/>
      <c r="S4097" s="77"/>
    </row>
    <row r="4098" spans="3:19" ht="49.65" customHeight="1" x14ac:dyDescent="0.3">
      <c r="C4098" s="74"/>
      <c r="D4098" s="74"/>
      <c r="E4098" s="74"/>
      <c r="F4098" s="74"/>
      <c r="G4098" s="78"/>
      <c r="H4098" s="79"/>
      <c r="I4098" s="80"/>
      <c r="M4098" s="74"/>
      <c r="N4098" s="74"/>
      <c r="O4098" s="74"/>
      <c r="P4098" s="74"/>
      <c r="Q4098" s="78"/>
      <c r="R4098" s="79"/>
      <c r="S4098" s="80"/>
    </row>
    <row r="4099" spans="3:19" ht="49.65" customHeight="1" x14ac:dyDescent="0.3"/>
    <row r="4100" spans="3:19" ht="49.65" customHeight="1" x14ac:dyDescent="0.3">
      <c r="C4100" s="73" t="s">
        <v>408</v>
      </c>
      <c r="D4100" s="74"/>
      <c r="E4100" s="74"/>
      <c r="F4100" s="74"/>
      <c r="G4100" s="75">
        <f>H3370</f>
        <v>0</v>
      </c>
      <c r="H4100" s="76"/>
      <c r="I4100" s="77"/>
      <c r="M4100" s="73" t="s">
        <v>409</v>
      </c>
      <c r="N4100" s="74"/>
      <c r="O4100" s="74"/>
      <c r="P4100" s="74"/>
      <c r="Q4100" s="75">
        <f>R3370</f>
        <v>0</v>
      </c>
      <c r="R4100" s="76"/>
      <c r="S4100" s="77"/>
    </row>
    <row r="4101" spans="3:19" ht="49.65" customHeight="1" x14ac:dyDescent="0.3">
      <c r="C4101" s="74"/>
      <c r="D4101" s="74"/>
      <c r="E4101" s="74"/>
      <c r="F4101" s="74"/>
      <c r="G4101" s="78"/>
      <c r="H4101" s="79"/>
      <c r="I4101" s="80"/>
      <c r="M4101" s="74"/>
      <c r="N4101" s="74"/>
      <c r="O4101" s="74"/>
      <c r="P4101" s="74"/>
      <c r="Q4101" s="78"/>
      <c r="R4101" s="79"/>
      <c r="S4101" s="80"/>
    </row>
    <row r="4102" spans="3:19" ht="49.65" customHeight="1" x14ac:dyDescent="0.3"/>
    <row r="4103" spans="3:19" ht="49.65" customHeight="1" x14ac:dyDescent="0.3">
      <c r="C4103" s="73" t="s">
        <v>503</v>
      </c>
      <c r="D4103" s="74"/>
      <c r="E4103" s="74"/>
      <c r="F4103" s="74"/>
      <c r="G4103" s="75">
        <f>H3472</f>
        <v>0</v>
      </c>
      <c r="H4103" s="76"/>
      <c r="I4103" s="77"/>
      <c r="M4103" s="73" t="s">
        <v>504</v>
      </c>
      <c r="N4103" s="74"/>
      <c r="O4103" s="74"/>
      <c r="P4103" s="74"/>
      <c r="Q4103" s="75">
        <f>R3472</f>
        <v>0</v>
      </c>
      <c r="R4103" s="76"/>
      <c r="S4103" s="77"/>
    </row>
    <row r="4104" spans="3:19" ht="49.65" customHeight="1" x14ac:dyDescent="0.3">
      <c r="C4104" s="74"/>
      <c r="D4104" s="74"/>
      <c r="E4104" s="74"/>
      <c r="F4104" s="74"/>
      <c r="G4104" s="78"/>
      <c r="H4104" s="79"/>
      <c r="I4104" s="80"/>
      <c r="M4104" s="74"/>
      <c r="N4104" s="74"/>
      <c r="O4104" s="74"/>
      <c r="P4104" s="74"/>
      <c r="Q4104" s="78"/>
      <c r="R4104" s="79"/>
      <c r="S4104" s="80"/>
    </row>
    <row r="4105" spans="3:19" ht="49.65" customHeight="1" x14ac:dyDescent="0.3"/>
    <row r="4106" spans="3:19" ht="49.65" customHeight="1" x14ac:dyDescent="0.3">
      <c r="C4106" s="73" t="s">
        <v>602</v>
      </c>
      <c r="D4106" s="74"/>
      <c r="E4106" s="74"/>
      <c r="F4106" s="74"/>
      <c r="G4106" s="75">
        <f>H3574</f>
        <v>0</v>
      </c>
      <c r="H4106" s="76"/>
      <c r="I4106" s="77"/>
      <c r="M4106" s="73" t="s">
        <v>603</v>
      </c>
      <c r="N4106" s="74"/>
      <c r="O4106" s="74"/>
      <c r="P4106" s="74"/>
      <c r="Q4106" s="75">
        <f>R3574</f>
        <v>0</v>
      </c>
      <c r="R4106" s="76"/>
      <c r="S4106" s="77"/>
    </row>
    <row r="4107" spans="3:19" ht="49.65" customHeight="1" x14ac:dyDescent="0.3">
      <c r="C4107" s="74"/>
      <c r="D4107" s="74"/>
      <c r="E4107" s="74"/>
      <c r="F4107" s="74"/>
      <c r="G4107" s="78"/>
      <c r="H4107" s="79"/>
      <c r="I4107" s="80"/>
      <c r="M4107" s="74"/>
      <c r="N4107" s="74"/>
      <c r="O4107" s="74"/>
      <c r="P4107" s="74"/>
      <c r="Q4107" s="78"/>
      <c r="R4107" s="79"/>
      <c r="S4107" s="80"/>
    </row>
    <row r="4108" spans="3:19" ht="49.65" customHeight="1" x14ac:dyDescent="0.3"/>
    <row r="4109" spans="3:19" ht="49.65" customHeight="1" x14ac:dyDescent="0.3">
      <c r="C4109" s="73" t="s">
        <v>701</v>
      </c>
      <c r="D4109" s="74"/>
      <c r="E4109" s="74"/>
      <c r="F4109" s="74"/>
      <c r="G4109" s="75">
        <f>H3676</f>
        <v>0</v>
      </c>
      <c r="H4109" s="76"/>
      <c r="I4109" s="77"/>
      <c r="M4109" s="73" t="s">
        <v>702</v>
      </c>
      <c r="N4109" s="74"/>
      <c r="O4109" s="74"/>
      <c r="P4109" s="74"/>
      <c r="Q4109" s="75">
        <f>R3676</f>
        <v>0</v>
      </c>
      <c r="R4109" s="76"/>
      <c r="S4109" s="77"/>
    </row>
    <row r="4110" spans="3:19" ht="49.65" customHeight="1" x14ac:dyDescent="0.3">
      <c r="C4110" s="74"/>
      <c r="D4110" s="74"/>
      <c r="E4110" s="74"/>
      <c r="F4110" s="74"/>
      <c r="G4110" s="78"/>
      <c r="H4110" s="79"/>
      <c r="I4110" s="80"/>
      <c r="M4110" s="74"/>
      <c r="N4110" s="74"/>
      <c r="O4110" s="74"/>
      <c r="P4110" s="74"/>
      <c r="Q4110" s="78"/>
      <c r="R4110" s="79"/>
      <c r="S4110" s="80"/>
    </row>
    <row r="4111" spans="3:19" ht="49.65" customHeight="1" x14ac:dyDescent="0.3"/>
    <row r="4112" spans="3:19" ht="49.65" customHeight="1" x14ac:dyDescent="0.3">
      <c r="C4112" s="73" t="s">
        <v>796</v>
      </c>
      <c r="D4112" s="74"/>
      <c r="E4112" s="74"/>
      <c r="F4112" s="74"/>
      <c r="G4112" s="75">
        <f>H3778</f>
        <v>0</v>
      </c>
      <c r="H4112" s="76"/>
      <c r="I4112" s="77"/>
      <c r="M4112" s="73" t="s">
        <v>797</v>
      </c>
      <c r="N4112" s="74"/>
      <c r="O4112" s="74"/>
      <c r="P4112" s="74"/>
      <c r="Q4112" s="75">
        <f>R3778</f>
        <v>0</v>
      </c>
      <c r="R4112" s="76"/>
      <c r="S4112" s="77"/>
    </row>
    <row r="4113" spans="3:19" ht="49.65" customHeight="1" x14ac:dyDescent="0.3">
      <c r="C4113" s="74"/>
      <c r="D4113" s="74"/>
      <c r="E4113" s="74"/>
      <c r="F4113" s="74"/>
      <c r="G4113" s="78"/>
      <c r="H4113" s="79"/>
      <c r="I4113" s="80"/>
      <c r="M4113" s="74"/>
      <c r="N4113" s="74"/>
      <c r="O4113" s="74"/>
      <c r="P4113" s="74"/>
      <c r="Q4113" s="78"/>
      <c r="R4113" s="79"/>
      <c r="S4113" s="80"/>
    </row>
    <row r="4114" spans="3:19" ht="49.65" customHeight="1" x14ac:dyDescent="0.3"/>
    <row r="4115" spans="3:19" ht="49.65" customHeight="1" x14ac:dyDescent="0.3">
      <c r="C4115" s="73" t="s">
        <v>893</v>
      </c>
      <c r="D4115" s="74"/>
      <c r="E4115" s="74"/>
      <c r="F4115" s="74"/>
      <c r="G4115" s="75">
        <f>H3880</f>
        <v>0</v>
      </c>
      <c r="H4115" s="76"/>
      <c r="I4115" s="77"/>
      <c r="M4115" s="73" t="s">
        <v>894</v>
      </c>
      <c r="N4115" s="74"/>
      <c r="O4115" s="74"/>
      <c r="P4115" s="74"/>
      <c r="Q4115" s="75">
        <f>R3880</f>
        <v>0</v>
      </c>
      <c r="R4115" s="76"/>
      <c r="S4115" s="77"/>
    </row>
    <row r="4116" spans="3:19" ht="49.65" customHeight="1" x14ac:dyDescent="0.3">
      <c r="C4116" s="74"/>
      <c r="D4116" s="74"/>
      <c r="E4116" s="74"/>
      <c r="F4116" s="74"/>
      <c r="G4116" s="78"/>
      <c r="H4116" s="79"/>
      <c r="I4116" s="80"/>
      <c r="M4116" s="74"/>
      <c r="N4116" s="74"/>
      <c r="O4116" s="74"/>
      <c r="P4116" s="74"/>
      <c r="Q4116" s="78"/>
      <c r="R4116" s="79"/>
      <c r="S4116" s="80"/>
    </row>
    <row r="4117" spans="3:19" ht="49.65" customHeight="1" x14ac:dyDescent="0.3"/>
    <row r="4118" spans="3:19" ht="49.65" customHeight="1" x14ac:dyDescent="0.3">
      <c r="C4118" s="73" t="s">
        <v>926</v>
      </c>
      <c r="D4118" s="74"/>
      <c r="E4118" s="74"/>
      <c r="F4118" s="74"/>
      <c r="G4118" s="75">
        <f>H3982</f>
        <v>0</v>
      </c>
      <c r="H4118" s="76"/>
      <c r="I4118" s="77"/>
      <c r="M4118" s="73" t="s">
        <v>927</v>
      </c>
      <c r="N4118" s="74"/>
      <c r="O4118" s="74"/>
      <c r="P4118" s="74"/>
      <c r="Q4118" s="75">
        <f>R3982</f>
        <v>0</v>
      </c>
      <c r="R4118" s="76"/>
      <c r="S4118" s="77"/>
    </row>
    <row r="4119" spans="3:19" ht="49.65" customHeight="1" x14ac:dyDescent="0.3">
      <c r="C4119" s="74"/>
      <c r="D4119" s="74"/>
      <c r="E4119" s="74"/>
      <c r="F4119" s="74"/>
      <c r="G4119" s="78"/>
      <c r="H4119" s="79"/>
      <c r="I4119" s="80"/>
      <c r="M4119" s="74"/>
      <c r="N4119" s="74"/>
      <c r="O4119" s="74"/>
      <c r="P4119" s="74"/>
      <c r="Q4119" s="78"/>
      <c r="R4119" s="79"/>
      <c r="S4119" s="80"/>
    </row>
    <row r="4120" spans="3:19" ht="49.65" customHeight="1" x14ac:dyDescent="0.3"/>
    <row r="4121" spans="3:19" ht="49.65" customHeight="1" x14ac:dyDescent="0.3">
      <c r="C4121" s="73" t="s">
        <v>3312</v>
      </c>
      <c r="D4121" s="74"/>
      <c r="E4121" s="74"/>
      <c r="F4121" s="74"/>
      <c r="G4121" s="75">
        <f>H4084</f>
        <v>0</v>
      </c>
      <c r="H4121" s="76"/>
      <c r="I4121" s="77"/>
      <c r="M4121" s="73" t="s">
        <v>3313</v>
      </c>
      <c r="N4121" s="74"/>
      <c r="O4121" s="74"/>
      <c r="P4121" s="74"/>
      <c r="Q4121" s="75">
        <f>R4084</f>
        <v>0</v>
      </c>
      <c r="R4121" s="76"/>
      <c r="S4121" s="77"/>
    </row>
    <row r="4122" spans="3:19" ht="49.65" customHeight="1" x14ac:dyDescent="0.3">
      <c r="C4122" s="74"/>
      <c r="D4122" s="74"/>
      <c r="E4122" s="74"/>
      <c r="F4122" s="74"/>
      <c r="G4122" s="78"/>
      <c r="H4122" s="79"/>
      <c r="I4122" s="80"/>
      <c r="M4122" s="74"/>
      <c r="N4122" s="74"/>
      <c r="O4122" s="74"/>
      <c r="P4122" s="74"/>
      <c r="Q4122" s="78"/>
      <c r="R4122" s="79"/>
      <c r="S4122" s="80"/>
    </row>
    <row r="4123" spans="3:19" ht="49.65" customHeight="1" x14ac:dyDescent="0.3"/>
    <row r="4124" spans="3:19" ht="49.65" customHeight="1" x14ac:dyDescent="0.3">
      <c r="L4124" s="81" t="s">
        <v>928</v>
      </c>
      <c r="M4124" s="74"/>
      <c r="N4124" s="74"/>
      <c r="O4124" s="74"/>
      <c r="P4124" s="74"/>
      <c r="Q4124" s="82">
        <f>+G4091+Q4091+G4094+Q4094+G4097+Q4097+G4100+Q4100+G4103+Q4103+G4106+Q4106+G4109+Q4109+G4112+Q4112+G4115+Q4115+G4118+Q4118+G4121+Q4121</f>
        <v>0</v>
      </c>
      <c r="R4124" s="76"/>
      <c r="S4124" s="77"/>
    </row>
    <row r="4125" spans="3:19" ht="49.65" customHeight="1" x14ac:dyDescent="0.3">
      <c r="L4125" s="74"/>
      <c r="M4125" s="74"/>
      <c r="N4125" s="74"/>
      <c r="O4125" s="74"/>
      <c r="P4125" s="74"/>
      <c r="Q4125" s="78"/>
      <c r="R4125" s="79"/>
      <c r="S4125" s="80"/>
    </row>
    <row r="4126" spans="3:19" ht="49.65" customHeight="1" x14ac:dyDescent="0.3"/>
    <row r="4127" spans="3:19" ht="49.65" customHeight="1" x14ac:dyDescent="0.3"/>
    <row r="4128" spans="3:19" ht="49.65" customHeight="1" x14ac:dyDescent="0.3"/>
    <row r="4129" spans="1:19" ht="49.65" customHeight="1" x14ac:dyDescent="0.3"/>
    <row r="4130" spans="1:19" ht="49.65" customHeight="1" x14ac:dyDescent="0.3">
      <c r="B4130" s="23"/>
      <c r="C4130" s="23"/>
      <c r="L4130" s="23"/>
      <c r="M4130" s="23"/>
    </row>
    <row r="4131" spans="1:19" ht="49.65" customHeight="1" x14ac:dyDescent="0.3">
      <c r="B4131" s="24" t="s">
        <v>36</v>
      </c>
      <c r="L4131" s="24" t="s">
        <v>38</v>
      </c>
    </row>
    <row r="4132" spans="1:19" ht="49.65" customHeight="1" x14ac:dyDescent="0.3">
      <c r="B4132" s="24" t="s">
        <v>929</v>
      </c>
      <c r="L4132" s="24" t="s">
        <v>930</v>
      </c>
    </row>
    <row r="4133" spans="1:19" ht="49.65" customHeight="1" x14ac:dyDescent="0.3"/>
    <row r="4134" spans="1:19" ht="49.65" customHeight="1" x14ac:dyDescent="0.3"/>
    <row r="4135" spans="1:19" ht="49.65" customHeight="1" x14ac:dyDescent="0.3"/>
    <row r="4136" spans="1:19" ht="49.65" customHeight="1" x14ac:dyDescent="0.3">
      <c r="A4136" s="22" t="s">
        <v>3315</v>
      </c>
    </row>
    <row r="4137" spans="1:19" ht="49.65" customHeight="1" x14ac:dyDescent="0.3">
      <c r="A4137" s="88" t="s">
        <v>3316</v>
      </c>
      <c r="B4137" s="74"/>
      <c r="C4137" s="74"/>
      <c r="D4137" s="74"/>
      <c r="E4137" s="74"/>
      <c r="F4137" s="74"/>
      <c r="G4137" s="74"/>
      <c r="H4137" s="74"/>
      <c r="I4137" s="74"/>
      <c r="J4137" s="74"/>
      <c r="K4137" s="74"/>
      <c r="L4137" s="74"/>
      <c r="M4137" s="74"/>
      <c r="N4137" s="74"/>
      <c r="O4137" s="74"/>
      <c r="P4137" s="74"/>
      <c r="Q4137" s="74"/>
      <c r="R4137" s="74"/>
      <c r="S4137" s="74"/>
    </row>
    <row r="4138" spans="1:19" ht="49.65" customHeight="1" x14ac:dyDescent="0.3">
      <c r="A4138" s="74"/>
      <c r="B4138" s="74"/>
      <c r="C4138" s="74"/>
      <c r="D4138" s="74"/>
      <c r="E4138" s="74"/>
      <c r="F4138" s="74"/>
      <c r="G4138" s="74"/>
      <c r="H4138" s="74"/>
      <c r="I4138" s="74"/>
      <c r="J4138" s="74"/>
      <c r="K4138" s="74"/>
      <c r="L4138" s="74"/>
      <c r="M4138" s="74"/>
      <c r="N4138" s="74"/>
      <c r="O4138" s="74"/>
      <c r="P4138" s="74"/>
      <c r="Q4138" s="74"/>
      <c r="R4138" s="74"/>
      <c r="S4138" s="74"/>
    </row>
    <row r="4139" spans="1:19" ht="49.65" customHeight="1" x14ac:dyDescent="0.3">
      <c r="A4139" s="98" t="s">
        <v>4</v>
      </c>
      <c r="B4139" s="99" t="s">
        <v>52</v>
      </c>
      <c r="C4139" s="98" t="s">
        <v>53</v>
      </c>
      <c r="D4139" s="98" t="s">
        <v>54</v>
      </c>
      <c r="E4139" s="98" t="s">
        <v>55</v>
      </c>
      <c r="F4139" s="98" t="s">
        <v>56</v>
      </c>
      <c r="G4139" s="98" t="s">
        <v>57</v>
      </c>
      <c r="H4139" s="98" t="s">
        <v>58</v>
      </c>
      <c r="I4139" s="99" t="s">
        <v>8</v>
      </c>
      <c r="K4139" s="98" t="s">
        <v>4</v>
      </c>
      <c r="L4139" s="99" t="s">
        <v>52</v>
      </c>
      <c r="M4139" s="98" t="s">
        <v>53</v>
      </c>
      <c r="N4139" s="98" t="s">
        <v>54</v>
      </c>
      <c r="O4139" s="98" t="s">
        <v>55</v>
      </c>
      <c r="P4139" s="98" t="s">
        <v>56</v>
      </c>
      <c r="Q4139" s="98" t="s">
        <v>57</v>
      </c>
      <c r="R4139" s="98" t="s">
        <v>58</v>
      </c>
      <c r="S4139" s="99" t="s">
        <v>8</v>
      </c>
    </row>
    <row r="4140" spans="1:19" ht="49.65" customHeight="1" x14ac:dyDescent="0.3">
      <c r="A4140" s="85"/>
      <c r="B4140" s="85"/>
      <c r="C4140" s="85"/>
      <c r="D4140" s="85"/>
      <c r="E4140" s="85"/>
      <c r="F4140" s="85"/>
      <c r="G4140" s="85"/>
      <c r="H4140" s="85"/>
      <c r="I4140" s="85"/>
      <c r="K4140" s="85"/>
      <c r="L4140" s="85"/>
      <c r="M4140" s="85"/>
      <c r="N4140" s="85"/>
      <c r="O4140" s="85"/>
      <c r="P4140" s="85"/>
      <c r="Q4140" s="85"/>
      <c r="R4140" s="85"/>
      <c r="S4140" s="85"/>
    </row>
    <row r="4141" spans="1:19" ht="49.65" customHeight="1" x14ac:dyDescent="0.3">
      <c r="A4141" s="97" t="s">
        <v>3317</v>
      </c>
      <c r="B4141" s="74"/>
      <c r="C4141" s="74"/>
      <c r="D4141" s="74"/>
      <c r="E4141" s="74"/>
      <c r="F4141" s="74"/>
      <c r="G4141" s="74"/>
      <c r="H4141" s="74"/>
      <c r="I4141" s="74"/>
      <c r="K4141" s="95"/>
      <c r="L4141" s="96" t="s">
        <v>3318</v>
      </c>
      <c r="M4141" s="74"/>
      <c r="N4141" s="74"/>
      <c r="O4141" s="74"/>
      <c r="P4141" s="74"/>
      <c r="Q4141" s="74"/>
      <c r="R4141" s="74"/>
      <c r="S4141" s="74"/>
    </row>
    <row r="4142" spans="1:19" ht="49.65" customHeight="1" x14ac:dyDescent="0.3">
      <c r="A4142" s="74"/>
      <c r="B4142" s="74"/>
      <c r="C4142" s="74"/>
      <c r="D4142" s="74"/>
      <c r="E4142" s="74"/>
      <c r="F4142" s="74"/>
      <c r="G4142" s="74"/>
      <c r="H4142" s="74"/>
      <c r="I4142" s="74"/>
      <c r="K4142" s="74"/>
      <c r="L4142" s="74"/>
      <c r="M4142" s="74"/>
      <c r="N4142" s="74"/>
      <c r="O4142" s="74"/>
      <c r="P4142" s="74"/>
      <c r="Q4142" s="74"/>
      <c r="R4142" s="74"/>
      <c r="S4142" s="74"/>
    </row>
    <row r="4143" spans="1:19" ht="49.65" customHeight="1" x14ac:dyDescent="0.3">
      <c r="A4143" s="95"/>
      <c r="B4143" s="96" t="s">
        <v>3317</v>
      </c>
      <c r="C4143" s="74"/>
      <c r="D4143" s="74"/>
      <c r="E4143" s="74"/>
      <c r="F4143" s="74"/>
      <c r="G4143" s="74"/>
      <c r="H4143" s="74"/>
      <c r="I4143" s="74"/>
      <c r="K4143" s="93">
        <v>11612</v>
      </c>
      <c r="L4143" s="94" t="s">
        <v>3319</v>
      </c>
      <c r="M4143" s="92"/>
      <c r="N4143" s="92"/>
      <c r="O4143" s="92"/>
      <c r="P4143" s="92"/>
      <c r="Q4143" s="90">
        <f>+M4143+N4143+O4143+P4143</f>
        <v>0</v>
      </c>
      <c r="R4143" s="91">
        <v>265</v>
      </c>
      <c r="S4143" s="84">
        <f>+Q4143*R4143</f>
        <v>0</v>
      </c>
    </row>
    <row r="4144" spans="1:19" ht="49.65" customHeight="1" x14ac:dyDescent="0.3">
      <c r="A4144" s="74"/>
      <c r="B4144" s="74"/>
      <c r="C4144" s="74"/>
      <c r="D4144" s="74"/>
      <c r="E4144" s="74"/>
      <c r="F4144" s="74"/>
      <c r="G4144" s="74"/>
      <c r="H4144" s="74"/>
      <c r="I4144" s="74"/>
      <c r="K4144" s="85"/>
      <c r="L4144" s="85"/>
      <c r="M4144" s="85"/>
      <c r="N4144" s="85"/>
      <c r="O4144" s="85"/>
      <c r="P4144" s="85"/>
      <c r="Q4144" s="85"/>
      <c r="R4144" s="85"/>
      <c r="S4144" s="85"/>
    </row>
    <row r="4145" spans="1:19" ht="49.65" customHeight="1" x14ac:dyDescent="0.3">
      <c r="A4145" s="93">
        <v>1970</v>
      </c>
      <c r="B4145" s="94" t="s">
        <v>3320</v>
      </c>
      <c r="C4145" s="92"/>
      <c r="D4145" s="92"/>
      <c r="E4145" s="92"/>
      <c r="F4145" s="92"/>
      <c r="G4145" s="90">
        <f>+C4145+D4145+E4145+F4145</f>
        <v>0</v>
      </c>
      <c r="H4145" s="91">
        <v>59</v>
      </c>
      <c r="I4145" s="84">
        <f>+G4145*H4145</f>
        <v>0</v>
      </c>
      <c r="K4145" s="93">
        <v>11613</v>
      </c>
      <c r="L4145" s="94" t="s">
        <v>3321</v>
      </c>
      <c r="M4145" s="92"/>
      <c r="N4145" s="92"/>
      <c r="O4145" s="92"/>
      <c r="P4145" s="92"/>
      <c r="Q4145" s="90">
        <f>+M4145+N4145+O4145+P4145</f>
        <v>0</v>
      </c>
      <c r="R4145" s="91">
        <v>269</v>
      </c>
      <c r="S4145" s="84">
        <f>+Q4145*R4145</f>
        <v>0</v>
      </c>
    </row>
    <row r="4146" spans="1:19" ht="49.65" customHeight="1" x14ac:dyDescent="0.3">
      <c r="A4146" s="85"/>
      <c r="B4146" s="85"/>
      <c r="C4146" s="85"/>
      <c r="D4146" s="85"/>
      <c r="E4146" s="85"/>
      <c r="F4146" s="85"/>
      <c r="G4146" s="85"/>
      <c r="H4146" s="85"/>
      <c r="I4146" s="85"/>
      <c r="K4146" s="85"/>
      <c r="L4146" s="85"/>
      <c r="M4146" s="85"/>
      <c r="N4146" s="85"/>
      <c r="O4146" s="85"/>
      <c r="P4146" s="85"/>
      <c r="Q4146" s="85"/>
      <c r="R4146" s="85"/>
      <c r="S4146" s="85"/>
    </row>
    <row r="4147" spans="1:19" ht="49.65" customHeight="1" x14ac:dyDescent="0.3">
      <c r="A4147" s="93">
        <v>1971</v>
      </c>
      <c r="B4147" s="94" t="s">
        <v>3322</v>
      </c>
      <c r="C4147" s="92"/>
      <c r="D4147" s="92"/>
      <c r="E4147" s="92"/>
      <c r="F4147" s="92"/>
      <c r="G4147" s="90">
        <f>+C4147+D4147+E4147+F4147</f>
        <v>0</v>
      </c>
      <c r="H4147" s="91">
        <v>59</v>
      </c>
      <c r="I4147" s="84">
        <f>+G4147*H4147</f>
        <v>0</v>
      </c>
      <c r="K4147" s="93">
        <v>11614</v>
      </c>
      <c r="L4147" s="94" t="s">
        <v>3323</v>
      </c>
      <c r="M4147" s="92"/>
      <c r="N4147" s="92"/>
      <c r="O4147" s="92"/>
      <c r="P4147" s="92"/>
      <c r="Q4147" s="90">
        <f>+M4147+N4147+O4147+P4147</f>
        <v>0</v>
      </c>
      <c r="R4147" s="91">
        <v>269</v>
      </c>
      <c r="S4147" s="84">
        <f>+Q4147*R4147</f>
        <v>0</v>
      </c>
    </row>
    <row r="4148" spans="1:19" ht="49.65" customHeight="1" x14ac:dyDescent="0.3">
      <c r="A4148" s="85"/>
      <c r="B4148" s="85"/>
      <c r="C4148" s="85"/>
      <c r="D4148" s="85"/>
      <c r="E4148" s="85"/>
      <c r="F4148" s="85"/>
      <c r="G4148" s="85"/>
      <c r="H4148" s="85"/>
      <c r="I4148" s="85"/>
      <c r="K4148" s="85"/>
      <c r="L4148" s="85"/>
      <c r="M4148" s="85"/>
      <c r="N4148" s="85"/>
      <c r="O4148" s="85"/>
      <c r="P4148" s="85"/>
      <c r="Q4148" s="85"/>
      <c r="R4148" s="85"/>
      <c r="S4148" s="85"/>
    </row>
    <row r="4149" spans="1:19" ht="49.65" customHeight="1" x14ac:dyDescent="0.3">
      <c r="A4149" s="93">
        <v>2475</v>
      </c>
      <c r="B4149" s="94" t="s">
        <v>3324</v>
      </c>
      <c r="C4149" s="92"/>
      <c r="D4149" s="92"/>
      <c r="E4149" s="92"/>
      <c r="F4149" s="92"/>
      <c r="G4149" s="90">
        <f>+C4149+D4149+E4149+F4149</f>
        <v>0</v>
      </c>
      <c r="H4149" s="91">
        <v>110</v>
      </c>
      <c r="I4149" s="84">
        <f>+G4149*H4149</f>
        <v>0</v>
      </c>
      <c r="K4149" s="93">
        <v>11615</v>
      </c>
      <c r="L4149" s="94" t="s">
        <v>3325</v>
      </c>
      <c r="M4149" s="92"/>
      <c r="N4149" s="92"/>
      <c r="O4149" s="92"/>
      <c r="P4149" s="92"/>
      <c r="Q4149" s="90">
        <f>+M4149+N4149+O4149+P4149</f>
        <v>0</v>
      </c>
      <c r="R4149" s="91">
        <v>269</v>
      </c>
      <c r="S4149" s="84">
        <f>+Q4149*R4149</f>
        <v>0</v>
      </c>
    </row>
    <row r="4150" spans="1:19" ht="49.65" customHeight="1" x14ac:dyDescent="0.3">
      <c r="A4150" s="85"/>
      <c r="B4150" s="85"/>
      <c r="C4150" s="85"/>
      <c r="D4150" s="85"/>
      <c r="E4150" s="85"/>
      <c r="F4150" s="85"/>
      <c r="G4150" s="85"/>
      <c r="H4150" s="85"/>
      <c r="I4150" s="85"/>
      <c r="K4150" s="85"/>
      <c r="L4150" s="85"/>
      <c r="M4150" s="85"/>
      <c r="N4150" s="85"/>
      <c r="O4150" s="85"/>
      <c r="P4150" s="85"/>
      <c r="Q4150" s="85"/>
      <c r="R4150" s="85"/>
      <c r="S4150" s="85"/>
    </row>
    <row r="4151" spans="1:19" ht="49.65" customHeight="1" x14ac:dyDescent="0.3">
      <c r="A4151" s="93">
        <v>2476</v>
      </c>
      <c r="B4151" s="94" t="s">
        <v>3326</v>
      </c>
      <c r="C4151" s="92"/>
      <c r="D4151" s="92"/>
      <c r="E4151" s="92"/>
      <c r="F4151" s="92"/>
      <c r="G4151" s="90">
        <f>+C4151+D4151+E4151+F4151</f>
        <v>0</v>
      </c>
      <c r="H4151" s="91">
        <v>110</v>
      </c>
      <c r="I4151" s="84">
        <f>+G4151*H4151</f>
        <v>0</v>
      </c>
      <c r="K4151" s="93">
        <v>11616</v>
      </c>
      <c r="L4151" s="94" t="s">
        <v>3327</v>
      </c>
      <c r="M4151" s="92"/>
      <c r="N4151" s="92"/>
      <c r="O4151" s="92"/>
      <c r="P4151" s="92"/>
      <c r="Q4151" s="90">
        <f>+M4151+N4151+O4151+P4151</f>
        <v>0</v>
      </c>
      <c r="R4151" s="91">
        <v>269</v>
      </c>
      <c r="S4151" s="84">
        <f>+Q4151*R4151</f>
        <v>0</v>
      </c>
    </row>
    <row r="4152" spans="1:19" ht="49.65" customHeight="1" x14ac:dyDescent="0.3">
      <c r="A4152" s="85"/>
      <c r="B4152" s="85"/>
      <c r="C4152" s="85"/>
      <c r="D4152" s="85"/>
      <c r="E4152" s="85"/>
      <c r="F4152" s="85"/>
      <c r="G4152" s="85"/>
      <c r="H4152" s="85"/>
      <c r="I4152" s="85"/>
      <c r="K4152" s="85"/>
      <c r="L4152" s="85"/>
      <c r="M4152" s="85"/>
      <c r="N4152" s="85"/>
      <c r="O4152" s="85"/>
      <c r="P4152" s="85"/>
      <c r="Q4152" s="85"/>
      <c r="R4152" s="85"/>
      <c r="S4152" s="85"/>
    </row>
    <row r="4153" spans="1:19" ht="49.65" customHeight="1" x14ac:dyDescent="0.3">
      <c r="A4153" s="93">
        <v>2477</v>
      </c>
      <c r="B4153" s="94" t="s">
        <v>3328</v>
      </c>
      <c r="C4153" s="92"/>
      <c r="D4153" s="92"/>
      <c r="E4153" s="92"/>
      <c r="F4153" s="92"/>
      <c r="G4153" s="90">
        <f>+C4153+D4153+E4153+F4153</f>
        <v>0</v>
      </c>
      <c r="H4153" s="91">
        <v>110</v>
      </c>
      <c r="I4153" s="84">
        <f>+G4153*H4153</f>
        <v>0</v>
      </c>
      <c r="K4153" s="97" t="s">
        <v>3316</v>
      </c>
      <c r="L4153" s="74"/>
      <c r="M4153" s="74"/>
      <c r="N4153" s="74"/>
      <c r="O4153" s="74"/>
      <c r="P4153" s="74"/>
      <c r="Q4153" s="74"/>
      <c r="R4153" s="74"/>
      <c r="S4153" s="74"/>
    </row>
    <row r="4154" spans="1:19" ht="49.65" customHeight="1" x14ac:dyDescent="0.3">
      <c r="A4154" s="85"/>
      <c r="B4154" s="85"/>
      <c r="C4154" s="85"/>
      <c r="D4154" s="85"/>
      <c r="E4154" s="85"/>
      <c r="F4154" s="85"/>
      <c r="G4154" s="85"/>
      <c r="H4154" s="85"/>
      <c r="I4154" s="85"/>
      <c r="K4154" s="74"/>
      <c r="L4154" s="74"/>
      <c r="M4154" s="74"/>
      <c r="N4154" s="74"/>
      <c r="O4154" s="74"/>
      <c r="P4154" s="74"/>
      <c r="Q4154" s="74"/>
      <c r="R4154" s="74"/>
      <c r="S4154" s="74"/>
    </row>
    <row r="4155" spans="1:19" ht="49.65" customHeight="1" x14ac:dyDescent="0.3">
      <c r="A4155" s="93">
        <v>2478</v>
      </c>
      <c r="B4155" s="94" t="s">
        <v>3329</v>
      </c>
      <c r="C4155" s="92"/>
      <c r="D4155" s="92"/>
      <c r="E4155" s="92"/>
      <c r="F4155" s="92"/>
      <c r="G4155" s="90">
        <f>+C4155+D4155+E4155+F4155</f>
        <v>0</v>
      </c>
      <c r="H4155" s="91">
        <v>110</v>
      </c>
      <c r="I4155" s="84">
        <f>+G4155*H4155</f>
        <v>0</v>
      </c>
      <c r="K4155" s="95"/>
      <c r="L4155" s="96" t="s">
        <v>3316</v>
      </c>
      <c r="M4155" s="74"/>
      <c r="N4155" s="74"/>
      <c r="O4155" s="74"/>
      <c r="P4155" s="74"/>
      <c r="Q4155" s="74"/>
      <c r="R4155" s="74"/>
      <c r="S4155" s="74"/>
    </row>
    <row r="4156" spans="1:19" ht="49.65" customHeight="1" x14ac:dyDescent="0.3">
      <c r="A4156" s="85"/>
      <c r="B4156" s="85"/>
      <c r="C4156" s="85"/>
      <c r="D4156" s="85"/>
      <c r="E4156" s="85"/>
      <c r="F4156" s="85"/>
      <c r="G4156" s="85"/>
      <c r="H4156" s="85"/>
      <c r="I4156" s="85"/>
      <c r="K4156" s="74"/>
      <c r="L4156" s="74"/>
      <c r="M4156" s="74"/>
      <c r="N4156" s="74"/>
      <c r="O4156" s="74"/>
      <c r="P4156" s="74"/>
      <c r="Q4156" s="74"/>
      <c r="R4156" s="74"/>
      <c r="S4156" s="74"/>
    </row>
    <row r="4157" spans="1:19" ht="49.65" customHeight="1" x14ac:dyDescent="0.3">
      <c r="A4157" s="93">
        <v>2479</v>
      </c>
      <c r="B4157" s="94" t="s">
        <v>3330</v>
      </c>
      <c r="C4157" s="92"/>
      <c r="D4157" s="92"/>
      <c r="E4157" s="92"/>
      <c r="F4157" s="92"/>
      <c r="G4157" s="90">
        <f>+C4157+D4157+E4157+F4157</f>
        <v>0</v>
      </c>
      <c r="H4157" s="91">
        <v>110</v>
      </c>
      <c r="I4157" s="84">
        <f>+G4157*H4157</f>
        <v>0</v>
      </c>
      <c r="K4157" s="93">
        <v>1911</v>
      </c>
      <c r="L4157" s="94" t="s">
        <v>3331</v>
      </c>
      <c r="M4157" s="92"/>
      <c r="N4157" s="92"/>
      <c r="O4157" s="92"/>
      <c r="P4157" s="92"/>
      <c r="Q4157" s="90">
        <f>+M4157+N4157+O4157+P4157</f>
        <v>0</v>
      </c>
      <c r="R4157" s="91">
        <v>200</v>
      </c>
      <c r="S4157" s="84">
        <f>+Q4157*R4157</f>
        <v>0</v>
      </c>
    </row>
    <row r="4158" spans="1:19" ht="49.65" customHeight="1" x14ac:dyDescent="0.3">
      <c r="A4158" s="85"/>
      <c r="B4158" s="85"/>
      <c r="C4158" s="85"/>
      <c r="D4158" s="85"/>
      <c r="E4158" s="85"/>
      <c r="F4158" s="85"/>
      <c r="G4158" s="85"/>
      <c r="H4158" s="85"/>
      <c r="I4158" s="85"/>
      <c r="K4158" s="85"/>
      <c r="L4158" s="85"/>
      <c r="M4158" s="85"/>
      <c r="N4158" s="85"/>
      <c r="O4158" s="85"/>
      <c r="P4158" s="85"/>
      <c r="Q4158" s="85"/>
      <c r="R4158" s="85"/>
      <c r="S4158" s="85"/>
    </row>
    <row r="4159" spans="1:19" ht="49.65" customHeight="1" x14ac:dyDescent="0.3">
      <c r="A4159" s="93">
        <v>2634</v>
      </c>
      <c r="B4159" s="94" t="s">
        <v>3332</v>
      </c>
      <c r="C4159" s="92"/>
      <c r="D4159" s="92"/>
      <c r="E4159" s="92"/>
      <c r="F4159" s="92"/>
      <c r="G4159" s="90">
        <f>+C4159+D4159+E4159+F4159</f>
        <v>0</v>
      </c>
      <c r="H4159" s="91">
        <v>110</v>
      </c>
      <c r="I4159" s="84">
        <f>+G4159*H4159</f>
        <v>0</v>
      </c>
      <c r="K4159" s="93">
        <v>1966</v>
      </c>
      <c r="L4159" s="94" t="s">
        <v>3333</v>
      </c>
      <c r="M4159" s="92"/>
      <c r="N4159" s="92"/>
      <c r="O4159" s="92"/>
      <c r="P4159" s="92"/>
      <c r="Q4159" s="90">
        <f>+M4159+N4159+O4159+P4159</f>
        <v>0</v>
      </c>
      <c r="R4159" s="91">
        <v>195</v>
      </c>
      <c r="S4159" s="84">
        <f>+Q4159*R4159</f>
        <v>0</v>
      </c>
    </row>
    <row r="4160" spans="1:19" ht="49.65" customHeight="1" x14ac:dyDescent="0.3">
      <c r="A4160" s="85"/>
      <c r="B4160" s="85"/>
      <c r="C4160" s="85"/>
      <c r="D4160" s="85"/>
      <c r="E4160" s="85"/>
      <c r="F4160" s="85"/>
      <c r="G4160" s="85"/>
      <c r="H4160" s="85"/>
      <c r="I4160" s="85"/>
      <c r="K4160" s="85"/>
      <c r="L4160" s="85"/>
      <c r="M4160" s="85"/>
      <c r="N4160" s="85"/>
      <c r="O4160" s="85"/>
      <c r="P4160" s="85"/>
      <c r="Q4160" s="85"/>
      <c r="R4160" s="85"/>
      <c r="S4160" s="85"/>
    </row>
    <row r="4161" spans="1:19" ht="49.65" customHeight="1" x14ac:dyDescent="0.3">
      <c r="A4161" s="93">
        <v>5251</v>
      </c>
      <c r="B4161" s="94" t="s">
        <v>3334</v>
      </c>
      <c r="C4161" s="92"/>
      <c r="D4161" s="92"/>
      <c r="E4161" s="92"/>
      <c r="F4161" s="92"/>
      <c r="G4161" s="90">
        <f>+C4161+D4161+E4161+F4161</f>
        <v>0</v>
      </c>
      <c r="H4161" s="91">
        <v>95</v>
      </c>
      <c r="I4161" s="84">
        <f>+G4161*H4161</f>
        <v>0</v>
      </c>
      <c r="K4161" s="93">
        <v>2597</v>
      </c>
      <c r="L4161" s="94" t="s">
        <v>3335</v>
      </c>
      <c r="M4161" s="92"/>
      <c r="N4161" s="92"/>
      <c r="O4161" s="92"/>
      <c r="P4161" s="92"/>
      <c r="Q4161" s="90">
        <f>+M4161+N4161+O4161+P4161</f>
        <v>0</v>
      </c>
      <c r="R4161" s="91">
        <v>7</v>
      </c>
      <c r="S4161" s="84">
        <f>+Q4161*R4161</f>
        <v>0</v>
      </c>
    </row>
    <row r="4162" spans="1:19" ht="49.65" customHeight="1" x14ac:dyDescent="0.3">
      <c r="A4162" s="85"/>
      <c r="B4162" s="85"/>
      <c r="C4162" s="85"/>
      <c r="D4162" s="85"/>
      <c r="E4162" s="85"/>
      <c r="F4162" s="85"/>
      <c r="G4162" s="85"/>
      <c r="H4162" s="85"/>
      <c r="I4162" s="85"/>
      <c r="K4162" s="85"/>
      <c r="L4162" s="85"/>
      <c r="M4162" s="85"/>
      <c r="N4162" s="85"/>
      <c r="O4162" s="85"/>
      <c r="P4162" s="85"/>
      <c r="Q4162" s="85"/>
      <c r="R4162" s="85"/>
      <c r="S4162" s="85"/>
    </row>
    <row r="4163" spans="1:19" ht="49.65" customHeight="1" x14ac:dyDescent="0.3">
      <c r="A4163" s="93">
        <v>6889</v>
      </c>
      <c r="B4163" s="94" t="s">
        <v>3336</v>
      </c>
      <c r="C4163" s="92"/>
      <c r="D4163" s="92"/>
      <c r="E4163" s="92"/>
      <c r="F4163" s="92"/>
      <c r="G4163" s="90">
        <f>+C4163+D4163+E4163+F4163</f>
        <v>0</v>
      </c>
      <c r="H4163" s="91">
        <v>79</v>
      </c>
      <c r="I4163" s="84">
        <f>+G4163*H4163</f>
        <v>0</v>
      </c>
      <c r="K4163" s="93">
        <v>2692</v>
      </c>
      <c r="L4163" s="94" t="s">
        <v>3337</v>
      </c>
      <c r="M4163" s="92"/>
      <c r="N4163" s="92"/>
      <c r="O4163" s="92"/>
      <c r="P4163" s="92"/>
      <c r="Q4163" s="90">
        <f>+M4163+N4163+O4163+P4163</f>
        <v>0</v>
      </c>
      <c r="R4163" s="91">
        <v>2450</v>
      </c>
      <c r="S4163" s="84">
        <f>+Q4163*R4163</f>
        <v>0</v>
      </c>
    </row>
    <row r="4164" spans="1:19" ht="49.65" customHeight="1" x14ac:dyDescent="0.3">
      <c r="A4164" s="85"/>
      <c r="B4164" s="85"/>
      <c r="C4164" s="85"/>
      <c r="D4164" s="85"/>
      <c r="E4164" s="85"/>
      <c r="F4164" s="85"/>
      <c r="G4164" s="85"/>
      <c r="H4164" s="85"/>
      <c r="I4164" s="85"/>
      <c r="K4164" s="85"/>
      <c r="L4164" s="85"/>
      <c r="M4164" s="85"/>
      <c r="N4164" s="85"/>
      <c r="O4164" s="85"/>
      <c r="P4164" s="85"/>
      <c r="Q4164" s="85"/>
      <c r="R4164" s="85"/>
      <c r="S4164" s="85"/>
    </row>
    <row r="4165" spans="1:19" ht="49.65" customHeight="1" x14ac:dyDescent="0.3">
      <c r="A4165" s="93">
        <v>14111</v>
      </c>
      <c r="B4165" s="94" t="s">
        <v>3338</v>
      </c>
      <c r="C4165" s="92"/>
      <c r="D4165" s="92"/>
      <c r="E4165" s="92"/>
      <c r="F4165" s="92"/>
      <c r="G4165" s="90">
        <f>+C4165+D4165+E4165+F4165</f>
        <v>0</v>
      </c>
      <c r="H4165" s="91">
        <v>159</v>
      </c>
      <c r="I4165" s="84">
        <f>+G4165*H4165</f>
        <v>0</v>
      </c>
      <c r="K4165" s="93">
        <v>3660</v>
      </c>
      <c r="L4165" s="94" t="s">
        <v>3339</v>
      </c>
      <c r="M4165" s="92"/>
      <c r="N4165" s="92"/>
      <c r="O4165" s="92"/>
      <c r="P4165" s="92"/>
      <c r="Q4165" s="90">
        <f>+M4165+N4165+O4165+P4165</f>
        <v>0</v>
      </c>
      <c r="R4165" s="91">
        <v>195</v>
      </c>
      <c r="S4165" s="84">
        <f>+Q4165*R4165</f>
        <v>0</v>
      </c>
    </row>
    <row r="4166" spans="1:19" ht="49.65" customHeight="1" x14ac:dyDescent="0.3">
      <c r="A4166" s="85"/>
      <c r="B4166" s="85"/>
      <c r="C4166" s="85"/>
      <c r="D4166" s="85"/>
      <c r="E4166" s="85"/>
      <c r="F4166" s="85"/>
      <c r="G4166" s="85"/>
      <c r="H4166" s="85"/>
      <c r="I4166" s="85"/>
      <c r="K4166" s="85"/>
      <c r="L4166" s="85"/>
      <c r="M4166" s="85"/>
      <c r="N4166" s="85"/>
      <c r="O4166" s="85"/>
      <c r="P4166" s="85"/>
      <c r="Q4166" s="85"/>
      <c r="R4166" s="85"/>
      <c r="S4166" s="85"/>
    </row>
    <row r="4167" spans="1:19" ht="49.65" customHeight="1" x14ac:dyDescent="0.3">
      <c r="A4167" s="93">
        <v>8563</v>
      </c>
      <c r="B4167" s="94" t="s">
        <v>3340</v>
      </c>
      <c r="C4167" s="92"/>
      <c r="D4167" s="92"/>
      <c r="E4167" s="92"/>
      <c r="F4167" s="92"/>
      <c r="G4167" s="90">
        <f>+C4167+D4167+E4167+F4167</f>
        <v>0</v>
      </c>
      <c r="H4167" s="91">
        <v>159</v>
      </c>
      <c r="I4167" s="84">
        <f>+G4167*H4167</f>
        <v>0</v>
      </c>
      <c r="K4167" s="93">
        <v>4339</v>
      </c>
      <c r="L4167" s="94" t="s">
        <v>3341</v>
      </c>
      <c r="M4167" s="92"/>
      <c r="N4167" s="92"/>
      <c r="O4167" s="92"/>
      <c r="P4167" s="92"/>
      <c r="Q4167" s="90">
        <f>+M4167+N4167+O4167+P4167</f>
        <v>0</v>
      </c>
      <c r="R4167" s="91">
        <v>350</v>
      </c>
      <c r="S4167" s="84">
        <f>+Q4167*R4167</f>
        <v>0</v>
      </c>
    </row>
    <row r="4168" spans="1:19" ht="49.65" customHeight="1" x14ac:dyDescent="0.3">
      <c r="A4168" s="85"/>
      <c r="B4168" s="85"/>
      <c r="C4168" s="85"/>
      <c r="D4168" s="85"/>
      <c r="E4168" s="85"/>
      <c r="F4168" s="85"/>
      <c r="G4168" s="85"/>
      <c r="H4168" s="85"/>
      <c r="I4168" s="85"/>
      <c r="K4168" s="85"/>
      <c r="L4168" s="85"/>
      <c r="M4168" s="85"/>
      <c r="N4168" s="85"/>
      <c r="O4168" s="85"/>
      <c r="P4168" s="85"/>
      <c r="Q4168" s="85"/>
      <c r="R4168" s="85"/>
      <c r="S4168" s="85"/>
    </row>
    <row r="4169" spans="1:19" ht="49.65" customHeight="1" x14ac:dyDescent="0.3">
      <c r="A4169" s="93">
        <v>8566</v>
      </c>
      <c r="B4169" s="94" t="s">
        <v>3342</v>
      </c>
      <c r="C4169" s="92"/>
      <c r="D4169" s="92"/>
      <c r="E4169" s="92"/>
      <c r="F4169" s="92"/>
      <c r="G4169" s="90">
        <f>+C4169+D4169+E4169+F4169</f>
        <v>0</v>
      </c>
      <c r="H4169" s="91">
        <v>159</v>
      </c>
      <c r="I4169" s="84">
        <f>+G4169*H4169</f>
        <v>0</v>
      </c>
      <c r="K4169" s="93">
        <v>5134</v>
      </c>
      <c r="L4169" s="94" t="s">
        <v>3343</v>
      </c>
      <c r="M4169" s="92"/>
      <c r="N4169" s="92"/>
      <c r="O4169" s="92"/>
      <c r="P4169" s="92"/>
      <c r="Q4169" s="90">
        <f>+M4169+N4169+O4169+P4169</f>
        <v>0</v>
      </c>
      <c r="R4169" s="91">
        <v>50</v>
      </c>
      <c r="S4169" s="84">
        <f>+Q4169*R4169</f>
        <v>0</v>
      </c>
    </row>
    <row r="4170" spans="1:19" ht="49.65" customHeight="1" x14ac:dyDescent="0.3">
      <c r="A4170" s="85"/>
      <c r="B4170" s="85"/>
      <c r="C4170" s="85"/>
      <c r="D4170" s="85"/>
      <c r="E4170" s="85"/>
      <c r="F4170" s="85"/>
      <c r="G4170" s="85"/>
      <c r="H4170" s="85"/>
      <c r="I4170" s="85"/>
      <c r="K4170" s="85"/>
      <c r="L4170" s="85"/>
      <c r="M4170" s="85"/>
      <c r="N4170" s="85"/>
      <c r="O4170" s="85"/>
      <c r="P4170" s="85"/>
      <c r="Q4170" s="85"/>
      <c r="R4170" s="85"/>
      <c r="S4170" s="85"/>
    </row>
    <row r="4171" spans="1:19" ht="49.65" customHeight="1" x14ac:dyDescent="0.3">
      <c r="A4171" s="93">
        <v>8565</v>
      </c>
      <c r="B4171" s="94" t="s">
        <v>3344</v>
      </c>
      <c r="C4171" s="92"/>
      <c r="D4171" s="92"/>
      <c r="E4171" s="92"/>
      <c r="F4171" s="92"/>
      <c r="G4171" s="90">
        <f>+C4171+D4171+E4171+F4171</f>
        <v>0</v>
      </c>
      <c r="H4171" s="91">
        <v>159</v>
      </c>
      <c r="I4171" s="84">
        <f>+G4171*H4171</f>
        <v>0</v>
      </c>
      <c r="K4171" s="93">
        <v>6739</v>
      </c>
      <c r="L4171" s="94" t="s">
        <v>3345</v>
      </c>
      <c r="M4171" s="92"/>
      <c r="N4171" s="92"/>
      <c r="O4171" s="92"/>
      <c r="P4171" s="92"/>
      <c r="Q4171" s="90">
        <f>+M4171+N4171+O4171+P4171</f>
        <v>0</v>
      </c>
      <c r="R4171" s="91">
        <v>55</v>
      </c>
      <c r="S4171" s="84">
        <f>+Q4171*R4171</f>
        <v>0</v>
      </c>
    </row>
    <row r="4172" spans="1:19" ht="49.65" customHeight="1" x14ac:dyDescent="0.3">
      <c r="A4172" s="85"/>
      <c r="B4172" s="85"/>
      <c r="C4172" s="85"/>
      <c r="D4172" s="85"/>
      <c r="E4172" s="85"/>
      <c r="F4172" s="85"/>
      <c r="G4172" s="85"/>
      <c r="H4172" s="85"/>
      <c r="I4172" s="85"/>
      <c r="K4172" s="85"/>
      <c r="L4172" s="85"/>
      <c r="M4172" s="85"/>
      <c r="N4172" s="85"/>
      <c r="O4172" s="85"/>
      <c r="P4172" s="85"/>
      <c r="Q4172" s="85"/>
      <c r="R4172" s="85"/>
      <c r="S4172" s="85"/>
    </row>
    <row r="4173" spans="1:19" ht="49.65" customHeight="1" x14ac:dyDescent="0.3">
      <c r="A4173" s="93">
        <v>8564</v>
      </c>
      <c r="B4173" s="94" t="s">
        <v>3346</v>
      </c>
      <c r="C4173" s="92"/>
      <c r="D4173" s="92"/>
      <c r="E4173" s="92"/>
      <c r="F4173" s="92"/>
      <c r="G4173" s="90">
        <f>+C4173+D4173+E4173+F4173</f>
        <v>0</v>
      </c>
      <c r="H4173" s="91">
        <v>159</v>
      </c>
      <c r="I4173" s="84">
        <f>+G4173*H4173</f>
        <v>0</v>
      </c>
      <c r="K4173" s="93">
        <v>10754</v>
      </c>
      <c r="L4173" s="94" t="s">
        <v>3347</v>
      </c>
      <c r="M4173" s="92"/>
      <c r="N4173" s="92"/>
      <c r="O4173" s="92"/>
      <c r="P4173" s="92"/>
      <c r="Q4173" s="90">
        <f>+M4173+N4173+O4173+P4173</f>
        <v>0</v>
      </c>
      <c r="R4173" s="91">
        <v>175</v>
      </c>
      <c r="S4173" s="84">
        <f>+Q4173*R4173</f>
        <v>0</v>
      </c>
    </row>
    <row r="4174" spans="1:19" ht="49.65" customHeight="1" x14ac:dyDescent="0.3">
      <c r="A4174" s="85"/>
      <c r="B4174" s="85"/>
      <c r="C4174" s="85"/>
      <c r="D4174" s="85"/>
      <c r="E4174" s="85"/>
      <c r="F4174" s="85"/>
      <c r="G4174" s="85"/>
      <c r="H4174" s="85"/>
      <c r="I4174" s="85"/>
      <c r="K4174" s="85"/>
      <c r="L4174" s="85"/>
      <c r="M4174" s="85"/>
      <c r="N4174" s="85"/>
      <c r="O4174" s="85"/>
      <c r="P4174" s="85"/>
      <c r="Q4174" s="85"/>
      <c r="R4174" s="85"/>
      <c r="S4174" s="85"/>
    </row>
    <row r="4175" spans="1:19" ht="49.65" customHeight="1" x14ac:dyDescent="0.3">
      <c r="A4175" s="93">
        <v>8567</v>
      </c>
      <c r="B4175" s="94" t="s">
        <v>3348</v>
      </c>
      <c r="C4175" s="92"/>
      <c r="D4175" s="92"/>
      <c r="E4175" s="92"/>
      <c r="F4175" s="92"/>
      <c r="G4175" s="90">
        <f>+C4175+D4175+E4175+F4175</f>
        <v>0</v>
      </c>
      <c r="H4175" s="91">
        <v>159</v>
      </c>
      <c r="I4175" s="84">
        <f>+G4175*H4175</f>
        <v>0</v>
      </c>
      <c r="K4175" s="97" t="s">
        <v>3349</v>
      </c>
      <c r="L4175" s="74"/>
      <c r="M4175" s="74"/>
      <c r="N4175" s="74"/>
      <c r="O4175" s="74"/>
      <c r="P4175" s="74"/>
      <c r="Q4175" s="74"/>
      <c r="R4175" s="74"/>
      <c r="S4175" s="74"/>
    </row>
    <row r="4176" spans="1:19" ht="49.65" customHeight="1" x14ac:dyDescent="0.3">
      <c r="A4176" s="85"/>
      <c r="B4176" s="85"/>
      <c r="C4176" s="85"/>
      <c r="D4176" s="85"/>
      <c r="E4176" s="85"/>
      <c r="F4176" s="85"/>
      <c r="G4176" s="85"/>
      <c r="H4176" s="85"/>
      <c r="I4176" s="85"/>
      <c r="K4176" s="74"/>
      <c r="L4176" s="74"/>
      <c r="M4176" s="74"/>
      <c r="N4176" s="74"/>
      <c r="O4176" s="74"/>
      <c r="P4176" s="74"/>
      <c r="Q4176" s="74"/>
      <c r="R4176" s="74"/>
      <c r="S4176" s="74"/>
    </row>
    <row r="4177" spans="1:19" ht="49.65" customHeight="1" x14ac:dyDescent="0.3">
      <c r="A4177" s="93">
        <v>8555</v>
      </c>
      <c r="B4177" s="94" t="s">
        <v>3350</v>
      </c>
      <c r="C4177" s="92"/>
      <c r="D4177" s="92"/>
      <c r="E4177" s="92"/>
      <c r="F4177" s="92"/>
      <c r="G4177" s="90">
        <f>+C4177+D4177+E4177+F4177</f>
        <v>0</v>
      </c>
      <c r="H4177" s="91">
        <v>159</v>
      </c>
      <c r="I4177" s="84">
        <f>+G4177*H4177</f>
        <v>0</v>
      </c>
      <c r="K4177" s="95"/>
      <c r="L4177" s="96" t="s">
        <v>3349</v>
      </c>
      <c r="M4177" s="74"/>
      <c r="N4177" s="74"/>
      <c r="O4177" s="74"/>
      <c r="P4177" s="74"/>
      <c r="Q4177" s="74"/>
      <c r="R4177" s="74"/>
      <c r="S4177" s="74"/>
    </row>
    <row r="4178" spans="1:19" ht="49.65" customHeight="1" x14ac:dyDescent="0.3">
      <c r="A4178" s="85"/>
      <c r="B4178" s="85"/>
      <c r="C4178" s="85"/>
      <c r="D4178" s="85"/>
      <c r="E4178" s="85"/>
      <c r="F4178" s="85"/>
      <c r="G4178" s="85"/>
      <c r="H4178" s="85"/>
      <c r="I4178" s="85"/>
      <c r="K4178" s="74"/>
      <c r="L4178" s="74"/>
      <c r="M4178" s="74"/>
      <c r="N4178" s="74"/>
      <c r="O4178" s="74"/>
      <c r="P4178" s="74"/>
      <c r="Q4178" s="74"/>
      <c r="R4178" s="74"/>
      <c r="S4178" s="74"/>
    </row>
    <row r="4179" spans="1:19" ht="49.65" customHeight="1" x14ac:dyDescent="0.3">
      <c r="A4179" s="93">
        <v>9747</v>
      </c>
      <c r="B4179" s="94" t="s">
        <v>3351</v>
      </c>
      <c r="C4179" s="92"/>
      <c r="D4179" s="92"/>
      <c r="E4179" s="92"/>
      <c r="F4179" s="92"/>
      <c r="G4179" s="90">
        <f>+C4179+D4179+E4179+F4179</f>
        <v>0</v>
      </c>
      <c r="H4179" s="91">
        <v>299</v>
      </c>
      <c r="I4179" s="84">
        <f>+G4179*H4179</f>
        <v>0</v>
      </c>
      <c r="K4179" s="93">
        <v>1630</v>
      </c>
      <c r="L4179" s="94" t="s">
        <v>3352</v>
      </c>
      <c r="M4179" s="92"/>
      <c r="N4179" s="92"/>
      <c r="O4179" s="92"/>
      <c r="P4179" s="92"/>
      <c r="Q4179" s="90">
        <f>+M4179+N4179+O4179+P4179</f>
        <v>0</v>
      </c>
      <c r="R4179" s="91">
        <v>2</v>
      </c>
      <c r="S4179" s="84">
        <f>+Q4179*R4179</f>
        <v>0</v>
      </c>
    </row>
    <row r="4180" spans="1:19" ht="49.65" customHeight="1" x14ac:dyDescent="0.3">
      <c r="A4180" s="85"/>
      <c r="B4180" s="85"/>
      <c r="C4180" s="85"/>
      <c r="D4180" s="85"/>
      <c r="E4180" s="85"/>
      <c r="F4180" s="85"/>
      <c r="G4180" s="85"/>
      <c r="H4180" s="85"/>
      <c r="I4180" s="85"/>
      <c r="K4180" s="85"/>
      <c r="L4180" s="85"/>
      <c r="M4180" s="85"/>
      <c r="N4180" s="85"/>
      <c r="O4180" s="85"/>
      <c r="P4180" s="85"/>
      <c r="Q4180" s="85"/>
      <c r="R4180" s="85"/>
      <c r="S4180" s="85"/>
    </row>
    <row r="4181" spans="1:19" ht="49.65" customHeight="1" x14ac:dyDescent="0.3">
      <c r="A4181" s="93">
        <v>9748</v>
      </c>
      <c r="B4181" s="94" t="s">
        <v>3353</v>
      </c>
      <c r="C4181" s="92"/>
      <c r="D4181" s="92"/>
      <c r="E4181" s="92"/>
      <c r="F4181" s="92"/>
      <c r="G4181" s="90">
        <f>+C4181+D4181+E4181+F4181</f>
        <v>0</v>
      </c>
      <c r="H4181" s="91">
        <v>299</v>
      </c>
      <c r="I4181" s="84">
        <f>+G4181*H4181</f>
        <v>0</v>
      </c>
      <c r="K4181" s="93">
        <v>1666</v>
      </c>
      <c r="L4181" s="94" t="s">
        <v>3354</v>
      </c>
      <c r="M4181" s="92"/>
      <c r="N4181" s="92"/>
      <c r="O4181" s="92"/>
      <c r="P4181" s="92"/>
      <c r="Q4181" s="90">
        <f>+M4181+N4181+O4181+P4181</f>
        <v>0</v>
      </c>
      <c r="R4181" s="91">
        <v>3</v>
      </c>
      <c r="S4181" s="84">
        <f>+Q4181*R4181</f>
        <v>0</v>
      </c>
    </row>
    <row r="4182" spans="1:19" ht="49.65" customHeight="1" x14ac:dyDescent="0.3">
      <c r="A4182" s="85"/>
      <c r="B4182" s="85"/>
      <c r="C4182" s="85"/>
      <c r="D4182" s="85"/>
      <c r="E4182" s="85"/>
      <c r="F4182" s="85"/>
      <c r="G4182" s="85"/>
      <c r="H4182" s="85"/>
      <c r="I4182" s="85"/>
      <c r="K4182" s="85"/>
      <c r="L4182" s="85"/>
      <c r="M4182" s="85"/>
      <c r="N4182" s="85"/>
      <c r="O4182" s="85"/>
      <c r="P4182" s="85"/>
      <c r="Q4182" s="85"/>
      <c r="R4182" s="85"/>
      <c r="S4182" s="85"/>
    </row>
    <row r="4183" spans="1:19" ht="49.65" customHeight="1" x14ac:dyDescent="0.3">
      <c r="A4183" s="93">
        <v>9749</v>
      </c>
      <c r="B4183" s="94" t="s">
        <v>3355</v>
      </c>
      <c r="C4183" s="92"/>
      <c r="D4183" s="92"/>
      <c r="E4183" s="92"/>
      <c r="F4183" s="92"/>
      <c r="G4183" s="90">
        <f>+C4183+D4183+E4183+F4183</f>
        <v>0</v>
      </c>
      <c r="H4183" s="91">
        <v>299</v>
      </c>
      <c r="I4183" s="84">
        <f>+G4183*H4183</f>
        <v>0</v>
      </c>
      <c r="K4183" s="93">
        <v>1967</v>
      </c>
      <c r="L4183" s="94" t="s">
        <v>3356</v>
      </c>
      <c r="M4183" s="92"/>
      <c r="N4183" s="92"/>
      <c r="O4183" s="92"/>
      <c r="P4183" s="92"/>
      <c r="Q4183" s="90">
        <f>+M4183+N4183+O4183+P4183</f>
        <v>0</v>
      </c>
      <c r="R4183" s="91">
        <v>25</v>
      </c>
      <c r="S4183" s="84">
        <f>+Q4183*R4183</f>
        <v>0</v>
      </c>
    </row>
    <row r="4184" spans="1:19" ht="49.65" customHeight="1" x14ac:dyDescent="0.3">
      <c r="A4184" s="85"/>
      <c r="B4184" s="85"/>
      <c r="C4184" s="85"/>
      <c r="D4184" s="85"/>
      <c r="E4184" s="85"/>
      <c r="F4184" s="85"/>
      <c r="G4184" s="85"/>
      <c r="H4184" s="85"/>
      <c r="I4184" s="85"/>
      <c r="K4184" s="85"/>
      <c r="L4184" s="85"/>
      <c r="M4184" s="85"/>
      <c r="N4184" s="85"/>
      <c r="O4184" s="85"/>
      <c r="P4184" s="85"/>
      <c r="Q4184" s="85"/>
      <c r="R4184" s="85"/>
      <c r="S4184" s="85"/>
    </row>
    <row r="4185" spans="1:19" ht="49.65" customHeight="1" x14ac:dyDescent="0.3">
      <c r="A4185" s="93">
        <v>9751</v>
      </c>
      <c r="B4185" s="94" t="s">
        <v>3357</v>
      </c>
      <c r="C4185" s="92"/>
      <c r="D4185" s="92"/>
      <c r="E4185" s="92"/>
      <c r="F4185" s="92"/>
      <c r="G4185" s="90">
        <f>+C4185+D4185+E4185+F4185</f>
        <v>0</v>
      </c>
      <c r="H4185" s="91">
        <v>299</v>
      </c>
      <c r="I4185" s="84">
        <f>+G4185*H4185</f>
        <v>0</v>
      </c>
      <c r="K4185" s="93">
        <v>3666</v>
      </c>
      <c r="L4185" s="94" t="s">
        <v>3358</v>
      </c>
      <c r="M4185" s="92"/>
      <c r="N4185" s="92"/>
      <c r="O4185" s="92"/>
      <c r="P4185" s="92"/>
      <c r="Q4185" s="90">
        <f>+M4185+N4185+O4185+P4185</f>
        <v>0</v>
      </c>
      <c r="R4185" s="91">
        <v>165</v>
      </c>
      <c r="S4185" s="84">
        <f>+Q4185*R4185</f>
        <v>0</v>
      </c>
    </row>
    <row r="4186" spans="1:19" ht="49.65" customHeight="1" x14ac:dyDescent="0.3">
      <c r="A4186" s="85"/>
      <c r="B4186" s="85"/>
      <c r="C4186" s="85"/>
      <c r="D4186" s="85"/>
      <c r="E4186" s="85"/>
      <c r="F4186" s="85"/>
      <c r="G4186" s="85"/>
      <c r="H4186" s="85"/>
      <c r="I4186" s="85"/>
      <c r="K4186" s="85"/>
      <c r="L4186" s="85"/>
      <c r="M4186" s="85"/>
      <c r="N4186" s="85"/>
      <c r="O4186" s="85"/>
      <c r="P4186" s="85"/>
      <c r="Q4186" s="85"/>
      <c r="R4186" s="85"/>
      <c r="S4186" s="85"/>
    </row>
    <row r="4187" spans="1:19" ht="49.65" customHeight="1" x14ac:dyDescent="0.3">
      <c r="A4187" s="93">
        <v>9754</v>
      </c>
      <c r="B4187" s="94" t="s">
        <v>3359</v>
      </c>
      <c r="C4187" s="92"/>
      <c r="D4187" s="92"/>
      <c r="E4187" s="92"/>
      <c r="F4187" s="92"/>
      <c r="G4187" s="90">
        <f>+C4187+D4187+E4187+F4187</f>
        <v>0</v>
      </c>
      <c r="H4187" s="91">
        <v>399</v>
      </c>
      <c r="I4187" s="84">
        <f>+G4187*H4187</f>
        <v>0</v>
      </c>
      <c r="K4187" s="93">
        <v>7339</v>
      </c>
      <c r="L4187" s="94" t="s">
        <v>3360</v>
      </c>
      <c r="M4187" s="92"/>
      <c r="N4187" s="92"/>
      <c r="O4187" s="92"/>
      <c r="P4187" s="92"/>
      <c r="Q4187" s="90">
        <f>+M4187+N4187+O4187+P4187</f>
        <v>0</v>
      </c>
      <c r="R4187" s="91">
        <v>195</v>
      </c>
      <c r="S4187" s="84">
        <f>+Q4187*R4187</f>
        <v>0</v>
      </c>
    </row>
    <row r="4188" spans="1:19" ht="49.65" customHeight="1" x14ac:dyDescent="0.3">
      <c r="A4188" s="85"/>
      <c r="B4188" s="85"/>
      <c r="C4188" s="85"/>
      <c r="D4188" s="85"/>
      <c r="E4188" s="85"/>
      <c r="F4188" s="85"/>
      <c r="G4188" s="85"/>
      <c r="H4188" s="85"/>
      <c r="I4188" s="85"/>
      <c r="K4188" s="85"/>
      <c r="L4188" s="85"/>
      <c r="M4188" s="85"/>
      <c r="N4188" s="85"/>
      <c r="O4188" s="85"/>
      <c r="P4188" s="85"/>
      <c r="Q4188" s="85"/>
      <c r="R4188" s="85"/>
      <c r="S4188" s="85"/>
    </row>
    <row r="4189" spans="1:19" ht="49.65" customHeight="1" x14ac:dyDescent="0.3">
      <c r="A4189" s="93">
        <v>9756</v>
      </c>
      <c r="B4189" s="94" t="s">
        <v>3361</v>
      </c>
      <c r="C4189" s="92"/>
      <c r="D4189" s="92"/>
      <c r="E4189" s="92"/>
      <c r="F4189" s="92"/>
      <c r="G4189" s="90">
        <f>+C4189+D4189+E4189+F4189</f>
        <v>0</v>
      </c>
      <c r="H4189" s="91">
        <v>399</v>
      </c>
      <c r="I4189" s="84">
        <f>+G4189*H4189</f>
        <v>0</v>
      </c>
      <c r="K4189" s="93">
        <v>10757</v>
      </c>
      <c r="L4189" s="94" t="s">
        <v>3362</v>
      </c>
      <c r="M4189" s="92"/>
      <c r="N4189" s="92"/>
      <c r="O4189" s="92"/>
      <c r="P4189" s="92"/>
      <c r="Q4189" s="90">
        <f>+M4189+N4189+O4189+P4189</f>
        <v>0</v>
      </c>
      <c r="R4189" s="91">
        <v>185</v>
      </c>
      <c r="S4189" s="84">
        <f>+Q4189*R4189</f>
        <v>0</v>
      </c>
    </row>
    <row r="4190" spans="1:19" ht="49.65" customHeight="1" x14ac:dyDescent="0.3">
      <c r="A4190" s="85"/>
      <c r="B4190" s="85"/>
      <c r="C4190" s="85"/>
      <c r="D4190" s="85"/>
      <c r="E4190" s="85"/>
      <c r="F4190" s="85"/>
      <c r="G4190" s="85"/>
      <c r="H4190" s="85"/>
      <c r="I4190" s="85"/>
      <c r="K4190" s="85"/>
      <c r="L4190" s="85"/>
      <c r="M4190" s="85"/>
      <c r="N4190" s="85"/>
      <c r="O4190" s="85"/>
      <c r="P4190" s="85"/>
      <c r="Q4190" s="85"/>
      <c r="R4190" s="85"/>
      <c r="S4190" s="85"/>
    </row>
    <row r="4191" spans="1:19" ht="49.65" customHeight="1" x14ac:dyDescent="0.3">
      <c r="A4191" s="93">
        <v>9765</v>
      </c>
      <c r="B4191" s="94" t="s">
        <v>3363</v>
      </c>
      <c r="C4191" s="92"/>
      <c r="D4191" s="92"/>
      <c r="E4191" s="92"/>
      <c r="F4191" s="92"/>
      <c r="G4191" s="90">
        <f>+C4191+D4191+E4191+F4191</f>
        <v>0</v>
      </c>
      <c r="H4191" s="91">
        <v>399</v>
      </c>
      <c r="I4191" s="84">
        <f>+G4191*H4191</f>
        <v>0</v>
      </c>
      <c r="K4191" s="93">
        <v>10947</v>
      </c>
      <c r="L4191" s="94" t="s">
        <v>3364</v>
      </c>
      <c r="M4191" s="92"/>
      <c r="N4191" s="92"/>
      <c r="O4191" s="92"/>
      <c r="P4191" s="92"/>
      <c r="Q4191" s="90">
        <f>+M4191+N4191+O4191+P4191</f>
        <v>0</v>
      </c>
      <c r="R4191" s="91">
        <v>650</v>
      </c>
      <c r="S4191" s="84">
        <f>+Q4191*R4191</f>
        <v>0</v>
      </c>
    </row>
    <row r="4192" spans="1:19" ht="49.65" customHeight="1" x14ac:dyDescent="0.3">
      <c r="A4192" s="85"/>
      <c r="B4192" s="85"/>
      <c r="C4192" s="85"/>
      <c r="D4192" s="85"/>
      <c r="E4192" s="85"/>
      <c r="F4192" s="85"/>
      <c r="G4192" s="85"/>
      <c r="H4192" s="85"/>
      <c r="I4192" s="85"/>
      <c r="K4192" s="85"/>
      <c r="L4192" s="85"/>
      <c r="M4192" s="85"/>
      <c r="N4192" s="85"/>
      <c r="O4192" s="85"/>
      <c r="P4192" s="85"/>
      <c r="Q4192" s="85"/>
      <c r="R4192" s="85"/>
      <c r="S4192" s="85"/>
    </row>
    <row r="4193" spans="1:19" ht="49.65" customHeight="1" x14ac:dyDescent="0.3">
      <c r="A4193" s="93">
        <v>9757</v>
      </c>
      <c r="B4193" s="94" t="s">
        <v>3365</v>
      </c>
      <c r="C4193" s="92"/>
      <c r="D4193" s="92"/>
      <c r="E4193" s="92"/>
      <c r="F4193" s="92"/>
      <c r="G4193" s="90">
        <f>+C4193+D4193+E4193+F4193</f>
        <v>0</v>
      </c>
      <c r="H4193" s="91">
        <v>399</v>
      </c>
      <c r="I4193" s="84">
        <f>+G4193*H4193</f>
        <v>0</v>
      </c>
      <c r="K4193" s="93">
        <v>14348</v>
      </c>
      <c r="L4193" s="94" t="s">
        <v>3366</v>
      </c>
      <c r="M4193" s="92"/>
      <c r="N4193" s="92"/>
      <c r="O4193" s="92"/>
      <c r="P4193" s="92"/>
      <c r="Q4193" s="90">
        <f>+M4193+N4193+O4193+P4193</f>
        <v>0</v>
      </c>
      <c r="R4193" s="91">
        <v>295</v>
      </c>
      <c r="S4193" s="84">
        <f>+Q4193*R4193</f>
        <v>0</v>
      </c>
    </row>
    <row r="4194" spans="1:19" ht="49.65" customHeight="1" x14ac:dyDescent="0.3">
      <c r="A4194" s="85"/>
      <c r="B4194" s="85"/>
      <c r="C4194" s="85"/>
      <c r="D4194" s="85"/>
      <c r="E4194" s="85"/>
      <c r="F4194" s="85"/>
      <c r="G4194" s="85"/>
      <c r="H4194" s="85"/>
      <c r="I4194" s="85"/>
      <c r="K4194" s="85"/>
      <c r="L4194" s="85"/>
      <c r="M4194" s="85"/>
      <c r="N4194" s="85"/>
      <c r="O4194" s="85"/>
      <c r="P4194" s="85"/>
      <c r="Q4194" s="85"/>
      <c r="R4194" s="85"/>
      <c r="S4194" s="85"/>
    </row>
    <row r="4195" spans="1:19" ht="49.65" customHeight="1" x14ac:dyDescent="0.3">
      <c r="A4195" s="93">
        <v>9758</v>
      </c>
      <c r="B4195" s="94" t="s">
        <v>3367</v>
      </c>
      <c r="C4195" s="92"/>
      <c r="D4195" s="92"/>
      <c r="E4195" s="92"/>
      <c r="F4195" s="92"/>
      <c r="G4195" s="90">
        <f>+C4195+D4195+E4195+F4195</f>
        <v>0</v>
      </c>
      <c r="H4195" s="91">
        <v>399</v>
      </c>
      <c r="I4195" s="84">
        <f>+G4195*H4195</f>
        <v>0</v>
      </c>
      <c r="K4195" s="93">
        <v>14347</v>
      </c>
      <c r="L4195" s="94" t="s">
        <v>3368</v>
      </c>
      <c r="M4195" s="92"/>
      <c r="N4195" s="92"/>
      <c r="O4195" s="92"/>
      <c r="P4195" s="92"/>
      <c r="Q4195" s="90">
        <f>+M4195+N4195+O4195+P4195</f>
        <v>0</v>
      </c>
      <c r="R4195" s="91">
        <v>850</v>
      </c>
      <c r="S4195" s="84">
        <f>+Q4195*R4195</f>
        <v>0</v>
      </c>
    </row>
    <row r="4196" spans="1:19" ht="49.65" customHeight="1" x14ac:dyDescent="0.3">
      <c r="A4196" s="85"/>
      <c r="B4196" s="85"/>
      <c r="C4196" s="85"/>
      <c r="D4196" s="85"/>
      <c r="E4196" s="85"/>
      <c r="F4196" s="85"/>
      <c r="G4196" s="85"/>
      <c r="H4196" s="85"/>
      <c r="I4196" s="85"/>
      <c r="K4196" s="85"/>
      <c r="L4196" s="85"/>
      <c r="M4196" s="85"/>
      <c r="N4196" s="85"/>
      <c r="O4196" s="85"/>
      <c r="P4196" s="85"/>
      <c r="Q4196" s="85"/>
      <c r="R4196" s="85"/>
      <c r="S4196" s="85"/>
    </row>
    <row r="4197" spans="1:19" ht="49.65" customHeight="1" x14ac:dyDescent="0.3">
      <c r="A4197" s="93">
        <v>10958</v>
      </c>
      <c r="B4197" s="94" t="s">
        <v>3369</v>
      </c>
      <c r="C4197" s="92"/>
      <c r="D4197" s="92"/>
      <c r="E4197" s="92"/>
      <c r="F4197" s="92"/>
      <c r="G4197" s="90">
        <f>+C4197+D4197+E4197+F4197</f>
        <v>0</v>
      </c>
      <c r="H4197" s="91">
        <v>110</v>
      </c>
      <c r="I4197" s="84">
        <f>+G4197*H4197</f>
        <v>0</v>
      </c>
      <c r="K4197" s="97" t="s">
        <v>3370</v>
      </c>
      <c r="L4197" s="74"/>
      <c r="M4197" s="74"/>
      <c r="N4197" s="74"/>
      <c r="O4197" s="74"/>
      <c r="P4197" s="74"/>
      <c r="Q4197" s="74"/>
      <c r="R4197" s="74"/>
      <c r="S4197" s="74"/>
    </row>
    <row r="4198" spans="1:19" ht="49.65" customHeight="1" x14ac:dyDescent="0.3">
      <c r="A4198" s="85"/>
      <c r="B4198" s="85"/>
      <c r="C4198" s="85"/>
      <c r="D4198" s="85"/>
      <c r="E4198" s="85"/>
      <c r="F4198" s="85"/>
      <c r="G4198" s="85"/>
      <c r="H4198" s="85"/>
      <c r="I4198" s="85"/>
      <c r="K4198" s="74"/>
      <c r="L4198" s="74"/>
      <c r="M4198" s="74"/>
      <c r="N4198" s="74"/>
      <c r="O4198" s="74"/>
      <c r="P4198" s="74"/>
      <c r="Q4198" s="74"/>
      <c r="R4198" s="74"/>
      <c r="S4198" s="74"/>
    </row>
    <row r="4199" spans="1:19" ht="49.65" customHeight="1" x14ac:dyDescent="0.3">
      <c r="A4199" s="93">
        <v>10959</v>
      </c>
      <c r="B4199" s="94" t="s">
        <v>3371</v>
      </c>
      <c r="C4199" s="92"/>
      <c r="D4199" s="92"/>
      <c r="E4199" s="92"/>
      <c r="F4199" s="92"/>
      <c r="G4199" s="90">
        <f>+C4199+D4199+E4199+F4199</f>
        <v>0</v>
      </c>
      <c r="H4199" s="91">
        <v>110</v>
      </c>
      <c r="I4199" s="84">
        <f>+G4199*H4199</f>
        <v>0</v>
      </c>
      <c r="K4199" s="95"/>
      <c r="L4199" s="96" t="s">
        <v>3370</v>
      </c>
      <c r="M4199" s="74"/>
      <c r="N4199" s="74"/>
      <c r="O4199" s="74"/>
      <c r="P4199" s="74"/>
      <c r="Q4199" s="74"/>
      <c r="R4199" s="74"/>
      <c r="S4199" s="74"/>
    </row>
    <row r="4200" spans="1:19" ht="49.65" customHeight="1" x14ac:dyDescent="0.3">
      <c r="A4200" s="85"/>
      <c r="B4200" s="85"/>
      <c r="C4200" s="85"/>
      <c r="D4200" s="85"/>
      <c r="E4200" s="85"/>
      <c r="F4200" s="85"/>
      <c r="G4200" s="85"/>
      <c r="H4200" s="85"/>
      <c r="I4200" s="85"/>
      <c r="K4200" s="74"/>
      <c r="L4200" s="74"/>
      <c r="M4200" s="74"/>
      <c r="N4200" s="74"/>
      <c r="O4200" s="74"/>
      <c r="P4200" s="74"/>
      <c r="Q4200" s="74"/>
      <c r="R4200" s="74"/>
      <c r="S4200" s="74"/>
    </row>
    <row r="4201" spans="1:19" ht="49.65" customHeight="1" x14ac:dyDescent="0.3">
      <c r="A4201" s="93">
        <v>10960</v>
      </c>
      <c r="B4201" s="94" t="s">
        <v>3372</v>
      </c>
      <c r="C4201" s="92"/>
      <c r="D4201" s="92"/>
      <c r="E4201" s="92"/>
      <c r="F4201" s="92"/>
      <c r="G4201" s="90">
        <f>+C4201+D4201+E4201+F4201</f>
        <v>0</v>
      </c>
      <c r="H4201" s="91">
        <v>110</v>
      </c>
      <c r="I4201" s="84">
        <f>+G4201*H4201</f>
        <v>0</v>
      </c>
      <c r="K4201" s="93">
        <v>1824</v>
      </c>
      <c r="L4201" s="94" t="s">
        <v>3373</v>
      </c>
      <c r="M4201" s="92"/>
      <c r="N4201" s="92"/>
      <c r="O4201" s="92"/>
      <c r="P4201" s="92"/>
      <c r="Q4201" s="90">
        <f>+M4201+N4201+O4201+P4201</f>
        <v>0</v>
      </c>
      <c r="R4201" s="91">
        <v>10</v>
      </c>
      <c r="S4201" s="84">
        <f>+Q4201*R4201</f>
        <v>0</v>
      </c>
    </row>
    <row r="4202" spans="1:19" ht="49.65" customHeight="1" x14ac:dyDescent="0.3">
      <c r="A4202" s="85"/>
      <c r="B4202" s="85"/>
      <c r="C4202" s="85"/>
      <c r="D4202" s="85"/>
      <c r="E4202" s="85"/>
      <c r="F4202" s="85"/>
      <c r="G4202" s="85"/>
      <c r="H4202" s="85"/>
      <c r="I4202" s="85"/>
      <c r="K4202" s="85"/>
      <c r="L4202" s="85"/>
      <c r="M4202" s="85"/>
      <c r="N4202" s="85"/>
      <c r="O4202" s="85"/>
      <c r="P4202" s="85"/>
      <c r="Q4202" s="85"/>
      <c r="R4202" s="85"/>
      <c r="S4202" s="85"/>
    </row>
    <row r="4203" spans="1:19" ht="49.65" customHeight="1" x14ac:dyDescent="0.3">
      <c r="A4203" s="93">
        <v>10961</v>
      </c>
      <c r="B4203" s="94" t="s">
        <v>3374</v>
      </c>
      <c r="C4203" s="92"/>
      <c r="D4203" s="92"/>
      <c r="E4203" s="92"/>
      <c r="F4203" s="92"/>
      <c r="G4203" s="90">
        <f>+C4203+D4203+E4203+F4203</f>
        <v>0</v>
      </c>
      <c r="H4203" s="91">
        <v>110</v>
      </c>
      <c r="I4203" s="84">
        <f>+G4203*H4203</f>
        <v>0</v>
      </c>
      <c r="K4203" s="93">
        <v>2671</v>
      </c>
      <c r="L4203" s="94" t="s">
        <v>3375</v>
      </c>
      <c r="M4203" s="92"/>
      <c r="N4203" s="92"/>
      <c r="O4203" s="92"/>
      <c r="P4203" s="92"/>
      <c r="Q4203" s="90">
        <f>+M4203+N4203+O4203+P4203</f>
        <v>0</v>
      </c>
      <c r="R4203" s="91">
        <v>35</v>
      </c>
      <c r="S4203" s="84">
        <f>+Q4203*R4203</f>
        <v>0</v>
      </c>
    </row>
    <row r="4204" spans="1:19" ht="49.65" customHeight="1" x14ac:dyDescent="0.3">
      <c r="A4204" s="85"/>
      <c r="B4204" s="85"/>
      <c r="C4204" s="85"/>
      <c r="D4204" s="85"/>
      <c r="E4204" s="85"/>
      <c r="F4204" s="85"/>
      <c r="G4204" s="85"/>
      <c r="H4204" s="85"/>
      <c r="I4204" s="85"/>
      <c r="K4204" s="85"/>
      <c r="L4204" s="85"/>
      <c r="M4204" s="85"/>
      <c r="N4204" s="85"/>
      <c r="O4204" s="85"/>
      <c r="P4204" s="85"/>
      <c r="Q4204" s="85"/>
      <c r="R4204" s="85"/>
      <c r="S4204" s="85"/>
    </row>
    <row r="4205" spans="1:19" ht="49.65" customHeight="1" x14ac:dyDescent="0.3">
      <c r="A4205" s="93">
        <v>10962</v>
      </c>
      <c r="B4205" s="94" t="s">
        <v>3376</v>
      </c>
      <c r="C4205" s="92"/>
      <c r="D4205" s="92"/>
      <c r="E4205" s="92"/>
      <c r="F4205" s="92"/>
      <c r="G4205" s="90">
        <f>+C4205+D4205+E4205+F4205</f>
        <v>0</v>
      </c>
      <c r="H4205" s="91">
        <v>110</v>
      </c>
      <c r="I4205" s="84">
        <f>+G4205*H4205</f>
        <v>0</v>
      </c>
      <c r="K4205" s="93">
        <v>3441</v>
      </c>
      <c r="L4205" s="94" t="s">
        <v>3377</v>
      </c>
      <c r="M4205" s="92"/>
      <c r="N4205" s="92"/>
      <c r="O4205" s="92"/>
      <c r="P4205" s="92"/>
      <c r="Q4205" s="90">
        <f>+M4205+N4205+O4205+P4205</f>
        <v>0</v>
      </c>
      <c r="R4205" s="91">
        <v>20</v>
      </c>
      <c r="S4205" s="84">
        <f>+Q4205*R4205</f>
        <v>0</v>
      </c>
    </row>
    <row r="4206" spans="1:19" ht="49.65" customHeight="1" x14ac:dyDescent="0.3">
      <c r="A4206" s="85"/>
      <c r="B4206" s="85"/>
      <c r="C4206" s="85"/>
      <c r="D4206" s="85"/>
      <c r="E4206" s="85"/>
      <c r="F4206" s="85"/>
      <c r="G4206" s="85"/>
      <c r="H4206" s="85"/>
      <c r="I4206" s="85"/>
      <c r="K4206" s="85"/>
      <c r="L4206" s="85"/>
      <c r="M4206" s="85"/>
      <c r="N4206" s="85"/>
      <c r="O4206" s="85"/>
      <c r="P4206" s="85"/>
      <c r="Q4206" s="85"/>
      <c r="R4206" s="85"/>
      <c r="S4206" s="85"/>
    </row>
    <row r="4207" spans="1:19" ht="49.65" customHeight="1" x14ac:dyDescent="0.3">
      <c r="A4207" s="93">
        <v>10963</v>
      </c>
      <c r="B4207" s="94" t="s">
        <v>3378</v>
      </c>
      <c r="C4207" s="92"/>
      <c r="D4207" s="92"/>
      <c r="E4207" s="92"/>
      <c r="F4207" s="92"/>
      <c r="G4207" s="90">
        <f>+C4207+D4207+E4207+F4207</f>
        <v>0</v>
      </c>
      <c r="H4207" s="91">
        <v>110</v>
      </c>
      <c r="I4207" s="84">
        <f>+G4207*H4207</f>
        <v>0</v>
      </c>
      <c r="K4207" s="93">
        <v>1749</v>
      </c>
      <c r="L4207" s="94" t="s">
        <v>3379</v>
      </c>
      <c r="M4207" s="92"/>
      <c r="N4207" s="92"/>
      <c r="O4207" s="92"/>
      <c r="P4207" s="92"/>
      <c r="Q4207" s="90">
        <f>+M4207+N4207+O4207+P4207</f>
        <v>0</v>
      </c>
      <c r="R4207" s="91">
        <v>75</v>
      </c>
      <c r="S4207" s="84">
        <f>+Q4207*R4207</f>
        <v>0</v>
      </c>
    </row>
    <row r="4208" spans="1:19" ht="49.65" customHeight="1" x14ac:dyDescent="0.3">
      <c r="A4208" s="85"/>
      <c r="B4208" s="85"/>
      <c r="C4208" s="85"/>
      <c r="D4208" s="85"/>
      <c r="E4208" s="85"/>
      <c r="F4208" s="85"/>
      <c r="G4208" s="85"/>
      <c r="H4208" s="85"/>
      <c r="I4208" s="85"/>
      <c r="K4208" s="85"/>
      <c r="L4208" s="85"/>
      <c r="M4208" s="85"/>
      <c r="N4208" s="85"/>
      <c r="O4208" s="85"/>
      <c r="P4208" s="85"/>
      <c r="Q4208" s="85"/>
      <c r="R4208" s="85"/>
      <c r="S4208" s="85"/>
    </row>
    <row r="4209" spans="1:19" ht="49.65" customHeight="1" x14ac:dyDescent="0.3">
      <c r="A4209" s="93">
        <v>11598</v>
      </c>
      <c r="B4209" s="94" t="s">
        <v>3380</v>
      </c>
      <c r="C4209" s="92"/>
      <c r="D4209" s="92"/>
      <c r="E4209" s="92"/>
      <c r="F4209" s="92"/>
      <c r="G4209" s="90">
        <f>+C4209+D4209+E4209+F4209</f>
        <v>0</v>
      </c>
      <c r="H4209" s="91">
        <v>399</v>
      </c>
      <c r="I4209" s="84">
        <f>+G4209*H4209</f>
        <v>0</v>
      </c>
      <c r="K4209" s="93">
        <v>15262</v>
      </c>
      <c r="L4209" s="94" t="s">
        <v>3381</v>
      </c>
      <c r="M4209" s="92"/>
      <c r="N4209" s="92"/>
      <c r="O4209" s="92"/>
      <c r="P4209" s="92"/>
      <c r="Q4209" s="90">
        <f>+M4209+N4209+O4209+P4209</f>
        <v>0</v>
      </c>
      <c r="R4209" s="91">
        <v>79</v>
      </c>
      <c r="S4209" s="84">
        <f>+Q4209*R4209</f>
        <v>0</v>
      </c>
    </row>
    <row r="4210" spans="1:19" ht="49.65" customHeight="1" x14ac:dyDescent="0.3">
      <c r="A4210" s="85"/>
      <c r="B4210" s="85"/>
      <c r="C4210" s="85"/>
      <c r="D4210" s="85"/>
      <c r="E4210" s="85"/>
      <c r="F4210" s="85"/>
      <c r="G4210" s="85"/>
      <c r="H4210" s="85"/>
      <c r="I4210" s="85"/>
      <c r="K4210" s="85"/>
      <c r="L4210" s="85"/>
      <c r="M4210" s="85"/>
      <c r="N4210" s="85"/>
      <c r="O4210" s="85"/>
      <c r="P4210" s="85"/>
      <c r="Q4210" s="85"/>
      <c r="R4210" s="85"/>
      <c r="S4210" s="85"/>
    </row>
    <row r="4211" spans="1:19" ht="49.65" customHeight="1" x14ac:dyDescent="0.3">
      <c r="A4211" s="93">
        <v>11599</v>
      </c>
      <c r="B4211" s="94" t="s">
        <v>3382</v>
      </c>
      <c r="C4211" s="92"/>
      <c r="D4211" s="92"/>
      <c r="E4211" s="92"/>
      <c r="F4211" s="92"/>
      <c r="G4211" s="90">
        <f>+C4211+D4211+E4211+F4211</f>
        <v>0</v>
      </c>
      <c r="H4211" s="91">
        <v>399</v>
      </c>
      <c r="I4211" s="84">
        <f>+G4211*H4211</f>
        <v>0</v>
      </c>
      <c r="K4211" s="93">
        <v>15263</v>
      </c>
      <c r="L4211" s="94" t="s">
        <v>3383</v>
      </c>
      <c r="M4211" s="92"/>
      <c r="N4211" s="92"/>
      <c r="O4211" s="92"/>
      <c r="P4211" s="92"/>
      <c r="Q4211" s="90">
        <f>+M4211+N4211+O4211+P4211</f>
        <v>0</v>
      </c>
      <c r="R4211" s="91">
        <v>49</v>
      </c>
      <c r="S4211" s="84">
        <f>+Q4211*R4211</f>
        <v>0</v>
      </c>
    </row>
    <row r="4212" spans="1:19" ht="49.65" customHeight="1" x14ac:dyDescent="0.3">
      <c r="A4212" s="85"/>
      <c r="B4212" s="85"/>
      <c r="C4212" s="85"/>
      <c r="D4212" s="85"/>
      <c r="E4212" s="85"/>
      <c r="F4212" s="85"/>
      <c r="G4212" s="85"/>
      <c r="H4212" s="85"/>
      <c r="I4212" s="85"/>
      <c r="K4212" s="85"/>
      <c r="L4212" s="85"/>
      <c r="M4212" s="85"/>
      <c r="N4212" s="85"/>
      <c r="O4212" s="85"/>
      <c r="P4212" s="85"/>
      <c r="Q4212" s="85"/>
      <c r="R4212" s="85"/>
      <c r="S4212" s="85"/>
    </row>
    <row r="4213" spans="1:19" ht="49.65" customHeight="1" x14ac:dyDescent="0.3">
      <c r="A4213" s="93">
        <v>11600</v>
      </c>
      <c r="B4213" s="94" t="s">
        <v>3384</v>
      </c>
      <c r="C4213" s="92"/>
      <c r="D4213" s="92"/>
      <c r="E4213" s="92"/>
      <c r="F4213" s="92"/>
      <c r="G4213" s="90">
        <f>+C4213+D4213+E4213+F4213</f>
        <v>0</v>
      </c>
      <c r="H4213" s="91">
        <v>399</v>
      </c>
      <c r="I4213" s="84">
        <f>+G4213*H4213</f>
        <v>0</v>
      </c>
      <c r="K4213" s="97" t="s">
        <v>3385</v>
      </c>
      <c r="L4213" s="74"/>
      <c r="M4213" s="74"/>
      <c r="N4213" s="74"/>
      <c r="O4213" s="74"/>
      <c r="P4213" s="74"/>
      <c r="Q4213" s="74"/>
      <c r="R4213" s="74"/>
      <c r="S4213" s="74"/>
    </row>
    <row r="4214" spans="1:19" ht="49.65" customHeight="1" x14ac:dyDescent="0.3">
      <c r="A4214" s="85"/>
      <c r="B4214" s="85"/>
      <c r="C4214" s="85"/>
      <c r="D4214" s="85"/>
      <c r="E4214" s="85"/>
      <c r="F4214" s="85"/>
      <c r="G4214" s="85"/>
      <c r="H4214" s="85"/>
      <c r="I4214" s="85"/>
      <c r="K4214" s="74"/>
      <c r="L4214" s="74"/>
      <c r="M4214" s="74"/>
      <c r="N4214" s="74"/>
      <c r="O4214" s="74"/>
      <c r="P4214" s="74"/>
      <c r="Q4214" s="74"/>
      <c r="R4214" s="74"/>
      <c r="S4214" s="74"/>
    </row>
    <row r="4215" spans="1:19" ht="49.65" customHeight="1" x14ac:dyDescent="0.3">
      <c r="A4215" s="93">
        <v>11602</v>
      </c>
      <c r="B4215" s="94" t="s">
        <v>3386</v>
      </c>
      <c r="C4215" s="92"/>
      <c r="D4215" s="92"/>
      <c r="E4215" s="92"/>
      <c r="F4215" s="92"/>
      <c r="G4215" s="90">
        <f>+C4215+D4215+E4215+F4215</f>
        <v>0</v>
      </c>
      <c r="H4215" s="91">
        <v>399</v>
      </c>
      <c r="I4215" s="84">
        <f>+G4215*H4215</f>
        <v>0</v>
      </c>
      <c r="K4215" s="95"/>
      <c r="L4215" s="96" t="s">
        <v>3385</v>
      </c>
      <c r="M4215" s="74"/>
      <c r="N4215" s="74"/>
      <c r="O4215" s="74"/>
      <c r="P4215" s="74"/>
      <c r="Q4215" s="74"/>
      <c r="R4215" s="74"/>
      <c r="S4215" s="74"/>
    </row>
    <row r="4216" spans="1:19" ht="49.65" customHeight="1" x14ac:dyDescent="0.3">
      <c r="A4216" s="85"/>
      <c r="B4216" s="85"/>
      <c r="C4216" s="85"/>
      <c r="D4216" s="85"/>
      <c r="E4216" s="85"/>
      <c r="F4216" s="85"/>
      <c r="G4216" s="85"/>
      <c r="H4216" s="85"/>
      <c r="I4216" s="85"/>
      <c r="K4216" s="74"/>
      <c r="L4216" s="74"/>
      <c r="M4216" s="74"/>
      <c r="N4216" s="74"/>
      <c r="O4216" s="74"/>
      <c r="P4216" s="74"/>
      <c r="Q4216" s="74"/>
      <c r="R4216" s="74"/>
      <c r="S4216" s="74"/>
    </row>
    <row r="4217" spans="1:19" ht="49.65" customHeight="1" x14ac:dyDescent="0.3">
      <c r="A4217" s="93">
        <v>11603</v>
      </c>
      <c r="B4217" s="94" t="s">
        <v>3387</v>
      </c>
      <c r="C4217" s="92"/>
      <c r="D4217" s="92"/>
      <c r="E4217" s="92"/>
      <c r="F4217" s="92"/>
      <c r="G4217" s="90">
        <f>+C4217+D4217+E4217+F4217</f>
        <v>0</v>
      </c>
      <c r="H4217" s="91">
        <v>399</v>
      </c>
      <c r="I4217" s="84">
        <f>+G4217*H4217</f>
        <v>0</v>
      </c>
      <c r="K4217" s="93">
        <v>2118</v>
      </c>
      <c r="L4217" s="94" t="s">
        <v>3388</v>
      </c>
      <c r="M4217" s="92"/>
      <c r="N4217" s="92"/>
      <c r="O4217" s="92"/>
      <c r="P4217" s="92"/>
      <c r="Q4217" s="90">
        <f>+M4217+N4217+O4217+P4217</f>
        <v>0</v>
      </c>
      <c r="R4217" s="91">
        <v>39</v>
      </c>
      <c r="S4217" s="84">
        <f>+Q4217*R4217</f>
        <v>0</v>
      </c>
    </row>
    <row r="4218" spans="1:19" ht="49.65" customHeight="1" x14ac:dyDescent="0.3">
      <c r="A4218" s="85"/>
      <c r="B4218" s="85"/>
      <c r="C4218" s="85"/>
      <c r="D4218" s="85"/>
      <c r="E4218" s="85"/>
      <c r="F4218" s="85"/>
      <c r="G4218" s="85"/>
      <c r="H4218" s="85"/>
      <c r="I4218" s="85"/>
      <c r="K4218" s="85"/>
      <c r="L4218" s="85"/>
      <c r="M4218" s="85"/>
      <c r="N4218" s="85"/>
      <c r="O4218" s="85"/>
      <c r="P4218" s="85"/>
      <c r="Q4218" s="85"/>
      <c r="R4218" s="85"/>
      <c r="S4218" s="85"/>
    </row>
    <row r="4219" spans="1:19" ht="49.65" customHeight="1" x14ac:dyDescent="0.3">
      <c r="A4219" s="93">
        <v>11604</v>
      </c>
      <c r="B4219" s="94" t="s">
        <v>3389</v>
      </c>
      <c r="C4219" s="92"/>
      <c r="D4219" s="92"/>
      <c r="E4219" s="92"/>
      <c r="F4219" s="92"/>
      <c r="G4219" s="90">
        <f>+C4219+D4219+E4219+F4219</f>
        <v>0</v>
      </c>
      <c r="H4219" s="91">
        <v>399</v>
      </c>
      <c r="I4219" s="84">
        <f>+G4219*H4219</f>
        <v>0</v>
      </c>
      <c r="K4219" s="93">
        <v>2119</v>
      </c>
      <c r="L4219" s="94" t="s">
        <v>3390</v>
      </c>
      <c r="M4219" s="92"/>
      <c r="N4219" s="92"/>
      <c r="O4219" s="92"/>
      <c r="P4219" s="92"/>
      <c r="Q4219" s="90">
        <f>+M4219+N4219+O4219+P4219</f>
        <v>0</v>
      </c>
      <c r="R4219" s="91">
        <v>179</v>
      </c>
      <c r="S4219" s="84">
        <f>+Q4219*R4219</f>
        <v>0</v>
      </c>
    </row>
    <row r="4220" spans="1:19" ht="49.65" customHeight="1" x14ac:dyDescent="0.3">
      <c r="A4220" s="85"/>
      <c r="B4220" s="85"/>
      <c r="C4220" s="85"/>
      <c r="D4220" s="85"/>
      <c r="E4220" s="85"/>
      <c r="F4220" s="85"/>
      <c r="G4220" s="85"/>
      <c r="H4220" s="85"/>
      <c r="I4220" s="85"/>
      <c r="K4220" s="85"/>
      <c r="L4220" s="85"/>
      <c r="M4220" s="85"/>
      <c r="N4220" s="85"/>
      <c r="O4220" s="85"/>
      <c r="P4220" s="85"/>
      <c r="Q4220" s="85"/>
      <c r="R4220" s="85"/>
      <c r="S4220" s="85"/>
    </row>
    <row r="4221" spans="1:19" ht="49.65" customHeight="1" x14ac:dyDescent="0.3">
      <c r="A4221" s="93">
        <v>11605</v>
      </c>
      <c r="B4221" s="94" t="s">
        <v>3391</v>
      </c>
      <c r="C4221" s="92"/>
      <c r="D4221" s="92"/>
      <c r="E4221" s="92"/>
      <c r="F4221" s="92"/>
      <c r="G4221" s="90">
        <f>+C4221+D4221+E4221+F4221</f>
        <v>0</v>
      </c>
      <c r="H4221" s="91">
        <v>449</v>
      </c>
      <c r="I4221" s="84">
        <f>+G4221*H4221</f>
        <v>0</v>
      </c>
      <c r="K4221" s="93">
        <v>2120</v>
      </c>
      <c r="L4221" s="94" t="s">
        <v>3392</v>
      </c>
      <c r="M4221" s="92"/>
      <c r="N4221" s="92"/>
      <c r="O4221" s="92"/>
      <c r="P4221" s="92"/>
      <c r="Q4221" s="90">
        <f>+M4221+N4221+O4221+P4221</f>
        <v>0</v>
      </c>
      <c r="R4221" s="91">
        <v>270</v>
      </c>
      <c r="S4221" s="84">
        <f>+Q4221*R4221</f>
        <v>0</v>
      </c>
    </row>
    <row r="4222" spans="1:19" ht="49.65" customHeight="1" x14ac:dyDescent="0.3">
      <c r="A4222" s="85"/>
      <c r="B4222" s="85"/>
      <c r="C4222" s="85"/>
      <c r="D4222" s="85"/>
      <c r="E4222" s="85"/>
      <c r="F4222" s="85"/>
      <c r="G4222" s="85"/>
      <c r="H4222" s="85"/>
      <c r="I4222" s="85"/>
      <c r="K4222" s="85"/>
      <c r="L4222" s="85"/>
      <c r="M4222" s="85"/>
      <c r="N4222" s="85"/>
      <c r="O4222" s="85"/>
      <c r="P4222" s="85"/>
      <c r="Q4222" s="85"/>
      <c r="R4222" s="85"/>
      <c r="S4222" s="85"/>
    </row>
    <row r="4223" spans="1:19" ht="49.65" customHeight="1" x14ac:dyDescent="0.3">
      <c r="A4223" s="93">
        <v>11606</v>
      </c>
      <c r="B4223" s="94" t="s">
        <v>3393</v>
      </c>
      <c r="C4223" s="92"/>
      <c r="D4223" s="92"/>
      <c r="E4223" s="92"/>
      <c r="F4223" s="92"/>
      <c r="G4223" s="90">
        <f>+C4223+D4223+E4223+F4223</f>
        <v>0</v>
      </c>
      <c r="H4223" s="91">
        <v>449</v>
      </c>
      <c r="I4223" s="84">
        <f>+G4223*H4223</f>
        <v>0</v>
      </c>
      <c r="K4223" s="93">
        <v>2121</v>
      </c>
      <c r="L4223" s="94" t="s">
        <v>3394</v>
      </c>
      <c r="M4223" s="92"/>
      <c r="N4223" s="92"/>
      <c r="O4223" s="92"/>
      <c r="P4223" s="92"/>
      <c r="Q4223" s="90">
        <f>+M4223+N4223+O4223+P4223</f>
        <v>0</v>
      </c>
      <c r="R4223" s="91">
        <v>360</v>
      </c>
      <c r="S4223" s="84">
        <f>+Q4223*R4223</f>
        <v>0</v>
      </c>
    </row>
    <row r="4224" spans="1:19" ht="49.65" customHeight="1" x14ac:dyDescent="0.3">
      <c r="A4224" s="85"/>
      <c r="B4224" s="85"/>
      <c r="C4224" s="85"/>
      <c r="D4224" s="85"/>
      <c r="E4224" s="85"/>
      <c r="F4224" s="85"/>
      <c r="G4224" s="85"/>
      <c r="H4224" s="85"/>
      <c r="I4224" s="85"/>
      <c r="K4224" s="85"/>
      <c r="L4224" s="85"/>
      <c r="M4224" s="85"/>
      <c r="N4224" s="85"/>
      <c r="O4224" s="85"/>
      <c r="P4224" s="85"/>
      <c r="Q4224" s="85"/>
      <c r="R4224" s="85"/>
      <c r="S4224" s="85"/>
    </row>
    <row r="4225" spans="1:19" ht="49.65" customHeight="1" x14ac:dyDescent="0.3">
      <c r="A4225" s="93">
        <v>11607</v>
      </c>
      <c r="B4225" s="94" t="s">
        <v>3395</v>
      </c>
      <c r="C4225" s="92"/>
      <c r="D4225" s="92"/>
      <c r="E4225" s="92"/>
      <c r="F4225" s="92"/>
      <c r="G4225" s="90">
        <f>+C4225+D4225+E4225+F4225</f>
        <v>0</v>
      </c>
      <c r="H4225" s="91">
        <v>449</v>
      </c>
      <c r="I4225" s="84">
        <f>+G4225*H4225</f>
        <v>0</v>
      </c>
      <c r="K4225" s="93"/>
      <c r="L4225" s="94"/>
      <c r="M4225" s="89"/>
      <c r="N4225" s="89"/>
      <c r="O4225" s="89"/>
      <c r="P4225" s="89"/>
      <c r="Q4225" s="90">
        <f>+M4225+N4225+O4225+P4225</f>
        <v>0</v>
      </c>
      <c r="R4225" s="91"/>
      <c r="S4225" s="84">
        <f>+Q4225*R4225</f>
        <v>0</v>
      </c>
    </row>
    <row r="4226" spans="1:19" ht="49.65" customHeight="1" x14ac:dyDescent="0.3">
      <c r="A4226" s="85"/>
      <c r="B4226" s="85"/>
      <c r="C4226" s="85"/>
      <c r="D4226" s="85"/>
      <c r="E4226" s="85"/>
      <c r="F4226" s="85"/>
      <c r="G4226" s="85"/>
      <c r="H4226" s="85"/>
      <c r="I4226" s="85"/>
      <c r="K4226" s="85"/>
      <c r="L4226" s="85"/>
      <c r="M4226" s="85"/>
      <c r="N4226" s="85"/>
      <c r="O4226" s="85"/>
      <c r="P4226" s="85"/>
      <c r="Q4226" s="85"/>
      <c r="R4226" s="85"/>
      <c r="S4226" s="85"/>
    </row>
    <row r="4227" spans="1:19" ht="49.65" customHeight="1" x14ac:dyDescent="0.3">
      <c r="A4227" s="93">
        <v>11608</v>
      </c>
      <c r="B4227" s="94" t="s">
        <v>3396</v>
      </c>
      <c r="C4227" s="92"/>
      <c r="D4227" s="92"/>
      <c r="E4227" s="92"/>
      <c r="F4227" s="92"/>
      <c r="G4227" s="90">
        <f>+C4227+D4227+E4227+F4227</f>
        <v>0</v>
      </c>
      <c r="H4227" s="91">
        <v>449</v>
      </c>
      <c r="I4227" s="84">
        <f>+G4227*H4227</f>
        <v>0</v>
      </c>
      <c r="K4227" s="93"/>
      <c r="L4227" s="94"/>
      <c r="M4227" s="89"/>
      <c r="N4227" s="89"/>
      <c r="O4227" s="89"/>
      <c r="P4227" s="89"/>
      <c r="Q4227" s="90">
        <f>+M4227+N4227+O4227+P4227</f>
        <v>0</v>
      </c>
      <c r="R4227" s="91"/>
      <c r="S4227" s="84">
        <f>+Q4227*R4227</f>
        <v>0</v>
      </c>
    </row>
    <row r="4228" spans="1:19" ht="49.65" customHeight="1" x14ac:dyDescent="0.3">
      <c r="A4228" s="85"/>
      <c r="B4228" s="85"/>
      <c r="C4228" s="85"/>
      <c r="D4228" s="85"/>
      <c r="E4228" s="85"/>
      <c r="F4228" s="85"/>
      <c r="G4228" s="85"/>
      <c r="H4228" s="85"/>
      <c r="I4228" s="85"/>
      <c r="K4228" s="85"/>
      <c r="L4228" s="85"/>
      <c r="M4228" s="85"/>
      <c r="N4228" s="85"/>
      <c r="O4228" s="85"/>
      <c r="P4228" s="85"/>
      <c r="Q4228" s="85"/>
      <c r="R4228" s="85"/>
      <c r="S4228" s="85"/>
    </row>
    <row r="4229" spans="1:19" ht="49.65" customHeight="1" x14ac:dyDescent="0.3">
      <c r="A4229" s="93">
        <v>11609</v>
      </c>
      <c r="B4229" s="94" t="s">
        <v>3397</v>
      </c>
      <c r="C4229" s="92"/>
      <c r="D4229" s="92"/>
      <c r="E4229" s="92"/>
      <c r="F4229" s="92"/>
      <c r="G4229" s="90">
        <f>+C4229+D4229+E4229+F4229</f>
        <v>0</v>
      </c>
      <c r="H4229" s="91">
        <v>449</v>
      </c>
      <c r="I4229" s="84">
        <f>+G4229*H4229</f>
        <v>0</v>
      </c>
      <c r="K4229" s="93"/>
      <c r="L4229" s="94"/>
      <c r="M4229" s="89"/>
      <c r="N4229" s="89"/>
      <c r="O4229" s="89"/>
      <c r="P4229" s="89"/>
      <c r="Q4229" s="90">
        <f>+M4229+N4229+O4229+P4229</f>
        <v>0</v>
      </c>
      <c r="R4229" s="91"/>
      <c r="S4229" s="84">
        <f>+Q4229*R4229</f>
        <v>0</v>
      </c>
    </row>
    <row r="4230" spans="1:19" ht="49.65" customHeight="1" x14ac:dyDescent="0.3">
      <c r="A4230" s="85"/>
      <c r="B4230" s="85"/>
      <c r="C4230" s="85"/>
      <c r="D4230" s="85"/>
      <c r="E4230" s="85"/>
      <c r="F4230" s="85"/>
      <c r="G4230" s="85"/>
      <c r="H4230" s="85"/>
      <c r="I4230" s="85"/>
      <c r="K4230" s="85"/>
      <c r="L4230" s="85"/>
      <c r="M4230" s="85"/>
      <c r="N4230" s="85"/>
      <c r="O4230" s="85"/>
      <c r="P4230" s="85"/>
      <c r="Q4230" s="85"/>
      <c r="R4230" s="85"/>
      <c r="S4230" s="85"/>
    </row>
    <row r="4231" spans="1:19" ht="49.65" customHeight="1" x14ac:dyDescent="0.3">
      <c r="A4231" s="93">
        <v>11610</v>
      </c>
      <c r="B4231" s="94" t="s">
        <v>3398</v>
      </c>
      <c r="C4231" s="92"/>
      <c r="D4231" s="92"/>
      <c r="E4231" s="92"/>
      <c r="F4231" s="92"/>
      <c r="G4231" s="90">
        <f>+C4231+D4231+E4231+F4231</f>
        <v>0</v>
      </c>
      <c r="H4231" s="91">
        <v>449</v>
      </c>
      <c r="I4231" s="84">
        <f>+G4231*H4231</f>
        <v>0</v>
      </c>
      <c r="K4231" s="93"/>
      <c r="L4231" s="94"/>
      <c r="M4231" s="89"/>
      <c r="N4231" s="89"/>
      <c r="O4231" s="89"/>
      <c r="P4231" s="89"/>
      <c r="Q4231" s="90">
        <f>+M4231+N4231+O4231+P4231</f>
        <v>0</v>
      </c>
      <c r="R4231" s="91"/>
      <c r="S4231" s="84">
        <f>+Q4231*R4231</f>
        <v>0</v>
      </c>
    </row>
    <row r="4232" spans="1:19" ht="49.65" customHeight="1" x14ac:dyDescent="0.3">
      <c r="A4232" s="85"/>
      <c r="B4232" s="85"/>
      <c r="C4232" s="85"/>
      <c r="D4232" s="85"/>
      <c r="E4232" s="85"/>
      <c r="F4232" s="85"/>
      <c r="G4232" s="85"/>
      <c r="H4232" s="85"/>
      <c r="I4232" s="85"/>
      <c r="K4232" s="85"/>
      <c r="L4232" s="85"/>
      <c r="M4232" s="85"/>
      <c r="N4232" s="85"/>
      <c r="O4232" s="85"/>
      <c r="P4232" s="85"/>
      <c r="Q4232" s="85"/>
      <c r="R4232" s="85"/>
      <c r="S4232" s="85"/>
    </row>
    <row r="4233" spans="1:19" ht="49.65" customHeight="1" x14ac:dyDescent="0.3">
      <c r="A4233" s="93">
        <v>12323</v>
      </c>
      <c r="B4233" s="94" t="s">
        <v>3399</v>
      </c>
      <c r="C4233" s="92"/>
      <c r="D4233" s="92"/>
      <c r="E4233" s="92"/>
      <c r="F4233" s="92"/>
      <c r="G4233" s="90">
        <f>+C4233+D4233+E4233+F4233</f>
        <v>0</v>
      </c>
      <c r="H4233" s="91">
        <v>449</v>
      </c>
      <c r="I4233" s="84">
        <f>+G4233*H4233</f>
        <v>0</v>
      </c>
      <c r="K4233" s="93"/>
      <c r="L4233" s="94"/>
      <c r="M4233" s="89"/>
      <c r="N4233" s="89"/>
      <c r="O4233" s="89"/>
      <c r="P4233" s="89"/>
      <c r="Q4233" s="90">
        <f>+M4233+N4233+O4233+P4233</f>
        <v>0</v>
      </c>
      <c r="R4233" s="91"/>
      <c r="S4233" s="84">
        <f>+Q4233*R4233</f>
        <v>0</v>
      </c>
    </row>
    <row r="4234" spans="1:19" ht="49.65" customHeight="1" x14ac:dyDescent="0.3">
      <c r="A4234" s="85"/>
      <c r="B4234" s="85"/>
      <c r="C4234" s="85"/>
      <c r="D4234" s="85"/>
      <c r="E4234" s="85"/>
      <c r="F4234" s="85"/>
      <c r="G4234" s="85"/>
      <c r="H4234" s="85"/>
      <c r="I4234" s="85"/>
      <c r="K4234" s="85"/>
      <c r="L4234" s="85"/>
      <c r="M4234" s="85"/>
      <c r="N4234" s="85"/>
      <c r="O4234" s="85"/>
      <c r="P4234" s="85"/>
      <c r="Q4234" s="85"/>
      <c r="R4234" s="85"/>
      <c r="S4234" s="85"/>
    </row>
    <row r="4235" spans="1:19" ht="49.65" customHeight="1" x14ac:dyDescent="0.3">
      <c r="A4235" s="93">
        <v>11611</v>
      </c>
      <c r="B4235" s="94" t="s">
        <v>3400</v>
      </c>
      <c r="C4235" s="92"/>
      <c r="D4235" s="92"/>
      <c r="E4235" s="92"/>
      <c r="F4235" s="92"/>
      <c r="G4235" s="90">
        <f>+C4235+D4235+E4235+F4235</f>
        <v>0</v>
      </c>
      <c r="H4235" s="91">
        <v>269</v>
      </c>
      <c r="I4235" s="84">
        <f>+G4235*H4235</f>
        <v>0</v>
      </c>
      <c r="K4235" s="93"/>
      <c r="L4235" s="94"/>
      <c r="M4235" s="89"/>
      <c r="N4235" s="89"/>
      <c r="O4235" s="89"/>
      <c r="P4235" s="89"/>
      <c r="Q4235" s="90">
        <f>+M4235+N4235+O4235+P4235</f>
        <v>0</v>
      </c>
      <c r="R4235" s="91"/>
      <c r="S4235" s="84">
        <f>+Q4235*R4235</f>
        <v>0</v>
      </c>
    </row>
    <row r="4236" spans="1:19" ht="49.65" customHeight="1" x14ac:dyDescent="0.3">
      <c r="A4236" s="85"/>
      <c r="B4236" s="85"/>
      <c r="C4236" s="85"/>
      <c r="D4236" s="85"/>
      <c r="E4236" s="85"/>
      <c r="F4236" s="85"/>
      <c r="G4236" s="85"/>
      <c r="H4236" s="85"/>
      <c r="I4236" s="85"/>
      <c r="K4236" s="85"/>
      <c r="L4236" s="85"/>
      <c r="M4236" s="85"/>
      <c r="N4236" s="85"/>
      <c r="O4236" s="85"/>
      <c r="P4236" s="85"/>
      <c r="Q4236" s="85"/>
      <c r="R4236" s="85"/>
      <c r="S4236" s="85"/>
    </row>
    <row r="4237" spans="1:19" ht="49.65" customHeight="1" x14ac:dyDescent="0.3">
      <c r="A4237" s="22" t="s">
        <v>3401</v>
      </c>
      <c r="D4237" s="86" t="s">
        <v>121</v>
      </c>
      <c r="E4237" s="76"/>
      <c r="F4237" s="76"/>
      <c r="G4237" s="77"/>
      <c r="H4237" s="87">
        <f>SUM(I4141:I4236)</f>
        <v>0</v>
      </c>
      <c r="I4237" s="77"/>
      <c r="N4237" s="86" t="s">
        <v>122</v>
      </c>
      <c r="O4237" s="76"/>
      <c r="P4237" s="76"/>
      <c r="Q4237" s="77"/>
      <c r="R4237" s="87">
        <f>SUM(S4141:S4236)</f>
        <v>0</v>
      </c>
      <c r="S4237" s="77"/>
    </row>
    <row r="4238" spans="1:19" ht="49.65" customHeight="1" x14ac:dyDescent="0.3">
      <c r="D4238" s="78"/>
      <c r="E4238" s="79"/>
      <c r="F4238" s="79"/>
      <c r="G4238" s="80"/>
      <c r="H4238" s="78"/>
      <c r="I4238" s="80"/>
      <c r="N4238" s="78"/>
      <c r="O4238" s="79"/>
      <c r="P4238" s="79"/>
      <c r="Q4238" s="80"/>
      <c r="R4238" s="78"/>
      <c r="S4238" s="80"/>
    </row>
    <row r="4239" spans="1:19" ht="49.65" customHeight="1" x14ac:dyDescent="0.3">
      <c r="A4239" s="88" t="s">
        <v>3316</v>
      </c>
      <c r="B4239" s="74"/>
      <c r="C4239" s="74"/>
      <c r="D4239" s="74"/>
      <c r="E4239" s="74"/>
      <c r="F4239" s="74"/>
      <c r="G4239" s="74"/>
      <c r="H4239" s="74"/>
      <c r="I4239" s="74"/>
      <c r="J4239" s="74"/>
      <c r="K4239" s="74"/>
      <c r="L4239" s="74"/>
      <c r="M4239" s="74"/>
      <c r="N4239" s="74"/>
      <c r="O4239" s="74"/>
      <c r="P4239" s="74"/>
      <c r="Q4239" s="74"/>
      <c r="R4239" s="74"/>
      <c r="S4239" s="74"/>
    </row>
    <row r="4240" spans="1:19" ht="49.65" customHeight="1" x14ac:dyDescent="0.3">
      <c r="A4240" s="74"/>
      <c r="B4240" s="74"/>
      <c r="C4240" s="74"/>
      <c r="D4240" s="74"/>
      <c r="E4240" s="74"/>
      <c r="F4240" s="74"/>
      <c r="G4240" s="74"/>
      <c r="H4240" s="74"/>
      <c r="I4240" s="74"/>
      <c r="J4240" s="74"/>
      <c r="K4240" s="74"/>
      <c r="L4240" s="74"/>
      <c r="M4240" s="74"/>
      <c r="N4240" s="74"/>
      <c r="O4240" s="74"/>
      <c r="P4240" s="74"/>
      <c r="Q4240" s="74"/>
      <c r="R4240" s="74"/>
      <c r="S4240" s="74"/>
    </row>
    <row r="4241" spans="1:19" ht="49.65" customHeight="1" x14ac:dyDescent="0.3">
      <c r="A4241" s="83"/>
      <c r="B4241" s="83" t="s">
        <v>3314</v>
      </c>
      <c r="C4241" s="83"/>
      <c r="D4241" s="83"/>
      <c r="E4241" s="83"/>
      <c r="F4241" s="83"/>
      <c r="G4241" s="83"/>
      <c r="H4241" s="83"/>
      <c r="I4241" s="83"/>
      <c r="K4241" s="83"/>
      <c r="L4241" s="83"/>
      <c r="M4241" s="83"/>
      <c r="N4241" s="83"/>
      <c r="O4241" s="83"/>
      <c r="P4241" s="83"/>
      <c r="Q4241" s="83"/>
      <c r="R4241" s="83"/>
      <c r="S4241" s="83"/>
    </row>
    <row r="4242" spans="1:19" ht="49.65" customHeight="1" x14ac:dyDescent="0.3">
      <c r="A4242" s="74"/>
      <c r="B4242" s="74"/>
      <c r="C4242" s="74"/>
      <c r="D4242" s="74"/>
      <c r="E4242" s="74"/>
      <c r="F4242" s="74"/>
      <c r="G4242" s="74"/>
      <c r="H4242" s="74"/>
      <c r="I4242" s="74"/>
      <c r="K4242" s="74"/>
      <c r="L4242" s="74"/>
      <c r="M4242" s="74"/>
      <c r="N4242" s="74"/>
      <c r="O4242" s="74"/>
      <c r="P4242" s="74"/>
      <c r="Q4242" s="74"/>
      <c r="R4242" s="74"/>
      <c r="S4242" s="74"/>
    </row>
    <row r="4243" spans="1:19" ht="49.65" customHeight="1" x14ac:dyDescent="0.3"/>
    <row r="4244" spans="1:19" ht="49.65" customHeight="1" x14ac:dyDescent="0.3">
      <c r="C4244" s="73" t="s">
        <v>121</v>
      </c>
      <c r="D4244" s="74"/>
      <c r="E4244" s="74"/>
      <c r="F4244" s="74"/>
      <c r="G4244" s="75">
        <f>H4237</f>
        <v>0</v>
      </c>
      <c r="H4244" s="76"/>
      <c r="I4244" s="77"/>
      <c r="M4244" s="73" t="s">
        <v>122</v>
      </c>
      <c r="N4244" s="74"/>
      <c r="O4244" s="74"/>
      <c r="P4244" s="74"/>
      <c r="Q4244" s="75">
        <f>R4237</f>
        <v>0</v>
      </c>
      <c r="R4244" s="76"/>
      <c r="S4244" s="77"/>
    </row>
    <row r="4245" spans="1:19" ht="49.65" customHeight="1" x14ac:dyDescent="0.3">
      <c r="C4245" s="74"/>
      <c r="D4245" s="74"/>
      <c r="E4245" s="74"/>
      <c r="F4245" s="74"/>
      <c r="G4245" s="78"/>
      <c r="H4245" s="79"/>
      <c r="I4245" s="80"/>
      <c r="M4245" s="74"/>
      <c r="N4245" s="74"/>
      <c r="O4245" s="74"/>
      <c r="P4245" s="74"/>
      <c r="Q4245" s="78"/>
      <c r="R4245" s="79"/>
      <c r="S4245" s="80"/>
    </row>
    <row r="4246" spans="1:19" ht="49.65" customHeight="1" x14ac:dyDescent="0.3"/>
    <row r="4247" spans="1:19" ht="49.65" customHeight="1" x14ac:dyDescent="0.3">
      <c r="L4247" s="81" t="s">
        <v>928</v>
      </c>
      <c r="M4247" s="74"/>
      <c r="N4247" s="74"/>
      <c r="O4247" s="74"/>
      <c r="P4247" s="74"/>
      <c r="Q4247" s="82">
        <f>+G4244+Q4244</f>
        <v>0</v>
      </c>
      <c r="R4247" s="76"/>
      <c r="S4247" s="77"/>
    </row>
    <row r="4248" spans="1:19" ht="49.65" customHeight="1" x14ac:dyDescent="0.3">
      <c r="L4248" s="74"/>
      <c r="M4248" s="74"/>
      <c r="N4248" s="74"/>
      <c r="O4248" s="74"/>
      <c r="P4248" s="74"/>
      <c r="Q4248" s="78"/>
      <c r="R4248" s="79"/>
      <c r="S4248" s="80"/>
    </row>
    <row r="4249" spans="1:19" ht="49.65" customHeight="1" x14ac:dyDescent="0.3"/>
    <row r="4250" spans="1:19" ht="49.65" customHeight="1" x14ac:dyDescent="0.3"/>
    <row r="4251" spans="1:19" ht="49.65" customHeight="1" x14ac:dyDescent="0.3"/>
    <row r="4252" spans="1:19" ht="49.65" customHeight="1" x14ac:dyDescent="0.3"/>
    <row r="4253" spans="1:19" ht="49.65" customHeight="1" x14ac:dyDescent="0.3">
      <c r="B4253" s="23"/>
      <c r="C4253" s="23"/>
      <c r="L4253" s="23"/>
      <c r="M4253" s="23"/>
    </row>
    <row r="4254" spans="1:19" ht="49.65" customHeight="1" x14ac:dyDescent="0.3">
      <c r="B4254" s="24" t="s">
        <v>36</v>
      </c>
      <c r="L4254" s="24" t="s">
        <v>38</v>
      </c>
    </row>
    <row r="4255" spans="1:19" ht="49.65" customHeight="1" x14ac:dyDescent="0.3">
      <c r="B4255" s="24" t="s">
        <v>929</v>
      </c>
      <c r="L4255" s="24" t="s">
        <v>930</v>
      </c>
    </row>
    <row r="4256" spans="1:19" ht="49.65" customHeight="1" x14ac:dyDescent="0.3"/>
    <row r="4257" spans="1:1" ht="49.65" customHeight="1" x14ac:dyDescent="0.3"/>
    <row r="4258" spans="1:1" ht="49.65" customHeight="1" x14ac:dyDescent="0.3"/>
    <row r="4259" spans="1:1" ht="49.65" customHeight="1" x14ac:dyDescent="0.3">
      <c r="A4259" s="22" t="s">
        <v>3402</v>
      </c>
    </row>
  </sheetData>
  <mergeCells count="31650">
    <mergeCell ref="A27:B28"/>
    <mergeCell ref="C27:I28"/>
    <mergeCell ref="K27:L28"/>
    <mergeCell ref="M27:S28"/>
    <mergeCell ref="A29:B30"/>
    <mergeCell ref="C29:I30"/>
    <mergeCell ref="K29:L30"/>
    <mergeCell ref="M29:S30"/>
    <mergeCell ref="A23:B24"/>
    <mergeCell ref="C23:I24"/>
    <mergeCell ref="K23:L24"/>
    <mergeCell ref="M23:S24"/>
    <mergeCell ref="A25:B26"/>
    <mergeCell ref="C25:I26"/>
    <mergeCell ref="K25:L26"/>
    <mergeCell ref="M25:S26"/>
    <mergeCell ref="Q19:Q20"/>
    <mergeCell ref="R19:S20"/>
    <mergeCell ref="A21:B22"/>
    <mergeCell ref="C21:I22"/>
    <mergeCell ref="K21:L22"/>
    <mergeCell ref="M21:S22"/>
    <mergeCell ref="K15:L16"/>
    <mergeCell ref="M15:S16"/>
    <mergeCell ref="A19:B20"/>
    <mergeCell ref="C19:C20"/>
    <mergeCell ref="D19:F20"/>
    <mergeCell ref="G19:G20"/>
    <mergeCell ref="H19:I20"/>
    <mergeCell ref="K19:L20"/>
    <mergeCell ref="M19:M20"/>
    <mergeCell ref="N19:P20"/>
    <mergeCell ref="A11:I12"/>
    <mergeCell ref="K11:L12"/>
    <mergeCell ref="M11:S12"/>
    <mergeCell ref="A13:A14"/>
    <mergeCell ref="B13:B14"/>
    <mergeCell ref="C13:C14"/>
    <mergeCell ref="D13:I14"/>
    <mergeCell ref="K13:L14"/>
    <mergeCell ref="M13:S14"/>
    <mergeCell ref="S43:S44"/>
    <mergeCell ref="A45:I46"/>
    <mergeCell ref="K45:K46"/>
    <mergeCell ref="L45:S46"/>
    <mergeCell ref="A47:A48"/>
    <mergeCell ref="B47:I48"/>
    <mergeCell ref="K47:K48"/>
    <mergeCell ref="L47:L48"/>
    <mergeCell ref="M47:M48"/>
    <mergeCell ref="N47:N48"/>
    <mergeCell ref="M43:M44"/>
    <mergeCell ref="N43:N44"/>
    <mergeCell ref="O43:O44"/>
    <mergeCell ref="P43:P44"/>
    <mergeCell ref="Q43:Q44"/>
    <mergeCell ref="R43:R44"/>
    <mergeCell ref="F43:F44"/>
    <mergeCell ref="G43:G44"/>
    <mergeCell ref="H43:H44"/>
    <mergeCell ref="I43:I44"/>
    <mergeCell ref="K43:K44"/>
    <mergeCell ref="L43:L44"/>
    <mergeCell ref="A37:I38"/>
    <mergeCell ref="K37:S38"/>
    <mergeCell ref="A39:I40"/>
    <mergeCell ref="K39:S40"/>
    <mergeCell ref="A41:S42"/>
    <mergeCell ref="A43:A44"/>
    <mergeCell ref="B43:B44"/>
    <mergeCell ref="C43:C44"/>
    <mergeCell ref="D43:D44"/>
    <mergeCell ref="E43:E44"/>
    <mergeCell ref="A31:B32"/>
    <mergeCell ref="C31:I32"/>
    <mergeCell ref="K31:L32"/>
    <mergeCell ref="M31:S32"/>
    <mergeCell ref="A33:S34"/>
    <mergeCell ref="A35:I36"/>
    <mergeCell ref="K35:S36"/>
    <mergeCell ref="K51:K52"/>
    <mergeCell ref="L51:S52"/>
    <mergeCell ref="A53:A54"/>
    <mergeCell ref="B53:B54"/>
    <mergeCell ref="C53:C54"/>
    <mergeCell ref="D53:D54"/>
    <mergeCell ref="E53:E54"/>
    <mergeCell ref="F53:F54"/>
    <mergeCell ref="G53:G54"/>
    <mergeCell ref="H53:H54"/>
    <mergeCell ref="S49:S50"/>
    <mergeCell ref="A51:A52"/>
    <mergeCell ref="B51:B52"/>
    <mergeCell ref="C51:C52"/>
    <mergeCell ref="D51:D52"/>
    <mergeCell ref="E51:E52"/>
    <mergeCell ref="F51:F52"/>
    <mergeCell ref="G51:G52"/>
    <mergeCell ref="H51:H52"/>
    <mergeCell ref="I51:I52"/>
    <mergeCell ref="M49:M50"/>
    <mergeCell ref="N49:N50"/>
    <mergeCell ref="O49:O50"/>
    <mergeCell ref="P49:P50"/>
    <mergeCell ref="Q49:Q50"/>
    <mergeCell ref="R49:R50"/>
    <mergeCell ref="F49:F50"/>
    <mergeCell ref="G49:G50"/>
    <mergeCell ref="H49:H50"/>
    <mergeCell ref="I49:I50"/>
    <mergeCell ref="K49:K50"/>
    <mergeCell ref="L49:L50"/>
    <mergeCell ref="O47:O48"/>
    <mergeCell ref="P47:P48"/>
    <mergeCell ref="Q47:Q48"/>
    <mergeCell ref="R47:R48"/>
    <mergeCell ref="S47:S48"/>
    <mergeCell ref="A49:A50"/>
    <mergeCell ref="B49:B50"/>
    <mergeCell ref="C49:C50"/>
    <mergeCell ref="D49:D50"/>
    <mergeCell ref="E49:E50"/>
    <mergeCell ref="O57:O58"/>
    <mergeCell ref="P57:P58"/>
    <mergeCell ref="Q57:Q58"/>
    <mergeCell ref="R57:R58"/>
    <mergeCell ref="S57:S58"/>
    <mergeCell ref="A59:A60"/>
    <mergeCell ref="B59:B60"/>
    <mergeCell ref="C59:C60"/>
    <mergeCell ref="D59:D60"/>
    <mergeCell ref="E59:E60"/>
    <mergeCell ref="A57:A58"/>
    <mergeCell ref="B57:I58"/>
    <mergeCell ref="K57:K58"/>
    <mergeCell ref="L57:L58"/>
    <mergeCell ref="M57:M58"/>
    <mergeCell ref="N57:N58"/>
    <mergeCell ref="N55:N56"/>
    <mergeCell ref="O55:O56"/>
    <mergeCell ref="P55:P56"/>
    <mergeCell ref="Q55:Q56"/>
    <mergeCell ref="R55:R56"/>
    <mergeCell ref="S55:S56"/>
    <mergeCell ref="G55:G56"/>
    <mergeCell ref="H55:H56"/>
    <mergeCell ref="I55:I56"/>
    <mergeCell ref="K55:K56"/>
    <mergeCell ref="L55:L56"/>
    <mergeCell ref="M55:M56"/>
    <mergeCell ref="P53:P54"/>
    <mergeCell ref="Q53:Q54"/>
    <mergeCell ref="R53:R54"/>
    <mergeCell ref="S53:S54"/>
    <mergeCell ref="A55:A56"/>
    <mergeCell ref="B55:B56"/>
    <mergeCell ref="C55:C56"/>
    <mergeCell ref="D55:D56"/>
    <mergeCell ref="E55:E56"/>
    <mergeCell ref="F55:F56"/>
    <mergeCell ref="I53:I54"/>
    <mergeCell ref="K53:K54"/>
    <mergeCell ref="L53:L54"/>
    <mergeCell ref="M53:M54"/>
    <mergeCell ref="N53:N54"/>
    <mergeCell ref="O53:O54"/>
    <mergeCell ref="Q61:Q62"/>
    <mergeCell ref="R61:R62"/>
    <mergeCell ref="S61:S62"/>
    <mergeCell ref="A63:A64"/>
    <mergeCell ref="B63:B64"/>
    <mergeCell ref="C63:C64"/>
    <mergeCell ref="D63:D64"/>
    <mergeCell ref="E63:E64"/>
    <mergeCell ref="F63:F64"/>
    <mergeCell ref="G63:G64"/>
    <mergeCell ref="K61:K62"/>
    <mergeCell ref="L61:L62"/>
    <mergeCell ref="M61:M62"/>
    <mergeCell ref="N61:N62"/>
    <mergeCell ref="O61:O62"/>
    <mergeCell ref="P61:P62"/>
    <mergeCell ref="S59:S60"/>
    <mergeCell ref="A61:A62"/>
    <mergeCell ref="B61:B62"/>
    <mergeCell ref="C61:C62"/>
    <mergeCell ref="D61:D62"/>
    <mergeCell ref="E61:E62"/>
    <mergeCell ref="F61:F62"/>
    <mergeCell ref="G61:G62"/>
    <mergeCell ref="H61:H62"/>
    <mergeCell ref="I61:I62"/>
    <mergeCell ref="M59:M60"/>
    <mergeCell ref="N59:N60"/>
    <mergeCell ref="O59:O60"/>
    <mergeCell ref="P59:P60"/>
    <mergeCell ref="Q59:Q60"/>
    <mergeCell ref="R59:R60"/>
    <mergeCell ref="F59:F60"/>
    <mergeCell ref="G59:G60"/>
    <mergeCell ref="H59:H60"/>
    <mergeCell ref="I59:I60"/>
    <mergeCell ref="K59:K60"/>
    <mergeCell ref="L59:L60"/>
    <mergeCell ref="S65:S66"/>
    <mergeCell ref="A67:A68"/>
    <mergeCell ref="B67:B68"/>
    <mergeCell ref="C67:C68"/>
    <mergeCell ref="D67:D68"/>
    <mergeCell ref="E67:E68"/>
    <mergeCell ref="F67:F68"/>
    <mergeCell ref="G67:G68"/>
    <mergeCell ref="H67:H68"/>
    <mergeCell ref="I67:I68"/>
    <mergeCell ref="M65:M66"/>
    <mergeCell ref="N65:N66"/>
    <mergeCell ref="O65:O66"/>
    <mergeCell ref="P65:P66"/>
    <mergeCell ref="Q65:Q66"/>
    <mergeCell ref="R65:R66"/>
    <mergeCell ref="F65:F66"/>
    <mergeCell ref="G65:G66"/>
    <mergeCell ref="H65:H66"/>
    <mergeCell ref="I65:I66"/>
    <mergeCell ref="K65:K66"/>
    <mergeCell ref="L65:L66"/>
    <mergeCell ref="O63:O64"/>
    <mergeCell ref="P63:P64"/>
    <mergeCell ref="Q63:Q64"/>
    <mergeCell ref="R63:R64"/>
    <mergeCell ref="S63:S64"/>
    <mergeCell ref="A65:A66"/>
    <mergeCell ref="B65:B66"/>
    <mergeCell ref="C65:C66"/>
    <mergeCell ref="D65:D66"/>
    <mergeCell ref="E65:E66"/>
    <mergeCell ref="H63:H64"/>
    <mergeCell ref="I63:I64"/>
    <mergeCell ref="K63:K64"/>
    <mergeCell ref="L63:L64"/>
    <mergeCell ref="M63:M64"/>
    <mergeCell ref="N63:N64"/>
    <mergeCell ref="F71:F72"/>
    <mergeCell ref="G71:G72"/>
    <mergeCell ref="H71:H72"/>
    <mergeCell ref="I71:I72"/>
    <mergeCell ref="K71:K72"/>
    <mergeCell ref="L71:S72"/>
    <mergeCell ref="O69:O70"/>
    <mergeCell ref="P69:P70"/>
    <mergeCell ref="Q69:Q70"/>
    <mergeCell ref="R69:R70"/>
    <mergeCell ref="S69:S70"/>
    <mergeCell ref="A71:A72"/>
    <mergeCell ref="B71:B72"/>
    <mergeCell ref="C71:C72"/>
    <mergeCell ref="D71:D72"/>
    <mergeCell ref="E71:E72"/>
    <mergeCell ref="H69:H70"/>
    <mergeCell ref="I69:I70"/>
    <mergeCell ref="K69:K70"/>
    <mergeCell ref="L69:L70"/>
    <mergeCell ref="M69:M70"/>
    <mergeCell ref="N69:N70"/>
    <mergeCell ref="Q67:Q68"/>
    <mergeCell ref="R67:R68"/>
    <mergeCell ref="S67:S68"/>
    <mergeCell ref="A69:A70"/>
    <mergeCell ref="B69:B70"/>
    <mergeCell ref="C69:C70"/>
    <mergeCell ref="D69:D70"/>
    <mergeCell ref="E69:E70"/>
    <mergeCell ref="F69:F70"/>
    <mergeCell ref="G69:G70"/>
    <mergeCell ref="K67:K68"/>
    <mergeCell ref="L67:L68"/>
    <mergeCell ref="M67:M68"/>
    <mergeCell ref="N67:N68"/>
    <mergeCell ref="O67:O68"/>
    <mergeCell ref="P67:P68"/>
    <mergeCell ref="N75:N76"/>
    <mergeCell ref="O75:O76"/>
    <mergeCell ref="P75:P76"/>
    <mergeCell ref="Q75:Q76"/>
    <mergeCell ref="R75:R76"/>
    <mergeCell ref="S75:S76"/>
    <mergeCell ref="G75:G76"/>
    <mergeCell ref="H75:H76"/>
    <mergeCell ref="I75:I76"/>
    <mergeCell ref="K75:K76"/>
    <mergeCell ref="L75:L76"/>
    <mergeCell ref="M75:M76"/>
    <mergeCell ref="A75:A76"/>
    <mergeCell ref="B75:B76"/>
    <mergeCell ref="C75:C76"/>
    <mergeCell ref="D75:D76"/>
    <mergeCell ref="E75:E76"/>
    <mergeCell ref="F75:F76"/>
    <mergeCell ref="N73:N74"/>
    <mergeCell ref="O73:O74"/>
    <mergeCell ref="P73:P74"/>
    <mergeCell ref="Q73:Q74"/>
    <mergeCell ref="R73:R74"/>
    <mergeCell ref="S73:S74"/>
    <mergeCell ref="G73:G74"/>
    <mergeCell ref="H73:H74"/>
    <mergeCell ref="I73:I74"/>
    <mergeCell ref="K73:K74"/>
    <mergeCell ref="L73:L74"/>
    <mergeCell ref="M73:M74"/>
    <mergeCell ref="A73:A74"/>
    <mergeCell ref="B73:B74"/>
    <mergeCell ref="C73:C74"/>
    <mergeCell ref="D73:D74"/>
    <mergeCell ref="E73:E74"/>
    <mergeCell ref="F73:F74"/>
    <mergeCell ref="O79:O80"/>
    <mergeCell ref="P79:P80"/>
    <mergeCell ref="Q79:Q80"/>
    <mergeCell ref="R79:R80"/>
    <mergeCell ref="S79:S80"/>
    <mergeCell ref="A81:A82"/>
    <mergeCell ref="B81:B82"/>
    <mergeCell ref="C81:C82"/>
    <mergeCell ref="D81:D82"/>
    <mergeCell ref="E81:E82"/>
    <mergeCell ref="A79:A80"/>
    <mergeCell ref="B79:I80"/>
    <mergeCell ref="K79:K80"/>
    <mergeCell ref="L79:L80"/>
    <mergeCell ref="M79:M80"/>
    <mergeCell ref="N79:N80"/>
    <mergeCell ref="N77:N78"/>
    <mergeCell ref="O77:O78"/>
    <mergeCell ref="P77:P78"/>
    <mergeCell ref="Q77:Q78"/>
    <mergeCell ref="R77:R78"/>
    <mergeCell ref="S77:S78"/>
    <mergeCell ref="G77:G78"/>
    <mergeCell ref="H77:H78"/>
    <mergeCell ref="I77:I78"/>
    <mergeCell ref="K77:K78"/>
    <mergeCell ref="L77:L78"/>
    <mergeCell ref="M77:M78"/>
    <mergeCell ref="A77:A78"/>
    <mergeCell ref="B77:B78"/>
    <mergeCell ref="C77:C78"/>
    <mergeCell ref="D77:D78"/>
    <mergeCell ref="E77:E78"/>
    <mergeCell ref="F77:F78"/>
    <mergeCell ref="Q83:Q84"/>
    <mergeCell ref="R83:R84"/>
    <mergeCell ref="S83:S84"/>
    <mergeCell ref="A85:A86"/>
    <mergeCell ref="B85:B86"/>
    <mergeCell ref="C85:C86"/>
    <mergeCell ref="D85:D86"/>
    <mergeCell ref="E85:E86"/>
    <mergeCell ref="F85:F86"/>
    <mergeCell ref="G85:G86"/>
    <mergeCell ref="K83:K84"/>
    <mergeCell ref="L83:L84"/>
    <mergeCell ref="M83:M84"/>
    <mergeCell ref="N83:N84"/>
    <mergeCell ref="O83:O84"/>
    <mergeCell ref="P83:P84"/>
    <mergeCell ref="S81:S82"/>
    <mergeCell ref="A83:A84"/>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F81:F82"/>
    <mergeCell ref="G81:G82"/>
    <mergeCell ref="H81:H82"/>
    <mergeCell ref="I81:I82"/>
    <mergeCell ref="K81:K82"/>
    <mergeCell ref="L81:L82"/>
    <mergeCell ref="N89:N90"/>
    <mergeCell ref="O89:O90"/>
    <mergeCell ref="P89:P90"/>
    <mergeCell ref="Q89:Q90"/>
    <mergeCell ref="R89:R90"/>
    <mergeCell ref="S89:S90"/>
    <mergeCell ref="G89:G90"/>
    <mergeCell ref="H89:H90"/>
    <mergeCell ref="I89:I90"/>
    <mergeCell ref="K89:K90"/>
    <mergeCell ref="L89:L90"/>
    <mergeCell ref="M89:M90"/>
    <mergeCell ref="A89:A90"/>
    <mergeCell ref="B89:B90"/>
    <mergeCell ref="C89:C90"/>
    <mergeCell ref="D89:D90"/>
    <mergeCell ref="E89:E90"/>
    <mergeCell ref="F89:F90"/>
    <mergeCell ref="F87:F88"/>
    <mergeCell ref="G87:G88"/>
    <mergeCell ref="H87:H88"/>
    <mergeCell ref="I87:I88"/>
    <mergeCell ref="K87:K88"/>
    <mergeCell ref="L87:S88"/>
    <mergeCell ref="O85:O86"/>
    <mergeCell ref="P85:P86"/>
    <mergeCell ref="Q85:Q86"/>
    <mergeCell ref="R85:R86"/>
    <mergeCell ref="S85:S86"/>
    <mergeCell ref="A87:A88"/>
    <mergeCell ref="B87:B88"/>
    <mergeCell ref="C87:C88"/>
    <mergeCell ref="D87:D88"/>
    <mergeCell ref="E87:E88"/>
    <mergeCell ref="H85:H86"/>
    <mergeCell ref="I85:I86"/>
    <mergeCell ref="K85:K86"/>
    <mergeCell ref="L85:L86"/>
    <mergeCell ref="M85:M86"/>
    <mergeCell ref="N85:N86"/>
    <mergeCell ref="N93:N94"/>
    <mergeCell ref="O93:O94"/>
    <mergeCell ref="P93:P94"/>
    <mergeCell ref="Q93:Q94"/>
    <mergeCell ref="R93:R94"/>
    <mergeCell ref="S93:S94"/>
    <mergeCell ref="G93:G94"/>
    <mergeCell ref="H93:H94"/>
    <mergeCell ref="I93:I94"/>
    <mergeCell ref="K93:K94"/>
    <mergeCell ref="L93:L94"/>
    <mergeCell ref="M93:M94"/>
    <mergeCell ref="A93:A94"/>
    <mergeCell ref="B93:B94"/>
    <mergeCell ref="C93:C94"/>
    <mergeCell ref="D93:D94"/>
    <mergeCell ref="E93:E94"/>
    <mergeCell ref="F93:F94"/>
    <mergeCell ref="N91:N92"/>
    <mergeCell ref="O91:O92"/>
    <mergeCell ref="P91:P92"/>
    <mergeCell ref="Q91:Q92"/>
    <mergeCell ref="R91:R92"/>
    <mergeCell ref="S91:S92"/>
    <mergeCell ref="G91:G92"/>
    <mergeCell ref="H91:H92"/>
    <mergeCell ref="I91:I92"/>
    <mergeCell ref="K91:K92"/>
    <mergeCell ref="L91:L92"/>
    <mergeCell ref="M91:M92"/>
    <mergeCell ref="A91:A92"/>
    <mergeCell ref="B91:B92"/>
    <mergeCell ref="C91:C92"/>
    <mergeCell ref="D91:D92"/>
    <mergeCell ref="E91:E92"/>
    <mergeCell ref="F91:F92"/>
    <mergeCell ref="F99:F100"/>
    <mergeCell ref="G99:G100"/>
    <mergeCell ref="H99:H100"/>
    <mergeCell ref="I99:I100"/>
    <mergeCell ref="K99:K100"/>
    <mergeCell ref="L99:S100"/>
    <mergeCell ref="O97:O98"/>
    <mergeCell ref="P97:P98"/>
    <mergeCell ref="Q97:Q98"/>
    <mergeCell ref="R97:R98"/>
    <mergeCell ref="S97:S98"/>
    <mergeCell ref="A99:A100"/>
    <mergeCell ref="B99:B100"/>
    <mergeCell ref="C99:C100"/>
    <mergeCell ref="D99:D100"/>
    <mergeCell ref="E99:E100"/>
    <mergeCell ref="A97:A98"/>
    <mergeCell ref="B97:I98"/>
    <mergeCell ref="K97:K98"/>
    <mergeCell ref="L97:L98"/>
    <mergeCell ref="M97:M98"/>
    <mergeCell ref="N97:N98"/>
    <mergeCell ref="N95:N96"/>
    <mergeCell ref="O95:O96"/>
    <mergeCell ref="P95:P96"/>
    <mergeCell ref="Q95:Q96"/>
    <mergeCell ref="R95:R96"/>
    <mergeCell ref="S95:S96"/>
    <mergeCell ref="G95:G96"/>
    <mergeCell ref="H95:H96"/>
    <mergeCell ref="I95:I96"/>
    <mergeCell ref="K95:K96"/>
    <mergeCell ref="L95:L96"/>
    <mergeCell ref="M95:M96"/>
    <mergeCell ref="A95:A96"/>
    <mergeCell ref="B95:B96"/>
    <mergeCell ref="C95:C96"/>
    <mergeCell ref="D95:D96"/>
    <mergeCell ref="E95:E96"/>
    <mergeCell ref="F95:F96"/>
    <mergeCell ref="N103:N104"/>
    <mergeCell ref="O103:O104"/>
    <mergeCell ref="P103:P104"/>
    <mergeCell ref="Q103:Q104"/>
    <mergeCell ref="R103:R104"/>
    <mergeCell ref="S103:S104"/>
    <mergeCell ref="G103:G104"/>
    <mergeCell ref="H103:H104"/>
    <mergeCell ref="I103:I104"/>
    <mergeCell ref="K103:K104"/>
    <mergeCell ref="L103:L104"/>
    <mergeCell ref="M103:M104"/>
    <mergeCell ref="A103:A104"/>
    <mergeCell ref="B103:B104"/>
    <mergeCell ref="C103:C104"/>
    <mergeCell ref="D103:D104"/>
    <mergeCell ref="E103:E104"/>
    <mergeCell ref="F103:F104"/>
    <mergeCell ref="N101:N102"/>
    <mergeCell ref="O101:O102"/>
    <mergeCell ref="P101:P102"/>
    <mergeCell ref="Q101:Q102"/>
    <mergeCell ref="R101:R102"/>
    <mergeCell ref="S101:S102"/>
    <mergeCell ref="G101:G102"/>
    <mergeCell ref="H101:H102"/>
    <mergeCell ref="I101:I102"/>
    <mergeCell ref="K101:K102"/>
    <mergeCell ref="L101:L102"/>
    <mergeCell ref="M101:M102"/>
    <mergeCell ref="A101:A102"/>
    <mergeCell ref="B101:B102"/>
    <mergeCell ref="C101:C102"/>
    <mergeCell ref="D101:D102"/>
    <mergeCell ref="E101:E102"/>
    <mergeCell ref="F101:F102"/>
    <mergeCell ref="S111:S112"/>
    <mergeCell ref="A113:A114"/>
    <mergeCell ref="B113:I114"/>
    <mergeCell ref="K113:K114"/>
    <mergeCell ref="L113:S114"/>
    <mergeCell ref="A115:A116"/>
    <mergeCell ref="B115:B116"/>
    <mergeCell ref="C115:C116"/>
    <mergeCell ref="D115:D116"/>
    <mergeCell ref="E115:E116"/>
    <mergeCell ref="M111:M112"/>
    <mergeCell ref="N111:N112"/>
    <mergeCell ref="O111:O112"/>
    <mergeCell ref="P111:P112"/>
    <mergeCell ref="Q111:Q112"/>
    <mergeCell ref="R111:R112"/>
    <mergeCell ref="F111:F112"/>
    <mergeCell ref="G111:G112"/>
    <mergeCell ref="H111:H112"/>
    <mergeCell ref="I111:I112"/>
    <mergeCell ref="K111:K112"/>
    <mergeCell ref="L111:L112"/>
    <mergeCell ref="D107:G108"/>
    <mergeCell ref="H107:I108"/>
    <mergeCell ref="N107:Q108"/>
    <mergeCell ref="R107:S108"/>
    <mergeCell ref="A109:S110"/>
    <mergeCell ref="A111:A112"/>
    <mergeCell ref="B111:B112"/>
    <mergeCell ref="C111:C112"/>
    <mergeCell ref="D111:D112"/>
    <mergeCell ref="E111:E112"/>
    <mergeCell ref="N105:N106"/>
    <mergeCell ref="O105:O106"/>
    <mergeCell ref="P105:P106"/>
    <mergeCell ref="Q105:Q106"/>
    <mergeCell ref="R105:R106"/>
    <mergeCell ref="S105:S106"/>
    <mergeCell ref="G105:G106"/>
    <mergeCell ref="H105:H106"/>
    <mergeCell ref="I105:I106"/>
    <mergeCell ref="K105:K106"/>
    <mergeCell ref="L105:L106"/>
    <mergeCell ref="M105:M106"/>
    <mergeCell ref="A105:A106"/>
    <mergeCell ref="B105:B106"/>
    <mergeCell ref="C105:C106"/>
    <mergeCell ref="D105:D106"/>
    <mergeCell ref="E105:E106"/>
    <mergeCell ref="F105:F106"/>
    <mergeCell ref="Q117:Q118"/>
    <mergeCell ref="R117:R118"/>
    <mergeCell ref="S117:S118"/>
    <mergeCell ref="A119:A120"/>
    <mergeCell ref="B119:B120"/>
    <mergeCell ref="C119:C120"/>
    <mergeCell ref="D119:D120"/>
    <mergeCell ref="E119:E120"/>
    <mergeCell ref="F119:F120"/>
    <mergeCell ref="G119:G120"/>
    <mergeCell ref="K117:K118"/>
    <mergeCell ref="L117:L118"/>
    <mergeCell ref="M117:M118"/>
    <mergeCell ref="N117:N118"/>
    <mergeCell ref="O117:O118"/>
    <mergeCell ref="P117:P118"/>
    <mergeCell ref="S115:S116"/>
    <mergeCell ref="A117:A118"/>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F115:F116"/>
    <mergeCell ref="G115:G116"/>
    <mergeCell ref="H115:H116"/>
    <mergeCell ref="I115:I116"/>
    <mergeCell ref="K115:K116"/>
    <mergeCell ref="L115:L116"/>
    <mergeCell ref="S121:S122"/>
    <mergeCell ref="A123:A124"/>
    <mergeCell ref="B123:I124"/>
    <mergeCell ref="K123:K124"/>
    <mergeCell ref="L123:L124"/>
    <mergeCell ref="M123:M124"/>
    <mergeCell ref="N123:N124"/>
    <mergeCell ref="O123:O124"/>
    <mergeCell ref="P123:P124"/>
    <mergeCell ref="Q123:Q124"/>
    <mergeCell ref="M121:M122"/>
    <mergeCell ref="N121:N122"/>
    <mergeCell ref="O121:O122"/>
    <mergeCell ref="P121:P122"/>
    <mergeCell ref="Q121:Q122"/>
    <mergeCell ref="R121:R122"/>
    <mergeCell ref="F121:F122"/>
    <mergeCell ref="G121:G122"/>
    <mergeCell ref="H121:H122"/>
    <mergeCell ref="I121:I122"/>
    <mergeCell ref="K121:K122"/>
    <mergeCell ref="L121:L122"/>
    <mergeCell ref="O119:O120"/>
    <mergeCell ref="P119:P120"/>
    <mergeCell ref="Q119:Q120"/>
    <mergeCell ref="R119:R120"/>
    <mergeCell ref="S119:S120"/>
    <mergeCell ref="A121:A122"/>
    <mergeCell ref="B121:B122"/>
    <mergeCell ref="C121:C122"/>
    <mergeCell ref="D121:D122"/>
    <mergeCell ref="E121:E122"/>
    <mergeCell ref="H119:H120"/>
    <mergeCell ref="I119:I120"/>
    <mergeCell ref="K119:K120"/>
    <mergeCell ref="L119:L120"/>
    <mergeCell ref="M119:M120"/>
    <mergeCell ref="N119:N120"/>
    <mergeCell ref="N127:N128"/>
    <mergeCell ref="O127:O128"/>
    <mergeCell ref="P127:P128"/>
    <mergeCell ref="Q127:Q128"/>
    <mergeCell ref="R127:R128"/>
    <mergeCell ref="S127:S128"/>
    <mergeCell ref="G127:G128"/>
    <mergeCell ref="H127:H128"/>
    <mergeCell ref="I127:I128"/>
    <mergeCell ref="K127:K128"/>
    <mergeCell ref="L127:L128"/>
    <mergeCell ref="M127:M128"/>
    <mergeCell ref="P125:P126"/>
    <mergeCell ref="Q125:Q126"/>
    <mergeCell ref="R125:R126"/>
    <mergeCell ref="S125:S126"/>
    <mergeCell ref="A127:A128"/>
    <mergeCell ref="B127:B128"/>
    <mergeCell ref="C127:C128"/>
    <mergeCell ref="D127:D128"/>
    <mergeCell ref="E127:E128"/>
    <mergeCell ref="F127:F128"/>
    <mergeCell ref="I125:I126"/>
    <mergeCell ref="K125:K126"/>
    <mergeCell ref="L125:L126"/>
    <mergeCell ref="M125:M126"/>
    <mergeCell ref="N125:N126"/>
    <mergeCell ref="O125:O126"/>
    <mergeCell ref="R123:R124"/>
    <mergeCell ref="S123:S124"/>
    <mergeCell ref="A125:A126"/>
    <mergeCell ref="B125:B126"/>
    <mergeCell ref="C125:C126"/>
    <mergeCell ref="D125:D126"/>
    <mergeCell ref="E125:E126"/>
    <mergeCell ref="F125:F126"/>
    <mergeCell ref="G125:G126"/>
    <mergeCell ref="H125:H126"/>
    <mergeCell ref="N131:N132"/>
    <mergeCell ref="O131:O132"/>
    <mergeCell ref="P131:P132"/>
    <mergeCell ref="Q131:Q132"/>
    <mergeCell ref="R131:R132"/>
    <mergeCell ref="S131:S132"/>
    <mergeCell ref="G131:G132"/>
    <mergeCell ref="H131:H132"/>
    <mergeCell ref="I131:I132"/>
    <mergeCell ref="K131:K132"/>
    <mergeCell ref="L131:L132"/>
    <mergeCell ref="M131:M132"/>
    <mergeCell ref="A131:A132"/>
    <mergeCell ref="B131:B132"/>
    <mergeCell ref="C131:C132"/>
    <mergeCell ref="D131:D132"/>
    <mergeCell ref="E131:E132"/>
    <mergeCell ref="F131:F132"/>
    <mergeCell ref="N129:N130"/>
    <mergeCell ref="O129:O130"/>
    <mergeCell ref="P129:P130"/>
    <mergeCell ref="Q129:Q130"/>
    <mergeCell ref="R129:R130"/>
    <mergeCell ref="S129:S130"/>
    <mergeCell ref="G129:G130"/>
    <mergeCell ref="H129:H130"/>
    <mergeCell ref="I129:I130"/>
    <mergeCell ref="K129:K130"/>
    <mergeCell ref="L129:L130"/>
    <mergeCell ref="M129:M130"/>
    <mergeCell ref="A129:A130"/>
    <mergeCell ref="B129:B130"/>
    <mergeCell ref="C129:C130"/>
    <mergeCell ref="D129:D130"/>
    <mergeCell ref="E129:E130"/>
    <mergeCell ref="F129:F130"/>
    <mergeCell ref="K137:K138"/>
    <mergeCell ref="L137:S138"/>
    <mergeCell ref="A139:A140"/>
    <mergeCell ref="B139:B140"/>
    <mergeCell ref="C139:C140"/>
    <mergeCell ref="D139:D140"/>
    <mergeCell ref="E139:E140"/>
    <mergeCell ref="F139:F140"/>
    <mergeCell ref="G139:G140"/>
    <mergeCell ref="H139:H140"/>
    <mergeCell ref="S135:S136"/>
    <mergeCell ref="A137:A138"/>
    <mergeCell ref="B137:B138"/>
    <mergeCell ref="C137:C138"/>
    <mergeCell ref="D137:D138"/>
    <mergeCell ref="E137:E138"/>
    <mergeCell ref="F137:F138"/>
    <mergeCell ref="G137:G138"/>
    <mergeCell ref="H137:H138"/>
    <mergeCell ref="I137:I138"/>
    <mergeCell ref="M135:M136"/>
    <mergeCell ref="N135:N136"/>
    <mergeCell ref="O135:O136"/>
    <mergeCell ref="P135:P136"/>
    <mergeCell ref="Q135:Q136"/>
    <mergeCell ref="R135:R136"/>
    <mergeCell ref="F135:F136"/>
    <mergeCell ref="G135:G136"/>
    <mergeCell ref="H135:H136"/>
    <mergeCell ref="I135:I136"/>
    <mergeCell ref="K135:K136"/>
    <mergeCell ref="L135:L136"/>
    <mergeCell ref="O133:O134"/>
    <mergeCell ref="P133:P134"/>
    <mergeCell ref="Q133:Q134"/>
    <mergeCell ref="R133:R134"/>
    <mergeCell ref="S133:S134"/>
    <mergeCell ref="A135:A136"/>
    <mergeCell ref="B135:B136"/>
    <mergeCell ref="C135:C136"/>
    <mergeCell ref="D135:D136"/>
    <mergeCell ref="E135:E136"/>
    <mergeCell ref="A133:A134"/>
    <mergeCell ref="B133:I134"/>
    <mergeCell ref="K133:K134"/>
    <mergeCell ref="L133:L134"/>
    <mergeCell ref="M133:M134"/>
    <mergeCell ref="N133:N134"/>
    <mergeCell ref="N143:N144"/>
    <mergeCell ref="O143:O144"/>
    <mergeCell ref="P143:P144"/>
    <mergeCell ref="Q143:Q144"/>
    <mergeCell ref="R143:R144"/>
    <mergeCell ref="S143:S144"/>
    <mergeCell ref="G143:G144"/>
    <mergeCell ref="H143:H144"/>
    <mergeCell ref="I143:I144"/>
    <mergeCell ref="K143:K144"/>
    <mergeCell ref="L143:L144"/>
    <mergeCell ref="M143:M144"/>
    <mergeCell ref="A143:A144"/>
    <mergeCell ref="B143:B144"/>
    <mergeCell ref="C143:C144"/>
    <mergeCell ref="D143:D144"/>
    <mergeCell ref="E143:E144"/>
    <mergeCell ref="F143:F144"/>
    <mergeCell ref="N141:N142"/>
    <mergeCell ref="O141:O142"/>
    <mergeCell ref="P141:P142"/>
    <mergeCell ref="Q141:Q142"/>
    <mergeCell ref="R141:R142"/>
    <mergeCell ref="S141:S142"/>
    <mergeCell ref="G141:G142"/>
    <mergeCell ref="H141:H142"/>
    <mergeCell ref="I141:I142"/>
    <mergeCell ref="K141:K142"/>
    <mergeCell ref="L141:L142"/>
    <mergeCell ref="M141:M142"/>
    <mergeCell ref="P139:P140"/>
    <mergeCell ref="Q139:Q140"/>
    <mergeCell ref="R139:R140"/>
    <mergeCell ref="S139:S140"/>
    <mergeCell ref="A141:A142"/>
    <mergeCell ref="B141:B142"/>
    <mergeCell ref="C141:C142"/>
    <mergeCell ref="D141:D142"/>
    <mergeCell ref="E141:E142"/>
    <mergeCell ref="F141:F142"/>
    <mergeCell ref="I139:I140"/>
    <mergeCell ref="K139:K140"/>
    <mergeCell ref="L139:L140"/>
    <mergeCell ref="M139:M140"/>
    <mergeCell ref="N139:N140"/>
    <mergeCell ref="O139:O140"/>
    <mergeCell ref="O147:O148"/>
    <mergeCell ref="P147:P148"/>
    <mergeCell ref="Q147:Q148"/>
    <mergeCell ref="R147:R148"/>
    <mergeCell ref="S147:S148"/>
    <mergeCell ref="A149:A150"/>
    <mergeCell ref="B149:B150"/>
    <mergeCell ref="C149:C150"/>
    <mergeCell ref="D149:D150"/>
    <mergeCell ref="E149:E150"/>
    <mergeCell ref="A147:A148"/>
    <mergeCell ref="B147:I148"/>
    <mergeCell ref="K147:K148"/>
    <mergeCell ref="L147:L148"/>
    <mergeCell ref="M147:M148"/>
    <mergeCell ref="N147:N148"/>
    <mergeCell ref="N145:N146"/>
    <mergeCell ref="O145:O146"/>
    <mergeCell ref="P145:P146"/>
    <mergeCell ref="Q145:Q146"/>
    <mergeCell ref="R145:R146"/>
    <mergeCell ref="S145:S146"/>
    <mergeCell ref="G145:G146"/>
    <mergeCell ref="H145:H146"/>
    <mergeCell ref="I145:I146"/>
    <mergeCell ref="K145:K146"/>
    <mergeCell ref="L145:L146"/>
    <mergeCell ref="M145:M146"/>
    <mergeCell ref="A145:A146"/>
    <mergeCell ref="B145:B146"/>
    <mergeCell ref="C145:C146"/>
    <mergeCell ref="D145:D146"/>
    <mergeCell ref="E145:E146"/>
    <mergeCell ref="F145:F146"/>
    <mergeCell ref="N153:N154"/>
    <mergeCell ref="O153:O154"/>
    <mergeCell ref="P153:P154"/>
    <mergeCell ref="Q153:Q154"/>
    <mergeCell ref="R153:R154"/>
    <mergeCell ref="S153:S154"/>
    <mergeCell ref="G153:G154"/>
    <mergeCell ref="H153:H154"/>
    <mergeCell ref="I153:I154"/>
    <mergeCell ref="K153:K154"/>
    <mergeCell ref="L153:L154"/>
    <mergeCell ref="M153:M154"/>
    <mergeCell ref="A153:A154"/>
    <mergeCell ref="B153:B154"/>
    <mergeCell ref="C153:C154"/>
    <mergeCell ref="D153:D154"/>
    <mergeCell ref="E153:E154"/>
    <mergeCell ref="F153:F154"/>
    <mergeCell ref="F151:F152"/>
    <mergeCell ref="G151:G152"/>
    <mergeCell ref="H151:H152"/>
    <mergeCell ref="I151:I152"/>
    <mergeCell ref="K151:K152"/>
    <mergeCell ref="L151:S152"/>
    <mergeCell ref="F149:F150"/>
    <mergeCell ref="G149:G150"/>
    <mergeCell ref="H149:H150"/>
    <mergeCell ref="I149:I150"/>
    <mergeCell ref="K149:S150"/>
    <mergeCell ref="A151:A152"/>
    <mergeCell ref="B151:B152"/>
    <mergeCell ref="C151:C152"/>
    <mergeCell ref="D151:D152"/>
    <mergeCell ref="E151:E152"/>
    <mergeCell ref="N157:N158"/>
    <mergeCell ref="O157:O158"/>
    <mergeCell ref="P157:P158"/>
    <mergeCell ref="Q157:Q158"/>
    <mergeCell ref="R157:R158"/>
    <mergeCell ref="S157:S158"/>
    <mergeCell ref="G157:G158"/>
    <mergeCell ref="H157:H158"/>
    <mergeCell ref="I157:I158"/>
    <mergeCell ref="K157:K158"/>
    <mergeCell ref="L157:L158"/>
    <mergeCell ref="M157:M158"/>
    <mergeCell ref="A157:A158"/>
    <mergeCell ref="B157:B158"/>
    <mergeCell ref="C157:C158"/>
    <mergeCell ref="D157:D158"/>
    <mergeCell ref="E157:E158"/>
    <mergeCell ref="F157:F158"/>
    <mergeCell ref="N155:N156"/>
    <mergeCell ref="O155:O156"/>
    <mergeCell ref="P155:P156"/>
    <mergeCell ref="Q155:Q156"/>
    <mergeCell ref="R155:R156"/>
    <mergeCell ref="S155:S156"/>
    <mergeCell ref="G155:G156"/>
    <mergeCell ref="H155:H156"/>
    <mergeCell ref="I155:I156"/>
    <mergeCell ref="K155:K156"/>
    <mergeCell ref="L155:L156"/>
    <mergeCell ref="M155:M156"/>
    <mergeCell ref="A155:A156"/>
    <mergeCell ref="B155:B156"/>
    <mergeCell ref="C155:C156"/>
    <mergeCell ref="D155:D156"/>
    <mergeCell ref="E155:E156"/>
    <mergeCell ref="F155:F156"/>
    <mergeCell ref="G161:G162"/>
    <mergeCell ref="H161:H162"/>
    <mergeCell ref="I161:I162"/>
    <mergeCell ref="K161:K162"/>
    <mergeCell ref="L161:S162"/>
    <mergeCell ref="A163:A164"/>
    <mergeCell ref="B163:B164"/>
    <mergeCell ref="C163:C164"/>
    <mergeCell ref="D163:D164"/>
    <mergeCell ref="E163:E164"/>
    <mergeCell ref="A161:A162"/>
    <mergeCell ref="B161:B162"/>
    <mergeCell ref="C161:C162"/>
    <mergeCell ref="D161:D162"/>
    <mergeCell ref="E161:E162"/>
    <mergeCell ref="F161:F162"/>
    <mergeCell ref="N159:N160"/>
    <mergeCell ref="O159:O160"/>
    <mergeCell ref="P159:P160"/>
    <mergeCell ref="Q159:Q160"/>
    <mergeCell ref="R159:R160"/>
    <mergeCell ref="S159:S160"/>
    <mergeCell ref="G159:G160"/>
    <mergeCell ref="H159:H160"/>
    <mergeCell ref="I159:I160"/>
    <mergeCell ref="K159:K160"/>
    <mergeCell ref="L159:L160"/>
    <mergeCell ref="M159:M160"/>
    <mergeCell ref="A159:A160"/>
    <mergeCell ref="B159:B160"/>
    <mergeCell ref="C159:C160"/>
    <mergeCell ref="D159:D160"/>
    <mergeCell ref="E159:E160"/>
    <mergeCell ref="F159:F160"/>
    <mergeCell ref="Q165:Q166"/>
    <mergeCell ref="R165:R166"/>
    <mergeCell ref="S165:S166"/>
    <mergeCell ref="A167:A168"/>
    <mergeCell ref="B167:I168"/>
    <mergeCell ref="K167:K168"/>
    <mergeCell ref="L167:L168"/>
    <mergeCell ref="M167:M168"/>
    <mergeCell ref="N167:N168"/>
    <mergeCell ref="O167:O168"/>
    <mergeCell ref="K165:K166"/>
    <mergeCell ref="L165:L166"/>
    <mergeCell ref="M165:M166"/>
    <mergeCell ref="N165:N166"/>
    <mergeCell ref="O165:O166"/>
    <mergeCell ref="P165:P166"/>
    <mergeCell ref="S163:S164"/>
    <mergeCell ref="A165:A166"/>
    <mergeCell ref="B165:B166"/>
    <mergeCell ref="C165:C166"/>
    <mergeCell ref="D165:D166"/>
    <mergeCell ref="E165:E166"/>
    <mergeCell ref="F165:F166"/>
    <mergeCell ref="G165:G166"/>
    <mergeCell ref="H165:H166"/>
    <mergeCell ref="I165:I166"/>
    <mergeCell ref="M163:M164"/>
    <mergeCell ref="N163:N164"/>
    <mergeCell ref="O163:O164"/>
    <mergeCell ref="P163:P164"/>
    <mergeCell ref="Q163:Q164"/>
    <mergeCell ref="R163:R164"/>
    <mergeCell ref="F163:F164"/>
    <mergeCell ref="G163:G164"/>
    <mergeCell ref="H163:H164"/>
    <mergeCell ref="I163:I164"/>
    <mergeCell ref="K163:K164"/>
    <mergeCell ref="L163:L164"/>
    <mergeCell ref="N171:N172"/>
    <mergeCell ref="O171:O172"/>
    <mergeCell ref="P171:P172"/>
    <mergeCell ref="Q171:Q172"/>
    <mergeCell ref="R171:R172"/>
    <mergeCell ref="S171:S172"/>
    <mergeCell ref="G171:G172"/>
    <mergeCell ref="H171:H172"/>
    <mergeCell ref="I171:I172"/>
    <mergeCell ref="K171:K172"/>
    <mergeCell ref="L171:L172"/>
    <mergeCell ref="M171:M172"/>
    <mergeCell ref="A171:A172"/>
    <mergeCell ref="B171:B172"/>
    <mergeCell ref="C171:C172"/>
    <mergeCell ref="D171:D172"/>
    <mergeCell ref="E171:E172"/>
    <mergeCell ref="F171:F172"/>
    <mergeCell ref="N169:N170"/>
    <mergeCell ref="O169:O170"/>
    <mergeCell ref="P169:P170"/>
    <mergeCell ref="Q169:Q170"/>
    <mergeCell ref="R169:R170"/>
    <mergeCell ref="S169:S170"/>
    <mergeCell ref="G169:G170"/>
    <mergeCell ref="H169:H170"/>
    <mergeCell ref="I169:I170"/>
    <mergeCell ref="K169:K170"/>
    <mergeCell ref="L169:L170"/>
    <mergeCell ref="M169:M170"/>
    <mergeCell ref="P167:P168"/>
    <mergeCell ref="Q167:Q168"/>
    <mergeCell ref="R167:R168"/>
    <mergeCell ref="S167:S168"/>
    <mergeCell ref="A169:A170"/>
    <mergeCell ref="B169:B170"/>
    <mergeCell ref="C169:C170"/>
    <mergeCell ref="D169:D170"/>
    <mergeCell ref="E169:E170"/>
    <mergeCell ref="F169:F170"/>
    <mergeCell ref="G175:G176"/>
    <mergeCell ref="H175:H176"/>
    <mergeCell ref="I175:I176"/>
    <mergeCell ref="K175:K176"/>
    <mergeCell ref="L175:S176"/>
    <mergeCell ref="A177:A178"/>
    <mergeCell ref="B177:B178"/>
    <mergeCell ref="C177:C178"/>
    <mergeCell ref="D177:D178"/>
    <mergeCell ref="E177:E178"/>
    <mergeCell ref="A175:A176"/>
    <mergeCell ref="B175:B176"/>
    <mergeCell ref="C175:C176"/>
    <mergeCell ref="D175:D176"/>
    <mergeCell ref="E175:E176"/>
    <mergeCell ref="F175:F176"/>
    <mergeCell ref="N173:N174"/>
    <mergeCell ref="O173:O174"/>
    <mergeCell ref="P173:P174"/>
    <mergeCell ref="Q173:Q174"/>
    <mergeCell ref="R173:R174"/>
    <mergeCell ref="S173:S174"/>
    <mergeCell ref="G173:G174"/>
    <mergeCell ref="H173:H174"/>
    <mergeCell ref="I173:I174"/>
    <mergeCell ref="K173:K174"/>
    <mergeCell ref="L173:L174"/>
    <mergeCell ref="M173:M174"/>
    <mergeCell ref="A173:A174"/>
    <mergeCell ref="B173:B174"/>
    <mergeCell ref="C173:C174"/>
    <mergeCell ref="D173:D174"/>
    <mergeCell ref="E173:E174"/>
    <mergeCell ref="F173:F174"/>
    <mergeCell ref="Q179:Q180"/>
    <mergeCell ref="R179:R180"/>
    <mergeCell ref="S179:S180"/>
    <mergeCell ref="A181:A182"/>
    <mergeCell ref="B181:B182"/>
    <mergeCell ref="C181:C182"/>
    <mergeCell ref="D181:D182"/>
    <mergeCell ref="E181:E182"/>
    <mergeCell ref="F181:F182"/>
    <mergeCell ref="G181:G182"/>
    <mergeCell ref="K179:K180"/>
    <mergeCell ref="L179:L180"/>
    <mergeCell ref="M179:M180"/>
    <mergeCell ref="N179:N180"/>
    <mergeCell ref="O179:O180"/>
    <mergeCell ref="P179:P180"/>
    <mergeCell ref="S177:S178"/>
    <mergeCell ref="A179:A180"/>
    <mergeCell ref="B179:B180"/>
    <mergeCell ref="C179:C180"/>
    <mergeCell ref="D179:D180"/>
    <mergeCell ref="E179:E180"/>
    <mergeCell ref="F179:F180"/>
    <mergeCell ref="G179:G180"/>
    <mergeCell ref="H179:H180"/>
    <mergeCell ref="I179:I180"/>
    <mergeCell ref="M177:M178"/>
    <mergeCell ref="N177:N178"/>
    <mergeCell ref="O177:O178"/>
    <mergeCell ref="P177:P178"/>
    <mergeCell ref="Q177:Q178"/>
    <mergeCell ref="R177:R178"/>
    <mergeCell ref="F177:F178"/>
    <mergeCell ref="G177:G178"/>
    <mergeCell ref="H177:H178"/>
    <mergeCell ref="I177:I178"/>
    <mergeCell ref="K177:K178"/>
    <mergeCell ref="L177:L178"/>
    <mergeCell ref="S183:S184"/>
    <mergeCell ref="A185:A186"/>
    <mergeCell ref="B185:B186"/>
    <mergeCell ref="C185:C186"/>
    <mergeCell ref="D185:D186"/>
    <mergeCell ref="E185:E186"/>
    <mergeCell ref="F185:F186"/>
    <mergeCell ref="G185:G186"/>
    <mergeCell ref="H185:H186"/>
    <mergeCell ref="I185:I186"/>
    <mergeCell ref="M183:M184"/>
    <mergeCell ref="N183:N184"/>
    <mergeCell ref="O183:O184"/>
    <mergeCell ref="P183:P184"/>
    <mergeCell ref="Q183:Q184"/>
    <mergeCell ref="R183:R184"/>
    <mergeCell ref="F183:F184"/>
    <mergeCell ref="G183:G184"/>
    <mergeCell ref="H183:H184"/>
    <mergeCell ref="I183:I184"/>
    <mergeCell ref="K183:K184"/>
    <mergeCell ref="L183:L184"/>
    <mergeCell ref="O181:O182"/>
    <mergeCell ref="P181:P182"/>
    <mergeCell ref="Q181:Q182"/>
    <mergeCell ref="R181:R182"/>
    <mergeCell ref="S181:S182"/>
    <mergeCell ref="A183:A184"/>
    <mergeCell ref="B183:B184"/>
    <mergeCell ref="C183:C184"/>
    <mergeCell ref="D183:D184"/>
    <mergeCell ref="E183:E184"/>
    <mergeCell ref="H181:H182"/>
    <mergeCell ref="I181:I182"/>
    <mergeCell ref="K181:K182"/>
    <mergeCell ref="L181:L182"/>
    <mergeCell ref="M181:M182"/>
    <mergeCell ref="N181:N182"/>
    <mergeCell ref="N191:N192"/>
    <mergeCell ref="O191:O192"/>
    <mergeCell ref="P191:P192"/>
    <mergeCell ref="Q191:Q192"/>
    <mergeCell ref="R191:R192"/>
    <mergeCell ref="S191:S192"/>
    <mergeCell ref="G189:G190"/>
    <mergeCell ref="H189:H190"/>
    <mergeCell ref="I189:I190"/>
    <mergeCell ref="K189:K190"/>
    <mergeCell ref="L189:S190"/>
    <mergeCell ref="A191:A192"/>
    <mergeCell ref="B191:I192"/>
    <mergeCell ref="K191:K192"/>
    <mergeCell ref="L191:L192"/>
    <mergeCell ref="M191:M192"/>
    <mergeCell ref="P187:P188"/>
    <mergeCell ref="Q187:Q188"/>
    <mergeCell ref="R187:R188"/>
    <mergeCell ref="S187:S188"/>
    <mergeCell ref="A189:A190"/>
    <mergeCell ref="B189:B190"/>
    <mergeCell ref="C189:C190"/>
    <mergeCell ref="D189:D190"/>
    <mergeCell ref="E189:E190"/>
    <mergeCell ref="F189:F190"/>
    <mergeCell ref="Q185:Q186"/>
    <mergeCell ref="R185:R186"/>
    <mergeCell ref="S185:S186"/>
    <mergeCell ref="A187:A188"/>
    <mergeCell ref="B187:I188"/>
    <mergeCell ref="K187:K188"/>
    <mergeCell ref="L187:L188"/>
    <mergeCell ref="M187:M188"/>
    <mergeCell ref="N187:N188"/>
    <mergeCell ref="O187:O188"/>
    <mergeCell ref="K185:K186"/>
    <mergeCell ref="L185:L186"/>
    <mergeCell ref="M185:M186"/>
    <mergeCell ref="N185:N186"/>
    <mergeCell ref="O185:O186"/>
    <mergeCell ref="P185:P186"/>
    <mergeCell ref="N195:N196"/>
    <mergeCell ref="O195:O196"/>
    <mergeCell ref="P195:P196"/>
    <mergeCell ref="Q195:Q196"/>
    <mergeCell ref="R195:R196"/>
    <mergeCell ref="S195:S196"/>
    <mergeCell ref="G195:G196"/>
    <mergeCell ref="H195:H196"/>
    <mergeCell ref="I195:I196"/>
    <mergeCell ref="K195:K196"/>
    <mergeCell ref="L195:L196"/>
    <mergeCell ref="M195:M196"/>
    <mergeCell ref="A195:A196"/>
    <mergeCell ref="B195:B196"/>
    <mergeCell ref="C195:C196"/>
    <mergeCell ref="D195:D196"/>
    <mergeCell ref="E195:E196"/>
    <mergeCell ref="F195:F196"/>
    <mergeCell ref="N193:N194"/>
    <mergeCell ref="O193:O194"/>
    <mergeCell ref="P193:P194"/>
    <mergeCell ref="Q193:Q194"/>
    <mergeCell ref="R193:R194"/>
    <mergeCell ref="S193:S194"/>
    <mergeCell ref="G193:G194"/>
    <mergeCell ref="H193:H194"/>
    <mergeCell ref="I193:I194"/>
    <mergeCell ref="K193:K194"/>
    <mergeCell ref="L193:L194"/>
    <mergeCell ref="M193:M194"/>
    <mergeCell ref="A193:A194"/>
    <mergeCell ref="B193:B194"/>
    <mergeCell ref="C193:C194"/>
    <mergeCell ref="D193:D194"/>
    <mergeCell ref="E193:E194"/>
    <mergeCell ref="F193:F194"/>
    <mergeCell ref="G199:G200"/>
    <mergeCell ref="H199:H200"/>
    <mergeCell ref="I199:I200"/>
    <mergeCell ref="K199:K200"/>
    <mergeCell ref="L199:S200"/>
    <mergeCell ref="A201:A202"/>
    <mergeCell ref="B201:B202"/>
    <mergeCell ref="C201:C202"/>
    <mergeCell ref="D201:D202"/>
    <mergeCell ref="E201:E202"/>
    <mergeCell ref="A199:A200"/>
    <mergeCell ref="B199:B200"/>
    <mergeCell ref="C199:C200"/>
    <mergeCell ref="D199:D200"/>
    <mergeCell ref="E199:E200"/>
    <mergeCell ref="F199:F200"/>
    <mergeCell ref="N197:N198"/>
    <mergeCell ref="O197:O198"/>
    <mergeCell ref="P197:P198"/>
    <mergeCell ref="Q197:Q198"/>
    <mergeCell ref="R197:R198"/>
    <mergeCell ref="S197:S198"/>
    <mergeCell ref="G197:G198"/>
    <mergeCell ref="H197:H198"/>
    <mergeCell ref="I197:I198"/>
    <mergeCell ref="K197:K198"/>
    <mergeCell ref="L197:L198"/>
    <mergeCell ref="M197:M198"/>
    <mergeCell ref="A197:A198"/>
    <mergeCell ref="B197:B198"/>
    <mergeCell ref="C197:C198"/>
    <mergeCell ref="D197:D198"/>
    <mergeCell ref="E197:E198"/>
    <mergeCell ref="F197:F198"/>
    <mergeCell ref="Q203:Q204"/>
    <mergeCell ref="R203:R204"/>
    <mergeCell ref="S203:S204"/>
    <mergeCell ref="A205:A206"/>
    <mergeCell ref="B205:B206"/>
    <mergeCell ref="C205:C206"/>
    <mergeCell ref="D205:D206"/>
    <mergeCell ref="E205:E206"/>
    <mergeCell ref="F205:F206"/>
    <mergeCell ref="G205:G206"/>
    <mergeCell ref="K203:K204"/>
    <mergeCell ref="L203:L204"/>
    <mergeCell ref="M203:M204"/>
    <mergeCell ref="N203:N204"/>
    <mergeCell ref="O203:O204"/>
    <mergeCell ref="P203:P204"/>
    <mergeCell ref="S201:S202"/>
    <mergeCell ref="A203:A204"/>
    <mergeCell ref="B203:B204"/>
    <mergeCell ref="C203:C204"/>
    <mergeCell ref="D203:D204"/>
    <mergeCell ref="E203:E204"/>
    <mergeCell ref="F203:F204"/>
    <mergeCell ref="G203:G204"/>
    <mergeCell ref="H203:H204"/>
    <mergeCell ref="I203:I204"/>
    <mergeCell ref="M201:M202"/>
    <mergeCell ref="N201:N202"/>
    <mergeCell ref="O201:O202"/>
    <mergeCell ref="P201:P202"/>
    <mergeCell ref="Q201:Q202"/>
    <mergeCell ref="R201:R202"/>
    <mergeCell ref="F201:F202"/>
    <mergeCell ref="G201:G202"/>
    <mergeCell ref="H201:H202"/>
    <mergeCell ref="I201:I202"/>
    <mergeCell ref="K201:K202"/>
    <mergeCell ref="L201:L202"/>
    <mergeCell ref="S207:S208"/>
    <mergeCell ref="D209:G210"/>
    <mergeCell ref="H209:I210"/>
    <mergeCell ref="N209:Q210"/>
    <mergeCell ref="R209:S210"/>
    <mergeCell ref="A211:S212"/>
    <mergeCell ref="M207:M208"/>
    <mergeCell ref="N207:N208"/>
    <mergeCell ref="O207:O208"/>
    <mergeCell ref="P207:P208"/>
    <mergeCell ref="Q207:Q208"/>
    <mergeCell ref="R207:R208"/>
    <mergeCell ref="F207:F208"/>
    <mergeCell ref="G207:G208"/>
    <mergeCell ref="H207:H208"/>
    <mergeCell ref="I207:I208"/>
    <mergeCell ref="K207:K208"/>
    <mergeCell ref="L207:L208"/>
    <mergeCell ref="O205:O206"/>
    <mergeCell ref="P205:P206"/>
    <mergeCell ref="Q205:Q206"/>
    <mergeCell ref="R205:R206"/>
    <mergeCell ref="S205:S206"/>
    <mergeCell ref="A207:A208"/>
    <mergeCell ref="B207:B208"/>
    <mergeCell ref="C207:C208"/>
    <mergeCell ref="D207:D208"/>
    <mergeCell ref="E207:E208"/>
    <mergeCell ref="H205:H206"/>
    <mergeCell ref="I205:I206"/>
    <mergeCell ref="K205:K206"/>
    <mergeCell ref="L205:L206"/>
    <mergeCell ref="M205:M206"/>
    <mergeCell ref="N205:N206"/>
    <mergeCell ref="N217:N218"/>
    <mergeCell ref="O217:O218"/>
    <mergeCell ref="P217:P218"/>
    <mergeCell ref="Q217:Q218"/>
    <mergeCell ref="R217:R218"/>
    <mergeCell ref="S217:S218"/>
    <mergeCell ref="G217:G218"/>
    <mergeCell ref="H217:H218"/>
    <mergeCell ref="I217:I218"/>
    <mergeCell ref="K217:K218"/>
    <mergeCell ref="L217:L218"/>
    <mergeCell ref="M217:M218"/>
    <mergeCell ref="A215:A216"/>
    <mergeCell ref="B215:I216"/>
    <mergeCell ref="K215:K216"/>
    <mergeCell ref="L215:S216"/>
    <mergeCell ref="A217:A218"/>
    <mergeCell ref="B217:B218"/>
    <mergeCell ref="C217:C218"/>
    <mergeCell ref="D217:D218"/>
    <mergeCell ref="E217:E218"/>
    <mergeCell ref="F217:F218"/>
    <mergeCell ref="N213:N214"/>
    <mergeCell ref="O213:O214"/>
    <mergeCell ref="P213:P214"/>
    <mergeCell ref="Q213:Q214"/>
    <mergeCell ref="R213:R214"/>
    <mergeCell ref="S213:S214"/>
    <mergeCell ref="G213:G214"/>
    <mergeCell ref="H213:H214"/>
    <mergeCell ref="I213:I214"/>
    <mergeCell ref="K213:K214"/>
    <mergeCell ref="L213:L214"/>
    <mergeCell ref="M213:M214"/>
    <mergeCell ref="A213:A214"/>
    <mergeCell ref="B213:B214"/>
    <mergeCell ref="C213:C214"/>
    <mergeCell ref="D213:D214"/>
    <mergeCell ref="E213:E214"/>
    <mergeCell ref="F213:F214"/>
    <mergeCell ref="N221:N222"/>
    <mergeCell ref="O221:O222"/>
    <mergeCell ref="P221:P222"/>
    <mergeCell ref="Q221:Q222"/>
    <mergeCell ref="R221:R222"/>
    <mergeCell ref="S221:S222"/>
    <mergeCell ref="G221:G222"/>
    <mergeCell ref="H221:H222"/>
    <mergeCell ref="I221:I222"/>
    <mergeCell ref="K221:K222"/>
    <mergeCell ref="L221:L222"/>
    <mergeCell ref="M221:M222"/>
    <mergeCell ref="A221:A222"/>
    <mergeCell ref="B221:B222"/>
    <mergeCell ref="C221:C222"/>
    <mergeCell ref="D221:D222"/>
    <mergeCell ref="E221:E222"/>
    <mergeCell ref="F221:F222"/>
    <mergeCell ref="N219:N220"/>
    <mergeCell ref="O219:O220"/>
    <mergeCell ref="P219:P220"/>
    <mergeCell ref="Q219:Q220"/>
    <mergeCell ref="R219:R220"/>
    <mergeCell ref="S219:S220"/>
    <mergeCell ref="G219:G220"/>
    <mergeCell ref="H219:H220"/>
    <mergeCell ref="I219:I220"/>
    <mergeCell ref="K219:K220"/>
    <mergeCell ref="L219:L220"/>
    <mergeCell ref="M219:M220"/>
    <mergeCell ref="A219:A220"/>
    <mergeCell ref="B219:B220"/>
    <mergeCell ref="C219:C220"/>
    <mergeCell ref="D219:D220"/>
    <mergeCell ref="E219:E220"/>
    <mergeCell ref="F219:F220"/>
    <mergeCell ref="N225:N226"/>
    <mergeCell ref="O225:O226"/>
    <mergeCell ref="P225:P226"/>
    <mergeCell ref="Q225:Q226"/>
    <mergeCell ref="R225:R226"/>
    <mergeCell ref="S225:S226"/>
    <mergeCell ref="G225:G226"/>
    <mergeCell ref="H225:H226"/>
    <mergeCell ref="I225:I226"/>
    <mergeCell ref="K225:K226"/>
    <mergeCell ref="L225:L226"/>
    <mergeCell ref="M225:M226"/>
    <mergeCell ref="A225:A226"/>
    <mergeCell ref="B225:B226"/>
    <mergeCell ref="C225:C226"/>
    <mergeCell ref="D225:D226"/>
    <mergeCell ref="E225:E226"/>
    <mergeCell ref="F225:F226"/>
    <mergeCell ref="N223:N224"/>
    <mergeCell ref="O223:O224"/>
    <mergeCell ref="P223:P224"/>
    <mergeCell ref="Q223:Q224"/>
    <mergeCell ref="R223:R224"/>
    <mergeCell ref="S223:S224"/>
    <mergeCell ref="G223:G224"/>
    <mergeCell ref="H223:H224"/>
    <mergeCell ref="I223:I224"/>
    <mergeCell ref="K223:K224"/>
    <mergeCell ref="L223:L224"/>
    <mergeCell ref="M223:M224"/>
    <mergeCell ref="A223:A224"/>
    <mergeCell ref="B223:B224"/>
    <mergeCell ref="C223:C224"/>
    <mergeCell ref="D223:D224"/>
    <mergeCell ref="E223:E224"/>
    <mergeCell ref="F223:F224"/>
    <mergeCell ref="S229:S230"/>
    <mergeCell ref="A231:A232"/>
    <mergeCell ref="B231:B232"/>
    <mergeCell ref="C231:C232"/>
    <mergeCell ref="D231:D232"/>
    <mergeCell ref="E231:E232"/>
    <mergeCell ref="F231:F232"/>
    <mergeCell ref="G231:G232"/>
    <mergeCell ref="H231:H232"/>
    <mergeCell ref="I231:I232"/>
    <mergeCell ref="M229:M230"/>
    <mergeCell ref="N229:N230"/>
    <mergeCell ref="O229:O230"/>
    <mergeCell ref="P229:P230"/>
    <mergeCell ref="Q229:Q230"/>
    <mergeCell ref="R229:R230"/>
    <mergeCell ref="F229:F230"/>
    <mergeCell ref="G229:G230"/>
    <mergeCell ref="H229:H230"/>
    <mergeCell ref="I229:I230"/>
    <mergeCell ref="K229:K230"/>
    <mergeCell ref="L229:L230"/>
    <mergeCell ref="O227:O228"/>
    <mergeCell ref="P227:P228"/>
    <mergeCell ref="Q227:Q228"/>
    <mergeCell ref="R227:R228"/>
    <mergeCell ref="S227:S228"/>
    <mergeCell ref="A229:A230"/>
    <mergeCell ref="B229:B230"/>
    <mergeCell ref="C229:C230"/>
    <mergeCell ref="D229:D230"/>
    <mergeCell ref="E229:E230"/>
    <mergeCell ref="A227:A228"/>
    <mergeCell ref="B227:I228"/>
    <mergeCell ref="K227:K228"/>
    <mergeCell ref="L227:L228"/>
    <mergeCell ref="M227:M228"/>
    <mergeCell ref="N227:N228"/>
    <mergeCell ref="O235:O236"/>
    <mergeCell ref="P235:P236"/>
    <mergeCell ref="Q235:Q236"/>
    <mergeCell ref="R235:R236"/>
    <mergeCell ref="S235:S236"/>
    <mergeCell ref="A237:A238"/>
    <mergeCell ref="B237:B238"/>
    <mergeCell ref="C237:C238"/>
    <mergeCell ref="D237:D238"/>
    <mergeCell ref="E237:E238"/>
    <mergeCell ref="P233:P234"/>
    <mergeCell ref="Q233:Q234"/>
    <mergeCell ref="R233:R234"/>
    <mergeCell ref="S233:S234"/>
    <mergeCell ref="A235:A236"/>
    <mergeCell ref="B235:I236"/>
    <mergeCell ref="K235:K236"/>
    <mergeCell ref="L235:L236"/>
    <mergeCell ref="M235:M236"/>
    <mergeCell ref="N235:N236"/>
    <mergeCell ref="I233:I234"/>
    <mergeCell ref="K233:K234"/>
    <mergeCell ref="L233:L234"/>
    <mergeCell ref="M233:M234"/>
    <mergeCell ref="N233:N234"/>
    <mergeCell ref="O233:O234"/>
    <mergeCell ref="K231:K232"/>
    <mergeCell ref="L231:S232"/>
    <mergeCell ref="A233:A234"/>
    <mergeCell ref="B233:B234"/>
    <mergeCell ref="C233:C234"/>
    <mergeCell ref="D233:D234"/>
    <mergeCell ref="E233:E234"/>
    <mergeCell ref="F233:F234"/>
    <mergeCell ref="G233:G234"/>
    <mergeCell ref="H233:H234"/>
    <mergeCell ref="S241:S242"/>
    <mergeCell ref="A243:A244"/>
    <mergeCell ref="B243:B244"/>
    <mergeCell ref="C243:C244"/>
    <mergeCell ref="D243:D244"/>
    <mergeCell ref="E243:E244"/>
    <mergeCell ref="F243:F244"/>
    <mergeCell ref="G243:G244"/>
    <mergeCell ref="H243:H244"/>
    <mergeCell ref="I243:I244"/>
    <mergeCell ref="M241:M242"/>
    <mergeCell ref="N241:N242"/>
    <mergeCell ref="O241:O242"/>
    <mergeCell ref="P241:P242"/>
    <mergeCell ref="Q241:Q242"/>
    <mergeCell ref="R241:R242"/>
    <mergeCell ref="F241:F242"/>
    <mergeCell ref="G241:G242"/>
    <mergeCell ref="H241:H242"/>
    <mergeCell ref="I241:I242"/>
    <mergeCell ref="K241:K242"/>
    <mergeCell ref="L241:L242"/>
    <mergeCell ref="S237:S238"/>
    <mergeCell ref="A239:A240"/>
    <mergeCell ref="B239:I240"/>
    <mergeCell ref="K239:K240"/>
    <mergeCell ref="L239:S240"/>
    <mergeCell ref="A241:A242"/>
    <mergeCell ref="B241:B242"/>
    <mergeCell ref="C241:C242"/>
    <mergeCell ref="D241:D242"/>
    <mergeCell ref="E241:E242"/>
    <mergeCell ref="M237:M238"/>
    <mergeCell ref="N237:N238"/>
    <mergeCell ref="O237:O238"/>
    <mergeCell ref="P237:P238"/>
    <mergeCell ref="Q237:Q238"/>
    <mergeCell ref="R237:R238"/>
    <mergeCell ref="F237:F238"/>
    <mergeCell ref="G237:G238"/>
    <mergeCell ref="H237:H238"/>
    <mergeCell ref="I237:I238"/>
    <mergeCell ref="K237:K238"/>
    <mergeCell ref="L237:L238"/>
    <mergeCell ref="F249:F250"/>
    <mergeCell ref="G249:G250"/>
    <mergeCell ref="H249:H250"/>
    <mergeCell ref="I249:I250"/>
    <mergeCell ref="K249:K250"/>
    <mergeCell ref="L249:S250"/>
    <mergeCell ref="F247:F248"/>
    <mergeCell ref="G247:G248"/>
    <mergeCell ref="H247:H248"/>
    <mergeCell ref="I247:I248"/>
    <mergeCell ref="K247:S248"/>
    <mergeCell ref="A249:A250"/>
    <mergeCell ref="B249:B250"/>
    <mergeCell ref="C249:C250"/>
    <mergeCell ref="D249:D250"/>
    <mergeCell ref="E249:E250"/>
    <mergeCell ref="O245:O246"/>
    <mergeCell ref="P245:P246"/>
    <mergeCell ref="Q245:Q246"/>
    <mergeCell ref="R245:R246"/>
    <mergeCell ref="S245:S246"/>
    <mergeCell ref="A247:A248"/>
    <mergeCell ref="B247:B248"/>
    <mergeCell ref="C247:C248"/>
    <mergeCell ref="D247:D248"/>
    <mergeCell ref="E247:E248"/>
    <mergeCell ref="H245:H246"/>
    <mergeCell ref="I245:I246"/>
    <mergeCell ref="K245:K246"/>
    <mergeCell ref="L245:L246"/>
    <mergeCell ref="M245:M246"/>
    <mergeCell ref="N245:N246"/>
    <mergeCell ref="Q243:Q244"/>
    <mergeCell ref="R243:R244"/>
    <mergeCell ref="S243:S244"/>
    <mergeCell ref="A245:A246"/>
    <mergeCell ref="B245:B246"/>
    <mergeCell ref="C245:C246"/>
    <mergeCell ref="D245:D246"/>
    <mergeCell ref="E245:E246"/>
    <mergeCell ref="F245:F246"/>
    <mergeCell ref="G245:G246"/>
    <mergeCell ref="K243:K244"/>
    <mergeCell ref="L243:L244"/>
    <mergeCell ref="M243:M244"/>
    <mergeCell ref="N243:N244"/>
    <mergeCell ref="O243:O244"/>
    <mergeCell ref="P243:P244"/>
    <mergeCell ref="O253:O254"/>
    <mergeCell ref="P253:P254"/>
    <mergeCell ref="Q253:Q254"/>
    <mergeCell ref="R253:R254"/>
    <mergeCell ref="S253:S254"/>
    <mergeCell ref="A255:A256"/>
    <mergeCell ref="B255:B256"/>
    <mergeCell ref="C255:C256"/>
    <mergeCell ref="D255:D256"/>
    <mergeCell ref="E255:E256"/>
    <mergeCell ref="A253:A254"/>
    <mergeCell ref="B253:I254"/>
    <mergeCell ref="K253:K254"/>
    <mergeCell ref="L253:L254"/>
    <mergeCell ref="M253:M254"/>
    <mergeCell ref="N253:N254"/>
    <mergeCell ref="N251:N252"/>
    <mergeCell ref="O251:O252"/>
    <mergeCell ref="P251:P252"/>
    <mergeCell ref="Q251:Q252"/>
    <mergeCell ref="R251:R252"/>
    <mergeCell ref="S251:S252"/>
    <mergeCell ref="G251:G252"/>
    <mergeCell ref="H251:H252"/>
    <mergeCell ref="I251:I252"/>
    <mergeCell ref="K251:K252"/>
    <mergeCell ref="L251:L252"/>
    <mergeCell ref="M251:M252"/>
    <mergeCell ref="A251:A252"/>
    <mergeCell ref="B251:B252"/>
    <mergeCell ref="C251:C252"/>
    <mergeCell ref="D251:D252"/>
    <mergeCell ref="E251:E252"/>
    <mergeCell ref="F251:F252"/>
    <mergeCell ref="N261:N262"/>
    <mergeCell ref="O261:O262"/>
    <mergeCell ref="P261:P262"/>
    <mergeCell ref="Q261:Q262"/>
    <mergeCell ref="R261:R262"/>
    <mergeCell ref="S261:S262"/>
    <mergeCell ref="G261:G262"/>
    <mergeCell ref="H261:H262"/>
    <mergeCell ref="I261:I262"/>
    <mergeCell ref="K261:K262"/>
    <mergeCell ref="L261:L262"/>
    <mergeCell ref="M261:M262"/>
    <mergeCell ref="A261:A262"/>
    <mergeCell ref="B261:B262"/>
    <mergeCell ref="C261:C262"/>
    <mergeCell ref="D261:D262"/>
    <mergeCell ref="E261:E262"/>
    <mergeCell ref="F261:F262"/>
    <mergeCell ref="Q257:Q258"/>
    <mergeCell ref="R257:R258"/>
    <mergeCell ref="S257:S258"/>
    <mergeCell ref="A259:A260"/>
    <mergeCell ref="B259:I260"/>
    <mergeCell ref="K259:K260"/>
    <mergeCell ref="L259:S260"/>
    <mergeCell ref="K257:K258"/>
    <mergeCell ref="L257:L258"/>
    <mergeCell ref="M257:M258"/>
    <mergeCell ref="N257:N258"/>
    <mergeCell ref="O257:O258"/>
    <mergeCell ref="P257:P258"/>
    <mergeCell ref="S255:S256"/>
    <mergeCell ref="A257:A258"/>
    <mergeCell ref="B257:B258"/>
    <mergeCell ref="C257:C258"/>
    <mergeCell ref="D257:D258"/>
    <mergeCell ref="E257:E258"/>
    <mergeCell ref="F257:F258"/>
    <mergeCell ref="G257:G258"/>
    <mergeCell ref="H257:H258"/>
    <mergeCell ref="I257:I258"/>
    <mergeCell ref="M255:M256"/>
    <mergeCell ref="N255:N256"/>
    <mergeCell ref="O255:O256"/>
    <mergeCell ref="P255:P256"/>
    <mergeCell ref="Q255:Q256"/>
    <mergeCell ref="R255:R256"/>
    <mergeCell ref="F255:F256"/>
    <mergeCell ref="G255:G256"/>
    <mergeCell ref="H255:H256"/>
    <mergeCell ref="I255:I256"/>
    <mergeCell ref="K255:K256"/>
    <mergeCell ref="L255:L256"/>
    <mergeCell ref="N265:N266"/>
    <mergeCell ref="O265:O266"/>
    <mergeCell ref="P265:P266"/>
    <mergeCell ref="Q265:Q266"/>
    <mergeCell ref="R265:R266"/>
    <mergeCell ref="S265:S266"/>
    <mergeCell ref="G265:G266"/>
    <mergeCell ref="H265:H266"/>
    <mergeCell ref="I265:I266"/>
    <mergeCell ref="K265:K266"/>
    <mergeCell ref="L265:L266"/>
    <mergeCell ref="M265:M266"/>
    <mergeCell ref="A265:A266"/>
    <mergeCell ref="B265:B266"/>
    <mergeCell ref="C265:C266"/>
    <mergeCell ref="D265:D266"/>
    <mergeCell ref="E265:E266"/>
    <mergeCell ref="F265:F266"/>
    <mergeCell ref="N263:N264"/>
    <mergeCell ref="O263:O264"/>
    <mergeCell ref="P263:P264"/>
    <mergeCell ref="Q263:Q264"/>
    <mergeCell ref="R263:R264"/>
    <mergeCell ref="S263:S264"/>
    <mergeCell ref="G263:G264"/>
    <mergeCell ref="H263:H264"/>
    <mergeCell ref="I263:I264"/>
    <mergeCell ref="K263:K264"/>
    <mergeCell ref="L263:L264"/>
    <mergeCell ref="M263:M264"/>
    <mergeCell ref="A263:A264"/>
    <mergeCell ref="B263:B264"/>
    <mergeCell ref="C263:C264"/>
    <mergeCell ref="D263:D264"/>
    <mergeCell ref="E263:E264"/>
    <mergeCell ref="F263:F264"/>
    <mergeCell ref="N269:N270"/>
    <mergeCell ref="O269:O270"/>
    <mergeCell ref="P269:P270"/>
    <mergeCell ref="Q269:Q270"/>
    <mergeCell ref="R269:R270"/>
    <mergeCell ref="S269:S270"/>
    <mergeCell ref="G269:G270"/>
    <mergeCell ref="H269:H270"/>
    <mergeCell ref="I269:I270"/>
    <mergeCell ref="K269:K270"/>
    <mergeCell ref="L269:L270"/>
    <mergeCell ref="M269:M270"/>
    <mergeCell ref="A269:A270"/>
    <mergeCell ref="B269:B270"/>
    <mergeCell ref="C269:C270"/>
    <mergeCell ref="D269:D270"/>
    <mergeCell ref="E269:E270"/>
    <mergeCell ref="F269:F270"/>
    <mergeCell ref="N267:N268"/>
    <mergeCell ref="O267:O268"/>
    <mergeCell ref="P267:P268"/>
    <mergeCell ref="Q267:Q268"/>
    <mergeCell ref="R267:R268"/>
    <mergeCell ref="S267:S268"/>
    <mergeCell ref="G267:G268"/>
    <mergeCell ref="H267:H268"/>
    <mergeCell ref="I267:I268"/>
    <mergeCell ref="K267:K268"/>
    <mergeCell ref="L267:L268"/>
    <mergeCell ref="M267:M268"/>
    <mergeCell ref="A267:A268"/>
    <mergeCell ref="B267:B268"/>
    <mergeCell ref="C267:C268"/>
    <mergeCell ref="D267:D268"/>
    <mergeCell ref="E267:E268"/>
    <mergeCell ref="F267:F268"/>
    <mergeCell ref="N273:N274"/>
    <mergeCell ref="O273:O274"/>
    <mergeCell ref="P273:P274"/>
    <mergeCell ref="Q273:Q274"/>
    <mergeCell ref="R273:R274"/>
    <mergeCell ref="S273:S274"/>
    <mergeCell ref="G273:G274"/>
    <mergeCell ref="H273:H274"/>
    <mergeCell ref="I273:I274"/>
    <mergeCell ref="K273:K274"/>
    <mergeCell ref="L273:L274"/>
    <mergeCell ref="M273:M274"/>
    <mergeCell ref="A273:A274"/>
    <mergeCell ref="B273:B274"/>
    <mergeCell ref="C273:C274"/>
    <mergeCell ref="D273:D274"/>
    <mergeCell ref="E273:E274"/>
    <mergeCell ref="F273:F274"/>
    <mergeCell ref="N271:N272"/>
    <mergeCell ref="O271:O272"/>
    <mergeCell ref="P271:P272"/>
    <mergeCell ref="Q271:Q272"/>
    <mergeCell ref="R271:R272"/>
    <mergeCell ref="S271:S272"/>
    <mergeCell ref="G271:G272"/>
    <mergeCell ref="H271:H272"/>
    <mergeCell ref="I271:I272"/>
    <mergeCell ref="K271:K272"/>
    <mergeCell ref="L271:L272"/>
    <mergeCell ref="M271:M272"/>
    <mergeCell ref="A271:A272"/>
    <mergeCell ref="B271:B272"/>
    <mergeCell ref="C271:C272"/>
    <mergeCell ref="D271:D272"/>
    <mergeCell ref="E271:E272"/>
    <mergeCell ref="F271:F272"/>
    <mergeCell ref="G277:G278"/>
    <mergeCell ref="H277:H278"/>
    <mergeCell ref="I277:I278"/>
    <mergeCell ref="K277:K278"/>
    <mergeCell ref="L277:S278"/>
    <mergeCell ref="A279:A280"/>
    <mergeCell ref="B279:B280"/>
    <mergeCell ref="C279:C280"/>
    <mergeCell ref="D279:D280"/>
    <mergeCell ref="E279:E280"/>
    <mergeCell ref="A277:A278"/>
    <mergeCell ref="B277:B278"/>
    <mergeCell ref="C277:C278"/>
    <mergeCell ref="D277:D278"/>
    <mergeCell ref="E277:E278"/>
    <mergeCell ref="F277:F278"/>
    <mergeCell ref="N275:N276"/>
    <mergeCell ref="O275:O276"/>
    <mergeCell ref="P275:P276"/>
    <mergeCell ref="Q275:Q276"/>
    <mergeCell ref="R275:R276"/>
    <mergeCell ref="S275:S276"/>
    <mergeCell ref="G275:G276"/>
    <mergeCell ref="H275:H276"/>
    <mergeCell ref="I275:I276"/>
    <mergeCell ref="K275:K276"/>
    <mergeCell ref="L275:L276"/>
    <mergeCell ref="M275:M276"/>
    <mergeCell ref="A275:A276"/>
    <mergeCell ref="B275:B276"/>
    <mergeCell ref="C275:C276"/>
    <mergeCell ref="D275:D276"/>
    <mergeCell ref="E275:E276"/>
    <mergeCell ref="F275:F276"/>
    <mergeCell ref="Q281:Q282"/>
    <mergeCell ref="R281:R282"/>
    <mergeCell ref="S281:S282"/>
    <mergeCell ref="A283:A284"/>
    <mergeCell ref="B283:B284"/>
    <mergeCell ref="C283:C284"/>
    <mergeCell ref="D283:D284"/>
    <mergeCell ref="E283:E284"/>
    <mergeCell ref="F283:F284"/>
    <mergeCell ref="G283:G284"/>
    <mergeCell ref="K281:K282"/>
    <mergeCell ref="L281:L282"/>
    <mergeCell ref="M281:M282"/>
    <mergeCell ref="N281:N282"/>
    <mergeCell ref="O281:O282"/>
    <mergeCell ref="P281:P282"/>
    <mergeCell ref="S279:S280"/>
    <mergeCell ref="A281:A282"/>
    <mergeCell ref="B281:B282"/>
    <mergeCell ref="C281:C282"/>
    <mergeCell ref="D281:D282"/>
    <mergeCell ref="E281:E282"/>
    <mergeCell ref="F281:F282"/>
    <mergeCell ref="G281:G282"/>
    <mergeCell ref="H281:H282"/>
    <mergeCell ref="I281:I282"/>
    <mergeCell ref="M279:M280"/>
    <mergeCell ref="N279:N280"/>
    <mergeCell ref="O279:O280"/>
    <mergeCell ref="P279:P280"/>
    <mergeCell ref="Q279:Q280"/>
    <mergeCell ref="R279:R280"/>
    <mergeCell ref="F279:F280"/>
    <mergeCell ref="G279:G280"/>
    <mergeCell ref="H279:H280"/>
    <mergeCell ref="I279:I280"/>
    <mergeCell ref="K279:K280"/>
    <mergeCell ref="L279:L280"/>
    <mergeCell ref="R287:R288"/>
    <mergeCell ref="S287:S288"/>
    <mergeCell ref="A289:A290"/>
    <mergeCell ref="B289:B290"/>
    <mergeCell ref="C289:C290"/>
    <mergeCell ref="D289:D290"/>
    <mergeCell ref="E289:E290"/>
    <mergeCell ref="F289:F290"/>
    <mergeCell ref="G289:G290"/>
    <mergeCell ref="H289:H290"/>
    <mergeCell ref="S285:S286"/>
    <mergeCell ref="A287:A288"/>
    <mergeCell ref="B287:I288"/>
    <mergeCell ref="K287:K288"/>
    <mergeCell ref="L287:L288"/>
    <mergeCell ref="M287:M288"/>
    <mergeCell ref="N287:N288"/>
    <mergeCell ref="O287:O288"/>
    <mergeCell ref="P287:P288"/>
    <mergeCell ref="Q287:Q288"/>
    <mergeCell ref="M285:M286"/>
    <mergeCell ref="N285:N286"/>
    <mergeCell ref="O285:O286"/>
    <mergeCell ref="P285:P286"/>
    <mergeCell ref="Q285:Q286"/>
    <mergeCell ref="R285:R286"/>
    <mergeCell ref="F285:F286"/>
    <mergeCell ref="G285:G286"/>
    <mergeCell ref="H285:H286"/>
    <mergeCell ref="I285:I286"/>
    <mergeCell ref="K285:K286"/>
    <mergeCell ref="L285:L286"/>
    <mergeCell ref="O283:O284"/>
    <mergeCell ref="P283:P284"/>
    <mergeCell ref="Q283:Q284"/>
    <mergeCell ref="R283:R284"/>
    <mergeCell ref="S283:S284"/>
    <mergeCell ref="A285:A286"/>
    <mergeCell ref="B285:B286"/>
    <mergeCell ref="C285:C286"/>
    <mergeCell ref="D285:D286"/>
    <mergeCell ref="E285:E286"/>
    <mergeCell ref="H283:H284"/>
    <mergeCell ref="I283:I284"/>
    <mergeCell ref="K283:K284"/>
    <mergeCell ref="L283:L284"/>
    <mergeCell ref="M283:M284"/>
    <mergeCell ref="N283:N284"/>
    <mergeCell ref="O293:O294"/>
    <mergeCell ref="P293:P294"/>
    <mergeCell ref="Q293:Q294"/>
    <mergeCell ref="R293:R294"/>
    <mergeCell ref="S293:S294"/>
    <mergeCell ref="A295:A296"/>
    <mergeCell ref="B295:B296"/>
    <mergeCell ref="C295:C296"/>
    <mergeCell ref="D295:D296"/>
    <mergeCell ref="E295:E296"/>
    <mergeCell ref="A293:A294"/>
    <mergeCell ref="B293:I294"/>
    <mergeCell ref="K293:K294"/>
    <mergeCell ref="L293:L294"/>
    <mergeCell ref="M293:M294"/>
    <mergeCell ref="N293:N294"/>
    <mergeCell ref="N291:N292"/>
    <mergeCell ref="O291:O292"/>
    <mergeCell ref="P291:P292"/>
    <mergeCell ref="Q291:Q292"/>
    <mergeCell ref="R291:R292"/>
    <mergeCell ref="S291:S292"/>
    <mergeCell ref="G291:G292"/>
    <mergeCell ref="H291:H292"/>
    <mergeCell ref="I291:I292"/>
    <mergeCell ref="K291:K292"/>
    <mergeCell ref="L291:L292"/>
    <mergeCell ref="M291:M292"/>
    <mergeCell ref="P289:P290"/>
    <mergeCell ref="Q289:Q290"/>
    <mergeCell ref="R289:R290"/>
    <mergeCell ref="S289:S290"/>
    <mergeCell ref="A291:A292"/>
    <mergeCell ref="B291:B292"/>
    <mergeCell ref="C291:C292"/>
    <mergeCell ref="D291:D292"/>
    <mergeCell ref="E291:E292"/>
    <mergeCell ref="F291:F292"/>
    <mergeCell ref="I289:I290"/>
    <mergeCell ref="K289:K290"/>
    <mergeCell ref="L289:L290"/>
    <mergeCell ref="M289:M290"/>
    <mergeCell ref="N289:N290"/>
    <mergeCell ref="O289:O290"/>
    <mergeCell ref="Q297:Q298"/>
    <mergeCell ref="R297:R298"/>
    <mergeCell ref="S297:S298"/>
    <mergeCell ref="A299:A300"/>
    <mergeCell ref="B299:B300"/>
    <mergeCell ref="C299:C300"/>
    <mergeCell ref="D299:D300"/>
    <mergeCell ref="E299:E300"/>
    <mergeCell ref="F299:F300"/>
    <mergeCell ref="G299:G300"/>
    <mergeCell ref="K297:K298"/>
    <mergeCell ref="L297:L298"/>
    <mergeCell ref="M297:M298"/>
    <mergeCell ref="N297:N298"/>
    <mergeCell ref="O297:O298"/>
    <mergeCell ref="P297:P298"/>
    <mergeCell ref="S295:S296"/>
    <mergeCell ref="A297:A298"/>
    <mergeCell ref="B297:B298"/>
    <mergeCell ref="C297:C298"/>
    <mergeCell ref="D297:D298"/>
    <mergeCell ref="E297:E298"/>
    <mergeCell ref="F297:F298"/>
    <mergeCell ref="G297:G298"/>
    <mergeCell ref="H297:H298"/>
    <mergeCell ref="I297:I298"/>
    <mergeCell ref="M295:M296"/>
    <mergeCell ref="N295:N296"/>
    <mergeCell ref="O295:O296"/>
    <mergeCell ref="P295:P296"/>
    <mergeCell ref="Q295:Q296"/>
    <mergeCell ref="R295:R296"/>
    <mergeCell ref="F295:F296"/>
    <mergeCell ref="G295:G296"/>
    <mergeCell ref="H295:H296"/>
    <mergeCell ref="I295:I296"/>
    <mergeCell ref="K295:K296"/>
    <mergeCell ref="L295:L296"/>
    <mergeCell ref="R303:R304"/>
    <mergeCell ref="S303:S304"/>
    <mergeCell ref="A305:A306"/>
    <mergeCell ref="B305:B306"/>
    <mergeCell ref="C305:C306"/>
    <mergeCell ref="D305:D306"/>
    <mergeCell ref="E305:E306"/>
    <mergeCell ref="F305:F306"/>
    <mergeCell ref="G305:G306"/>
    <mergeCell ref="H305:H306"/>
    <mergeCell ref="S301:S302"/>
    <mergeCell ref="A303:A304"/>
    <mergeCell ref="B303:I304"/>
    <mergeCell ref="K303:K304"/>
    <mergeCell ref="L303:L304"/>
    <mergeCell ref="M303:M304"/>
    <mergeCell ref="N303:N304"/>
    <mergeCell ref="O303:O304"/>
    <mergeCell ref="P303:P304"/>
    <mergeCell ref="Q303:Q304"/>
    <mergeCell ref="M301:M302"/>
    <mergeCell ref="N301:N302"/>
    <mergeCell ref="O301:O302"/>
    <mergeCell ref="P301:P302"/>
    <mergeCell ref="Q301:Q302"/>
    <mergeCell ref="R301:R302"/>
    <mergeCell ref="F301:F302"/>
    <mergeCell ref="G301:G302"/>
    <mergeCell ref="H301:H302"/>
    <mergeCell ref="I301:I302"/>
    <mergeCell ref="K301:K302"/>
    <mergeCell ref="L301:L302"/>
    <mergeCell ref="O299:O300"/>
    <mergeCell ref="P299:P300"/>
    <mergeCell ref="Q299:Q300"/>
    <mergeCell ref="R299:R300"/>
    <mergeCell ref="S299:S300"/>
    <mergeCell ref="A301:A302"/>
    <mergeCell ref="B301:B302"/>
    <mergeCell ref="C301:C302"/>
    <mergeCell ref="D301:D302"/>
    <mergeCell ref="E301:E302"/>
    <mergeCell ref="H299:H300"/>
    <mergeCell ref="I299:I300"/>
    <mergeCell ref="K299:K300"/>
    <mergeCell ref="L299:L300"/>
    <mergeCell ref="M299:M300"/>
    <mergeCell ref="N299:N300"/>
    <mergeCell ref="N309:N310"/>
    <mergeCell ref="O309:O310"/>
    <mergeCell ref="P309:P310"/>
    <mergeCell ref="Q309:Q310"/>
    <mergeCell ref="R309:R310"/>
    <mergeCell ref="S309:S310"/>
    <mergeCell ref="G309:G310"/>
    <mergeCell ref="H309:H310"/>
    <mergeCell ref="I309:I310"/>
    <mergeCell ref="K309:K310"/>
    <mergeCell ref="L309:L310"/>
    <mergeCell ref="M309:M310"/>
    <mergeCell ref="A309:A310"/>
    <mergeCell ref="B309:B310"/>
    <mergeCell ref="C309:C310"/>
    <mergeCell ref="D309:D310"/>
    <mergeCell ref="E309:E310"/>
    <mergeCell ref="F309:F310"/>
    <mergeCell ref="N307:N308"/>
    <mergeCell ref="O307:O308"/>
    <mergeCell ref="P307:P308"/>
    <mergeCell ref="Q307:Q308"/>
    <mergeCell ref="R307:R308"/>
    <mergeCell ref="S307:S308"/>
    <mergeCell ref="G307:G308"/>
    <mergeCell ref="H307:H308"/>
    <mergeCell ref="I307:I308"/>
    <mergeCell ref="K307:K308"/>
    <mergeCell ref="L307:L308"/>
    <mergeCell ref="M307:M308"/>
    <mergeCell ref="P305:P306"/>
    <mergeCell ref="Q305:Q306"/>
    <mergeCell ref="R305:R306"/>
    <mergeCell ref="S305:S306"/>
    <mergeCell ref="A307:A308"/>
    <mergeCell ref="B307:B308"/>
    <mergeCell ref="C307:C308"/>
    <mergeCell ref="D307:D308"/>
    <mergeCell ref="E307:E308"/>
    <mergeCell ref="F307:F308"/>
    <mergeCell ref="I305:I306"/>
    <mergeCell ref="K305:K306"/>
    <mergeCell ref="L305:L306"/>
    <mergeCell ref="M305:M306"/>
    <mergeCell ref="N305:N306"/>
    <mergeCell ref="O305:O306"/>
    <mergeCell ref="O319:O320"/>
    <mergeCell ref="P319:P320"/>
    <mergeCell ref="Q319:Q320"/>
    <mergeCell ref="R319:R320"/>
    <mergeCell ref="S319:S320"/>
    <mergeCell ref="A321:A322"/>
    <mergeCell ref="B321:B322"/>
    <mergeCell ref="C321:C322"/>
    <mergeCell ref="D321:D322"/>
    <mergeCell ref="E321:E322"/>
    <mergeCell ref="S315:S316"/>
    <mergeCell ref="A317:I318"/>
    <mergeCell ref="K317:K318"/>
    <mergeCell ref="L317:S318"/>
    <mergeCell ref="A319:A320"/>
    <mergeCell ref="B319:I320"/>
    <mergeCell ref="K319:K320"/>
    <mergeCell ref="L319:L320"/>
    <mergeCell ref="M319:M320"/>
    <mergeCell ref="N319:N320"/>
    <mergeCell ref="M315:M316"/>
    <mergeCell ref="N315:N316"/>
    <mergeCell ref="O315:O316"/>
    <mergeCell ref="P315:P316"/>
    <mergeCell ref="Q315:Q316"/>
    <mergeCell ref="R315:R316"/>
    <mergeCell ref="F315:F316"/>
    <mergeCell ref="G315:G316"/>
    <mergeCell ref="H315:H316"/>
    <mergeCell ref="I315:I316"/>
    <mergeCell ref="K315:K316"/>
    <mergeCell ref="L315:L316"/>
    <mergeCell ref="D311:G312"/>
    <mergeCell ref="H311:I312"/>
    <mergeCell ref="N311:Q312"/>
    <mergeCell ref="R311:S312"/>
    <mergeCell ref="A313:S314"/>
    <mergeCell ref="A315:A316"/>
    <mergeCell ref="B315:B316"/>
    <mergeCell ref="C315:C316"/>
    <mergeCell ref="D315:D316"/>
    <mergeCell ref="E315:E316"/>
    <mergeCell ref="O325:O326"/>
    <mergeCell ref="P325:P326"/>
    <mergeCell ref="Q325:Q326"/>
    <mergeCell ref="R325:R326"/>
    <mergeCell ref="S325:S326"/>
    <mergeCell ref="A327:A328"/>
    <mergeCell ref="B327:B328"/>
    <mergeCell ref="C327:C328"/>
    <mergeCell ref="D327:D328"/>
    <mergeCell ref="E327:E328"/>
    <mergeCell ref="H325:H326"/>
    <mergeCell ref="I325:I326"/>
    <mergeCell ref="K325:K326"/>
    <mergeCell ref="L325:L326"/>
    <mergeCell ref="M325:M326"/>
    <mergeCell ref="N325:N326"/>
    <mergeCell ref="Q323:Q324"/>
    <mergeCell ref="R323:R324"/>
    <mergeCell ref="S323:S324"/>
    <mergeCell ref="A325:A326"/>
    <mergeCell ref="B325:B326"/>
    <mergeCell ref="C325:C326"/>
    <mergeCell ref="D325:D326"/>
    <mergeCell ref="E325:E326"/>
    <mergeCell ref="F325:F326"/>
    <mergeCell ref="G325:G326"/>
    <mergeCell ref="K323:K324"/>
    <mergeCell ref="L323:L324"/>
    <mergeCell ref="M323:M324"/>
    <mergeCell ref="N323:N324"/>
    <mergeCell ref="O323:O324"/>
    <mergeCell ref="P323:P324"/>
    <mergeCell ref="S321:S322"/>
    <mergeCell ref="A323:A324"/>
    <mergeCell ref="B323:B324"/>
    <mergeCell ref="C323:C324"/>
    <mergeCell ref="D323:D324"/>
    <mergeCell ref="E323:E324"/>
    <mergeCell ref="F323:F324"/>
    <mergeCell ref="G323:G324"/>
    <mergeCell ref="H323:H324"/>
    <mergeCell ref="I323:I324"/>
    <mergeCell ref="M321:M322"/>
    <mergeCell ref="N321:N322"/>
    <mergeCell ref="O321:O322"/>
    <mergeCell ref="P321:P322"/>
    <mergeCell ref="Q321:Q322"/>
    <mergeCell ref="R321:R322"/>
    <mergeCell ref="F321:F322"/>
    <mergeCell ref="G321:G322"/>
    <mergeCell ref="H321:H322"/>
    <mergeCell ref="I321:I322"/>
    <mergeCell ref="K321:K322"/>
    <mergeCell ref="L321:L322"/>
    <mergeCell ref="Q329:Q330"/>
    <mergeCell ref="R329:R330"/>
    <mergeCell ref="S329:S330"/>
    <mergeCell ref="A331:A332"/>
    <mergeCell ref="B331:B332"/>
    <mergeCell ref="C331:C332"/>
    <mergeCell ref="D331:D332"/>
    <mergeCell ref="E331:E332"/>
    <mergeCell ref="F331:F332"/>
    <mergeCell ref="G331:G332"/>
    <mergeCell ref="K329:K330"/>
    <mergeCell ref="L329:L330"/>
    <mergeCell ref="M329:M330"/>
    <mergeCell ref="N329:N330"/>
    <mergeCell ref="O329:O330"/>
    <mergeCell ref="P329:P330"/>
    <mergeCell ref="S327:S328"/>
    <mergeCell ref="A329:A330"/>
    <mergeCell ref="B329:B330"/>
    <mergeCell ref="C329:C330"/>
    <mergeCell ref="D329:D330"/>
    <mergeCell ref="E329:E330"/>
    <mergeCell ref="F329:F330"/>
    <mergeCell ref="G329:G330"/>
    <mergeCell ref="H329:H330"/>
    <mergeCell ref="I329:I330"/>
    <mergeCell ref="M327:M328"/>
    <mergeCell ref="N327:N328"/>
    <mergeCell ref="O327:O328"/>
    <mergeCell ref="P327:P328"/>
    <mergeCell ref="Q327:Q328"/>
    <mergeCell ref="R327:R328"/>
    <mergeCell ref="F327:F328"/>
    <mergeCell ref="G327:G328"/>
    <mergeCell ref="H327:H328"/>
    <mergeCell ref="I327:I328"/>
    <mergeCell ref="K327:K328"/>
    <mergeCell ref="L327:L328"/>
    <mergeCell ref="N335:N336"/>
    <mergeCell ref="O335:O336"/>
    <mergeCell ref="P335:P336"/>
    <mergeCell ref="Q335:Q336"/>
    <mergeCell ref="R335:R336"/>
    <mergeCell ref="S335:S336"/>
    <mergeCell ref="G335:G336"/>
    <mergeCell ref="H335:H336"/>
    <mergeCell ref="I335:I336"/>
    <mergeCell ref="K335:K336"/>
    <mergeCell ref="L335:L336"/>
    <mergeCell ref="M335:M336"/>
    <mergeCell ref="A335:A336"/>
    <mergeCell ref="B335:B336"/>
    <mergeCell ref="C335:C336"/>
    <mergeCell ref="D335:D336"/>
    <mergeCell ref="E335:E336"/>
    <mergeCell ref="F335:F336"/>
    <mergeCell ref="F333:F334"/>
    <mergeCell ref="G333:G334"/>
    <mergeCell ref="H333:H334"/>
    <mergeCell ref="I333:I334"/>
    <mergeCell ref="K333:K334"/>
    <mergeCell ref="L333:S334"/>
    <mergeCell ref="O331:O332"/>
    <mergeCell ref="P331:P332"/>
    <mergeCell ref="Q331:Q332"/>
    <mergeCell ref="R331:R332"/>
    <mergeCell ref="S331:S332"/>
    <mergeCell ref="A333:A334"/>
    <mergeCell ref="B333:B334"/>
    <mergeCell ref="C333:C334"/>
    <mergeCell ref="D333:D334"/>
    <mergeCell ref="E333:E334"/>
    <mergeCell ref="H331:H332"/>
    <mergeCell ref="I331:I332"/>
    <mergeCell ref="K331:K332"/>
    <mergeCell ref="L331:L332"/>
    <mergeCell ref="M331:M332"/>
    <mergeCell ref="N331:N332"/>
    <mergeCell ref="H341:H342"/>
    <mergeCell ref="I341:I342"/>
    <mergeCell ref="K341:K342"/>
    <mergeCell ref="L341:S342"/>
    <mergeCell ref="A343:A344"/>
    <mergeCell ref="B343:B344"/>
    <mergeCell ref="C343:C344"/>
    <mergeCell ref="D343:D344"/>
    <mergeCell ref="E343:E344"/>
    <mergeCell ref="F343:F344"/>
    <mergeCell ref="A339:A340"/>
    <mergeCell ref="B339:I340"/>
    <mergeCell ref="K339:S340"/>
    <mergeCell ref="A341:A342"/>
    <mergeCell ref="B341:B342"/>
    <mergeCell ref="C341:C342"/>
    <mergeCell ref="D341:D342"/>
    <mergeCell ref="E341:E342"/>
    <mergeCell ref="F341:F342"/>
    <mergeCell ref="G341:G342"/>
    <mergeCell ref="N337:N338"/>
    <mergeCell ref="O337:O338"/>
    <mergeCell ref="P337:P338"/>
    <mergeCell ref="Q337:Q338"/>
    <mergeCell ref="R337:R338"/>
    <mergeCell ref="S337:S338"/>
    <mergeCell ref="G337:G338"/>
    <mergeCell ref="H337:H338"/>
    <mergeCell ref="I337:I338"/>
    <mergeCell ref="K337:K338"/>
    <mergeCell ref="L337:L338"/>
    <mergeCell ref="M337:M338"/>
    <mergeCell ref="A337:A338"/>
    <mergeCell ref="B337:B338"/>
    <mergeCell ref="C337:C338"/>
    <mergeCell ref="D337:D338"/>
    <mergeCell ref="E337:E338"/>
    <mergeCell ref="F337:F338"/>
    <mergeCell ref="O347:O348"/>
    <mergeCell ref="P347:P348"/>
    <mergeCell ref="Q347:Q348"/>
    <mergeCell ref="R347:R348"/>
    <mergeCell ref="S347:S348"/>
    <mergeCell ref="A349:A350"/>
    <mergeCell ref="B349:B350"/>
    <mergeCell ref="C349:C350"/>
    <mergeCell ref="D349:D350"/>
    <mergeCell ref="E349:E350"/>
    <mergeCell ref="P345:P346"/>
    <mergeCell ref="Q345:Q346"/>
    <mergeCell ref="R345:R346"/>
    <mergeCell ref="S345:S346"/>
    <mergeCell ref="A347:A348"/>
    <mergeCell ref="B347:I348"/>
    <mergeCell ref="K347:K348"/>
    <mergeCell ref="L347:L348"/>
    <mergeCell ref="M347:M348"/>
    <mergeCell ref="N347:N348"/>
    <mergeCell ref="A345:I346"/>
    <mergeCell ref="K345:K346"/>
    <mergeCell ref="L345:L346"/>
    <mergeCell ref="M345:M346"/>
    <mergeCell ref="N345:N346"/>
    <mergeCell ref="O345:O346"/>
    <mergeCell ref="N343:N344"/>
    <mergeCell ref="O343:O344"/>
    <mergeCell ref="P343:P344"/>
    <mergeCell ref="Q343:Q344"/>
    <mergeCell ref="R343:R344"/>
    <mergeCell ref="S343:S344"/>
    <mergeCell ref="G343:G344"/>
    <mergeCell ref="H343:H344"/>
    <mergeCell ref="I343:I344"/>
    <mergeCell ref="K343:K344"/>
    <mergeCell ref="L343:L344"/>
    <mergeCell ref="M343:M344"/>
    <mergeCell ref="Q351:Q352"/>
    <mergeCell ref="R351:R352"/>
    <mergeCell ref="S351:S352"/>
    <mergeCell ref="A353:A354"/>
    <mergeCell ref="B353:B354"/>
    <mergeCell ref="C353:C354"/>
    <mergeCell ref="D353:D354"/>
    <mergeCell ref="E353:E354"/>
    <mergeCell ref="F353:F354"/>
    <mergeCell ref="G353:G354"/>
    <mergeCell ref="K351:K352"/>
    <mergeCell ref="L351:L352"/>
    <mergeCell ref="M351:M352"/>
    <mergeCell ref="N351:N352"/>
    <mergeCell ref="O351:O352"/>
    <mergeCell ref="P351:P352"/>
    <mergeCell ref="S349:S350"/>
    <mergeCell ref="A351:A352"/>
    <mergeCell ref="B351:B352"/>
    <mergeCell ref="C351:C352"/>
    <mergeCell ref="D351:D352"/>
    <mergeCell ref="E351:E352"/>
    <mergeCell ref="F351:F352"/>
    <mergeCell ref="G351:G352"/>
    <mergeCell ref="H351:H352"/>
    <mergeCell ref="I351:I352"/>
    <mergeCell ref="M349:M350"/>
    <mergeCell ref="N349:N350"/>
    <mergeCell ref="O349:O350"/>
    <mergeCell ref="P349:P350"/>
    <mergeCell ref="Q349:Q350"/>
    <mergeCell ref="R349:R350"/>
    <mergeCell ref="F349:F350"/>
    <mergeCell ref="G349:G350"/>
    <mergeCell ref="H349:H350"/>
    <mergeCell ref="I349:I350"/>
    <mergeCell ref="K349:K350"/>
    <mergeCell ref="L349:L350"/>
    <mergeCell ref="K357:K358"/>
    <mergeCell ref="L357:S358"/>
    <mergeCell ref="A359:A360"/>
    <mergeCell ref="B359:B360"/>
    <mergeCell ref="C359:C360"/>
    <mergeCell ref="D359:D360"/>
    <mergeCell ref="E359:E360"/>
    <mergeCell ref="F359:F360"/>
    <mergeCell ref="G359:G360"/>
    <mergeCell ref="H359:H360"/>
    <mergeCell ref="S355:S356"/>
    <mergeCell ref="A357:A358"/>
    <mergeCell ref="B357:B358"/>
    <mergeCell ref="C357:C358"/>
    <mergeCell ref="D357:D358"/>
    <mergeCell ref="E357:E358"/>
    <mergeCell ref="F357:F358"/>
    <mergeCell ref="G357:G358"/>
    <mergeCell ref="H357:H358"/>
    <mergeCell ref="I357:I358"/>
    <mergeCell ref="M355:M356"/>
    <mergeCell ref="N355:N356"/>
    <mergeCell ref="O355:O356"/>
    <mergeCell ref="P355:P356"/>
    <mergeCell ref="Q355:Q356"/>
    <mergeCell ref="R355:R356"/>
    <mergeCell ref="F355:F356"/>
    <mergeCell ref="G355:G356"/>
    <mergeCell ref="H355:H356"/>
    <mergeCell ref="I355:I356"/>
    <mergeCell ref="K355:K356"/>
    <mergeCell ref="L355:L356"/>
    <mergeCell ref="O353:O354"/>
    <mergeCell ref="P353:P354"/>
    <mergeCell ref="Q353:Q354"/>
    <mergeCell ref="R353:R354"/>
    <mergeCell ref="S353:S354"/>
    <mergeCell ref="A355:A356"/>
    <mergeCell ref="B355:B356"/>
    <mergeCell ref="C355:C356"/>
    <mergeCell ref="D355:D356"/>
    <mergeCell ref="E355:E356"/>
    <mergeCell ref="H353:H354"/>
    <mergeCell ref="I353:I354"/>
    <mergeCell ref="K353:K354"/>
    <mergeCell ref="L353:L354"/>
    <mergeCell ref="M353:M354"/>
    <mergeCell ref="N353:N354"/>
    <mergeCell ref="N363:N364"/>
    <mergeCell ref="O363:O364"/>
    <mergeCell ref="P363:P364"/>
    <mergeCell ref="Q363:Q364"/>
    <mergeCell ref="R363:R364"/>
    <mergeCell ref="S363:S364"/>
    <mergeCell ref="G363:G364"/>
    <mergeCell ref="H363:H364"/>
    <mergeCell ref="I363:I364"/>
    <mergeCell ref="K363:K364"/>
    <mergeCell ref="L363:L364"/>
    <mergeCell ref="M363:M364"/>
    <mergeCell ref="A363:A364"/>
    <mergeCell ref="B363:B364"/>
    <mergeCell ref="C363:C364"/>
    <mergeCell ref="D363:D364"/>
    <mergeCell ref="E363:E364"/>
    <mergeCell ref="F363:F364"/>
    <mergeCell ref="N361:N362"/>
    <mergeCell ref="O361:O362"/>
    <mergeCell ref="P361:P362"/>
    <mergeCell ref="Q361:Q362"/>
    <mergeCell ref="R361:R362"/>
    <mergeCell ref="S361:S362"/>
    <mergeCell ref="G361:G362"/>
    <mergeCell ref="H361:H362"/>
    <mergeCell ref="I361:I362"/>
    <mergeCell ref="K361:K362"/>
    <mergeCell ref="L361:L362"/>
    <mergeCell ref="M361:M362"/>
    <mergeCell ref="P359:P360"/>
    <mergeCell ref="Q359:Q360"/>
    <mergeCell ref="R359:R360"/>
    <mergeCell ref="S359:S360"/>
    <mergeCell ref="A361:A362"/>
    <mergeCell ref="B361:B362"/>
    <mergeCell ref="C361:C362"/>
    <mergeCell ref="D361:D362"/>
    <mergeCell ref="E361:E362"/>
    <mergeCell ref="F361:F362"/>
    <mergeCell ref="I359:I360"/>
    <mergeCell ref="K359:K360"/>
    <mergeCell ref="L359:L360"/>
    <mergeCell ref="M359:M360"/>
    <mergeCell ref="N359:N360"/>
    <mergeCell ref="O359:O360"/>
    <mergeCell ref="N369:N370"/>
    <mergeCell ref="O369:O370"/>
    <mergeCell ref="P369:P370"/>
    <mergeCell ref="Q369:Q370"/>
    <mergeCell ref="R369:R370"/>
    <mergeCell ref="S369:S370"/>
    <mergeCell ref="G369:G370"/>
    <mergeCell ref="H369:H370"/>
    <mergeCell ref="I369:I370"/>
    <mergeCell ref="K369:K370"/>
    <mergeCell ref="L369:L370"/>
    <mergeCell ref="M369:M370"/>
    <mergeCell ref="A369:A370"/>
    <mergeCell ref="B369:B370"/>
    <mergeCell ref="C369:C370"/>
    <mergeCell ref="D369:D370"/>
    <mergeCell ref="E369:E370"/>
    <mergeCell ref="F369:F370"/>
    <mergeCell ref="F367:F368"/>
    <mergeCell ref="G367:G368"/>
    <mergeCell ref="H367:H368"/>
    <mergeCell ref="I367:I368"/>
    <mergeCell ref="K367:K368"/>
    <mergeCell ref="L367:S368"/>
    <mergeCell ref="O365:O366"/>
    <mergeCell ref="P365:P366"/>
    <mergeCell ref="Q365:Q366"/>
    <mergeCell ref="R365:R366"/>
    <mergeCell ref="S365:S366"/>
    <mergeCell ref="A367:A368"/>
    <mergeCell ref="B367:B368"/>
    <mergeCell ref="C367:C368"/>
    <mergeCell ref="D367:D368"/>
    <mergeCell ref="E367:E368"/>
    <mergeCell ref="A365:A366"/>
    <mergeCell ref="B365:I366"/>
    <mergeCell ref="K365:K366"/>
    <mergeCell ref="L365:L366"/>
    <mergeCell ref="M365:M366"/>
    <mergeCell ref="N365:N366"/>
    <mergeCell ref="G373:G374"/>
    <mergeCell ref="H373:H374"/>
    <mergeCell ref="I373:I374"/>
    <mergeCell ref="K373:K374"/>
    <mergeCell ref="L373:S374"/>
    <mergeCell ref="A375:A376"/>
    <mergeCell ref="B375:B376"/>
    <mergeCell ref="C375:C376"/>
    <mergeCell ref="D375:D376"/>
    <mergeCell ref="E375:E376"/>
    <mergeCell ref="A373:A374"/>
    <mergeCell ref="B373:B374"/>
    <mergeCell ref="C373:C374"/>
    <mergeCell ref="D373:D374"/>
    <mergeCell ref="E373:E374"/>
    <mergeCell ref="F373:F374"/>
    <mergeCell ref="N371:N372"/>
    <mergeCell ref="O371:O372"/>
    <mergeCell ref="P371:P372"/>
    <mergeCell ref="Q371:Q372"/>
    <mergeCell ref="R371:R372"/>
    <mergeCell ref="S371:S372"/>
    <mergeCell ref="G371:G372"/>
    <mergeCell ref="H371:H372"/>
    <mergeCell ref="I371:I372"/>
    <mergeCell ref="K371:K372"/>
    <mergeCell ref="L371:L372"/>
    <mergeCell ref="M371:M372"/>
    <mergeCell ref="A371:A372"/>
    <mergeCell ref="B371:B372"/>
    <mergeCell ref="C371:C372"/>
    <mergeCell ref="D371:D372"/>
    <mergeCell ref="E371:E372"/>
    <mergeCell ref="F371:F372"/>
    <mergeCell ref="Q377:Q378"/>
    <mergeCell ref="R377:R378"/>
    <mergeCell ref="S377:S378"/>
    <mergeCell ref="A379:A380"/>
    <mergeCell ref="B379:B380"/>
    <mergeCell ref="C379:C380"/>
    <mergeCell ref="D379:D380"/>
    <mergeCell ref="E379:E380"/>
    <mergeCell ref="F379:F380"/>
    <mergeCell ref="G379:G380"/>
    <mergeCell ref="K377:K378"/>
    <mergeCell ref="L377:L378"/>
    <mergeCell ref="M377:M378"/>
    <mergeCell ref="N377:N378"/>
    <mergeCell ref="O377:O378"/>
    <mergeCell ref="P377:P378"/>
    <mergeCell ref="S375:S376"/>
    <mergeCell ref="A377:A378"/>
    <mergeCell ref="B377:B378"/>
    <mergeCell ref="C377:C378"/>
    <mergeCell ref="D377:D378"/>
    <mergeCell ref="E377:E378"/>
    <mergeCell ref="F377:F378"/>
    <mergeCell ref="G377:G378"/>
    <mergeCell ref="H377:H378"/>
    <mergeCell ref="I377:I378"/>
    <mergeCell ref="M375:M376"/>
    <mergeCell ref="N375:N376"/>
    <mergeCell ref="O375:O376"/>
    <mergeCell ref="P375:P376"/>
    <mergeCell ref="Q375:Q376"/>
    <mergeCell ref="R375:R376"/>
    <mergeCell ref="F375:F376"/>
    <mergeCell ref="G375:G376"/>
    <mergeCell ref="H375:H376"/>
    <mergeCell ref="I375:I376"/>
    <mergeCell ref="K375:K376"/>
    <mergeCell ref="L375:L376"/>
    <mergeCell ref="G385:G386"/>
    <mergeCell ref="H385:H386"/>
    <mergeCell ref="I385:I386"/>
    <mergeCell ref="K385:K386"/>
    <mergeCell ref="L385:S386"/>
    <mergeCell ref="A387:A388"/>
    <mergeCell ref="B387:B388"/>
    <mergeCell ref="C387:C388"/>
    <mergeCell ref="D387:D388"/>
    <mergeCell ref="E387:E388"/>
    <mergeCell ref="G383:G384"/>
    <mergeCell ref="H383:H384"/>
    <mergeCell ref="I383:I384"/>
    <mergeCell ref="K383:S384"/>
    <mergeCell ref="A385:A386"/>
    <mergeCell ref="B385:B386"/>
    <mergeCell ref="C385:C386"/>
    <mergeCell ref="D385:D386"/>
    <mergeCell ref="E385:E386"/>
    <mergeCell ref="F385:F386"/>
    <mergeCell ref="A383:A384"/>
    <mergeCell ref="B383:B384"/>
    <mergeCell ref="C383:C384"/>
    <mergeCell ref="D383:D384"/>
    <mergeCell ref="E383:E384"/>
    <mergeCell ref="F383:F384"/>
    <mergeCell ref="N381:N382"/>
    <mergeCell ref="O381:O382"/>
    <mergeCell ref="P381:P382"/>
    <mergeCell ref="Q381:Q382"/>
    <mergeCell ref="R381:R382"/>
    <mergeCell ref="S381:S382"/>
    <mergeCell ref="O379:O380"/>
    <mergeCell ref="P379:P380"/>
    <mergeCell ref="Q379:Q380"/>
    <mergeCell ref="R379:R380"/>
    <mergeCell ref="S379:S380"/>
    <mergeCell ref="A381:A382"/>
    <mergeCell ref="B381:I382"/>
    <mergeCell ref="K381:K382"/>
    <mergeCell ref="L381:L382"/>
    <mergeCell ref="M381:M382"/>
    <mergeCell ref="H379:H380"/>
    <mergeCell ref="I379:I380"/>
    <mergeCell ref="K379:K380"/>
    <mergeCell ref="L379:L380"/>
    <mergeCell ref="M379:M380"/>
    <mergeCell ref="N379:N380"/>
    <mergeCell ref="Q389:Q390"/>
    <mergeCell ref="R389:R390"/>
    <mergeCell ref="S389:S390"/>
    <mergeCell ref="A391:A392"/>
    <mergeCell ref="B391:B392"/>
    <mergeCell ref="C391:C392"/>
    <mergeCell ref="D391:D392"/>
    <mergeCell ref="E391:E392"/>
    <mergeCell ref="F391:F392"/>
    <mergeCell ref="G391:G392"/>
    <mergeCell ref="K389:K390"/>
    <mergeCell ref="L389:L390"/>
    <mergeCell ref="M389:M390"/>
    <mergeCell ref="N389:N390"/>
    <mergeCell ref="O389:O390"/>
    <mergeCell ref="P389:P390"/>
    <mergeCell ref="S387:S388"/>
    <mergeCell ref="A389:A390"/>
    <mergeCell ref="B389:B390"/>
    <mergeCell ref="C389:C390"/>
    <mergeCell ref="D389:D390"/>
    <mergeCell ref="E389:E390"/>
    <mergeCell ref="F389:F390"/>
    <mergeCell ref="G389:G390"/>
    <mergeCell ref="H389:H390"/>
    <mergeCell ref="I389:I390"/>
    <mergeCell ref="M387:M388"/>
    <mergeCell ref="N387:N388"/>
    <mergeCell ref="O387:O388"/>
    <mergeCell ref="P387:P388"/>
    <mergeCell ref="Q387:Q388"/>
    <mergeCell ref="R387:R388"/>
    <mergeCell ref="F387:F388"/>
    <mergeCell ref="G387:G388"/>
    <mergeCell ref="H387:H388"/>
    <mergeCell ref="I387:I388"/>
    <mergeCell ref="K387:K388"/>
    <mergeCell ref="L387:L388"/>
    <mergeCell ref="N395:N396"/>
    <mergeCell ref="O395:O396"/>
    <mergeCell ref="P395:P396"/>
    <mergeCell ref="Q395:Q396"/>
    <mergeCell ref="R395:R396"/>
    <mergeCell ref="S395:S396"/>
    <mergeCell ref="G395:G396"/>
    <mergeCell ref="H395:H396"/>
    <mergeCell ref="I395:I396"/>
    <mergeCell ref="K395:K396"/>
    <mergeCell ref="L395:L396"/>
    <mergeCell ref="M395:M396"/>
    <mergeCell ref="A395:A396"/>
    <mergeCell ref="B395:B396"/>
    <mergeCell ref="C395:C396"/>
    <mergeCell ref="D395:D396"/>
    <mergeCell ref="E395:E396"/>
    <mergeCell ref="F395:F396"/>
    <mergeCell ref="N393:N394"/>
    <mergeCell ref="O393:O394"/>
    <mergeCell ref="P393:P394"/>
    <mergeCell ref="Q393:Q394"/>
    <mergeCell ref="R393:R394"/>
    <mergeCell ref="S393:S394"/>
    <mergeCell ref="G393:G394"/>
    <mergeCell ref="H393:H394"/>
    <mergeCell ref="I393:I394"/>
    <mergeCell ref="K393:K394"/>
    <mergeCell ref="L393:L394"/>
    <mergeCell ref="M393:M394"/>
    <mergeCell ref="H391:H392"/>
    <mergeCell ref="I391:I392"/>
    <mergeCell ref="K391:K392"/>
    <mergeCell ref="L391:S392"/>
    <mergeCell ref="A393:A394"/>
    <mergeCell ref="B393:B394"/>
    <mergeCell ref="C393:C394"/>
    <mergeCell ref="D393:D394"/>
    <mergeCell ref="E393:E394"/>
    <mergeCell ref="F393:F394"/>
    <mergeCell ref="N399:N400"/>
    <mergeCell ref="O399:O400"/>
    <mergeCell ref="P399:P400"/>
    <mergeCell ref="Q399:Q400"/>
    <mergeCell ref="R399:R400"/>
    <mergeCell ref="S399:S400"/>
    <mergeCell ref="G399:G400"/>
    <mergeCell ref="H399:H400"/>
    <mergeCell ref="I399:I400"/>
    <mergeCell ref="K399:K400"/>
    <mergeCell ref="L399:L400"/>
    <mergeCell ref="M399:M400"/>
    <mergeCell ref="A399:A400"/>
    <mergeCell ref="B399:B400"/>
    <mergeCell ref="C399:C400"/>
    <mergeCell ref="D399:D400"/>
    <mergeCell ref="E399:E400"/>
    <mergeCell ref="F399:F400"/>
    <mergeCell ref="N397:N398"/>
    <mergeCell ref="O397:O398"/>
    <mergeCell ref="P397:P398"/>
    <mergeCell ref="Q397:Q398"/>
    <mergeCell ref="R397:R398"/>
    <mergeCell ref="S397:S398"/>
    <mergeCell ref="G397:G398"/>
    <mergeCell ref="H397:H398"/>
    <mergeCell ref="I397:I398"/>
    <mergeCell ref="K397:K398"/>
    <mergeCell ref="L397:L398"/>
    <mergeCell ref="M397:M398"/>
    <mergeCell ref="A397:A398"/>
    <mergeCell ref="B397:B398"/>
    <mergeCell ref="C397:C398"/>
    <mergeCell ref="D397:D398"/>
    <mergeCell ref="E397:E398"/>
    <mergeCell ref="F397:F398"/>
    <mergeCell ref="O405:O406"/>
    <mergeCell ref="P405:P406"/>
    <mergeCell ref="Q405:Q406"/>
    <mergeCell ref="R405:R406"/>
    <mergeCell ref="S405:S406"/>
    <mergeCell ref="A407:A408"/>
    <mergeCell ref="B407:B408"/>
    <mergeCell ref="C407:C408"/>
    <mergeCell ref="D407:D408"/>
    <mergeCell ref="E407:E408"/>
    <mergeCell ref="P403:P404"/>
    <mergeCell ref="Q403:Q404"/>
    <mergeCell ref="R403:R404"/>
    <mergeCell ref="S403:S404"/>
    <mergeCell ref="A405:A406"/>
    <mergeCell ref="B405:I406"/>
    <mergeCell ref="K405:K406"/>
    <mergeCell ref="L405:L406"/>
    <mergeCell ref="M405:M406"/>
    <mergeCell ref="N405:N406"/>
    <mergeCell ref="A403:I404"/>
    <mergeCell ref="K403:K404"/>
    <mergeCell ref="L403:L404"/>
    <mergeCell ref="M403:M404"/>
    <mergeCell ref="N403:N404"/>
    <mergeCell ref="O403:O404"/>
    <mergeCell ref="N401:N402"/>
    <mergeCell ref="O401:O402"/>
    <mergeCell ref="P401:P402"/>
    <mergeCell ref="Q401:Q402"/>
    <mergeCell ref="R401:R402"/>
    <mergeCell ref="S401:S402"/>
    <mergeCell ref="G401:G402"/>
    <mergeCell ref="H401:H402"/>
    <mergeCell ref="I401:I402"/>
    <mergeCell ref="K401:K402"/>
    <mergeCell ref="L401:L402"/>
    <mergeCell ref="M401:M402"/>
    <mergeCell ref="A401:A402"/>
    <mergeCell ref="B401:B402"/>
    <mergeCell ref="C401:C402"/>
    <mergeCell ref="D401:D402"/>
    <mergeCell ref="E401:E402"/>
    <mergeCell ref="F401:F402"/>
    <mergeCell ref="Q409:Q410"/>
    <mergeCell ref="R409:R410"/>
    <mergeCell ref="S409:S410"/>
    <mergeCell ref="A411:A412"/>
    <mergeCell ref="B411:B412"/>
    <mergeCell ref="C411:C412"/>
    <mergeCell ref="D411:D412"/>
    <mergeCell ref="E411:E412"/>
    <mergeCell ref="F411:F412"/>
    <mergeCell ref="G411:G412"/>
    <mergeCell ref="K409:K410"/>
    <mergeCell ref="L409:L410"/>
    <mergeCell ref="M409:M410"/>
    <mergeCell ref="N409:N410"/>
    <mergeCell ref="O409:O410"/>
    <mergeCell ref="P409:P410"/>
    <mergeCell ref="S407:S408"/>
    <mergeCell ref="A409:A410"/>
    <mergeCell ref="B409:B410"/>
    <mergeCell ref="C409:C410"/>
    <mergeCell ref="D409:D410"/>
    <mergeCell ref="E409:E410"/>
    <mergeCell ref="F409:F410"/>
    <mergeCell ref="G409:G410"/>
    <mergeCell ref="H409:H410"/>
    <mergeCell ref="I409:I410"/>
    <mergeCell ref="M407:M408"/>
    <mergeCell ref="N407:N408"/>
    <mergeCell ref="O407:O408"/>
    <mergeCell ref="P407:P408"/>
    <mergeCell ref="Q407:Q408"/>
    <mergeCell ref="R407:R408"/>
    <mergeCell ref="F407:F408"/>
    <mergeCell ref="G407:G408"/>
    <mergeCell ref="H407:H408"/>
    <mergeCell ref="I407:I408"/>
    <mergeCell ref="K407:K408"/>
    <mergeCell ref="L407:L408"/>
    <mergeCell ref="Q417:Q418"/>
    <mergeCell ref="R417:R418"/>
    <mergeCell ref="S417:S418"/>
    <mergeCell ref="A419:A420"/>
    <mergeCell ref="B419:I420"/>
    <mergeCell ref="K419:K420"/>
    <mergeCell ref="L419:S420"/>
    <mergeCell ref="K417:K418"/>
    <mergeCell ref="L417:L418"/>
    <mergeCell ref="M417:M418"/>
    <mergeCell ref="N417:N418"/>
    <mergeCell ref="O417:O418"/>
    <mergeCell ref="P417:P418"/>
    <mergeCell ref="A415:S416"/>
    <mergeCell ref="A417:A418"/>
    <mergeCell ref="B417:B418"/>
    <mergeCell ref="C417:C418"/>
    <mergeCell ref="D417:D418"/>
    <mergeCell ref="E417:E418"/>
    <mergeCell ref="F417:F418"/>
    <mergeCell ref="G417:G418"/>
    <mergeCell ref="H417:H418"/>
    <mergeCell ref="I417:I418"/>
    <mergeCell ref="O411:O412"/>
    <mergeCell ref="P411:P412"/>
    <mergeCell ref="Q411:Q412"/>
    <mergeCell ref="R411:R412"/>
    <mergeCell ref="S411:S412"/>
    <mergeCell ref="D413:G414"/>
    <mergeCell ref="H413:I414"/>
    <mergeCell ref="N413:Q414"/>
    <mergeCell ref="R413:S414"/>
    <mergeCell ref="H411:H412"/>
    <mergeCell ref="I411:I412"/>
    <mergeCell ref="K411:K412"/>
    <mergeCell ref="L411:L412"/>
    <mergeCell ref="M411:M412"/>
    <mergeCell ref="N411:N412"/>
    <mergeCell ref="N423:N424"/>
    <mergeCell ref="O423:O424"/>
    <mergeCell ref="P423:P424"/>
    <mergeCell ref="Q423:Q424"/>
    <mergeCell ref="R423:R424"/>
    <mergeCell ref="S423:S424"/>
    <mergeCell ref="G423:G424"/>
    <mergeCell ref="H423:H424"/>
    <mergeCell ref="I423:I424"/>
    <mergeCell ref="K423:K424"/>
    <mergeCell ref="L423:L424"/>
    <mergeCell ref="M423:M424"/>
    <mergeCell ref="A423:A424"/>
    <mergeCell ref="B423:B424"/>
    <mergeCell ref="C423:C424"/>
    <mergeCell ref="D423:D424"/>
    <mergeCell ref="E423:E424"/>
    <mergeCell ref="F423:F424"/>
    <mergeCell ref="N421:N422"/>
    <mergeCell ref="O421:O422"/>
    <mergeCell ref="P421:P422"/>
    <mergeCell ref="Q421:Q422"/>
    <mergeCell ref="R421:R422"/>
    <mergeCell ref="S421:S422"/>
    <mergeCell ref="G421:G422"/>
    <mergeCell ref="H421:H422"/>
    <mergeCell ref="I421:I422"/>
    <mergeCell ref="K421:K422"/>
    <mergeCell ref="L421:L422"/>
    <mergeCell ref="M421:M422"/>
    <mergeCell ref="A421:A422"/>
    <mergeCell ref="B421:B422"/>
    <mergeCell ref="C421:C422"/>
    <mergeCell ref="D421:D422"/>
    <mergeCell ref="E421:E422"/>
    <mergeCell ref="F421:F422"/>
    <mergeCell ref="N427:N428"/>
    <mergeCell ref="O427:O428"/>
    <mergeCell ref="P427:P428"/>
    <mergeCell ref="Q427:Q428"/>
    <mergeCell ref="R427:R428"/>
    <mergeCell ref="S427:S428"/>
    <mergeCell ref="G427:G428"/>
    <mergeCell ref="H427:H428"/>
    <mergeCell ref="I427:I428"/>
    <mergeCell ref="K427:K428"/>
    <mergeCell ref="L427:L428"/>
    <mergeCell ref="M427:M428"/>
    <mergeCell ref="A427:A428"/>
    <mergeCell ref="B427:B428"/>
    <mergeCell ref="C427:C428"/>
    <mergeCell ref="D427:D428"/>
    <mergeCell ref="E427:E428"/>
    <mergeCell ref="F427:F428"/>
    <mergeCell ref="N425:N426"/>
    <mergeCell ref="O425:O426"/>
    <mergeCell ref="P425:P426"/>
    <mergeCell ref="Q425:Q426"/>
    <mergeCell ref="R425:R426"/>
    <mergeCell ref="S425:S426"/>
    <mergeCell ref="G425:G426"/>
    <mergeCell ref="H425:H426"/>
    <mergeCell ref="I425:I426"/>
    <mergeCell ref="K425:K426"/>
    <mergeCell ref="L425:L426"/>
    <mergeCell ref="M425:M426"/>
    <mergeCell ref="A425:A426"/>
    <mergeCell ref="B425:B426"/>
    <mergeCell ref="C425:C426"/>
    <mergeCell ref="D425:D426"/>
    <mergeCell ref="E425:E426"/>
    <mergeCell ref="F425:F426"/>
    <mergeCell ref="O431:O432"/>
    <mergeCell ref="P431:P432"/>
    <mergeCell ref="Q431:Q432"/>
    <mergeCell ref="R431:R432"/>
    <mergeCell ref="S431:S432"/>
    <mergeCell ref="A433:A434"/>
    <mergeCell ref="B433:B434"/>
    <mergeCell ref="C433:C434"/>
    <mergeCell ref="D433:D434"/>
    <mergeCell ref="E433:E434"/>
    <mergeCell ref="A431:A432"/>
    <mergeCell ref="B431:I432"/>
    <mergeCell ref="K431:K432"/>
    <mergeCell ref="L431:L432"/>
    <mergeCell ref="M431:M432"/>
    <mergeCell ref="N431:N432"/>
    <mergeCell ref="N429:N430"/>
    <mergeCell ref="O429:O430"/>
    <mergeCell ref="P429:P430"/>
    <mergeCell ref="Q429:Q430"/>
    <mergeCell ref="R429:R430"/>
    <mergeCell ref="S429:S430"/>
    <mergeCell ref="G429:G430"/>
    <mergeCell ref="H429:H430"/>
    <mergeCell ref="I429:I430"/>
    <mergeCell ref="K429:K430"/>
    <mergeCell ref="L429:L430"/>
    <mergeCell ref="M429:M430"/>
    <mergeCell ref="A429:A430"/>
    <mergeCell ref="B429:B430"/>
    <mergeCell ref="C429:C430"/>
    <mergeCell ref="D429:D430"/>
    <mergeCell ref="E429:E430"/>
    <mergeCell ref="F429:F430"/>
    <mergeCell ref="O437:O438"/>
    <mergeCell ref="P437:P438"/>
    <mergeCell ref="Q437:Q438"/>
    <mergeCell ref="R437:R438"/>
    <mergeCell ref="S437:S438"/>
    <mergeCell ref="A439:A440"/>
    <mergeCell ref="B439:B440"/>
    <mergeCell ref="C439:C440"/>
    <mergeCell ref="D439:D440"/>
    <mergeCell ref="E439:E440"/>
    <mergeCell ref="H437:H438"/>
    <mergeCell ref="I437:I438"/>
    <mergeCell ref="K437:K438"/>
    <mergeCell ref="L437:L438"/>
    <mergeCell ref="M437:M438"/>
    <mergeCell ref="N437:N438"/>
    <mergeCell ref="Q435:Q436"/>
    <mergeCell ref="R435:R436"/>
    <mergeCell ref="S435:S436"/>
    <mergeCell ref="A437:A438"/>
    <mergeCell ref="B437:B438"/>
    <mergeCell ref="C437:C438"/>
    <mergeCell ref="D437:D438"/>
    <mergeCell ref="E437:E438"/>
    <mergeCell ref="F437:F438"/>
    <mergeCell ref="G437:G438"/>
    <mergeCell ref="K435:K436"/>
    <mergeCell ref="L435:L436"/>
    <mergeCell ref="M435:M436"/>
    <mergeCell ref="N435:N436"/>
    <mergeCell ref="O435:O436"/>
    <mergeCell ref="P435:P436"/>
    <mergeCell ref="S433:S434"/>
    <mergeCell ref="A435:A436"/>
    <mergeCell ref="B435:B436"/>
    <mergeCell ref="C435:C436"/>
    <mergeCell ref="D435:D436"/>
    <mergeCell ref="E435:E436"/>
    <mergeCell ref="F435:F436"/>
    <mergeCell ref="G435:G436"/>
    <mergeCell ref="H435:H436"/>
    <mergeCell ref="I435:I436"/>
    <mergeCell ref="M433:M434"/>
    <mergeCell ref="N433:N434"/>
    <mergeCell ref="O433:O434"/>
    <mergeCell ref="P433:P434"/>
    <mergeCell ref="Q433:Q434"/>
    <mergeCell ref="R433:R434"/>
    <mergeCell ref="F433:F434"/>
    <mergeCell ref="G433:G434"/>
    <mergeCell ref="H433:H434"/>
    <mergeCell ref="I433:I434"/>
    <mergeCell ref="K433:K434"/>
    <mergeCell ref="L433:L434"/>
    <mergeCell ref="R445:R446"/>
    <mergeCell ref="S445:S446"/>
    <mergeCell ref="A447:A448"/>
    <mergeCell ref="B447:B448"/>
    <mergeCell ref="C447:C448"/>
    <mergeCell ref="D447:D448"/>
    <mergeCell ref="E447:E448"/>
    <mergeCell ref="F447:F448"/>
    <mergeCell ref="G447:G448"/>
    <mergeCell ref="H447:H448"/>
    <mergeCell ref="S443:S444"/>
    <mergeCell ref="A445:A446"/>
    <mergeCell ref="B445:I446"/>
    <mergeCell ref="K445:K446"/>
    <mergeCell ref="L445:L446"/>
    <mergeCell ref="M445:M446"/>
    <mergeCell ref="N445:N446"/>
    <mergeCell ref="O445:O446"/>
    <mergeCell ref="P445:P446"/>
    <mergeCell ref="Q445:Q446"/>
    <mergeCell ref="M443:M444"/>
    <mergeCell ref="N443:N444"/>
    <mergeCell ref="O443:O444"/>
    <mergeCell ref="P443:P444"/>
    <mergeCell ref="Q443:Q444"/>
    <mergeCell ref="R443:R444"/>
    <mergeCell ref="F443:F444"/>
    <mergeCell ref="G443:G444"/>
    <mergeCell ref="H443:H444"/>
    <mergeCell ref="I443:I444"/>
    <mergeCell ref="K443:K444"/>
    <mergeCell ref="L443:L444"/>
    <mergeCell ref="S439:S440"/>
    <mergeCell ref="A441:A442"/>
    <mergeCell ref="B441:I442"/>
    <mergeCell ref="K441:K442"/>
    <mergeCell ref="L441:S442"/>
    <mergeCell ref="A443:A444"/>
    <mergeCell ref="B443:B444"/>
    <mergeCell ref="C443:C444"/>
    <mergeCell ref="D443:D444"/>
    <mergeCell ref="E443:E444"/>
    <mergeCell ref="M439:M440"/>
    <mergeCell ref="N439:N440"/>
    <mergeCell ref="O439:O440"/>
    <mergeCell ref="P439:P440"/>
    <mergeCell ref="Q439:Q440"/>
    <mergeCell ref="R439:R440"/>
    <mergeCell ref="F439:F440"/>
    <mergeCell ref="G439:G440"/>
    <mergeCell ref="H439:H440"/>
    <mergeCell ref="I439:I440"/>
    <mergeCell ref="K439:K440"/>
    <mergeCell ref="L439:L440"/>
    <mergeCell ref="O451:O452"/>
    <mergeCell ref="P451:P452"/>
    <mergeCell ref="Q451:Q452"/>
    <mergeCell ref="R451:R452"/>
    <mergeCell ref="S451:S452"/>
    <mergeCell ref="A453:A454"/>
    <mergeCell ref="B453:B454"/>
    <mergeCell ref="C453:C454"/>
    <mergeCell ref="D453:D454"/>
    <mergeCell ref="E453:E454"/>
    <mergeCell ref="A451:A452"/>
    <mergeCell ref="B451:I452"/>
    <mergeCell ref="K451:K452"/>
    <mergeCell ref="L451:L452"/>
    <mergeCell ref="M451:M452"/>
    <mergeCell ref="N451:N452"/>
    <mergeCell ref="N449:N450"/>
    <mergeCell ref="O449:O450"/>
    <mergeCell ref="P449:P450"/>
    <mergeCell ref="Q449:Q450"/>
    <mergeCell ref="R449:R450"/>
    <mergeCell ref="S449:S450"/>
    <mergeCell ref="G449:G450"/>
    <mergeCell ref="H449:H450"/>
    <mergeCell ref="I449:I450"/>
    <mergeCell ref="K449:K450"/>
    <mergeCell ref="L449:L450"/>
    <mergeCell ref="M449:M450"/>
    <mergeCell ref="P447:P448"/>
    <mergeCell ref="Q447:Q448"/>
    <mergeCell ref="R447:R448"/>
    <mergeCell ref="S447:S448"/>
    <mergeCell ref="A449:A450"/>
    <mergeCell ref="B449:B450"/>
    <mergeCell ref="C449:C450"/>
    <mergeCell ref="D449:D450"/>
    <mergeCell ref="E449:E450"/>
    <mergeCell ref="F449:F450"/>
    <mergeCell ref="I447:I448"/>
    <mergeCell ref="K447:K448"/>
    <mergeCell ref="L447:L448"/>
    <mergeCell ref="M447:M448"/>
    <mergeCell ref="N447:N448"/>
    <mergeCell ref="O447:O448"/>
    <mergeCell ref="Q457:Q458"/>
    <mergeCell ref="R457:R458"/>
    <mergeCell ref="S457:S458"/>
    <mergeCell ref="A459:A460"/>
    <mergeCell ref="B459:I460"/>
    <mergeCell ref="K459:K460"/>
    <mergeCell ref="L459:L460"/>
    <mergeCell ref="M459:M460"/>
    <mergeCell ref="N459:N460"/>
    <mergeCell ref="O459:O460"/>
    <mergeCell ref="Q455:Q456"/>
    <mergeCell ref="R455:R456"/>
    <mergeCell ref="S455:S456"/>
    <mergeCell ref="A457:I458"/>
    <mergeCell ref="K457:K458"/>
    <mergeCell ref="L457:L458"/>
    <mergeCell ref="M457:M458"/>
    <mergeCell ref="N457:N458"/>
    <mergeCell ref="O457:O458"/>
    <mergeCell ref="P457:P458"/>
    <mergeCell ref="K455:K456"/>
    <mergeCell ref="L455:L456"/>
    <mergeCell ref="M455:M456"/>
    <mergeCell ref="N455:N456"/>
    <mergeCell ref="O455:O456"/>
    <mergeCell ref="P455:P456"/>
    <mergeCell ref="S453:S454"/>
    <mergeCell ref="A455:A456"/>
    <mergeCell ref="B455:B456"/>
    <mergeCell ref="C455:C456"/>
    <mergeCell ref="D455:D456"/>
    <mergeCell ref="E455:E456"/>
    <mergeCell ref="F455:F456"/>
    <mergeCell ref="G455:G456"/>
    <mergeCell ref="H455:H456"/>
    <mergeCell ref="I455:I456"/>
    <mergeCell ref="M453:M454"/>
    <mergeCell ref="N453:N454"/>
    <mergeCell ref="O453:O454"/>
    <mergeCell ref="P453:P454"/>
    <mergeCell ref="Q453:Q454"/>
    <mergeCell ref="R453:R454"/>
    <mergeCell ref="F453:F454"/>
    <mergeCell ref="G453:G454"/>
    <mergeCell ref="H453:H454"/>
    <mergeCell ref="I453:I454"/>
    <mergeCell ref="K453:K454"/>
    <mergeCell ref="L453:L454"/>
    <mergeCell ref="N463:N464"/>
    <mergeCell ref="O463:O464"/>
    <mergeCell ref="P463:P464"/>
    <mergeCell ref="Q463:Q464"/>
    <mergeCell ref="R463:R464"/>
    <mergeCell ref="S463:S464"/>
    <mergeCell ref="G463:G464"/>
    <mergeCell ref="H463:H464"/>
    <mergeCell ref="I463:I464"/>
    <mergeCell ref="K463:K464"/>
    <mergeCell ref="L463:L464"/>
    <mergeCell ref="M463:M464"/>
    <mergeCell ref="A463:A464"/>
    <mergeCell ref="B463:B464"/>
    <mergeCell ref="C463:C464"/>
    <mergeCell ref="D463:D464"/>
    <mergeCell ref="E463:E464"/>
    <mergeCell ref="F463:F464"/>
    <mergeCell ref="N461:N462"/>
    <mergeCell ref="O461:O462"/>
    <mergeCell ref="P461:P462"/>
    <mergeCell ref="Q461:Q462"/>
    <mergeCell ref="R461:R462"/>
    <mergeCell ref="S461:S462"/>
    <mergeCell ref="G461:G462"/>
    <mergeCell ref="H461:H462"/>
    <mergeCell ref="I461:I462"/>
    <mergeCell ref="K461:K462"/>
    <mergeCell ref="L461:L462"/>
    <mergeCell ref="M461:M462"/>
    <mergeCell ref="P459:P460"/>
    <mergeCell ref="Q459:Q460"/>
    <mergeCell ref="R459:R460"/>
    <mergeCell ref="S459:S460"/>
    <mergeCell ref="A461:A462"/>
    <mergeCell ref="B461:B462"/>
    <mergeCell ref="C461:C462"/>
    <mergeCell ref="D461:D462"/>
    <mergeCell ref="E461:E462"/>
    <mergeCell ref="F461:F462"/>
    <mergeCell ref="G467:G468"/>
    <mergeCell ref="H467:H468"/>
    <mergeCell ref="I467:I468"/>
    <mergeCell ref="K467:K468"/>
    <mergeCell ref="L467:S468"/>
    <mergeCell ref="A469:A470"/>
    <mergeCell ref="B469:B470"/>
    <mergeCell ref="C469:C470"/>
    <mergeCell ref="D469:D470"/>
    <mergeCell ref="E469:E470"/>
    <mergeCell ref="A467:A468"/>
    <mergeCell ref="B467:B468"/>
    <mergeCell ref="C467:C468"/>
    <mergeCell ref="D467:D468"/>
    <mergeCell ref="E467:E468"/>
    <mergeCell ref="F467:F468"/>
    <mergeCell ref="N465:N466"/>
    <mergeCell ref="O465:O466"/>
    <mergeCell ref="P465:P466"/>
    <mergeCell ref="Q465:Q466"/>
    <mergeCell ref="R465:R466"/>
    <mergeCell ref="S465:S466"/>
    <mergeCell ref="G465:G466"/>
    <mergeCell ref="H465:H466"/>
    <mergeCell ref="I465:I466"/>
    <mergeCell ref="K465:K466"/>
    <mergeCell ref="L465:L466"/>
    <mergeCell ref="M465:M466"/>
    <mergeCell ref="A465:A466"/>
    <mergeCell ref="B465:B466"/>
    <mergeCell ref="C465:C466"/>
    <mergeCell ref="D465:D466"/>
    <mergeCell ref="E465:E466"/>
    <mergeCell ref="F465:F466"/>
    <mergeCell ref="Q471:Q472"/>
    <mergeCell ref="R471:R472"/>
    <mergeCell ref="S471:S472"/>
    <mergeCell ref="A473:A474"/>
    <mergeCell ref="B473:I474"/>
    <mergeCell ref="K473:K474"/>
    <mergeCell ref="L473:L474"/>
    <mergeCell ref="M473:M474"/>
    <mergeCell ref="N473:N474"/>
    <mergeCell ref="O473:O474"/>
    <mergeCell ref="K471:K472"/>
    <mergeCell ref="L471:L472"/>
    <mergeCell ref="M471:M472"/>
    <mergeCell ref="N471:N472"/>
    <mergeCell ref="O471:O472"/>
    <mergeCell ref="P471:P472"/>
    <mergeCell ref="S469:S470"/>
    <mergeCell ref="A471:A472"/>
    <mergeCell ref="B471:B472"/>
    <mergeCell ref="C471:C472"/>
    <mergeCell ref="D471:D472"/>
    <mergeCell ref="E471:E472"/>
    <mergeCell ref="F471:F472"/>
    <mergeCell ref="G471:G472"/>
    <mergeCell ref="H471:H472"/>
    <mergeCell ref="I471:I472"/>
    <mergeCell ref="M469:M470"/>
    <mergeCell ref="N469:N470"/>
    <mergeCell ref="O469:O470"/>
    <mergeCell ref="P469:P470"/>
    <mergeCell ref="Q469:Q470"/>
    <mergeCell ref="R469:R470"/>
    <mergeCell ref="F469:F470"/>
    <mergeCell ref="G469:G470"/>
    <mergeCell ref="H469:H470"/>
    <mergeCell ref="I469:I470"/>
    <mergeCell ref="K469:K470"/>
    <mergeCell ref="L469:L470"/>
    <mergeCell ref="N477:N478"/>
    <mergeCell ref="O477:O478"/>
    <mergeCell ref="P477:P478"/>
    <mergeCell ref="Q477:Q478"/>
    <mergeCell ref="R477:R478"/>
    <mergeCell ref="S477:S478"/>
    <mergeCell ref="G477:G478"/>
    <mergeCell ref="H477:H478"/>
    <mergeCell ref="I477:I478"/>
    <mergeCell ref="K477:K478"/>
    <mergeCell ref="L477:L478"/>
    <mergeCell ref="M477:M478"/>
    <mergeCell ref="A477:A478"/>
    <mergeCell ref="B477:B478"/>
    <mergeCell ref="C477:C478"/>
    <mergeCell ref="D477:D478"/>
    <mergeCell ref="E477:E478"/>
    <mergeCell ref="F477:F478"/>
    <mergeCell ref="N475:N476"/>
    <mergeCell ref="O475:O476"/>
    <mergeCell ref="P475:P476"/>
    <mergeCell ref="Q475:Q476"/>
    <mergeCell ref="R475:R476"/>
    <mergeCell ref="S475:S476"/>
    <mergeCell ref="G475:G476"/>
    <mergeCell ref="H475:H476"/>
    <mergeCell ref="I475:I476"/>
    <mergeCell ref="K475:K476"/>
    <mergeCell ref="L475:L476"/>
    <mergeCell ref="M475:M476"/>
    <mergeCell ref="P473:P474"/>
    <mergeCell ref="Q473:Q474"/>
    <mergeCell ref="R473:R474"/>
    <mergeCell ref="S473:S474"/>
    <mergeCell ref="A475:A476"/>
    <mergeCell ref="B475:B476"/>
    <mergeCell ref="C475:C476"/>
    <mergeCell ref="D475:D476"/>
    <mergeCell ref="E475:E476"/>
    <mergeCell ref="F475:F476"/>
    <mergeCell ref="N481:N482"/>
    <mergeCell ref="O481:O482"/>
    <mergeCell ref="P481:P482"/>
    <mergeCell ref="Q481:Q482"/>
    <mergeCell ref="R481:R482"/>
    <mergeCell ref="S481:S482"/>
    <mergeCell ref="G481:G482"/>
    <mergeCell ref="H481:H482"/>
    <mergeCell ref="I481:I482"/>
    <mergeCell ref="K481:K482"/>
    <mergeCell ref="L481:L482"/>
    <mergeCell ref="M481:M482"/>
    <mergeCell ref="A481:A482"/>
    <mergeCell ref="B481:B482"/>
    <mergeCell ref="C481:C482"/>
    <mergeCell ref="D481:D482"/>
    <mergeCell ref="E481:E482"/>
    <mergeCell ref="F481:F482"/>
    <mergeCell ref="N479:N480"/>
    <mergeCell ref="O479:O480"/>
    <mergeCell ref="P479:P480"/>
    <mergeCell ref="Q479:Q480"/>
    <mergeCell ref="R479:R480"/>
    <mergeCell ref="S479:S480"/>
    <mergeCell ref="G479:G480"/>
    <mergeCell ref="H479:H480"/>
    <mergeCell ref="I479:I480"/>
    <mergeCell ref="K479:K480"/>
    <mergeCell ref="L479:L480"/>
    <mergeCell ref="M479:M480"/>
    <mergeCell ref="A479:A480"/>
    <mergeCell ref="B479:B480"/>
    <mergeCell ref="C479:C480"/>
    <mergeCell ref="D479:D480"/>
    <mergeCell ref="E479:E480"/>
    <mergeCell ref="F479:F480"/>
    <mergeCell ref="N485:N486"/>
    <mergeCell ref="O485:O486"/>
    <mergeCell ref="P485:P486"/>
    <mergeCell ref="Q485:Q486"/>
    <mergeCell ref="R485:R486"/>
    <mergeCell ref="S485:S486"/>
    <mergeCell ref="G485:G486"/>
    <mergeCell ref="H485:H486"/>
    <mergeCell ref="I485:I486"/>
    <mergeCell ref="K485:K486"/>
    <mergeCell ref="L485:L486"/>
    <mergeCell ref="M485:M486"/>
    <mergeCell ref="A485:A486"/>
    <mergeCell ref="B485:B486"/>
    <mergeCell ref="C485:C486"/>
    <mergeCell ref="D485:D486"/>
    <mergeCell ref="E485:E486"/>
    <mergeCell ref="F485:F486"/>
    <mergeCell ref="N483:N484"/>
    <mergeCell ref="O483:O484"/>
    <mergeCell ref="P483:P484"/>
    <mergeCell ref="Q483:Q484"/>
    <mergeCell ref="R483:R484"/>
    <mergeCell ref="S483:S484"/>
    <mergeCell ref="G483:G484"/>
    <mergeCell ref="H483:H484"/>
    <mergeCell ref="I483:I484"/>
    <mergeCell ref="K483:K484"/>
    <mergeCell ref="L483:L484"/>
    <mergeCell ref="M483:M484"/>
    <mergeCell ref="A483:A484"/>
    <mergeCell ref="B483:B484"/>
    <mergeCell ref="C483:C484"/>
    <mergeCell ref="D483:D484"/>
    <mergeCell ref="E483:E484"/>
    <mergeCell ref="F483:F484"/>
    <mergeCell ref="N489:N490"/>
    <mergeCell ref="O489:O490"/>
    <mergeCell ref="P489:P490"/>
    <mergeCell ref="Q489:Q490"/>
    <mergeCell ref="R489:R490"/>
    <mergeCell ref="S489:S490"/>
    <mergeCell ref="G489:G490"/>
    <mergeCell ref="H489:H490"/>
    <mergeCell ref="I489:I490"/>
    <mergeCell ref="K489:K490"/>
    <mergeCell ref="L489:L490"/>
    <mergeCell ref="M489:M490"/>
    <mergeCell ref="A489:A490"/>
    <mergeCell ref="B489:B490"/>
    <mergeCell ref="C489:C490"/>
    <mergeCell ref="D489:D490"/>
    <mergeCell ref="E489:E490"/>
    <mergeCell ref="F489:F490"/>
    <mergeCell ref="N487:N488"/>
    <mergeCell ref="O487:O488"/>
    <mergeCell ref="P487:P488"/>
    <mergeCell ref="Q487:Q488"/>
    <mergeCell ref="R487:R488"/>
    <mergeCell ref="S487:S488"/>
    <mergeCell ref="G487:G488"/>
    <mergeCell ref="H487:H488"/>
    <mergeCell ref="I487:I488"/>
    <mergeCell ref="K487:K488"/>
    <mergeCell ref="L487:L488"/>
    <mergeCell ref="M487:M488"/>
    <mergeCell ref="A487:A488"/>
    <mergeCell ref="B487:B488"/>
    <mergeCell ref="C487:C488"/>
    <mergeCell ref="D487:D488"/>
    <mergeCell ref="E487:E488"/>
    <mergeCell ref="F487:F488"/>
    <mergeCell ref="S493:S494"/>
    <mergeCell ref="A495:A496"/>
    <mergeCell ref="B495:B496"/>
    <mergeCell ref="C495:C496"/>
    <mergeCell ref="D495:D496"/>
    <mergeCell ref="E495:E496"/>
    <mergeCell ref="F495:F496"/>
    <mergeCell ref="G495:G496"/>
    <mergeCell ref="H495:H496"/>
    <mergeCell ref="I495:I496"/>
    <mergeCell ref="M493:M494"/>
    <mergeCell ref="N493:N494"/>
    <mergeCell ref="O493:O494"/>
    <mergeCell ref="P493:P494"/>
    <mergeCell ref="Q493:Q494"/>
    <mergeCell ref="R493:R494"/>
    <mergeCell ref="F493:F494"/>
    <mergeCell ref="G493:G494"/>
    <mergeCell ref="H493:H494"/>
    <mergeCell ref="I493:I494"/>
    <mergeCell ref="K493:K494"/>
    <mergeCell ref="L493:L494"/>
    <mergeCell ref="G491:G492"/>
    <mergeCell ref="H491:H492"/>
    <mergeCell ref="I491:I492"/>
    <mergeCell ref="K491:K492"/>
    <mergeCell ref="L491:S492"/>
    <mergeCell ref="A493:A494"/>
    <mergeCell ref="B493:B494"/>
    <mergeCell ref="C493:C494"/>
    <mergeCell ref="D493:D494"/>
    <mergeCell ref="E493:E494"/>
    <mergeCell ref="A491:A492"/>
    <mergeCell ref="B491:B492"/>
    <mergeCell ref="C491:C492"/>
    <mergeCell ref="D491:D492"/>
    <mergeCell ref="E491:E492"/>
    <mergeCell ref="F491:F492"/>
    <mergeCell ref="N499:N500"/>
    <mergeCell ref="O499:O500"/>
    <mergeCell ref="P499:P500"/>
    <mergeCell ref="Q499:Q500"/>
    <mergeCell ref="R499:R500"/>
    <mergeCell ref="S499:S500"/>
    <mergeCell ref="G499:G500"/>
    <mergeCell ref="H499:H500"/>
    <mergeCell ref="I499:I500"/>
    <mergeCell ref="K499:K500"/>
    <mergeCell ref="L499:L500"/>
    <mergeCell ref="M499:M500"/>
    <mergeCell ref="H497:H498"/>
    <mergeCell ref="I497:I498"/>
    <mergeCell ref="K497:K498"/>
    <mergeCell ref="L497:S498"/>
    <mergeCell ref="A499:A500"/>
    <mergeCell ref="B499:B500"/>
    <mergeCell ref="C499:C500"/>
    <mergeCell ref="D499:D500"/>
    <mergeCell ref="E499:E500"/>
    <mergeCell ref="F499:F500"/>
    <mergeCell ref="Q495:Q496"/>
    <mergeCell ref="R495:R496"/>
    <mergeCell ref="S495:S496"/>
    <mergeCell ref="A497:A498"/>
    <mergeCell ref="B497:B498"/>
    <mergeCell ref="C497:C498"/>
    <mergeCell ref="D497:D498"/>
    <mergeCell ref="E497:E498"/>
    <mergeCell ref="F497:F498"/>
    <mergeCell ref="G497:G498"/>
    <mergeCell ref="K495:K496"/>
    <mergeCell ref="L495:L496"/>
    <mergeCell ref="M495:M496"/>
    <mergeCell ref="N495:N496"/>
    <mergeCell ref="O495:O496"/>
    <mergeCell ref="P495:P496"/>
    <mergeCell ref="F505:F506"/>
    <mergeCell ref="G505:G506"/>
    <mergeCell ref="H505:H506"/>
    <mergeCell ref="I505:I506"/>
    <mergeCell ref="K505:K506"/>
    <mergeCell ref="L505:S506"/>
    <mergeCell ref="O503:O504"/>
    <mergeCell ref="P503:P504"/>
    <mergeCell ref="Q503:Q504"/>
    <mergeCell ref="R503:R504"/>
    <mergeCell ref="S503:S504"/>
    <mergeCell ref="A505:A506"/>
    <mergeCell ref="B505:B506"/>
    <mergeCell ref="C505:C506"/>
    <mergeCell ref="D505:D506"/>
    <mergeCell ref="E505:E506"/>
    <mergeCell ref="A503:A504"/>
    <mergeCell ref="B503:I504"/>
    <mergeCell ref="K503:K504"/>
    <mergeCell ref="L503:L504"/>
    <mergeCell ref="M503:M504"/>
    <mergeCell ref="N503:N504"/>
    <mergeCell ref="N501:N502"/>
    <mergeCell ref="O501:O502"/>
    <mergeCell ref="P501:P502"/>
    <mergeCell ref="Q501:Q502"/>
    <mergeCell ref="R501:R502"/>
    <mergeCell ref="S501:S502"/>
    <mergeCell ref="G501:G502"/>
    <mergeCell ref="H501:H502"/>
    <mergeCell ref="I501:I502"/>
    <mergeCell ref="K501:K502"/>
    <mergeCell ref="L501:L502"/>
    <mergeCell ref="M501:M502"/>
    <mergeCell ref="A501:A502"/>
    <mergeCell ref="B501:B502"/>
    <mergeCell ref="C501:C502"/>
    <mergeCell ref="D501:D502"/>
    <mergeCell ref="E501:E502"/>
    <mergeCell ref="F501:F502"/>
    <mergeCell ref="N509:N510"/>
    <mergeCell ref="O509:O510"/>
    <mergeCell ref="P509:P510"/>
    <mergeCell ref="Q509:Q510"/>
    <mergeCell ref="R509:R510"/>
    <mergeCell ref="S509:S510"/>
    <mergeCell ref="G509:G510"/>
    <mergeCell ref="H509:H510"/>
    <mergeCell ref="I509:I510"/>
    <mergeCell ref="K509:K510"/>
    <mergeCell ref="L509:L510"/>
    <mergeCell ref="M509:M510"/>
    <mergeCell ref="A509:A510"/>
    <mergeCell ref="B509:B510"/>
    <mergeCell ref="C509:C510"/>
    <mergeCell ref="D509:D510"/>
    <mergeCell ref="E509:E510"/>
    <mergeCell ref="F509:F510"/>
    <mergeCell ref="N507:N508"/>
    <mergeCell ref="O507:O508"/>
    <mergeCell ref="P507:P508"/>
    <mergeCell ref="Q507:Q508"/>
    <mergeCell ref="R507:R508"/>
    <mergeCell ref="S507:S508"/>
    <mergeCell ref="G507:G508"/>
    <mergeCell ref="H507:H508"/>
    <mergeCell ref="I507:I508"/>
    <mergeCell ref="K507:K508"/>
    <mergeCell ref="L507:L508"/>
    <mergeCell ref="M507:M508"/>
    <mergeCell ref="A507:A508"/>
    <mergeCell ref="B507:B508"/>
    <mergeCell ref="C507:C508"/>
    <mergeCell ref="D507:D508"/>
    <mergeCell ref="E507:E508"/>
    <mergeCell ref="F507:F508"/>
    <mergeCell ref="D515:G516"/>
    <mergeCell ref="H515:I516"/>
    <mergeCell ref="N515:Q516"/>
    <mergeCell ref="R515:S516"/>
    <mergeCell ref="A517:S518"/>
    <mergeCell ref="A519:A520"/>
    <mergeCell ref="B519:B520"/>
    <mergeCell ref="C519:C520"/>
    <mergeCell ref="D519:D520"/>
    <mergeCell ref="E519:E520"/>
    <mergeCell ref="N513:N514"/>
    <mergeCell ref="O513:O514"/>
    <mergeCell ref="P513:P514"/>
    <mergeCell ref="Q513:Q514"/>
    <mergeCell ref="R513:R514"/>
    <mergeCell ref="S513:S514"/>
    <mergeCell ref="G513:G514"/>
    <mergeCell ref="H513:H514"/>
    <mergeCell ref="I513:I514"/>
    <mergeCell ref="K513:K514"/>
    <mergeCell ref="L513:L514"/>
    <mergeCell ref="M513:M514"/>
    <mergeCell ref="A513:A514"/>
    <mergeCell ref="B513:B514"/>
    <mergeCell ref="C513:C514"/>
    <mergeCell ref="D513:D514"/>
    <mergeCell ref="E513:E514"/>
    <mergeCell ref="F513:F514"/>
    <mergeCell ref="N511:N512"/>
    <mergeCell ref="O511:O512"/>
    <mergeCell ref="P511:P512"/>
    <mergeCell ref="Q511:Q512"/>
    <mergeCell ref="R511:R512"/>
    <mergeCell ref="S511:S512"/>
    <mergeCell ref="G511:G512"/>
    <mergeCell ref="H511:H512"/>
    <mergeCell ref="I511:I512"/>
    <mergeCell ref="K511:K512"/>
    <mergeCell ref="L511:L512"/>
    <mergeCell ref="M511:M512"/>
    <mergeCell ref="A511:A512"/>
    <mergeCell ref="B511:B512"/>
    <mergeCell ref="C511:C512"/>
    <mergeCell ref="D511:D512"/>
    <mergeCell ref="E511:E512"/>
    <mergeCell ref="F511:F512"/>
    <mergeCell ref="S523:S524"/>
    <mergeCell ref="A525:A526"/>
    <mergeCell ref="B525:B526"/>
    <mergeCell ref="C525:C526"/>
    <mergeCell ref="D525:D526"/>
    <mergeCell ref="E525:E526"/>
    <mergeCell ref="F525:F526"/>
    <mergeCell ref="G525:G526"/>
    <mergeCell ref="H525:H526"/>
    <mergeCell ref="I525:I526"/>
    <mergeCell ref="M523:M524"/>
    <mergeCell ref="N523:N524"/>
    <mergeCell ref="O523:O524"/>
    <mergeCell ref="P523:P524"/>
    <mergeCell ref="Q523:Q524"/>
    <mergeCell ref="R523:R524"/>
    <mergeCell ref="F523:F524"/>
    <mergeCell ref="G523:G524"/>
    <mergeCell ref="H523:H524"/>
    <mergeCell ref="I523:I524"/>
    <mergeCell ref="K523:K524"/>
    <mergeCell ref="L523:L524"/>
    <mergeCell ref="S519:S520"/>
    <mergeCell ref="A521:A522"/>
    <mergeCell ref="B521:I522"/>
    <mergeCell ref="K521:K522"/>
    <mergeCell ref="L521:S522"/>
    <mergeCell ref="A523:A524"/>
    <mergeCell ref="B523:B524"/>
    <mergeCell ref="C523:C524"/>
    <mergeCell ref="D523:D524"/>
    <mergeCell ref="E523:E524"/>
    <mergeCell ref="M519:M520"/>
    <mergeCell ref="N519:N520"/>
    <mergeCell ref="O519:O520"/>
    <mergeCell ref="P519:P520"/>
    <mergeCell ref="Q519:Q520"/>
    <mergeCell ref="R519:R520"/>
    <mergeCell ref="F519:F520"/>
    <mergeCell ref="G519:G520"/>
    <mergeCell ref="H519:H520"/>
    <mergeCell ref="I519:I520"/>
    <mergeCell ref="K519:K520"/>
    <mergeCell ref="L519:L520"/>
    <mergeCell ref="N529:N530"/>
    <mergeCell ref="O529:O530"/>
    <mergeCell ref="P529:P530"/>
    <mergeCell ref="Q529:Q530"/>
    <mergeCell ref="R529:R530"/>
    <mergeCell ref="S529:S530"/>
    <mergeCell ref="G529:G530"/>
    <mergeCell ref="H529:H530"/>
    <mergeCell ref="I529:I530"/>
    <mergeCell ref="K529:K530"/>
    <mergeCell ref="L529:L530"/>
    <mergeCell ref="M529:M530"/>
    <mergeCell ref="P527:P528"/>
    <mergeCell ref="Q527:Q528"/>
    <mergeCell ref="R527:R528"/>
    <mergeCell ref="S527:S528"/>
    <mergeCell ref="A529:A530"/>
    <mergeCell ref="B529:B530"/>
    <mergeCell ref="C529:C530"/>
    <mergeCell ref="D529:D530"/>
    <mergeCell ref="E529:E530"/>
    <mergeCell ref="F529:F530"/>
    <mergeCell ref="Q525:Q526"/>
    <mergeCell ref="R525:R526"/>
    <mergeCell ref="S525:S526"/>
    <mergeCell ref="A527:A528"/>
    <mergeCell ref="B527:I528"/>
    <mergeCell ref="K527:K528"/>
    <mergeCell ref="L527:L528"/>
    <mergeCell ref="M527:M528"/>
    <mergeCell ref="N527:N528"/>
    <mergeCell ref="O527:O528"/>
    <mergeCell ref="K525:K526"/>
    <mergeCell ref="L525:L526"/>
    <mergeCell ref="M525:M526"/>
    <mergeCell ref="N525:N526"/>
    <mergeCell ref="O525:O526"/>
    <mergeCell ref="P525:P526"/>
    <mergeCell ref="N533:N534"/>
    <mergeCell ref="O533:O534"/>
    <mergeCell ref="P533:P534"/>
    <mergeCell ref="Q533:Q534"/>
    <mergeCell ref="R533:R534"/>
    <mergeCell ref="S533:S534"/>
    <mergeCell ref="G533:G534"/>
    <mergeCell ref="H533:H534"/>
    <mergeCell ref="I533:I534"/>
    <mergeCell ref="K533:K534"/>
    <mergeCell ref="L533:L534"/>
    <mergeCell ref="M533:M534"/>
    <mergeCell ref="A533:A534"/>
    <mergeCell ref="B533:B534"/>
    <mergeCell ref="C533:C534"/>
    <mergeCell ref="D533:D534"/>
    <mergeCell ref="E533:E534"/>
    <mergeCell ref="F533:F534"/>
    <mergeCell ref="N531:N532"/>
    <mergeCell ref="O531:O532"/>
    <mergeCell ref="P531:P532"/>
    <mergeCell ref="Q531:Q532"/>
    <mergeCell ref="R531:R532"/>
    <mergeCell ref="S531:S532"/>
    <mergeCell ref="G531:G532"/>
    <mergeCell ref="H531:H532"/>
    <mergeCell ref="I531:I532"/>
    <mergeCell ref="K531:K532"/>
    <mergeCell ref="L531:L532"/>
    <mergeCell ref="M531:M532"/>
    <mergeCell ref="A531:A532"/>
    <mergeCell ref="B531:B532"/>
    <mergeCell ref="C531:C532"/>
    <mergeCell ref="D531:D532"/>
    <mergeCell ref="E531:E532"/>
    <mergeCell ref="F531:F532"/>
    <mergeCell ref="N537:N538"/>
    <mergeCell ref="O537:O538"/>
    <mergeCell ref="P537:P538"/>
    <mergeCell ref="Q537:Q538"/>
    <mergeCell ref="R537:R538"/>
    <mergeCell ref="S537:S538"/>
    <mergeCell ref="G537:G538"/>
    <mergeCell ref="H537:H538"/>
    <mergeCell ref="I537:I538"/>
    <mergeCell ref="K537:K538"/>
    <mergeCell ref="L537:L538"/>
    <mergeCell ref="M537:M538"/>
    <mergeCell ref="A537:A538"/>
    <mergeCell ref="B537:B538"/>
    <mergeCell ref="C537:C538"/>
    <mergeCell ref="D537:D538"/>
    <mergeCell ref="E537:E538"/>
    <mergeCell ref="F537:F538"/>
    <mergeCell ref="N535:N536"/>
    <mergeCell ref="O535:O536"/>
    <mergeCell ref="P535:P536"/>
    <mergeCell ref="Q535:Q536"/>
    <mergeCell ref="R535:R536"/>
    <mergeCell ref="S535:S536"/>
    <mergeCell ref="G535:G536"/>
    <mergeCell ref="H535:H536"/>
    <mergeCell ref="I535:I536"/>
    <mergeCell ref="K535:K536"/>
    <mergeCell ref="L535:L536"/>
    <mergeCell ref="M535:M536"/>
    <mergeCell ref="A535:A536"/>
    <mergeCell ref="B535:B536"/>
    <mergeCell ref="C535:C536"/>
    <mergeCell ref="D535:D536"/>
    <mergeCell ref="E535:E536"/>
    <mergeCell ref="F535:F536"/>
    <mergeCell ref="G541:G542"/>
    <mergeCell ref="H541:H542"/>
    <mergeCell ref="I541:I542"/>
    <mergeCell ref="K541:K542"/>
    <mergeCell ref="L541:S542"/>
    <mergeCell ref="A543:A544"/>
    <mergeCell ref="B543:B544"/>
    <mergeCell ref="C543:C544"/>
    <mergeCell ref="D543:D544"/>
    <mergeCell ref="E543:E544"/>
    <mergeCell ref="A541:A542"/>
    <mergeCell ref="B541:B542"/>
    <mergeCell ref="C541:C542"/>
    <mergeCell ref="D541:D542"/>
    <mergeCell ref="E541:E542"/>
    <mergeCell ref="F541:F542"/>
    <mergeCell ref="N539:N540"/>
    <mergeCell ref="O539:O540"/>
    <mergeCell ref="P539:P540"/>
    <mergeCell ref="Q539:Q540"/>
    <mergeCell ref="R539:R540"/>
    <mergeCell ref="S539:S540"/>
    <mergeCell ref="G539:G540"/>
    <mergeCell ref="H539:H540"/>
    <mergeCell ref="I539:I540"/>
    <mergeCell ref="K539:K540"/>
    <mergeCell ref="L539:L540"/>
    <mergeCell ref="M539:M540"/>
    <mergeCell ref="A539:A540"/>
    <mergeCell ref="B539:B540"/>
    <mergeCell ref="C539:C540"/>
    <mergeCell ref="D539:D540"/>
    <mergeCell ref="E539:E540"/>
    <mergeCell ref="F539:F540"/>
    <mergeCell ref="O547:O548"/>
    <mergeCell ref="P547:P548"/>
    <mergeCell ref="Q547:Q548"/>
    <mergeCell ref="R547:R548"/>
    <mergeCell ref="S547:S548"/>
    <mergeCell ref="A549:A550"/>
    <mergeCell ref="B549:B550"/>
    <mergeCell ref="C549:C550"/>
    <mergeCell ref="D549:D550"/>
    <mergeCell ref="E549:E550"/>
    <mergeCell ref="H547:H548"/>
    <mergeCell ref="I547:I548"/>
    <mergeCell ref="K547:K548"/>
    <mergeCell ref="L547:L548"/>
    <mergeCell ref="M547:M548"/>
    <mergeCell ref="N547:N548"/>
    <mergeCell ref="Q545:Q546"/>
    <mergeCell ref="R545:R546"/>
    <mergeCell ref="S545:S546"/>
    <mergeCell ref="A547:A548"/>
    <mergeCell ref="B547:B548"/>
    <mergeCell ref="C547:C548"/>
    <mergeCell ref="D547:D548"/>
    <mergeCell ref="E547:E548"/>
    <mergeCell ref="F547:F548"/>
    <mergeCell ref="G547:G548"/>
    <mergeCell ref="K545:K546"/>
    <mergeCell ref="L545:L546"/>
    <mergeCell ref="M545:M546"/>
    <mergeCell ref="N545:N546"/>
    <mergeCell ref="O545:O546"/>
    <mergeCell ref="P545:P546"/>
    <mergeCell ref="S543:S544"/>
    <mergeCell ref="A545:A546"/>
    <mergeCell ref="B545:B546"/>
    <mergeCell ref="C545:C546"/>
    <mergeCell ref="D545:D546"/>
    <mergeCell ref="E545:E546"/>
    <mergeCell ref="F545:F546"/>
    <mergeCell ref="G545:G546"/>
    <mergeCell ref="H545:H546"/>
    <mergeCell ref="I545:I546"/>
    <mergeCell ref="M543:M544"/>
    <mergeCell ref="N543:N544"/>
    <mergeCell ref="O543:O544"/>
    <mergeCell ref="P543:P544"/>
    <mergeCell ref="Q543:Q544"/>
    <mergeCell ref="R543:R544"/>
    <mergeCell ref="F543:F544"/>
    <mergeCell ref="G543:G544"/>
    <mergeCell ref="H543:H544"/>
    <mergeCell ref="I543:I544"/>
    <mergeCell ref="K543:K544"/>
    <mergeCell ref="L543:L544"/>
    <mergeCell ref="O553:O554"/>
    <mergeCell ref="P553:P554"/>
    <mergeCell ref="Q553:Q554"/>
    <mergeCell ref="R553:R554"/>
    <mergeCell ref="S553:S554"/>
    <mergeCell ref="A555:A556"/>
    <mergeCell ref="B555:B556"/>
    <mergeCell ref="C555:C556"/>
    <mergeCell ref="D555:D556"/>
    <mergeCell ref="E555:E556"/>
    <mergeCell ref="H553:H554"/>
    <mergeCell ref="I553:I554"/>
    <mergeCell ref="K553:K554"/>
    <mergeCell ref="L553:L554"/>
    <mergeCell ref="M553:M554"/>
    <mergeCell ref="N553:N554"/>
    <mergeCell ref="Q551:Q552"/>
    <mergeCell ref="R551:R552"/>
    <mergeCell ref="S551:S552"/>
    <mergeCell ref="A553:A554"/>
    <mergeCell ref="B553:B554"/>
    <mergeCell ref="C553:C554"/>
    <mergeCell ref="D553:D554"/>
    <mergeCell ref="E553:E554"/>
    <mergeCell ref="F553:F554"/>
    <mergeCell ref="G553:G554"/>
    <mergeCell ref="K551:K552"/>
    <mergeCell ref="L551:L552"/>
    <mergeCell ref="M551:M552"/>
    <mergeCell ref="N551:N552"/>
    <mergeCell ref="O551:O552"/>
    <mergeCell ref="P551:P552"/>
    <mergeCell ref="S549:S550"/>
    <mergeCell ref="A551:A552"/>
    <mergeCell ref="B551:B552"/>
    <mergeCell ref="C551:C552"/>
    <mergeCell ref="D551:D552"/>
    <mergeCell ref="E551:E552"/>
    <mergeCell ref="F551:F552"/>
    <mergeCell ref="G551:G552"/>
    <mergeCell ref="H551:H552"/>
    <mergeCell ref="I551:I552"/>
    <mergeCell ref="M549:M550"/>
    <mergeCell ref="N549:N550"/>
    <mergeCell ref="O549:O550"/>
    <mergeCell ref="P549:P550"/>
    <mergeCell ref="Q549:Q550"/>
    <mergeCell ref="R549:R550"/>
    <mergeCell ref="F549:F550"/>
    <mergeCell ref="G549:G550"/>
    <mergeCell ref="H549:H550"/>
    <mergeCell ref="I549:I550"/>
    <mergeCell ref="K549:K550"/>
    <mergeCell ref="L549:L550"/>
    <mergeCell ref="Q557:Q558"/>
    <mergeCell ref="R557:R558"/>
    <mergeCell ref="S557:S558"/>
    <mergeCell ref="A559:A560"/>
    <mergeCell ref="B559:B560"/>
    <mergeCell ref="C559:C560"/>
    <mergeCell ref="D559:D560"/>
    <mergeCell ref="E559:E560"/>
    <mergeCell ref="F559:F560"/>
    <mergeCell ref="G559:G560"/>
    <mergeCell ref="K557:K558"/>
    <mergeCell ref="L557:L558"/>
    <mergeCell ref="M557:M558"/>
    <mergeCell ref="N557:N558"/>
    <mergeCell ref="O557:O558"/>
    <mergeCell ref="P557:P558"/>
    <mergeCell ref="S555:S556"/>
    <mergeCell ref="A557:A558"/>
    <mergeCell ref="B557:B558"/>
    <mergeCell ref="C557:C558"/>
    <mergeCell ref="D557:D558"/>
    <mergeCell ref="E557:E558"/>
    <mergeCell ref="F557:F558"/>
    <mergeCell ref="G557:G558"/>
    <mergeCell ref="H557:H558"/>
    <mergeCell ref="I557:I558"/>
    <mergeCell ref="M555:M556"/>
    <mergeCell ref="N555:N556"/>
    <mergeCell ref="O555:O556"/>
    <mergeCell ref="P555:P556"/>
    <mergeCell ref="Q555:Q556"/>
    <mergeCell ref="R555:R556"/>
    <mergeCell ref="F555:F556"/>
    <mergeCell ref="G555:G556"/>
    <mergeCell ref="H555:H556"/>
    <mergeCell ref="I555:I556"/>
    <mergeCell ref="K555:K556"/>
    <mergeCell ref="L555:L556"/>
    <mergeCell ref="K563:K564"/>
    <mergeCell ref="L563:S564"/>
    <mergeCell ref="A565:A566"/>
    <mergeCell ref="B565:B566"/>
    <mergeCell ref="C565:C566"/>
    <mergeCell ref="D565:D566"/>
    <mergeCell ref="E565:E566"/>
    <mergeCell ref="F565:F566"/>
    <mergeCell ref="G565:G566"/>
    <mergeCell ref="H565:H566"/>
    <mergeCell ref="S561:S562"/>
    <mergeCell ref="A563:A564"/>
    <mergeCell ref="B563:B564"/>
    <mergeCell ref="C563:C564"/>
    <mergeCell ref="D563:D564"/>
    <mergeCell ref="E563:E564"/>
    <mergeCell ref="F563:F564"/>
    <mergeCell ref="G563:G564"/>
    <mergeCell ref="H563:H564"/>
    <mergeCell ref="I563:I564"/>
    <mergeCell ref="M561:M562"/>
    <mergeCell ref="N561:N562"/>
    <mergeCell ref="O561:O562"/>
    <mergeCell ref="P561:P562"/>
    <mergeCell ref="Q561:Q562"/>
    <mergeCell ref="R561:R562"/>
    <mergeCell ref="F561:F562"/>
    <mergeCell ref="G561:G562"/>
    <mergeCell ref="H561:H562"/>
    <mergeCell ref="I561:I562"/>
    <mergeCell ref="K561:K562"/>
    <mergeCell ref="L561:L562"/>
    <mergeCell ref="O559:O560"/>
    <mergeCell ref="P559:P560"/>
    <mergeCell ref="Q559:Q560"/>
    <mergeCell ref="R559:R560"/>
    <mergeCell ref="S559:S560"/>
    <mergeCell ref="A561:A562"/>
    <mergeCell ref="B561:B562"/>
    <mergeCell ref="C561:C562"/>
    <mergeCell ref="D561:D562"/>
    <mergeCell ref="E561:E562"/>
    <mergeCell ref="H559:H560"/>
    <mergeCell ref="I559:I560"/>
    <mergeCell ref="K559:K560"/>
    <mergeCell ref="L559:L560"/>
    <mergeCell ref="M559:M560"/>
    <mergeCell ref="N559:N560"/>
    <mergeCell ref="N569:N570"/>
    <mergeCell ref="O569:O570"/>
    <mergeCell ref="P569:P570"/>
    <mergeCell ref="Q569:Q570"/>
    <mergeCell ref="R569:R570"/>
    <mergeCell ref="S569:S570"/>
    <mergeCell ref="G569:G570"/>
    <mergeCell ref="H569:H570"/>
    <mergeCell ref="I569:I570"/>
    <mergeCell ref="K569:K570"/>
    <mergeCell ref="L569:L570"/>
    <mergeCell ref="M569:M570"/>
    <mergeCell ref="A569:A570"/>
    <mergeCell ref="B569:B570"/>
    <mergeCell ref="C569:C570"/>
    <mergeCell ref="D569:D570"/>
    <mergeCell ref="E569:E570"/>
    <mergeCell ref="F569:F570"/>
    <mergeCell ref="N567:N568"/>
    <mergeCell ref="O567:O568"/>
    <mergeCell ref="P567:P568"/>
    <mergeCell ref="Q567:Q568"/>
    <mergeCell ref="R567:R568"/>
    <mergeCell ref="S567:S568"/>
    <mergeCell ref="G567:G568"/>
    <mergeCell ref="H567:H568"/>
    <mergeCell ref="I567:I568"/>
    <mergeCell ref="K567:K568"/>
    <mergeCell ref="L567:L568"/>
    <mergeCell ref="M567:M568"/>
    <mergeCell ref="P565:P566"/>
    <mergeCell ref="Q565:Q566"/>
    <mergeCell ref="R565:R566"/>
    <mergeCell ref="S565:S566"/>
    <mergeCell ref="A567:A568"/>
    <mergeCell ref="B567:B568"/>
    <mergeCell ref="C567:C568"/>
    <mergeCell ref="D567:D568"/>
    <mergeCell ref="E567:E568"/>
    <mergeCell ref="F567:F568"/>
    <mergeCell ref="I565:I566"/>
    <mergeCell ref="K565:K566"/>
    <mergeCell ref="L565:L566"/>
    <mergeCell ref="M565:M566"/>
    <mergeCell ref="N565:N566"/>
    <mergeCell ref="O565:O566"/>
    <mergeCell ref="N573:N574"/>
    <mergeCell ref="O573:O574"/>
    <mergeCell ref="P573:P574"/>
    <mergeCell ref="Q573:Q574"/>
    <mergeCell ref="R573:R574"/>
    <mergeCell ref="S573:S574"/>
    <mergeCell ref="G573:G574"/>
    <mergeCell ref="H573:H574"/>
    <mergeCell ref="I573:I574"/>
    <mergeCell ref="K573:K574"/>
    <mergeCell ref="L573:L574"/>
    <mergeCell ref="M573:M574"/>
    <mergeCell ref="A573:A574"/>
    <mergeCell ref="B573:B574"/>
    <mergeCell ref="C573:C574"/>
    <mergeCell ref="D573:D574"/>
    <mergeCell ref="E573:E574"/>
    <mergeCell ref="F573:F574"/>
    <mergeCell ref="N571:N572"/>
    <mergeCell ref="O571:O572"/>
    <mergeCell ref="P571:P572"/>
    <mergeCell ref="Q571:Q572"/>
    <mergeCell ref="R571:R572"/>
    <mergeCell ref="S571:S572"/>
    <mergeCell ref="G571:G572"/>
    <mergeCell ref="H571:H572"/>
    <mergeCell ref="I571:I572"/>
    <mergeCell ref="K571:K572"/>
    <mergeCell ref="L571:L572"/>
    <mergeCell ref="M571:M572"/>
    <mergeCell ref="A571:A572"/>
    <mergeCell ref="B571:B572"/>
    <mergeCell ref="C571:C572"/>
    <mergeCell ref="D571:D572"/>
    <mergeCell ref="E571:E572"/>
    <mergeCell ref="F571:F572"/>
    <mergeCell ref="N577:N578"/>
    <mergeCell ref="O577:O578"/>
    <mergeCell ref="P577:P578"/>
    <mergeCell ref="Q577:Q578"/>
    <mergeCell ref="R577:R578"/>
    <mergeCell ref="S577:S578"/>
    <mergeCell ref="G577:G578"/>
    <mergeCell ref="H577:H578"/>
    <mergeCell ref="I577:I578"/>
    <mergeCell ref="K577:K578"/>
    <mergeCell ref="L577:L578"/>
    <mergeCell ref="M577:M578"/>
    <mergeCell ref="A577:A578"/>
    <mergeCell ref="B577:B578"/>
    <mergeCell ref="C577:C578"/>
    <mergeCell ref="D577:D578"/>
    <mergeCell ref="E577:E578"/>
    <mergeCell ref="F577:F578"/>
    <mergeCell ref="N575:N576"/>
    <mergeCell ref="O575:O576"/>
    <mergeCell ref="P575:P576"/>
    <mergeCell ref="Q575:Q576"/>
    <mergeCell ref="R575:R576"/>
    <mergeCell ref="S575:S576"/>
    <mergeCell ref="G575:G576"/>
    <mergeCell ref="H575:H576"/>
    <mergeCell ref="I575:I576"/>
    <mergeCell ref="K575:K576"/>
    <mergeCell ref="L575:L576"/>
    <mergeCell ref="M575:M576"/>
    <mergeCell ref="A575:A576"/>
    <mergeCell ref="B575:B576"/>
    <mergeCell ref="C575:C576"/>
    <mergeCell ref="D575:D576"/>
    <mergeCell ref="E575:E576"/>
    <mergeCell ref="F575:F576"/>
    <mergeCell ref="N581:N582"/>
    <mergeCell ref="O581:O582"/>
    <mergeCell ref="P581:P582"/>
    <mergeCell ref="Q581:Q582"/>
    <mergeCell ref="R581:R582"/>
    <mergeCell ref="S581:S582"/>
    <mergeCell ref="G581:G582"/>
    <mergeCell ref="H581:H582"/>
    <mergeCell ref="I581:I582"/>
    <mergeCell ref="K581:K582"/>
    <mergeCell ref="L581:L582"/>
    <mergeCell ref="M581:M582"/>
    <mergeCell ref="A581:A582"/>
    <mergeCell ref="B581:B582"/>
    <mergeCell ref="C581:C582"/>
    <mergeCell ref="D581:D582"/>
    <mergeCell ref="E581:E582"/>
    <mergeCell ref="F581:F582"/>
    <mergeCell ref="N579:N580"/>
    <mergeCell ref="O579:O580"/>
    <mergeCell ref="P579:P580"/>
    <mergeCell ref="Q579:Q580"/>
    <mergeCell ref="R579:R580"/>
    <mergeCell ref="S579:S580"/>
    <mergeCell ref="G579:G580"/>
    <mergeCell ref="H579:H580"/>
    <mergeCell ref="I579:I580"/>
    <mergeCell ref="K579:K580"/>
    <mergeCell ref="L579:L580"/>
    <mergeCell ref="M579:M580"/>
    <mergeCell ref="A579:A580"/>
    <mergeCell ref="B579:B580"/>
    <mergeCell ref="C579:C580"/>
    <mergeCell ref="D579:D580"/>
    <mergeCell ref="E579:E580"/>
    <mergeCell ref="F579:F580"/>
    <mergeCell ref="G585:G586"/>
    <mergeCell ref="H585:H586"/>
    <mergeCell ref="I585:I586"/>
    <mergeCell ref="K585:K586"/>
    <mergeCell ref="L585:S586"/>
    <mergeCell ref="A587:A588"/>
    <mergeCell ref="B587:B588"/>
    <mergeCell ref="C587:C588"/>
    <mergeCell ref="D587:D588"/>
    <mergeCell ref="E587:E588"/>
    <mergeCell ref="A585:A586"/>
    <mergeCell ref="B585:B586"/>
    <mergeCell ref="C585:C586"/>
    <mergeCell ref="D585:D586"/>
    <mergeCell ref="E585:E586"/>
    <mergeCell ref="F585:F586"/>
    <mergeCell ref="N583:N584"/>
    <mergeCell ref="O583:O584"/>
    <mergeCell ref="P583:P584"/>
    <mergeCell ref="Q583:Q584"/>
    <mergeCell ref="R583:R584"/>
    <mergeCell ref="S583:S584"/>
    <mergeCell ref="G583:G584"/>
    <mergeCell ref="H583:H584"/>
    <mergeCell ref="I583:I584"/>
    <mergeCell ref="K583:K584"/>
    <mergeCell ref="L583:L584"/>
    <mergeCell ref="M583:M584"/>
    <mergeCell ref="A583:A584"/>
    <mergeCell ref="B583:B584"/>
    <mergeCell ref="C583:C584"/>
    <mergeCell ref="D583:D584"/>
    <mergeCell ref="E583:E584"/>
    <mergeCell ref="F583:F584"/>
    <mergeCell ref="Q589:Q590"/>
    <mergeCell ref="R589:R590"/>
    <mergeCell ref="S589:S590"/>
    <mergeCell ref="A591:A592"/>
    <mergeCell ref="B591:B592"/>
    <mergeCell ref="C591:C592"/>
    <mergeCell ref="D591:D592"/>
    <mergeCell ref="E591:E592"/>
    <mergeCell ref="F591:F592"/>
    <mergeCell ref="G591:G592"/>
    <mergeCell ref="K589:K590"/>
    <mergeCell ref="L589:L590"/>
    <mergeCell ref="M589:M590"/>
    <mergeCell ref="N589:N590"/>
    <mergeCell ref="O589:O590"/>
    <mergeCell ref="P589:P590"/>
    <mergeCell ref="S587:S588"/>
    <mergeCell ref="A589:A590"/>
    <mergeCell ref="B589:B590"/>
    <mergeCell ref="C589:C590"/>
    <mergeCell ref="D589:D590"/>
    <mergeCell ref="E589:E590"/>
    <mergeCell ref="F589:F590"/>
    <mergeCell ref="G589:G590"/>
    <mergeCell ref="H589:H590"/>
    <mergeCell ref="I589:I590"/>
    <mergeCell ref="M587:M588"/>
    <mergeCell ref="N587:N588"/>
    <mergeCell ref="O587:O588"/>
    <mergeCell ref="P587:P588"/>
    <mergeCell ref="Q587:Q588"/>
    <mergeCell ref="R587:R588"/>
    <mergeCell ref="F587:F588"/>
    <mergeCell ref="G587:G588"/>
    <mergeCell ref="H587:H588"/>
    <mergeCell ref="I587:I588"/>
    <mergeCell ref="K587:K588"/>
    <mergeCell ref="L587:L588"/>
    <mergeCell ref="S593:S594"/>
    <mergeCell ref="A595:A596"/>
    <mergeCell ref="B595:I596"/>
    <mergeCell ref="K595:K596"/>
    <mergeCell ref="L595:L596"/>
    <mergeCell ref="M595:M596"/>
    <mergeCell ref="N595:N596"/>
    <mergeCell ref="O595:O596"/>
    <mergeCell ref="P595:P596"/>
    <mergeCell ref="Q595:Q596"/>
    <mergeCell ref="M593:M594"/>
    <mergeCell ref="N593:N594"/>
    <mergeCell ref="O593:O594"/>
    <mergeCell ref="P593:P594"/>
    <mergeCell ref="Q593:Q594"/>
    <mergeCell ref="R593:R594"/>
    <mergeCell ref="F593:F594"/>
    <mergeCell ref="G593:G594"/>
    <mergeCell ref="H593:H594"/>
    <mergeCell ref="I593:I594"/>
    <mergeCell ref="K593:K594"/>
    <mergeCell ref="L593:L594"/>
    <mergeCell ref="O591:O592"/>
    <mergeCell ref="P591:P592"/>
    <mergeCell ref="Q591:Q592"/>
    <mergeCell ref="R591:R592"/>
    <mergeCell ref="S591:S592"/>
    <mergeCell ref="A593:A594"/>
    <mergeCell ref="B593:B594"/>
    <mergeCell ref="C593:C594"/>
    <mergeCell ref="D593:D594"/>
    <mergeCell ref="E593:E594"/>
    <mergeCell ref="H591:H592"/>
    <mergeCell ref="I591:I592"/>
    <mergeCell ref="K591:K592"/>
    <mergeCell ref="L591:L592"/>
    <mergeCell ref="M591:M592"/>
    <mergeCell ref="N591:N592"/>
    <mergeCell ref="N599:N600"/>
    <mergeCell ref="O599:O600"/>
    <mergeCell ref="P599:P600"/>
    <mergeCell ref="Q599:Q600"/>
    <mergeCell ref="R599:R600"/>
    <mergeCell ref="S599:S600"/>
    <mergeCell ref="G599:G600"/>
    <mergeCell ref="H599:H600"/>
    <mergeCell ref="I599:I600"/>
    <mergeCell ref="K599:K600"/>
    <mergeCell ref="L599:L600"/>
    <mergeCell ref="M599:M600"/>
    <mergeCell ref="P597:P598"/>
    <mergeCell ref="Q597:Q598"/>
    <mergeCell ref="R597:R598"/>
    <mergeCell ref="S597:S598"/>
    <mergeCell ref="A599:A600"/>
    <mergeCell ref="B599:B600"/>
    <mergeCell ref="C599:C600"/>
    <mergeCell ref="D599:D600"/>
    <mergeCell ref="E599:E600"/>
    <mergeCell ref="F599:F600"/>
    <mergeCell ref="I597:I598"/>
    <mergeCell ref="K597:K598"/>
    <mergeCell ref="L597:L598"/>
    <mergeCell ref="M597:M598"/>
    <mergeCell ref="N597:N598"/>
    <mergeCell ref="O597:O598"/>
    <mergeCell ref="R595:R596"/>
    <mergeCell ref="S595:S596"/>
    <mergeCell ref="A597:A598"/>
    <mergeCell ref="B597:B598"/>
    <mergeCell ref="C597:C598"/>
    <mergeCell ref="D597:D598"/>
    <mergeCell ref="E597:E598"/>
    <mergeCell ref="F597:F598"/>
    <mergeCell ref="G597:G598"/>
    <mergeCell ref="H597:H598"/>
    <mergeCell ref="O603:O604"/>
    <mergeCell ref="P603:P604"/>
    <mergeCell ref="Q603:Q604"/>
    <mergeCell ref="R603:R604"/>
    <mergeCell ref="S603:S604"/>
    <mergeCell ref="A605:A606"/>
    <mergeCell ref="B605:B606"/>
    <mergeCell ref="C605:C606"/>
    <mergeCell ref="D605:D606"/>
    <mergeCell ref="E605:E606"/>
    <mergeCell ref="A603:A604"/>
    <mergeCell ref="B603:I604"/>
    <mergeCell ref="K603:K604"/>
    <mergeCell ref="L603:L604"/>
    <mergeCell ref="M603:M604"/>
    <mergeCell ref="N603:N604"/>
    <mergeCell ref="N601:N602"/>
    <mergeCell ref="O601:O602"/>
    <mergeCell ref="P601:P602"/>
    <mergeCell ref="Q601:Q602"/>
    <mergeCell ref="R601:R602"/>
    <mergeCell ref="S601:S602"/>
    <mergeCell ref="G601:G602"/>
    <mergeCell ref="H601:H602"/>
    <mergeCell ref="I601:I602"/>
    <mergeCell ref="K601:K602"/>
    <mergeCell ref="L601:L602"/>
    <mergeCell ref="M601:M602"/>
    <mergeCell ref="A601:A602"/>
    <mergeCell ref="B601:B602"/>
    <mergeCell ref="C601:C602"/>
    <mergeCell ref="D601:D602"/>
    <mergeCell ref="E601:E602"/>
    <mergeCell ref="F601:F602"/>
    <mergeCell ref="O609:O610"/>
    <mergeCell ref="P609:P610"/>
    <mergeCell ref="Q609:Q610"/>
    <mergeCell ref="R609:R610"/>
    <mergeCell ref="S609:S610"/>
    <mergeCell ref="A611:A612"/>
    <mergeCell ref="B611:B612"/>
    <mergeCell ref="C611:C612"/>
    <mergeCell ref="D611:D612"/>
    <mergeCell ref="E611:E612"/>
    <mergeCell ref="H609:H610"/>
    <mergeCell ref="I609:I610"/>
    <mergeCell ref="K609:K610"/>
    <mergeCell ref="L609:L610"/>
    <mergeCell ref="M609:M610"/>
    <mergeCell ref="N609:N610"/>
    <mergeCell ref="Q607:Q608"/>
    <mergeCell ref="R607:R608"/>
    <mergeCell ref="S607:S608"/>
    <mergeCell ref="A609:A610"/>
    <mergeCell ref="B609:B610"/>
    <mergeCell ref="C609:C610"/>
    <mergeCell ref="D609:D610"/>
    <mergeCell ref="E609:E610"/>
    <mergeCell ref="F609:F610"/>
    <mergeCell ref="G609:G610"/>
    <mergeCell ref="K607:K608"/>
    <mergeCell ref="L607:L608"/>
    <mergeCell ref="M607:M608"/>
    <mergeCell ref="N607:N608"/>
    <mergeCell ref="O607:O608"/>
    <mergeCell ref="P607:P608"/>
    <mergeCell ref="S605:S606"/>
    <mergeCell ref="A607:A608"/>
    <mergeCell ref="B607:B608"/>
    <mergeCell ref="C607:C608"/>
    <mergeCell ref="D607:D608"/>
    <mergeCell ref="E607:E608"/>
    <mergeCell ref="F607:F608"/>
    <mergeCell ref="G607:G608"/>
    <mergeCell ref="H607:H608"/>
    <mergeCell ref="I607:I608"/>
    <mergeCell ref="M605:M606"/>
    <mergeCell ref="N605:N606"/>
    <mergeCell ref="O605:O606"/>
    <mergeCell ref="P605:P606"/>
    <mergeCell ref="Q605:Q606"/>
    <mergeCell ref="R605:R606"/>
    <mergeCell ref="F605:F606"/>
    <mergeCell ref="G605:G606"/>
    <mergeCell ref="H605:H606"/>
    <mergeCell ref="I605:I606"/>
    <mergeCell ref="K605:K606"/>
    <mergeCell ref="L605:L606"/>
    <mergeCell ref="Q613:Q614"/>
    <mergeCell ref="R613:R614"/>
    <mergeCell ref="S613:S614"/>
    <mergeCell ref="A615:A616"/>
    <mergeCell ref="B615:B616"/>
    <mergeCell ref="C615:C616"/>
    <mergeCell ref="D615:D616"/>
    <mergeCell ref="E615:E616"/>
    <mergeCell ref="F615:F616"/>
    <mergeCell ref="G615:G616"/>
    <mergeCell ref="K613:K614"/>
    <mergeCell ref="L613:L614"/>
    <mergeCell ref="M613:M614"/>
    <mergeCell ref="N613:N614"/>
    <mergeCell ref="O613:O614"/>
    <mergeCell ref="P613:P614"/>
    <mergeCell ref="S611:S612"/>
    <mergeCell ref="A613:A614"/>
    <mergeCell ref="B613:B614"/>
    <mergeCell ref="C613:C614"/>
    <mergeCell ref="D613:D614"/>
    <mergeCell ref="E613:E614"/>
    <mergeCell ref="F613:F614"/>
    <mergeCell ref="G613:G614"/>
    <mergeCell ref="H613:H614"/>
    <mergeCell ref="I613:I614"/>
    <mergeCell ref="M611:M612"/>
    <mergeCell ref="N611:N612"/>
    <mergeCell ref="O611:O612"/>
    <mergeCell ref="P611:P612"/>
    <mergeCell ref="Q611:Q612"/>
    <mergeCell ref="R611:R612"/>
    <mergeCell ref="F611:F612"/>
    <mergeCell ref="G611:G612"/>
    <mergeCell ref="H611:H612"/>
    <mergeCell ref="I611:I612"/>
    <mergeCell ref="K611:K612"/>
    <mergeCell ref="L611:L612"/>
    <mergeCell ref="Q621:Q622"/>
    <mergeCell ref="R621:R622"/>
    <mergeCell ref="S621:S622"/>
    <mergeCell ref="A623:A624"/>
    <mergeCell ref="B623:I624"/>
    <mergeCell ref="K623:K624"/>
    <mergeCell ref="L623:S624"/>
    <mergeCell ref="K621:K622"/>
    <mergeCell ref="L621:L622"/>
    <mergeCell ref="M621:M622"/>
    <mergeCell ref="N621:N622"/>
    <mergeCell ref="O621:O622"/>
    <mergeCell ref="P621:P622"/>
    <mergeCell ref="A619:S620"/>
    <mergeCell ref="A621:A622"/>
    <mergeCell ref="B621:B622"/>
    <mergeCell ref="C621:C622"/>
    <mergeCell ref="D621:D622"/>
    <mergeCell ref="E621:E622"/>
    <mergeCell ref="F621:F622"/>
    <mergeCell ref="G621:G622"/>
    <mergeCell ref="H621:H622"/>
    <mergeCell ref="I621:I622"/>
    <mergeCell ref="O615:O616"/>
    <mergeCell ref="P615:P616"/>
    <mergeCell ref="Q615:Q616"/>
    <mergeCell ref="R615:R616"/>
    <mergeCell ref="S615:S616"/>
    <mergeCell ref="D617:G618"/>
    <mergeCell ref="H617:I618"/>
    <mergeCell ref="N617:Q618"/>
    <mergeCell ref="R617:S618"/>
    <mergeCell ref="H615:H616"/>
    <mergeCell ref="I615:I616"/>
    <mergeCell ref="K615:K616"/>
    <mergeCell ref="L615:L616"/>
    <mergeCell ref="M615:M616"/>
    <mergeCell ref="N615:N616"/>
    <mergeCell ref="N627:N628"/>
    <mergeCell ref="O627:O628"/>
    <mergeCell ref="P627:P628"/>
    <mergeCell ref="Q627:Q628"/>
    <mergeCell ref="R627:R628"/>
    <mergeCell ref="S627:S628"/>
    <mergeCell ref="G627:G628"/>
    <mergeCell ref="H627:H628"/>
    <mergeCell ref="I627:I628"/>
    <mergeCell ref="K627:K628"/>
    <mergeCell ref="L627:L628"/>
    <mergeCell ref="M627:M628"/>
    <mergeCell ref="A627:A628"/>
    <mergeCell ref="B627:B628"/>
    <mergeCell ref="C627:C628"/>
    <mergeCell ref="D627:D628"/>
    <mergeCell ref="E627:E628"/>
    <mergeCell ref="F627:F628"/>
    <mergeCell ref="N625:N626"/>
    <mergeCell ref="O625:O626"/>
    <mergeCell ref="P625:P626"/>
    <mergeCell ref="Q625:Q626"/>
    <mergeCell ref="R625:R626"/>
    <mergeCell ref="S625:S626"/>
    <mergeCell ref="G625:G626"/>
    <mergeCell ref="H625:H626"/>
    <mergeCell ref="I625:I626"/>
    <mergeCell ref="K625:K626"/>
    <mergeCell ref="L625:L626"/>
    <mergeCell ref="M625:M626"/>
    <mergeCell ref="A625:A626"/>
    <mergeCell ref="B625:B626"/>
    <mergeCell ref="C625:C626"/>
    <mergeCell ref="D625:D626"/>
    <mergeCell ref="E625:E626"/>
    <mergeCell ref="F625:F626"/>
    <mergeCell ref="N631:N632"/>
    <mergeCell ref="O631:O632"/>
    <mergeCell ref="P631:P632"/>
    <mergeCell ref="Q631:Q632"/>
    <mergeCell ref="R631:R632"/>
    <mergeCell ref="S631:S632"/>
    <mergeCell ref="G631:G632"/>
    <mergeCell ref="H631:H632"/>
    <mergeCell ref="I631:I632"/>
    <mergeCell ref="K631:K632"/>
    <mergeCell ref="L631:L632"/>
    <mergeCell ref="M631:M632"/>
    <mergeCell ref="A631:A632"/>
    <mergeCell ref="B631:B632"/>
    <mergeCell ref="C631:C632"/>
    <mergeCell ref="D631:D632"/>
    <mergeCell ref="E631:E632"/>
    <mergeCell ref="F631:F632"/>
    <mergeCell ref="N629:N630"/>
    <mergeCell ref="O629:O630"/>
    <mergeCell ref="P629:P630"/>
    <mergeCell ref="Q629:Q630"/>
    <mergeCell ref="R629:R630"/>
    <mergeCell ref="S629:S630"/>
    <mergeCell ref="G629:G630"/>
    <mergeCell ref="H629:H630"/>
    <mergeCell ref="I629:I630"/>
    <mergeCell ref="K629:K630"/>
    <mergeCell ref="L629:L630"/>
    <mergeCell ref="M629:M630"/>
    <mergeCell ref="A629:A630"/>
    <mergeCell ref="B629:B630"/>
    <mergeCell ref="C629:C630"/>
    <mergeCell ref="D629:D630"/>
    <mergeCell ref="E629:E630"/>
    <mergeCell ref="F629:F630"/>
    <mergeCell ref="N637:N638"/>
    <mergeCell ref="O637:O638"/>
    <mergeCell ref="P637:P638"/>
    <mergeCell ref="Q637:Q638"/>
    <mergeCell ref="R637:R638"/>
    <mergeCell ref="S637:S638"/>
    <mergeCell ref="G637:G638"/>
    <mergeCell ref="H637:H638"/>
    <mergeCell ref="I637:I638"/>
    <mergeCell ref="K637:K638"/>
    <mergeCell ref="L637:L638"/>
    <mergeCell ref="M637:M638"/>
    <mergeCell ref="A637:A638"/>
    <mergeCell ref="B637:B638"/>
    <mergeCell ref="C637:C638"/>
    <mergeCell ref="D637:D638"/>
    <mergeCell ref="E637:E638"/>
    <mergeCell ref="F637:F638"/>
    <mergeCell ref="F635:F636"/>
    <mergeCell ref="G635:G636"/>
    <mergeCell ref="H635:H636"/>
    <mergeCell ref="I635:I636"/>
    <mergeCell ref="K635:K636"/>
    <mergeCell ref="L635:S636"/>
    <mergeCell ref="O633:O634"/>
    <mergeCell ref="P633:P634"/>
    <mergeCell ref="Q633:Q634"/>
    <mergeCell ref="R633:R634"/>
    <mergeCell ref="S633:S634"/>
    <mergeCell ref="A635:A636"/>
    <mergeCell ref="B635:B636"/>
    <mergeCell ref="C635:C636"/>
    <mergeCell ref="D635:D636"/>
    <mergeCell ref="E635:E636"/>
    <mergeCell ref="A633:A634"/>
    <mergeCell ref="B633:I634"/>
    <mergeCell ref="K633:K634"/>
    <mergeCell ref="L633:L634"/>
    <mergeCell ref="M633:M634"/>
    <mergeCell ref="N633:N634"/>
    <mergeCell ref="N641:N642"/>
    <mergeCell ref="O641:O642"/>
    <mergeCell ref="P641:P642"/>
    <mergeCell ref="Q641:Q642"/>
    <mergeCell ref="R641:R642"/>
    <mergeCell ref="S641:S642"/>
    <mergeCell ref="G641:G642"/>
    <mergeCell ref="H641:H642"/>
    <mergeCell ref="I641:I642"/>
    <mergeCell ref="K641:K642"/>
    <mergeCell ref="L641:L642"/>
    <mergeCell ref="M641:M642"/>
    <mergeCell ref="A641:A642"/>
    <mergeCell ref="B641:B642"/>
    <mergeCell ref="C641:C642"/>
    <mergeCell ref="D641:D642"/>
    <mergeCell ref="E641:E642"/>
    <mergeCell ref="F641:F642"/>
    <mergeCell ref="N639:N640"/>
    <mergeCell ref="O639:O640"/>
    <mergeCell ref="P639:P640"/>
    <mergeCell ref="Q639:Q640"/>
    <mergeCell ref="R639:R640"/>
    <mergeCell ref="S639:S640"/>
    <mergeCell ref="G639:G640"/>
    <mergeCell ref="H639:H640"/>
    <mergeCell ref="I639:I640"/>
    <mergeCell ref="K639:K640"/>
    <mergeCell ref="L639:L640"/>
    <mergeCell ref="M639:M640"/>
    <mergeCell ref="A639:A640"/>
    <mergeCell ref="B639:B640"/>
    <mergeCell ref="C639:C640"/>
    <mergeCell ref="D639:D640"/>
    <mergeCell ref="E639:E640"/>
    <mergeCell ref="F639:F640"/>
    <mergeCell ref="N645:N646"/>
    <mergeCell ref="O645:O646"/>
    <mergeCell ref="P645:P646"/>
    <mergeCell ref="Q645:Q646"/>
    <mergeCell ref="R645:R646"/>
    <mergeCell ref="S645:S646"/>
    <mergeCell ref="G645:G646"/>
    <mergeCell ref="H645:H646"/>
    <mergeCell ref="I645:I646"/>
    <mergeCell ref="K645:K646"/>
    <mergeCell ref="L645:L646"/>
    <mergeCell ref="M645:M646"/>
    <mergeCell ref="A645:A646"/>
    <mergeCell ref="B645:B646"/>
    <mergeCell ref="C645:C646"/>
    <mergeCell ref="D645:D646"/>
    <mergeCell ref="E645:E646"/>
    <mergeCell ref="F645:F646"/>
    <mergeCell ref="N643:N644"/>
    <mergeCell ref="O643:O644"/>
    <mergeCell ref="P643:P644"/>
    <mergeCell ref="Q643:Q644"/>
    <mergeCell ref="R643:R644"/>
    <mergeCell ref="S643:S644"/>
    <mergeCell ref="G643:G644"/>
    <mergeCell ref="H643:H644"/>
    <mergeCell ref="I643:I644"/>
    <mergeCell ref="K643:K644"/>
    <mergeCell ref="L643:L644"/>
    <mergeCell ref="M643:M644"/>
    <mergeCell ref="A643:A644"/>
    <mergeCell ref="B643:B644"/>
    <mergeCell ref="C643:C644"/>
    <mergeCell ref="D643:D644"/>
    <mergeCell ref="E643:E644"/>
    <mergeCell ref="F643:F644"/>
    <mergeCell ref="N649:N650"/>
    <mergeCell ref="O649:O650"/>
    <mergeCell ref="P649:P650"/>
    <mergeCell ref="Q649:Q650"/>
    <mergeCell ref="R649:R650"/>
    <mergeCell ref="S649:S650"/>
    <mergeCell ref="G649:G650"/>
    <mergeCell ref="H649:H650"/>
    <mergeCell ref="I649:I650"/>
    <mergeCell ref="K649:K650"/>
    <mergeCell ref="L649:L650"/>
    <mergeCell ref="M649:M650"/>
    <mergeCell ref="A649:A650"/>
    <mergeCell ref="B649:B650"/>
    <mergeCell ref="C649:C650"/>
    <mergeCell ref="D649:D650"/>
    <mergeCell ref="E649:E650"/>
    <mergeCell ref="F649:F650"/>
    <mergeCell ref="N647:N648"/>
    <mergeCell ref="O647:O648"/>
    <mergeCell ref="P647:P648"/>
    <mergeCell ref="Q647:Q648"/>
    <mergeCell ref="R647:R648"/>
    <mergeCell ref="S647:S648"/>
    <mergeCell ref="G647:G648"/>
    <mergeCell ref="H647:H648"/>
    <mergeCell ref="I647:I648"/>
    <mergeCell ref="K647:K648"/>
    <mergeCell ref="L647:L648"/>
    <mergeCell ref="M647:M648"/>
    <mergeCell ref="A647:A648"/>
    <mergeCell ref="B647:B648"/>
    <mergeCell ref="C647:C648"/>
    <mergeCell ref="D647:D648"/>
    <mergeCell ref="E647:E648"/>
    <mergeCell ref="F647:F648"/>
    <mergeCell ref="N653:N654"/>
    <mergeCell ref="O653:O654"/>
    <mergeCell ref="P653:P654"/>
    <mergeCell ref="Q653:Q654"/>
    <mergeCell ref="R653:R654"/>
    <mergeCell ref="S653:S654"/>
    <mergeCell ref="G653:G654"/>
    <mergeCell ref="H653:H654"/>
    <mergeCell ref="I653:I654"/>
    <mergeCell ref="K653:K654"/>
    <mergeCell ref="L653:L654"/>
    <mergeCell ref="M653:M654"/>
    <mergeCell ref="A653:A654"/>
    <mergeCell ref="B653:B654"/>
    <mergeCell ref="C653:C654"/>
    <mergeCell ref="D653:D654"/>
    <mergeCell ref="E653:E654"/>
    <mergeCell ref="F653:F654"/>
    <mergeCell ref="N651:N652"/>
    <mergeCell ref="O651:O652"/>
    <mergeCell ref="P651:P652"/>
    <mergeCell ref="Q651:Q652"/>
    <mergeCell ref="R651:R652"/>
    <mergeCell ref="S651:S652"/>
    <mergeCell ref="G651:G652"/>
    <mergeCell ref="H651:H652"/>
    <mergeCell ref="I651:I652"/>
    <mergeCell ref="K651:K652"/>
    <mergeCell ref="L651:L652"/>
    <mergeCell ref="M651:M652"/>
    <mergeCell ref="A651:A652"/>
    <mergeCell ref="B651:B652"/>
    <mergeCell ref="C651:C652"/>
    <mergeCell ref="D651:D652"/>
    <mergeCell ref="E651:E652"/>
    <mergeCell ref="F651:F652"/>
    <mergeCell ref="N657:N658"/>
    <mergeCell ref="O657:O658"/>
    <mergeCell ref="P657:P658"/>
    <mergeCell ref="Q657:Q658"/>
    <mergeCell ref="R657:R658"/>
    <mergeCell ref="S657:S658"/>
    <mergeCell ref="G657:G658"/>
    <mergeCell ref="H657:H658"/>
    <mergeCell ref="I657:I658"/>
    <mergeCell ref="K657:K658"/>
    <mergeCell ref="L657:L658"/>
    <mergeCell ref="M657:M658"/>
    <mergeCell ref="A657:A658"/>
    <mergeCell ref="B657:B658"/>
    <mergeCell ref="C657:C658"/>
    <mergeCell ref="D657:D658"/>
    <mergeCell ref="E657:E658"/>
    <mergeCell ref="F657:F658"/>
    <mergeCell ref="N655:N656"/>
    <mergeCell ref="O655:O656"/>
    <mergeCell ref="P655:P656"/>
    <mergeCell ref="Q655:Q656"/>
    <mergeCell ref="R655:R656"/>
    <mergeCell ref="S655:S656"/>
    <mergeCell ref="G655:G656"/>
    <mergeCell ref="H655:H656"/>
    <mergeCell ref="I655:I656"/>
    <mergeCell ref="K655:K656"/>
    <mergeCell ref="L655:L656"/>
    <mergeCell ref="M655:M656"/>
    <mergeCell ref="A655:A656"/>
    <mergeCell ref="B655:B656"/>
    <mergeCell ref="C655:C656"/>
    <mergeCell ref="D655:D656"/>
    <mergeCell ref="E655:E656"/>
    <mergeCell ref="F655:F656"/>
    <mergeCell ref="N661:N662"/>
    <mergeCell ref="O661:O662"/>
    <mergeCell ref="P661:P662"/>
    <mergeCell ref="Q661:Q662"/>
    <mergeCell ref="R661:R662"/>
    <mergeCell ref="S661:S662"/>
    <mergeCell ref="G661:G662"/>
    <mergeCell ref="H661:H662"/>
    <mergeCell ref="I661:I662"/>
    <mergeCell ref="K661:K662"/>
    <mergeCell ref="L661:L662"/>
    <mergeCell ref="M661:M662"/>
    <mergeCell ref="A661:A662"/>
    <mergeCell ref="B661:B662"/>
    <mergeCell ref="C661:C662"/>
    <mergeCell ref="D661:D662"/>
    <mergeCell ref="E661:E662"/>
    <mergeCell ref="F661:F662"/>
    <mergeCell ref="N659:N660"/>
    <mergeCell ref="O659:O660"/>
    <mergeCell ref="P659:P660"/>
    <mergeCell ref="Q659:Q660"/>
    <mergeCell ref="R659:R660"/>
    <mergeCell ref="S659:S660"/>
    <mergeCell ref="G659:G660"/>
    <mergeCell ref="H659:H660"/>
    <mergeCell ref="I659:I660"/>
    <mergeCell ref="K659:K660"/>
    <mergeCell ref="L659:L660"/>
    <mergeCell ref="M659:M660"/>
    <mergeCell ref="A659:A660"/>
    <mergeCell ref="B659:B660"/>
    <mergeCell ref="C659:C660"/>
    <mergeCell ref="D659:D660"/>
    <mergeCell ref="E659:E660"/>
    <mergeCell ref="F659:F660"/>
    <mergeCell ref="N665:N666"/>
    <mergeCell ref="O665:O666"/>
    <mergeCell ref="P665:P666"/>
    <mergeCell ref="Q665:Q666"/>
    <mergeCell ref="R665:R666"/>
    <mergeCell ref="S665:S666"/>
    <mergeCell ref="G665:G666"/>
    <mergeCell ref="H665:H666"/>
    <mergeCell ref="I665:I666"/>
    <mergeCell ref="K665:K666"/>
    <mergeCell ref="L665:L666"/>
    <mergeCell ref="M665:M666"/>
    <mergeCell ref="A665:A666"/>
    <mergeCell ref="B665:B666"/>
    <mergeCell ref="C665:C666"/>
    <mergeCell ref="D665:D666"/>
    <mergeCell ref="E665:E666"/>
    <mergeCell ref="F665:F666"/>
    <mergeCell ref="N663:N664"/>
    <mergeCell ref="O663:O664"/>
    <mergeCell ref="P663:P664"/>
    <mergeCell ref="Q663:Q664"/>
    <mergeCell ref="R663:R664"/>
    <mergeCell ref="S663:S664"/>
    <mergeCell ref="G663:G664"/>
    <mergeCell ref="H663:H664"/>
    <mergeCell ref="I663:I664"/>
    <mergeCell ref="K663:K664"/>
    <mergeCell ref="L663:L664"/>
    <mergeCell ref="M663:M664"/>
    <mergeCell ref="A663:A664"/>
    <mergeCell ref="B663:B664"/>
    <mergeCell ref="C663:C664"/>
    <mergeCell ref="D663:D664"/>
    <mergeCell ref="E663:E664"/>
    <mergeCell ref="F663:F664"/>
    <mergeCell ref="N669:N670"/>
    <mergeCell ref="O669:O670"/>
    <mergeCell ref="P669:P670"/>
    <mergeCell ref="Q669:Q670"/>
    <mergeCell ref="R669:R670"/>
    <mergeCell ref="S669:S670"/>
    <mergeCell ref="G669:G670"/>
    <mergeCell ref="H669:H670"/>
    <mergeCell ref="I669:I670"/>
    <mergeCell ref="K669:K670"/>
    <mergeCell ref="L669:L670"/>
    <mergeCell ref="M669:M670"/>
    <mergeCell ref="A669:A670"/>
    <mergeCell ref="B669:B670"/>
    <mergeCell ref="C669:C670"/>
    <mergeCell ref="D669:D670"/>
    <mergeCell ref="E669:E670"/>
    <mergeCell ref="F669:F670"/>
    <mergeCell ref="N667:N668"/>
    <mergeCell ref="O667:O668"/>
    <mergeCell ref="P667:P668"/>
    <mergeCell ref="Q667:Q668"/>
    <mergeCell ref="R667:R668"/>
    <mergeCell ref="S667:S668"/>
    <mergeCell ref="G667:G668"/>
    <mergeCell ref="H667:H668"/>
    <mergeCell ref="I667:I668"/>
    <mergeCell ref="K667:K668"/>
    <mergeCell ref="L667:L668"/>
    <mergeCell ref="M667:M668"/>
    <mergeCell ref="A667:A668"/>
    <mergeCell ref="B667:B668"/>
    <mergeCell ref="C667:C668"/>
    <mergeCell ref="D667:D668"/>
    <mergeCell ref="E667:E668"/>
    <mergeCell ref="F667:F668"/>
    <mergeCell ref="N673:N674"/>
    <mergeCell ref="O673:O674"/>
    <mergeCell ref="P673:P674"/>
    <mergeCell ref="Q673:Q674"/>
    <mergeCell ref="R673:R674"/>
    <mergeCell ref="S673:S674"/>
    <mergeCell ref="G673:G674"/>
    <mergeCell ref="H673:H674"/>
    <mergeCell ref="I673:I674"/>
    <mergeCell ref="K673:K674"/>
    <mergeCell ref="L673:L674"/>
    <mergeCell ref="M673:M674"/>
    <mergeCell ref="A673:A674"/>
    <mergeCell ref="B673:B674"/>
    <mergeCell ref="C673:C674"/>
    <mergeCell ref="D673:D674"/>
    <mergeCell ref="E673:E674"/>
    <mergeCell ref="F673:F674"/>
    <mergeCell ref="N671:N672"/>
    <mergeCell ref="O671:O672"/>
    <mergeCell ref="P671:P672"/>
    <mergeCell ref="Q671:Q672"/>
    <mergeCell ref="R671:R672"/>
    <mergeCell ref="S671:S672"/>
    <mergeCell ref="G671:G672"/>
    <mergeCell ref="H671:H672"/>
    <mergeCell ref="I671:I672"/>
    <mergeCell ref="K671:K672"/>
    <mergeCell ref="L671:L672"/>
    <mergeCell ref="M671:M672"/>
    <mergeCell ref="A671:A672"/>
    <mergeCell ref="B671:B672"/>
    <mergeCell ref="C671:C672"/>
    <mergeCell ref="D671:D672"/>
    <mergeCell ref="E671:E672"/>
    <mergeCell ref="F671:F672"/>
    <mergeCell ref="N677:N678"/>
    <mergeCell ref="O677:O678"/>
    <mergeCell ref="P677:P678"/>
    <mergeCell ref="Q677:Q678"/>
    <mergeCell ref="R677:R678"/>
    <mergeCell ref="S677:S678"/>
    <mergeCell ref="G677:G678"/>
    <mergeCell ref="H677:H678"/>
    <mergeCell ref="I677:I678"/>
    <mergeCell ref="K677:K678"/>
    <mergeCell ref="L677:L678"/>
    <mergeCell ref="M677:M678"/>
    <mergeCell ref="A677:A678"/>
    <mergeCell ref="B677:B678"/>
    <mergeCell ref="C677:C678"/>
    <mergeCell ref="D677:D678"/>
    <mergeCell ref="E677:E678"/>
    <mergeCell ref="F677:F678"/>
    <mergeCell ref="N675:N676"/>
    <mergeCell ref="O675:O676"/>
    <mergeCell ref="P675:P676"/>
    <mergeCell ref="Q675:Q676"/>
    <mergeCell ref="R675:R676"/>
    <mergeCell ref="S675:S676"/>
    <mergeCell ref="G675:G676"/>
    <mergeCell ref="H675:H676"/>
    <mergeCell ref="I675:I676"/>
    <mergeCell ref="K675:K676"/>
    <mergeCell ref="L675:L676"/>
    <mergeCell ref="M675:M676"/>
    <mergeCell ref="A675:A676"/>
    <mergeCell ref="B675:B676"/>
    <mergeCell ref="C675:C676"/>
    <mergeCell ref="D675:D676"/>
    <mergeCell ref="E675:E676"/>
    <mergeCell ref="F675:F676"/>
    <mergeCell ref="N681:N682"/>
    <mergeCell ref="O681:O682"/>
    <mergeCell ref="P681:P682"/>
    <mergeCell ref="Q681:Q682"/>
    <mergeCell ref="R681:R682"/>
    <mergeCell ref="S681:S682"/>
    <mergeCell ref="G681:G682"/>
    <mergeCell ref="H681:H682"/>
    <mergeCell ref="I681:I682"/>
    <mergeCell ref="K681:K682"/>
    <mergeCell ref="L681:L682"/>
    <mergeCell ref="M681:M682"/>
    <mergeCell ref="A681:A682"/>
    <mergeCell ref="B681:B682"/>
    <mergeCell ref="C681:C682"/>
    <mergeCell ref="D681:D682"/>
    <mergeCell ref="E681:E682"/>
    <mergeCell ref="F681:F682"/>
    <mergeCell ref="N679:N680"/>
    <mergeCell ref="O679:O680"/>
    <mergeCell ref="P679:P680"/>
    <mergeCell ref="Q679:Q680"/>
    <mergeCell ref="R679:R680"/>
    <mergeCell ref="S679:S680"/>
    <mergeCell ref="G679:G680"/>
    <mergeCell ref="H679:H680"/>
    <mergeCell ref="I679:I680"/>
    <mergeCell ref="K679:K680"/>
    <mergeCell ref="L679:L680"/>
    <mergeCell ref="M679:M680"/>
    <mergeCell ref="A679:A680"/>
    <mergeCell ref="B679:B680"/>
    <mergeCell ref="C679:C680"/>
    <mergeCell ref="D679:D680"/>
    <mergeCell ref="E679:E680"/>
    <mergeCell ref="F679:F680"/>
    <mergeCell ref="N685:N686"/>
    <mergeCell ref="O685:O686"/>
    <mergeCell ref="P685:P686"/>
    <mergeCell ref="Q685:Q686"/>
    <mergeCell ref="R685:R686"/>
    <mergeCell ref="S685:S686"/>
    <mergeCell ref="G685:G686"/>
    <mergeCell ref="H685:H686"/>
    <mergeCell ref="I685:I686"/>
    <mergeCell ref="K685:K686"/>
    <mergeCell ref="L685:L686"/>
    <mergeCell ref="M685:M686"/>
    <mergeCell ref="A685:A686"/>
    <mergeCell ref="B685:B686"/>
    <mergeCell ref="C685:C686"/>
    <mergeCell ref="D685:D686"/>
    <mergeCell ref="E685:E686"/>
    <mergeCell ref="F685:F686"/>
    <mergeCell ref="N683:N684"/>
    <mergeCell ref="O683:O684"/>
    <mergeCell ref="P683:P684"/>
    <mergeCell ref="Q683:Q684"/>
    <mergeCell ref="R683:R684"/>
    <mergeCell ref="S683:S684"/>
    <mergeCell ref="G683:G684"/>
    <mergeCell ref="H683:H684"/>
    <mergeCell ref="I683:I684"/>
    <mergeCell ref="K683:K684"/>
    <mergeCell ref="L683:L684"/>
    <mergeCell ref="M683:M684"/>
    <mergeCell ref="A683:A684"/>
    <mergeCell ref="B683:B684"/>
    <mergeCell ref="C683:C684"/>
    <mergeCell ref="D683:D684"/>
    <mergeCell ref="E683:E684"/>
    <mergeCell ref="F683:F684"/>
    <mergeCell ref="N689:N690"/>
    <mergeCell ref="O689:O690"/>
    <mergeCell ref="P689:P690"/>
    <mergeCell ref="Q689:Q690"/>
    <mergeCell ref="R689:R690"/>
    <mergeCell ref="S689:S690"/>
    <mergeCell ref="G689:G690"/>
    <mergeCell ref="H689:H690"/>
    <mergeCell ref="I689:I690"/>
    <mergeCell ref="K689:K690"/>
    <mergeCell ref="L689:L690"/>
    <mergeCell ref="M689:M690"/>
    <mergeCell ref="A689:A690"/>
    <mergeCell ref="B689:B690"/>
    <mergeCell ref="C689:C690"/>
    <mergeCell ref="D689:D690"/>
    <mergeCell ref="E689:E690"/>
    <mergeCell ref="F689:F690"/>
    <mergeCell ref="N687:N688"/>
    <mergeCell ref="O687:O688"/>
    <mergeCell ref="P687:P688"/>
    <mergeCell ref="Q687:Q688"/>
    <mergeCell ref="R687:R688"/>
    <mergeCell ref="S687:S688"/>
    <mergeCell ref="G687:G688"/>
    <mergeCell ref="H687:H688"/>
    <mergeCell ref="I687:I688"/>
    <mergeCell ref="K687:K688"/>
    <mergeCell ref="L687:L688"/>
    <mergeCell ref="M687:M688"/>
    <mergeCell ref="A687:A688"/>
    <mergeCell ref="B687:B688"/>
    <mergeCell ref="C687:C688"/>
    <mergeCell ref="D687:D688"/>
    <mergeCell ref="E687:E688"/>
    <mergeCell ref="F687:F688"/>
    <mergeCell ref="N693:N694"/>
    <mergeCell ref="O693:O694"/>
    <mergeCell ref="P693:P694"/>
    <mergeCell ref="Q693:Q694"/>
    <mergeCell ref="R693:R694"/>
    <mergeCell ref="S693:S694"/>
    <mergeCell ref="G693:G694"/>
    <mergeCell ref="H693:H694"/>
    <mergeCell ref="I693:I694"/>
    <mergeCell ref="K693:K694"/>
    <mergeCell ref="L693:L694"/>
    <mergeCell ref="M693:M694"/>
    <mergeCell ref="A693:A694"/>
    <mergeCell ref="B693:B694"/>
    <mergeCell ref="C693:C694"/>
    <mergeCell ref="D693:D694"/>
    <mergeCell ref="E693:E694"/>
    <mergeCell ref="F693:F694"/>
    <mergeCell ref="N691:N692"/>
    <mergeCell ref="O691:O692"/>
    <mergeCell ref="P691:P692"/>
    <mergeCell ref="Q691:Q692"/>
    <mergeCell ref="R691:R692"/>
    <mergeCell ref="S691:S692"/>
    <mergeCell ref="G691:G692"/>
    <mergeCell ref="H691:H692"/>
    <mergeCell ref="I691:I692"/>
    <mergeCell ref="K691:K692"/>
    <mergeCell ref="L691:L692"/>
    <mergeCell ref="M691:M692"/>
    <mergeCell ref="A691:A692"/>
    <mergeCell ref="B691:B692"/>
    <mergeCell ref="C691:C692"/>
    <mergeCell ref="D691:D692"/>
    <mergeCell ref="E691:E692"/>
    <mergeCell ref="F691:F692"/>
    <mergeCell ref="N697:N698"/>
    <mergeCell ref="O697:O698"/>
    <mergeCell ref="P697:P698"/>
    <mergeCell ref="Q697:Q698"/>
    <mergeCell ref="R697:R698"/>
    <mergeCell ref="S697:S698"/>
    <mergeCell ref="G697:G698"/>
    <mergeCell ref="H697:H698"/>
    <mergeCell ref="I697:I698"/>
    <mergeCell ref="K697:K698"/>
    <mergeCell ref="L697:L698"/>
    <mergeCell ref="M697:M698"/>
    <mergeCell ref="A697:A698"/>
    <mergeCell ref="B697:B698"/>
    <mergeCell ref="C697:C698"/>
    <mergeCell ref="D697:D698"/>
    <mergeCell ref="E697:E698"/>
    <mergeCell ref="F697:F698"/>
    <mergeCell ref="N695:N696"/>
    <mergeCell ref="O695:O696"/>
    <mergeCell ref="P695:P696"/>
    <mergeCell ref="Q695:Q696"/>
    <mergeCell ref="R695:R696"/>
    <mergeCell ref="S695:S696"/>
    <mergeCell ref="G695:G696"/>
    <mergeCell ref="H695:H696"/>
    <mergeCell ref="I695:I696"/>
    <mergeCell ref="K695:K696"/>
    <mergeCell ref="L695:L696"/>
    <mergeCell ref="M695:M696"/>
    <mergeCell ref="A695:A696"/>
    <mergeCell ref="B695:B696"/>
    <mergeCell ref="C695:C696"/>
    <mergeCell ref="D695:D696"/>
    <mergeCell ref="E695:E696"/>
    <mergeCell ref="F695:F696"/>
    <mergeCell ref="N701:N702"/>
    <mergeCell ref="O701:O702"/>
    <mergeCell ref="P701:P702"/>
    <mergeCell ref="Q701:Q702"/>
    <mergeCell ref="R701:R702"/>
    <mergeCell ref="S701:S702"/>
    <mergeCell ref="G701:G702"/>
    <mergeCell ref="H701:H702"/>
    <mergeCell ref="I701:I702"/>
    <mergeCell ref="K701:K702"/>
    <mergeCell ref="L701:L702"/>
    <mergeCell ref="M701:M702"/>
    <mergeCell ref="A701:A702"/>
    <mergeCell ref="B701:B702"/>
    <mergeCell ref="C701:C702"/>
    <mergeCell ref="D701:D702"/>
    <mergeCell ref="E701:E702"/>
    <mergeCell ref="F701:F702"/>
    <mergeCell ref="N699:N700"/>
    <mergeCell ref="O699:O700"/>
    <mergeCell ref="P699:P700"/>
    <mergeCell ref="Q699:Q700"/>
    <mergeCell ref="R699:R700"/>
    <mergeCell ref="S699:S700"/>
    <mergeCell ref="G699:G700"/>
    <mergeCell ref="H699:H700"/>
    <mergeCell ref="I699:I700"/>
    <mergeCell ref="K699:K700"/>
    <mergeCell ref="L699:L700"/>
    <mergeCell ref="M699:M700"/>
    <mergeCell ref="A699:A700"/>
    <mergeCell ref="B699:B700"/>
    <mergeCell ref="C699:C700"/>
    <mergeCell ref="D699:D700"/>
    <mergeCell ref="E699:E700"/>
    <mergeCell ref="F699:F700"/>
    <mergeCell ref="G707:G708"/>
    <mergeCell ref="H707:H708"/>
    <mergeCell ref="I707:I708"/>
    <mergeCell ref="K707:K708"/>
    <mergeCell ref="L707:S708"/>
    <mergeCell ref="A709:A710"/>
    <mergeCell ref="B709:B710"/>
    <mergeCell ref="C709:C710"/>
    <mergeCell ref="D709:D710"/>
    <mergeCell ref="E709:E710"/>
    <mergeCell ref="G705:G706"/>
    <mergeCell ref="H705:H706"/>
    <mergeCell ref="I705:I706"/>
    <mergeCell ref="K705:S706"/>
    <mergeCell ref="A707:A708"/>
    <mergeCell ref="B707:B708"/>
    <mergeCell ref="C707:C708"/>
    <mergeCell ref="D707:D708"/>
    <mergeCell ref="E707:E708"/>
    <mergeCell ref="F707:F708"/>
    <mergeCell ref="A705:A706"/>
    <mergeCell ref="B705:B706"/>
    <mergeCell ref="C705:C706"/>
    <mergeCell ref="D705:D706"/>
    <mergeCell ref="E705:E706"/>
    <mergeCell ref="F705:F706"/>
    <mergeCell ref="N703:N704"/>
    <mergeCell ref="O703:O704"/>
    <mergeCell ref="P703:P704"/>
    <mergeCell ref="Q703:Q704"/>
    <mergeCell ref="R703:R704"/>
    <mergeCell ref="S703:S704"/>
    <mergeCell ref="G703:G704"/>
    <mergeCell ref="H703:H704"/>
    <mergeCell ref="I703:I704"/>
    <mergeCell ref="K703:K704"/>
    <mergeCell ref="L703:L704"/>
    <mergeCell ref="M703:M704"/>
    <mergeCell ref="A703:A704"/>
    <mergeCell ref="B703:B704"/>
    <mergeCell ref="C703:C704"/>
    <mergeCell ref="D703:D704"/>
    <mergeCell ref="E703:E704"/>
    <mergeCell ref="F703:F704"/>
    <mergeCell ref="P713:P714"/>
    <mergeCell ref="Q713:Q714"/>
    <mergeCell ref="R713:R714"/>
    <mergeCell ref="S713:S714"/>
    <mergeCell ref="A715:A716"/>
    <mergeCell ref="B715:B716"/>
    <mergeCell ref="C715:C716"/>
    <mergeCell ref="D715:D716"/>
    <mergeCell ref="E715:E716"/>
    <mergeCell ref="F715:F716"/>
    <mergeCell ref="I713:I714"/>
    <mergeCell ref="K713:K714"/>
    <mergeCell ref="L713:L714"/>
    <mergeCell ref="M713:M714"/>
    <mergeCell ref="N713:N714"/>
    <mergeCell ref="O713:O714"/>
    <mergeCell ref="K711:K712"/>
    <mergeCell ref="L711:S712"/>
    <mergeCell ref="A713:A714"/>
    <mergeCell ref="B713:B714"/>
    <mergeCell ref="C713:C714"/>
    <mergeCell ref="D713:D714"/>
    <mergeCell ref="E713:E714"/>
    <mergeCell ref="F713:F714"/>
    <mergeCell ref="G713:G714"/>
    <mergeCell ref="H713:H714"/>
    <mergeCell ref="S709:S710"/>
    <mergeCell ref="A711:A712"/>
    <mergeCell ref="B711:B712"/>
    <mergeCell ref="C711:C712"/>
    <mergeCell ref="D711:D712"/>
    <mergeCell ref="E711:E712"/>
    <mergeCell ref="F711:F712"/>
    <mergeCell ref="G711:G712"/>
    <mergeCell ref="H711:H712"/>
    <mergeCell ref="I711:I712"/>
    <mergeCell ref="M709:M710"/>
    <mergeCell ref="N709:N710"/>
    <mergeCell ref="O709:O710"/>
    <mergeCell ref="P709:P710"/>
    <mergeCell ref="Q709:Q710"/>
    <mergeCell ref="R709:R710"/>
    <mergeCell ref="F709:F710"/>
    <mergeCell ref="G709:G710"/>
    <mergeCell ref="H709:H710"/>
    <mergeCell ref="I709:I710"/>
    <mergeCell ref="K709:K710"/>
    <mergeCell ref="L709:L710"/>
    <mergeCell ref="D719:G720"/>
    <mergeCell ref="H719:I720"/>
    <mergeCell ref="N719:Q720"/>
    <mergeCell ref="R719:S720"/>
    <mergeCell ref="A721:S722"/>
    <mergeCell ref="A723:A724"/>
    <mergeCell ref="B723:B724"/>
    <mergeCell ref="C723:C724"/>
    <mergeCell ref="D723:D724"/>
    <mergeCell ref="E723:E724"/>
    <mergeCell ref="N717:N718"/>
    <mergeCell ref="O717:O718"/>
    <mergeCell ref="P717:P718"/>
    <mergeCell ref="Q717:Q718"/>
    <mergeCell ref="R717:R718"/>
    <mergeCell ref="S717:S718"/>
    <mergeCell ref="G717:G718"/>
    <mergeCell ref="H717:H718"/>
    <mergeCell ref="I717:I718"/>
    <mergeCell ref="K717:K718"/>
    <mergeCell ref="L717:L718"/>
    <mergeCell ref="M717:M718"/>
    <mergeCell ref="A717:A718"/>
    <mergeCell ref="B717:B718"/>
    <mergeCell ref="C717:C718"/>
    <mergeCell ref="D717:D718"/>
    <mergeCell ref="E717:E718"/>
    <mergeCell ref="F717:F718"/>
    <mergeCell ref="N715:N716"/>
    <mergeCell ref="O715:O716"/>
    <mergeCell ref="P715:P716"/>
    <mergeCell ref="Q715:Q716"/>
    <mergeCell ref="R715:R716"/>
    <mergeCell ref="S715:S716"/>
    <mergeCell ref="G715:G716"/>
    <mergeCell ref="H715:H716"/>
    <mergeCell ref="I715:I716"/>
    <mergeCell ref="K715:K716"/>
    <mergeCell ref="L715:L716"/>
    <mergeCell ref="M715:M716"/>
    <mergeCell ref="S727:S728"/>
    <mergeCell ref="A729:A730"/>
    <mergeCell ref="B729:I730"/>
    <mergeCell ref="K729:K730"/>
    <mergeCell ref="L729:L730"/>
    <mergeCell ref="M729:M730"/>
    <mergeCell ref="N729:N730"/>
    <mergeCell ref="O729:O730"/>
    <mergeCell ref="P729:P730"/>
    <mergeCell ref="Q729:Q730"/>
    <mergeCell ref="M727:M728"/>
    <mergeCell ref="N727:N728"/>
    <mergeCell ref="O727:O728"/>
    <mergeCell ref="P727:P728"/>
    <mergeCell ref="Q727:Q728"/>
    <mergeCell ref="R727:R728"/>
    <mergeCell ref="F727:F728"/>
    <mergeCell ref="G727:G728"/>
    <mergeCell ref="H727:H728"/>
    <mergeCell ref="I727:I728"/>
    <mergeCell ref="K727:K728"/>
    <mergeCell ref="L727:L728"/>
    <mergeCell ref="S723:S724"/>
    <mergeCell ref="A725:A726"/>
    <mergeCell ref="B725:I726"/>
    <mergeCell ref="K725:K726"/>
    <mergeCell ref="L725:S726"/>
    <mergeCell ref="A727:A728"/>
    <mergeCell ref="B727:B728"/>
    <mergeCell ref="C727:C728"/>
    <mergeCell ref="D727:D728"/>
    <mergeCell ref="E727:E728"/>
    <mergeCell ref="M723:M724"/>
    <mergeCell ref="N723:N724"/>
    <mergeCell ref="O723:O724"/>
    <mergeCell ref="P723:P724"/>
    <mergeCell ref="Q723:Q724"/>
    <mergeCell ref="R723:R724"/>
    <mergeCell ref="F723:F724"/>
    <mergeCell ref="G723:G724"/>
    <mergeCell ref="H723:H724"/>
    <mergeCell ref="I723:I724"/>
    <mergeCell ref="K723:K724"/>
    <mergeCell ref="L723:L724"/>
    <mergeCell ref="N733:N734"/>
    <mergeCell ref="O733:O734"/>
    <mergeCell ref="P733:P734"/>
    <mergeCell ref="Q733:Q734"/>
    <mergeCell ref="R733:R734"/>
    <mergeCell ref="S733:S734"/>
    <mergeCell ref="G733:G734"/>
    <mergeCell ref="H733:H734"/>
    <mergeCell ref="I733:I734"/>
    <mergeCell ref="K733:K734"/>
    <mergeCell ref="L733:L734"/>
    <mergeCell ref="M733:M734"/>
    <mergeCell ref="P731:P732"/>
    <mergeCell ref="Q731:Q732"/>
    <mergeCell ref="R731:R732"/>
    <mergeCell ref="S731:S732"/>
    <mergeCell ref="A733:A734"/>
    <mergeCell ref="B733:B734"/>
    <mergeCell ref="C733:C734"/>
    <mergeCell ref="D733:D734"/>
    <mergeCell ref="E733:E734"/>
    <mergeCell ref="F733:F734"/>
    <mergeCell ref="I731:I732"/>
    <mergeCell ref="K731:K732"/>
    <mergeCell ref="L731:L732"/>
    <mergeCell ref="M731:M732"/>
    <mergeCell ref="N731:N732"/>
    <mergeCell ref="O731:O732"/>
    <mergeCell ref="R729:R730"/>
    <mergeCell ref="S729:S730"/>
    <mergeCell ref="A731:A732"/>
    <mergeCell ref="B731:B732"/>
    <mergeCell ref="C731:C732"/>
    <mergeCell ref="D731:D732"/>
    <mergeCell ref="E731:E732"/>
    <mergeCell ref="F731:F732"/>
    <mergeCell ref="G731:G732"/>
    <mergeCell ref="H731:H732"/>
    <mergeCell ref="N737:N738"/>
    <mergeCell ref="O737:O738"/>
    <mergeCell ref="P737:P738"/>
    <mergeCell ref="Q737:Q738"/>
    <mergeCell ref="R737:R738"/>
    <mergeCell ref="S737:S738"/>
    <mergeCell ref="G737:G738"/>
    <mergeCell ref="H737:H738"/>
    <mergeCell ref="I737:I738"/>
    <mergeCell ref="K737:K738"/>
    <mergeCell ref="L737:L738"/>
    <mergeCell ref="M737:M738"/>
    <mergeCell ref="A737:A738"/>
    <mergeCell ref="B737:B738"/>
    <mergeCell ref="C737:C738"/>
    <mergeCell ref="D737:D738"/>
    <mergeCell ref="E737:E738"/>
    <mergeCell ref="F737:F738"/>
    <mergeCell ref="N735:N736"/>
    <mergeCell ref="O735:O736"/>
    <mergeCell ref="P735:P736"/>
    <mergeCell ref="Q735:Q736"/>
    <mergeCell ref="R735:R736"/>
    <mergeCell ref="S735:S736"/>
    <mergeCell ref="G735:G736"/>
    <mergeCell ref="H735:H736"/>
    <mergeCell ref="I735:I736"/>
    <mergeCell ref="K735:K736"/>
    <mergeCell ref="L735:L736"/>
    <mergeCell ref="M735:M736"/>
    <mergeCell ref="A735:A736"/>
    <mergeCell ref="B735:B736"/>
    <mergeCell ref="C735:C736"/>
    <mergeCell ref="D735:D736"/>
    <mergeCell ref="E735:E736"/>
    <mergeCell ref="F735:F736"/>
    <mergeCell ref="O741:O742"/>
    <mergeCell ref="P741:P742"/>
    <mergeCell ref="Q741:Q742"/>
    <mergeCell ref="R741:R742"/>
    <mergeCell ref="S741:S742"/>
    <mergeCell ref="A743:A744"/>
    <mergeCell ref="B743:B744"/>
    <mergeCell ref="C743:C744"/>
    <mergeCell ref="D743:D744"/>
    <mergeCell ref="E743:E744"/>
    <mergeCell ref="A741:A742"/>
    <mergeCell ref="B741:I742"/>
    <mergeCell ref="K741:K742"/>
    <mergeCell ref="L741:L742"/>
    <mergeCell ref="M741:M742"/>
    <mergeCell ref="N741:N742"/>
    <mergeCell ref="N739:N740"/>
    <mergeCell ref="O739:O740"/>
    <mergeCell ref="P739:P740"/>
    <mergeCell ref="Q739:Q740"/>
    <mergeCell ref="R739:R740"/>
    <mergeCell ref="S739:S740"/>
    <mergeCell ref="G739:G740"/>
    <mergeCell ref="H739:H740"/>
    <mergeCell ref="I739:I740"/>
    <mergeCell ref="K739:K740"/>
    <mergeCell ref="L739:L740"/>
    <mergeCell ref="M739:M740"/>
    <mergeCell ref="A739:A740"/>
    <mergeCell ref="B739:B740"/>
    <mergeCell ref="C739:C740"/>
    <mergeCell ref="D739:D740"/>
    <mergeCell ref="E739:E740"/>
    <mergeCell ref="F739:F740"/>
    <mergeCell ref="O747:O748"/>
    <mergeCell ref="P747:P748"/>
    <mergeCell ref="Q747:Q748"/>
    <mergeCell ref="R747:R748"/>
    <mergeCell ref="S747:S748"/>
    <mergeCell ref="A749:A750"/>
    <mergeCell ref="B749:B750"/>
    <mergeCell ref="C749:C750"/>
    <mergeCell ref="D749:D750"/>
    <mergeCell ref="E749:E750"/>
    <mergeCell ref="H747:H748"/>
    <mergeCell ref="I747:I748"/>
    <mergeCell ref="K747:K748"/>
    <mergeCell ref="L747:L748"/>
    <mergeCell ref="M747:M748"/>
    <mergeCell ref="N747:N748"/>
    <mergeCell ref="Q745:Q746"/>
    <mergeCell ref="R745:R746"/>
    <mergeCell ref="S745:S746"/>
    <mergeCell ref="A747:A748"/>
    <mergeCell ref="B747:B748"/>
    <mergeCell ref="C747:C748"/>
    <mergeCell ref="D747:D748"/>
    <mergeCell ref="E747:E748"/>
    <mergeCell ref="F747:F748"/>
    <mergeCell ref="G747:G748"/>
    <mergeCell ref="K745:K746"/>
    <mergeCell ref="L745:L746"/>
    <mergeCell ref="M745:M746"/>
    <mergeCell ref="N745:N746"/>
    <mergeCell ref="O745:O746"/>
    <mergeCell ref="P745:P746"/>
    <mergeCell ref="S743:S744"/>
    <mergeCell ref="A745:A746"/>
    <mergeCell ref="B745:B746"/>
    <mergeCell ref="C745:C746"/>
    <mergeCell ref="D745:D746"/>
    <mergeCell ref="E745:E746"/>
    <mergeCell ref="F745:F746"/>
    <mergeCell ref="G745:G746"/>
    <mergeCell ref="H745:H746"/>
    <mergeCell ref="I745:I746"/>
    <mergeCell ref="M743:M744"/>
    <mergeCell ref="N743:N744"/>
    <mergeCell ref="O743:O744"/>
    <mergeCell ref="P743:P744"/>
    <mergeCell ref="Q743:Q744"/>
    <mergeCell ref="R743:R744"/>
    <mergeCell ref="F743:F744"/>
    <mergeCell ref="G743:G744"/>
    <mergeCell ref="H743:H744"/>
    <mergeCell ref="I743:I744"/>
    <mergeCell ref="K743:K744"/>
    <mergeCell ref="L743:L744"/>
    <mergeCell ref="Q751:Q752"/>
    <mergeCell ref="R751:R752"/>
    <mergeCell ref="S751:S752"/>
    <mergeCell ref="A753:A754"/>
    <mergeCell ref="B753:B754"/>
    <mergeCell ref="C753:C754"/>
    <mergeCell ref="D753:D754"/>
    <mergeCell ref="E753:E754"/>
    <mergeCell ref="F753:F754"/>
    <mergeCell ref="G753:G754"/>
    <mergeCell ref="K751:K752"/>
    <mergeCell ref="L751:L752"/>
    <mergeCell ref="M751:M752"/>
    <mergeCell ref="N751:N752"/>
    <mergeCell ref="O751:O752"/>
    <mergeCell ref="P751:P752"/>
    <mergeCell ref="S749:S750"/>
    <mergeCell ref="A751:A752"/>
    <mergeCell ref="B751:B752"/>
    <mergeCell ref="C751:C752"/>
    <mergeCell ref="D751:D752"/>
    <mergeCell ref="E751:E752"/>
    <mergeCell ref="F751:F752"/>
    <mergeCell ref="G751:G752"/>
    <mergeCell ref="H751:H752"/>
    <mergeCell ref="I751:I752"/>
    <mergeCell ref="M749:M750"/>
    <mergeCell ref="N749:N750"/>
    <mergeCell ref="O749:O750"/>
    <mergeCell ref="P749:P750"/>
    <mergeCell ref="Q749:Q750"/>
    <mergeCell ref="R749:R750"/>
    <mergeCell ref="F749:F750"/>
    <mergeCell ref="G749:G750"/>
    <mergeCell ref="H749:H750"/>
    <mergeCell ref="I749:I750"/>
    <mergeCell ref="K749:K750"/>
    <mergeCell ref="L749:L750"/>
    <mergeCell ref="S755:S756"/>
    <mergeCell ref="A757:A758"/>
    <mergeCell ref="B757:B758"/>
    <mergeCell ref="C757:C758"/>
    <mergeCell ref="D757:D758"/>
    <mergeCell ref="E757:E758"/>
    <mergeCell ref="F757:F758"/>
    <mergeCell ref="G757:G758"/>
    <mergeCell ref="H757:H758"/>
    <mergeCell ref="I757:I758"/>
    <mergeCell ref="M755:M756"/>
    <mergeCell ref="N755:N756"/>
    <mergeCell ref="O755:O756"/>
    <mergeCell ref="P755:P756"/>
    <mergeCell ref="Q755:Q756"/>
    <mergeCell ref="R755:R756"/>
    <mergeCell ref="F755:F756"/>
    <mergeCell ref="G755:G756"/>
    <mergeCell ref="H755:H756"/>
    <mergeCell ref="I755:I756"/>
    <mergeCell ref="K755:K756"/>
    <mergeCell ref="L755:L756"/>
    <mergeCell ref="O753:O754"/>
    <mergeCell ref="P753:P754"/>
    <mergeCell ref="Q753:Q754"/>
    <mergeCell ref="R753:R754"/>
    <mergeCell ref="S753:S754"/>
    <mergeCell ref="A755:A756"/>
    <mergeCell ref="B755:B756"/>
    <mergeCell ref="C755:C756"/>
    <mergeCell ref="D755:D756"/>
    <mergeCell ref="E755:E756"/>
    <mergeCell ref="H753:H754"/>
    <mergeCell ref="I753:I754"/>
    <mergeCell ref="K753:K754"/>
    <mergeCell ref="L753:L754"/>
    <mergeCell ref="M753:M754"/>
    <mergeCell ref="N753:N754"/>
    <mergeCell ref="F761:F762"/>
    <mergeCell ref="G761:G762"/>
    <mergeCell ref="H761:H762"/>
    <mergeCell ref="I761:I762"/>
    <mergeCell ref="K761:S762"/>
    <mergeCell ref="A763:A764"/>
    <mergeCell ref="B763:I764"/>
    <mergeCell ref="K763:K764"/>
    <mergeCell ref="L763:S764"/>
    <mergeCell ref="O759:O760"/>
    <mergeCell ref="P759:P760"/>
    <mergeCell ref="Q759:Q760"/>
    <mergeCell ref="R759:R760"/>
    <mergeCell ref="S759:S760"/>
    <mergeCell ref="A761:A762"/>
    <mergeCell ref="B761:B762"/>
    <mergeCell ref="C761:C762"/>
    <mergeCell ref="D761:D762"/>
    <mergeCell ref="E761:E762"/>
    <mergeCell ref="H759:H760"/>
    <mergeCell ref="I759:I760"/>
    <mergeCell ref="K759:K760"/>
    <mergeCell ref="L759:L760"/>
    <mergeCell ref="M759:M760"/>
    <mergeCell ref="N759:N760"/>
    <mergeCell ref="Q757:Q758"/>
    <mergeCell ref="R757:R758"/>
    <mergeCell ref="S757:S758"/>
    <mergeCell ref="A759:A760"/>
    <mergeCell ref="B759:B760"/>
    <mergeCell ref="C759:C760"/>
    <mergeCell ref="D759:D760"/>
    <mergeCell ref="E759:E760"/>
    <mergeCell ref="F759:F760"/>
    <mergeCell ref="G759:G760"/>
    <mergeCell ref="K757:K758"/>
    <mergeCell ref="L757:L758"/>
    <mergeCell ref="M757:M758"/>
    <mergeCell ref="N757:N758"/>
    <mergeCell ref="O757:O758"/>
    <mergeCell ref="P757:P758"/>
    <mergeCell ref="N767:N768"/>
    <mergeCell ref="O767:O768"/>
    <mergeCell ref="P767:P768"/>
    <mergeCell ref="Q767:Q768"/>
    <mergeCell ref="R767:R768"/>
    <mergeCell ref="S767:S768"/>
    <mergeCell ref="G767:G768"/>
    <mergeCell ref="H767:H768"/>
    <mergeCell ref="I767:I768"/>
    <mergeCell ref="K767:K768"/>
    <mergeCell ref="L767:L768"/>
    <mergeCell ref="M767:M768"/>
    <mergeCell ref="A767:A768"/>
    <mergeCell ref="B767:B768"/>
    <mergeCell ref="C767:C768"/>
    <mergeCell ref="D767:D768"/>
    <mergeCell ref="E767:E768"/>
    <mergeCell ref="F767:F768"/>
    <mergeCell ref="N765:N766"/>
    <mergeCell ref="O765:O766"/>
    <mergeCell ref="P765:P766"/>
    <mergeCell ref="Q765:Q766"/>
    <mergeCell ref="R765:R766"/>
    <mergeCell ref="S765:S766"/>
    <mergeCell ref="G765:G766"/>
    <mergeCell ref="H765:H766"/>
    <mergeCell ref="I765:I766"/>
    <mergeCell ref="K765:K766"/>
    <mergeCell ref="L765:L766"/>
    <mergeCell ref="M765:M766"/>
    <mergeCell ref="A765:A766"/>
    <mergeCell ref="B765:B766"/>
    <mergeCell ref="C765:C766"/>
    <mergeCell ref="D765:D766"/>
    <mergeCell ref="E765:E766"/>
    <mergeCell ref="F765:F766"/>
    <mergeCell ref="O771:O772"/>
    <mergeCell ref="P771:P772"/>
    <mergeCell ref="Q771:Q772"/>
    <mergeCell ref="R771:R772"/>
    <mergeCell ref="S771:S772"/>
    <mergeCell ref="A773:A774"/>
    <mergeCell ref="B773:B774"/>
    <mergeCell ref="C773:C774"/>
    <mergeCell ref="D773:D774"/>
    <mergeCell ref="E773:E774"/>
    <mergeCell ref="A771:A772"/>
    <mergeCell ref="B771:I772"/>
    <mergeCell ref="K771:K772"/>
    <mergeCell ref="L771:L772"/>
    <mergeCell ref="M771:M772"/>
    <mergeCell ref="N771:N772"/>
    <mergeCell ref="N769:N770"/>
    <mergeCell ref="O769:O770"/>
    <mergeCell ref="P769:P770"/>
    <mergeCell ref="Q769:Q770"/>
    <mergeCell ref="R769:R770"/>
    <mergeCell ref="S769:S770"/>
    <mergeCell ref="G769:G770"/>
    <mergeCell ref="H769:H770"/>
    <mergeCell ref="I769:I770"/>
    <mergeCell ref="K769:K770"/>
    <mergeCell ref="L769:L770"/>
    <mergeCell ref="M769:M770"/>
    <mergeCell ref="A769:A770"/>
    <mergeCell ref="B769:B770"/>
    <mergeCell ref="C769:C770"/>
    <mergeCell ref="D769:D770"/>
    <mergeCell ref="E769:E770"/>
    <mergeCell ref="F769:F770"/>
    <mergeCell ref="O777:O778"/>
    <mergeCell ref="P777:P778"/>
    <mergeCell ref="Q777:Q778"/>
    <mergeCell ref="R777:R778"/>
    <mergeCell ref="S777:S778"/>
    <mergeCell ref="A779:A780"/>
    <mergeCell ref="B779:B780"/>
    <mergeCell ref="C779:C780"/>
    <mergeCell ref="D779:D780"/>
    <mergeCell ref="E779:E780"/>
    <mergeCell ref="H777:H778"/>
    <mergeCell ref="I777:I778"/>
    <mergeCell ref="K777:K778"/>
    <mergeCell ref="L777:L778"/>
    <mergeCell ref="M777:M778"/>
    <mergeCell ref="N777:N778"/>
    <mergeCell ref="Q775:Q776"/>
    <mergeCell ref="R775:R776"/>
    <mergeCell ref="S775:S776"/>
    <mergeCell ref="A777:A778"/>
    <mergeCell ref="B777:B778"/>
    <mergeCell ref="C777:C778"/>
    <mergeCell ref="D777:D778"/>
    <mergeCell ref="E777:E778"/>
    <mergeCell ref="F777:F778"/>
    <mergeCell ref="G777:G778"/>
    <mergeCell ref="K775:K776"/>
    <mergeCell ref="L775:L776"/>
    <mergeCell ref="M775:M776"/>
    <mergeCell ref="N775:N776"/>
    <mergeCell ref="O775:O776"/>
    <mergeCell ref="P775:P776"/>
    <mergeCell ref="S773:S774"/>
    <mergeCell ref="A775:A776"/>
    <mergeCell ref="B775:B776"/>
    <mergeCell ref="C775:C776"/>
    <mergeCell ref="D775:D776"/>
    <mergeCell ref="E775:E776"/>
    <mergeCell ref="F775:F776"/>
    <mergeCell ref="G775:G776"/>
    <mergeCell ref="H775:H776"/>
    <mergeCell ref="I775:I776"/>
    <mergeCell ref="M773:M774"/>
    <mergeCell ref="N773:N774"/>
    <mergeCell ref="O773:O774"/>
    <mergeCell ref="P773:P774"/>
    <mergeCell ref="Q773:Q774"/>
    <mergeCell ref="R773:R774"/>
    <mergeCell ref="F773:F774"/>
    <mergeCell ref="G773:G774"/>
    <mergeCell ref="H773:H774"/>
    <mergeCell ref="I773:I774"/>
    <mergeCell ref="K773:K774"/>
    <mergeCell ref="L773:L774"/>
    <mergeCell ref="Q781:Q782"/>
    <mergeCell ref="R781:R782"/>
    <mergeCell ref="S781:S782"/>
    <mergeCell ref="A783:A784"/>
    <mergeCell ref="B783:B784"/>
    <mergeCell ref="C783:C784"/>
    <mergeCell ref="D783:D784"/>
    <mergeCell ref="E783:E784"/>
    <mergeCell ref="F783:F784"/>
    <mergeCell ref="G783:G784"/>
    <mergeCell ref="K781:K782"/>
    <mergeCell ref="L781:L782"/>
    <mergeCell ref="M781:M782"/>
    <mergeCell ref="N781:N782"/>
    <mergeCell ref="O781:O782"/>
    <mergeCell ref="P781:P782"/>
    <mergeCell ref="S779:S780"/>
    <mergeCell ref="A781:A782"/>
    <mergeCell ref="B781:B782"/>
    <mergeCell ref="C781:C782"/>
    <mergeCell ref="D781:D782"/>
    <mergeCell ref="E781:E782"/>
    <mergeCell ref="F781:F782"/>
    <mergeCell ref="G781:G782"/>
    <mergeCell ref="H781:H782"/>
    <mergeCell ref="I781:I782"/>
    <mergeCell ref="M779:M780"/>
    <mergeCell ref="N779:N780"/>
    <mergeCell ref="O779:O780"/>
    <mergeCell ref="P779:P780"/>
    <mergeCell ref="Q779:Q780"/>
    <mergeCell ref="R779:R780"/>
    <mergeCell ref="F779:F780"/>
    <mergeCell ref="G779:G780"/>
    <mergeCell ref="H779:H780"/>
    <mergeCell ref="I779:I780"/>
    <mergeCell ref="K779:K780"/>
    <mergeCell ref="L779:L780"/>
    <mergeCell ref="S785:S786"/>
    <mergeCell ref="A787:A788"/>
    <mergeCell ref="B787:B788"/>
    <mergeCell ref="C787:C788"/>
    <mergeCell ref="D787:D788"/>
    <mergeCell ref="E787:E788"/>
    <mergeCell ref="F787:F788"/>
    <mergeCell ref="G787:G788"/>
    <mergeCell ref="H787:H788"/>
    <mergeCell ref="I787:I788"/>
    <mergeCell ref="M785:M786"/>
    <mergeCell ref="N785:N786"/>
    <mergeCell ref="O785:O786"/>
    <mergeCell ref="P785:P786"/>
    <mergeCell ref="Q785:Q786"/>
    <mergeCell ref="R785:R786"/>
    <mergeCell ref="F785:F786"/>
    <mergeCell ref="G785:G786"/>
    <mergeCell ref="H785:H786"/>
    <mergeCell ref="I785:I786"/>
    <mergeCell ref="K785:K786"/>
    <mergeCell ref="L785:L786"/>
    <mergeCell ref="O783:O784"/>
    <mergeCell ref="P783:P784"/>
    <mergeCell ref="Q783:Q784"/>
    <mergeCell ref="R783:R784"/>
    <mergeCell ref="S783:S784"/>
    <mergeCell ref="A785:A786"/>
    <mergeCell ref="B785:B786"/>
    <mergeCell ref="C785:C786"/>
    <mergeCell ref="D785:D786"/>
    <mergeCell ref="E785:E786"/>
    <mergeCell ref="H783:H784"/>
    <mergeCell ref="I783:I784"/>
    <mergeCell ref="K783:K784"/>
    <mergeCell ref="L783:L784"/>
    <mergeCell ref="M783:M784"/>
    <mergeCell ref="N783:N784"/>
    <mergeCell ref="N793:N794"/>
    <mergeCell ref="O793:O794"/>
    <mergeCell ref="P793:P794"/>
    <mergeCell ref="Q793:Q794"/>
    <mergeCell ref="R793:R794"/>
    <mergeCell ref="S793:S794"/>
    <mergeCell ref="O791:O792"/>
    <mergeCell ref="P791:P792"/>
    <mergeCell ref="Q791:Q792"/>
    <mergeCell ref="R791:R792"/>
    <mergeCell ref="S791:S792"/>
    <mergeCell ref="A793:A794"/>
    <mergeCell ref="B793:I794"/>
    <mergeCell ref="K793:K794"/>
    <mergeCell ref="L793:L794"/>
    <mergeCell ref="M793:M794"/>
    <mergeCell ref="O789:O790"/>
    <mergeCell ref="P789:P790"/>
    <mergeCell ref="Q789:Q790"/>
    <mergeCell ref="R789:R790"/>
    <mergeCell ref="S789:S790"/>
    <mergeCell ref="A791:I792"/>
    <mergeCell ref="K791:K792"/>
    <mergeCell ref="L791:L792"/>
    <mergeCell ref="M791:M792"/>
    <mergeCell ref="N791:N792"/>
    <mergeCell ref="H789:H790"/>
    <mergeCell ref="I789:I790"/>
    <mergeCell ref="K789:K790"/>
    <mergeCell ref="L789:L790"/>
    <mergeCell ref="M789:M790"/>
    <mergeCell ref="N789:N790"/>
    <mergeCell ref="Q787:Q788"/>
    <mergeCell ref="R787:R788"/>
    <mergeCell ref="S787:S788"/>
    <mergeCell ref="A789:A790"/>
    <mergeCell ref="B789:B790"/>
    <mergeCell ref="C789:C790"/>
    <mergeCell ref="D789:D790"/>
    <mergeCell ref="E789:E790"/>
    <mergeCell ref="F789:F790"/>
    <mergeCell ref="G789:G790"/>
    <mergeCell ref="K787:K788"/>
    <mergeCell ref="L787:L788"/>
    <mergeCell ref="M787:M788"/>
    <mergeCell ref="N787:N788"/>
    <mergeCell ref="O787:O788"/>
    <mergeCell ref="P787:P788"/>
    <mergeCell ref="N797:N798"/>
    <mergeCell ref="O797:O798"/>
    <mergeCell ref="P797:P798"/>
    <mergeCell ref="Q797:Q798"/>
    <mergeCell ref="R797:R798"/>
    <mergeCell ref="S797:S798"/>
    <mergeCell ref="G797:G798"/>
    <mergeCell ref="H797:H798"/>
    <mergeCell ref="I797:I798"/>
    <mergeCell ref="K797:K798"/>
    <mergeCell ref="L797:L798"/>
    <mergeCell ref="M797:M798"/>
    <mergeCell ref="A797:A798"/>
    <mergeCell ref="B797:B798"/>
    <mergeCell ref="C797:C798"/>
    <mergeCell ref="D797:D798"/>
    <mergeCell ref="E797:E798"/>
    <mergeCell ref="F797:F798"/>
    <mergeCell ref="N795:N796"/>
    <mergeCell ref="O795:O796"/>
    <mergeCell ref="P795:P796"/>
    <mergeCell ref="Q795:Q796"/>
    <mergeCell ref="R795:R796"/>
    <mergeCell ref="S795:S796"/>
    <mergeCell ref="G795:G796"/>
    <mergeCell ref="H795:H796"/>
    <mergeCell ref="I795:I796"/>
    <mergeCell ref="K795:K796"/>
    <mergeCell ref="L795:L796"/>
    <mergeCell ref="M795:M796"/>
    <mergeCell ref="A795:A796"/>
    <mergeCell ref="B795:B796"/>
    <mergeCell ref="C795:C796"/>
    <mergeCell ref="D795:D796"/>
    <mergeCell ref="E795:E796"/>
    <mergeCell ref="F795:F796"/>
    <mergeCell ref="N801:N802"/>
    <mergeCell ref="O801:O802"/>
    <mergeCell ref="P801:P802"/>
    <mergeCell ref="Q801:Q802"/>
    <mergeCell ref="R801:R802"/>
    <mergeCell ref="S801:S802"/>
    <mergeCell ref="G801:G802"/>
    <mergeCell ref="H801:H802"/>
    <mergeCell ref="I801:I802"/>
    <mergeCell ref="K801:K802"/>
    <mergeCell ref="L801:L802"/>
    <mergeCell ref="M801:M802"/>
    <mergeCell ref="A801:A802"/>
    <mergeCell ref="B801:B802"/>
    <mergeCell ref="C801:C802"/>
    <mergeCell ref="D801:D802"/>
    <mergeCell ref="E801:E802"/>
    <mergeCell ref="F801:F802"/>
    <mergeCell ref="N799:N800"/>
    <mergeCell ref="O799:O800"/>
    <mergeCell ref="P799:P800"/>
    <mergeCell ref="Q799:Q800"/>
    <mergeCell ref="R799:R800"/>
    <mergeCell ref="S799:S800"/>
    <mergeCell ref="G799:G800"/>
    <mergeCell ref="H799:H800"/>
    <mergeCell ref="I799:I800"/>
    <mergeCell ref="K799:K800"/>
    <mergeCell ref="L799:L800"/>
    <mergeCell ref="M799:M800"/>
    <mergeCell ref="A799:A800"/>
    <mergeCell ref="B799:B800"/>
    <mergeCell ref="C799:C800"/>
    <mergeCell ref="D799:D800"/>
    <mergeCell ref="E799:E800"/>
    <mergeCell ref="F799:F800"/>
    <mergeCell ref="N805:N806"/>
    <mergeCell ref="O805:O806"/>
    <mergeCell ref="P805:P806"/>
    <mergeCell ref="Q805:Q806"/>
    <mergeCell ref="R805:R806"/>
    <mergeCell ref="S805:S806"/>
    <mergeCell ref="G805:G806"/>
    <mergeCell ref="H805:H806"/>
    <mergeCell ref="I805:I806"/>
    <mergeCell ref="K805:K806"/>
    <mergeCell ref="L805:L806"/>
    <mergeCell ref="M805:M806"/>
    <mergeCell ref="A805:A806"/>
    <mergeCell ref="B805:B806"/>
    <mergeCell ref="C805:C806"/>
    <mergeCell ref="D805:D806"/>
    <mergeCell ref="E805:E806"/>
    <mergeCell ref="F805:F806"/>
    <mergeCell ref="N803:N804"/>
    <mergeCell ref="O803:O804"/>
    <mergeCell ref="P803:P804"/>
    <mergeCell ref="Q803:Q804"/>
    <mergeCell ref="R803:R804"/>
    <mergeCell ref="S803:S804"/>
    <mergeCell ref="G803:G804"/>
    <mergeCell ref="H803:H804"/>
    <mergeCell ref="I803:I804"/>
    <mergeCell ref="K803:K804"/>
    <mergeCell ref="L803:L804"/>
    <mergeCell ref="M803:M804"/>
    <mergeCell ref="A803:A804"/>
    <mergeCell ref="B803:B804"/>
    <mergeCell ref="C803:C804"/>
    <mergeCell ref="D803:D804"/>
    <mergeCell ref="E803:E804"/>
    <mergeCell ref="F803:F804"/>
    <mergeCell ref="N809:N810"/>
    <mergeCell ref="O809:O810"/>
    <mergeCell ref="P809:P810"/>
    <mergeCell ref="Q809:Q810"/>
    <mergeCell ref="R809:R810"/>
    <mergeCell ref="S809:S810"/>
    <mergeCell ref="G809:G810"/>
    <mergeCell ref="H809:H810"/>
    <mergeCell ref="I809:I810"/>
    <mergeCell ref="K809:K810"/>
    <mergeCell ref="L809:L810"/>
    <mergeCell ref="M809:M810"/>
    <mergeCell ref="A809:A810"/>
    <mergeCell ref="B809:B810"/>
    <mergeCell ref="C809:C810"/>
    <mergeCell ref="D809:D810"/>
    <mergeCell ref="E809:E810"/>
    <mergeCell ref="F809:F810"/>
    <mergeCell ref="N807:N808"/>
    <mergeCell ref="O807:O808"/>
    <mergeCell ref="P807:P808"/>
    <mergeCell ref="Q807:Q808"/>
    <mergeCell ref="R807:R808"/>
    <mergeCell ref="S807:S808"/>
    <mergeCell ref="G807:G808"/>
    <mergeCell ref="H807:H808"/>
    <mergeCell ref="I807:I808"/>
    <mergeCell ref="K807:K808"/>
    <mergeCell ref="L807:L808"/>
    <mergeCell ref="M807:M808"/>
    <mergeCell ref="A807:A808"/>
    <mergeCell ref="B807:B808"/>
    <mergeCell ref="C807:C808"/>
    <mergeCell ref="D807:D808"/>
    <mergeCell ref="E807:E808"/>
    <mergeCell ref="F807:F808"/>
    <mergeCell ref="N813:N814"/>
    <mergeCell ref="O813:O814"/>
    <mergeCell ref="P813:P814"/>
    <mergeCell ref="Q813:Q814"/>
    <mergeCell ref="R813:R814"/>
    <mergeCell ref="S813:S814"/>
    <mergeCell ref="G813:G814"/>
    <mergeCell ref="H813:H814"/>
    <mergeCell ref="I813:I814"/>
    <mergeCell ref="K813:K814"/>
    <mergeCell ref="L813:L814"/>
    <mergeCell ref="M813:M814"/>
    <mergeCell ref="A813:A814"/>
    <mergeCell ref="B813:B814"/>
    <mergeCell ref="C813:C814"/>
    <mergeCell ref="D813:D814"/>
    <mergeCell ref="E813:E814"/>
    <mergeCell ref="F813:F814"/>
    <mergeCell ref="N811:N812"/>
    <mergeCell ref="O811:O812"/>
    <mergeCell ref="P811:P812"/>
    <mergeCell ref="Q811:Q812"/>
    <mergeCell ref="R811:R812"/>
    <mergeCell ref="S811:S812"/>
    <mergeCell ref="G811:G812"/>
    <mergeCell ref="H811:H812"/>
    <mergeCell ref="I811:I812"/>
    <mergeCell ref="K811:K812"/>
    <mergeCell ref="L811:L812"/>
    <mergeCell ref="M811:M812"/>
    <mergeCell ref="A811:A812"/>
    <mergeCell ref="B811:B812"/>
    <mergeCell ref="C811:C812"/>
    <mergeCell ref="D811:D812"/>
    <mergeCell ref="E811:E812"/>
    <mergeCell ref="F811:F812"/>
    <mergeCell ref="N817:N818"/>
    <mergeCell ref="O817:O818"/>
    <mergeCell ref="P817:P818"/>
    <mergeCell ref="Q817:Q818"/>
    <mergeCell ref="R817:R818"/>
    <mergeCell ref="S817:S818"/>
    <mergeCell ref="G817:G818"/>
    <mergeCell ref="H817:H818"/>
    <mergeCell ref="I817:I818"/>
    <mergeCell ref="K817:K818"/>
    <mergeCell ref="L817:L818"/>
    <mergeCell ref="M817:M818"/>
    <mergeCell ref="A817:A818"/>
    <mergeCell ref="B817:B818"/>
    <mergeCell ref="C817:C818"/>
    <mergeCell ref="D817:D818"/>
    <mergeCell ref="E817:E818"/>
    <mergeCell ref="F817:F818"/>
    <mergeCell ref="N815:N816"/>
    <mergeCell ref="O815:O816"/>
    <mergeCell ref="P815:P816"/>
    <mergeCell ref="Q815:Q816"/>
    <mergeCell ref="R815:R816"/>
    <mergeCell ref="S815:S816"/>
    <mergeCell ref="G815:G816"/>
    <mergeCell ref="H815:H816"/>
    <mergeCell ref="I815:I816"/>
    <mergeCell ref="K815:K816"/>
    <mergeCell ref="L815:L816"/>
    <mergeCell ref="M815:M816"/>
    <mergeCell ref="A815:A816"/>
    <mergeCell ref="B815:B816"/>
    <mergeCell ref="C815:C816"/>
    <mergeCell ref="D815:D816"/>
    <mergeCell ref="E815:E816"/>
    <mergeCell ref="F815:F816"/>
    <mergeCell ref="S825:S826"/>
    <mergeCell ref="A827:A828"/>
    <mergeCell ref="B827:I828"/>
    <mergeCell ref="K827:K828"/>
    <mergeCell ref="L827:S828"/>
    <mergeCell ref="A829:A830"/>
    <mergeCell ref="B829:B830"/>
    <mergeCell ref="C829:C830"/>
    <mergeCell ref="D829:D830"/>
    <mergeCell ref="E829:E830"/>
    <mergeCell ref="M825:M826"/>
    <mergeCell ref="N825:N826"/>
    <mergeCell ref="O825:O826"/>
    <mergeCell ref="P825:P826"/>
    <mergeCell ref="Q825:Q826"/>
    <mergeCell ref="R825:R826"/>
    <mergeCell ref="F825:F826"/>
    <mergeCell ref="G825:G826"/>
    <mergeCell ref="H825:H826"/>
    <mergeCell ref="I825:I826"/>
    <mergeCell ref="K825:K826"/>
    <mergeCell ref="L825:L826"/>
    <mergeCell ref="D821:G822"/>
    <mergeCell ref="H821:I822"/>
    <mergeCell ref="N821:Q822"/>
    <mergeCell ref="R821:S822"/>
    <mergeCell ref="A823:S824"/>
    <mergeCell ref="A825:A826"/>
    <mergeCell ref="B825:B826"/>
    <mergeCell ref="C825:C826"/>
    <mergeCell ref="D825:D826"/>
    <mergeCell ref="E825:E826"/>
    <mergeCell ref="N819:N820"/>
    <mergeCell ref="O819:O820"/>
    <mergeCell ref="P819:P820"/>
    <mergeCell ref="Q819:Q820"/>
    <mergeCell ref="R819:R820"/>
    <mergeCell ref="S819:S820"/>
    <mergeCell ref="G819:G820"/>
    <mergeCell ref="H819:H820"/>
    <mergeCell ref="I819:I820"/>
    <mergeCell ref="K819:K820"/>
    <mergeCell ref="L819:L820"/>
    <mergeCell ref="M819:M820"/>
    <mergeCell ref="A819:A820"/>
    <mergeCell ref="B819:B820"/>
    <mergeCell ref="C819:C820"/>
    <mergeCell ref="D819:D820"/>
    <mergeCell ref="E819:E820"/>
    <mergeCell ref="F819:F820"/>
    <mergeCell ref="O833:O834"/>
    <mergeCell ref="P833:P834"/>
    <mergeCell ref="Q833:Q834"/>
    <mergeCell ref="R833:R834"/>
    <mergeCell ref="S833:S834"/>
    <mergeCell ref="A835:A836"/>
    <mergeCell ref="B835:B836"/>
    <mergeCell ref="C835:C836"/>
    <mergeCell ref="D835:D836"/>
    <mergeCell ref="E835:E836"/>
    <mergeCell ref="H833:H834"/>
    <mergeCell ref="I833:I834"/>
    <mergeCell ref="K833:K834"/>
    <mergeCell ref="L833:L834"/>
    <mergeCell ref="M833:M834"/>
    <mergeCell ref="N833:N834"/>
    <mergeCell ref="Q831:Q832"/>
    <mergeCell ref="R831:R832"/>
    <mergeCell ref="S831:S832"/>
    <mergeCell ref="A833:A834"/>
    <mergeCell ref="B833:B834"/>
    <mergeCell ref="C833:C834"/>
    <mergeCell ref="D833:D834"/>
    <mergeCell ref="E833:E834"/>
    <mergeCell ref="F833:F834"/>
    <mergeCell ref="G833:G834"/>
    <mergeCell ref="K831:K832"/>
    <mergeCell ref="L831:L832"/>
    <mergeCell ref="M831:M832"/>
    <mergeCell ref="N831:N832"/>
    <mergeCell ref="O831:O832"/>
    <mergeCell ref="P831:P832"/>
    <mergeCell ref="S829:S830"/>
    <mergeCell ref="A831:A832"/>
    <mergeCell ref="B831:B832"/>
    <mergeCell ref="C831:C832"/>
    <mergeCell ref="D831:D832"/>
    <mergeCell ref="E831:E832"/>
    <mergeCell ref="F831:F832"/>
    <mergeCell ref="G831:G832"/>
    <mergeCell ref="H831:H832"/>
    <mergeCell ref="I831:I832"/>
    <mergeCell ref="M829:M830"/>
    <mergeCell ref="N829:N830"/>
    <mergeCell ref="O829:O830"/>
    <mergeCell ref="P829:P830"/>
    <mergeCell ref="Q829:Q830"/>
    <mergeCell ref="R829:R830"/>
    <mergeCell ref="F829:F830"/>
    <mergeCell ref="G829:G830"/>
    <mergeCell ref="H829:H830"/>
    <mergeCell ref="I829:I830"/>
    <mergeCell ref="K829:K830"/>
    <mergeCell ref="L829:L830"/>
    <mergeCell ref="O839:O840"/>
    <mergeCell ref="P839:P840"/>
    <mergeCell ref="Q839:Q840"/>
    <mergeCell ref="R839:R840"/>
    <mergeCell ref="S839:S840"/>
    <mergeCell ref="A841:A842"/>
    <mergeCell ref="B841:B842"/>
    <mergeCell ref="C841:C842"/>
    <mergeCell ref="D841:D842"/>
    <mergeCell ref="E841:E842"/>
    <mergeCell ref="H839:H840"/>
    <mergeCell ref="I839:I840"/>
    <mergeCell ref="K839:K840"/>
    <mergeCell ref="L839:L840"/>
    <mergeCell ref="M839:M840"/>
    <mergeCell ref="N839:N840"/>
    <mergeCell ref="Q837:Q838"/>
    <mergeCell ref="R837:R838"/>
    <mergeCell ref="S837:S838"/>
    <mergeCell ref="A839:A840"/>
    <mergeCell ref="B839:B840"/>
    <mergeCell ref="C839:C840"/>
    <mergeCell ref="D839:D840"/>
    <mergeCell ref="E839:E840"/>
    <mergeCell ref="F839:F840"/>
    <mergeCell ref="G839:G840"/>
    <mergeCell ref="K837:K838"/>
    <mergeCell ref="L837:L838"/>
    <mergeCell ref="M837:M838"/>
    <mergeCell ref="N837:N838"/>
    <mergeCell ref="O837:O838"/>
    <mergeCell ref="P837:P838"/>
    <mergeCell ref="S835:S836"/>
    <mergeCell ref="A837:A838"/>
    <mergeCell ref="B837:B838"/>
    <mergeCell ref="C837:C838"/>
    <mergeCell ref="D837:D838"/>
    <mergeCell ref="E837:E838"/>
    <mergeCell ref="F837:F838"/>
    <mergeCell ref="G837:G838"/>
    <mergeCell ref="H837:H838"/>
    <mergeCell ref="I837:I838"/>
    <mergeCell ref="M835:M836"/>
    <mergeCell ref="N835:N836"/>
    <mergeCell ref="O835:O836"/>
    <mergeCell ref="P835:P836"/>
    <mergeCell ref="Q835:Q836"/>
    <mergeCell ref="R835:R836"/>
    <mergeCell ref="F835:F836"/>
    <mergeCell ref="G835:G836"/>
    <mergeCell ref="H835:H836"/>
    <mergeCell ref="I835:I836"/>
    <mergeCell ref="K835:K836"/>
    <mergeCell ref="L835:L836"/>
    <mergeCell ref="O845:O846"/>
    <mergeCell ref="P845:P846"/>
    <mergeCell ref="Q845:Q846"/>
    <mergeCell ref="R845:R846"/>
    <mergeCell ref="S845:S846"/>
    <mergeCell ref="A847:A848"/>
    <mergeCell ref="B847:B848"/>
    <mergeCell ref="C847:C848"/>
    <mergeCell ref="D847:D848"/>
    <mergeCell ref="E847:E848"/>
    <mergeCell ref="H845:H846"/>
    <mergeCell ref="I845:I846"/>
    <mergeCell ref="K845:K846"/>
    <mergeCell ref="L845:L846"/>
    <mergeCell ref="M845:M846"/>
    <mergeCell ref="N845:N846"/>
    <mergeCell ref="Q843:Q844"/>
    <mergeCell ref="R843:R844"/>
    <mergeCell ref="S843:S844"/>
    <mergeCell ref="A845:A846"/>
    <mergeCell ref="B845:B846"/>
    <mergeCell ref="C845:C846"/>
    <mergeCell ref="D845:D846"/>
    <mergeCell ref="E845:E846"/>
    <mergeCell ref="F845:F846"/>
    <mergeCell ref="G845:G846"/>
    <mergeCell ref="K843:K844"/>
    <mergeCell ref="L843:L844"/>
    <mergeCell ref="M843:M844"/>
    <mergeCell ref="N843:N844"/>
    <mergeCell ref="O843:O844"/>
    <mergeCell ref="P843:P844"/>
    <mergeCell ref="S841:S842"/>
    <mergeCell ref="A843:A844"/>
    <mergeCell ref="B843:B844"/>
    <mergeCell ref="C843:C844"/>
    <mergeCell ref="D843:D844"/>
    <mergeCell ref="E843:E844"/>
    <mergeCell ref="F843:F844"/>
    <mergeCell ref="G843:G844"/>
    <mergeCell ref="H843:H844"/>
    <mergeCell ref="I843:I844"/>
    <mergeCell ref="M841:M842"/>
    <mergeCell ref="N841:N842"/>
    <mergeCell ref="O841:O842"/>
    <mergeCell ref="P841:P842"/>
    <mergeCell ref="Q841:Q842"/>
    <mergeCell ref="R841:R842"/>
    <mergeCell ref="F841:F842"/>
    <mergeCell ref="G841:G842"/>
    <mergeCell ref="H841:H842"/>
    <mergeCell ref="I841:I842"/>
    <mergeCell ref="K841:K842"/>
    <mergeCell ref="L841:L842"/>
    <mergeCell ref="O851:O852"/>
    <mergeCell ref="P851:P852"/>
    <mergeCell ref="Q851:Q852"/>
    <mergeCell ref="R851:R852"/>
    <mergeCell ref="S851:S852"/>
    <mergeCell ref="A853:A854"/>
    <mergeCell ref="B853:B854"/>
    <mergeCell ref="C853:C854"/>
    <mergeCell ref="D853:D854"/>
    <mergeCell ref="E853:E854"/>
    <mergeCell ref="H851:H852"/>
    <mergeCell ref="I851:I852"/>
    <mergeCell ref="K851:K852"/>
    <mergeCell ref="L851:L852"/>
    <mergeCell ref="M851:M852"/>
    <mergeCell ref="N851:N852"/>
    <mergeCell ref="Q849:Q850"/>
    <mergeCell ref="R849:R850"/>
    <mergeCell ref="S849:S850"/>
    <mergeCell ref="A851:A852"/>
    <mergeCell ref="B851:B852"/>
    <mergeCell ref="C851:C852"/>
    <mergeCell ref="D851:D852"/>
    <mergeCell ref="E851:E852"/>
    <mergeCell ref="F851:F852"/>
    <mergeCell ref="G851:G852"/>
    <mergeCell ref="K849:K850"/>
    <mergeCell ref="L849:L850"/>
    <mergeCell ref="M849:M850"/>
    <mergeCell ref="N849:N850"/>
    <mergeCell ref="O849:O850"/>
    <mergeCell ref="P849:P850"/>
    <mergeCell ref="S847:S848"/>
    <mergeCell ref="A849:A850"/>
    <mergeCell ref="B849:B850"/>
    <mergeCell ref="C849:C850"/>
    <mergeCell ref="D849:D850"/>
    <mergeCell ref="E849:E850"/>
    <mergeCell ref="F849:F850"/>
    <mergeCell ref="G849:G850"/>
    <mergeCell ref="H849:H850"/>
    <mergeCell ref="I849:I850"/>
    <mergeCell ref="M847:M848"/>
    <mergeCell ref="N847:N848"/>
    <mergeCell ref="O847:O848"/>
    <mergeCell ref="P847:P848"/>
    <mergeCell ref="Q847:Q848"/>
    <mergeCell ref="R847:R848"/>
    <mergeCell ref="F847:F848"/>
    <mergeCell ref="G847:G848"/>
    <mergeCell ref="H847:H848"/>
    <mergeCell ref="I847:I848"/>
    <mergeCell ref="K847:K848"/>
    <mergeCell ref="L847:L848"/>
    <mergeCell ref="O857:O858"/>
    <mergeCell ref="P857:P858"/>
    <mergeCell ref="Q857:Q858"/>
    <mergeCell ref="R857:R858"/>
    <mergeCell ref="S857:S858"/>
    <mergeCell ref="A859:A860"/>
    <mergeCell ref="B859:B860"/>
    <mergeCell ref="C859:C860"/>
    <mergeCell ref="D859:D860"/>
    <mergeCell ref="E859:E860"/>
    <mergeCell ref="H857:H858"/>
    <mergeCell ref="I857:I858"/>
    <mergeCell ref="K857:K858"/>
    <mergeCell ref="L857:L858"/>
    <mergeCell ref="M857:M858"/>
    <mergeCell ref="N857:N858"/>
    <mergeCell ref="Q855:Q856"/>
    <mergeCell ref="R855:R856"/>
    <mergeCell ref="S855:S856"/>
    <mergeCell ref="A857:A858"/>
    <mergeCell ref="B857:B858"/>
    <mergeCell ref="C857:C858"/>
    <mergeCell ref="D857:D858"/>
    <mergeCell ref="E857:E858"/>
    <mergeCell ref="F857:F858"/>
    <mergeCell ref="G857:G858"/>
    <mergeCell ref="K855:K856"/>
    <mergeCell ref="L855:L856"/>
    <mergeCell ref="M855:M856"/>
    <mergeCell ref="N855:N856"/>
    <mergeCell ref="O855:O856"/>
    <mergeCell ref="P855:P856"/>
    <mergeCell ref="S853:S854"/>
    <mergeCell ref="A855:A856"/>
    <mergeCell ref="B855:B856"/>
    <mergeCell ref="C855:C856"/>
    <mergeCell ref="D855:D856"/>
    <mergeCell ref="E855:E856"/>
    <mergeCell ref="F855:F856"/>
    <mergeCell ref="G855:G856"/>
    <mergeCell ref="H855:H856"/>
    <mergeCell ref="I855:I856"/>
    <mergeCell ref="M853:M854"/>
    <mergeCell ref="N853:N854"/>
    <mergeCell ref="O853:O854"/>
    <mergeCell ref="P853:P854"/>
    <mergeCell ref="Q853:Q854"/>
    <mergeCell ref="R853:R854"/>
    <mergeCell ref="F853:F854"/>
    <mergeCell ref="G853:G854"/>
    <mergeCell ref="H853:H854"/>
    <mergeCell ref="I853:I854"/>
    <mergeCell ref="K853:K854"/>
    <mergeCell ref="L853:L854"/>
    <mergeCell ref="O863:O864"/>
    <mergeCell ref="P863:P864"/>
    <mergeCell ref="Q863:Q864"/>
    <mergeCell ref="R863:R864"/>
    <mergeCell ref="S863:S864"/>
    <mergeCell ref="A865:A866"/>
    <mergeCell ref="B865:B866"/>
    <mergeCell ref="C865:C866"/>
    <mergeCell ref="D865:D866"/>
    <mergeCell ref="E865:E866"/>
    <mergeCell ref="H863:H864"/>
    <mergeCell ref="I863:I864"/>
    <mergeCell ref="K863:K864"/>
    <mergeCell ref="L863:L864"/>
    <mergeCell ref="M863:M864"/>
    <mergeCell ref="N863:N864"/>
    <mergeCell ref="Q861:Q862"/>
    <mergeCell ref="R861:R862"/>
    <mergeCell ref="S861:S862"/>
    <mergeCell ref="A863:A864"/>
    <mergeCell ref="B863:B864"/>
    <mergeCell ref="C863:C864"/>
    <mergeCell ref="D863:D864"/>
    <mergeCell ref="E863:E864"/>
    <mergeCell ref="F863:F864"/>
    <mergeCell ref="G863:G864"/>
    <mergeCell ref="K861:K862"/>
    <mergeCell ref="L861:L862"/>
    <mergeCell ref="M861:M862"/>
    <mergeCell ref="N861:N862"/>
    <mergeCell ref="O861:O862"/>
    <mergeCell ref="P861:P862"/>
    <mergeCell ref="S859:S860"/>
    <mergeCell ref="A861:A862"/>
    <mergeCell ref="B861:B862"/>
    <mergeCell ref="C861:C862"/>
    <mergeCell ref="D861:D862"/>
    <mergeCell ref="E861:E862"/>
    <mergeCell ref="F861:F862"/>
    <mergeCell ref="G861:G862"/>
    <mergeCell ref="H861:H862"/>
    <mergeCell ref="I861:I862"/>
    <mergeCell ref="M859:M860"/>
    <mergeCell ref="N859:N860"/>
    <mergeCell ref="O859:O860"/>
    <mergeCell ref="P859:P860"/>
    <mergeCell ref="Q859:Q860"/>
    <mergeCell ref="R859:R860"/>
    <mergeCell ref="F859:F860"/>
    <mergeCell ref="G859:G860"/>
    <mergeCell ref="H859:H860"/>
    <mergeCell ref="I859:I860"/>
    <mergeCell ref="K859:K860"/>
    <mergeCell ref="L859:L860"/>
    <mergeCell ref="O869:O870"/>
    <mergeCell ref="P869:P870"/>
    <mergeCell ref="Q869:Q870"/>
    <mergeCell ref="R869:R870"/>
    <mergeCell ref="S869:S870"/>
    <mergeCell ref="A871:A872"/>
    <mergeCell ref="B871:B872"/>
    <mergeCell ref="C871:C872"/>
    <mergeCell ref="D871:D872"/>
    <mergeCell ref="E871:E872"/>
    <mergeCell ref="H869:H870"/>
    <mergeCell ref="I869:I870"/>
    <mergeCell ref="K869:K870"/>
    <mergeCell ref="L869:L870"/>
    <mergeCell ref="M869:M870"/>
    <mergeCell ref="N869:N870"/>
    <mergeCell ref="Q867:Q868"/>
    <mergeCell ref="R867:R868"/>
    <mergeCell ref="S867:S868"/>
    <mergeCell ref="A869:A870"/>
    <mergeCell ref="B869:B870"/>
    <mergeCell ref="C869:C870"/>
    <mergeCell ref="D869:D870"/>
    <mergeCell ref="E869:E870"/>
    <mergeCell ref="F869:F870"/>
    <mergeCell ref="G869:G870"/>
    <mergeCell ref="K867:K868"/>
    <mergeCell ref="L867:L868"/>
    <mergeCell ref="M867:M868"/>
    <mergeCell ref="N867:N868"/>
    <mergeCell ref="O867:O868"/>
    <mergeCell ref="P867:P868"/>
    <mergeCell ref="S865:S866"/>
    <mergeCell ref="A867:A868"/>
    <mergeCell ref="B867:B868"/>
    <mergeCell ref="C867:C868"/>
    <mergeCell ref="D867:D868"/>
    <mergeCell ref="E867:E868"/>
    <mergeCell ref="F867:F868"/>
    <mergeCell ref="G867:G868"/>
    <mergeCell ref="H867:H868"/>
    <mergeCell ref="I867:I868"/>
    <mergeCell ref="M865:M866"/>
    <mergeCell ref="N865:N866"/>
    <mergeCell ref="O865:O866"/>
    <mergeCell ref="P865:P866"/>
    <mergeCell ref="Q865:Q866"/>
    <mergeCell ref="R865:R866"/>
    <mergeCell ref="F865:F866"/>
    <mergeCell ref="G865:G866"/>
    <mergeCell ref="H865:H866"/>
    <mergeCell ref="I865:I866"/>
    <mergeCell ref="K865:K866"/>
    <mergeCell ref="L865:L866"/>
    <mergeCell ref="O875:O876"/>
    <mergeCell ref="P875:P876"/>
    <mergeCell ref="Q875:Q876"/>
    <mergeCell ref="R875:R876"/>
    <mergeCell ref="S875:S876"/>
    <mergeCell ref="A877:A878"/>
    <mergeCell ref="B877:B878"/>
    <mergeCell ref="C877:C878"/>
    <mergeCell ref="D877:D878"/>
    <mergeCell ref="E877:E878"/>
    <mergeCell ref="H875:H876"/>
    <mergeCell ref="I875:I876"/>
    <mergeCell ref="K875:K876"/>
    <mergeCell ref="L875:L876"/>
    <mergeCell ref="M875:M876"/>
    <mergeCell ref="N875:N876"/>
    <mergeCell ref="Q873:Q874"/>
    <mergeCell ref="R873:R874"/>
    <mergeCell ref="S873:S874"/>
    <mergeCell ref="A875:A876"/>
    <mergeCell ref="B875:B876"/>
    <mergeCell ref="C875:C876"/>
    <mergeCell ref="D875:D876"/>
    <mergeCell ref="E875:E876"/>
    <mergeCell ref="F875:F876"/>
    <mergeCell ref="G875:G876"/>
    <mergeCell ref="K873:K874"/>
    <mergeCell ref="L873:L874"/>
    <mergeCell ref="M873:M874"/>
    <mergeCell ref="N873:N874"/>
    <mergeCell ref="O873:O874"/>
    <mergeCell ref="P873:P874"/>
    <mergeCell ref="S871:S872"/>
    <mergeCell ref="A873:A874"/>
    <mergeCell ref="B873:B874"/>
    <mergeCell ref="C873:C874"/>
    <mergeCell ref="D873:D874"/>
    <mergeCell ref="E873:E874"/>
    <mergeCell ref="F873:F874"/>
    <mergeCell ref="G873:G874"/>
    <mergeCell ref="H873:H874"/>
    <mergeCell ref="I873:I874"/>
    <mergeCell ref="M871:M872"/>
    <mergeCell ref="N871:N872"/>
    <mergeCell ref="O871:O872"/>
    <mergeCell ref="P871:P872"/>
    <mergeCell ref="Q871:Q872"/>
    <mergeCell ref="R871:R872"/>
    <mergeCell ref="F871:F872"/>
    <mergeCell ref="G871:G872"/>
    <mergeCell ref="H871:H872"/>
    <mergeCell ref="I871:I872"/>
    <mergeCell ref="K871:K872"/>
    <mergeCell ref="L871:L872"/>
    <mergeCell ref="O881:O882"/>
    <mergeCell ref="P881:P882"/>
    <mergeCell ref="Q881:Q882"/>
    <mergeCell ref="R881:R882"/>
    <mergeCell ref="S881:S882"/>
    <mergeCell ref="A883:A884"/>
    <mergeCell ref="B883:B884"/>
    <mergeCell ref="C883:C884"/>
    <mergeCell ref="D883:D884"/>
    <mergeCell ref="E883:E884"/>
    <mergeCell ref="H881:H882"/>
    <mergeCell ref="I881:I882"/>
    <mergeCell ref="K881:K882"/>
    <mergeCell ref="L881:L882"/>
    <mergeCell ref="M881:M882"/>
    <mergeCell ref="N881:N882"/>
    <mergeCell ref="Q879:Q880"/>
    <mergeCell ref="R879:R880"/>
    <mergeCell ref="S879:S880"/>
    <mergeCell ref="A881:A882"/>
    <mergeCell ref="B881:B882"/>
    <mergeCell ref="C881:C882"/>
    <mergeCell ref="D881:D882"/>
    <mergeCell ref="E881:E882"/>
    <mergeCell ref="F881:F882"/>
    <mergeCell ref="G881:G882"/>
    <mergeCell ref="K879:K880"/>
    <mergeCell ref="L879:L880"/>
    <mergeCell ref="M879:M880"/>
    <mergeCell ref="N879:N880"/>
    <mergeCell ref="O879:O880"/>
    <mergeCell ref="P879:P880"/>
    <mergeCell ref="S877:S878"/>
    <mergeCell ref="A879:A880"/>
    <mergeCell ref="B879:B880"/>
    <mergeCell ref="C879:C880"/>
    <mergeCell ref="D879:D880"/>
    <mergeCell ref="E879:E880"/>
    <mergeCell ref="F879:F880"/>
    <mergeCell ref="G879:G880"/>
    <mergeCell ref="H879:H880"/>
    <mergeCell ref="I879:I880"/>
    <mergeCell ref="M877:M878"/>
    <mergeCell ref="N877:N878"/>
    <mergeCell ref="O877:O878"/>
    <mergeCell ref="P877:P878"/>
    <mergeCell ref="Q877:Q878"/>
    <mergeCell ref="R877:R878"/>
    <mergeCell ref="F877:F878"/>
    <mergeCell ref="G877:G878"/>
    <mergeCell ref="H877:H878"/>
    <mergeCell ref="I877:I878"/>
    <mergeCell ref="K877:K878"/>
    <mergeCell ref="L877:L878"/>
    <mergeCell ref="N887:N888"/>
    <mergeCell ref="O887:O888"/>
    <mergeCell ref="P887:P888"/>
    <mergeCell ref="Q887:Q888"/>
    <mergeCell ref="R887:R888"/>
    <mergeCell ref="S887:S888"/>
    <mergeCell ref="G887:G888"/>
    <mergeCell ref="H887:H888"/>
    <mergeCell ref="I887:I888"/>
    <mergeCell ref="K887:K888"/>
    <mergeCell ref="L887:L888"/>
    <mergeCell ref="M887:M888"/>
    <mergeCell ref="A887:A888"/>
    <mergeCell ref="B887:B888"/>
    <mergeCell ref="C887:C888"/>
    <mergeCell ref="D887:D888"/>
    <mergeCell ref="E887:E888"/>
    <mergeCell ref="F887:F888"/>
    <mergeCell ref="F885:F886"/>
    <mergeCell ref="G885:G886"/>
    <mergeCell ref="H885:H886"/>
    <mergeCell ref="I885:I886"/>
    <mergeCell ref="K885:K886"/>
    <mergeCell ref="L885:S886"/>
    <mergeCell ref="F883:F884"/>
    <mergeCell ref="G883:G884"/>
    <mergeCell ref="H883:H884"/>
    <mergeCell ref="I883:I884"/>
    <mergeCell ref="K883:S884"/>
    <mergeCell ref="A885:A886"/>
    <mergeCell ref="B885:B886"/>
    <mergeCell ref="C885:C886"/>
    <mergeCell ref="D885:D886"/>
    <mergeCell ref="E885:E886"/>
    <mergeCell ref="N891:N892"/>
    <mergeCell ref="O891:O892"/>
    <mergeCell ref="P891:P892"/>
    <mergeCell ref="Q891:Q892"/>
    <mergeCell ref="R891:R892"/>
    <mergeCell ref="S891:S892"/>
    <mergeCell ref="G891:G892"/>
    <mergeCell ref="H891:H892"/>
    <mergeCell ref="I891:I892"/>
    <mergeCell ref="K891:K892"/>
    <mergeCell ref="L891:L892"/>
    <mergeCell ref="M891:M892"/>
    <mergeCell ref="A891:A892"/>
    <mergeCell ref="B891:B892"/>
    <mergeCell ref="C891:C892"/>
    <mergeCell ref="D891:D892"/>
    <mergeCell ref="E891:E892"/>
    <mergeCell ref="F891:F892"/>
    <mergeCell ref="N889:N890"/>
    <mergeCell ref="O889:O890"/>
    <mergeCell ref="P889:P890"/>
    <mergeCell ref="Q889:Q890"/>
    <mergeCell ref="R889:R890"/>
    <mergeCell ref="S889:S890"/>
    <mergeCell ref="G889:G890"/>
    <mergeCell ref="H889:H890"/>
    <mergeCell ref="I889:I890"/>
    <mergeCell ref="K889:K890"/>
    <mergeCell ref="L889:L890"/>
    <mergeCell ref="M889:M890"/>
    <mergeCell ref="A889:A890"/>
    <mergeCell ref="B889:B890"/>
    <mergeCell ref="C889:C890"/>
    <mergeCell ref="D889:D890"/>
    <mergeCell ref="E889:E890"/>
    <mergeCell ref="F889:F890"/>
    <mergeCell ref="N895:N896"/>
    <mergeCell ref="O895:O896"/>
    <mergeCell ref="P895:P896"/>
    <mergeCell ref="Q895:Q896"/>
    <mergeCell ref="R895:R896"/>
    <mergeCell ref="S895:S896"/>
    <mergeCell ref="G895:G896"/>
    <mergeCell ref="H895:H896"/>
    <mergeCell ref="I895:I896"/>
    <mergeCell ref="K895:K896"/>
    <mergeCell ref="L895:L896"/>
    <mergeCell ref="M895:M896"/>
    <mergeCell ref="A895:A896"/>
    <mergeCell ref="B895:B896"/>
    <mergeCell ref="C895:C896"/>
    <mergeCell ref="D895:D896"/>
    <mergeCell ref="E895:E896"/>
    <mergeCell ref="F895:F896"/>
    <mergeCell ref="N893:N894"/>
    <mergeCell ref="O893:O894"/>
    <mergeCell ref="P893:P894"/>
    <mergeCell ref="Q893:Q894"/>
    <mergeCell ref="R893:R894"/>
    <mergeCell ref="S893:S894"/>
    <mergeCell ref="G893:G894"/>
    <mergeCell ref="H893:H894"/>
    <mergeCell ref="I893:I894"/>
    <mergeCell ref="K893:K894"/>
    <mergeCell ref="L893:L894"/>
    <mergeCell ref="M893:M894"/>
    <mergeCell ref="A893:A894"/>
    <mergeCell ref="B893:B894"/>
    <mergeCell ref="C893:C894"/>
    <mergeCell ref="D893:D894"/>
    <mergeCell ref="E893:E894"/>
    <mergeCell ref="F893:F894"/>
    <mergeCell ref="N899:N900"/>
    <mergeCell ref="O899:O900"/>
    <mergeCell ref="P899:P900"/>
    <mergeCell ref="Q899:Q900"/>
    <mergeCell ref="R899:R900"/>
    <mergeCell ref="S899:S900"/>
    <mergeCell ref="G899:G900"/>
    <mergeCell ref="H899:H900"/>
    <mergeCell ref="I899:I900"/>
    <mergeCell ref="K899:K900"/>
    <mergeCell ref="L899:L900"/>
    <mergeCell ref="M899:M900"/>
    <mergeCell ref="A899:A900"/>
    <mergeCell ref="B899:B900"/>
    <mergeCell ref="C899:C900"/>
    <mergeCell ref="D899:D900"/>
    <mergeCell ref="E899:E900"/>
    <mergeCell ref="F899:F900"/>
    <mergeCell ref="N897:N898"/>
    <mergeCell ref="O897:O898"/>
    <mergeCell ref="P897:P898"/>
    <mergeCell ref="Q897:Q898"/>
    <mergeCell ref="R897:R898"/>
    <mergeCell ref="S897:S898"/>
    <mergeCell ref="G897:G898"/>
    <mergeCell ref="H897:H898"/>
    <mergeCell ref="I897:I898"/>
    <mergeCell ref="K897:K898"/>
    <mergeCell ref="L897:L898"/>
    <mergeCell ref="M897:M898"/>
    <mergeCell ref="A897:A898"/>
    <mergeCell ref="B897:B898"/>
    <mergeCell ref="C897:C898"/>
    <mergeCell ref="D897:D898"/>
    <mergeCell ref="E897:E898"/>
    <mergeCell ref="F897:F898"/>
    <mergeCell ref="N903:N904"/>
    <mergeCell ref="O903:O904"/>
    <mergeCell ref="P903:P904"/>
    <mergeCell ref="Q903:Q904"/>
    <mergeCell ref="R903:R904"/>
    <mergeCell ref="S903:S904"/>
    <mergeCell ref="G903:G904"/>
    <mergeCell ref="H903:H904"/>
    <mergeCell ref="I903:I904"/>
    <mergeCell ref="K903:K904"/>
    <mergeCell ref="L903:L904"/>
    <mergeCell ref="M903:M904"/>
    <mergeCell ref="A903:A904"/>
    <mergeCell ref="B903:B904"/>
    <mergeCell ref="C903:C904"/>
    <mergeCell ref="D903:D904"/>
    <mergeCell ref="E903:E904"/>
    <mergeCell ref="F903:F904"/>
    <mergeCell ref="N901:N902"/>
    <mergeCell ref="O901:O902"/>
    <mergeCell ref="P901:P902"/>
    <mergeCell ref="Q901:Q902"/>
    <mergeCell ref="R901:R902"/>
    <mergeCell ref="S901:S902"/>
    <mergeCell ref="G901:G902"/>
    <mergeCell ref="H901:H902"/>
    <mergeCell ref="I901:I902"/>
    <mergeCell ref="K901:K902"/>
    <mergeCell ref="L901:L902"/>
    <mergeCell ref="M901:M902"/>
    <mergeCell ref="A901:A902"/>
    <mergeCell ref="B901:B902"/>
    <mergeCell ref="C901:C902"/>
    <mergeCell ref="D901:D902"/>
    <mergeCell ref="E901:E902"/>
    <mergeCell ref="F901:F902"/>
    <mergeCell ref="N907:N908"/>
    <mergeCell ref="O907:O908"/>
    <mergeCell ref="P907:P908"/>
    <mergeCell ref="Q907:Q908"/>
    <mergeCell ref="R907:R908"/>
    <mergeCell ref="S907:S908"/>
    <mergeCell ref="G907:G908"/>
    <mergeCell ref="H907:H908"/>
    <mergeCell ref="I907:I908"/>
    <mergeCell ref="K907:K908"/>
    <mergeCell ref="L907:L908"/>
    <mergeCell ref="M907:M908"/>
    <mergeCell ref="A907:A908"/>
    <mergeCell ref="B907:B908"/>
    <mergeCell ref="C907:C908"/>
    <mergeCell ref="D907:D908"/>
    <mergeCell ref="E907:E908"/>
    <mergeCell ref="F907:F908"/>
    <mergeCell ref="N905:N906"/>
    <mergeCell ref="O905:O906"/>
    <mergeCell ref="P905:P906"/>
    <mergeCell ref="Q905:Q906"/>
    <mergeCell ref="R905:R906"/>
    <mergeCell ref="S905:S906"/>
    <mergeCell ref="G905:G906"/>
    <mergeCell ref="H905:H906"/>
    <mergeCell ref="I905:I906"/>
    <mergeCell ref="K905:K906"/>
    <mergeCell ref="L905:L906"/>
    <mergeCell ref="M905:M906"/>
    <mergeCell ref="A905:A906"/>
    <mergeCell ref="B905:B906"/>
    <mergeCell ref="C905:C906"/>
    <mergeCell ref="D905:D906"/>
    <mergeCell ref="E905:E906"/>
    <mergeCell ref="F905:F906"/>
    <mergeCell ref="N911:N912"/>
    <mergeCell ref="O911:O912"/>
    <mergeCell ref="P911:P912"/>
    <mergeCell ref="Q911:Q912"/>
    <mergeCell ref="R911:R912"/>
    <mergeCell ref="S911:S912"/>
    <mergeCell ref="G911:G912"/>
    <mergeCell ref="H911:H912"/>
    <mergeCell ref="I911:I912"/>
    <mergeCell ref="K911:K912"/>
    <mergeCell ref="L911:L912"/>
    <mergeCell ref="M911:M912"/>
    <mergeCell ref="A911:A912"/>
    <mergeCell ref="B911:B912"/>
    <mergeCell ref="C911:C912"/>
    <mergeCell ref="D911:D912"/>
    <mergeCell ref="E911:E912"/>
    <mergeCell ref="F911:F912"/>
    <mergeCell ref="N909:N910"/>
    <mergeCell ref="O909:O910"/>
    <mergeCell ref="P909:P910"/>
    <mergeCell ref="Q909:Q910"/>
    <mergeCell ref="R909:R910"/>
    <mergeCell ref="S909:S910"/>
    <mergeCell ref="G909:G910"/>
    <mergeCell ref="H909:H910"/>
    <mergeCell ref="I909:I910"/>
    <mergeCell ref="K909:K910"/>
    <mergeCell ref="L909:L910"/>
    <mergeCell ref="M909:M910"/>
    <mergeCell ref="A909:A910"/>
    <mergeCell ref="B909:B910"/>
    <mergeCell ref="C909:C910"/>
    <mergeCell ref="D909:D910"/>
    <mergeCell ref="E909:E910"/>
    <mergeCell ref="F909:F910"/>
    <mergeCell ref="N915:N916"/>
    <mergeCell ref="O915:O916"/>
    <mergeCell ref="P915:P916"/>
    <mergeCell ref="Q915:Q916"/>
    <mergeCell ref="R915:R916"/>
    <mergeCell ref="S915:S916"/>
    <mergeCell ref="G915:G916"/>
    <mergeCell ref="H915:H916"/>
    <mergeCell ref="I915:I916"/>
    <mergeCell ref="K915:K916"/>
    <mergeCell ref="L915:L916"/>
    <mergeCell ref="M915:M916"/>
    <mergeCell ref="A915:A916"/>
    <mergeCell ref="B915:B916"/>
    <mergeCell ref="C915:C916"/>
    <mergeCell ref="D915:D916"/>
    <mergeCell ref="E915:E916"/>
    <mergeCell ref="F915:F916"/>
    <mergeCell ref="N913:N914"/>
    <mergeCell ref="O913:O914"/>
    <mergeCell ref="P913:P914"/>
    <mergeCell ref="Q913:Q914"/>
    <mergeCell ref="R913:R914"/>
    <mergeCell ref="S913:S914"/>
    <mergeCell ref="G913:G914"/>
    <mergeCell ref="H913:H914"/>
    <mergeCell ref="I913:I914"/>
    <mergeCell ref="K913:K914"/>
    <mergeCell ref="L913:L914"/>
    <mergeCell ref="M913:M914"/>
    <mergeCell ref="A913:A914"/>
    <mergeCell ref="B913:B914"/>
    <mergeCell ref="C913:C914"/>
    <mergeCell ref="D913:D914"/>
    <mergeCell ref="E913:E914"/>
    <mergeCell ref="F913:F914"/>
    <mergeCell ref="N919:N920"/>
    <mergeCell ref="O919:O920"/>
    <mergeCell ref="P919:P920"/>
    <mergeCell ref="Q919:Q920"/>
    <mergeCell ref="R919:R920"/>
    <mergeCell ref="S919:S920"/>
    <mergeCell ref="G919:G920"/>
    <mergeCell ref="H919:H920"/>
    <mergeCell ref="I919:I920"/>
    <mergeCell ref="K919:K920"/>
    <mergeCell ref="L919:L920"/>
    <mergeCell ref="M919:M920"/>
    <mergeCell ref="A919:A920"/>
    <mergeCell ref="B919:B920"/>
    <mergeCell ref="C919:C920"/>
    <mergeCell ref="D919:D920"/>
    <mergeCell ref="E919:E920"/>
    <mergeCell ref="F919:F920"/>
    <mergeCell ref="N917:N918"/>
    <mergeCell ref="O917:O918"/>
    <mergeCell ref="P917:P918"/>
    <mergeCell ref="Q917:Q918"/>
    <mergeCell ref="R917:R918"/>
    <mergeCell ref="S917:S918"/>
    <mergeCell ref="G917:G918"/>
    <mergeCell ref="H917:H918"/>
    <mergeCell ref="I917:I918"/>
    <mergeCell ref="K917:K918"/>
    <mergeCell ref="L917:L918"/>
    <mergeCell ref="M917:M918"/>
    <mergeCell ref="A917:A918"/>
    <mergeCell ref="B917:B918"/>
    <mergeCell ref="C917:C918"/>
    <mergeCell ref="D917:D918"/>
    <mergeCell ref="E917:E918"/>
    <mergeCell ref="F917:F918"/>
    <mergeCell ref="S927:S928"/>
    <mergeCell ref="A929:A930"/>
    <mergeCell ref="B929:I930"/>
    <mergeCell ref="K929:K930"/>
    <mergeCell ref="L929:S930"/>
    <mergeCell ref="A931:A932"/>
    <mergeCell ref="B931:B932"/>
    <mergeCell ref="C931:C932"/>
    <mergeCell ref="D931:D932"/>
    <mergeCell ref="E931:E932"/>
    <mergeCell ref="M927:M928"/>
    <mergeCell ref="N927:N928"/>
    <mergeCell ref="O927:O928"/>
    <mergeCell ref="P927:P928"/>
    <mergeCell ref="Q927:Q928"/>
    <mergeCell ref="R927:R928"/>
    <mergeCell ref="F927:F928"/>
    <mergeCell ref="G927:G928"/>
    <mergeCell ref="H927:H928"/>
    <mergeCell ref="I927:I928"/>
    <mergeCell ref="K927:K928"/>
    <mergeCell ref="L927:L928"/>
    <mergeCell ref="D923:G924"/>
    <mergeCell ref="H923:I924"/>
    <mergeCell ref="N923:Q924"/>
    <mergeCell ref="R923:S924"/>
    <mergeCell ref="A925:S926"/>
    <mergeCell ref="A927:A928"/>
    <mergeCell ref="B927:B928"/>
    <mergeCell ref="C927:C928"/>
    <mergeCell ref="D927:D928"/>
    <mergeCell ref="E927:E928"/>
    <mergeCell ref="N921:N922"/>
    <mergeCell ref="O921:O922"/>
    <mergeCell ref="P921:P922"/>
    <mergeCell ref="Q921:Q922"/>
    <mergeCell ref="R921:R922"/>
    <mergeCell ref="S921:S922"/>
    <mergeCell ref="G921:G922"/>
    <mergeCell ref="H921:H922"/>
    <mergeCell ref="I921:I922"/>
    <mergeCell ref="K921:K922"/>
    <mergeCell ref="L921:L922"/>
    <mergeCell ref="M921:M922"/>
    <mergeCell ref="A921:A922"/>
    <mergeCell ref="B921:B922"/>
    <mergeCell ref="C921:C922"/>
    <mergeCell ref="D921:D922"/>
    <mergeCell ref="E921:E922"/>
    <mergeCell ref="F921:F922"/>
    <mergeCell ref="O935:O936"/>
    <mergeCell ref="P935:P936"/>
    <mergeCell ref="Q935:Q936"/>
    <mergeCell ref="R935:R936"/>
    <mergeCell ref="S935:S936"/>
    <mergeCell ref="A937:A938"/>
    <mergeCell ref="B937:B938"/>
    <mergeCell ref="C937:C938"/>
    <mergeCell ref="D937:D938"/>
    <mergeCell ref="E937:E938"/>
    <mergeCell ref="H935:H936"/>
    <mergeCell ref="I935:I936"/>
    <mergeCell ref="K935:K936"/>
    <mergeCell ref="L935:L936"/>
    <mergeCell ref="M935:M936"/>
    <mergeCell ref="N935:N936"/>
    <mergeCell ref="Q933:Q934"/>
    <mergeCell ref="R933:R934"/>
    <mergeCell ref="S933:S934"/>
    <mergeCell ref="A935:A936"/>
    <mergeCell ref="B935:B936"/>
    <mergeCell ref="C935:C936"/>
    <mergeCell ref="D935:D936"/>
    <mergeCell ref="E935:E936"/>
    <mergeCell ref="F935:F936"/>
    <mergeCell ref="G935:G936"/>
    <mergeCell ref="K933:K934"/>
    <mergeCell ref="L933:L934"/>
    <mergeCell ref="M933:M934"/>
    <mergeCell ref="N933:N934"/>
    <mergeCell ref="O933:O934"/>
    <mergeCell ref="P933:P934"/>
    <mergeCell ref="S931:S932"/>
    <mergeCell ref="A933:A934"/>
    <mergeCell ref="B933:B934"/>
    <mergeCell ref="C933:C934"/>
    <mergeCell ref="D933:D934"/>
    <mergeCell ref="E933:E934"/>
    <mergeCell ref="F933:F934"/>
    <mergeCell ref="G933:G934"/>
    <mergeCell ref="H933:H934"/>
    <mergeCell ref="I933:I934"/>
    <mergeCell ref="M931:M932"/>
    <mergeCell ref="N931:N932"/>
    <mergeCell ref="O931:O932"/>
    <mergeCell ref="P931:P932"/>
    <mergeCell ref="Q931:Q932"/>
    <mergeCell ref="R931:R932"/>
    <mergeCell ref="F931:F932"/>
    <mergeCell ref="G931:G932"/>
    <mergeCell ref="H931:H932"/>
    <mergeCell ref="I931:I932"/>
    <mergeCell ref="K931:K932"/>
    <mergeCell ref="L931:L932"/>
    <mergeCell ref="O941:O942"/>
    <mergeCell ref="P941:P942"/>
    <mergeCell ref="Q941:Q942"/>
    <mergeCell ref="R941:R942"/>
    <mergeCell ref="S941:S942"/>
    <mergeCell ref="A943:A944"/>
    <mergeCell ref="B943:B944"/>
    <mergeCell ref="C943:C944"/>
    <mergeCell ref="D943:D944"/>
    <mergeCell ref="E943:E944"/>
    <mergeCell ref="H941:H942"/>
    <mergeCell ref="I941:I942"/>
    <mergeCell ref="K941:K942"/>
    <mergeCell ref="L941:L942"/>
    <mergeCell ref="M941:M942"/>
    <mergeCell ref="N941:N942"/>
    <mergeCell ref="Q939:Q940"/>
    <mergeCell ref="R939:R940"/>
    <mergeCell ref="S939:S940"/>
    <mergeCell ref="A941:A942"/>
    <mergeCell ref="B941:B942"/>
    <mergeCell ref="C941:C942"/>
    <mergeCell ref="D941:D942"/>
    <mergeCell ref="E941:E942"/>
    <mergeCell ref="F941:F942"/>
    <mergeCell ref="G941:G942"/>
    <mergeCell ref="K939:K940"/>
    <mergeCell ref="L939:L940"/>
    <mergeCell ref="M939:M940"/>
    <mergeCell ref="N939:N940"/>
    <mergeCell ref="O939:O940"/>
    <mergeCell ref="P939:P940"/>
    <mergeCell ref="S937:S938"/>
    <mergeCell ref="A939:A940"/>
    <mergeCell ref="B939:B940"/>
    <mergeCell ref="C939:C940"/>
    <mergeCell ref="D939:D940"/>
    <mergeCell ref="E939:E940"/>
    <mergeCell ref="F939:F940"/>
    <mergeCell ref="G939:G940"/>
    <mergeCell ref="H939:H940"/>
    <mergeCell ref="I939:I940"/>
    <mergeCell ref="M937:M938"/>
    <mergeCell ref="N937:N938"/>
    <mergeCell ref="O937:O938"/>
    <mergeCell ref="P937:P938"/>
    <mergeCell ref="Q937:Q938"/>
    <mergeCell ref="R937:R938"/>
    <mergeCell ref="F937:F938"/>
    <mergeCell ref="G937:G938"/>
    <mergeCell ref="H937:H938"/>
    <mergeCell ref="I937:I938"/>
    <mergeCell ref="K937:K938"/>
    <mergeCell ref="L937:L938"/>
    <mergeCell ref="O947:O948"/>
    <mergeCell ref="P947:P948"/>
    <mergeCell ref="Q947:Q948"/>
    <mergeCell ref="R947:R948"/>
    <mergeCell ref="S947:S948"/>
    <mergeCell ref="A949:A950"/>
    <mergeCell ref="B949:B950"/>
    <mergeCell ref="C949:C950"/>
    <mergeCell ref="D949:D950"/>
    <mergeCell ref="E949:E950"/>
    <mergeCell ref="H947:H948"/>
    <mergeCell ref="I947:I948"/>
    <mergeCell ref="K947:K948"/>
    <mergeCell ref="L947:L948"/>
    <mergeCell ref="M947:M948"/>
    <mergeCell ref="N947:N948"/>
    <mergeCell ref="Q945:Q946"/>
    <mergeCell ref="R945:R946"/>
    <mergeCell ref="S945:S946"/>
    <mergeCell ref="A947:A948"/>
    <mergeCell ref="B947:B948"/>
    <mergeCell ref="C947:C948"/>
    <mergeCell ref="D947:D948"/>
    <mergeCell ref="E947:E948"/>
    <mergeCell ref="F947:F948"/>
    <mergeCell ref="G947:G948"/>
    <mergeCell ref="K945:K946"/>
    <mergeCell ref="L945:L946"/>
    <mergeCell ref="M945:M946"/>
    <mergeCell ref="N945:N946"/>
    <mergeCell ref="O945:O946"/>
    <mergeCell ref="P945:P946"/>
    <mergeCell ref="S943:S944"/>
    <mergeCell ref="A945:A946"/>
    <mergeCell ref="B945:B946"/>
    <mergeCell ref="C945:C946"/>
    <mergeCell ref="D945:D946"/>
    <mergeCell ref="E945:E946"/>
    <mergeCell ref="F945:F946"/>
    <mergeCell ref="G945:G946"/>
    <mergeCell ref="H945:H946"/>
    <mergeCell ref="I945:I946"/>
    <mergeCell ref="M943:M944"/>
    <mergeCell ref="N943:N944"/>
    <mergeCell ref="O943:O944"/>
    <mergeCell ref="P943:P944"/>
    <mergeCell ref="Q943:Q944"/>
    <mergeCell ref="R943:R944"/>
    <mergeCell ref="F943:F944"/>
    <mergeCell ref="G943:G944"/>
    <mergeCell ref="H943:H944"/>
    <mergeCell ref="I943:I944"/>
    <mergeCell ref="K943:K944"/>
    <mergeCell ref="L943:L944"/>
    <mergeCell ref="O953:O954"/>
    <mergeCell ref="P953:P954"/>
    <mergeCell ref="Q953:Q954"/>
    <mergeCell ref="R953:R954"/>
    <mergeCell ref="S953:S954"/>
    <mergeCell ref="A955:A956"/>
    <mergeCell ref="B955:B956"/>
    <mergeCell ref="C955:C956"/>
    <mergeCell ref="D955:D956"/>
    <mergeCell ref="E955:E956"/>
    <mergeCell ref="H953:H954"/>
    <mergeCell ref="I953:I954"/>
    <mergeCell ref="K953:K954"/>
    <mergeCell ref="L953:L954"/>
    <mergeCell ref="M953:M954"/>
    <mergeCell ref="N953:N954"/>
    <mergeCell ref="Q951:Q952"/>
    <mergeCell ref="R951:R952"/>
    <mergeCell ref="S951:S952"/>
    <mergeCell ref="A953:A954"/>
    <mergeCell ref="B953:B954"/>
    <mergeCell ref="C953:C954"/>
    <mergeCell ref="D953:D954"/>
    <mergeCell ref="E953:E954"/>
    <mergeCell ref="F953:F954"/>
    <mergeCell ref="G953:G954"/>
    <mergeCell ref="K951:K952"/>
    <mergeCell ref="L951:L952"/>
    <mergeCell ref="M951:M952"/>
    <mergeCell ref="N951:N952"/>
    <mergeCell ref="O951:O952"/>
    <mergeCell ref="P951:P952"/>
    <mergeCell ref="S949:S950"/>
    <mergeCell ref="A951:A952"/>
    <mergeCell ref="B951:B952"/>
    <mergeCell ref="C951:C952"/>
    <mergeCell ref="D951:D952"/>
    <mergeCell ref="E951:E952"/>
    <mergeCell ref="F951:F952"/>
    <mergeCell ref="G951:G952"/>
    <mergeCell ref="H951:H952"/>
    <mergeCell ref="I951:I952"/>
    <mergeCell ref="M949:M950"/>
    <mergeCell ref="N949:N950"/>
    <mergeCell ref="O949:O950"/>
    <mergeCell ref="P949:P950"/>
    <mergeCell ref="Q949:Q950"/>
    <mergeCell ref="R949:R950"/>
    <mergeCell ref="F949:F950"/>
    <mergeCell ref="G949:G950"/>
    <mergeCell ref="H949:H950"/>
    <mergeCell ref="I949:I950"/>
    <mergeCell ref="K949:K950"/>
    <mergeCell ref="L949:L950"/>
    <mergeCell ref="O959:O960"/>
    <mergeCell ref="P959:P960"/>
    <mergeCell ref="Q959:Q960"/>
    <mergeCell ref="R959:R960"/>
    <mergeCell ref="S959:S960"/>
    <mergeCell ref="A961:A962"/>
    <mergeCell ref="B961:B962"/>
    <mergeCell ref="C961:C962"/>
    <mergeCell ref="D961:D962"/>
    <mergeCell ref="E961:E962"/>
    <mergeCell ref="H959:H960"/>
    <mergeCell ref="I959:I960"/>
    <mergeCell ref="K959:K960"/>
    <mergeCell ref="L959:L960"/>
    <mergeCell ref="M959:M960"/>
    <mergeCell ref="N959:N960"/>
    <mergeCell ref="Q957:Q958"/>
    <mergeCell ref="R957:R958"/>
    <mergeCell ref="S957:S958"/>
    <mergeCell ref="A959:A960"/>
    <mergeCell ref="B959:B960"/>
    <mergeCell ref="C959:C960"/>
    <mergeCell ref="D959:D960"/>
    <mergeCell ref="E959:E960"/>
    <mergeCell ref="F959:F960"/>
    <mergeCell ref="G959:G960"/>
    <mergeCell ref="K957:K958"/>
    <mergeCell ref="L957:L958"/>
    <mergeCell ref="M957:M958"/>
    <mergeCell ref="N957:N958"/>
    <mergeCell ref="O957:O958"/>
    <mergeCell ref="P957:P958"/>
    <mergeCell ref="S955:S956"/>
    <mergeCell ref="A957:A958"/>
    <mergeCell ref="B957:B958"/>
    <mergeCell ref="C957:C958"/>
    <mergeCell ref="D957:D958"/>
    <mergeCell ref="E957:E958"/>
    <mergeCell ref="F957:F958"/>
    <mergeCell ref="G957:G958"/>
    <mergeCell ref="H957:H958"/>
    <mergeCell ref="I957:I958"/>
    <mergeCell ref="M955:M956"/>
    <mergeCell ref="N955:N956"/>
    <mergeCell ref="O955:O956"/>
    <mergeCell ref="P955:P956"/>
    <mergeCell ref="Q955:Q956"/>
    <mergeCell ref="R955:R956"/>
    <mergeCell ref="F955:F956"/>
    <mergeCell ref="G955:G956"/>
    <mergeCell ref="H955:H956"/>
    <mergeCell ref="I955:I956"/>
    <mergeCell ref="K955:K956"/>
    <mergeCell ref="L955:L956"/>
    <mergeCell ref="O965:O966"/>
    <mergeCell ref="P965:P966"/>
    <mergeCell ref="Q965:Q966"/>
    <mergeCell ref="R965:R966"/>
    <mergeCell ref="S965:S966"/>
    <mergeCell ref="A967:A968"/>
    <mergeCell ref="B967:B968"/>
    <mergeCell ref="C967:C968"/>
    <mergeCell ref="D967:D968"/>
    <mergeCell ref="E967:E968"/>
    <mergeCell ref="H965:H966"/>
    <mergeCell ref="I965:I966"/>
    <mergeCell ref="K965:K966"/>
    <mergeCell ref="L965:L966"/>
    <mergeCell ref="M965:M966"/>
    <mergeCell ref="N965:N966"/>
    <mergeCell ref="Q963:Q964"/>
    <mergeCell ref="R963:R964"/>
    <mergeCell ref="S963:S964"/>
    <mergeCell ref="A965:A966"/>
    <mergeCell ref="B965:B966"/>
    <mergeCell ref="C965:C966"/>
    <mergeCell ref="D965:D966"/>
    <mergeCell ref="E965:E966"/>
    <mergeCell ref="F965:F966"/>
    <mergeCell ref="G965:G966"/>
    <mergeCell ref="K963:K964"/>
    <mergeCell ref="L963:L964"/>
    <mergeCell ref="M963:M964"/>
    <mergeCell ref="N963:N964"/>
    <mergeCell ref="O963:O964"/>
    <mergeCell ref="P963:P964"/>
    <mergeCell ref="S961:S962"/>
    <mergeCell ref="A963:A964"/>
    <mergeCell ref="B963:B964"/>
    <mergeCell ref="C963:C964"/>
    <mergeCell ref="D963:D964"/>
    <mergeCell ref="E963:E964"/>
    <mergeCell ref="F963:F964"/>
    <mergeCell ref="G963:G964"/>
    <mergeCell ref="H963:H964"/>
    <mergeCell ref="I963:I964"/>
    <mergeCell ref="M961:M962"/>
    <mergeCell ref="N961:N962"/>
    <mergeCell ref="O961:O962"/>
    <mergeCell ref="P961:P962"/>
    <mergeCell ref="Q961:Q962"/>
    <mergeCell ref="R961:R962"/>
    <mergeCell ref="F961:F962"/>
    <mergeCell ref="G961:G962"/>
    <mergeCell ref="H961:H962"/>
    <mergeCell ref="I961:I962"/>
    <mergeCell ref="K961:K962"/>
    <mergeCell ref="L961:L962"/>
    <mergeCell ref="O971:O972"/>
    <mergeCell ref="P971:P972"/>
    <mergeCell ref="Q971:Q972"/>
    <mergeCell ref="R971:R972"/>
    <mergeCell ref="S971:S972"/>
    <mergeCell ref="A973:A974"/>
    <mergeCell ref="B973:B974"/>
    <mergeCell ref="C973:C974"/>
    <mergeCell ref="D973:D974"/>
    <mergeCell ref="E973:E974"/>
    <mergeCell ref="H971:H972"/>
    <mergeCell ref="I971:I972"/>
    <mergeCell ref="K971:K972"/>
    <mergeCell ref="L971:L972"/>
    <mergeCell ref="M971:M972"/>
    <mergeCell ref="N971:N972"/>
    <mergeCell ref="Q969:Q970"/>
    <mergeCell ref="R969:R970"/>
    <mergeCell ref="S969:S970"/>
    <mergeCell ref="A971:A972"/>
    <mergeCell ref="B971:B972"/>
    <mergeCell ref="C971:C972"/>
    <mergeCell ref="D971:D972"/>
    <mergeCell ref="E971:E972"/>
    <mergeCell ref="F971:F972"/>
    <mergeCell ref="G971:G972"/>
    <mergeCell ref="K969:K970"/>
    <mergeCell ref="L969:L970"/>
    <mergeCell ref="M969:M970"/>
    <mergeCell ref="N969:N970"/>
    <mergeCell ref="O969:O970"/>
    <mergeCell ref="P969:P970"/>
    <mergeCell ref="S967:S968"/>
    <mergeCell ref="A969:A970"/>
    <mergeCell ref="B969:B970"/>
    <mergeCell ref="C969:C970"/>
    <mergeCell ref="D969:D970"/>
    <mergeCell ref="E969:E970"/>
    <mergeCell ref="F969:F970"/>
    <mergeCell ref="G969:G970"/>
    <mergeCell ref="H969:H970"/>
    <mergeCell ref="I969:I970"/>
    <mergeCell ref="M967:M968"/>
    <mergeCell ref="N967:N968"/>
    <mergeCell ref="O967:O968"/>
    <mergeCell ref="P967:P968"/>
    <mergeCell ref="Q967:Q968"/>
    <mergeCell ref="R967:R968"/>
    <mergeCell ref="F967:F968"/>
    <mergeCell ref="G967:G968"/>
    <mergeCell ref="H967:H968"/>
    <mergeCell ref="I967:I968"/>
    <mergeCell ref="K967:K968"/>
    <mergeCell ref="L967:L968"/>
    <mergeCell ref="Q975:Q976"/>
    <mergeCell ref="R975:R976"/>
    <mergeCell ref="S975:S976"/>
    <mergeCell ref="A977:A978"/>
    <mergeCell ref="B977:B978"/>
    <mergeCell ref="C977:C978"/>
    <mergeCell ref="D977:D978"/>
    <mergeCell ref="E977:E978"/>
    <mergeCell ref="F977:F978"/>
    <mergeCell ref="G977:G978"/>
    <mergeCell ref="K975:K976"/>
    <mergeCell ref="L975:L976"/>
    <mergeCell ref="M975:M976"/>
    <mergeCell ref="N975:N976"/>
    <mergeCell ref="O975:O976"/>
    <mergeCell ref="P975:P976"/>
    <mergeCell ref="S973:S974"/>
    <mergeCell ref="A975:A976"/>
    <mergeCell ref="B975:B976"/>
    <mergeCell ref="C975:C976"/>
    <mergeCell ref="D975:D976"/>
    <mergeCell ref="E975:E976"/>
    <mergeCell ref="F975:F976"/>
    <mergeCell ref="G975:G976"/>
    <mergeCell ref="H975:H976"/>
    <mergeCell ref="I975:I976"/>
    <mergeCell ref="M973:M974"/>
    <mergeCell ref="N973:N974"/>
    <mergeCell ref="O973:O974"/>
    <mergeCell ref="P973:P974"/>
    <mergeCell ref="Q973:Q974"/>
    <mergeCell ref="R973:R974"/>
    <mergeCell ref="F973:F974"/>
    <mergeCell ref="G973:G974"/>
    <mergeCell ref="H973:H974"/>
    <mergeCell ref="I973:I974"/>
    <mergeCell ref="K973:K974"/>
    <mergeCell ref="L973:L974"/>
    <mergeCell ref="S979:S980"/>
    <mergeCell ref="D981:G982"/>
    <mergeCell ref="H981:I982"/>
    <mergeCell ref="N981:Q982"/>
    <mergeCell ref="R981:S982"/>
    <mergeCell ref="C984:F985"/>
    <mergeCell ref="G984:I985"/>
    <mergeCell ref="M984:P985"/>
    <mergeCell ref="Q984:S985"/>
    <mergeCell ref="M979:M980"/>
    <mergeCell ref="N979:N980"/>
    <mergeCell ref="O979:O980"/>
    <mergeCell ref="P979:P980"/>
    <mergeCell ref="Q979:Q980"/>
    <mergeCell ref="R979:R980"/>
    <mergeCell ref="F979:F980"/>
    <mergeCell ref="G979:G980"/>
    <mergeCell ref="H979:H980"/>
    <mergeCell ref="I979:I980"/>
    <mergeCell ref="K979:K980"/>
    <mergeCell ref="L979:L980"/>
    <mergeCell ref="O977:O978"/>
    <mergeCell ref="P977:P978"/>
    <mergeCell ref="Q977:Q978"/>
    <mergeCell ref="R977:R978"/>
    <mergeCell ref="S977:S978"/>
    <mergeCell ref="A979:A980"/>
    <mergeCell ref="B979:B980"/>
    <mergeCell ref="C979:C980"/>
    <mergeCell ref="D979:D980"/>
    <mergeCell ref="E979:E980"/>
    <mergeCell ref="H977:H978"/>
    <mergeCell ref="I977:I978"/>
    <mergeCell ref="K977:K978"/>
    <mergeCell ref="L977:L978"/>
    <mergeCell ref="M977:M978"/>
    <mergeCell ref="N977:N978"/>
    <mergeCell ref="C1011:F1012"/>
    <mergeCell ref="G1011:I1012"/>
    <mergeCell ref="M1011:P1012"/>
    <mergeCell ref="Q1011:S1012"/>
    <mergeCell ref="L1014:P1015"/>
    <mergeCell ref="Q1014:S1015"/>
    <mergeCell ref="C1005:F1006"/>
    <mergeCell ref="G1005:I1006"/>
    <mergeCell ref="M1005:P1006"/>
    <mergeCell ref="Q1005:S1006"/>
    <mergeCell ref="C1008:F1009"/>
    <mergeCell ref="G1008:I1009"/>
    <mergeCell ref="M1008:P1009"/>
    <mergeCell ref="Q1008:S1009"/>
    <mergeCell ref="C999:F1000"/>
    <mergeCell ref="G999:I1000"/>
    <mergeCell ref="M999:P1000"/>
    <mergeCell ref="Q999:S1000"/>
    <mergeCell ref="C1002:F1003"/>
    <mergeCell ref="G1002:I1003"/>
    <mergeCell ref="M1002:P1003"/>
    <mergeCell ref="Q1002:S1003"/>
    <mergeCell ref="C993:F994"/>
    <mergeCell ref="G993:I994"/>
    <mergeCell ref="M993:P994"/>
    <mergeCell ref="Q993:S994"/>
    <mergeCell ref="C996:F997"/>
    <mergeCell ref="G996:I997"/>
    <mergeCell ref="M996:P997"/>
    <mergeCell ref="Q996:S997"/>
    <mergeCell ref="C987:F988"/>
    <mergeCell ref="G987:I988"/>
    <mergeCell ref="M987:P988"/>
    <mergeCell ref="Q987:S988"/>
    <mergeCell ref="C990:F991"/>
    <mergeCell ref="G990:I991"/>
    <mergeCell ref="M990:P991"/>
    <mergeCell ref="Q990:S991"/>
    <mergeCell ref="O1033:O1034"/>
    <mergeCell ref="P1033:P1034"/>
    <mergeCell ref="Q1033:Q1034"/>
    <mergeCell ref="R1033:R1034"/>
    <mergeCell ref="S1033:S1034"/>
    <mergeCell ref="A1035:A1036"/>
    <mergeCell ref="B1035:B1036"/>
    <mergeCell ref="C1035:C1036"/>
    <mergeCell ref="D1035:D1036"/>
    <mergeCell ref="E1035:E1036"/>
    <mergeCell ref="A1033:A1034"/>
    <mergeCell ref="B1033:I1034"/>
    <mergeCell ref="K1033:K1034"/>
    <mergeCell ref="L1033:L1034"/>
    <mergeCell ref="M1033:M1034"/>
    <mergeCell ref="N1033:N1034"/>
    <mergeCell ref="Q1029:Q1030"/>
    <mergeCell ref="R1029:R1030"/>
    <mergeCell ref="S1029:S1030"/>
    <mergeCell ref="A1031:I1032"/>
    <mergeCell ref="K1031:K1032"/>
    <mergeCell ref="L1031:S1032"/>
    <mergeCell ref="K1029:K1030"/>
    <mergeCell ref="L1029:L1030"/>
    <mergeCell ref="M1029:M1030"/>
    <mergeCell ref="N1029:N1030"/>
    <mergeCell ref="O1029:O1030"/>
    <mergeCell ref="P1029:P1030"/>
    <mergeCell ref="A1027:S1028"/>
    <mergeCell ref="A1029:A1030"/>
    <mergeCell ref="B1029:B1030"/>
    <mergeCell ref="C1029:C1030"/>
    <mergeCell ref="D1029:D1030"/>
    <mergeCell ref="E1029:E1030"/>
    <mergeCell ref="F1029:F1030"/>
    <mergeCell ref="G1029:G1030"/>
    <mergeCell ref="H1029:H1030"/>
    <mergeCell ref="I1029:I1030"/>
    <mergeCell ref="O1039:O1040"/>
    <mergeCell ref="P1039:P1040"/>
    <mergeCell ref="Q1039:Q1040"/>
    <mergeCell ref="R1039:R1040"/>
    <mergeCell ref="S1039:S1040"/>
    <mergeCell ref="A1041:A1042"/>
    <mergeCell ref="B1041:I1042"/>
    <mergeCell ref="K1041:K1042"/>
    <mergeCell ref="L1041:S1042"/>
    <mergeCell ref="H1039:H1040"/>
    <mergeCell ref="I1039:I1040"/>
    <mergeCell ref="K1039:K1040"/>
    <mergeCell ref="L1039:L1040"/>
    <mergeCell ref="M1039:M1040"/>
    <mergeCell ref="N1039:N1040"/>
    <mergeCell ref="Q1037:Q1038"/>
    <mergeCell ref="R1037:R1038"/>
    <mergeCell ref="S1037:S1038"/>
    <mergeCell ref="A1039:A1040"/>
    <mergeCell ref="B1039:B1040"/>
    <mergeCell ref="C1039:C1040"/>
    <mergeCell ref="D1039:D1040"/>
    <mergeCell ref="E1039:E1040"/>
    <mergeCell ref="F1039:F1040"/>
    <mergeCell ref="G1039:G1040"/>
    <mergeCell ref="K1037:K1038"/>
    <mergeCell ref="L1037:L1038"/>
    <mergeCell ref="M1037:M1038"/>
    <mergeCell ref="N1037:N1038"/>
    <mergeCell ref="O1037:O1038"/>
    <mergeCell ref="P1037:P1038"/>
    <mergeCell ref="S1035:S1036"/>
    <mergeCell ref="A1037:A1038"/>
    <mergeCell ref="B1037:B1038"/>
    <mergeCell ref="C1037:C1038"/>
    <mergeCell ref="D1037:D1038"/>
    <mergeCell ref="E1037:E1038"/>
    <mergeCell ref="F1037:F1038"/>
    <mergeCell ref="G1037:G1038"/>
    <mergeCell ref="H1037:H1038"/>
    <mergeCell ref="I1037:I1038"/>
    <mergeCell ref="M1035:M1036"/>
    <mergeCell ref="N1035:N1036"/>
    <mergeCell ref="O1035:O1036"/>
    <mergeCell ref="P1035:P1036"/>
    <mergeCell ref="Q1035:Q1036"/>
    <mergeCell ref="R1035:R1036"/>
    <mergeCell ref="F1035:F1036"/>
    <mergeCell ref="G1035:G1036"/>
    <mergeCell ref="H1035:H1036"/>
    <mergeCell ref="I1035:I1036"/>
    <mergeCell ref="K1035:K1036"/>
    <mergeCell ref="L1035:L1036"/>
    <mergeCell ref="N1045:N1046"/>
    <mergeCell ref="O1045:O1046"/>
    <mergeCell ref="P1045:P1046"/>
    <mergeCell ref="Q1045:Q1046"/>
    <mergeCell ref="R1045:R1046"/>
    <mergeCell ref="S1045:S1046"/>
    <mergeCell ref="G1045:G1046"/>
    <mergeCell ref="H1045:H1046"/>
    <mergeCell ref="I1045:I1046"/>
    <mergeCell ref="K1045:K1046"/>
    <mergeCell ref="L1045:L1046"/>
    <mergeCell ref="M1045:M1046"/>
    <mergeCell ref="A1045:A1046"/>
    <mergeCell ref="B1045:B1046"/>
    <mergeCell ref="C1045:C1046"/>
    <mergeCell ref="D1045:D1046"/>
    <mergeCell ref="E1045:E1046"/>
    <mergeCell ref="F1045:F1046"/>
    <mergeCell ref="N1043:N1044"/>
    <mergeCell ref="O1043:O1044"/>
    <mergeCell ref="P1043:P1044"/>
    <mergeCell ref="Q1043:Q1044"/>
    <mergeCell ref="R1043:R1044"/>
    <mergeCell ref="S1043:S1044"/>
    <mergeCell ref="G1043:G1044"/>
    <mergeCell ref="H1043:H1044"/>
    <mergeCell ref="I1043:I1044"/>
    <mergeCell ref="K1043:K1044"/>
    <mergeCell ref="L1043:L1044"/>
    <mergeCell ref="M1043:M1044"/>
    <mergeCell ref="A1043:A1044"/>
    <mergeCell ref="B1043:B1044"/>
    <mergeCell ref="C1043:C1044"/>
    <mergeCell ref="D1043:D1044"/>
    <mergeCell ref="E1043:E1044"/>
    <mergeCell ref="F1043:F1044"/>
    <mergeCell ref="N1051:N1052"/>
    <mergeCell ref="O1051:O1052"/>
    <mergeCell ref="P1051:P1052"/>
    <mergeCell ref="Q1051:Q1052"/>
    <mergeCell ref="R1051:R1052"/>
    <mergeCell ref="S1051:S1052"/>
    <mergeCell ref="G1051:G1052"/>
    <mergeCell ref="H1051:H1052"/>
    <mergeCell ref="I1051:I1052"/>
    <mergeCell ref="K1051:K1052"/>
    <mergeCell ref="L1051:L1052"/>
    <mergeCell ref="M1051:M1052"/>
    <mergeCell ref="A1049:A1050"/>
    <mergeCell ref="B1049:I1050"/>
    <mergeCell ref="K1049:K1050"/>
    <mergeCell ref="L1049:S1050"/>
    <mergeCell ref="A1051:A1052"/>
    <mergeCell ref="B1051:B1052"/>
    <mergeCell ref="C1051:C1052"/>
    <mergeCell ref="D1051:D1052"/>
    <mergeCell ref="E1051:E1052"/>
    <mergeCell ref="F1051:F1052"/>
    <mergeCell ref="N1047:N1048"/>
    <mergeCell ref="O1047:O1048"/>
    <mergeCell ref="P1047:P1048"/>
    <mergeCell ref="Q1047:Q1048"/>
    <mergeCell ref="R1047:R1048"/>
    <mergeCell ref="S1047:S1048"/>
    <mergeCell ref="G1047:G1048"/>
    <mergeCell ref="H1047:H1048"/>
    <mergeCell ref="I1047:I1048"/>
    <mergeCell ref="K1047:K1048"/>
    <mergeCell ref="L1047:L1048"/>
    <mergeCell ref="M1047:M1048"/>
    <mergeCell ref="A1047:A1048"/>
    <mergeCell ref="B1047:B1048"/>
    <mergeCell ref="C1047:C1048"/>
    <mergeCell ref="D1047:D1048"/>
    <mergeCell ref="E1047:E1048"/>
    <mergeCell ref="F1047:F1048"/>
    <mergeCell ref="N1055:N1056"/>
    <mergeCell ref="O1055:O1056"/>
    <mergeCell ref="P1055:P1056"/>
    <mergeCell ref="Q1055:Q1056"/>
    <mergeCell ref="R1055:R1056"/>
    <mergeCell ref="S1055:S1056"/>
    <mergeCell ref="G1055:G1056"/>
    <mergeCell ref="H1055:H1056"/>
    <mergeCell ref="I1055:I1056"/>
    <mergeCell ref="K1055:K1056"/>
    <mergeCell ref="L1055:L1056"/>
    <mergeCell ref="M1055:M1056"/>
    <mergeCell ref="A1055:A1056"/>
    <mergeCell ref="B1055:B1056"/>
    <mergeCell ref="C1055:C1056"/>
    <mergeCell ref="D1055:D1056"/>
    <mergeCell ref="E1055:E1056"/>
    <mergeCell ref="F1055:F1056"/>
    <mergeCell ref="N1053:N1054"/>
    <mergeCell ref="O1053:O1054"/>
    <mergeCell ref="P1053:P1054"/>
    <mergeCell ref="Q1053:Q1054"/>
    <mergeCell ref="R1053:R1054"/>
    <mergeCell ref="S1053:S1054"/>
    <mergeCell ref="G1053:G1054"/>
    <mergeCell ref="H1053:H1054"/>
    <mergeCell ref="I1053:I1054"/>
    <mergeCell ref="K1053:K1054"/>
    <mergeCell ref="L1053:L1054"/>
    <mergeCell ref="M1053:M1054"/>
    <mergeCell ref="A1053:A1054"/>
    <mergeCell ref="B1053:B1054"/>
    <mergeCell ref="C1053:C1054"/>
    <mergeCell ref="D1053:D1054"/>
    <mergeCell ref="E1053:E1054"/>
    <mergeCell ref="F1053:F1054"/>
    <mergeCell ref="G1061:G1062"/>
    <mergeCell ref="H1061:H1062"/>
    <mergeCell ref="I1061:I1062"/>
    <mergeCell ref="K1061:K1062"/>
    <mergeCell ref="L1061:S1062"/>
    <mergeCell ref="A1063:A1064"/>
    <mergeCell ref="B1063:B1064"/>
    <mergeCell ref="C1063:C1064"/>
    <mergeCell ref="D1063:D1064"/>
    <mergeCell ref="E1063:E1064"/>
    <mergeCell ref="A1061:A1062"/>
    <mergeCell ref="B1061:B1062"/>
    <mergeCell ref="C1061:C1062"/>
    <mergeCell ref="D1061:D1062"/>
    <mergeCell ref="E1061:E1062"/>
    <mergeCell ref="F1061:F1062"/>
    <mergeCell ref="N1059:N1060"/>
    <mergeCell ref="O1059:O1060"/>
    <mergeCell ref="P1059:P1060"/>
    <mergeCell ref="Q1059:Q1060"/>
    <mergeCell ref="R1059:R1060"/>
    <mergeCell ref="S1059:S1060"/>
    <mergeCell ref="G1059:G1060"/>
    <mergeCell ref="H1059:H1060"/>
    <mergeCell ref="I1059:I1060"/>
    <mergeCell ref="K1059:K1060"/>
    <mergeCell ref="L1059:L1060"/>
    <mergeCell ref="M1059:M1060"/>
    <mergeCell ref="A1057:A1058"/>
    <mergeCell ref="B1057:I1058"/>
    <mergeCell ref="K1057:K1058"/>
    <mergeCell ref="L1057:S1058"/>
    <mergeCell ref="A1059:A1060"/>
    <mergeCell ref="B1059:B1060"/>
    <mergeCell ref="C1059:C1060"/>
    <mergeCell ref="D1059:D1060"/>
    <mergeCell ref="E1059:E1060"/>
    <mergeCell ref="F1059:F1060"/>
    <mergeCell ref="P1067:P1068"/>
    <mergeCell ref="Q1067:Q1068"/>
    <mergeCell ref="R1067:R1068"/>
    <mergeCell ref="S1067:S1068"/>
    <mergeCell ref="A1069:A1070"/>
    <mergeCell ref="B1069:B1070"/>
    <mergeCell ref="C1069:C1070"/>
    <mergeCell ref="D1069:D1070"/>
    <mergeCell ref="E1069:E1070"/>
    <mergeCell ref="F1069:F1070"/>
    <mergeCell ref="I1067:I1068"/>
    <mergeCell ref="K1067:K1068"/>
    <mergeCell ref="L1067:L1068"/>
    <mergeCell ref="M1067:M1068"/>
    <mergeCell ref="N1067:N1068"/>
    <mergeCell ref="O1067:O1068"/>
    <mergeCell ref="K1065:K1066"/>
    <mergeCell ref="L1065:S1066"/>
    <mergeCell ref="A1067:A1068"/>
    <mergeCell ref="B1067:B1068"/>
    <mergeCell ref="C1067:C1068"/>
    <mergeCell ref="D1067:D1068"/>
    <mergeCell ref="E1067:E1068"/>
    <mergeCell ref="F1067:F1068"/>
    <mergeCell ref="G1067:G1068"/>
    <mergeCell ref="H1067:H1068"/>
    <mergeCell ref="S1063:S1064"/>
    <mergeCell ref="A1065:A1066"/>
    <mergeCell ref="B1065:B1066"/>
    <mergeCell ref="C1065:C1066"/>
    <mergeCell ref="D1065:D1066"/>
    <mergeCell ref="E1065:E1066"/>
    <mergeCell ref="F1065:F1066"/>
    <mergeCell ref="G1065:G1066"/>
    <mergeCell ref="H1065:H1066"/>
    <mergeCell ref="I1065:I1066"/>
    <mergeCell ref="M1063:M1064"/>
    <mergeCell ref="N1063:N1064"/>
    <mergeCell ref="O1063:O1064"/>
    <mergeCell ref="P1063:P1064"/>
    <mergeCell ref="Q1063:Q1064"/>
    <mergeCell ref="R1063:R1064"/>
    <mergeCell ref="F1063:F1064"/>
    <mergeCell ref="G1063:G1064"/>
    <mergeCell ref="H1063:H1064"/>
    <mergeCell ref="I1063:I1064"/>
    <mergeCell ref="K1063:K1064"/>
    <mergeCell ref="L1063:L1064"/>
    <mergeCell ref="N1075:N1076"/>
    <mergeCell ref="O1075:O1076"/>
    <mergeCell ref="P1075:P1076"/>
    <mergeCell ref="Q1075:Q1076"/>
    <mergeCell ref="R1075:R1076"/>
    <mergeCell ref="S1075:S1076"/>
    <mergeCell ref="G1075:G1076"/>
    <mergeCell ref="H1075:H1076"/>
    <mergeCell ref="I1075:I1076"/>
    <mergeCell ref="K1075:K1076"/>
    <mergeCell ref="L1075:L1076"/>
    <mergeCell ref="M1075:M1076"/>
    <mergeCell ref="H1073:H1074"/>
    <mergeCell ref="I1073:I1074"/>
    <mergeCell ref="K1073:K1074"/>
    <mergeCell ref="L1073:S1074"/>
    <mergeCell ref="A1075:A1076"/>
    <mergeCell ref="B1075:B1076"/>
    <mergeCell ref="C1075:C1076"/>
    <mergeCell ref="D1075:D1076"/>
    <mergeCell ref="E1075:E1076"/>
    <mergeCell ref="F1075:F1076"/>
    <mergeCell ref="A1071:A1072"/>
    <mergeCell ref="B1071:I1072"/>
    <mergeCell ref="K1071:S1072"/>
    <mergeCell ref="A1073:A1074"/>
    <mergeCell ref="B1073:B1074"/>
    <mergeCell ref="C1073:C1074"/>
    <mergeCell ref="D1073:D1074"/>
    <mergeCell ref="E1073:E1074"/>
    <mergeCell ref="F1073:F1074"/>
    <mergeCell ref="G1073:G1074"/>
    <mergeCell ref="N1069:N1070"/>
    <mergeCell ref="O1069:O1070"/>
    <mergeCell ref="P1069:P1070"/>
    <mergeCell ref="Q1069:Q1070"/>
    <mergeCell ref="R1069:R1070"/>
    <mergeCell ref="S1069:S1070"/>
    <mergeCell ref="G1069:G1070"/>
    <mergeCell ref="H1069:H1070"/>
    <mergeCell ref="I1069:I1070"/>
    <mergeCell ref="K1069:K1070"/>
    <mergeCell ref="L1069:L1070"/>
    <mergeCell ref="M1069:M1070"/>
    <mergeCell ref="G1079:G1080"/>
    <mergeCell ref="H1079:H1080"/>
    <mergeCell ref="I1079:I1080"/>
    <mergeCell ref="K1079:K1080"/>
    <mergeCell ref="L1079:S1080"/>
    <mergeCell ref="A1081:A1082"/>
    <mergeCell ref="B1081:B1082"/>
    <mergeCell ref="C1081:C1082"/>
    <mergeCell ref="D1081:D1082"/>
    <mergeCell ref="E1081:E1082"/>
    <mergeCell ref="A1079:A1080"/>
    <mergeCell ref="B1079:B1080"/>
    <mergeCell ref="C1079:C1080"/>
    <mergeCell ref="D1079:D1080"/>
    <mergeCell ref="E1079:E1080"/>
    <mergeCell ref="F1079:F1080"/>
    <mergeCell ref="N1077:N1078"/>
    <mergeCell ref="O1077:O1078"/>
    <mergeCell ref="P1077:P1078"/>
    <mergeCell ref="Q1077:Q1078"/>
    <mergeCell ref="R1077:R1078"/>
    <mergeCell ref="S1077:S1078"/>
    <mergeCell ref="G1077:G1078"/>
    <mergeCell ref="H1077:H1078"/>
    <mergeCell ref="I1077:I1078"/>
    <mergeCell ref="K1077:K1078"/>
    <mergeCell ref="L1077:L1078"/>
    <mergeCell ref="M1077:M1078"/>
    <mergeCell ref="A1077:A1078"/>
    <mergeCell ref="B1077:B1078"/>
    <mergeCell ref="C1077:C1078"/>
    <mergeCell ref="D1077:D1078"/>
    <mergeCell ref="E1077:E1078"/>
    <mergeCell ref="F1077:F1078"/>
    <mergeCell ref="Q1083:Q1084"/>
    <mergeCell ref="R1083:R1084"/>
    <mergeCell ref="S1083:S1084"/>
    <mergeCell ref="A1085:A1086"/>
    <mergeCell ref="B1085:I1086"/>
    <mergeCell ref="K1085:K1086"/>
    <mergeCell ref="L1085:L1086"/>
    <mergeCell ref="M1085:M1086"/>
    <mergeCell ref="N1085:N1086"/>
    <mergeCell ref="O1085:O1086"/>
    <mergeCell ref="K1083:K1084"/>
    <mergeCell ref="L1083:L1084"/>
    <mergeCell ref="M1083:M1084"/>
    <mergeCell ref="N1083:N1084"/>
    <mergeCell ref="O1083:O1084"/>
    <mergeCell ref="P1083:P1084"/>
    <mergeCell ref="S1081:S1082"/>
    <mergeCell ref="A1083:A1084"/>
    <mergeCell ref="B1083:B1084"/>
    <mergeCell ref="C1083:C1084"/>
    <mergeCell ref="D1083:D1084"/>
    <mergeCell ref="E1083:E1084"/>
    <mergeCell ref="F1083:F1084"/>
    <mergeCell ref="G1083:G1084"/>
    <mergeCell ref="H1083:H1084"/>
    <mergeCell ref="I1083:I1084"/>
    <mergeCell ref="M1081:M1082"/>
    <mergeCell ref="N1081:N1082"/>
    <mergeCell ref="O1081:O1082"/>
    <mergeCell ref="P1081:P1082"/>
    <mergeCell ref="Q1081:Q1082"/>
    <mergeCell ref="R1081:R1082"/>
    <mergeCell ref="F1081:F1082"/>
    <mergeCell ref="G1081:G1082"/>
    <mergeCell ref="H1081:H1082"/>
    <mergeCell ref="I1081:I1082"/>
    <mergeCell ref="K1081:K1082"/>
    <mergeCell ref="L1081:L1082"/>
    <mergeCell ref="S1089:S1090"/>
    <mergeCell ref="A1091:A1092"/>
    <mergeCell ref="B1091:B1092"/>
    <mergeCell ref="C1091:C1092"/>
    <mergeCell ref="D1091:D1092"/>
    <mergeCell ref="E1091:E1092"/>
    <mergeCell ref="F1091:F1092"/>
    <mergeCell ref="G1091:G1092"/>
    <mergeCell ref="H1091:H1092"/>
    <mergeCell ref="I1091:I1092"/>
    <mergeCell ref="M1089:M1090"/>
    <mergeCell ref="N1089:N1090"/>
    <mergeCell ref="O1089:O1090"/>
    <mergeCell ref="P1089:P1090"/>
    <mergeCell ref="Q1089:Q1090"/>
    <mergeCell ref="R1089:R1090"/>
    <mergeCell ref="F1089:F1090"/>
    <mergeCell ref="G1089:G1090"/>
    <mergeCell ref="H1089:H1090"/>
    <mergeCell ref="I1089:I1090"/>
    <mergeCell ref="K1089:K1090"/>
    <mergeCell ref="L1089:L1090"/>
    <mergeCell ref="G1087:G1088"/>
    <mergeCell ref="H1087:H1088"/>
    <mergeCell ref="I1087:I1088"/>
    <mergeCell ref="K1087:K1088"/>
    <mergeCell ref="L1087:S1088"/>
    <mergeCell ref="A1089:A1090"/>
    <mergeCell ref="B1089:B1090"/>
    <mergeCell ref="C1089:C1090"/>
    <mergeCell ref="D1089:D1090"/>
    <mergeCell ref="E1089:E1090"/>
    <mergeCell ref="P1085:P1086"/>
    <mergeCell ref="Q1085:Q1086"/>
    <mergeCell ref="R1085:R1086"/>
    <mergeCell ref="S1085:S1086"/>
    <mergeCell ref="A1087:A1088"/>
    <mergeCell ref="B1087:B1088"/>
    <mergeCell ref="C1087:C1088"/>
    <mergeCell ref="D1087:D1088"/>
    <mergeCell ref="E1087:E1088"/>
    <mergeCell ref="F1087:F1088"/>
    <mergeCell ref="O1095:O1096"/>
    <mergeCell ref="P1095:P1096"/>
    <mergeCell ref="Q1095:Q1096"/>
    <mergeCell ref="R1095:R1096"/>
    <mergeCell ref="S1095:S1096"/>
    <mergeCell ref="A1097:A1098"/>
    <mergeCell ref="B1097:B1098"/>
    <mergeCell ref="C1097:C1098"/>
    <mergeCell ref="D1097:D1098"/>
    <mergeCell ref="E1097:E1098"/>
    <mergeCell ref="H1093:H1094"/>
    <mergeCell ref="I1093:I1094"/>
    <mergeCell ref="K1093:K1094"/>
    <mergeCell ref="L1093:S1094"/>
    <mergeCell ref="A1095:A1096"/>
    <mergeCell ref="B1095:I1096"/>
    <mergeCell ref="K1095:K1096"/>
    <mergeCell ref="L1095:L1096"/>
    <mergeCell ref="M1095:M1096"/>
    <mergeCell ref="N1095:N1096"/>
    <mergeCell ref="Q1091:Q1092"/>
    <mergeCell ref="R1091:R1092"/>
    <mergeCell ref="S1091:S1092"/>
    <mergeCell ref="A1093:A1094"/>
    <mergeCell ref="B1093:B1094"/>
    <mergeCell ref="C1093:C1094"/>
    <mergeCell ref="D1093:D1094"/>
    <mergeCell ref="E1093:E1094"/>
    <mergeCell ref="F1093:F1094"/>
    <mergeCell ref="G1093:G1094"/>
    <mergeCell ref="K1091:K1092"/>
    <mergeCell ref="L1091:L1092"/>
    <mergeCell ref="M1091:M1092"/>
    <mergeCell ref="N1091:N1092"/>
    <mergeCell ref="O1091:O1092"/>
    <mergeCell ref="P1091:P1092"/>
    <mergeCell ref="P1101:P1102"/>
    <mergeCell ref="Q1101:Q1102"/>
    <mergeCell ref="R1101:R1102"/>
    <mergeCell ref="S1101:S1102"/>
    <mergeCell ref="A1103:I1104"/>
    <mergeCell ref="K1103:K1104"/>
    <mergeCell ref="L1103:L1104"/>
    <mergeCell ref="M1103:M1104"/>
    <mergeCell ref="N1103:N1104"/>
    <mergeCell ref="O1103:O1104"/>
    <mergeCell ref="I1101:I1102"/>
    <mergeCell ref="K1101:K1102"/>
    <mergeCell ref="L1101:L1102"/>
    <mergeCell ref="M1101:M1102"/>
    <mergeCell ref="N1101:N1102"/>
    <mergeCell ref="O1101:O1102"/>
    <mergeCell ref="K1099:K1100"/>
    <mergeCell ref="L1099:S1100"/>
    <mergeCell ref="A1101:A1102"/>
    <mergeCell ref="B1101:B1102"/>
    <mergeCell ref="C1101:C1102"/>
    <mergeCell ref="D1101:D1102"/>
    <mergeCell ref="E1101:E1102"/>
    <mergeCell ref="F1101:F1102"/>
    <mergeCell ref="G1101:G1102"/>
    <mergeCell ref="H1101:H1102"/>
    <mergeCell ref="S1097:S1098"/>
    <mergeCell ref="A1099:A1100"/>
    <mergeCell ref="B1099:B1100"/>
    <mergeCell ref="C1099:C1100"/>
    <mergeCell ref="D1099:D1100"/>
    <mergeCell ref="E1099:E1100"/>
    <mergeCell ref="F1099:F1100"/>
    <mergeCell ref="G1099:G1100"/>
    <mergeCell ref="H1099:H1100"/>
    <mergeCell ref="I1099:I1100"/>
    <mergeCell ref="M1097:M1098"/>
    <mergeCell ref="N1097:N1098"/>
    <mergeCell ref="O1097:O1098"/>
    <mergeCell ref="P1097:P1098"/>
    <mergeCell ref="Q1097:Q1098"/>
    <mergeCell ref="R1097:R1098"/>
    <mergeCell ref="F1097:F1098"/>
    <mergeCell ref="G1097:G1098"/>
    <mergeCell ref="H1097:H1098"/>
    <mergeCell ref="I1097:I1098"/>
    <mergeCell ref="K1097:K1098"/>
    <mergeCell ref="L1097:L1098"/>
    <mergeCell ref="S1107:S1108"/>
    <mergeCell ref="A1109:A1110"/>
    <mergeCell ref="B1109:B1110"/>
    <mergeCell ref="C1109:C1110"/>
    <mergeCell ref="D1109:D1110"/>
    <mergeCell ref="E1109:E1110"/>
    <mergeCell ref="F1109:F1110"/>
    <mergeCell ref="G1109:G1110"/>
    <mergeCell ref="H1109:H1110"/>
    <mergeCell ref="I1109:I1110"/>
    <mergeCell ref="M1107:M1108"/>
    <mergeCell ref="N1107:N1108"/>
    <mergeCell ref="O1107:O1108"/>
    <mergeCell ref="P1107:P1108"/>
    <mergeCell ref="Q1107:Q1108"/>
    <mergeCell ref="R1107:R1108"/>
    <mergeCell ref="F1107:F1108"/>
    <mergeCell ref="G1107:G1108"/>
    <mergeCell ref="H1107:H1108"/>
    <mergeCell ref="I1107:I1108"/>
    <mergeCell ref="K1107:K1108"/>
    <mergeCell ref="L1107:L1108"/>
    <mergeCell ref="O1105:O1106"/>
    <mergeCell ref="P1105:P1106"/>
    <mergeCell ref="Q1105:Q1106"/>
    <mergeCell ref="R1105:R1106"/>
    <mergeCell ref="S1105:S1106"/>
    <mergeCell ref="A1107:A1108"/>
    <mergeCell ref="B1107:B1108"/>
    <mergeCell ref="C1107:C1108"/>
    <mergeCell ref="D1107:D1108"/>
    <mergeCell ref="E1107:E1108"/>
    <mergeCell ref="P1103:P1104"/>
    <mergeCell ref="Q1103:Q1104"/>
    <mergeCell ref="R1103:R1104"/>
    <mergeCell ref="S1103:S1104"/>
    <mergeCell ref="A1105:A1106"/>
    <mergeCell ref="B1105:I1106"/>
    <mergeCell ref="K1105:K1106"/>
    <mergeCell ref="L1105:L1106"/>
    <mergeCell ref="M1105:M1106"/>
    <mergeCell ref="N1105:N1106"/>
    <mergeCell ref="O1113:O1114"/>
    <mergeCell ref="P1113:P1114"/>
    <mergeCell ref="Q1113:Q1114"/>
    <mergeCell ref="R1113:R1114"/>
    <mergeCell ref="S1113:S1114"/>
    <mergeCell ref="A1115:A1116"/>
    <mergeCell ref="B1115:B1116"/>
    <mergeCell ref="C1115:C1116"/>
    <mergeCell ref="D1115:D1116"/>
    <mergeCell ref="E1115:E1116"/>
    <mergeCell ref="H1111:H1112"/>
    <mergeCell ref="I1111:I1112"/>
    <mergeCell ref="K1111:K1112"/>
    <mergeCell ref="L1111:S1112"/>
    <mergeCell ref="A1113:A1114"/>
    <mergeCell ref="B1113:I1114"/>
    <mergeCell ref="K1113:K1114"/>
    <mergeCell ref="L1113:L1114"/>
    <mergeCell ref="M1113:M1114"/>
    <mergeCell ref="N1113:N1114"/>
    <mergeCell ref="Q1109:Q1110"/>
    <mergeCell ref="R1109:R1110"/>
    <mergeCell ref="S1109:S1110"/>
    <mergeCell ref="A1111:A1112"/>
    <mergeCell ref="B1111:B1112"/>
    <mergeCell ref="C1111:C1112"/>
    <mergeCell ref="D1111:D1112"/>
    <mergeCell ref="E1111:E1112"/>
    <mergeCell ref="F1111:F1112"/>
    <mergeCell ref="G1111:G1112"/>
    <mergeCell ref="K1109:K1110"/>
    <mergeCell ref="L1109:L1110"/>
    <mergeCell ref="M1109:M1110"/>
    <mergeCell ref="N1109:N1110"/>
    <mergeCell ref="O1109:O1110"/>
    <mergeCell ref="P1109:P1110"/>
    <mergeCell ref="O1119:O1120"/>
    <mergeCell ref="P1119:P1120"/>
    <mergeCell ref="Q1119:Q1120"/>
    <mergeCell ref="R1119:R1120"/>
    <mergeCell ref="S1119:S1120"/>
    <mergeCell ref="A1121:A1122"/>
    <mergeCell ref="B1121:B1122"/>
    <mergeCell ref="C1121:C1122"/>
    <mergeCell ref="D1121:D1122"/>
    <mergeCell ref="E1121:E1122"/>
    <mergeCell ref="H1119:H1120"/>
    <mergeCell ref="I1119:I1120"/>
    <mergeCell ref="K1119:K1120"/>
    <mergeCell ref="L1119:L1120"/>
    <mergeCell ref="M1119:M1120"/>
    <mergeCell ref="N1119:N1120"/>
    <mergeCell ref="Q1117:Q1118"/>
    <mergeCell ref="R1117:R1118"/>
    <mergeCell ref="S1117:S1118"/>
    <mergeCell ref="A1119:A1120"/>
    <mergeCell ref="B1119:B1120"/>
    <mergeCell ref="C1119:C1120"/>
    <mergeCell ref="D1119:D1120"/>
    <mergeCell ref="E1119:E1120"/>
    <mergeCell ref="F1119:F1120"/>
    <mergeCell ref="G1119:G1120"/>
    <mergeCell ref="K1117:K1118"/>
    <mergeCell ref="L1117:L1118"/>
    <mergeCell ref="M1117:M1118"/>
    <mergeCell ref="N1117:N1118"/>
    <mergeCell ref="O1117:O1118"/>
    <mergeCell ref="P1117:P1118"/>
    <mergeCell ref="S1115:S1116"/>
    <mergeCell ref="A1117:A1118"/>
    <mergeCell ref="B1117:B1118"/>
    <mergeCell ref="C1117:C1118"/>
    <mergeCell ref="D1117:D1118"/>
    <mergeCell ref="E1117:E1118"/>
    <mergeCell ref="F1117:F1118"/>
    <mergeCell ref="G1117:G1118"/>
    <mergeCell ref="H1117:H1118"/>
    <mergeCell ref="I1117:I1118"/>
    <mergeCell ref="M1115:M1116"/>
    <mergeCell ref="N1115:N1116"/>
    <mergeCell ref="O1115:O1116"/>
    <mergeCell ref="P1115:P1116"/>
    <mergeCell ref="Q1115:Q1116"/>
    <mergeCell ref="R1115:R1116"/>
    <mergeCell ref="F1115:F1116"/>
    <mergeCell ref="G1115:G1116"/>
    <mergeCell ref="H1115:H1116"/>
    <mergeCell ref="I1115:I1116"/>
    <mergeCell ref="K1115:K1116"/>
    <mergeCell ref="L1115:L1116"/>
    <mergeCell ref="O1125:O1126"/>
    <mergeCell ref="P1125:P1126"/>
    <mergeCell ref="Q1125:Q1126"/>
    <mergeCell ref="R1125:R1126"/>
    <mergeCell ref="S1125:S1126"/>
    <mergeCell ref="D1127:G1128"/>
    <mergeCell ref="H1127:I1128"/>
    <mergeCell ref="N1127:Q1128"/>
    <mergeCell ref="R1127:S1128"/>
    <mergeCell ref="H1125:H1126"/>
    <mergeCell ref="I1125:I1126"/>
    <mergeCell ref="K1125:K1126"/>
    <mergeCell ref="L1125:L1126"/>
    <mergeCell ref="M1125:M1126"/>
    <mergeCell ref="N1125:N1126"/>
    <mergeCell ref="Q1123:Q1124"/>
    <mergeCell ref="R1123:R1124"/>
    <mergeCell ref="S1123:S1124"/>
    <mergeCell ref="A1125:A1126"/>
    <mergeCell ref="B1125:B1126"/>
    <mergeCell ref="C1125:C1126"/>
    <mergeCell ref="D1125:D1126"/>
    <mergeCell ref="E1125:E1126"/>
    <mergeCell ref="F1125:F1126"/>
    <mergeCell ref="G1125:G1126"/>
    <mergeCell ref="K1123:K1124"/>
    <mergeCell ref="L1123:L1124"/>
    <mergeCell ref="M1123:M1124"/>
    <mergeCell ref="N1123:N1124"/>
    <mergeCell ref="O1123:O1124"/>
    <mergeCell ref="P1123:P1124"/>
    <mergeCell ref="S1121:S1122"/>
    <mergeCell ref="A1123:A1124"/>
    <mergeCell ref="B1123:B1124"/>
    <mergeCell ref="C1123:C1124"/>
    <mergeCell ref="D1123:D1124"/>
    <mergeCell ref="E1123:E1124"/>
    <mergeCell ref="F1123:F1124"/>
    <mergeCell ref="G1123:G1124"/>
    <mergeCell ref="H1123:H1124"/>
    <mergeCell ref="I1123:I1124"/>
    <mergeCell ref="M1121:M1122"/>
    <mergeCell ref="N1121:N1122"/>
    <mergeCell ref="O1121:O1122"/>
    <mergeCell ref="P1121:P1122"/>
    <mergeCell ref="Q1121:Q1122"/>
    <mergeCell ref="R1121:R1122"/>
    <mergeCell ref="F1121:F1122"/>
    <mergeCell ref="G1121:G1122"/>
    <mergeCell ref="H1121:H1122"/>
    <mergeCell ref="I1121:I1122"/>
    <mergeCell ref="K1121:K1122"/>
    <mergeCell ref="L1121:L1122"/>
    <mergeCell ref="N1135:N1136"/>
    <mergeCell ref="O1135:O1136"/>
    <mergeCell ref="P1135:P1136"/>
    <mergeCell ref="Q1135:Q1136"/>
    <mergeCell ref="R1135:R1136"/>
    <mergeCell ref="S1135:S1136"/>
    <mergeCell ref="G1135:G1136"/>
    <mergeCell ref="H1135:H1136"/>
    <mergeCell ref="I1135:I1136"/>
    <mergeCell ref="K1135:K1136"/>
    <mergeCell ref="L1135:L1136"/>
    <mergeCell ref="M1135:M1136"/>
    <mergeCell ref="A1135:A1136"/>
    <mergeCell ref="B1135:B1136"/>
    <mergeCell ref="C1135:C1136"/>
    <mergeCell ref="D1135:D1136"/>
    <mergeCell ref="E1135:E1136"/>
    <mergeCell ref="F1135:F1136"/>
    <mergeCell ref="Q1131:Q1132"/>
    <mergeCell ref="R1131:R1132"/>
    <mergeCell ref="S1131:S1132"/>
    <mergeCell ref="A1133:A1134"/>
    <mergeCell ref="B1133:I1134"/>
    <mergeCell ref="K1133:K1134"/>
    <mergeCell ref="L1133:S1134"/>
    <mergeCell ref="K1131:K1132"/>
    <mergeCell ref="L1131:L1132"/>
    <mergeCell ref="M1131:M1132"/>
    <mergeCell ref="N1131:N1132"/>
    <mergeCell ref="O1131:O1132"/>
    <mergeCell ref="P1131:P1132"/>
    <mergeCell ref="A1129:S1130"/>
    <mergeCell ref="A1131:A1132"/>
    <mergeCell ref="B1131:B1132"/>
    <mergeCell ref="C1131:C1132"/>
    <mergeCell ref="D1131:D1132"/>
    <mergeCell ref="E1131:E1132"/>
    <mergeCell ref="F1131:F1132"/>
    <mergeCell ref="G1131:G1132"/>
    <mergeCell ref="H1131:H1132"/>
    <mergeCell ref="I1131:I1132"/>
    <mergeCell ref="O1141:O1142"/>
    <mergeCell ref="P1141:P1142"/>
    <mergeCell ref="Q1141:Q1142"/>
    <mergeCell ref="R1141:R1142"/>
    <mergeCell ref="S1141:S1142"/>
    <mergeCell ref="A1143:A1144"/>
    <mergeCell ref="B1143:B1144"/>
    <mergeCell ref="C1143:C1144"/>
    <mergeCell ref="D1143:D1144"/>
    <mergeCell ref="E1143:E1144"/>
    <mergeCell ref="P1139:P1140"/>
    <mergeCell ref="Q1139:Q1140"/>
    <mergeCell ref="R1139:R1140"/>
    <mergeCell ref="S1139:S1140"/>
    <mergeCell ref="A1141:A1142"/>
    <mergeCell ref="B1141:I1142"/>
    <mergeCell ref="K1141:K1142"/>
    <mergeCell ref="L1141:L1142"/>
    <mergeCell ref="M1141:M1142"/>
    <mergeCell ref="N1141:N1142"/>
    <mergeCell ref="A1139:I1140"/>
    <mergeCell ref="K1139:K1140"/>
    <mergeCell ref="L1139:L1140"/>
    <mergeCell ref="M1139:M1140"/>
    <mergeCell ref="N1139:N1140"/>
    <mergeCell ref="O1139:O1140"/>
    <mergeCell ref="N1137:N1138"/>
    <mergeCell ref="O1137:O1138"/>
    <mergeCell ref="P1137:P1138"/>
    <mergeCell ref="Q1137:Q1138"/>
    <mergeCell ref="R1137:R1138"/>
    <mergeCell ref="S1137:S1138"/>
    <mergeCell ref="G1137:G1138"/>
    <mergeCell ref="H1137:H1138"/>
    <mergeCell ref="I1137:I1138"/>
    <mergeCell ref="K1137:K1138"/>
    <mergeCell ref="L1137:L1138"/>
    <mergeCell ref="M1137:M1138"/>
    <mergeCell ref="A1137:A1138"/>
    <mergeCell ref="B1137:B1138"/>
    <mergeCell ref="C1137:C1138"/>
    <mergeCell ref="D1137:D1138"/>
    <mergeCell ref="E1137:E1138"/>
    <mergeCell ref="F1137:F1138"/>
    <mergeCell ref="Q1145:Q1146"/>
    <mergeCell ref="R1145:R1146"/>
    <mergeCell ref="S1145:S1146"/>
    <mergeCell ref="A1147:A1148"/>
    <mergeCell ref="B1147:B1148"/>
    <mergeCell ref="C1147:C1148"/>
    <mergeCell ref="D1147:D1148"/>
    <mergeCell ref="E1147:E1148"/>
    <mergeCell ref="F1147:F1148"/>
    <mergeCell ref="G1147:G1148"/>
    <mergeCell ref="K1145:K1146"/>
    <mergeCell ref="L1145:L1146"/>
    <mergeCell ref="M1145:M1146"/>
    <mergeCell ref="N1145:N1146"/>
    <mergeCell ref="O1145:O1146"/>
    <mergeCell ref="P1145:P1146"/>
    <mergeCell ref="S1143:S1144"/>
    <mergeCell ref="A1145:A1146"/>
    <mergeCell ref="B1145:B1146"/>
    <mergeCell ref="C1145:C1146"/>
    <mergeCell ref="D1145:D1146"/>
    <mergeCell ref="E1145:E1146"/>
    <mergeCell ref="F1145:F1146"/>
    <mergeCell ref="G1145:G1146"/>
    <mergeCell ref="H1145:H1146"/>
    <mergeCell ref="I1145:I1146"/>
    <mergeCell ref="M1143:M1144"/>
    <mergeCell ref="N1143:N1144"/>
    <mergeCell ref="O1143:O1144"/>
    <mergeCell ref="P1143:P1144"/>
    <mergeCell ref="Q1143:Q1144"/>
    <mergeCell ref="R1143:R1144"/>
    <mergeCell ref="F1143:F1144"/>
    <mergeCell ref="G1143:G1144"/>
    <mergeCell ref="H1143:H1144"/>
    <mergeCell ref="I1143:I1144"/>
    <mergeCell ref="K1143:K1144"/>
    <mergeCell ref="L1143:L1144"/>
    <mergeCell ref="N1151:N1152"/>
    <mergeCell ref="O1151:O1152"/>
    <mergeCell ref="P1151:P1152"/>
    <mergeCell ref="Q1151:Q1152"/>
    <mergeCell ref="R1151:R1152"/>
    <mergeCell ref="S1151:S1152"/>
    <mergeCell ref="G1151:G1152"/>
    <mergeCell ref="H1151:H1152"/>
    <mergeCell ref="I1151:I1152"/>
    <mergeCell ref="K1151:K1152"/>
    <mergeCell ref="L1151:L1152"/>
    <mergeCell ref="M1151:M1152"/>
    <mergeCell ref="A1151:A1152"/>
    <mergeCell ref="B1151:B1152"/>
    <mergeCell ref="C1151:C1152"/>
    <mergeCell ref="D1151:D1152"/>
    <mergeCell ref="E1151:E1152"/>
    <mergeCell ref="F1151:F1152"/>
    <mergeCell ref="F1149:F1150"/>
    <mergeCell ref="G1149:G1150"/>
    <mergeCell ref="H1149:H1150"/>
    <mergeCell ref="I1149:I1150"/>
    <mergeCell ref="K1149:K1150"/>
    <mergeCell ref="L1149:S1150"/>
    <mergeCell ref="O1147:O1148"/>
    <mergeCell ref="P1147:P1148"/>
    <mergeCell ref="Q1147:Q1148"/>
    <mergeCell ref="R1147:R1148"/>
    <mergeCell ref="S1147:S1148"/>
    <mergeCell ref="A1149:A1150"/>
    <mergeCell ref="B1149:B1150"/>
    <mergeCell ref="C1149:C1150"/>
    <mergeCell ref="D1149:D1150"/>
    <mergeCell ref="E1149:E1150"/>
    <mergeCell ref="H1147:H1148"/>
    <mergeCell ref="I1147:I1148"/>
    <mergeCell ref="K1147:K1148"/>
    <mergeCell ref="L1147:L1148"/>
    <mergeCell ref="M1147:M1148"/>
    <mergeCell ref="N1147:N1148"/>
    <mergeCell ref="N1155:N1156"/>
    <mergeCell ref="O1155:O1156"/>
    <mergeCell ref="P1155:P1156"/>
    <mergeCell ref="Q1155:Q1156"/>
    <mergeCell ref="R1155:R1156"/>
    <mergeCell ref="S1155:S1156"/>
    <mergeCell ref="G1155:G1156"/>
    <mergeCell ref="H1155:H1156"/>
    <mergeCell ref="I1155:I1156"/>
    <mergeCell ref="K1155:K1156"/>
    <mergeCell ref="L1155:L1156"/>
    <mergeCell ref="M1155:M1156"/>
    <mergeCell ref="A1155:A1156"/>
    <mergeCell ref="B1155:B1156"/>
    <mergeCell ref="C1155:C1156"/>
    <mergeCell ref="D1155:D1156"/>
    <mergeCell ref="E1155:E1156"/>
    <mergeCell ref="F1155:F1156"/>
    <mergeCell ref="N1153:N1154"/>
    <mergeCell ref="O1153:O1154"/>
    <mergeCell ref="P1153:P1154"/>
    <mergeCell ref="Q1153:Q1154"/>
    <mergeCell ref="R1153:R1154"/>
    <mergeCell ref="S1153:S1154"/>
    <mergeCell ref="G1153:G1154"/>
    <mergeCell ref="H1153:H1154"/>
    <mergeCell ref="I1153:I1154"/>
    <mergeCell ref="K1153:K1154"/>
    <mergeCell ref="L1153:L1154"/>
    <mergeCell ref="M1153:M1154"/>
    <mergeCell ref="A1153:A1154"/>
    <mergeCell ref="B1153:B1154"/>
    <mergeCell ref="C1153:C1154"/>
    <mergeCell ref="D1153:D1154"/>
    <mergeCell ref="E1153:E1154"/>
    <mergeCell ref="F1153:F1154"/>
    <mergeCell ref="S1159:S1160"/>
    <mergeCell ref="A1161:A1162"/>
    <mergeCell ref="B1161:I1162"/>
    <mergeCell ref="K1161:K1162"/>
    <mergeCell ref="L1161:L1162"/>
    <mergeCell ref="M1161:M1162"/>
    <mergeCell ref="N1161:N1162"/>
    <mergeCell ref="O1161:O1162"/>
    <mergeCell ref="P1161:P1162"/>
    <mergeCell ref="Q1161:Q1162"/>
    <mergeCell ref="M1159:M1160"/>
    <mergeCell ref="N1159:N1160"/>
    <mergeCell ref="O1159:O1160"/>
    <mergeCell ref="P1159:P1160"/>
    <mergeCell ref="Q1159:Q1160"/>
    <mergeCell ref="R1159:R1160"/>
    <mergeCell ref="F1159:F1160"/>
    <mergeCell ref="G1159:G1160"/>
    <mergeCell ref="H1159:H1160"/>
    <mergeCell ref="I1159:I1160"/>
    <mergeCell ref="K1159:K1160"/>
    <mergeCell ref="L1159:L1160"/>
    <mergeCell ref="G1157:G1158"/>
    <mergeCell ref="H1157:H1158"/>
    <mergeCell ref="I1157:I1158"/>
    <mergeCell ref="K1157:K1158"/>
    <mergeCell ref="L1157:S1158"/>
    <mergeCell ref="A1159:A1160"/>
    <mergeCell ref="B1159:B1160"/>
    <mergeCell ref="C1159:C1160"/>
    <mergeCell ref="D1159:D1160"/>
    <mergeCell ref="E1159:E1160"/>
    <mergeCell ref="A1157:A1158"/>
    <mergeCell ref="B1157:B1158"/>
    <mergeCell ref="C1157:C1158"/>
    <mergeCell ref="D1157:D1158"/>
    <mergeCell ref="E1157:E1158"/>
    <mergeCell ref="F1157:F1158"/>
    <mergeCell ref="N1165:N1166"/>
    <mergeCell ref="O1165:O1166"/>
    <mergeCell ref="P1165:P1166"/>
    <mergeCell ref="Q1165:Q1166"/>
    <mergeCell ref="R1165:R1166"/>
    <mergeCell ref="S1165:S1166"/>
    <mergeCell ref="G1165:G1166"/>
    <mergeCell ref="H1165:H1166"/>
    <mergeCell ref="I1165:I1166"/>
    <mergeCell ref="K1165:K1166"/>
    <mergeCell ref="L1165:L1166"/>
    <mergeCell ref="M1165:M1166"/>
    <mergeCell ref="P1163:P1164"/>
    <mergeCell ref="Q1163:Q1164"/>
    <mergeCell ref="R1163:R1164"/>
    <mergeCell ref="S1163:S1164"/>
    <mergeCell ref="A1165:A1166"/>
    <mergeCell ref="B1165:B1166"/>
    <mergeCell ref="C1165:C1166"/>
    <mergeCell ref="D1165:D1166"/>
    <mergeCell ref="E1165:E1166"/>
    <mergeCell ref="F1165:F1166"/>
    <mergeCell ref="I1163:I1164"/>
    <mergeCell ref="K1163:K1164"/>
    <mergeCell ref="L1163:L1164"/>
    <mergeCell ref="M1163:M1164"/>
    <mergeCell ref="N1163:N1164"/>
    <mergeCell ref="O1163:O1164"/>
    <mergeCell ref="R1161:R1162"/>
    <mergeCell ref="S1161:S1162"/>
    <mergeCell ref="A1163:A1164"/>
    <mergeCell ref="B1163:B1164"/>
    <mergeCell ref="C1163:C1164"/>
    <mergeCell ref="D1163:D1164"/>
    <mergeCell ref="E1163:E1164"/>
    <mergeCell ref="F1163:F1164"/>
    <mergeCell ref="G1163:G1164"/>
    <mergeCell ref="H1163:H1164"/>
    <mergeCell ref="N1169:N1170"/>
    <mergeCell ref="O1169:O1170"/>
    <mergeCell ref="P1169:P1170"/>
    <mergeCell ref="Q1169:Q1170"/>
    <mergeCell ref="R1169:R1170"/>
    <mergeCell ref="S1169:S1170"/>
    <mergeCell ref="G1169:G1170"/>
    <mergeCell ref="H1169:H1170"/>
    <mergeCell ref="I1169:I1170"/>
    <mergeCell ref="K1169:K1170"/>
    <mergeCell ref="L1169:L1170"/>
    <mergeCell ref="M1169:M1170"/>
    <mergeCell ref="A1169:A1170"/>
    <mergeCell ref="B1169:B1170"/>
    <mergeCell ref="C1169:C1170"/>
    <mergeCell ref="D1169:D1170"/>
    <mergeCell ref="E1169:E1170"/>
    <mergeCell ref="F1169:F1170"/>
    <mergeCell ref="N1167:N1168"/>
    <mergeCell ref="O1167:O1168"/>
    <mergeCell ref="P1167:P1168"/>
    <mergeCell ref="Q1167:Q1168"/>
    <mergeCell ref="R1167:R1168"/>
    <mergeCell ref="S1167:S1168"/>
    <mergeCell ref="G1167:G1168"/>
    <mergeCell ref="H1167:H1168"/>
    <mergeCell ref="I1167:I1168"/>
    <mergeCell ref="K1167:K1168"/>
    <mergeCell ref="L1167:L1168"/>
    <mergeCell ref="M1167:M1168"/>
    <mergeCell ref="A1167:A1168"/>
    <mergeCell ref="B1167:B1168"/>
    <mergeCell ref="C1167:C1168"/>
    <mergeCell ref="D1167:D1168"/>
    <mergeCell ref="E1167:E1168"/>
    <mergeCell ref="F1167:F1168"/>
    <mergeCell ref="N1173:N1174"/>
    <mergeCell ref="O1173:O1174"/>
    <mergeCell ref="P1173:P1174"/>
    <mergeCell ref="Q1173:Q1174"/>
    <mergeCell ref="R1173:R1174"/>
    <mergeCell ref="S1173:S1174"/>
    <mergeCell ref="G1173:G1174"/>
    <mergeCell ref="H1173:H1174"/>
    <mergeCell ref="I1173:I1174"/>
    <mergeCell ref="K1173:K1174"/>
    <mergeCell ref="L1173:L1174"/>
    <mergeCell ref="M1173:M1174"/>
    <mergeCell ref="A1173:A1174"/>
    <mergeCell ref="B1173:B1174"/>
    <mergeCell ref="C1173:C1174"/>
    <mergeCell ref="D1173:D1174"/>
    <mergeCell ref="E1173:E1174"/>
    <mergeCell ref="F1173:F1174"/>
    <mergeCell ref="N1171:N1172"/>
    <mergeCell ref="O1171:O1172"/>
    <mergeCell ref="P1171:P1172"/>
    <mergeCell ref="Q1171:Q1172"/>
    <mergeCell ref="R1171:R1172"/>
    <mergeCell ref="S1171:S1172"/>
    <mergeCell ref="G1171:G1172"/>
    <mergeCell ref="H1171:H1172"/>
    <mergeCell ref="I1171:I1172"/>
    <mergeCell ref="K1171:K1172"/>
    <mergeCell ref="L1171:L1172"/>
    <mergeCell ref="M1171:M1172"/>
    <mergeCell ref="A1171:A1172"/>
    <mergeCell ref="B1171:B1172"/>
    <mergeCell ref="C1171:C1172"/>
    <mergeCell ref="D1171:D1172"/>
    <mergeCell ref="E1171:E1172"/>
    <mergeCell ref="F1171:F1172"/>
    <mergeCell ref="N1177:N1178"/>
    <mergeCell ref="O1177:O1178"/>
    <mergeCell ref="P1177:P1178"/>
    <mergeCell ref="Q1177:Q1178"/>
    <mergeCell ref="R1177:R1178"/>
    <mergeCell ref="S1177:S1178"/>
    <mergeCell ref="G1177:G1178"/>
    <mergeCell ref="H1177:H1178"/>
    <mergeCell ref="I1177:I1178"/>
    <mergeCell ref="K1177:K1178"/>
    <mergeCell ref="L1177:L1178"/>
    <mergeCell ref="M1177:M1178"/>
    <mergeCell ref="A1177:A1178"/>
    <mergeCell ref="B1177:B1178"/>
    <mergeCell ref="C1177:C1178"/>
    <mergeCell ref="D1177:D1178"/>
    <mergeCell ref="E1177:E1178"/>
    <mergeCell ref="F1177:F1178"/>
    <mergeCell ref="N1175:N1176"/>
    <mergeCell ref="O1175:O1176"/>
    <mergeCell ref="P1175:P1176"/>
    <mergeCell ref="Q1175:Q1176"/>
    <mergeCell ref="R1175:R1176"/>
    <mergeCell ref="S1175:S1176"/>
    <mergeCell ref="G1175:G1176"/>
    <mergeCell ref="H1175:H1176"/>
    <mergeCell ref="I1175:I1176"/>
    <mergeCell ref="K1175:K1176"/>
    <mergeCell ref="L1175:L1176"/>
    <mergeCell ref="M1175:M1176"/>
    <mergeCell ref="A1175:A1176"/>
    <mergeCell ref="B1175:B1176"/>
    <mergeCell ref="C1175:C1176"/>
    <mergeCell ref="D1175:D1176"/>
    <mergeCell ref="E1175:E1176"/>
    <mergeCell ref="F1175:F1176"/>
    <mergeCell ref="S1181:S1182"/>
    <mergeCell ref="A1183:A1184"/>
    <mergeCell ref="B1183:B1184"/>
    <mergeCell ref="C1183:C1184"/>
    <mergeCell ref="D1183:D1184"/>
    <mergeCell ref="E1183:E1184"/>
    <mergeCell ref="F1183:F1184"/>
    <mergeCell ref="G1183:G1184"/>
    <mergeCell ref="H1183:H1184"/>
    <mergeCell ref="I1183:I1184"/>
    <mergeCell ref="M1181:M1182"/>
    <mergeCell ref="N1181:N1182"/>
    <mergeCell ref="O1181:O1182"/>
    <mergeCell ref="P1181:P1182"/>
    <mergeCell ref="Q1181:Q1182"/>
    <mergeCell ref="R1181:R1182"/>
    <mergeCell ref="F1181:F1182"/>
    <mergeCell ref="G1181:G1182"/>
    <mergeCell ref="H1181:H1182"/>
    <mergeCell ref="I1181:I1182"/>
    <mergeCell ref="K1181:K1182"/>
    <mergeCell ref="L1181:L1182"/>
    <mergeCell ref="O1179:O1180"/>
    <mergeCell ref="P1179:P1180"/>
    <mergeCell ref="Q1179:Q1180"/>
    <mergeCell ref="R1179:R1180"/>
    <mergeCell ref="S1179:S1180"/>
    <mergeCell ref="A1181:A1182"/>
    <mergeCell ref="B1181:B1182"/>
    <mergeCell ref="C1181:C1182"/>
    <mergeCell ref="D1181:D1182"/>
    <mergeCell ref="E1181:E1182"/>
    <mergeCell ref="A1179:A1180"/>
    <mergeCell ref="B1179:I1180"/>
    <mergeCell ref="K1179:K1180"/>
    <mergeCell ref="L1179:L1180"/>
    <mergeCell ref="M1179:M1180"/>
    <mergeCell ref="N1179:N1180"/>
    <mergeCell ref="N1187:N1188"/>
    <mergeCell ref="O1187:O1188"/>
    <mergeCell ref="P1187:P1188"/>
    <mergeCell ref="Q1187:Q1188"/>
    <mergeCell ref="R1187:R1188"/>
    <mergeCell ref="S1187:S1188"/>
    <mergeCell ref="G1187:G1188"/>
    <mergeCell ref="H1187:H1188"/>
    <mergeCell ref="I1187:I1188"/>
    <mergeCell ref="K1187:K1188"/>
    <mergeCell ref="L1187:L1188"/>
    <mergeCell ref="M1187:M1188"/>
    <mergeCell ref="P1185:P1186"/>
    <mergeCell ref="Q1185:Q1186"/>
    <mergeCell ref="R1185:R1186"/>
    <mergeCell ref="S1185:S1186"/>
    <mergeCell ref="A1187:A1188"/>
    <mergeCell ref="B1187:B1188"/>
    <mergeCell ref="C1187:C1188"/>
    <mergeCell ref="D1187:D1188"/>
    <mergeCell ref="E1187:E1188"/>
    <mergeCell ref="F1187:F1188"/>
    <mergeCell ref="I1185:I1186"/>
    <mergeCell ref="K1185:K1186"/>
    <mergeCell ref="L1185:L1186"/>
    <mergeCell ref="M1185:M1186"/>
    <mergeCell ref="N1185:N1186"/>
    <mergeCell ref="O1185:O1186"/>
    <mergeCell ref="K1183:K1184"/>
    <mergeCell ref="L1183:S1184"/>
    <mergeCell ref="A1185:A1186"/>
    <mergeCell ref="B1185:B1186"/>
    <mergeCell ref="C1185:C1186"/>
    <mergeCell ref="D1185:D1186"/>
    <mergeCell ref="E1185:E1186"/>
    <mergeCell ref="F1185:F1186"/>
    <mergeCell ref="G1185:G1186"/>
    <mergeCell ref="H1185:H1186"/>
    <mergeCell ref="G1191:G1192"/>
    <mergeCell ref="H1191:H1192"/>
    <mergeCell ref="I1191:I1192"/>
    <mergeCell ref="K1191:K1192"/>
    <mergeCell ref="L1191:S1192"/>
    <mergeCell ref="A1193:A1194"/>
    <mergeCell ref="B1193:B1194"/>
    <mergeCell ref="C1193:C1194"/>
    <mergeCell ref="D1193:D1194"/>
    <mergeCell ref="E1193:E1194"/>
    <mergeCell ref="A1191:A1192"/>
    <mergeCell ref="B1191:B1192"/>
    <mergeCell ref="C1191:C1192"/>
    <mergeCell ref="D1191:D1192"/>
    <mergeCell ref="E1191:E1192"/>
    <mergeCell ref="F1191:F1192"/>
    <mergeCell ref="N1189:N1190"/>
    <mergeCell ref="O1189:O1190"/>
    <mergeCell ref="P1189:P1190"/>
    <mergeCell ref="Q1189:Q1190"/>
    <mergeCell ref="R1189:R1190"/>
    <mergeCell ref="S1189:S1190"/>
    <mergeCell ref="G1189:G1190"/>
    <mergeCell ref="H1189:H1190"/>
    <mergeCell ref="I1189:I1190"/>
    <mergeCell ref="K1189:K1190"/>
    <mergeCell ref="L1189:L1190"/>
    <mergeCell ref="M1189:M1190"/>
    <mergeCell ref="A1189:A1190"/>
    <mergeCell ref="B1189:B1190"/>
    <mergeCell ref="C1189:C1190"/>
    <mergeCell ref="D1189:D1190"/>
    <mergeCell ref="E1189:E1190"/>
    <mergeCell ref="F1189:F1190"/>
    <mergeCell ref="Q1195:Q1196"/>
    <mergeCell ref="R1195:R1196"/>
    <mergeCell ref="S1195:S1196"/>
    <mergeCell ref="A1197:A1198"/>
    <mergeCell ref="B1197:I1198"/>
    <mergeCell ref="K1197:K1198"/>
    <mergeCell ref="L1197:L1198"/>
    <mergeCell ref="M1197:M1198"/>
    <mergeCell ref="N1197:N1198"/>
    <mergeCell ref="O1197:O1198"/>
    <mergeCell ref="K1195:K1196"/>
    <mergeCell ref="L1195:L1196"/>
    <mergeCell ref="M1195:M1196"/>
    <mergeCell ref="N1195:N1196"/>
    <mergeCell ref="O1195:O1196"/>
    <mergeCell ref="P1195:P1196"/>
    <mergeCell ref="S1193:S1194"/>
    <mergeCell ref="A1195:A1196"/>
    <mergeCell ref="B1195:B1196"/>
    <mergeCell ref="C1195:C1196"/>
    <mergeCell ref="D1195:D1196"/>
    <mergeCell ref="E1195:E1196"/>
    <mergeCell ref="F1195:F1196"/>
    <mergeCell ref="G1195:G1196"/>
    <mergeCell ref="H1195:H1196"/>
    <mergeCell ref="I1195:I1196"/>
    <mergeCell ref="M1193:M1194"/>
    <mergeCell ref="N1193:N1194"/>
    <mergeCell ref="O1193:O1194"/>
    <mergeCell ref="P1193:P1194"/>
    <mergeCell ref="Q1193:Q1194"/>
    <mergeCell ref="R1193:R1194"/>
    <mergeCell ref="F1193:F1194"/>
    <mergeCell ref="G1193:G1194"/>
    <mergeCell ref="H1193:H1194"/>
    <mergeCell ref="I1193:I1194"/>
    <mergeCell ref="K1193:K1194"/>
    <mergeCell ref="L1193:L1194"/>
    <mergeCell ref="N1201:N1202"/>
    <mergeCell ref="O1201:O1202"/>
    <mergeCell ref="P1201:P1202"/>
    <mergeCell ref="Q1201:Q1202"/>
    <mergeCell ref="R1201:R1202"/>
    <mergeCell ref="S1201:S1202"/>
    <mergeCell ref="G1201:G1202"/>
    <mergeCell ref="H1201:H1202"/>
    <mergeCell ref="I1201:I1202"/>
    <mergeCell ref="K1201:K1202"/>
    <mergeCell ref="L1201:L1202"/>
    <mergeCell ref="M1201:M1202"/>
    <mergeCell ref="A1201:A1202"/>
    <mergeCell ref="B1201:B1202"/>
    <mergeCell ref="C1201:C1202"/>
    <mergeCell ref="D1201:D1202"/>
    <mergeCell ref="E1201:E1202"/>
    <mergeCell ref="F1201:F1202"/>
    <mergeCell ref="N1199:N1200"/>
    <mergeCell ref="O1199:O1200"/>
    <mergeCell ref="P1199:P1200"/>
    <mergeCell ref="Q1199:Q1200"/>
    <mergeCell ref="R1199:R1200"/>
    <mergeCell ref="S1199:S1200"/>
    <mergeCell ref="G1199:G1200"/>
    <mergeCell ref="H1199:H1200"/>
    <mergeCell ref="I1199:I1200"/>
    <mergeCell ref="K1199:K1200"/>
    <mergeCell ref="L1199:L1200"/>
    <mergeCell ref="M1199:M1200"/>
    <mergeCell ref="P1197:P1198"/>
    <mergeCell ref="Q1197:Q1198"/>
    <mergeCell ref="R1197:R1198"/>
    <mergeCell ref="S1197:S1198"/>
    <mergeCell ref="A1199:A1200"/>
    <mergeCell ref="B1199:B1200"/>
    <mergeCell ref="C1199:C1200"/>
    <mergeCell ref="D1199:D1200"/>
    <mergeCell ref="E1199:E1200"/>
    <mergeCell ref="F1199:F1200"/>
    <mergeCell ref="N1205:N1206"/>
    <mergeCell ref="O1205:O1206"/>
    <mergeCell ref="P1205:P1206"/>
    <mergeCell ref="Q1205:Q1206"/>
    <mergeCell ref="R1205:R1206"/>
    <mergeCell ref="S1205:S1206"/>
    <mergeCell ref="G1205:G1206"/>
    <mergeCell ref="H1205:H1206"/>
    <mergeCell ref="I1205:I1206"/>
    <mergeCell ref="K1205:K1206"/>
    <mergeCell ref="L1205:L1206"/>
    <mergeCell ref="M1205:M1206"/>
    <mergeCell ref="A1205:A1206"/>
    <mergeCell ref="B1205:B1206"/>
    <mergeCell ref="C1205:C1206"/>
    <mergeCell ref="D1205:D1206"/>
    <mergeCell ref="E1205:E1206"/>
    <mergeCell ref="F1205:F1206"/>
    <mergeCell ref="N1203:N1204"/>
    <mergeCell ref="O1203:O1204"/>
    <mergeCell ref="P1203:P1204"/>
    <mergeCell ref="Q1203:Q1204"/>
    <mergeCell ref="R1203:R1204"/>
    <mergeCell ref="S1203:S1204"/>
    <mergeCell ref="G1203:G1204"/>
    <mergeCell ref="H1203:H1204"/>
    <mergeCell ref="I1203:I1204"/>
    <mergeCell ref="K1203:K1204"/>
    <mergeCell ref="L1203:L1204"/>
    <mergeCell ref="M1203:M1204"/>
    <mergeCell ref="A1203:A1204"/>
    <mergeCell ref="B1203:B1204"/>
    <mergeCell ref="C1203:C1204"/>
    <mergeCell ref="D1203:D1204"/>
    <mergeCell ref="E1203:E1204"/>
    <mergeCell ref="F1203:F1204"/>
    <mergeCell ref="S1209:S1210"/>
    <mergeCell ref="A1211:A1212"/>
    <mergeCell ref="B1211:B1212"/>
    <mergeCell ref="C1211:C1212"/>
    <mergeCell ref="D1211:D1212"/>
    <mergeCell ref="E1211:E1212"/>
    <mergeCell ref="F1211:F1212"/>
    <mergeCell ref="G1211:G1212"/>
    <mergeCell ref="H1211:H1212"/>
    <mergeCell ref="I1211:I1212"/>
    <mergeCell ref="M1209:M1210"/>
    <mergeCell ref="N1209:N1210"/>
    <mergeCell ref="O1209:O1210"/>
    <mergeCell ref="P1209:P1210"/>
    <mergeCell ref="Q1209:Q1210"/>
    <mergeCell ref="R1209:R1210"/>
    <mergeCell ref="F1209:F1210"/>
    <mergeCell ref="G1209:G1210"/>
    <mergeCell ref="H1209:H1210"/>
    <mergeCell ref="I1209:I1210"/>
    <mergeCell ref="K1209:K1210"/>
    <mergeCell ref="L1209:L1210"/>
    <mergeCell ref="G1207:G1208"/>
    <mergeCell ref="H1207:H1208"/>
    <mergeCell ref="I1207:I1208"/>
    <mergeCell ref="K1207:K1208"/>
    <mergeCell ref="L1207:S1208"/>
    <mergeCell ref="A1209:A1210"/>
    <mergeCell ref="B1209:B1210"/>
    <mergeCell ref="C1209:C1210"/>
    <mergeCell ref="D1209:D1210"/>
    <mergeCell ref="E1209:E1210"/>
    <mergeCell ref="A1207:A1208"/>
    <mergeCell ref="B1207:B1208"/>
    <mergeCell ref="C1207:C1208"/>
    <mergeCell ref="D1207:D1208"/>
    <mergeCell ref="E1207:E1208"/>
    <mergeCell ref="F1207:F1208"/>
    <mergeCell ref="F1215:F1216"/>
    <mergeCell ref="G1215:G1216"/>
    <mergeCell ref="H1215:H1216"/>
    <mergeCell ref="I1215:I1216"/>
    <mergeCell ref="K1215:K1216"/>
    <mergeCell ref="L1215:S1216"/>
    <mergeCell ref="O1213:O1214"/>
    <mergeCell ref="P1213:P1214"/>
    <mergeCell ref="Q1213:Q1214"/>
    <mergeCell ref="R1213:R1214"/>
    <mergeCell ref="S1213:S1214"/>
    <mergeCell ref="A1215:A1216"/>
    <mergeCell ref="B1215:B1216"/>
    <mergeCell ref="C1215:C1216"/>
    <mergeCell ref="D1215:D1216"/>
    <mergeCell ref="E1215:E1216"/>
    <mergeCell ref="H1213:H1214"/>
    <mergeCell ref="I1213:I1214"/>
    <mergeCell ref="K1213:K1214"/>
    <mergeCell ref="L1213:L1214"/>
    <mergeCell ref="M1213:M1214"/>
    <mergeCell ref="N1213:N1214"/>
    <mergeCell ref="Q1211:Q1212"/>
    <mergeCell ref="R1211:R1212"/>
    <mergeCell ref="S1211:S1212"/>
    <mergeCell ref="A1213:A1214"/>
    <mergeCell ref="B1213:B1214"/>
    <mergeCell ref="C1213:C1214"/>
    <mergeCell ref="D1213:D1214"/>
    <mergeCell ref="E1213:E1214"/>
    <mergeCell ref="F1213:F1214"/>
    <mergeCell ref="G1213:G1214"/>
    <mergeCell ref="K1211:K1212"/>
    <mergeCell ref="L1211:L1212"/>
    <mergeCell ref="M1211:M1212"/>
    <mergeCell ref="N1211:N1212"/>
    <mergeCell ref="O1211:O1212"/>
    <mergeCell ref="P1211:P1212"/>
    <mergeCell ref="N1219:N1220"/>
    <mergeCell ref="O1219:O1220"/>
    <mergeCell ref="P1219:P1220"/>
    <mergeCell ref="Q1219:Q1220"/>
    <mergeCell ref="R1219:R1220"/>
    <mergeCell ref="S1219:S1220"/>
    <mergeCell ref="G1219:G1220"/>
    <mergeCell ref="H1219:H1220"/>
    <mergeCell ref="I1219:I1220"/>
    <mergeCell ref="K1219:K1220"/>
    <mergeCell ref="L1219:L1220"/>
    <mergeCell ref="M1219:M1220"/>
    <mergeCell ref="A1219:A1220"/>
    <mergeCell ref="B1219:B1220"/>
    <mergeCell ref="C1219:C1220"/>
    <mergeCell ref="D1219:D1220"/>
    <mergeCell ref="E1219:E1220"/>
    <mergeCell ref="F1219:F1220"/>
    <mergeCell ref="N1217:N1218"/>
    <mergeCell ref="O1217:O1218"/>
    <mergeCell ref="P1217:P1218"/>
    <mergeCell ref="Q1217:Q1218"/>
    <mergeCell ref="R1217:R1218"/>
    <mergeCell ref="S1217:S1218"/>
    <mergeCell ref="G1217:G1218"/>
    <mergeCell ref="H1217:H1218"/>
    <mergeCell ref="I1217:I1218"/>
    <mergeCell ref="K1217:K1218"/>
    <mergeCell ref="L1217:L1218"/>
    <mergeCell ref="M1217:M1218"/>
    <mergeCell ref="A1217:A1218"/>
    <mergeCell ref="B1217:B1218"/>
    <mergeCell ref="C1217:C1218"/>
    <mergeCell ref="D1217:D1218"/>
    <mergeCell ref="E1217:E1218"/>
    <mergeCell ref="F1217:F1218"/>
    <mergeCell ref="N1223:N1224"/>
    <mergeCell ref="O1223:O1224"/>
    <mergeCell ref="P1223:P1224"/>
    <mergeCell ref="Q1223:Q1224"/>
    <mergeCell ref="R1223:R1224"/>
    <mergeCell ref="S1223:S1224"/>
    <mergeCell ref="G1223:G1224"/>
    <mergeCell ref="H1223:H1224"/>
    <mergeCell ref="I1223:I1224"/>
    <mergeCell ref="K1223:K1224"/>
    <mergeCell ref="L1223:L1224"/>
    <mergeCell ref="M1223:M1224"/>
    <mergeCell ref="A1223:A1224"/>
    <mergeCell ref="B1223:B1224"/>
    <mergeCell ref="C1223:C1224"/>
    <mergeCell ref="D1223:D1224"/>
    <mergeCell ref="E1223:E1224"/>
    <mergeCell ref="F1223:F1224"/>
    <mergeCell ref="N1221:N1222"/>
    <mergeCell ref="O1221:O1222"/>
    <mergeCell ref="P1221:P1222"/>
    <mergeCell ref="Q1221:Q1222"/>
    <mergeCell ref="R1221:R1222"/>
    <mergeCell ref="S1221:S1222"/>
    <mergeCell ref="G1221:G1222"/>
    <mergeCell ref="H1221:H1222"/>
    <mergeCell ref="I1221:I1222"/>
    <mergeCell ref="K1221:K1222"/>
    <mergeCell ref="L1221:L1222"/>
    <mergeCell ref="M1221:M1222"/>
    <mergeCell ref="A1221:A1222"/>
    <mergeCell ref="B1221:B1222"/>
    <mergeCell ref="C1221:C1222"/>
    <mergeCell ref="D1221:D1222"/>
    <mergeCell ref="E1221:E1222"/>
    <mergeCell ref="F1221:F1222"/>
    <mergeCell ref="D1229:G1230"/>
    <mergeCell ref="H1229:I1230"/>
    <mergeCell ref="N1229:Q1230"/>
    <mergeCell ref="R1229:S1230"/>
    <mergeCell ref="A1231:S1232"/>
    <mergeCell ref="A1233:A1234"/>
    <mergeCell ref="B1233:B1234"/>
    <mergeCell ref="C1233:C1234"/>
    <mergeCell ref="D1233:D1234"/>
    <mergeCell ref="E1233:E1234"/>
    <mergeCell ref="N1227:N1228"/>
    <mergeCell ref="O1227:O1228"/>
    <mergeCell ref="P1227:P1228"/>
    <mergeCell ref="Q1227:Q1228"/>
    <mergeCell ref="R1227:R1228"/>
    <mergeCell ref="S1227:S1228"/>
    <mergeCell ref="G1227:G1228"/>
    <mergeCell ref="H1227:H1228"/>
    <mergeCell ref="I1227:I1228"/>
    <mergeCell ref="K1227:K1228"/>
    <mergeCell ref="L1227:L1228"/>
    <mergeCell ref="M1227:M1228"/>
    <mergeCell ref="A1227:A1228"/>
    <mergeCell ref="B1227:B1228"/>
    <mergeCell ref="C1227:C1228"/>
    <mergeCell ref="D1227:D1228"/>
    <mergeCell ref="E1227:E1228"/>
    <mergeCell ref="F1227:F1228"/>
    <mergeCell ref="N1225:N1226"/>
    <mergeCell ref="O1225:O1226"/>
    <mergeCell ref="P1225:P1226"/>
    <mergeCell ref="Q1225:Q1226"/>
    <mergeCell ref="R1225:R1226"/>
    <mergeCell ref="S1225:S1226"/>
    <mergeCell ref="G1225:G1226"/>
    <mergeCell ref="H1225:H1226"/>
    <mergeCell ref="I1225:I1226"/>
    <mergeCell ref="K1225:K1226"/>
    <mergeCell ref="L1225:L1226"/>
    <mergeCell ref="M1225:M1226"/>
    <mergeCell ref="A1225:A1226"/>
    <mergeCell ref="B1225:B1226"/>
    <mergeCell ref="C1225:C1226"/>
    <mergeCell ref="D1225:D1226"/>
    <mergeCell ref="E1225:E1226"/>
    <mergeCell ref="F1225:F1226"/>
    <mergeCell ref="S1237:S1238"/>
    <mergeCell ref="A1239:A1240"/>
    <mergeCell ref="B1239:B1240"/>
    <mergeCell ref="C1239:C1240"/>
    <mergeCell ref="D1239:D1240"/>
    <mergeCell ref="E1239:E1240"/>
    <mergeCell ref="F1239:F1240"/>
    <mergeCell ref="G1239:G1240"/>
    <mergeCell ref="H1239:H1240"/>
    <mergeCell ref="I1239:I1240"/>
    <mergeCell ref="M1237:M1238"/>
    <mergeCell ref="N1237:N1238"/>
    <mergeCell ref="O1237:O1238"/>
    <mergeCell ref="P1237:P1238"/>
    <mergeCell ref="Q1237:Q1238"/>
    <mergeCell ref="R1237:R1238"/>
    <mergeCell ref="F1237:F1238"/>
    <mergeCell ref="G1237:G1238"/>
    <mergeCell ref="H1237:H1238"/>
    <mergeCell ref="I1237:I1238"/>
    <mergeCell ref="K1237:K1238"/>
    <mergeCell ref="L1237:L1238"/>
    <mergeCell ref="S1233:S1234"/>
    <mergeCell ref="A1235:A1236"/>
    <mergeCell ref="B1235:I1236"/>
    <mergeCell ref="K1235:K1236"/>
    <mergeCell ref="L1235:S1236"/>
    <mergeCell ref="A1237:A1238"/>
    <mergeCell ref="B1237:B1238"/>
    <mergeCell ref="C1237:C1238"/>
    <mergeCell ref="D1237:D1238"/>
    <mergeCell ref="E1237:E1238"/>
    <mergeCell ref="M1233:M1234"/>
    <mergeCell ref="N1233:N1234"/>
    <mergeCell ref="O1233:O1234"/>
    <mergeCell ref="P1233:P1234"/>
    <mergeCell ref="Q1233:Q1234"/>
    <mergeCell ref="R1233:R1234"/>
    <mergeCell ref="F1233:F1234"/>
    <mergeCell ref="G1233:G1234"/>
    <mergeCell ref="H1233:H1234"/>
    <mergeCell ref="I1233:I1234"/>
    <mergeCell ref="K1233:K1234"/>
    <mergeCell ref="L1233:L1234"/>
    <mergeCell ref="N1243:N1244"/>
    <mergeCell ref="O1243:O1244"/>
    <mergeCell ref="P1243:P1244"/>
    <mergeCell ref="Q1243:Q1244"/>
    <mergeCell ref="R1243:R1244"/>
    <mergeCell ref="S1243:S1244"/>
    <mergeCell ref="G1243:G1244"/>
    <mergeCell ref="H1243:H1244"/>
    <mergeCell ref="I1243:I1244"/>
    <mergeCell ref="K1243:K1244"/>
    <mergeCell ref="L1243:L1244"/>
    <mergeCell ref="M1243:M1244"/>
    <mergeCell ref="H1241:H1242"/>
    <mergeCell ref="I1241:I1242"/>
    <mergeCell ref="K1241:K1242"/>
    <mergeCell ref="L1241:S1242"/>
    <mergeCell ref="A1243:A1244"/>
    <mergeCell ref="B1243:B1244"/>
    <mergeCell ref="C1243:C1244"/>
    <mergeCell ref="D1243:D1244"/>
    <mergeCell ref="E1243:E1244"/>
    <mergeCell ref="F1243:F1244"/>
    <mergeCell ref="Q1239:Q1240"/>
    <mergeCell ref="R1239:R1240"/>
    <mergeCell ref="S1239:S1240"/>
    <mergeCell ref="A1241:A1242"/>
    <mergeCell ref="B1241:B1242"/>
    <mergeCell ref="C1241:C1242"/>
    <mergeCell ref="D1241:D1242"/>
    <mergeCell ref="E1241:E1242"/>
    <mergeCell ref="F1241:F1242"/>
    <mergeCell ref="G1241:G1242"/>
    <mergeCell ref="K1239:K1240"/>
    <mergeCell ref="L1239:L1240"/>
    <mergeCell ref="M1239:M1240"/>
    <mergeCell ref="N1239:N1240"/>
    <mergeCell ref="O1239:O1240"/>
    <mergeCell ref="P1239:P1240"/>
    <mergeCell ref="G1247:G1248"/>
    <mergeCell ref="H1247:H1248"/>
    <mergeCell ref="I1247:I1248"/>
    <mergeCell ref="K1247:K1248"/>
    <mergeCell ref="L1247:S1248"/>
    <mergeCell ref="A1249:A1250"/>
    <mergeCell ref="B1249:B1250"/>
    <mergeCell ref="C1249:C1250"/>
    <mergeCell ref="D1249:D1250"/>
    <mergeCell ref="E1249:E1250"/>
    <mergeCell ref="A1247:A1248"/>
    <mergeCell ref="B1247:B1248"/>
    <mergeCell ref="C1247:C1248"/>
    <mergeCell ref="D1247:D1248"/>
    <mergeCell ref="E1247:E1248"/>
    <mergeCell ref="F1247:F1248"/>
    <mergeCell ref="N1245:N1246"/>
    <mergeCell ref="O1245:O1246"/>
    <mergeCell ref="P1245:P1246"/>
    <mergeCell ref="Q1245:Q1246"/>
    <mergeCell ref="R1245:R1246"/>
    <mergeCell ref="S1245:S1246"/>
    <mergeCell ref="G1245:G1246"/>
    <mergeCell ref="H1245:H1246"/>
    <mergeCell ref="I1245:I1246"/>
    <mergeCell ref="K1245:K1246"/>
    <mergeCell ref="L1245:L1246"/>
    <mergeCell ref="M1245:M1246"/>
    <mergeCell ref="A1245:A1246"/>
    <mergeCell ref="B1245:B1246"/>
    <mergeCell ref="C1245:C1246"/>
    <mergeCell ref="D1245:D1246"/>
    <mergeCell ref="E1245:E1246"/>
    <mergeCell ref="F1245:F1246"/>
    <mergeCell ref="O1255:O1256"/>
    <mergeCell ref="P1255:P1256"/>
    <mergeCell ref="Q1255:Q1256"/>
    <mergeCell ref="R1255:R1256"/>
    <mergeCell ref="S1255:S1256"/>
    <mergeCell ref="A1257:A1258"/>
    <mergeCell ref="B1257:B1258"/>
    <mergeCell ref="C1257:C1258"/>
    <mergeCell ref="D1257:D1258"/>
    <mergeCell ref="E1257:E1258"/>
    <mergeCell ref="K1251:S1252"/>
    <mergeCell ref="A1253:I1254"/>
    <mergeCell ref="K1253:K1254"/>
    <mergeCell ref="L1253:S1254"/>
    <mergeCell ref="A1255:A1256"/>
    <mergeCell ref="B1255:I1256"/>
    <mergeCell ref="K1255:K1256"/>
    <mergeCell ref="L1255:L1256"/>
    <mergeCell ref="M1255:M1256"/>
    <mergeCell ref="N1255:N1256"/>
    <mergeCell ref="S1249:S1250"/>
    <mergeCell ref="A1251:A1252"/>
    <mergeCell ref="B1251:B1252"/>
    <mergeCell ref="C1251:C1252"/>
    <mergeCell ref="D1251:D1252"/>
    <mergeCell ref="E1251:E1252"/>
    <mergeCell ref="F1251:F1252"/>
    <mergeCell ref="G1251:G1252"/>
    <mergeCell ref="H1251:H1252"/>
    <mergeCell ref="I1251:I1252"/>
    <mergeCell ref="M1249:M1250"/>
    <mergeCell ref="N1249:N1250"/>
    <mergeCell ref="O1249:O1250"/>
    <mergeCell ref="P1249:P1250"/>
    <mergeCell ref="Q1249:Q1250"/>
    <mergeCell ref="R1249:R1250"/>
    <mergeCell ref="F1249:F1250"/>
    <mergeCell ref="G1249:G1250"/>
    <mergeCell ref="H1249:H1250"/>
    <mergeCell ref="I1249:I1250"/>
    <mergeCell ref="K1249:K1250"/>
    <mergeCell ref="L1249:L1250"/>
    <mergeCell ref="Q1259:Q1260"/>
    <mergeCell ref="R1259:R1260"/>
    <mergeCell ref="S1259:S1260"/>
    <mergeCell ref="A1261:A1262"/>
    <mergeCell ref="B1261:I1262"/>
    <mergeCell ref="K1261:K1262"/>
    <mergeCell ref="L1261:L1262"/>
    <mergeCell ref="M1261:M1262"/>
    <mergeCell ref="N1261:N1262"/>
    <mergeCell ref="O1261:O1262"/>
    <mergeCell ref="K1259:K1260"/>
    <mergeCell ref="L1259:L1260"/>
    <mergeCell ref="M1259:M1260"/>
    <mergeCell ref="N1259:N1260"/>
    <mergeCell ref="O1259:O1260"/>
    <mergeCell ref="P1259:P1260"/>
    <mergeCell ref="S1257:S1258"/>
    <mergeCell ref="A1259:A1260"/>
    <mergeCell ref="B1259:B1260"/>
    <mergeCell ref="C1259:C1260"/>
    <mergeCell ref="D1259:D1260"/>
    <mergeCell ref="E1259:E1260"/>
    <mergeCell ref="F1259:F1260"/>
    <mergeCell ref="G1259:G1260"/>
    <mergeCell ref="H1259:H1260"/>
    <mergeCell ref="I1259:I1260"/>
    <mergeCell ref="M1257:M1258"/>
    <mergeCell ref="N1257:N1258"/>
    <mergeCell ref="O1257:O1258"/>
    <mergeCell ref="P1257:P1258"/>
    <mergeCell ref="Q1257:Q1258"/>
    <mergeCell ref="R1257:R1258"/>
    <mergeCell ref="F1257:F1258"/>
    <mergeCell ref="G1257:G1258"/>
    <mergeCell ref="H1257:H1258"/>
    <mergeCell ref="I1257:I1258"/>
    <mergeCell ref="K1257:K1258"/>
    <mergeCell ref="L1257:L1258"/>
    <mergeCell ref="N1265:N1266"/>
    <mergeCell ref="O1265:O1266"/>
    <mergeCell ref="P1265:P1266"/>
    <mergeCell ref="Q1265:Q1266"/>
    <mergeCell ref="R1265:R1266"/>
    <mergeCell ref="S1265:S1266"/>
    <mergeCell ref="G1265:G1266"/>
    <mergeCell ref="H1265:H1266"/>
    <mergeCell ref="I1265:I1266"/>
    <mergeCell ref="K1265:K1266"/>
    <mergeCell ref="L1265:L1266"/>
    <mergeCell ref="M1265:M1266"/>
    <mergeCell ref="A1265:A1266"/>
    <mergeCell ref="B1265:B1266"/>
    <mergeCell ref="C1265:C1266"/>
    <mergeCell ref="D1265:D1266"/>
    <mergeCell ref="E1265:E1266"/>
    <mergeCell ref="F1265:F1266"/>
    <mergeCell ref="N1263:N1264"/>
    <mergeCell ref="O1263:O1264"/>
    <mergeCell ref="P1263:P1264"/>
    <mergeCell ref="Q1263:Q1264"/>
    <mergeCell ref="R1263:R1264"/>
    <mergeCell ref="S1263:S1264"/>
    <mergeCell ref="G1263:G1264"/>
    <mergeCell ref="H1263:H1264"/>
    <mergeCell ref="I1263:I1264"/>
    <mergeCell ref="K1263:K1264"/>
    <mergeCell ref="L1263:L1264"/>
    <mergeCell ref="M1263:M1264"/>
    <mergeCell ref="P1261:P1262"/>
    <mergeCell ref="Q1261:Q1262"/>
    <mergeCell ref="R1261:R1262"/>
    <mergeCell ref="S1261:S1262"/>
    <mergeCell ref="A1263:A1264"/>
    <mergeCell ref="B1263:B1264"/>
    <mergeCell ref="C1263:C1264"/>
    <mergeCell ref="D1263:D1264"/>
    <mergeCell ref="E1263:E1264"/>
    <mergeCell ref="F1263:F1264"/>
    <mergeCell ref="S1271:S1272"/>
    <mergeCell ref="A1273:A1274"/>
    <mergeCell ref="B1273:I1274"/>
    <mergeCell ref="K1273:K1274"/>
    <mergeCell ref="L1273:L1274"/>
    <mergeCell ref="M1273:M1274"/>
    <mergeCell ref="N1273:N1274"/>
    <mergeCell ref="O1273:O1274"/>
    <mergeCell ref="P1273:P1274"/>
    <mergeCell ref="Q1273:Q1274"/>
    <mergeCell ref="S1269:S1270"/>
    <mergeCell ref="A1271:I1272"/>
    <mergeCell ref="K1271:K1272"/>
    <mergeCell ref="L1271:L1272"/>
    <mergeCell ref="M1271:M1272"/>
    <mergeCell ref="N1271:N1272"/>
    <mergeCell ref="O1271:O1272"/>
    <mergeCell ref="P1271:P1272"/>
    <mergeCell ref="Q1271:Q1272"/>
    <mergeCell ref="R1271:R1272"/>
    <mergeCell ref="M1269:M1270"/>
    <mergeCell ref="N1269:N1270"/>
    <mergeCell ref="O1269:O1270"/>
    <mergeCell ref="P1269:P1270"/>
    <mergeCell ref="Q1269:Q1270"/>
    <mergeCell ref="R1269:R1270"/>
    <mergeCell ref="F1269:F1270"/>
    <mergeCell ref="G1269:G1270"/>
    <mergeCell ref="H1269:H1270"/>
    <mergeCell ref="I1269:I1270"/>
    <mergeCell ref="K1269:K1270"/>
    <mergeCell ref="L1269:L1270"/>
    <mergeCell ref="G1267:G1268"/>
    <mergeCell ref="H1267:H1268"/>
    <mergeCell ref="I1267:I1268"/>
    <mergeCell ref="K1267:K1268"/>
    <mergeCell ref="L1267:S1268"/>
    <mergeCell ref="A1269:A1270"/>
    <mergeCell ref="B1269:B1270"/>
    <mergeCell ref="C1269:C1270"/>
    <mergeCell ref="D1269:D1270"/>
    <mergeCell ref="E1269:E1270"/>
    <mergeCell ref="A1267:A1268"/>
    <mergeCell ref="B1267:B1268"/>
    <mergeCell ref="C1267:C1268"/>
    <mergeCell ref="D1267:D1268"/>
    <mergeCell ref="E1267:E1268"/>
    <mergeCell ref="F1267:F1268"/>
    <mergeCell ref="N1277:N1278"/>
    <mergeCell ref="O1277:O1278"/>
    <mergeCell ref="P1277:P1278"/>
    <mergeCell ref="Q1277:Q1278"/>
    <mergeCell ref="R1277:R1278"/>
    <mergeCell ref="S1277:S1278"/>
    <mergeCell ref="G1277:G1278"/>
    <mergeCell ref="H1277:H1278"/>
    <mergeCell ref="I1277:I1278"/>
    <mergeCell ref="K1277:K1278"/>
    <mergeCell ref="L1277:L1278"/>
    <mergeCell ref="M1277:M1278"/>
    <mergeCell ref="P1275:P1276"/>
    <mergeCell ref="Q1275:Q1276"/>
    <mergeCell ref="R1275:R1276"/>
    <mergeCell ref="S1275:S1276"/>
    <mergeCell ref="A1277:A1278"/>
    <mergeCell ref="B1277:B1278"/>
    <mergeCell ref="C1277:C1278"/>
    <mergeCell ref="D1277:D1278"/>
    <mergeCell ref="E1277:E1278"/>
    <mergeCell ref="F1277:F1278"/>
    <mergeCell ref="I1275:I1276"/>
    <mergeCell ref="K1275:K1276"/>
    <mergeCell ref="L1275:L1276"/>
    <mergeCell ref="M1275:M1276"/>
    <mergeCell ref="N1275:N1276"/>
    <mergeCell ref="O1275:O1276"/>
    <mergeCell ref="R1273:R1274"/>
    <mergeCell ref="S1273:S1274"/>
    <mergeCell ref="A1275:A1276"/>
    <mergeCell ref="B1275:B1276"/>
    <mergeCell ref="C1275:C1276"/>
    <mergeCell ref="D1275:D1276"/>
    <mergeCell ref="E1275:E1276"/>
    <mergeCell ref="F1275:F1276"/>
    <mergeCell ref="G1275:G1276"/>
    <mergeCell ref="H1275:H1276"/>
    <mergeCell ref="O1283:O1284"/>
    <mergeCell ref="P1283:P1284"/>
    <mergeCell ref="Q1283:Q1284"/>
    <mergeCell ref="R1283:R1284"/>
    <mergeCell ref="S1283:S1284"/>
    <mergeCell ref="A1285:A1286"/>
    <mergeCell ref="B1285:B1286"/>
    <mergeCell ref="C1285:C1286"/>
    <mergeCell ref="D1285:D1286"/>
    <mergeCell ref="E1285:E1286"/>
    <mergeCell ref="A1283:A1284"/>
    <mergeCell ref="B1283:I1284"/>
    <mergeCell ref="K1283:K1284"/>
    <mergeCell ref="L1283:L1284"/>
    <mergeCell ref="M1283:M1284"/>
    <mergeCell ref="N1283:N1284"/>
    <mergeCell ref="F1281:F1282"/>
    <mergeCell ref="G1281:G1282"/>
    <mergeCell ref="H1281:H1282"/>
    <mergeCell ref="I1281:I1282"/>
    <mergeCell ref="K1281:K1282"/>
    <mergeCell ref="L1281:S1282"/>
    <mergeCell ref="O1279:O1280"/>
    <mergeCell ref="P1279:P1280"/>
    <mergeCell ref="Q1279:Q1280"/>
    <mergeCell ref="R1279:R1280"/>
    <mergeCell ref="S1279:S1280"/>
    <mergeCell ref="A1281:A1282"/>
    <mergeCell ref="B1281:B1282"/>
    <mergeCell ref="C1281:C1282"/>
    <mergeCell ref="D1281:D1282"/>
    <mergeCell ref="E1281:E1282"/>
    <mergeCell ref="A1279:A1280"/>
    <mergeCell ref="B1279:I1280"/>
    <mergeCell ref="K1279:K1280"/>
    <mergeCell ref="L1279:L1280"/>
    <mergeCell ref="M1279:M1280"/>
    <mergeCell ref="N1279:N1280"/>
    <mergeCell ref="O1289:O1290"/>
    <mergeCell ref="P1289:P1290"/>
    <mergeCell ref="Q1289:Q1290"/>
    <mergeCell ref="R1289:R1290"/>
    <mergeCell ref="S1289:S1290"/>
    <mergeCell ref="A1291:A1292"/>
    <mergeCell ref="B1291:B1292"/>
    <mergeCell ref="C1291:C1292"/>
    <mergeCell ref="D1291:D1292"/>
    <mergeCell ref="E1291:E1292"/>
    <mergeCell ref="H1289:H1290"/>
    <mergeCell ref="I1289:I1290"/>
    <mergeCell ref="K1289:K1290"/>
    <mergeCell ref="L1289:L1290"/>
    <mergeCell ref="M1289:M1290"/>
    <mergeCell ref="N1289:N1290"/>
    <mergeCell ref="Q1287:Q1288"/>
    <mergeCell ref="R1287:R1288"/>
    <mergeCell ref="S1287:S1288"/>
    <mergeCell ref="A1289:A1290"/>
    <mergeCell ref="B1289:B1290"/>
    <mergeCell ref="C1289:C1290"/>
    <mergeCell ref="D1289:D1290"/>
    <mergeCell ref="E1289:E1290"/>
    <mergeCell ref="F1289:F1290"/>
    <mergeCell ref="G1289:G1290"/>
    <mergeCell ref="K1287:K1288"/>
    <mergeCell ref="L1287:L1288"/>
    <mergeCell ref="M1287:M1288"/>
    <mergeCell ref="N1287:N1288"/>
    <mergeCell ref="O1287:O1288"/>
    <mergeCell ref="P1287:P1288"/>
    <mergeCell ref="S1285:S1286"/>
    <mergeCell ref="A1287:A1288"/>
    <mergeCell ref="B1287:B1288"/>
    <mergeCell ref="C1287:C1288"/>
    <mergeCell ref="D1287:D1288"/>
    <mergeCell ref="E1287:E1288"/>
    <mergeCell ref="F1287:F1288"/>
    <mergeCell ref="G1287:G1288"/>
    <mergeCell ref="H1287:H1288"/>
    <mergeCell ref="I1287:I1288"/>
    <mergeCell ref="M1285:M1286"/>
    <mergeCell ref="N1285:N1286"/>
    <mergeCell ref="O1285:O1286"/>
    <mergeCell ref="P1285:P1286"/>
    <mergeCell ref="Q1285:Q1286"/>
    <mergeCell ref="R1285:R1286"/>
    <mergeCell ref="F1285:F1286"/>
    <mergeCell ref="G1285:G1286"/>
    <mergeCell ref="H1285:H1286"/>
    <mergeCell ref="I1285:I1286"/>
    <mergeCell ref="K1285:K1286"/>
    <mergeCell ref="L1285:L1286"/>
    <mergeCell ref="O1295:O1296"/>
    <mergeCell ref="P1295:P1296"/>
    <mergeCell ref="Q1295:Q1296"/>
    <mergeCell ref="R1295:R1296"/>
    <mergeCell ref="S1295:S1296"/>
    <mergeCell ref="A1297:A1298"/>
    <mergeCell ref="B1297:B1298"/>
    <mergeCell ref="C1297:C1298"/>
    <mergeCell ref="D1297:D1298"/>
    <mergeCell ref="E1297:E1298"/>
    <mergeCell ref="H1295:H1296"/>
    <mergeCell ref="I1295:I1296"/>
    <mergeCell ref="K1295:K1296"/>
    <mergeCell ref="L1295:L1296"/>
    <mergeCell ref="M1295:M1296"/>
    <mergeCell ref="N1295:N1296"/>
    <mergeCell ref="Q1293:Q1294"/>
    <mergeCell ref="R1293:R1294"/>
    <mergeCell ref="S1293:S1294"/>
    <mergeCell ref="A1295:A1296"/>
    <mergeCell ref="B1295:B1296"/>
    <mergeCell ref="C1295:C1296"/>
    <mergeCell ref="D1295:D1296"/>
    <mergeCell ref="E1295:E1296"/>
    <mergeCell ref="F1295:F1296"/>
    <mergeCell ref="G1295:G1296"/>
    <mergeCell ref="K1293:K1294"/>
    <mergeCell ref="L1293:L1294"/>
    <mergeCell ref="M1293:M1294"/>
    <mergeCell ref="N1293:N1294"/>
    <mergeCell ref="O1293:O1294"/>
    <mergeCell ref="P1293:P1294"/>
    <mergeCell ref="S1291:S1292"/>
    <mergeCell ref="A1293:A1294"/>
    <mergeCell ref="B1293:B1294"/>
    <mergeCell ref="C1293:C1294"/>
    <mergeCell ref="D1293:D1294"/>
    <mergeCell ref="E1293:E1294"/>
    <mergeCell ref="F1293:F1294"/>
    <mergeCell ref="G1293:G1294"/>
    <mergeCell ref="H1293:H1294"/>
    <mergeCell ref="I1293:I1294"/>
    <mergeCell ref="M1291:M1292"/>
    <mergeCell ref="N1291:N1292"/>
    <mergeCell ref="O1291:O1292"/>
    <mergeCell ref="P1291:P1292"/>
    <mergeCell ref="Q1291:Q1292"/>
    <mergeCell ref="R1291:R1292"/>
    <mergeCell ref="F1291:F1292"/>
    <mergeCell ref="G1291:G1292"/>
    <mergeCell ref="H1291:H1292"/>
    <mergeCell ref="I1291:I1292"/>
    <mergeCell ref="K1291:K1292"/>
    <mergeCell ref="L1291:L1292"/>
    <mergeCell ref="Q1299:Q1300"/>
    <mergeCell ref="R1299:R1300"/>
    <mergeCell ref="S1299:S1300"/>
    <mergeCell ref="A1301:A1302"/>
    <mergeCell ref="B1301:B1302"/>
    <mergeCell ref="C1301:C1302"/>
    <mergeCell ref="D1301:D1302"/>
    <mergeCell ref="E1301:E1302"/>
    <mergeCell ref="F1301:F1302"/>
    <mergeCell ref="G1301:G1302"/>
    <mergeCell ref="K1299:K1300"/>
    <mergeCell ref="L1299:L1300"/>
    <mergeCell ref="M1299:M1300"/>
    <mergeCell ref="N1299:N1300"/>
    <mergeCell ref="O1299:O1300"/>
    <mergeCell ref="P1299:P1300"/>
    <mergeCell ref="S1297:S1298"/>
    <mergeCell ref="A1299:A1300"/>
    <mergeCell ref="B1299:B1300"/>
    <mergeCell ref="C1299:C1300"/>
    <mergeCell ref="D1299:D1300"/>
    <mergeCell ref="E1299:E1300"/>
    <mergeCell ref="F1299:F1300"/>
    <mergeCell ref="G1299:G1300"/>
    <mergeCell ref="H1299:H1300"/>
    <mergeCell ref="I1299:I1300"/>
    <mergeCell ref="M1297:M1298"/>
    <mergeCell ref="N1297:N1298"/>
    <mergeCell ref="O1297:O1298"/>
    <mergeCell ref="P1297:P1298"/>
    <mergeCell ref="Q1297:Q1298"/>
    <mergeCell ref="R1297:R1298"/>
    <mergeCell ref="F1297:F1298"/>
    <mergeCell ref="G1297:G1298"/>
    <mergeCell ref="H1297:H1298"/>
    <mergeCell ref="I1297:I1298"/>
    <mergeCell ref="K1297:K1298"/>
    <mergeCell ref="L1297:L1298"/>
    <mergeCell ref="S1303:S1304"/>
    <mergeCell ref="A1305:A1306"/>
    <mergeCell ref="B1305:I1306"/>
    <mergeCell ref="K1305:K1306"/>
    <mergeCell ref="L1305:S1306"/>
    <mergeCell ref="A1307:A1308"/>
    <mergeCell ref="B1307:B1308"/>
    <mergeCell ref="C1307:C1308"/>
    <mergeCell ref="D1307:D1308"/>
    <mergeCell ref="E1307:E1308"/>
    <mergeCell ref="M1303:M1304"/>
    <mergeCell ref="N1303:N1304"/>
    <mergeCell ref="O1303:O1304"/>
    <mergeCell ref="P1303:P1304"/>
    <mergeCell ref="Q1303:Q1304"/>
    <mergeCell ref="R1303:R1304"/>
    <mergeCell ref="F1303:F1304"/>
    <mergeCell ref="G1303:G1304"/>
    <mergeCell ref="H1303:H1304"/>
    <mergeCell ref="I1303:I1304"/>
    <mergeCell ref="K1303:K1304"/>
    <mergeCell ref="L1303:L1304"/>
    <mergeCell ref="O1301:O1302"/>
    <mergeCell ref="P1301:P1302"/>
    <mergeCell ref="Q1301:Q1302"/>
    <mergeCell ref="R1301:R1302"/>
    <mergeCell ref="S1301:S1302"/>
    <mergeCell ref="A1303:A1304"/>
    <mergeCell ref="B1303:B1304"/>
    <mergeCell ref="C1303:C1304"/>
    <mergeCell ref="D1303:D1304"/>
    <mergeCell ref="E1303:E1304"/>
    <mergeCell ref="H1301:H1302"/>
    <mergeCell ref="I1301:I1302"/>
    <mergeCell ref="K1301:K1302"/>
    <mergeCell ref="L1301:L1302"/>
    <mergeCell ref="M1301:M1302"/>
    <mergeCell ref="N1301:N1302"/>
    <mergeCell ref="O1311:O1312"/>
    <mergeCell ref="P1311:P1312"/>
    <mergeCell ref="Q1311:Q1312"/>
    <mergeCell ref="R1311:R1312"/>
    <mergeCell ref="S1311:S1312"/>
    <mergeCell ref="A1313:A1314"/>
    <mergeCell ref="B1313:B1314"/>
    <mergeCell ref="C1313:C1314"/>
    <mergeCell ref="D1313:D1314"/>
    <mergeCell ref="E1313:E1314"/>
    <mergeCell ref="H1311:H1312"/>
    <mergeCell ref="I1311:I1312"/>
    <mergeCell ref="K1311:K1312"/>
    <mergeCell ref="L1311:L1312"/>
    <mergeCell ref="M1311:M1312"/>
    <mergeCell ref="N1311:N1312"/>
    <mergeCell ref="Q1309:Q1310"/>
    <mergeCell ref="R1309:R1310"/>
    <mergeCell ref="S1309:S1310"/>
    <mergeCell ref="A1311:A1312"/>
    <mergeCell ref="B1311:B1312"/>
    <mergeCell ref="C1311:C1312"/>
    <mergeCell ref="D1311:D1312"/>
    <mergeCell ref="E1311:E1312"/>
    <mergeCell ref="F1311:F1312"/>
    <mergeCell ref="G1311:G1312"/>
    <mergeCell ref="K1309:K1310"/>
    <mergeCell ref="L1309:L1310"/>
    <mergeCell ref="M1309:M1310"/>
    <mergeCell ref="N1309:N1310"/>
    <mergeCell ref="O1309:O1310"/>
    <mergeCell ref="P1309:P1310"/>
    <mergeCell ref="S1307:S1308"/>
    <mergeCell ref="A1309:A1310"/>
    <mergeCell ref="B1309:B1310"/>
    <mergeCell ref="C1309:C1310"/>
    <mergeCell ref="D1309:D1310"/>
    <mergeCell ref="E1309:E1310"/>
    <mergeCell ref="F1309:F1310"/>
    <mergeCell ref="G1309:G1310"/>
    <mergeCell ref="H1309:H1310"/>
    <mergeCell ref="I1309:I1310"/>
    <mergeCell ref="M1307:M1308"/>
    <mergeCell ref="N1307:N1308"/>
    <mergeCell ref="O1307:O1308"/>
    <mergeCell ref="P1307:P1308"/>
    <mergeCell ref="Q1307:Q1308"/>
    <mergeCell ref="R1307:R1308"/>
    <mergeCell ref="F1307:F1308"/>
    <mergeCell ref="G1307:G1308"/>
    <mergeCell ref="H1307:H1308"/>
    <mergeCell ref="I1307:I1308"/>
    <mergeCell ref="K1307:K1308"/>
    <mergeCell ref="L1307:L1308"/>
    <mergeCell ref="Q1315:Q1316"/>
    <mergeCell ref="R1315:R1316"/>
    <mergeCell ref="S1315:S1316"/>
    <mergeCell ref="A1317:A1318"/>
    <mergeCell ref="B1317:B1318"/>
    <mergeCell ref="C1317:C1318"/>
    <mergeCell ref="D1317:D1318"/>
    <mergeCell ref="E1317:E1318"/>
    <mergeCell ref="F1317:F1318"/>
    <mergeCell ref="G1317:G1318"/>
    <mergeCell ref="K1315:K1316"/>
    <mergeCell ref="L1315:L1316"/>
    <mergeCell ref="M1315:M1316"/>
    <mergeCell ref="N1315:N1316"/>
    <mergeCell ref="O1315:O1316"/>
    <mergeCell ref="P1315:P1316"/>
    <mergeCell ref="S1313:S1314"/>
    <mergeCell ref="A1315:A1316"/>
    <mergeCell ref="B1315:B1316"/>
    <mergeCell ref="C1315:C1316"/>
    <mergeCell ref="D1315:D1316"/>
    <mergeCell ref="E1315:E1316"/>
    <mergeCell ref="F1315:F1316"/>
    <mergeCell ref="G1315:G1316"/>
    <mergeCell ref="H1315:H1316"/>
    <mergeCell ref="I1315:I1316"/>
    <mergeCell ref="M1313:M1314"/>
    <mergeCell ref="N1313:N1314"/>
    <mergeCell ref="O1313:O1314"/>
    <mergeCell ref="P1313:P1314"/>
    <mergeCell ref="Q1313:Q1314"/>
    <mergeCell ref="R1313:R1314"/>
    <mergeCell ref="F1313:F1314"/>
    <mergeCell ref="G1313:G1314"/>
    <mergeCell ref="H1313:H1314"/>
    <mergeCell ref="I1313:I1314"/>
    <mergeCell ref="K1313:K1314"/>
    <mergeCell ref="L1313:L1314"/>
    <mergeCell ref="N1321:N1322"/>
    <mergeCell ref="O1321:O1322"/>
    <mergeCell ref="P1321:P1322"/>
    <mergeCell ref="Q1321:Q1322"/>
    <mergeCell ref="R1321:R1322"/>
    <mergeCell ref="S1321:S1322"/>
    <mergeCell ref="G1321:G1322"/>
    <mergeCell ref="H1321:H1322"/>
    <mergeCell ref="I1321:I1322"/>
    <mergeCell ref="K1321:K1322"/>
    <mergeCell ref="L1321:L1322"/>
    <mergeCell ref="M1321:M1322"/>
    <mergeCell ref="A1321:A1322"/>
    <mergeCell ref="B1321:B1322"/>
    <mergeCell ref="C1321:C1322"/>
    <mergeCell ref="D1321:D1322"/>
    <mergeCell ref="E1321:E1322"/>
    <mergeCell ref="F1321:F1322"/>
    <mergeCell ref="F1319:F1320"/>
    <mergeCell ref="G1319:G1320"/>
    <mergeCell ref="H1319:H1320"/>
    <mergeCell ref="I1319:I1320"/>
    <mergeCell ref="K1319:K1320"/>
    <mergeCell ref="L1319:S1320"/>
    <mergeCell ref="O1317:O1318"/>
    <mergeCell ref="P1317:P1318"/>
    <mergeCell ref="Q1317:Q1318"/>
    <mergeCell ref="R1317:R1318"/>
    <mergeCell ref="S1317:S1318"/>
    <mergeCell ref="A1319:A1320"/>
    <mergeCell ref="B1319:B1320"/>
    <mergeCell ref="C1319:C1320"/>
    <mergeCell ref="D1319:D1320"/>
    <mergeCell ref="E1319:E1320"/>
    <mergeCell ref="H1317:H1318"/>
    <mergeCell ref="I1317:I1318"/>
    <mergeCell ref="K1317:K1318"/>
    <mergeCell ref="L1317:L1318"/>
    <mergeCell ref="M1317:M1318"/>
    <mergeCell ref="N1317:N1318"/>
    <mergeCell ref="N1325:N1326"/>
    <mergeCell ref="O1325:O1326"/>
    <mergeCell ref="P1325:P1326"/>
    <mergeCell ref="Q1325:Q1326"/>
    <mergeCell ref="R1325:R1326"/>
    <mergeCell ref="S1325:S1326"/>
    <mergeCell ref="G1325:G1326"/>
    <mergeCell ref="H1325:H1326"/>
    <mergeCell ref="I1325:I1326"/>
    <mergeCell ref="K1325:K1326"/>
    <mergeCell ref="L1325:L1326"/>
    <mergeCell ref="M1325:M1326"/>
    <mergeCell ref="A1325:A1326"/>
    <mergeCell ref="B1325:B1326"/>
    <mergeCell ref="C1325:C1326"/>
    <mergeCell ref="D1325:D1326"/>
    <mergeCell ref="E1325:E1326"/>
    <mergeCell ref="F1325:F1326"/>
    <mergeCell ref="N1323:N1324"/>
    <mergeCell ref="O1323:O1324"/>
    <mergeCell ref="P1323:P1324"/>
    <mergeCell ref="Q1323:Q1324"/>
    <mergeCell ref="R1323:R1324"/>
    <mergeCell ref="S1323:S1324"/>
    <mergeCell ref="G1323:G1324"/>
    <mergeCell ref="H1323:H1324"/>
    <mergeCell ref="I1323:I1324"/>
    <mergeCell ref="K1323:K1324"/>
    <mergeCell ref="L1323:L1324"/>
    <mergeCell ref="M1323:M1324"/>
    <mergeCell ref="A1323:A1324"/>
    <mergeCell ref="B1323:B1324"/>
    <mergeCell ref="C1323:C1324"/>
    <mergeCell ref="D1323:D1324"/>
    <mergeCell ref="E1323:E1324"/>
    <mergeCell ref="F1323:F1324"/>
    <mergeCell ref="D1331:G1332"/>
    <mergeCell ref="H1331:I1332"/>
    <mergeCell ref="N1331:Q1332"/>
    <mergeCell ref="R1331:S1332"/>
    <mergeCell ref="A1333:S1334"/>
    <mergeCell ref="A1335:A1336"/>
    <mergeCell ref="B1335:B1336"/>
    <mergeCell ref="C1335:C1336"/>
    <mergeCell ref="D1335:D1336"/>
    <mergeCell ref="E1335:E1336"/>
    <mergeCell ref="N1329:N1330"/>
    <mergeCell ref="O1329:O1330"/>
    <mergeCell ref="P1329:P1330"/>
    <mergeCell ref="Q1329:Q1330"/>
    <mergeCell ref="R1329:R1330"/>
    <mergeCell ref="S1329:S1330"/>
    <mergeCell ref="G1329:G1330"/>
    <mergeCell ref="H1329:H1330"/>
    <mergeCell ref="I1329:I1330"/>
    <mergeCell ref="K1329:K1330"/>
    <mergeCell ref="L1329:L1330"/>
    <mergeCell ref="M1329:M1330"/>
    <mergeCell ref="A1329:A1330"/>
    <mergeCell ref="B1329:B1330"/>
    <mergeCell ref="C1329:C1330"/>
    <mergeCell ref="D1329:D1330"/>
    <mergeCell ref="E1329:E1330"/>
    <mergeCell ref="F1329:F1330"/>
    <mergeCell ref="N1327:N1328"/>
    <mergeCell ref="O1327:O1328"/>
    <mergeCell ref="P1327:P1328"/>
    <mergeCell ref="Q1327:Q1328"/>
    <mergeCell ref="R1327:R1328"/>
    <mergeCell ref="S1327:S1328"/>
    <mergeCell ref="G1327:G1328"/>
    <mergeCell ref="H1327:H1328"/>
    <mergeCell ref="I1327:I1328"/>
    <mergeCell ref="K1327:K1328"/>
    <mergeCell ref="L1327:L1328"/>
    <mergeCell ref="M1327:M1328"/>
    <mergeCell ref="A1327:A1328"/>
    <mergeCell ref="B1327:B1328"/>
    <mergeCell ref="C1327:C1328"/>
    <mergeCell ref="D1327:D1328"/>
    <mergeCell ref="E1327:E1328"/>
    <mergeCell ref="F1327:F1328"/>
    <mergeCell ref="S1339:S1340"/>
    <mergeCell ref="A1341:A1342"/>
    <mergeCell ref="B1341:B1342"/>
    <mergeCell ref="C1341:C1342"/>
    <mergeCell ref="D1341:D1342"/>
    <mergeCell ref="E1341:E1342"/>
    <mergeCell ref="F1341:F1342"/>
    <mergeCell ref="G1341:G1342"/>
    <mergeCell ref="H1341:H1342"/>
    <mergeCell ref="I1341:I1342"/>
    <mergeCell ref="M1339:M1340"/>
    <mergeCell ref="N1339:N1340"/>
    <mergeCell ref="O1339:O1340"/>
    <mergeCell ref="P1339:P1340"/>
    <mergeCell ref="Q1339:Q1340"/>
    <mergeCell ref="R1339:R1340"/>
    <mergeCell ref="F1339:F1340"/>
    <mergeCell ref="G1339:G1340"/>
    <mergeCell ref="H1339:H1340"/>
    <mergeCell ref="I1339:I1340"/>
    <mergeCell ref="K1339:K1340"/>
    <mergeCell ref="L1339:L1340"/>
    <mergeCell ref="S1335:S1336"/>
    <mergeCell ref="A1337:A1338"/>
    <mergeCell ref="B1337:I1338"/>
    <mergeCell ref="K1337:K1338"/>
    <mergeCell ref="L1337:S1338"/>
    <mergeCell ref="A1339:A1340"/>
    <mergeCell ref="B1339:B1340"/>
    <mergeCell ref="C1339:C1340"/>
    <mergeCell ref="D1339:D1340"/>
    <mergeCell ref="E1339:E1340"/>
    <mergeCell ref="M1335:M1336"/>
    <mergeCell ref="N1335:N1336"/>
    <mergeCell ref="O1335:O1336"/>
    <mergeCell ref="P1335:P1336"/>
    <mergeCell ref="Q1335:Q1336"/>
    <mergeCell ref="R1335:R1336"/>
    <mergeCell ref="F1335:F1336"/>
    <mergeCell ref="G1335:G1336"/>
    <mergeCell ref="H1335:H1336"/>
    <mergeCell ref="I1335:I1336"/>
    <mergeCell ref="K1335:K1336"/>
    <mergeCell ref="L1335:L1336"/>
    <mergeCell ref="F1345:F1346"/>
    <mergeCell ref="G1345:G1346"/>
    <mergeCell ref="H1345:H1346"/>
    <mergeCell ref="I1345:I1346"/>
    <mergeCell ref="K1345:K1346"/>
    <mergeCell ref="L1345:S1346"/>
    <mergeCell ref="O1343:O1344"/>
    <mergeCell ref="P1343:P1344"/>
    <mergeCell ref="Q1343:Q1344"/>
    <mergeCell ref="R1343:R1344"/>
    <mergeCell ref="S1343:S1344"/>
    <mergeCell ref="A1345:A1346"/>
    <mergeCell ref="B1345:B1346"/>
    <mergeCell ref="C1345:C1346"/>
    <mergeCell ref="D1345:D1346"/>
    <mergeCell ref="E1345:E1346"/>
    <mergeCell ref="H1343:H1344"/>
    <mergeCell ref="I1343:I1344"/>
    <mergeCell ref="K1343:K1344"/>
    <mergeCell ref="L1343:L1344"/>
    <mergeCell ref="M1343:M1344"/>
    <mergeCell ref="N1343:N1344"/>
    <mergeCell ref="Q1341:Q1342"/>
    <mergeCell ref="R1341:R1342"/>
    <mergeCell ref="S1341:S1342"/>
    <mergeCell ref="A1343:A1344"/>
    <mergeCell ref="B1343:B1344"/>
    <mergeCell ref="C1343:C1344"/>
    <mergeCell ref="D1343:D1344"/>
    <mergeCell ref="E1343:E1344"/>
    <mergeCell ref="F1343:F1344"/>
    <mergeCell ref="G1343:G1344"/>
    <mergeCell ref="K1341:K1342"/>
    <mergeCell ref="L1341:L1342"/>
    <mergeCell ref="M1341:M1342"/>
    <mergeCell ref="N1341:N1342"/>
    <mergeCell ref="O1341:O1342"/>
    <mergeCell ref="P1341:P1342"/>
    <mergeCell ref="N1349:N1350"/>
    <mergeCell ref="O1349:O1350"/>
    <mergeCell ref="P1349:P1350"/>
    <mergeCell ref="Q1349:Q1350"/>
    <mergeCell ref="R1349:R1350"/>
    <mergeCell ref="S1349:S1350"/>
    <mergeCell ref="G1349:G1350"/>
    <mergeCell ref="H1349:H1350"/>
    <mergeCell ref="I1349:I1350"/>
    <mergeCell ref="K1349:K1350"/>
    <mergeCell ref="L1349:L1350"/>
    <mergeCell ref="M1349:M1350"/>
    <mergeCell ref="A1349:A1350"/>
    <mergeCell ref="B1349:B1350"/>
    <mergeCell ref="C1349:C1350"/>
    <mergeCell ref="D1349:D1350"/>
    <mergeCell ref="E1349:E1350"/>
    <mergeCell ref="F1349:F1350"/>
    <mergeCell ref="N1347:N1348"/>
    <mergeCell ref="O1347:O1348"/>
    <mergeCell ref="P1347:P1348"/>
    <mergeCell ref="Q1347:Q1348"/>
    <mergeCell ref="R1347:R1348"/>
    <mergeCell ref="S1347:S1348"/>
    <mergeCell ref="G1347:G1348"/>
    <mergeCell ref="H1347:H1348"/>
    <mergeCell ref="I1347:I1348"/>
    <mergeCell ref="K1347:K1348"/>
    <mergeCell ref="L1347:L1348"/>
    <mergeCell ref="M1347:M1348"/>
    <mergeCell ref="A1347:A1348"/>
    <mergeCell ref="B1347:B1348"/>
    <mergeCell ref="C1347:C1348"/>
    <mergeCell ref="D1347:D1348"/>
    <mergeCell ref="E1347:E1348"/>
    <mergeCell ref="F1347:F1348"/>
    <mergeCell ref="N1357:N1358"/>
    <mergeCell ref="O1357:O1358"/>
    <mergeCell ref="P1357:P1358"/>
    <mergeCell ref="Q1357:Q1358"/>
    <mergeCell ref="R1357:R1358"/>
    <mergeCell ref="S1357:S1358"/>
    <mergeCell ref="G1357:G1358"/>
    <mergeCell ref="H1357:H1358"/>
    <mergeCell ref="I1357:I1358"/>
    <mergeCell ref="K1357:K1358"/>
    <mergeCell ref="L1357:L1358"/>
    <mergeCell ref="M1357:M1358"/>
    <mergeCell ref="H1355:H1356"/>
    <mergeCell ref="I1355:I1356"/>
    <mergeCell ref="K1355:K1356"/>
    <mergeCell ref="L1355:S1356"/>
    <mergeCell ref="A1357:A1358"/>
    <mergeCell ref="B1357:B1358"/>
    <mergeCell ref="C1357:C1358"/>
    <mergeCell ref="D1357:D1358"/>
    <mergeCell ref="E1357:E1358"/>
    <mergeCell ref="F1357:F1358"/>
    <mergeCell ref="A1353:A1354"/>
    <mergeCell ref="B1353:I1354"/>
    <mergeCell ref="K1353:S1354"/>
    <mergeCell ref="A1355:A1356"/>
    <mergeCell ref="B1355:B1356"/>
    <mergeCell ref="C1355:C1356"/>
    <mergeCell ref="D1355:D1356"/>
    <mergeCell ref="E1355:E1356"/>
    <mergeCell ref="F1355:F1356"/>
    <mergeCell ref="G1355:G1356"/>
    <mergeCell ref="N1351:N1352"/>
    <mergeCell ref="O1351:O1352"/>
    <mergeCell ref="P1351:P1352"/>
    <mergeCell ref="Q1351:Q1352"/>
    <mergeCell ref="R1351:R1352"/>
    <mergeCell ref="S1351:S1352"/>
    <mergeCell ref="G1351:G1352"/>
    <mergeCell ref="H1351:H1352"/>
    <mergeCell ref="I1351:I1352"/>
    <mergeCell ref="K1351:K1352"/>
    <mergeCell ref="L1351:L1352"/>
    <mergeCell ref="M1351:M1352"/>
    <mergeCell ref="A1351:A1352"/>
    <mergeCell ref="B1351:B1352"/>
    <mergeCell ref="C1351:C1352"/>
    <mergeCell ref="D1351:D1352"/>
    <mergeCell ref="E1351:E1352"/>
    <mergeCell ref="F1351:F1352"/>
    <mergeCell ref="G1361:G1362"/>
    <mergeCell ref="H1361:H1362"/>
    <mergeCell ref="I1361:I1362"/>
    <mergeCell ref="K1361:K1362"/>
    <mergeCell ref="L1361:S1362"/>
    <mergeCell ref="A1363:A1364"/>
    <mergeCell ref="B1363:B1364"/>
    <mergeCell ref="C1363:C1364"/>
    <mergeCell ref="D1363:D1364"/>
    <mergeCell ref="E1363:E1364"/>
    <mergeCell ref="A1361:A1362"/>
    <mergeCell ref="B1361:B1362"/>
    <mergeCell ref="C1361:C1362"/>
    <mergeCell ref="D1361:D1362"/>
    <mergeCell ref="E1361:E1362"/>
    <mergeCell ref="F1361:F1362"/>
    <mergeCell ref="N1359:N1360"/>
    <mergeCell ref="O1359:O1360"/>
    <mergeCell ref="P1359:P1360"/>
    <mergeCell ref="Q1359:Q1360"/>
    <mergeCell ref="R1359:R1360"/>
    <mergeCell ref="S1359:S1360"/>
    <mergeCell ref="G1359:G1360"/>
    <mergeCell ref="H1359:H1360"/>
    <mergeCell ref="I1359:I1360"/>
    <mergeCell ref="K1359:K1360"/>
    <mergeCell ref="L1359:L1360"/>
    <mergeCell ref="M1359:M1360"/>
    <mergeCell ref="A1359:A1360"/>
    <mergeCell ref="B1359:B1360"/>
    <mergeCell ref="C1359:C1360"/>
    <mergeCell ref="D1359:D1360"/>
    <mergeCell ref="E1359:E1360"/>
    <mergeCell ref="F1359:F1360"/>
    <mergeCell ref="Q1367:Q1368"/>
    <mergeCell ref="R1367:R1368"/>
    <mergeCell ref="S1367:S1368"/>
    <mergeCell ref="A1369:A1370"/>
    <mergeCell ref="B1369:I1370"/>
    <mergeCell ref="K1369:K1370"/>
    <mergeCell ref="L1369:L1370"/>
    <mergeCell ref="M1369:M1370"/>
    <mergeCell ref="N1369:N1370"/>
    <mergeCell ref="O1369:O1370"/>
    <mergeCell ref="Q1365:Q1366"/>
    <mergeCell ref="R1365:R1366"/>
    <mergeCell ref="S1365:S1366"/>
    <mergeCell ref="A1367:I1368"/>
    <mergeCell ref="K1367:K1368"/>
    <mergeCell ref="L1367:L1368"/>
    <mergeCell ref="M1367:M1368"/>
    <mergeCell ref="N1367:N1368"/>
    <mergeCell ref="O1367:O1368"/>
    <mergeCell ref="P1367:P1368"/>
    <mergeCell ref="K1365:K1366"/>
    <mergeCell ref="L1365:L1366"/>
    <mergeCell ref="M1365:M1366"/>
    <mergeCell ref="N1365:N1366"/>
    <mergeCell ref="O1365:O1366"/>
    <mergeCell ref="P1365:P1366"/>
    <mergeCell ref="S1363:S1364"/>
    <mergeCell ref="A1365:A1366"/>
    <mergeCell ref="B1365:B1366"/>
    <mergeCell ref="C1365:C1366"/>
    <mergeCell ref="D1365:D1366"/>
    <mergeCell ref="E1365:E1366"/>
    <mergeCell ref="F1365:F1366"/>
    <mergeCell ref="G1365:G1366"/>
    <mergeCell ref="H1365:H1366"/>
    <mergeCell ref="I1365:I1366"/>
    <mergeCell ref="M1363:M1364"/>
    <mergeCell ref="N1363:N1364"/>
    <mergeCell ref="O1363:O1364"/>
    <mergeCell ref="P1363:P1364"/>
    <mergeCell ref="Q1363:Q1364"/>
    <mergeCell ref="R1363:R1364"/>
    <mergeCell ref="F1363:F1364"/>
    <mergeCell ref="G1363:G1364"/>
    <mergeCell ref="H1363:H1364"/>
    <mergeCell ref="I1363:I1364"/>
    <mergeCell ref="K1363:K1364"/>
    <mergeCell ref="L1363:L1364"/>
    <mergeCell ref="N1373:N1374"/>
    <mergeCell ref="O1373:O1374"/>
    <mergeCell ref="P1373:P1374"/>
    <mergeCell ref="Q1373:Q1374"/>
    <mergeCell ref="R1373:R1374"/>
    <mergeCell ref="S1373:S1374"/>
    <mergeCell ref="G1373:G1374"/>
    <mergeCell ref="H1373:H1374"/>
    <mergeCell ref="I1373:I1374"/>
    <mergeCell ref="K1373:K1374"/>
    <mergeCell ref="L1373:L1374"/>
    <mergeCell ref="M1373:M1374"/>
    <mergeCell ref="A1373:A1374"/>
    <mergeCell ref="B1373:B1374"/>
    <mergeCell ref="C1373:C1374"/>
    <mergeCell ref="D1373:D1374"/>
    <mergeCell ref="E1373:E1374"/>
    <mergeCell ref="F1373:F1374"/>
    <mergeCell ref="N1371:N1372"/>
    <mergeCell ref="O1371:O1372"/>
    <mergeCell ref="P1371:P1372"/>
    <mergeCell ref="Q1371:Q1372"/>
    <mergeCell ref="R1371:R1372"/>
    <mergeCell ref="S1371:S1372"/>
    <mergeCell ref="G1371:G1372"/>
    <mergeCell ref="H1371:H1372"/>
    <mergeCell ref="I1371:I1372"/>
    <mergeCell ref="K1371:K1372"/>
    <mergeCell ref="L1371:L1372"/>
    <mergeCell ref="M1371:M1372"/>
    <mergeCell ref="P1369:P1370"/>
    <mergeCell ref="Q1369:Q1370"/>
    <mergeCell ref="R1369:R1370"/>
    <mergeCell ref="S1369:S1370"/>
    <mergeCell ref="A1371:A1372"/>
    <mergeCell ref="B1371:B1372"/>
    <mergeCell ref="C1371:C1372"/>
    <mergeCell ref="D1371:D1372"/>
    <mergeCell ref="E1371:E1372"/>
    <mergeCell ref="F1371:F1372"/>
    <mergeCell ref="N1379:N1380"/>
    <mergeCell ref="O1379:O1380"/>
    <mergeCell ref="P1379:P1380"/>
    <mergeCell ref="Q1379:Q1380"/>
    <mergeCell ref="R1379:R1380"/>
    <mergeCell ref="S1379:S1380"/>
    <mergeCell ref="G1379:G1380"/>
    <mergeCell ref="H1379:H1380"/>
    <mergeCell ref="I1379:I1380"/>
    <mergeCell ref="K1379:K1380"/>
    <mergeCell ref="L1379:L1380"/>
    <mergeCell ref="M1379:M1380"/>
    <mergeCell ref="A1379:A1380"/>
    <mergeCell ref="B1379:B1380"/>
    <mergeCell ref="C1379:C1380"/>
    <mergeCell ref="D1379:D1380"/>
    <mergeCell ref="E1379:E1380"/>
    <mergeCell ref="F1379:F1380"/>
    <mergeCell ref="N1377:N1378"/>
    <mergeCell ref="O1377:O1378"/>
    <mergeCell ref="P1377:P1378"/>
    <mergeCell ref="Q1377:Q1378"/>
    <mergeCell ref="R1377:R1378"/>
    <mergeCell ref="S1377:S1378"/>
    <mergeCell ref="G1375:G1376"/>
    <mergeCell ref="H1375:H1376"/>
    <mergeCell ref="I1375:I1376"/>
    <mergeCell ref="K1375:K1376"/>
    <mergeCell ref="L1375:S1376"/>
    <mergeCell ref="A1377:A1378"/>
    <mergeCell ref="B1377:I1378"/>
    <mergeCell ref="K1377:K1378"/>
    <mergeCell ref="L1377:L1378"/>
    <mergeCell ref="M1377:M1378"/>
    <mergeCell ref="A1375:A1376"/>
    <mergeCell ref="B1375:B1376"/>
    <mergeCell ref="C1375:C1376"/>
    <mergeCell ref="D1375:D1376"/>
    <mergeCell ref="E1375:E1376"/>
    <mergeCell ref="F1375:F1376"/>
    <mergeCell ref="N1383:N1384"/>
    <mergeCell ref="O1383:O1384"/>
    <mergeCell ref="P1383:P1384"/>
    <mergeCell ref="Q1383:Q1384"/>
    <mergeCell ref="R1383:R1384"/>
    <mergeCell ref="S1383:S1384"/>
    <mergeCell ref="G1383:G1384"/>
    <mergeCell ref="H1383:H1384"/>
    <mergeCell ref="I1383:I1384"/>
    <mergeCell ref="K1383:K1384"/>
    <mergeCell ref="L1383:L1384"/>
    <mergeCell ref="M1383:M1384"/>
    <mergeCell ref="A1383:A1384"/>
    <mergeCell ref="B1383:B1384"/>
    <mergeCell ref="C1383:C1384"/>
    <mergeCell ref="D1383:D1384"/>
    <mergeCell ref="E1383:E1384"/>
    <mergeCell ref="F1383:F1384"/>
    <mergeCell ref="N1381:N1382"/>
    <mergeCell ref="O1381:O1382"/>
    <mergeCell ref="P1381:P1382"/>
    <mergeCell ref="Q1381:Q1382"/>
    <mergeCell ref="R1381:R1382"/>
    <mergeCell ref="S1381:S1382"/>
    <mergeCell ref="G1381:G1382"/>
    <mergeCell ref="H1381:H1382"/>
    <mergeCell ref="I1381:I1382"/>
    <mergeCell ref="K1381:K1382"/>
    <mergeCell ref="L1381:L1382"/>
    <mergeCell ref="M1381:M1382"/>
    <mergeCell ref="A1381:A1382"/>
    <mergeCell ref="B1381:B1382"/>
    <mergeCell ref="C1381:C1382"/>
    <mergeCell ref="D1381:D1382"/>
    <mergeCell ref="E1381:E1382"/>
    <mergeCell ref="F1381:F1382"/>
    <mergeCell ref="N1389:N1390"/>
    <mergeCell ref="O1389:O1390"/>
    <mergeCell ref="P1389:P1390"/>
    <mergeCell ref="Q1389:Q1390"/>
    <mergeCell ref="R1389:R1390"/>
    <mergeCell ref="S1389:S1390"/>
    <mergeCell ref="G1389:G1390"/>
    <mergeCell ref="H1389:H1390"/>
    <mergeCell ref="I1389:I1390"/>
    <mergeCell ref="K1389:K1390"/>
    <mergeCell ref="L1389:L1390"/>
    <mergeCell ref="M1389:M1390"/>
    <mergeCell ref="A1389:A1390"/>
    <mergeCell ref="B1389:B1390"/>
    <mergeCell ref="C1389:C1390"/>
    <mergeCell ref="D1389:D1390"/>
    <mergeCell ref="E1389:E1390"/>
    <mergeCell ref="F1389:F1390"/>
    <mergeCell ref="N1387:N1388"/>
    <mergeCell ref="O1387:O1388"/>
    <mergeCell ref="P1387:P1388"/>
    <mergeCell ref="Q1387:Q1388"/>
    <mergeCell ref="R1387:R1388"/>
    <mergeCell ref="S1387:S1388"/>
    <mergeCell ref="G1387:G1388"/>
    <mergeCell ref="H1387:H1388"/>
    <mergeCell ref="I1387:I1388"/>
    <mergeCell ref="K1387:K1388"/>
    <mergeCell ref="L1387:L1388"/>
    <mergeCell ref="M1387:M1388"/>
    <mergeCell ref="A1385:A1386"/>
    <mergeCell ref="B1385:I1386"/>
    <mergeCell ref="K1385:K1386"/>
    <mergeCell ref="L1385:S1386"/>
    <mergeCell ref="A1387:A1388"/>
    <mergeCell ref="B1387:B1388"/>
    <mergeCell ref="C1387:C1388"/>
    <mergeCell ref="D1387:D1388"/>
    <mergeCell ref="E1387:E1388"/>
    <mergeCell ref="F1387:F1388"/>
    <mergeCell ref="N1395:N1396"/>
    <mergeCell ref="O1395:O1396"/>
    <mergeCell ref="P1395:P1396"/>
    <mergeCell ref="Q1395:Q1396"/>
    <mergeCell ref="R1395:R1396"/>
    <mergeCell ref="S1395:S1396"/>
    <mergeCell ref="G1395:G1396"/>
    <mergeCell ref="H1395:H1396"/>
    <mergeCell ref="I1395:I1396"/>
    <mergeCell ref="K1395:K1396"/>
    <mergeCell ref="L1395:L1396"/>
    <mergeCell ref="M1395:M1396"/>
    <mergeCell ref="A1393:A1394"/>
    <mergeCell ref="B1393:I1394"/>
    <mergeCell ref="K1393:K1394"/>
    <mergeCell ref="L1393:S1394"/>
    <mergeCell ref="A1395:A1396"/>
    <mergeCell ref="B1395:B1396"/>
    <mergeCell ref="C1395:C1396"/>
    <mergeCell ref="D1395:D1396"/>
    <mergeCell ref="E1395:E1396"/>
    <mergeCell ref="F1395:F1396"/>
    <mergeCell ref="N1391:N1392"/>
    <mergeCell ref="O1391:O1392"/>
    <mergeCell ref="P1391:P1392"/>
    <mergeCell ref="Q1391:Q1392"/>
    <mergeCell ref="R1391:R1392"/>
    <mergeCell ref="S1391:S1392"/>
    <mergeCell ref="G1391:G1392"/>
    <mergeCell ref="H1391:H1392"/>
    <mergeCell ref="I1391:I1392"/>
    <mergeCell ref="K1391:K1392"/>
    <mergeCell ref="L1391:L1392"/>
    <mergeCell ref="M1391:M1392"/>
    <mergeCell ref="A1391:A1392"/>
    <mergeCell ref="B1391:B1392"/>
    <mergeCell ref="C1391:C1392"/>
    <mergeCell ref="D1391:D1392"/>
    <mergeCell ref="E1391:E1392"/>
    <mergeCell ref="F1391:F1392"/>
    <mergeCell ref="A1401:I1402"/>
    <mergeCell ref="K1401:K1402"/>
    <mergeCell ref="L1401:S1402"/>
    <mergeCell ref="A1403:A1404"/>
    <mergeCell ref="B1403:I1404"/>
    <mergeCell ref="K1403:K1404"/>
    <mergeCell ref="L1403:L1404"/>
    <mergeCell ref="M1403:M1404"/>
    <mergeCell ref="N1403:N1404"/>
    <mergeCell ref="O1403:O1404"/>
    <mergeCell ref="N1399:N1400"/>
    <mergeCell ref="O1399:O1400"/>
    <mergeCell ref="P1399:P1400"/>
    <mergeCell ref="Q1399:Q1400"/>
    <mergeCell ref="R1399:R1400"/>
    <mergeCell ref="S1399:S1400"/>
    <mergeCell ref="G1399:G1400"/>
    <mergeCell ref="H1399:H1400"/>
    <mergeCell ref="I1399:I1400"/>
    <mergeCell ref="K1399:K1400"/>
    <mergeCell ref="L1399:L1400"/>
    <mergeCell ref="M1399:M1400"/>
    <mergeCell ref="A1399:A1400"/>
    <mergeCell ref="B1399:B1400"/>
    <mergeCell ref="C1399:C1400"/>
    <mergeCell ref="D1399:D1400"/>
    <mergeCell ref="E1399:E1400"/>
    <mergeCell ref="F1399:F1400"/>
    <mergeCell ref="N1397:N1398"/>
    <mergeCell ref="O1397:O1398"/>
    <mergeCell ref="P1397:P1398"/>
    <mergeCell ref="Q1397:Q1398"/>
    <mergeCell ref="R1397:R1398"/>
    <mergeCell ref="S1397:S1398"/>
    <mergeCell ref="G1397:G1398"/>
    <mergeCell ref="H1397:H1398"/>
    <mergeCell ref="I1397:I1398"/>
    <mergeCell ref="K1397:K1398"/>
    <mergeCell ref="L1397:L1398"/>
    <mergeCell ref="M1397:M1398"/>
    <mergeCell ref="A1397:A1398"/>
    <mergeCell ref="B1397:B1398"/>
    <mergeCell ref="C1397:C1398"/>
    <mergeCell ref="D1397:D1398"/>
    <mergeCell ref="E1397:E1398"/>
    <mergeCell ref="F1397:F1398"/>
    <mergeCell ref="N1407:N1408"/>
    <mergeCell ref="O1407:O1408"/>
    <mergeCell ref="P1407:P1408"/>
    <mergeCell ref="Q1407:Q1408"/>
    <mergeCell ref="R1407:R1408"/>
    <mergeCell ref="S1407:S1408"/>
    <mergeCell ref="G1407:G1408"/>
    <mergeCell ref="H1407:H1408"/>
    <mergeCell ref="I1407:I1408"/>
    <mergeCell ref="K1407:K1408"/>
    <mergeCell ref="L1407:L1408"/>
    <mergeCell ref="M1407:M1408"/>
    <mergeCell ref="A1407:A1408"/>
    <mergeCell ref="B1407:B1408"/>
    <mergeCell ref="C1407:C1408"/>
    <mergeCell ref="D1407:D1408"/>
    <mergeCell ref="E1407:E1408"/>
    <mergeCell ref="F1407:F1408"/>
    <mergeCell ref="N1405:N1406"/>
    <mergeCell ref="O1405:O1406"/>
    <mergeCell ref="P1405:P1406"/>
    <mergeCell ref="Q1405:Q1406"/>
    <mergeCell ref="R1405:R1406"/>
    <mergeCell ref="S1405:S1406"/>
    <mergeCell ref="G1405:G1406"/>
    <mergeCell ref="H1405:H1406"/>
    <mergeCell ref="I1405:I1406"/>
    <mergeCell ref="K1405:K1406"/>
    <mergeCell ref="L1405:L1406"/>
    <mergeCell ref="M1405:M1406"/>
    <mergeCell ref="P1403:P1404"/>
    <mergeCell ref="Q1403:Q1404"/>
    <mergeCell ref="R1403:R1404"/>
    <mergeCell ref="S1403:S1404"/>
    <mergeCell ref="A1405:A1406"/>
    <mergeCell ref="B1405:B1406"/>
    <mergeCell ref="C1405:C1406"/>
    <mergeCell ref="D1405:D1406"/>
    <mergeCell ref="E1405:E1406"/>
    <mergeCell ref="F1405:F1406"/>
    <mergeCell ref="N1413:N1414"/>
    <mergeCell ref="O1413:O1414"/>
    <mergeCell ref="P1413:P1414"/>
    <mergeCell ref="Q1413:Q1414"/>
    <mergeCell ref="R1413:R1414"/>
    <mergeCell ref="S1413:S1414"/>
    <mergeCell ref="G1413:G1414"/>
    <mergeCell ref="H1413:H1414"/>
    <mergeCell ref="I1413:I1414"/>
    <mergeCell ref="K1413:K1414"/>
    <mergeCell ref="L1413:L1414"/>
    <mergeCell ref="M1413:M1414"/>
    <mergeCell ref="A1413:A1414"/>
    <mergeCell ref="B1413:B1414"/>
    <mergeCell ref="C1413:C1414"/>
    <mergeCell ref="D1413:D1414"/>
    <mergeCell ref="E1413:E1414"/>
    <mergeCell ref="F1413:F1414"/>
    <mergeCell ref="N1411:N1412"/>
    <mergeCell ref="O1411:O1412"/>
    <mergeCell ref="P1411:P1412"/>
    <mergeCell ref="Q1411:Q1412"/>
    <mergeCell ref="R1411:R1412"/>
    <mergeCell ref="S1411:S1412"/>
    <mergeCell ref="G1409:G1410"/>
    <mergeCell ref="H1409:H1410"/>
    <mergeCell ref="I1409:I1410"/>
    <mergeCell ref="K1409:K1410"/>
    <mergeCell ref="L1409:S1410"/>
    <mergeCell ref="A1411:A1412"/>
    <mergeCell ref="B1411:I1412"/>
    <mergeCell ref="K1411:K1412"/>
    <mergeCell ref="L1411:L1412"/>
    <mergeCell ref="M1411:M1412"/>
    <mergeCell ref="A1409:A1410"/>
    <mergeCell ref="B1409:B1410"/>
    <mergeCell ref="C1409:C1410"/>
    <mergeCell ref="D1409:D1410"/>
    <mergeCell ref="E1409:E1410"/>
    <mergeCell ref="F1409:F1410"/>
    <mergeCell ref="N1421:N1422"/>
    <mergeCell ref="O1421:O1422"/>
    <mergeCell ref="P1421:P1422"/>
    <mergeCell ref="Q1421:Q1422"/>
    <mergeCell ref="R1421:R1422"/>
    <mergeCell ref="S1421:S1422"/>
    <mergeCell ref="G1421:G1422"/>
    <mergeCell ref="H1421:H1422"/>
    <mergeCell ref="I1421:I1422"/>
    <mergeCell ref="K1421:K1422"/>
    <mergeCell ref="L1421:L1422"/>
    <mergeCell ref="M1421:M1422"/>
    <mergeCell ref="A1421:A1422"/>
    <mergeCell ref="B1421:B1422"/>
    <mergeCell ref="C1421:C1422"/>
    <mergeCell ref="D1421:D1422"/>
    <mergeCell ref="E1421:E1422"/>
    <mergeCell ref="F1421:F1422"/>
    <mergeCell ref="G1417:G1418"/>
    <mergeCell ref="H1417:H1418"/>
    <mergeCell ref="I1417:I1418"/>
    <mergeCell ref="K1417:S1418"/>
    <mergeCell ref="A1419:A1420"/>
    <mergeCell ref="B1419:I1420"/>
    <mergeCell ref="K1419:K1420"/>
    <mergeCell ref="L1419:S1420"/>
    <mergeCell ref="A1417:A1418"/>
    <mergeCell ref="B1417:B1418"/>
    <mergeCell ref="C1417:C1418"/>
    <mergeCell ref="D1417:D1418"/>
    <mergeCell ref="E1417:E1418"/>
    <mergeCell ref="F1417:F1418"/>
    <mergeCell ref="N1415:N1416"/>
    <mergeCell ref="O1415:O1416"/>
    <mergeCell ref="P1415:P1416"/>
    <mergeCell ref="Q1415:Q1416"/>
    <mergeCell ref="R1415:R1416"/>
    <mergeCell ref="S1415:S1416"/>
    <mergeCell ref="G1415:G1416"/>
    <mergeCell ref="H1415:H1416"/>
    <mergeCell ref="I1415:I1416"/>
    <mergeCell ref="K1415:K1416"/>
    <mergeCell ref="L1415:L1416"/>
    <mergeCell ref="M1415:M1416"/>
    <mergeCell ref="A1415:A1416"/>
    <mergeCell ref="B1415:B1416"/>
    <mergeCell ref="C1415:C1416"/>
    <mergeCell ref="D1415:D1416"/>
    <mergeCell ref="E1415:E1416"/>
    <mergeCell ref="F1415:F1416"/>
    <mergeCell ref="N1425:N1426"/>
    <mergeCell ref="O1425:O1426"/>
    <mergeCell ref="P1425:P1426"/>
    <mergeCell ref="Q1425:Q1426"/>
    <mergeCell ref="R1425:R1426"/>
    <mergeCell ref="S1425:S1426"/>
    <mergeCell ref="G1425:G1426"/>
    <mergeCell ref="H1425:H1426"/>
    <mergeCell ref="I1425:I1426"/>
    <mergeCell ref="K1425:K1426"/>
    <mergeCell ref="L1425:L1426"/>
    <mergeCell ref="M1425:M1426"/>
    <mergeCell ref="A1425:A1426"/>
    <mergeCell ref="B1425:B1426"/>
    <mergeCell ref="C1425:C1426"/>
    <mergeCell ref="D1425:D1426"/>
    <mergeCell ref="E1425:E1426"/>
    <mergeCell ref="F1425:F1426"/>
    <mergeCell ref="N1423:N1424"/>
    <mergeCell ref="O1423:O1424"/>
    <mergeCell ref="P1423:P1424"/>
    <mergeCell ref="Q1423:Q1424"/>
    <mergeCell ref="R1423:R1424"/>
    <mergeCell ref="S1423:S1424"/>
    <mergeCell ref="G1423:G1424"/>
    <mergeCell ref="H1423:H1424"/>
    <mergeCell ref="I1423:I1424"/>
    <mergeCell ref="K1423:K1424"/>
    <mergeCell ref="L1423:L1424"/>
    <mergeCell ref="M1423:M1424"/>
    <mergeCell ref="A1423:A1424"/>
    <mergeCell ref="B1423:B1424"/>
    <mergeCell ref="C1423:C1424"/>
    <mergeCell ref="D1423:D1424"/>
    <mergeCell ref="E1423:E1424"/>
    <mergeCell ref="F1423:F1424"/>
    <mergeCell ref="N1429:N1430"/>
    <mergeCell ref="O1429:O1430"/>
    <mergeCell ref="P1429:P1430"/>
    <mergeCell ref="Q1429:Q1430"/>
    <mergeCell ref="R1429:R1430"/>
    <mergeCell ref="S1429:S1430"/>
    <mergeCell ref="G1429:G1430"/>
    <mergeCell ref="H1429:H1430"/>
    <mergeCell ref="I1429:I1430"/>
    <mergeCell ref="K1429:K1430"/>
    <mergeCell ref="L1429:L1430"/>
    <mergeCell ref="M1429:M1430"/>
    <mergeCell ref="A1429:A1430"/>
    <mergeCell ref="B1429:B1430"/>
    <mergeCell ref="C1429:C1430"/>
    <mergeCell ref="D1429:D1430"/>
    <mergeCell ref="E1429:E1430"/>
    <mergeCell ref="F1429:F1430"/>
    <mergeCell ref="N1427:N1428"/>
    <mergeCell ref="O1427:O1428"/>
    <mergeCell ref="P1427:P1428"/>
    <mergeCell ref="Q1427:Q1428"/>
    <mergeCell ref="R1427:R1428"/>
    <mergeCell ref="S1427:S1428"/>
    <mergeCell ref="G1427:G1428"/>
    <mergeCell ref="H1427:H1428"/>
    <mergeCell ref="I1427:I1428"/>
    <mergeCell ref="K1427:K1428"/>
    <mergeCell ref="L1427:L1428"/>
    <mergeCell ref="M1427:M1428"/>
    <mergeCell ref="A1427:A1428"/>
    <mergeCell ref="B1427:B1428"/>
    <mergeCell ref="C1427:C1428"/>
    <mergeCell ref="D1427:D1428"/>
    <mergeCell ref="E1427:E1428"/>
    <mergeCell ref="F1427:F1428"/>
    <mergeCell ref="S1437:S1438"/>
    <mergeCell ref="A1439:A1440"/>
    <mergeCell ref="B1439:I1440"/>
    <mergeCell ref="K1439:K1440"/>
    <mergeCell ref="L1439:S1440"/>
    <mergeCell ref="A1441:A1442"/>
    <mergeCell ref="B1441:B1442"/>
    <mergeCell ref="C1441:C1442"/>
    <mergeCell ref="D1441:D1442"/>
    <mergeCell ref="E1441:E1442"/>
    <mergeCell ref="M1437:M1438"/>
    <mergeCell ref="N1437:N1438"/>
    <mergeCell ref="O1437:O1438"/>
    <mergeCell ref="P1437:P1438"/>
    <mergeCell ref="Q1437:Q1438"/>
    <mergeCell ref="R1437:R1438"/>
    <mergeCell ref="F1437:F1438"/>
    <mergeCell ref="G1437:G1438"/>
    <mergeCell ref="H1437:H1438"/>
    <mergeCell ref="I1437:I1438"/>
    <mergeCell ref="K1437:K1438"/>
    <mergeCell ref="L1437:L1438"/>
    <mergeCell ref="D1433:G1434"/>
    <mergeCell ref="H1433:I1434"/>
    <mergeCell ref="N1433:Q1434"/>
    <mergeCell ref="R1433:S1434"/>
    <mergeCell ref="A1435:S1436"/>
    <mergeCell ref="A1437:A1438"/>
    <mergeCell ref="B1437:B1438"/>
    <mergeCell ref="C1437:C1438"/>
    <mergeCell ref="D1437:D1438"/>
    <mergeCell ref="E1437:E1438"/>
    <mergeCell ref="N1431:N1432"/>
    <mergeCell ref="O1431:O1432"/>
    <mergeCell ref="P1431:P1432"/>
    <mergeCell ref="Q1431:Q1432"/>
    <mergeCell ref="R1431:R1432"/>
    <mergeCell ref="S1431:S1432"/>
    <mergeCell ref="G1431:G1432"/>
    <mergeCell ref="H1431:H1432"/>
    <mergeCell ref="I1431:I1432"/>
    <mergeCell ref="K1431:K1432"/>
    <mergeCell ref="L1431:L1432"/>
    <mergeCell ref="M1431:M1432"/>
    <mergeCell ref="A1431:A1432"/>
    <mergeCell ref="B1431:B1432"/>
    <mergeCell ref="C1431:C1432"/>
    <mergeCell ref="D1431:D1432"/>
    <mergeCell ref="E1431:E1432"/>
    <mergeCell ref="F1431:F1432"/>
    <mergeCell ref="Q1443:Q1444"/>
    <mergeCell ref="R1443:R1444"/>
    <mergeCell ref="S1443:S1444"/>
    <mergeCell ref="A1445:A1446"/>
    <mergeCell ref="B1445:I1446"/>
    <mergeCell ref="K1445:K1446"/>
    <mergeCell ref="L1445:L1446"/>
    <mergeCell ref="M1445:M1446"/>
    <mergeCell ref="N1445:N1446"/>
    <mergeCell ref="O1445:O1446"/>
    <mergeCell ref="K1443:K1444"/>
    <mergeCell ref="L1443:L1444"/>
    <mergeCell ref="M1443:M1444"/>
    <mergeCell ref="N1443:N1444"/>
    <mergeCell ref="O1443:O1444"/>
    <mergeCell ref="P1443:P1444"/>
    <mergeCell ref="S1441:S1442"/>
    <mergeCell ref="A1443:A1444"/>
    <mergeCell ref="B1443:B1444"/>
    <mergeCell ref="C1443:C1444"/>
    <mergeCell ref="D1443:D1444"/>
    <mergeCell ref="E1443:E1444"/>
    <mergeCell ref="F1443:F1444"/>
    <mergeCell ref="G1443:G1444"/>
    <mergeCell ref="H1443:H1444"/>
    <mergeCell ref="I1443:I1444"/>
    <mergeCell ref="M1441:M1442"/>
    <mergeCell ref="N1441:N1442"/>
    <mergeCell ref="O1441:O1442"/>
    <mergeCell ref="P1441:P1442"/>
    <mergeCell ref="Q1441:Q1442"/>
    <mergeCell ref="R1441:R1442"/>
    <mergeCell ref="F1441:F1442"/>
    <mergeCell ref="G1441:G1442"/>
    <mergeCell ref="H1441:H1442"/>
    <mergeCell ref="I1441:I1442"/>
    <mergeCell ref="K1441:K1442"/>
    <mergeCell ref="L1441:L1442"/>
    <mergeCell ref="N1449:N1450"/>
    <mergeCell ref="O1449:O1450"/>
    <mergeCell ref="P1449:P1450"/>
    <mergeCell ref="Q1449:Q1450"/>
    <mergeCell ref="R1449:R1450"/>
    <mergeCell ref="S1449:S1450"/>
    <mergeCell ref="G1449:G1450"/>
    <mergeCell ref="H1449:H1450"/>
    <mergeCell ref="I1449:I1450"/>
    <mergeCell ref="K1449:K1450"/>
    <mergeCell ref="L1449:L1450"/>
    <mergeCell ref="M1449:M1450"/>
    <mergeCell ref="A1449:A1450"/>
    <mergeCell ref="B1449:B1450"/>
    <mergeCell ref="C1449:C1450"/>
    <mergeCell ref="D1449:D1450"/>
    <mergeCell ref="E1449:E1450"/>
    <mergeCell ref="F1449:F1450"/>
    <mergeCell ref="N1447:N1448"/>
    <mergeCell ref="O1447:O1448"/>
    <mergeCell ref="P1447:P1448"/>
    <mergeCell ref="Q1447:Q1448"/>
    <mergeCell ref="R1447:R1448"/>
    <mergeCell ref="S1447:S1448"/>
    <mergeCell ref="G1447:G1448"/>
    <mergeCell ref="H1447:H1448"/>
    <mergeCell ref="I1447:I1448"/>
    <mergeCell ref="K1447:K1448"/>
    <mergeCell ref="L1447:L1448"/>
    <mergeCell ref="M1447:M1448"/>
    <mergeCell ref="P1445:P1446"/>
    <mergeCell ref="Q1445:Q1446"/>
    <mergeCell ref="R1445:R1446"/>
    <mergeCell ref="S1445:S1446"/>
    <mergeCell ref="A1447:A1448"/>
    <mergeCell ref="B1447:B1448"/>
    <mergeCell ref="C1447:C1448"/>
    <mergeCell ref="D1447:D1448"/>
    <mergeCell ref="E1447:E1448"/>
    <mergeCell ref="F1447:F1448"/>
    <mergeCell ref="N1453:N1454"/>
    <mergeCell ref="O1453:O1454"/>
    <mergeCell ref="P1453:P1454"/>
    <mergeCell ref="Q1453:Q1454"/>
    <mergeCell ref="R1453:R1454"/>
    <mergeCell ref="S1453:S1454"/>
    <mergeCell ref="G1453:G1454"/>
    <mergeCell ref="H1453:H1454"/>
    <mergeCell ref="I1453:I1454"/>
    <mergeCell ref="K1453:K1454"/>
    <mergeCell ref="L1453:L1454"/>
    <mergeCell ref="M1453:M1454"/>
    <mergeCell ref="A1453:A1454"/>
    <mergeCell ref="B1453:B1454"/>
    <mergeCell ref="C1453:C1454"/>
    <mergeCell ref="D1453:D1454"/>
    <mergeCell ref="E1453:E1454"/>
    <mergeCell ref="F1453:F1454"/>
    <mergeCell ref="N1451:N1452"/>
    <mergeCell ref="O1451:O1452"/>
    <mergeCell ref="P1451:P1452"/>
    <mergeCell ref="Q1451:Q1452"/>
    <mergeCell ref="R1451:R1452"/>
    <mergeCell ref="S1451:S1452"/>
    <mergeCell ref="G1451:G1452"/>
    <mergeCell ref="H1451:H1452"/>
    <mergeCell ref="I1451:I1452"/>
    <mergeCell ref="K1451:K1452"/>
    <mergeCell ref="L1451:L1452"/>
    <mergeCell ref="M1451:M1452"/>
    <mergeCell ref="A1451:A1452"/>
    <mergeCell ref="B1451:B1452"/>
    <mergeCell ref="C1451:C1452"/>
    <mergeCell ref="D1451:D1452"/>
    <mergeCell ref="E1451:E1452"/>
    <mergeCell ref="F1451:F1452"/>
    <mergeCell ref="G1457:G1458"/>
    <mergeCell ref="H1457:H1458"/>
    <mergeCell ref="I1457:I1458"/>
    <mergeCell ref="K1457:K1458"/>
    <mergeCell ref="L1457:S1458"/>
    <mergeCell ref="A1459:A1460"/>
    <mergeCell ref="B1459:B1460"/>
    <mergeCell ref="C1459:C1460"/>
    <mergeCell ref="D1459:D1460"/>
    <mergeCell ref="E1459:E1460"/>
    <mergeCell ref="A1457:A1458"/>
    <mergeCell ref="B1457:B1458"/>
    <mergeCell ref="C1457:C1458"/>
    <mergeCell ref="D1457:D1458"/>
    <mergeCell ref="E1457:E1458"/>
    <mergeCell ref="F1457:F1458"/>
    <mergeCell ref="N1455:N1456"/>
    <mergeCell ref="O1455:O1456"/>
    <mergeCell ref="P1455:P1456"/>
    <mergeCell ref="Q1455:Q1456"/>
    <mergeCell ref="R1455:R1456"/>
    <mergeCell ref="S1455:S1456"/>
    <mergeCell ref="G1455:G1456"/>
    <mergeCell ref="H1455:H1456"/>
    <mergeCell ref="I1455:I1456"/>
    <mergeCell ref="K1455:K1456"/>
    <mergeCell ref="L1455:L1456"/>
    <mergeCell ref="M1455:M1456"/>
    <mergeCell ref="A1455:A1456"/>
    <mergeCell ref="B1455:B1456"/>
    <mergeCell ref="C1455:C1456"/>
    <mergeCell ref="D1455:D1456"/>
    <mergeCell ref="E1455:E1456"/>
    <mergeCell ref="F1455:F1456"/>
    <mergeCell ref="Q1461:Q1462"/>
    <mergeCell ref="R1461:R1462"/>
    <mergeCell ref="S1461:S1462"/>
    <mergeCell ref="A1463:A1464"/>
    <mergeCell ref="B1463:I1464"/>
    <mergeCell ref="K1463:K1464"/>
    <mergeCell ref="L1463:L1464"/>
    <mergeCell ref="M1463:M1464"/>
    <mergeCell ref="N1463:N1464"/>
    <mergeCell ref="O1463:O1464"/>
    <mergeCell ref="K1461:K1462"/>
    <mergeCell ref="L1461:L1462"/>
    <mergeCell ref="M1461:M1462"/>
    <mergeCell ref="N1461:N1462"/>
    <mergeCell ref="O1461:O1462"/>
    <mergeCell ref="P1461:P1462"/>
    <mergeCell ref="S1459:S1460"/>
    <mergeCell ref="A1461:A1462"/>
    <mergeCell ref="B1461:B1462"/>
    <mergeCell ref="C1461:C1462"/>
    <mergeCell ref="D1461:D1462"/>
    <mergeCell ref="E1461:E1462"/>
    <mergeCell ref="F1461:F1462"/>
    <mergeCell ref="G1461:G1462"/>
    <mergeCell ref="H1461:H1462"/>
    <mergeCell ref="I1461:I1462"/>
    <mergeCell ref="M1459:M1460"/>
    <mergeCell ref="N1459:N1460"/>
    <mergeCell ref="O1459:O1460"/>
    <mergeCell ref="P1459:P1460"/>
    <mergeCell ref="Q1459:Q1460"/>
    <mergeCell ref="R1459:R1460"/>
    <mergeCell ref="F1459:F1460"/>
    <mergeCell ref="G1459:G1460"/>
    <mergeCell ref="H1459:H1460"/>
    <mergeCell ref="I1459:I1460"/>
    <mergeCell ref="K1459:K1460"/>
    <mergeCell ref="L1459:L1460"/>
    <mergeCell ref="N1467:N1468"/>
    <mergeCell ref="O1467:O1468"/>
    <mergeCell ref="P1467:P1468"/>
    <mergeCell ref="Q1467:Q1468"/>
    <mergeCell ref="R1467:R1468"/>
    <mergeCell ref="S1467:S1468"/>
    <mergeCell ref="G1467:G1468"/>
    <mergeCell ref="H1467:H1468"/>
    <mergeCell ref="I1467:I1468"/>
    <mergeCell ref="K1467:K1468"/>
    <mergeCell ref="L1467:L1468"/>
    <mergeCell ref="M1467:M1468"/>
    <mergeCell ref="A1467:A1468"/>
    <mergeCell ref="B1467:B1468"/>
    <mergeCell ref="C1467:C1468"/>
    <mergeCell ref="D1467:D1468"/>
    <mergeCell ref="E1467:E1468"/>
    <mergeCell ref="F1467:F1468"/>
    <mergeCell ref="N1465:N1466"/>
    <mergeCell ref="O1465:O1466"/>
    <mergeCell ref="P1465:P1466"/>
    <mergeCell ref="Q1465:Q1466"/>
    <mergeCell ref="R1465:R1466"/>
    <mergeCell ref="S1465:S1466"/>
    <mergeCell ref="G1465:G1466"/>
    <mergeCell ref="H1465:H1466"/>
    <mergeCell ref="I1465:I1466"/>
    <mergeCell ref="K1465:K1466"/>
    <mergeCell ref="L1465:L1466"/>
    <mergeCell ref="M1465:M1466"/>
    <mergeCell ref="P1463:P1464"/>
    <mergeCell ref="Q1463:Q1464"/>
    <mergeCell ref="R1463:R1464"/>
    <mergeCell ref="S1463:S1464"/>
    <mergeCell ref="A1465:A1466"/>
    <mergeCell ref="B1465:B1466"/>
    <mergeCell ref="C1465:C1466"/>
    <mergeCell ref="D1465:D1466"/>
    <mergeCell ref="E1465:E1466"/>
    <mergeCell ref="F1465:F1466"/>
    <mergeCell ref="N1471:N1472"/>
    <mergeCell ref="O1471:O1472"/>
    <mergeCell ref="P1471:P1472"/>
    <mergeCell ref="Q1471:Q1472"/>
    <mergeCell ref="R1471:R1472"/>
    <mergeCell ref="S1471:S1472"/>
    <mergeCell ref="G1471:G1472"/>
    <mergeCell ref="H1471:H1472"/>
    <mergeCell ref="I1471:I1472"/>
    <mergeCell ref="K1471:K1472"/>
    <mergeCell ref="L1471:L1472"/>
    <mergeCell ref="M1471:M1472"/>
    <mergeCell ref="A1471:A1472"/>
    <mergeCell ref="B1471:B1472"/>
    <mergeCell ref="C1471:C1472"/>
    <mergeCell ref="D1471:D1472"/>
    <mergeCell ref="E1471:E1472"/>
    <mergeCell ref="F1471:F1472"/>
    <mergeCell ref="N1469:N1470"/>
    <mergeCell ref="O1469:O1470"/>
    <mergeCell ref="P1469:P1470"/>
    <mergeCell ref="Q1469:Q1470"/>
    <mergeCell ref="R1469:R1470"/>
    <mergeCell ref="S1469:S1470"/>
    <mergeCell ref="G1469:G1470"/>
    <mergeCell ref="H1469:H1470"/>
    <mergeCell ref="I1469:I1470"/>
    <mergeCell ref="K1469:K1470"/>
    <mergeCell ref="L1469:L1470"/>
    <mergeCell ref="M1469:M1470"/>
    <mergeCell ref="A1469:A1470"/>
    <mergeCell ref="B1469:B1470"/>
    <mergeCell ref="C1469:C1470"/>
    <mergeCell ref="D1469:D1470"/>
    <mergeCell ref="E1469:E1470"/>
    <mergeCell ref="F1469:F1470"/>
    <mergeCell ref="G1475:G1476"/>
    <mergeCell ref="H1475:H1476"/>
    <mergeCell ref="I1475:I1476"/>
    <mergeCell ref="K1475:K1476"/>
    <mergeCell ref="L1475:S1476"/>
    <mergeCell ref="A1477:A1478"/>
    <mergeCell ref="B1477:B1478"/>
    <mergeCell ref="C1477:C1478"/>
    <mergeCell ref="D1477:D1478"/>
    <mergeCell ref="E1477:E1478"/>
    <mergeCell ref="A1475:A1476"/>
    <mergeCell ref="B1475:B1476"/>
    <mergeCell ref="C1475:C1476"/>
    <mergeCell ref="D1475:D1476"/>
    <mergeCell ref="E1475:E1476"/>
    <mergeCell ref="F1475:F1476"/>
    <mergeCell ref="N1473:N1474"/>
    <mergeCell ref="O1473:O1474"/>
    <mergeCell ref="P1473:P1474"/>
    <mergeCell ref="Q1473:Q1474"/>
    <mergeCell ref="R1473:R1474"/>
    <mergeCell ref="S1473:S1474"/>
    <mergeCell ref="G1473:G1474"/>
    <mergeCell ref="H1473:H1474"/>
    <mergeCell ref="I1473:I1474"/>
    <mergeCell ref="K1473:K1474"/>
    <mergeCell ref="L1473:L1474"/>
    <mergeCell ref="M1473:M1474"/>
    <mergeCell ref="A1473:A1474"/>
    <mergeCell ref="B1473:B1474"/>
    <mergeCell ref="C1473:C1474"/>
    <mergeCell ref="D1473:D1474"/>
    <mergeCell ref="E1473:E1474"/>
    <mergeCell ref="F1473:F1474"/>
    <mergeCell ref="Q1479:Q1480"/>
    <mergeCell ref="R1479:R1480"/>
    <mergeCell ref="S1479:S1480"/>
    <mergeCell ref="A1481:A1482"/>
    <mergeCell ref="B1481:B1482"/>
    <mergeCell ref="C1481:C1482"/>
    <mergeCell ref="D1481:D1482"/>
    <mergeCell ref="E1481:E1482"/>
    <mergeCell ref="F1481:F1482"/>
    <mergeCell ref="G1481:G1482"/>
    <mergeCell ref="K1479:K1480"/>
    <mergeCell ref="L1479:L1480"/>
    <mergeCell ref="M1479:M1480"/>
    <mergeCell ref="N1479:N1480"/>
    <mergeCell ref="O1479:O1480"/>
    <mergeCell ref="P1479:P1480"/>
    <mergeCell ref="S1477:S1478"/>
    <mergeCell ref="A1479:A1480"/>
    <mergeCell ref="B1479:B1480"/>
    <mergeCell ref="C1479:C1480"/>
    <mergeCell ref="D1479:D1480"/>
    <mergeCell ref="E1479:E1480"/>
    <mergeCell ref="F1479:F1480"/>
    <mergeCell ref="G1479:G1480"/>
    <mergeCell ref="H1479:H1480"/>
    <mergeCell ref="I1479:I1480"/>
    <mergeCell ref="M1477:M1478"/>
    <mergeCell ref="N1477:N1478"/>
    <mergeCell ref="O1477:O1478"/>
    <mergeCell ref="P1477:P1478"/>
    <mergeCell ref="Q1477:Q1478"/>
    <mergeCell ref="R1477:R1478"/>
    <mergeCell ref="F1477:F1478"/>
    <mergeCell ref="G1477:G1478"/>
    <mergeCell ref="H1477:H1478"/>
    <mergeCell ref="I1477:I1478"/>
    <mergeCell ref="K1477:K1478"/>
    <mergeCell ref="L1477:L1478"/>
    <mergeCell ref="S1483:S1484"/>
    <mergeCell ref="A1485:A1486"/>
    <mergeCell ref="B1485:I1486"/>
    <mergeCell ref="K1485:K1486"/>
    <mergeCell ref="L1485:L1486"/>
    <mergeCell ref="M1485:M1486"/>
    <mergeCell ref="N1485:N1486"/>
    <mergeCell ref="O1485:O1486"/>
    <mergeCell ref="P1485:P1486"/>
    <mergeCell ref="Q1485:Q1486"/>
    <mergeCell ref="M1483:M1484"/>
    <mergeCell ref="N1483:N1484"/>
    <mergeCell ref="O1483:O1484"/>
    <mergeCell ref="P1483:P1484"/>
    <mergeCell ref="Q1483:Q1484"/>
    <mergeCell ref="R1483:R1484"/>
    <mergeCell ref="F1483:F1484"/>
    <mergeCell ref="G1483:G1484"/>
    <mergeCell ref="H1483:H1484"/>
    <mergeCell ref="I1483:I1484"/>
    <mergeCell ref="K1483:K1484"/>
    <mergeCell ref="L1483:L1484"/>
    <mergeCell ref="O1481:O1482"/>
    <mergeCell ref="P1481:P1482"/>
    <mergeCell ref="Q1481:Q1482"/>
    <mergeCell ref="R1481:R1482"/>
    <mergeCell ref="S1481:S1482"/>
    <mergeCell ref="A1483:A1484"/>
    <mergeCell ref="B1483:B1484"/>
    <mergeCell ref="C1483:C1484"/>
    <mergeCell ref="D1483:D1484"/>
    <mergeCell ref="E1483:E1484"/>
    <mergeCell ref="H1481:H1482"/>
    <mergeCell ref="I1481:I1482"/>
    <mergeCell ref="K1481:K1482"/>
    <mergeCell ref="L1481:L1482"/>
    <mergeCell ref="M1481:M1482"/>
    <mergeCell ref="N1481:N1482"/>
    <mergeCell ref="N1489:N1490"/>
    <mergeCell ref="O1489:O1490"/>
    <mergeCell ref="P1489:P1490"/>
    <mergeCell ref="Q1489:Q1490"/>
    <mergeCell ref="R1489:R1490"/>
    <mergeCell ref="S1489:S1490"/>
    <mergeCell ref="G1489:G1490"/>
    <mergeCell ref="H1489:H1490"/>
    <mergeCell ref="I1489:I1490"/>
    <mergeCell ref="K1489:K1490"/>
    <mergeCell ref="L1489:L1490"/>
    <mergeCell ref="M1489:M1490"/>
    <mergeCell ref="P1487:P1488"/>
    <mergeCell ref="Q1487:Q1488"/>
    <mergeCell ref="R1487:R1488"/>
    <mergeCell ref="S1487:S1488"/>
    <mergeCell ref="A1489:A1490"/>
    <mergeCell ref="B1489:B1490"/>
    <mergeCell ref="C1489:C1490"/>
    <mergeCell ref="D1489:D1490"/>
    <mergeCell ref="E1489:E1490"/>
    <mergeCell ref="F1489:F1490"/>
    <mergeCell ref="I1487:I1488"/>
    <mergeCell ref="K1487:K1488"/>
    <mergeCell ref="L1487:L1488"/>
    <mergeCell ref="M1487:M1488"/>
    <mergeCell ref="N1487:N1488"/>
    <mergeCell ref="O1487:O1488"/>
    <mergeCell ref="R1485:R1486"/>
    <mergeCell ref="S1485:S1486"/>
    <mergeCell ref="A1487:A1488"/>
    <mergeCell ref="B1487:B1488"/>
    <mergeCell ref="C1487:C1488"/>
    <mergeCell ref="D1487:D1488"/>
    <mergeCell ref="E1487:E1488"/>
    <mergeCell ref="F1487:F1488"/>
    <mergeCell ref="G1487:G1488"/>
    <mergeCell ref="H1487:H1488"/>
    <mergeCell ref="G1493:G1494"/>
    <mergeCell ref="H1493:H1494"/>
    <mergeCell ref="I1493:I1494"/>
    <mergeCell ref="K1493:K1494"/>
    <mergeCell ref="L1493:S1494"/>
    <mergeCell ref="A1495:A1496"/>
    <mergeCell ref="B1495:B1496"/>
    <mergeCell ref="C1495:C1496"/>
    <mergeCell ref="D1495:D1496"/>
    <mergeCell ref="E1495:E1496"/>
    <mergeCell ref="A1493:A1494"/>
    <mergeCell ref="B1493:B1494"/>
    <mergeCell ref="C1493:C1494"/>
    <mergeCell ref="D1493:D1494"/>
    <mergeCell ref="E1493:E1494"/>
    <mergeCell ref="F1493:F1494"/>
    <mergeCell ref="N1491:N1492"/>
    <mergeCell ref="O1491:O1492"/>
    <mergeCell ref="P1491:P1492"/>
    <mergeCell ref="Q1491:Q1492"/>
    <mergeCell ref="R1491:R1492"/>
    <mergeCell ref="S1491:S1492"/>
    <mergeCell ref="G1491:G1492"/>
    <mergeCell ref="H1491:H1492"/>
    <mergeCell ref="I1491:I1492"/>
    <mergeCell ref="K1491:K1492"/>
    <mergeCell ref="L1491:L1492"/>
    <mergeCell ref="M1491:M1492"/>
    <mergeCell ref="A1491:A1492"/>
    <mergeCell ref="B1491:B1492"/>
    <mergeCell ref="C1491:C1492"/>
    <mergeCell ref="D1491:D1492"/>
    <mergeCell ref="E1491:E1492"/>
    <mergeCell ref="F1491:F1492"/>
    <mergeCell ref="Q1497:Q1498"/>
    <mergeCell ref="R1497:R1498"/>
    <mergeCell ref="S1497:S1498"/>
    <mergeCell ref="A1499:A1500"/>
    <mergeCell ref="B1499:B1500"/>
    <mergeCell ref="C1499:C1500"/>
    <mergeCell ref="D1499:D1500"/>
    <mergeCell ref="E1499:E1500"/>
    <mergeCell ref="F1499:F1500"/>
    <mergeCell ref="G1499:G1500"/>
    <mergeCell ref="K1497:K1498"/>
    <mergeCell ref="L1497:L1498"/>
    <mergeCell ref="M1497:M1498"/>
    <mergeCell ref="N1497:N1498"/>
    <mergeCell ref="O1497:O1498"/>
    <mergeCell ref="P1497:P1498"/>
    <mergeCell ref="S1495:S1496"/>
    <mergeCell ref="A1497:A1498"/>
    <mergeCell ref="B1497:B1498"/>
    <mergeCell ref="C1497:C1498"/>
    <mergeCell ref="D1497:D1498"/>
    <mergeCell ref="E1497:E1498"/>
    <mergeCell ref="F1497:F1498"/>
    <mergeCell ref="G1497:G1498"/>
    <mergeCell ref="H1497:H1498"/>
    <mergeCell ref="I1497:I1498"/>
    <mergeCell ref="M1495:M1496"/>
    <mergeCell ref="N1495:N1496"/>
    <mergeCell ref="O1495:O1496"/>
    <mergeCell ref="P1495:P1496"/>
    <mergeCell ref="Q1495:Q1496"/>
    <mergeCell ref="R1495:R1496"/>
    <mergeCell ref="F1495:F1496"/>
    <mergeCell ref="G1495:G1496"/>
    <mergeCell ref="H1495:H1496"/>
    <mergeCell ref="I1495:I1496"/>
    <mergeCell ref="K1495:K1496"/>
    <mergeCell ref="L1495:L1496"/>
    <mergeCell ref="S1501:S1502"/>
    <mergeCell ref="A1503:A1504"/>
    <mergeCell ref="B1503:B1504"/>
    <mergeCell ref="C1503:C1504"/>
    <mergeCell ref="D1503:D1504"/>
    <mergeCell ref="E1503:E1504"/>
    <mergeCell ref="F1503:F1504"/>
    <mergeCell ref="G1503:G1504"/>
    <mergeCell ref="H1503:H1504"/>
    <mergeCell ref="I1503:I1504"/>
    <mergeCell ref="M1501:M1502"/>
    <mergeCell ref="N1501:N1502"/>
    <mergeCell ref="O1501:O1502"/>
    <mergeCell ref="P1501:P1502"/>
    <mergeCell ref="Q1501:Q1502"/>
    <mergeCell ref="R1501:R1502"/>
    <mergeCell ref="F1501:F1502"/>
    <mergeCell ref="G1501:G1502"/>
    <mergeCell ref="H1501:H1502"/>
    <mergeCell ref="I1501:I1502"/>
    <mergeCell ref="K1501:K1502"/>
    <mergeCell ref="L1501:L1502"/>
    <mergeCell ref="O1499:O1500"/>
    <mergeCell ref="P1499:P1500"/>
    <mergeCell ref="Q1499:Q1500"/>
    <mergeCell ref="R1499:R1500"/>
    <mergeCell ref="S1499:S1500"/>
    <mergeCell ref="A1501:A1502"/>
    <mergeCell ref="B1501:B1502"/>
    <mergeCell ref="C1501:C1502"/>
    <mergeCell ref="D1501:D1502"/>
    <mergeCell ref="E1501:E1502"/>
    <mergeCell ref="H1499:H1500"/>
    <mergeCell ref="I1499:I1500"/>
    <mergeCell ref="K1499:K1500"/>
    <mergeCell ref="L1499:L1500"/>
    <mergeCell ref="M1499:M1500"/>
    <mergeCell ref="N1499:N1500"/>
    <mergeCell ref="N1507:N1508"/>
    <mergeCell ref="O1507:O1508"/>
    <mergeCell ref="P1507:P1508"/>
    <mergeCell ref="Q1507:Q1508"/>
    <mergeCell ref="R1507:R1508"/>
    <mergeCell ref="S1507:S1508"/>
    <mergeCell ref="O1505:O1506"/>
    <mergeCell ref="P1505:P1506"/>
    <mergeCell ref="Q1505:Q1506"/>
    <mergeCell ref="R1505:R1506"/>
    <mergeCell ref="S1505:S1506"/>
    <mergeCell ref="A1507:A1508"/>
    <mergeCell ref="B1507:I1508"/>
    <mergeCell ref="K1507:K1508"/>
    <mergeCell ref="L1507:L1508"/>
    <mergeCell ref="M1507:M1508"/>
    <mergeCell ref="H1505:H1506"/>
    <mergeCell ref="I1505:I1506"/>
    <mergeCell ref="K1505:K1506"/>
    <mergeCell ref="L1505:L1506"/>
    <mergeCell ref="M1505:M1506"/>
    <mergeCell ref="N1505:N1506"/>
    <mergeCell ref="Q1503:Q1504"/>
    <mergeCell ref="R1503:R1504"/>
    <mergeCell ref="S1503:S1504"/>
    <mergeCell ref="A1505:A1506"/>
    <mergeCell ref="B1505:B1506"/>
    <mergeCell ref="C1505:C1506"/>
    <mergeCell ref="D1505:D1506"/>
    <mergeCell ref="E1505:E1506"/>
    <mergeCell ref="F1505:F1506"/>
    <mergeCell ref="G1505:G1506"/>
    <mergeCell ref="K1503:K1504"/>
    <mergeCell ref="L1503:L1504"/>
    <mergeCell ref="M1503:M1504"/>
    <mergeCell ref="N1503:N1504"/>
    <mergeCell ref="O1503:O1504"/>
    <mergeCell ref="P1503:P1504"/>
    <mergeCell ref="G1511:G1512"/>
    <mergeCell ref="H1511:H1512"/>
    <mergeCell ref="I1511:I1512"/>
    <mergeCell ref="K1511:K1512"/>
    <mergeCell ref="L1511:S1512"/>
    <mergeCell ref="A1513:A1514"/>
    <mergeCell ref="B1513:B1514"/>
    <mergeCell ref="C1513:C1514"/>
    <mergeCell ref="D1513:D1514"/>
    <mergeCell ref="E1513:E1514"/>
    <mergeCell ref="A1511:A1512"/>
    <mergeCell ref="B1511:B1512"/>
    <mergeCell ref="C1511:C1512"/>
    <mergeCell ref="D1511:D1512"/>
    <mergeCell ref="E1511:E1512"/>
    <mergeCell ref="F1511:F1512"/>
    <mergeCell ref="N1509:N1510"/>
    <mergeCell ref="O1509:O1510"/>
    <mergeCell ref="P1509:P1510"/>
    <mergeCell ref="Q1509:Q1510"/>
    <mergeCell ref="R1509:R1510"/>
    <mergeCell ref="S1509:S1510"/>
    <mergeCell ref="G1509:G1510"/>
    <mergeCell ref="H1509:H1510"/>
    <mergeCell ref="I1509:I1510"/>
    <mergeCell ref="K1509:K1510"/>
    <mergeCell ref="L1509:L1510"/>
    <mergeCell ref="M1509:M1510"/>
    <mergeCell ref="A1509:A1510"/>
    <mergeCell ref="B1509:B1510"/>
    <mergeCell ref="C1509:C1510"/>
    <mergeCell ref="D1509:D1510"/>
    <mergeCell ref="E1509:E1510"/>
    <mergeCell ref="F1509:F1510"/>
    <mergeCell ref="O1517:O1518"/>
    <mergeCell ref="P1517:P1518"/>
    <mergeCell ref="Q1517:Q1518"/>
    <mergeCell ref="R1517:R1518"/>
    <mergeCell ref="S1517:S1518"/>
    <mergeCell ref="A1519:A1520"/>
    <mergeCell ref="B1519:B1520"/>
    <mergeCell ref="C1519:C1520"/>
    <mergeCell ref="D1519:D1520"/>
    <mergeCell ref="E1519:E1520"/>
    <mergeCell ref="H1517:H1518"/>
    <mergeCell ref="I1517:I1518"/>
    <mergeCell ref="K1517:K1518"/>
    <mergeCell ref="L1517:L1518"/>
    <mergeCell ref="M1517:M1518"/>
    <mergeCell ref="N1517:N1518"/>
    <mergeCell ref="Q1515:Q1516"/>
    <mergeCell ref="R1515:R1516"/>
    <mergeCell ref="S1515:S1516"/>
    <mergeCell ref="A1517:A1518"/>
    <mergeCell ref="B1517:B1518"/>
    <mergeCell ref="C1517:C1518"/>
    <mergeCell ref="D1517:D1518"/>
    <mergeCell ref="E1517:E1518"/>
    <mergeCell ref="F1517:F1518"/>
    <mergeCell ref="G1517:G1518"/>
    <mergeCell ref="K1515:K1516"/>
    <mergeCell ref="L1515:L1516"/>
    <mergeCell ref="M1515:M1516"/>
    <mergeCell ref="N1515:N1516"/>
    <mergeCell ref="O1515:O1516"/>
    <mergeCell ref="P1515:P1516"/>
    <mergeCell ref="S1513:S1514"/>
    <mergeCell ref="A1515:A1516"/>
    <mergeCell ref="B1515:B1516"/>
    <mergeCell ref="C1515:C1516"/>
    <mergeCell ref="D1515:D1516"/>
    <mergeCell ref="E1515:E1516"/>
    <mergeCell ref="F1515:F1516"/>
    <mergeCell ref="G1515:G1516"/>
    <mergeCell ref="H1515:H1516"/>
    <mergeCell ref="I1515:I1516"/>
    <mergeCell ref="M1513:M1514"/>
    <mergeCell ref="N1513:N1514"/>
    <mergeCell ref="O1513:O1514"/>
    <mergeCell ref="P1513:P1514"/>
    <mergeCell ref="Q1513:Q1514"/>
    <mergeCell ref="R1513:R1514"/>
    <mergeCell ref="F1513:F1514"/>
    <mergeCell ref="G1513:G1514"/>
    <mergeCell ref="H1513:H1514"/>
    <mergeCell ref="I1513:I1514"/>
    <mergeCell ref="K1513:K1514"/>
    <mergeCell ref="L1513:L1514"/>
    <mergeCell ref="O1523:O1524"/>
    <mergeCell ref="P1523:P1524"/>
    <mergeCell ref="Q1523:Q1524"/>
    <mergeCell ref="R1523:R1524"/>
    <mergeCell ref="S1523:S1524"/>
    <mergeCell ref="A1525:A1526"/>
    <mergeCell ref="B1525:B1526"/>
    <mergeCell ref="C1525:C1526"/>
    <mergeCell ref="D1525:D1526"/>
    <mergeCell ref="E1525:E1526"/>
    <mergeCell ref="H1523:H1524"/>
    <mergeCell ref="I1523:I1524"/>
    <mergeCell ref="K1523:K1524"/>
    <mergeCell ref="L1523:L1524"/>
    <mergeCell ref="M1523:M1524"/>
    <mergeCell ref="N1523:N1524"/>
    <mergeCell ref="Q1521:Q1522"/>
    <mergeCell ref="R1521:R1522"/>
    <mergeCell ref="S1521:S1522"/>
    <mergeCell ref="A1523:A1524"/>
    <mergeCell ref="B1523:B1524"/>
    <mergeCell ref="C1523:C1524"/>
    <mergeCell ref="D1523:D1524"/>
    <mergeCell ref="E1523:E1524"/>
    <mergeCell ref="F1523:F1524"/>
    <mergeCell ref="G1523:G1524"/>
    <mergeCell ref="K1521:K1522"/>
    <mergeCell ref="L1521:L1522"/>
    <mergeCell ref="M1521:M1522"/>
    <mergeCell ref="N1521:N1522"/>
    <mergeCell ref="O1521:O1522"/>
    <mergeCell ref="P1521:P1522"/>
    <mergeCell ref="S1519:S1520"/>
    <mergeCell ref="A1521:A1522"/>
    <mergeCell ref="B1521:B1522"/>
    <mergeCell ref="C1521:C1522"/>
    <mergeCell ref="D1521:D1522"/>
    <mergeCell ref="E1521:E1522"/>
    <mergeCell ref="F1521:F1522"/>
    <mergeCell ref="G1521:G1522"/>
    <mergeCell ref="H1521:H1522"/>
    <mergeCell ref="I1521:I1522"/>
    <mergeCell ref="M1519:M1520"/>
    <mergeCell ref="N1519:N1520"/>
    <mergeCell ref="O1519:O1520"/>
    <mergeCell ref="P1519:P1520"/>
    <mergeCell ref="Q1519:Q1520"/>
    <mergeCell ref="R1519:R1520"/>
    <mergeCell ref="F1519:F1520"/>
    <mergeCell ref="G1519:G1520"/>
    <mergeCell ref="H1519:H1520"/>
    <mergeCell ref="I1519:I1520"/>
    <mergeCell ref="K1519:K1520"/>
    <mergeCell ref="L1519:L1520"/>
    <mergeCell ref="Q1527:Q1528"/>
    <mergeCell ref="R1527:R1528"/>
    <mergeCell ref="S1527:S1528"/>
    <mergeCell ref="A1529:A1530"/>
    <mergeCell ref="B1529:B1530"/>
    <mergeCell ref="C1529:C1530"/>
    <mergeCell ref="D1529:D1530"/>
    <mergeCell ref="E1529:E1530"/>
    <mergeCell ref="F1529:F1530"/>
    <mergeCell ref="G1529:G1530"/>
    <mergeCell ref="K1527:K1528"/>
    <mergeCell ref="L1527:L1528"/>
    <mergeCell ref="M1527:M1528"/>
    <mergeCell ref="N1527:N1528"/>
    <mergeCell ref="O1527:O1528"/>
    <mergeCell ref="P1527:P1528"/>
    <mergeCell ref="S1525:S1526"/>
    <mergeCell ref="A1527:A1528"/>
    <mergeCell ref="B1527:B1528"/>
    <mergeCell ref="C1527:C1528"/>
    <mergeCell ref="D1527:D1528"/>
    <mergeCell ref="E1527:E1528"/>
    <mergeCell ref="F1527:F1528"/>
    <mergeCell ref="G1527:G1528"/>
    <mergeCell ref="H1527:H1528"/>
    <mergeCell ref="I1527:I1528"/>
    <mergeCell ref="M1525:M1526"/>
    <mergeCell ref="N1525:N1526"/>
    <mergeCell ref="O1525:O1526"/>
    <mergeCell ref="P1525:P1526"/>
    <mergeCell ref="Q1525:Q1526"/>
    <mergeCell ref="R1525:R1526"/>
    <mergeCell ref="F1525:F1526"/>
    <mergeCell ref="G1525:G1526"/>
    <mergeCell ref="H1525:H1526"/>
    <mergeCell ref="I1525:I1526"/>
    <mergeCell ref="K1525:K1526"/>
    <mergeCell ref="L1525:L1526"/>
    <mergeCell ref="S1531:S1532"/>
    <mergeCell ref="A1533:A1534"/>
    <mergeCell ref="B1533:B1534"/>
    <mergeCell ref="C1533:C1534"/>
    <mergeCell ref="D1533:D1534"/>
    <mergeCell ref="E1533:E1534"/>
    <mergeCell ref="F1533:F1534"/>
    <mergeCell ref="G1533:G1534"/>
    <mergeCell ref="H1533:H1534"/>
    <mergeCell ref="I1533:I1534"/>
    <mergeCell ref="M1531:M1532"/>
    <mergeCell ref="N1531:N1532"/>
    <mergeCell ref="O1531:O1532"/>
    <mergeCell ref="P1531:P1532"/>
    <mergeCell ref="Q1531:Q1532"/>
    <mergeCell ref="R1531:R1532"/>
    <mergeCell ref="F1531:F1532"/>
    <mergeCell ref="G1531:G1532"/>
    <mergeCell ref="H1531:H1532"/>
    <mergeCell ref="I1531:I1532"/>
    <mergeCell ref="K1531:K1532"/>
    <mergeCell ref="L1531:L1532"/>
    <mergeCell ref="O1529:O1530"/>
    <mergeCell ref="P1529:P1530"/>
    <mergeCell ref="Q1529:Q1530"/>
    <mergeCell ref="R1529:R1530"/>
    <mergeCell ref="S1529:S1530"/>
    <mergeCell ref="A1531:A1532"/>
    <mergeCell ref="B1531:B1532"/>
    <mergeCell ref="C1531:C1532"/>
    <mergeCell ref="D1531:D1532"/>
    <mergeCell ref="E1531:E1532"/>
    <mergeCell ref="H1529:H1530"/>
    <mergeCell ref="I1529:I1530"/>
    <mergeCell ref="K1529:K1530"/>
    <mergeCell ref="L1529:L1530"/>
    <mergeCell ref="M1529:M1530"/>
    <mergeCell ref="N1529:N1530"/>
    <mergeCell ref="Q1539:Q1540"/>
    <mergeCell ref="R1539:R1540"/>
    <mergeCell ref="S1539:S1540"/>
    <mergeCell ref="A1541:I1542"/>
    <mergeCell ref="K1541:K1542"/>
    <mergeCell ref="L1541:S1542"/>
    <mergeCell ref="K1539:K1540"/>
    <mergeCell ref="L1539:L1540"/>
    <mergeCell ref="M1539:M1540"/>
    <mergeCell ref="N1539:N1540"/>
    <mergeCell ref="O1539:O1540"/>
    <mergeCell ref="P1539:P1540"/>
    <mergeCell ref="A1537:S1538"/>
    <mergeCell ref="A1539:A1540"/>
    <mergeCell ref="B1539:B1540"/>
    <mergeCell ref="C1539:C1540"/>
    <mergeCell ref="D1539:D1540"/>
    <mergeCell ref="E1539:E1540"/>
    <mergeCell ref="F1539:F1540"/>
    <mergeCell ref="G1539:G1540"/>
    <mergeCell ref="H1539:H1540"/>
    <mergeCell ref="I1539:I1540"/>
    <mergeCell ref="Q1533:Q1534"/>
    <mergeCell ref="R1533:R1534"/>
    <mergeCell ref="S1533:S1534"/>
    <mergeCell ref="D1535:G1536"/>
    <mergeCell ref="H1535:I1536"/>
    <mergeCell ref="N1535:Q1536"/>
    <mergeCell ref="R1535:S1536"/>
    <mergeCell ref="K1533:K1534"/>
    <mergeCell ref="L1533:L1534"/>
    <mergeCell ref="M1533:M1534"/>
    <mergeCell ref="N1533:N1534"/>
    <mergeCell ref="O1533:O1534"/>
    <mergeCell ref="P1533:P1534"/>
    <mergeCell ref="S1545:S1546"/>
    <mergeCell ref="A1547:A1548"/>
    <mergeCell ref="B1547:B1548"/>
    <mergeCell ref="C1547:C1548"/>
    <mergeCell ref="D1547:D1548"/>
    <mergeCell ref="E1547:E1548"/>
    <mergeCell ref="F1547:F1548"/>
    <mergeCell ref="G1547:G1548"/>
    <mergeCell ref="H1547:H1548"/>
    <mergeCell ref="I1547:I1548"/>
    <mergeCell ref="M1545:M1546"/>
    <mergeCell ref="N1545:N1546"/>
    <mergeCell ref="O1545:O1546"/>
    <mergeCell ref="P1545:P1546"/>
    <mergeCell ref="Q1545:Q1546"/>
    <mergeCell ref="R1545:R1546"/>
    <mergeCell ref="F1545:F1546"/>
    <mergeCell ref="G1545:G1546"/>
    <mergeCell ref="H1545:H1546"/>
    <mergeCell ref="I1545:I1546"/>
    <mergeCell ref="K1545:K1546"/>
    <mergeCell ref="L1545:L1546"/>
    <mergeCell ref="O1543:O1544"/>
    <mergeCell ref="P1543:P1544"/>
    <mergeCell ref="Q1543:Q1544"/>
    <mergeCell ref="R1543:R1544"/>
    <mergeCell ref="S1543:S1544"/>
    <mergeCell ref="A1545:A1546"/>
    <mergeCell ref="B1545:B1546"/>
    <mergeCell ref="C1545:C1546"/>
    <mergeCell ref="D1545:D1546"/>
    <mergeCell ref="E1545:E1546"/>
    <mergeCell ref="A1543:A1544"/>
    <mergeCell ref="B1543:I1544"/>
    <mergeCell ref="K1543:K1544"/>
    <mergeCell ref="L1543:L1544"/>
    <mergeCell ref="M1543:M1544"/>
    <mergeCell ref="N1543:N1544"/>
    <mergeCell ref="F1553:F1554"/>
    <mergeCell ref="G1553:G1554"/>
    <mergeCell ref="H1553:H1554"/>
    <mergeCell ref="I1553:I1554"/>
    <mergeCell ref="K1553:K1554"/>
    <mergeCell ref="L1553:S1554"/>
    <mergeCell ref="F1551:F1552"/>
    <mergeCell ref="G1551:G1552"/>
    <mergeCell ref="H1551:H1552"/>
    <mergeCell ref="I1551:I1552"/>
    <mergeCell ref="K1551:S1552"/>
    <mergeCell ref="A1553:A1554"/>
    <mergeCell ref="B1553:B1554"/>
    <mergeCell ref="C1553:C1554"/>
    <mergeCell ref="D1553:D1554"/>
    <mergeCell ref="E1553:E1554"/>
    <mergeCell ref="O1549:O1550"/>
    <mergeCell ref="P1549:P1550"/>
    <mergeCell ref="Q1549:Q1550"/>
    <mergeCell ref="R1549:R1550"/>
    <mergeCell ref="S1549:S1550"/>
    <mergeCell ref="A1551:A1552"/>
    <mergeCell ref="B1551:B1552"/>
    <mergeCell ref="C1551:C1552"/>
    <mergeCell ref="D1551:D1552"/>
    <mergeCell ref="E1551:E1552"/>
    <mergeCell ref="H1549:H1550"/>
    <mergeCell ref="I1549:I1550"/>
    <mergeCell ref="K1549:K1550"/>
    <mergeCell ref="L1549:L1550"/>
    <mergeCell ref="M1549:M1550"/>
    <mergeCell ref="N1549:N1550"/>
    <mergeCell ref="Q1547:Q1548"/>
    <mergeCell ref="R1547:R1548"/>
    <mergeCell ref="S1547:S1548"/>
    <mergeCell ref="A1549:A1550"/>
    <mergeCell ref="B1549:B1550"/>
    <mergeCell ref="C1549:C1550"/>
    <mergeCell ref="D1549:D1550"/>
    <mergeCell ref="E1549:E1550"/>
    <mergeCell ref="F1549:F1550"/>
    <mergeCell ref="G1549:G1550"/>
    <mergeCell ref="K1547:K1548"/>
    <mergeCell ref="L1547:L1548"/>
    <mergeCell ref="M1547:M1548"/>
    <mergeCell ref="N1547:N1548"/>
    <mergeCell ref="O1547:O1548"/>
    <mergeCell ref="P1547:P1548"/>
    <mergeCell ref="N1557:N1558"/>
    <mergeCell ref="O1557:O1558"/>
    <mergeCell ref="P1557:P1558"/>
    <mergeCell ref="Q1557:Q1558"/>
    <mergeCell ref="R1557:R1558"/>
    <mergeCell ref="S1557:S1558"/>
    <mergeCell ref="G1557:G1558"/>
    <mergeCell ref="H1557:H1558"/>
    <mergeCell ref="I1557:I1558"/>
    <mergeCell ref="K1557:K1558"/>
    <mergeCell ref="L1557:L1558"/>
    <mergeCell ref="M1557:M1558"/>
    <mergeCell ref="A1557:A1558"/>
    <mergeCell ref="B1557:B1558"/>
    <mergeCell ref="C1557:C1558"/>
    <mergeCell ref="D1557:D1558"/>
    <mergeCell ref="E1557:E1558"/>
    <mergeCell ref="F1557:F1558"/>
    <mergeCell ref="N1555:N1556"/>
    <mergeCell ref="O1555:O1556"/>
    <mergeCell ref="P1555:P1556"/>
    <mergeCell ref="Q1555:Q1556"/>
    <mergeCell ref="R1555:R1556"/>
    <mergeCell ref="S1555:S1556"/>
    <mergeCell ref="G1555:G1556"/>
    <mergeCell ref="H1555:H1556"/>
    <mergeCell ref="I1555:I1556"/>
    <mergeCell ref="K1555:K1556"/>
    <mergeCell ref="L1555:L1556"/>
    <mergeCell ref="M1555:M1556"/>
    <mergeCell ref="A1555:A1556"/>
    <mergeCell ref="B1555:B1556"/>
    <mergeCell ref="C1555:C1556"/>
    <mergeCell ref="D1555:D1556"/>
    <mergeCell ref="E1555:E1556"/>
    <mergeCell ref="F1555:F1556"/>
    <mergeCell ref="N1563:N1564"/>
    <mergeCell ref="O1563:O1564"/>
    <mergeCell ref="P1563:P1564"/>
    <mergeCell ref="Q1563:Q1564"/>
    <mergeCell ref="R1563:R1564"/>
    <mergeCell ref="S1563:S1564"/>
    <mergeCell ref="G1563:G1564"/>
    <mergeCell ref="H1563:H1564"/>
    <mergeCell ref="I1563:I1564"/>
    <mergeCell ref="K1563:K1564"/>
    <mergeCell ref="L1563:L1564"/>
    <mergeCell ref="M1563:M1564"/>
    <mergeCell ref="A1563:A1564"/>
    <mergeCell ref="B1563:B1564"/>
    <mergeCell ref="C1563:C1564"/>
    <mergeCell ref="D1563:D1564"/>
    <mergeCell ref="E1563:E1564"/>
    <mergeCell ref="F1563:F1564"/>
    <mergeCell ref="N1561:N1562"/>
    <mergeCell ref="O1561:O1562"/>
    <mergeCell ref="P1561:P1562"/>
    <mergeCell ref="Q1561:Q1562"/>
    <mergeCell ref="R1561:R1562"/>
    <mergeCell ref="S1561:S1562"/>
    <mergeCell ref="G1559:G1560"/>
    <mergeCell ref="H1559:H1560"/>
    <mergeCell ref="I1559:I1560"/>
    <mergeCell ref="K1559:K1560"/>
    <mergeCell ref="L1559:S1560"/>
    <mergeCell ref="A1561:A1562"/>
    <mergeCell ref="B1561:I1562"/>
    <mergeCell ref="K1561:K1562"/>
    <mergeCell ref="L1561:L1562"/>
    <mergeCell ref="M1561:M1562"/>
    <mergeCell ref="A1559:A1560"/>
    <mergeCell ref="B1559:B1560"/>
    <mergeCell ref="C1559:C1560"/>
    <mergeCell ref="D1559:D1560"/>
    <mergeCell ref="E1559:E1560"/>
    <mergeCell ref="F1559:F1560"/>
    <mergeCell ref="G1567:G1568"/>
    <mergeCell ref="H1567:H1568"/>
    <mergeCell ref="I1567:I1568"/>
    <mergeCell ref="K1567:K1568"/>
    <mergeCell ref="L1567:S1568"/>
    <mergeCell ref="A1569:A1570"/>
    <mergeCell ref="B1569:B1570"/>
    <mergeCell ref="C1569:C1570"/>
    <mergeCell ref="D1569:D1570"/>
    <mergeCell ref="E1569:E1570"/>
    <mergeCell ref="A1567:A1568"/>
    <mergeCell ref="B1567:B1568"/>
    <mergeCell ref="C1567:C1568"/>
    <mergeCell ref="D1567:D1568"/>
    <mergeCell ref="E1567:E1568"/>
    <mergeCell ref="F1567:F1568"/>
    <mergeCell ref="N1565:N1566"/>
    <mergeCell ref="O1565:O1566"/>
    <mergeCell ref="P1565:P1566"/>
    <mergeCell ref="Q1565:Q1566"/>
    <mergeCell ref="R1565:R1566"/>
    <mergeCell ref="S1565:S1566"/>
    <mergeCell ref="G1565:G1566"/>
    <mergeCell ref="H1565:H1566"/>
    <mergeCell ref="I1565:I1566"/>
    <mergeCell ref="K1565:K1566"/>
    <mergeCell ref="L1565:L1566"/>
    <mergeCell ref="M1565:M1566"/>
    <mergeCell ref="A1565:A1566"/>
    <mergeCell ref="B1565:B1566"/>
    <mergeCell ref="C1565:C1566"/>
    <mergeCell ref="D1565:D1566"/>
    <mergeCell ref="E1565:E1566"/>
    <mergeCell ref="F1565:F1566"/>
    <mergeCell ref="H1573:H1574"/>
    <mergeCell ref="I1573:I1574"/>
    <mergeCell ref="K1573:K1574"/>
    <mergeCell ref="L1573:S1574"/>
    <mergeCell ref="A1575:A1576"/>
    <mergeCell ref="B1575:B1576"/>
    <mergeCell ref="C1575:C1576"/>
    <mergeCell ref="D1575:D1576"/>
    <mergeCell ref="E1575:E1576"/>
    <mergeCell ref="F1575:F1576"/>
    <mergeCell ref="Q1571:Q1572"/>
    <mergeCell ref="R1571:R1572"/>
    <mergeCell ref="S1571:S1572"/>
    <mergeCell ref="A1573:A1574"/>
    <mergeCell ref="B1573:B1574"/>
    <mergeCell ref="C1573:C1574"/>
    <mergeCell ref="D1573:D1574"/>
    <mergeCell ref="E1573:E1574"/>
    <mergeCell ref="F1573:F1574"/>
    <mergeCell ref="G1573:G1574"/>
    <mergeCell ref="K1571:K1572"/>
    <mergeCell ref="L1571:L1572"/>
    <mergeCell ref="M1571:M1572"/>
    <mergeCell ref="N1571:N1572"/>
    <mergeCell ref="O1571:O1572"/>
    <mergeCell ref="P1571:P1572"/>
    <mergeCell ref="S1569:S1570"/>
    <mergeCell ref="A1571:A1572"/>
    <mergeCell ref="B1571:B1572"/>
    <mergeCell ref="C1571:C1572"/>
    <mergeCell ref="D1571:D1572"/>
    <mergeCell ref="E1571:E1572"/>
    <mergeCell ref="F1571:F1572"/>
    <mergeCell ref="G1571:G1572"/>
    <mergeCell ref="H1571:H1572"/>
    <mergeCell ref="I1571:I1572"/>
    <mergeCell ref="M1569:M1570"/>
    <mergeCell ref="N1569:N1570"/>
    <mergeCell ref="O1569:O1570"/>
    <mergeCell ref="P1569:P1570"/>
    <mergeCell ref="Q1569:Q1570"/>
    <mergeCell ref="R1569:R1570"/>
    <mergeCell ref="F1569:F1570"/>
    <mergeCell ref="G1569:G1570"/>
    <mergeCell ref="H1569:H1570"/>
    <mergeCell ref="I1569:I1570"/>
    <mergeCell ref="K1569:K1570"/>
    <mergeCell ref="L1569:L1570"/>
    <mergeCell ref="N1581:N1582"/>
    <mergeCell ref="O1581:O1582"/>
    <mergeCell ref="P1581:P1582"/>
    <mergeCell ref="Q1581:Q1582"/>
    <mergeCell ref="R1581:R1582"/>
    <mergeCell ref="S1581:S1582"/>
    <mergeCell ref="G1581:G1582"/>
    <mergeCell ref="H1581:H1582"/>
    <mergeCell ref="I1581:I1582"/>
    <mergeCell ref="K1581:K1582"/>
    <mergeCell ref="L1581:L1582"/>
    <mergeCell ref="M1581:M1582"/>
    <mergeCell ref="A1581:A1582"/>
    <mergeCell ref="B1581:B1582"/>
    <mergeCell ref="C1581:C1582"/>
    <mergeCell ref="D1581:D1582"/>
    <mergeCell ref="E1581:E1582"/>
    <mergeCell ref="F1581:F1582"/>
    <mergeCell ref="G1577:G1578"/>
    <mergeCell ref="H1577:H1578"/>
    <mergeCell ref="I1577:I1578"/>
    <mergeCell ref="K1577:S1578"/>
    <mergeCell ref="A1579:A1580"/>
    <mergeCell ref="B1579:I1580"/>
    <mergeCell ref="K1579:K1580"/>
    <mergeCell ref="L1579:S1580"/>
    <mergeCell ref="A1577:A1578"/>
    <mergeCell ref="B1577:B1578"/>
    <mergeCell ref="C1577:C1578"/>
    <mergeCell ref="D1577:D1578"/>
    <mergeCell ref="E1577:E1578"/>
    <mergeCell ref="F1577:F1578"/>
    <mergeCell ref="N1575:N1576"/>
    <mergeCell ref="O1575:O1576"/>
    <mergeCell ref="P1575:P1576"/>
    <mergeCell ref="Q1575:Q1576"/>
    <mergeCell ref="R1575:R1576"/>
    <mergeCell ref="S1575:S1576"/>
    <mergeCell ref="G1575:G1576"/>
    <mergeCell ref="H1575:H1576"/>
    <mergeCell ref="I1575:I1576"/>
    <mergeCell ref="K1575:K1576"/>
    <mergeCell ref="L1575:L1576"/>
    <mergeCell ref="M1575:M1576"/>
    <mergeCell ref="N1585:N1586"/>
    <mergeCell ref="O1585:O1586"/>
    <mergeCell ref="P1585:P1586"/>
    <mergeCell ref="Q1585:Q1586"/>
    <mergeCell ref="R1585:R1586"/>
    <mergeCell ref="S1585:S1586"/>
    <mergeCell ref="G1585:G1586"/>
    <mergeCell ref="H1585:H1586"/>
    <mergeCell ref="I1585:I1586"/>
    <mergeCell ref="K1585:K1586"/>
    <mergeCell ref="L1585:L1586"/>
    <mergeCell ref="M1585:M1586"/>
    <mergeCell ref="A1585:A1586"/>
    <mergeCell ref="B1585:B1586"/>
    <mergeCell ref="C1585:C1586"/>
    <mergeCell ref="D1585:D1586"/>
    <mergeCell ref="E1585:E1586"/>
    <mergeCell ref="F1585:F1586"/>
    <mergeCell ref="N1583:N1584"/>
    <mergeCell ref="O1583:O1584"/>
    <mergeCell ref="P1583:P1584"/>
    <mergeCell ref="Q1583:Q1584"/>
    <mergeCell ref="R1583:R1584"/>
    <mergeCell ref="S1583:S1584"/>
    <mergeCell ref="G1583:G1584"/>
    <mergeCell ref="H1583:H1584"/>
    <mergeCell ref="I1583:I1584"/>
    <mergeCell ref="K1583:K1584"/>
    <mergeCell ref="L1583:L1584"/>
    <mergeCell ref="M1583:M1584"/>
    <mergeCell ref="A1583:A1584"/>
    <mergeCell ref="B1583:B1584"/>
    <mergeCell ref="C1583:C1584"/>
    <mergeCell ref="D1583:D1584"/>
    <mergeCell ref="E1583:E1584"/>
    <mergeCell ref="F1583:F1584"/>
    <mergeCell ref="N1589:N1590"/>
    <mergeCell ref="O1589:O1590"/>
    <mergeCell ref="P1589:P1590"/>
    <mergeCell ref="Q1589:Q1590"/>
    <mergeCell ref="R1589:R1590"/>
    <mergeCell ref="S1589:S1590"/>
    <mergeCell ref="G1589:G1590"/>
    <mergeCell ref="H1589:H1590"/>
    <mergeCell ref="I1589:I1590"/>
    <mergeCell ref="K1589:K1590"/>
    <mergeCell ref="L1589:L1590"/>
    <mergeCell ref="M1589:M1590"/>
    <mergeCell ref="A1589:A1590"/>
    <mergeCell ref="B1589:B1590"/>
    <mergeCell ref="C1589:C1590"/>
    <mergeCell ref="D1589:D1590"/>
    <mergeCell ref="E1589:E1590"/>
    <mergeCell ref="F1589:F1590"/>
    <mergeCell ref="N1587:N1588"/>
    <mergeCell ref="O1587:O1588"/>
    <mergeCell ref="P1587:P1588"/>
    <mergeCell ref="Q1587:Q1588"/>
    <mergeCell ref="R1587:R1588"/>
    <mergeCell ref="S1587:S1588"/>
    <mergeCell ref="G1587:G1588"/>
    <mergeCell ref="H1587:H1588"/>
    <mergeCell ref="I1587:I1588"/>
    <mergeCell ref="K1587:K1588"/>
    <mergeCell ref="L1587:L1588"/>
    <mergeCell ref="M1587:M1588"/>
    <mergeCell ref="A1587:A1588"/>
    <mergeCell ref="B1587:B1588"/>
    <mergeCell ref="C1587:C1588"/>
    <mergeCell ref="D1587:D1588"/>
    <mergeCell ref="E1587:E1588"/>
    <mergeCell ref="F1587:F1588"/>
    <mergeCell ref="N1593:N1594"/>
    <mergeCell ref="O1593:O1594"/>
    <mergeCell ref="P1593:P1594"/>
    <mergeCell ref="Q1593:Q1594"/>
    <mergeCell ref="R1593:R1594"/>
    <mergeCell ref="S1593:S1594"/>
    <mergeCell ref="G1593:G1594"/>
    <mergeCell ref="H1593:H1594"/>
    <mergeCell ref="I1593:I1594"/>
    <mergeCell ref="K1593:K1594"/>
    <mergeCell ref="L1593:L1594"/>
    <mergeCell ref="M1593:M1594"/>
    <mergeCell ref="A1593:A1594"/>
    <mergeCell ref="B1593:B1594"/>
    <mergeCell ref="C1593:C1594"/>
    <mergeCell ref="D1593:D1594"/>
    <mergeCell ref="E1593:E1594"/>
    <mergeCell ref="F1593:F1594"/>
    <mergeCell ref="N1591:N1592"/>
    <mergeCell ref="O1591:O1592"/>
    <mergeCell ref="P1591:P1592"/>
    <mergeCell ref="Q1591:Q1592"/>
    <mergeCell ref="R1591:R1592"/>
    <mergeCell ref="S1591:S1592"/>
    <mergeCell ref="G1591:G1592"/>
    <mergeCell ref="H1591:H1592"/>
    <mergeCell ref="I1591:I1592"/>
    <mergeCell ref="K1591:K1592"/>
    <mergeCell ref="L1591:L1592"/>
    <mergeCell ref="M1591:M1592"/>
    <mergeCell ref="A1591:A1592"/>
    <mergeCell ref="B1591:B1592"/>
    <mergeCell ref="C1591:C1592"/>
    <mergeCell ref="D1591:D1592"/>
    <mergeCell ref="E1591:E1592"/>
    <mergeCell ref="F1591:F1592"/>
    <mergeCell ref="O1597:O1598"/>
    <mergeCell ref="P1597:P1598"/>
    <mergeCell ref="Q1597:Q1598"/>
    <mergeCell ref="R1597:R1598"/>
    <mergeCell ref="S1597:S1598"/>
    <mergeCell ref="A1599:A1600"/>
    <mergeCell ref="B1599:B1600"/>
    <mergeCell ref="C1599:C1600"/>
    <mergeCell ref="D1599:D1600"/>
    <mergeCell ref="E1599:E1600"/>
    <mergeCell ref="A1597:A1598"/>
    <mergeCell ref="B1597:I1598"/>
    <mergeCell ref="K1597:K1598"/>
    <mergeCell ref="L1597:L1598"/>
    <mergeCell ref="M1597:M1598"/>
    <mergeCell ref="N1597:N1598"/>
    <mergeCell ref="N1595:N1596"/>
    <mergeCell ref="O1595:O1596"/>
    <mergeCell ref="P1595:P1596"/>
    <mergeCell ref="Q1595:Q1596"/>
    <mergeCell ref="R1595:R1596"/>
    <mergeCell ref="S1595:S1596"/>
    <mergeCell ref="G1595:G1596"/>
    <mergeCell ref="H1595:H1596"/>
    <mergeCell ref="I1595:I1596"/>
    <mergeCell ref="K1595:K1596"/>
    <mergeCell ref="L1595:L1596"/>
    <mergeCell ref="M1595:M1596"/>
    <mergeCell ref="A1595:A1596"/>
    <mergeCell ref="B1595:B1596"/>
    <mergeCell ref="C1595:C1596"/>
    <mergeCell ref="D1595:D1596"/>
    <mergeCell ref="E1595:E1596"/>
    <mergeCell ref="F1595:F1596"/>
    <mergeCell ref="Q1601:Q1602"/>
    <mergeCell ref="R1601:R1602"/>
    <mergeCell ref="S1601:S1602"/>
    <mergeCell ref="A1603:A1604"/>
    <mergeCell ref="B1603:B1604"/>
    <mergeCell ref="C1603:C1604"/>
    <mergeCell ref="D1603:D1604"/>
    <mergeCell ref="E1603:E1604"/>
    <mergeCell ref="F1603:F1604"/>
    <mergeCell ref="G1603:G1604"/>
    <mergeCell ref="K1601:K1602"/>
    <mergeCell ref="L1601:L1602"/>
    <mergeCell ref="M1601:M1602"/>
    <mergeCell ref="N1601:N1602"/>
    <mergeCell ref="O1601:O1602"/>
    <mergeCell ref="P1601:P1602"/>
    <mergeCell ref="S1599:S1600"/>
    <mergeCell ref="A1601:A1602"/>
    <mergeCell ref="B1601:B1602"/>
    <mergeCell ref="C1601:C1602"/>
    <mergeCell ref="D1601:D1602"/>
    <mergeCell ref="E1601:E1602"/>
    <mergeCell ref="F1601:F1602"/>
    <mergeCell ref="G1601:G1602"/>
    <mergeCell ref="H1601:H1602"/>
    <mergeCell ref="I1601:I1602"/>
    <mergeCell ref="M1599:M1600"/>
    <mergeCell ref="N1599:N1600"/>
    <mergeCell ref="O1599:O1600"/>
    <mergeCell ref="P1599:P1600"/>
    <mergeCell ref="Q1599:Q1600"/>
    <mergeCell ref="R1599:R1600"/>
    <mergeCell ref="F1599:F1600"/>
    <mergeCell ref="G1599:G1600"/>
    <mergeCell ref="H1599:H1600"/>
    <mergeCell ref="I1599:I1600"/>
    <mergeCell ref="K1599:K1600"/>
    <mergeCell ref="L1599:L1600"/>
    <mergeCell ref="R1607:R1608"/>
    <mergeCell ref="S1607:S1608"/>
    <mergeCell ref="A1609:A1610"/>
    <mergeCell ref="B1609:B1610"/>
    <mergeCell ref="C1609:C1610"/>
    <mergeCell ref="D1609:D1610"/>
    <mergeCell ref="E1609:E1610"/>
    <mergeCell ref="F1609:F1610"/>
    <mergeCell ref="G1609:G1610"/>
    <mergeCell ref="H1609:H1610"/>
    <mergeCell ref="S1605:S1606"/>
    <mergeCell ref="A1607:A1608"/>
    <mergeCell ref="B1607:I1608"/>
    <mergeCell ref="K1607:K1608"/>
    <mergeCell ref="L1607:L1608"/>
    <mergeCell ref="M1607:M1608"/>
    <mergeCell ref="N1607:N1608"/>
    <mergeCell ref="O1607:O1608"/>
    <mergeCell ref="P1607:P1608"/>
    <mergeCell ref="Q1607:Q1608"/>
    <mergeCell ref="M1605:M1606"/>
    <mergeCell ref="N1605:N1606"/>
    <mergeCell ref="O1605:O1606"/>
    <mergeCell ref="P1605:P1606"/>
    <mergeCell ref="Q1605:Q1606"/>
    <mergeCell ref="R1605:R1606"/>
    <mergeCell ref="F1605:F1606"/>
    <mergeCell ref="G1605:G1606"/>
    <mergeCell ref="H1605:H1606"/>
    <mergeCell ref="I1605:I1606"/>
    <mergeCell ref="K1605:K1606"/>
    <mergeCell ref="L1605:L1606"/>
    <mergeCell ref="O1603:O1604"/>
    <mergeCell ref="P1603:P1604"/>
    <mergeCell ref="Q1603:Q1604"/>
    <mergeCell ref="R1603:R1604"/>
    <mergeCell ref="S1603:S1604"/>
    <mergeCell ref="A1605:A1606"/>
    <mergeCell ref="B1605:B1606"/>
    <mergeCell ref="C1605:C1606"/>
    <mergeCell ref="D1605:D1606"/>
    <mergeCell ref="E1605:E1606"/>
    <mergeCell ref="H1603:H1604"/>
    <mergeCell ref="I1603:I1604"/>
    <mergeCell ref="K1603:K1604"/>
    <mergeCell ref="L1603:L1604"/>
    <mergeCell ref="M1603:M1604"/>
    <mergeCell ref="N1603:N1604"/>
    <mergeCell ref="O1613:O1614"/>
    <mergeCell ref="P1613:P1614"/>
    <mergeCell ref="Q1613:Q1614"/>
    <mergeCell ref="R1613:R1614"/>
    <mergeCell ref="S1613:S1614"/>
    <mergeCell ref="A1615:A1616"/>
    <mergeCell ref="B1615:B1616"/>
    <mergeCell ref="C1615:C1616"/>
    <mergeCell ref="D1615:D1616"/>
    <mergeCell ref="E1615:E1616"/>
    <mergeCell ref="A1613:A1614"/>
    <mergeCell ref="B1613:I1614"/>
    <mergeCell ref="K1613:K1614"/>
    <mergeCell ref="L1613:L1614"/>
    <mergeCell ref="M1613:M1614"/>
    <mergeCell ref="N1613:N1614"/>
    <mergeCell ref="N1611:N1612"/>
    <mergeCell ref="O1611:O1612"/>
    <mergeCell ref="P1611:P1612"/>
    <mergeCell ref="Q1611:Q1612"/>
    <mergeCell ref="R1611:R1612"/>
    <mergeCell ref="S1611:S1612"/>
    <mergeCell ref="G1611:G1612"/>
    <mergeCell ref="H1611:H1612"/>
    <mergeCell ref="I1611:I1612"/>
    <mergeCell ref="K1611:K1612"/>
    <mergeCell ref="L1611:L1612"/>
    <mergeCell ref="M1611:M1612"/>
    <mergeCell ref="P1609:P1610"/>
    <mergeCell ref="Q1609:Q1610"/>
    <mergeCell ref="R1609:R1610"/>
    <mergeCell ref="S1609:S1610"/>
    <mergeCell ref="A1611:A1612"/>
    <mergeCell ref="B1611:B1612"/>
    <mergeCell ref="C1611:C1612"/>
    <mergeCell ref="D1611:D1612"/>
    <mergeCell ref="E1611:E1612"/>
    <mergeCell ref="F1611:F1612"/>
    <mergeCell ref="I1609:I1610"/>
    <mergeCell ref="K1609:K1610"/>
    <mergeCell ref="L1609:L1610"/>
    <mergeCell ref="M1609:M1610"/>
    <mergeCell ref="N1609:N1610"/>
    <mergeCell ref="O1609:O1610"/>
    <mergeCell ref="O1619:O1620"/>
    <mergeCell ref="P1619:P1620"/>
    <mergeCell ref="Q1619:Q1620"/>
    <mergeCell ref="R1619:R1620"/>
    <mergeCell ref="S1619:S1620"/>
    <mergeCell ref="A1621:A1622"/>
    <mergeCell ref="B1621:B1622"/>
    <mergeCell ref="C1621:C1622"/>
    <mergeCell ref="D1621:D1622"/>
    <mergeCell ref="E1621:E1622"/>
    <mergeCell ref="H1619:H1620"/>
    <mergeCell ref="I1619:I1620"/>
    <mergeCell ref="K1619:K1620"/>
    <mergeCell ref="L1619:L1620"/>
    <mergeCell ref="M1619:M1620"/>
    <mergeCell ref="N1619:N1620"/>
    <mergeCell ref="Q1617:Q1618"/>
    <mergeCell ref="R1617:R1618"/>
    <mergeCell ref="S1617:S1618"/>
    <mergeCell ref="A1619:A1620"/>
    <mergeCell ref="B1619:B1620"/>
    <mergeCell ref="C1619:C1620"/>
    <mergeCell ref="D1619:D1620"/>
    <mergeCell ref="E1619:E1620"/>
    <mergeCell ref="F1619:F1620"/>
    <mergeCell ref="G1619:G1620"/>
    <mergeCell ref="K1617:K1618"/>
    <mergeCell ref="L1617:L1618"/>
    <mergeCell ref="M1617:M1618"/>
    <mergeCell ref="N1617:N1618"/>
    <mergeCell ref="O1617:O1618"/>
    <mergeCell ref="P1617:P1618"/>
    <mergeCell ref="S1615:S1616"/>
    <mergeCell ref="A1617:A1618"/>
    <mergeCell ref="B1617:B1618"/>
    <mergeCell ref="C1617:C1618"/>
    <mergeCell ref="D1617:D1618"/>
    <mergeCell ref="E1617:E1618"/>
    <mergeCell ref="F1617:F1618"/>
    <mergeCell ref="G1617:G1618"/>
    <mergeCell ref="H1617:H1618"/>
    <mergeCell ref="I1617:I1618"/>
    <mergeCell ref="M1615:M1616"/>
    <mergeCell ref="N1615:N1616"/>
    <mergeCell ref="O1615:O1616"/>
    <mergeCell ref="P1615:P1616"/>
    <mergeCell ref="Q1615:Q1616"/>
    <mergeCell ref="R1615:R1616"/>
    <mergeCell ref="F1615:F1616"/>
    <mergeCell ref="G1615:G1616"/>
    <mergeCell ref="H1615:H1616"/>
    <mergeCell ref="I1615:I1616"/>
    <mergeCell ref="K1615:K1616"/>
    <mergeCell ref="L1615:L1616"/>
    <mergeCell ref="O1625:O1626"/>
    <mergeCell ref="P1625:P1626"/>
    <mergeCell ref="Q1625:Q1626"/>
    <mergeCell ref="R1625:R1626"/>
    <mergeCell ref="S1625:S1626"/>
    <mergeCell ref="A1627:A1628"/>
    <mergeCell ref="B1627:B1628"/>
    <mergeCell ref="C1627:C1628"/>
    <mergeCell ref="D1627:D1628"/>
    <mergeCell ref="E1627:E1628"/>
    <mergeCell ref="H1625:H1626"/>
    <mergeCell ref="I1625:I1626"/>
    <mergeCell ref="K1625:K1626"/>
    <mergeCell ref="L1625:L1626"/>
    <mergeCell ref="M1625:M1626"/>
    <mergeCell ref="N1625:N1626"/>
    <mergeCell ref="Q1623:Q1624"/>
    <mergeCell ref="R1623:R1624"/>
    <mergeCell ref="S1623:S1624"/>
    <mergeCell ref="A1625:A1626"/>
    <mergeCell ref="B1625:B1626"/>
    <mergeCell ref="C1625:C1626"/>
    <mergeCell ref="D1625:D1626"/>
    <mergeCell ref="E1625:E1626"/>
    <mergeCell ref="F1625:F1626"/>
    <mergeCell ref="G1625:G1626"/>
    <mergeCell ref="K1623:K1624"/>
    <mergeCell ref="L1623:L1624"/>
    <mergeCell ref="M1623:M1624"/>
    <mergeCell ref="N1623:N1624"/>
    <mergeCell ref="O1623:O1624"/>
    <mergeCell ref="P1623:P1624"/>
    <mergeCell ref="S1621:S1622"/>
    <mergeCell ref="A1623:A1624"/>
    <mergeCell ref="B1623:B1624"/>
    <mergeCell ref="C1623:C1624"/>
    <mergeCell ref="D1623:D1624"/>
    <mergeCell ref="E1623:E1624"/>
    <mergeCell ref="F1623:F1624"/>
    <mergeCell ref="G1623:G1624"/>
    <mergeCell ref="H1623:H1624"/>
    <mergeCell ref="I1623:I1624"/>
    <mergeCell ref="M1621:M1622"/>
    <mergeCell ref="N1621:N1622"/>
    <mergeCell ref="O1621:O1622"/>
    <mergeCell ref="P1621:P1622"/>
    <mergeCell ref="Q1621:Q1622"/>
    <mergeCell ref="R1621:R1622"/>
    <mergeCell ref="F1621:F1622"/>
    <mergeCell ref="G1621:G1622"/>
    <mergeCell ref="H1621:H1622"/>
    <mergeCell ref="I1621:I1622"/>
    <mergeCell ref="K1621:K1622"/>
    <mergeCell ref="L1621:L1622"/>
    <mergeCell ref="O1631:O1632"/>
    <mergeCell ref="P1631:P1632"/>
    <mergeCell ref="Q1631:Q1632"/>
    <mergeCell ref="R1631:R1632"/>
    <mergeCell ref="S1631:S1632"/>
    <mergeCell ref="A1633:A1634"/>
    <mergeCell ref="B1633:B1634"/>
    <mergeCell ref="C1633:C1634"/>
    <mergeCell ref="D1633:D1634"/>
    <mergeCell ref="E1633:E1634"/>
    <mergeCell ref="H1631:H1632"/>
    <mergeCell ref="I1631:I1632"/>
    <mergeCell ref="K1631:K1632"/>
    <mergeCell ref="L1631:L1632"/>
    <mergeCell ref="M1631:M1632"/>
    <mergeCell ref="N1631:N1632"/>
    <mergeCell ref="Q1629:Q1630"/>
    <mergeCell ref="R1629:R1630"/>
    <mergeCell ref="S1629:S1630"/>
    <mergeCell ref="A1631:A1632"/>
    <mergeCell ref="B1631:B1632"/>
    <mergeCell ref="C1631:C1632"/>
    <mergeCell ref="D1631:D1632"/>
    <mergeCell ref="E1631:E1632"/>
    <mergeCell ref="F1631:F1632"/>
    <mergeCell ref="G1631:G1632"/>
    <mergeCell ref="K1629:K1630"/>
    <mergeCell ref="L1629:L1630"/>
    <mergeCell ref="M1629:M1630"/>
    <mergeCell ref="N1629:N1630"/>
    <mergeCell ref="O1629:O1630"/>
    <mergeCell ref="P1629:P1630"/>
    <mergeCell ref="S1627:S1628"/>
    <mergeCell ref="A1629:A1630"/>
    <mergeCell ref="B1629:B1630"/>
    <mergeCell ref="C1629:C1630"/>
    <mergeCell ref="D1629:D1630"/>
    <mergeCell ref="E1629:E1630"/>
    <mergeCell ref="F1629:F1630"/>
    <mergeCell ref="G1629:G1630"/>
    <mergeCell ref="H1629:H1630"/>
    <mergeCell ref="I1629:I1630"/>
    <mergeCell ref="M1627:M1628"/>
    <mergeCell ref="N1627:N1628"/>
    <mergeCell ref="O1627:O1628"/>
    <mergeCell ref="P1627:P1628"/>
    <mergeCell ref="Q1627:Q1628"/>
    <mergeCell ref="R1627:R1628"/>
    <mergeCell ref="F1627:F1628"/>
    <mergeCell ref="G1627:G1628"/>
    <mergeCell ref="H1627:H1628"/>
    <mergeCell ref="I1627:I1628"/>
    <mergeCell ref="K1627:K1628"/>
    <mergeCell ref="L1627:L1628"/>
    <mergeCell ref="Q1635:Q1636"/>
    <mergeCell ref="R1635:R1636"/>
    <mergeCell ref="S1635:S1636"/>
    <mergeCell ref="D1637:G1638"/>
    <mergeCell ref="H1637:I1638"/>
    <mergeCell ref="N1637:Q1638"/>
    <mergeCell ref="R1637:S1638"/>
    <mergeCell ref="K1635:K1636"/>
    <mergeCell ref="L1635:L1636"/>
    <mergeCell ref="M1635:M1636"/>
    <mergeCell ref="N1635:N1636"/>
    <mergeCell ref="O1635:O1636"/>
    <mergeCell ref="P1635:P1636"/>
    <mergeCell ref="S1633:S1634"/>
    <mergeCell ref="A1635:A1636"/>
    <mergeCell ref="B1635:B1636"/>
    <mergeCell ref="C1635:C1636"/>
    <mergeCell ref="D1635:D1636"/>
    <mergeCell ref="E1635:E1636"/>
    <mergeCell ref="F1635:F1636"/>
    <mergeCell ref="G1635:G1636"/>
    <mergeCell ref="H1635:H1636"/>
    <mergeCell ref="I1635:I1636"/>
    <mergeCell ref="M1633:M1634"/>
    <mergeCell ref="N1633:N1634"/>
    <mergeCell ref="O1633:O1634"/>
    <mergeCell ref="P1633:P1634"/>
    <mergeCell ref="Q1633:Q1634"/>
    <mergeCell ref="R1633:R1634"/>
    <mergeCell ref="F1633:F1634"/>
    <mergeCell ref="G1633:G1634"/>
    <mergeCell ref="H1633:H1634"/>
    <mergeCell ref="I1633:I1634"/>
    <mergeCell ref="K1633:K1634"/>
    <mergeCell ref="L1633:L1634"/>
    <mergeCell ref="N1645:N1646"/>
    <mergeCell ref="O1645:O1646"/>
    <mergeCell ref="P1645:P1646"/>
    <mergeCell ref="Q1645:Q1646"/>
    <mergeCell ref="R1645:R1646"/>
    <mergeCell ref="S1645:S1646"/>
    <mergeCell ref="G1645:G1646"/>
    <mergeCell ref="H1645:H1646"/>
    <mergeCell ref="I1645:I1646"/>
    <mergeCell ref="K1645:K1646"/>
    <mergeCell ref="L1645:L1646"/>
    <mergeCell ref="M1645:M1646"/>
    <mergeCell ref="A1645:A1646"/>
    <mergeCell ref="B1645:B1646"/>
    <mergeCell ref="C1645:C1646"/>
    <mergeCell ref="D1645:D1646"/>
    <mergeCell ref="E1645:E1646"/>
    <mergeCell ref="F1645:F1646"/>
    <mergeCell ref="Q1641:Q1642"/>
    <mergeCell ref="R1641:R1642"/>
    <mergeCell ref="S1641:S1642"/>
    <mergeCell ref="A1643:A1644"/>
    <mergeCell ref="B1643:I1644"/>
    <mergeCell ref="K1643:K1644"/>
    <mergeCell ref="L1643:S1644"/>
    <mergeCell ref="K1641:K1642"/>
    <mergeCell ref="L1641:L1642"/>
    <mergeCell ref="M1641:M1642"/>
    <mergeCell ref="N1641:N1642"/>
    <mergeCell ref="O1641:O1642"/>
    <mergeCell ref="P1641:P1642"/>
    <mergeCell ref="A1639:S1640"/>
    <mergeCell ref="A1641:A1642"/>
    <mergeCell ref="B1641:B1642"/>
    <mergeCell ref="C1641:C1642"/>
    <mergeCell ref="D1641:D1642"/>
    <mergeCell ref="E1641:E1642"/>
    <mergeCell ref="F1641:F1642"/>
    <mergeCell ref="G1641:G1642"/>
    <mergeCell ref="H1641:H1642"/>
    <mergeCell ref="I1641:I1642"/>
    <mergeCell ref="N1649:N1650"/>
    <mergeCell ref="O1649:O1650"/>
    <mergeCell ref="P1649:P1650"/>
    <mergeCell ref="Q1649:Q1650"/>
    <mergeCell ref="R1649:R1650"/>
    <mergeCell ref="S1649:S1650"/>
    <mergeCell ref="G1649:G1650"/>
    <mergeCell ref="H1649:H1650"/>
    <mergeCell ref="I1649:I1650"/>
    <mergeCell ref="K1649:K1650"/>
    <mergeCell ref="L1649:L1650"/>
    <mergeCell ref="M1649:M1650"/>
    <mergeCell ref="A1649:A1650"/>
    <mergeCell ref="B1649:B1650"/>
    <mergeCell ref="C1649:C1650"/>
    <mergeCell ref="D1649:D1650"/>
    <mergeCell ref="E1649:E1650"/>
    <mergeCell ref="F1649:F1650"/>
    <mergeCell ref="N1647:N1648"/>
    <mergeCell ref="O1647:O1648"/>
    <mergeCell ref="P1647:P1648"/>
    <mergeCell ref="Q1647:Q1648"/>
    <mergeCell ref="R1647:R1648"/>
    <mergeCell ref="S1647:S1648"/>
    <mergeCell ref="G1647:G1648"/>
    <mergeCell ref="H1647:H1648"/>
    <mergeCell ref="I1647:I1648"/>
    <mergeCell ref="K1647:K1648"/>
    <mergeCell ref="L1647:L1648"/>
    <mergeCell ref="M1647:M1648"/>
    <mergeCell ref="A1647:A1648"/>
    <mergeCell ref="B1647:B1648"/>
    <mergeCell ref="C1647:C1648"/>
    <mergeCell ref="D1647:D1648"/>
    <mergeCell ref="E1647:E1648"/>
    <mergeCell ref="F1647:F1648"/>
    <mergeCell ref="N1653:N1654"/>
    <mergeCell ref="O1653:O1654"/>
    <mergeCell ref="P1653:P1654"/>
    <mergeCell ref="Q1653:Q1654"/>
    <mergeCell ref="R1653:R1654"/>
    <mergeCell ref="S1653:S1654"/>
    <mergeCell ref="G1653:G1654"/>
    <mergeCell ref="H1653:H1654"/>
    <mergeCell ref="I1653:I1654"/>
    <mergeCell ref="K1653:K1654"/>
    <mergeCell ref="L1653:L1654"/>
    <mergeCell ref="M1653:M1654"/>
    <mergeCell ref="A1653:A1654"/>
    <mergeCell ref="B1653:B1654"/>
    <mergeCell ref="C1653:C1654"/>
    <mergeCell ref="D1653:D1654"/>
    <mergeCell ref="E1653:E1654"/>
    <mergeCell ref="F1653:F1654"/>
    <mergeCell ref="N1651:N1652"/>
    <mergeCell ref="O1651:O1652"/>
    <mergeCell ref="P1651:P1652"/>
    <mergeCell ref="Q1651:Q1652"/>
    <mergeCell ref="R1651:R1652"/>
    <mergeCell ref="S1651:S1652"/>
    <mergeCell ref="G1651:G1652"/>
    <mergeCell ref="H1651:H1652"/>
    <mergeCell ref="I1651:I1652"/>
    <mergeCell ref="K1651:K1652"/>
    <mergeCell ref="L1651:L1652"/>
    <mergeCell ref="M1651:M1652"/>
    <mergeCell ref="A1651:A1652"/>
    <mergeCell ref="B1651:B1652"/>
    <mergeCell ref="C1651:C1652"/>
    <mergeCell ref="D1651:D1652"/>
    <mergeCell ref="E1651:E1652"/>
    <mergeCell ref="F1651:F1652"/>
    <mergeCell ref="N1657:N1658"/>
    <mergeCell ref="O1657:O1658"/>
    <mergeCell ref="P1657:P1658"/>
    <mergeCell ref="Q1657:Q1658"/>
    <mergeCell ref="R1657:R1658"/>
    <mergeCell ref="S1657:S1658"/>
    <mergeCell ref="G1657:G1658"/>
    <mergeCell ref="H1657:H1658"/>
    <mergeCell ref="I1657:I1658"/>
    <mergeCell ref="K1657:K1658"/>
    <mergeCell ref="L1657:L1658"/>
    <mergeCell ref="M1657:M1658"/>
    <mergeCell ref="A1657:A1658"/>
    <mergeCell ref="B1657:B1658"/>
    <mergeCell ref="C1657:C1658"/>
    <mergeCell ref="D1657:D1658"/>
    <mergeCell ref="E1657:E1658"/>
    <mergeCell ref="F1657:F1658"/>
    <mergeCell ref="N1655:N1656"/>
    <mergeCell ref="O1655:O1656"/>
    <mergeCell ref="P1655:P1656"/>
    <mergeCell ref="Q1655:Q1656"/>
    <mergeCell ref="R1655:R1656"/>
    <mergeCell ref="S1655:S1656"/>
    <mergeCell ref="G1655:G1656"/>
    <mergeCell ref="H1655:H1656"/>
    <mergeCell ref="I1655:I1656"/>
    <mergeCell ref="K1655:K1656"/>
    <mergeCell ref="L1655:L1656"/>
    <mergeCell ref="M1655:M1656"/>
    <mergeCell ref="A1655:A1656"/>
    <mergeCell ref="B1655:B1656"/>
    <mergeCell ref="C1655:C1656"/>
    <mergeCell ref="D1655:D1656"/>
    <mergeCell ref="E1655:E1656"/>
    <mergeCell ref="F1655:F1656"/>
    <mergeCell ref="G1663:G1664"/>
    <mergeCell ref="H1663:H1664"/>
    <mergeCell ref="I1663:I1664"/>
    <mergeCell ref="K1663:K1664"/>
    <mergeCell ref="L1663:S1664"/>
    <mergeCell ref="A1665:A1666"/>
    <mergeCell ref="B1665:B1666"/>
    <mergeCell ref="C1665:C1666"/>
    <mergeCell ref="D1665:D1666"/>
    <mergeCell ref="E1665:E1666"/>
    <mergeCell ref="G1661:G1662"/>
    <mergeCell ref="H1661:H1662"/>
    <mergeCell ref="I1661:I1662"/>
    <mergeCell ref="K1661:S1662"/>
    <mergeCell ref="A1663:A1664"/>
    <mergeCell ref="B1663:B1664"/>
    <mergeCell ref="C1663:C1664"/>
    <mergeCell ref="D1663:D1664"/>
    <mergeCell ref="E1663:E1664"/>
    <mergeCell ref="F1663:F1664"/>
    <mergeCell ref="A1661:A1662"/>
    <mergeCell ref="B1661:B1662"/>
    <mergeCell ref="C1661:C1662"/>
    <mergeCell ref="D1661:D1662"/>
    <mergeCell ref="E1661:E1662"/>
    <mergeCell ref="F1661:F1662"/>
    <mergeCell ref="N1659:N1660"/>
    <mergeCell ref="O1659:O1660"/>
    <mergeCell ref="P1659:P1660"/>
    <mergeCell ref="Q1659:Q1660"/>
    <mergeCell ref="R1659:R1660"/>
    <mergeCell ref="S1659:S1660"/>
    <mergeCell ref="G1659:G1660"/>
    <mergeCell ref="H1659:H1660"/>
    <mergeCell ref="I1659:I1660"/>
    <mergeCell ref="K1659:K1660"/>
    <mergeCell ref="L1659:L1660"/>
    <mergeCell ref="M1659:M1660"/>
    <mergeCell ref="A1659:A1660"/>
    <mergeCell ref="B1659:B1660"/>
    <mergeCell ref="C1659:C1660"/>
    <mergeCell ref="D1659:D1660"/>
    <mergeCell ref="E1659:E1660"/>
    <mergeCell ref="F1659:F1660"/>
    <mergeCell ref="O1669:O1670"/>
    <mergeCell ref="P1669:P1670"/>
    <mergeCell ref="Q1669:Q1670"/>
    <mergeCell ref="R1669:R1670"/>
    <mergeCell ref="S1669:S1670"/>
    <mergeCell ref="A1671:A1672"/>
    <mergeCell ref="B1671:B1672"/>
    <mergeCell ref="C1671:C1672"/>
    <mergeCell ref="D1671:D1672"/>
    <mergeCell ref="E1671:E1672"/>
    <mergeCell ref="H1669:H1670"/>
    <mergeCell ref="I1669:I1670"/>
    <mergeCell ref="K1669:K1670"/>
    <mergeCell ref="L1669:L1670"/>
    <mergeCell ref="M1669:M1670"/>
    <mergeCell ref="N1669:N1670"/>
    <mergeCell ref="Q1667:Q1668"/>
    <mergeCell ref="R1667:R1668"/>
    <mergeCell ref="S1667:S1668"/>
    <mergeCell ref="A1669:A1670"/>
    <mergeCell ref="B1669:B1670"/>
    <mergeCell ref="C1669:C1670"/>
    <mergeCell ref="D1669:D1670"/>
    <mergeCell ref="E1669:E1670"/>
    <mergeCell ref="F1669:F1670"/>
    <mergeCell ref="G1669:G1670"/>
    <mergeCell ref="K1667:K1668"/>
    <mergeCell ref="L1667:L1668"/>
    <mergeCell ref="M1667:M1668"/>
    <mergeCell ref="N1667:N1668"/>
    <mergeCell ref="O1667:O1668"/>
    <mergeCell ref="P1667:P1668"/>
    <mergeCell ref="S1665:S1666"/>
    <mergeCell ref="A1667:A1668"/>
    <mergeCell ref="B1667:B1668"/>
    <mergeCell ref="C1667:C1668"/>
    <mergeCell ref="D1667:D1668"/>
    <mergeCell ref="E1667:E1668"/>
    <mergeCell ref="F1667:F1668"/>
    <mergeCell ref="G1667:G1668"/>
    <mergeCell ref="H1667:H1668"/>
    <mergeCell ref="I1667:I1668"/>
    <mergeCell ref="M1665:M1666"/>
    <mergeCell ref="N1665:N1666"/>
    <mergeCell ref="O1665:O1666"/>
    <mergeCell ref="P1665:P1666"/>
    <mergeCell ref="Q1665:Q1666"/>
    <mergeCell ref="R1665:R1666"/>
    <mergeCell ref="F1665:F1666"/>
    <mergeCell ref="G1665:G1666"/>
    <mergeCell ref="H1665:H1666"/>
    <mergeCell ref="I1665:I1666"/>
    <mergeCell ref="K1665:K1666"/>
    <mergeCell ref="L1665:L1666"/>
    <mergeCell ref="O1675:O1676"/>
    <mergeCell ref="P1675:P1676"/>
    <mergeCell ref="Q1675:Q1676"/>
    <mergeCell ref="R1675:R1676"/>
    <mergeCell ref="S1675:S1676"/>
    <mergeCell ref="A1677:A1678"/>
    <mergeCell ref="B1677:B1678"/>
    <mergeCell ref="C1677:C1678"/>
    <mergeCell ref="D1677:D1678"/>
    <mergeCell ref="E1677:E1678"/>
    <mergeCell ref="H1675:H1676"/>
    <mergeCell ref="I1675:I1676"/>
    <mergeCell ref="K1675:K1676"/>
    <mergeCell ref="L1675:L1676"/>
    <mergeCell ref="M1675:M1676"/>
    <mergeCell ref="N1675:N1676"/>
    <mergeCell ref="Q1673:Q1674"/>
    <mergeCell ref="R1673:R1674"/>
    <mergeCell ref="S1673:S1674"/>
    <mergeCell ref="A1675:A1676"/>
    <mergeCell ref="B1675:B1676"/>
    <mergeCell ref="C1675:C1676"/>
    <mergeCell ref="D1675:D1676"/>
    <mergeCell ref="E1675:E1676"/>
    <mergeCell ref="F1675:F1676"/>
    <mergeCell ref="G1675:G1676"/>
    <mergeCell ref="K1673:K1674"/>
    <mergeCell ref="L1673:L1674"/>
    <mergeCell ref="M1673:M1674"/>
    <mergeCell ref="N1673:N1674"/>
    <mergeCell ref="O1673:O1674"/>
    <mergeCell ref="P1673:P1674"/>
    <mergeCell ref="S1671:S1672"/>
    <mergeCell ref="A1673:A1674"/>
    <mergeCell ref="B1673:B1674"/>
    <mergeCell ref="C1673:C1674"/>
    <mergeCell ref="D1673:D1674"/>
    <mergeCell ref="E1673:E1674"/>
    <mergeCell ref="F1673:F1674"/>
    <mergeCell ref="G1673:G1674"/>
    <mergeCell ref="H1673:H1674"/>
    <mergeCell ref="I1673:I1674"/>
    <mergeCell ref="M1671:M1672"/>
    <mergeCell ref="N1671:N1672"/>
    <mergeCell ref="O1671:O1672"/>
    <mergeCell ref="P1671:P1672"/>
    <mergeCell ref="Q1671:Q1672"/>
    <mergeCell ref="R1671:R1672"/>
    <mergeCell ref="F1671:F1672"/>
    <mergeCell ref="G1671:G1672"/>
    <mergeCell ref="H1671:H1672"/>
    <mergeCell ref="I1671:I1672"/>
    <mergeCell ref="K1671:K1672"/>
    <mergeCell ref="L1671:L1672"/>
    <mergeCell ref="O1681:O1682"/>
    <mergeCell ref="P1681:P1682"/>
    <mergeCell ref="Q1681:Q1682"/>
    <mergeCell ref="R1681:R1682"/>
    <mergeCell ref="S1681:S1682"/>
    <mergeCell ref="A1683:A1684"/>
    <mergeCell ref="B1683:B1684"/>
    <mergeCell ref="C1683:C1684"/>
    <mergeCell ref="D1683:D1684"/>
    <mergeCell ref="E1683:E1684"/>
    <mergeCell ref="H1681:H1682"/>
    <mergeCell ref="I1681:I1682"/>
    <mergeCell ref="K1681:K1682"/>
    <mergeCell ref="L1681:L1682"/>
    <mergeCell ref="M1681:M1682"/>
    <mergeCell ref="N1681:N1682"/>
    <mergeCell ref="Q1679:Q1680"/>
    <mergeCell ref="R1679:R1680"/>
    <mergeCell ref="S1679:S1680"/>
    <mergeCell ref="A1681:A1682"/>
    <mergeCell ref="B1681:B1682"/>
    <mergeCell ref="C1681:C1682"/>
    <mergeCell ref="D1681:D1682"/>
    <mergeCell ref="E1681:E1682"/>
    <mergeCell ref="F1681:F1682"/>
    <mergeCell ref="G1681:G1682"/>
    <mergeCell ref="K1679:K1680"/>
    <mergeCell ref="L1679:L1680"/>
    <mergeCell ref="M1679:M1680"/>
    <mergeCell ref="N1679:N1680"/>
    <mergeCell ref="O1679:O1680"/>
    <mergeCell ref="P1679:P1680"/>
    <mergeCell ref="S1677:S1678"/>
    <mergeCell ref="A1679:A1680"/>
    <mergeCell ref="B1679:B1680"/>
    <mergeCell ref="C1679:C1680"/>
    <mergeCell ref="D1679:D1680"/>
    <mergeCell ref="E1679:E1680"/>
    <mergeCell ref="F1679:F1680"/>
    <mergeCell ref="G1679:G1680"/>
    <mergeCell ref="H1679:H1680"/>
    <mergeCell ref="I1679:I1680"/>
    <mergeCell ref="M1677:M1678"/>
    <mergeCell ref="N1677:N1678"/>
    <mergeCell ref="O1677:O1678"/>
    <mergeCell ref="P1677:P1678"/>
    <mergeCell ref="Q1677:Q1678"/>
    <mergeCell ref="R1677:R1678"/>
    <mergeCell ref="F1677:F1678"/>
    <mergeCell ref="G1677:G1678"/>
    <mergeCell ref="H1677:H1678"/>
    <mergeCell ref="I1677:I1678"/>
    <mergeCell ref="K1677:K1678"/>
    <mergeCell ref="L1677:L1678"/>
    <mergeCell ref="O1687:O1688"/>
    <mergeCell ref="P1687:P1688"/>
    <mergeCell ref="Q1687:Q1688"/>
    <mergeCell ref="R1687:R1688"/>
    <mergeCell ref="S1687:S1688"/>
    <mergeCell ref="A1689:A1690"/>
    <mergeCell ref="B1689:B1690"/>
    <mergeCell ref="C1689:C1690"/>
    <mergeCell ref="D1689:D1690"/>
    <mergeCell ref="E1689:E1690"/>
    <mergeCell ref="H1687:H1688"/>
    <mergeCell ref="I1687:I1688"/>
    <mergeCell ref="K1687:K1688"/>
    <mergeCell ref="L1687:L1688"/>
    <mergeCell ref="M1687:M1688"/>
    <mergeCell ref="N1687:N1688"/>
    <mergeCell ref="Q1685:Q1686"/>
    <mergeCell ref="R1685:R1686"/>
    <mergeCell ref="S1685:S1686"/>
    <mergeCell ref="A1687:A1688"/>
    <mergeCell ref="B1687:B1688"/>
    <mergeCell ref="C1687:C1688"/>
    <mergeCell ref="D1687:D1688"/>
    <mergeCell ref="E1687:E1688"/>
    <mergeCell ref="F1687:F1688"/>
    <mergeCell ref="G1687:G1688"/>
    <mergeCell ref="K1685:K1686"/>
    <mergeCell ref="L1685:L1686"/>
    <mergeCell ref="M1685:M1686"/>
    <mergeCell ref="N1685:N1686"/>
    <mergeCell ref="O1685:O1686"/>
    <mergeCell ref="P1685:P1686"/>
    <mergeCell ref="S1683:S1684"/>
    <mergeCell ref="A1685:A1686"/>
    <mergeCell ref="B1685:B1686"/>
    <mergeCell ref="C1685:C1686"/>
    <mergeCell ref="D1685:D1686"/>
    <mergeCell ref="E1685:E1686"/>
    <mergeCell ref="F1685:F1686"/>
    <mergeCell ref="G1685:G1686"/>
    <mergeCell ref="H1685:H1686"/>
    <mergeCell ref="I1685:I1686"/>
    <mergeCell ref="M1683:M1684"/>
    <mergeCell ref="N1683:N1684"/>
    <mergeCell ref="O1683:O1684"/>
    <mergeCell ref="P1683:P1684"/>
    <mergeCell ref="Q1683:Q1684"/>
    <mergeCell ref="R1683:R1684"/>
    <mergeCell ref="F1683:F1684"/>
    <mergeCell ref="G1683:G1684"/>
    <mergeCell ref="H1683:H1684"/>
    <mergeCell ref="I1683:I1684"/>
    <mergeCell ref="K1683:K1684"/>
    <mergeCell ref="L1683:L1684"/>
    <mergeCell ref="O1693:O1694"/>
    <mergeCell ref="P1693:P1694"/>
    <mergeCell ref="Q1693:Q1694"/>
    <mergeCell ref="R1693:R1694"/>
    <mergeCell ref="S1693:S1694"/>
    <mergeCell ref="A1695:A1696"/>
    <mergeCell ref="B1695:B1696"/>
    <mergeCell ref="C1695:C1696"/>
    <mergeCell ref="D1695:D1696"/>
    <mergeCell ref="E1695:E1696"/>
    <mergeCell ref="H1693:H1694"/>
    <mergeCell ref="I1693:I1694"/>
    <mergeCell ref="K1693:K1694"/>
    <mergeCell ref="L1693:L1694"/>
    <mergeCell ref="M1693:M1694"/>
    <mergeCell ref="N1693:N1694"/>
    <mergeCell ref="Q1691:Q1692"/>
    <mergeCell ref="R1691:R1692"/>
    <mergeCell ref="S1691:S1692"/>
    <mergeCell ref="A1693:A1694"/>
    <mergeCell ref="B1693:B1694"/>
    <mergeCell ref="C1693:C1694"/>
    <mergeCell ref="D1693:D1694"/>
    <mergeCell ref="E1693:E1694"/>
    <mergeCell ref="F1693:F1694"/>
    <mergeCell ref="G1693:G1694"/>
    <mergeCell ref="K1691:K1692"/>
    <mergeCell ref="L1691:L1692"/>
    <mergeCell ref="M1691:M1692"/>
    <mergeCell ref="N1691:N1692"/>
    <mergeCell ref="O1691:O1692"/>
    <mergeCell ref="P1691:P1692"/>
    <mergeCell ref="S1689:S1690"/>
    <mergeCell ref="A1691:A1692"/>
    <mergeCell ref="B1691:B1692"/>
    <mergeCell ref="C1691:C1692"/>
    <mergeCell ref="D1691:D1692"/>
    <mergeCell ref="E1691:E1692"/>
    <mergeCell ref="F1691:F1692"/>
    <mergeCell ref="G1691:G1692"/>
    <mergeCell ref="H1691:H1692"/>
    <mergeCell ref="I1691:I1692"/>
    <mergeCell ref="M1689:M1690"/>
    <mergeCell ref="N1689:N1690"/>
    <mergeCell ref="O1689:O1690"/>
    <mergeCell ref="P1689:P1690"/>
    <mergeCell ref="Q1689:Q1690"/>
    <mergeCell ref="R1689:R1690"/>
    <mergeCell ref="F1689:F1690"/>
    <mergeCell ref="G1689:G1690"/>
    <mergeCell ref="H1689:H1690"/>
    <mergeCell ref="I1689:I1690"/>
    <mergeCell ref="K1689:K1690"/>
    <mergeCell ref="L1689:L1690"/>
    <mergeCell ref="O1699:O1700"/>
    <mergeCell ref="P1699:P1700"/>
    <mergeCell ref="Q1699:Q1700"/>
    <mergeCell ref="R1699:R1700"/>
    <mergeCell ref="S1699:S1700"/>
    <mergeCell ref="A1701:A1702"/>
    <mergeCell ref="B1701:B1702"/>
    <mergeCell ref="C1701:C1702"/>
    <mergeCell ref="D1701:D1702"/>
    <mergeCell ref="E1701:E1702"/>
    <mergeCell ref="H1699:H1700"/>
    <mergeCell ref="I1699:I1700"/>
    <mergeCell ref="K1699:K1700"/>
    <mergeCell ref="L1699:L1700"/>
    <mergeCell ref="M1699:M1700"/>
    <mergeCell ref="N1699:N1700"/>
    <mergeCell ref="Q1697:Q1698"/>
    <mergeCell ref="R1697:R1698"/>
    <mergeCell ref="S1697:S1698"/>
    <mergeCell ref="A1699:A1700"/>
    <mergeCell ref="B1699:B1700"/>
    <mergeCell ref="C1699:C1700"/>
    <mergeCell ref="D1699:D1700"/>
    <mergeCell ref="E1699:E1700"/>
    <mergeCell ref="F1699:F1700"/>
    <mergeCell ref="G1699:G1700"/>
    <mergeCell ref="K1697:K1698"/>
    <mergeCell ref="L1697:L1698"/>
    <mergeCell ref="M1697:M1698"/>
    <mergeCell ref="N1697:N1698"/>
    <mergeCell ref="O1697:O1698"/>
    <mergeCell ref="P1697:P1698"/>
    <mergeCell ref="S1695:S1696"/>
    <mergeCell ref="A1697:A1698"/>
    <mergeCell ref="B1697:B1698"/>
    <mergeCell ref="C1697:C1698"/>
    <mergeCell ref="D1697:D1698"/>
    <mergeCell ref="E1697:E1698"/>
    <mergeCell ref="F1697:F1698"/>
    <mergeCell ref="G1697:G1698"/>
    <mergeCell ref="H1697:H1698"/>
    <mergeCell ref="I1697:I1698"/>
    <mergeCell ref="M1695:M1696"/>
    <mergeCell ref="N1695:N1696"/>
    <mergeCell ref="O1695:O1696"/>
    <mergeCell ref="P1695:P1696"/>
    <mergeCell ref="Q1695:Q1696"/>
    <mergeCell ref="R1695:R1696"/>
    <mergeCell ref="F1695:F1696"/>
    <mergeCell ref="G1695:G1696"/>
    <mergeCell ref="H1695:H1696"/>
    <mergeCell ref="I1695:I1696"/>
    <mergeCell ref="K1695:K1696"/>
    <mergeCell ref="L1695:L1696"/>
    <mergeCell ref="C1721:F1722"/>
    <mergeCell ref="G1721:I1722"/>
    <mergeCell ref="M1721:P1722"/>
    <mergeCell ref="Q1721:S1722"/>
    <mergeCell ref="C1724:F1725"/>
    <mergeCell ref="G1724:I1725"/>
    <mergeCell ref="M1724:P1725"/>
    <mergeCell ref="Q1724:S1725"/>
    <mergeCell ref="C1715:F1716"/>
    <mergeCell ref="G1715:I1716"/>
    <mergeCell ref="M1715:P1716"/>
    <mergeCell ref="Q1715:S1716"/>
    <mergeCell ref="C1718:F1719"/>
    <mergeCell ref="G1718:I1719"/>
    <mergeCell ref="M1718:P1719"/>
    <mergeCell ref="Q1718:S1719"/>
    <mergeCell ref="C1709:F1710"/>
    <mergeCell ref="G1709:I1710"/>
    <mergeCell ref="M1709:P1710"/>
    <mergeCell ref="Q1709:S1710"/>
    <mergeCell ref="C1712:F1713"/>
    <mergeCell ref="G1712:I1713"/>
    <mergeCell ref="M1712:P1713"/>
    <mergeCell ref="Q1712:S1713"/>
    <mergeCell ref="S1701:S1702"/>
    <mergeCell ref="D1703:G1704"/>
    <mergeCell ref="H1703:I1704"/>
    <mergeCell ref="N1703:Q1704"/>
    <mergeCell ref="R1703:S1704"/>
    <mergeCell ref="C1706:F1707"/>
    <mergeCell ref="G1706:I1707"/>
    <mergeCell ref="M1706:P1707"/>
    <mergeCell ref="Q1706:S1707"/>
    <mergeCell ref="M1701:M1702"/>
    <mergeCell ref="N1701:N1702"/>
    <mergeCell ref="O1701:O1702"/>
    <mergeCell ref="P1701:P1702"/>
    <mergeCell ref="Q1701:Q1702"/>
    <mergeCell ref="R1701:R1702"/>
    <mergeCell ref="F1701:F1702"/>
    <mergeCell ref="G1701:G1702"/>
    <mergeCell ref="H1701:H1702"/>
    <mergeCell ref="I1701:I1702"/>
    <mergeCell ref="K1701:K1702"/>
    <mergeCell ref="L1701:L1702"/>
    <mergeCell ref="O1746:O1747"/>
    <mergeCell ref="P1746:P1747"/>
    <mergeCell ref="Q1746:Q1747"/>
    <mergeCell ref="R1746:R1747"/>
    <mergeCell ref="S1746:S1747"/>
    <mergeCell ref="A1748:A1749"/>
    <mergeCell ref="B1748:B1749"/>
    <mergeCell ref="C1748:C1749"/>
    <mergeCell ref="D1748:D1749"/>
    <mergeCell ref="E1748:E1749"/>
    <mergeCell ref="A1746:A1747"/>
    <mergeCell ref="B1746:I1747"/>
    <mergeCell ref="K1746:K1747"/>
    <mergeCell ref="L1746:L1747"/>
    <mergeCell ref="M1746:M1747"/>
    <mergeCell ref="N1746:N1747"/>
    <mergeCell ref="O1742:O1743"/>
    <mergeCell ref="P1742:P1743"/>
    <mergeCell ref="Q1742:Q1743"/>
    <mergeCell ref="R1742:R1743"/>
    <mergeCell ref="S1742:S1743"/>
    <mergeCell ref="A1744:I1745"/>
    <mergeCell ref="K1744:K1745"/>
    <mergeCell ref="L1744:S1745"/>
    <mergeCell ref="H1742:H1743"/>
    <mergeCell ref="I1742:I1743"/>
    <mergeCell ref="K1742:K1743"/>
    <mergeCell ref="L1742:L1743"/>
    <mergeCell ref="M1742:M1743"/>
    <mergeCell ref="N1742:N1743"/>
    <mergeCell ref="L1727:P1728"/>
    <mergeCell ref="Q1727:S1728"/>
    <mergeCell ref="A1740:S1741"/>
    <mergeCell ref="A1742:A1743"/>
    <mergeCell ref="B1742:B1743"/>
    <mergeCell ref="C1742:C1743"/>
    <mergeCell ref="D1742:D1743"/>
    <mergeCell ref="E1742:E1743"/>
    <mergeCell ref="F1742:F1743"/>
    <mergeCell ref="G1742:G1743"/>
    <mergeCell ref="Q1750:Q1751"/>
    <mergeCell ref="R1750:R1751"/>
    <mergeCell ref="S1750:S1751"/>
    <mergeCell ref="A1752:A1753"/>
    <mergeCell ref="B1752:B1753"/>
    <mergeCell ref="C1752:C1753"/>
    <mergeCell ref="D1752:D1753"/>
    <mergeCell ref="E1752:E1753"/>
    <mergeCell ref="F1752:F1753"/>
    <mergeCell ref="G1752:G1753"/>
    <mergeCell ref="K1750:K1751"/>
    <mergeCell ref="L1750:L1751"/>
    <mergeCell ref="M1750:M1751"/>
    <mergeCell ref="N1750:N1751"/>
    <mergeCell ref="O1750:O1751"/>
    <mergeCell ref="P1750:P1751"/>
    <mergeCell ref="S1748:S1749"/>
    <mergeCell ref="A1750:A1751"/>
    <mergeCell ref="B1750:B1751"/>
    <mergeCell ref="C1750:C1751"/>
    <mergeCell ref="D1750:D1751"/>
    <mergeCell ref="E1750:E1751"/>
    <mergeCell ref="F1750:F1751"/>
    <mergeCell ref="G1750:G1751"/>
    <mergeCell ref="H1750:H1751"/>
    <mergeCell ref="I1750:I1751"/>
    <mergeCell ref="M1748:M1749"/>
    <mergeCell ref="N1748:N1749"/>
    <mergeCell ref="O1748:O1749"/>
    <mergeCell ref="P1748:P1749"/>
    <mergeCell ref="Q1748:Q1749"/>
    <mergeCell ref="R1748:R1749"/>
    <mergeCell ref="F1748:F1749"/>
    <mergeCell ref="G1748:G1749"/>
    <mergeCell ref="H1748:H1749"/>
    <mergeCell ref="I1748:I1749"/>
    <mergeCell ref="K1748:K1749"/>
    <mergeCell ref="L1748:L1749"/>
    <mergeCell ref="S1756:S1757"/>
    <mergeCell ref="A1758:A1759"/>
    <mergeCell ref="B1758:I1759"/>
    <mergeCell ref="K1758:K1759"/>
    <mergeCell ref="L1758:L1759"/>
    <mergeCell ref="M1758:M1759"/>
    <mergeCell ref="N1758:N1759"/>
    <mergeCell ref="O1758:O1759"/>
    <mergeCell ref="P1758:P1759"/>
    <mergeCell ref="Q1758:Q1759"/>
    <mergeCell ref="S1754:S1755"/>
    <mergeCell ref="A1756:I1757"/>
    <mergeCell ref="K1756:K1757"/>
    <mergeCell ref="L1756:L1757"/>
    <mergeCell ref="M1756:M1757"/>
    <mergeCell ref="N1756:N1757"/>
    <mergeCell ref="O1756:O1757"/>
    <mergeCell ref="P1756:P1757"/>
    <mergeCell ref="Q1756:Q1757"/>
    <mergeCell ref="R1756:R1757"/>
    <mergeCell ref="M1754:M1755"/>
    <mergeCell ref="N1754:N1755"/>
    <mergeCell ref="O1754:O1755"/>
    <mergeCell ref="P1754:P1755"/>
    <mergeCell ref="Q1754:Q1755"/>
    <mergeCell ref="R1754:R1755"/>
    <mergeCell ref="F1754:F1755"/>
    <mergeCell ref="G1754:G1755"/>
    <mergeCell ref="H1754:H1755"/>
    <mergeCell ref="I1754:I1755"/>
    <mergeCell ref="K1754:K1755"/>
    <mergeCell ref="L1754:L1755"/>
    <mergeCell ref="O1752:O1753"/>
    <mergeCell ref="P1752:P1753"/>
    <mergeCell ref="Q1752:Q1753"/>
    <mergeCell ref="R1752:R1753"/>
    <mergeCell ref="S1752:S1753"/>
    <mergeCell ref="A1754:A1755"/>
    <mergeCell ref="B1754:B1755"/>
    <mergeCell ref="C1754:C1755"/>
    <mergeCell ref="D1754:D1755"/>
    <mergeCell ref="E1754:E1755"/>
    <mergeCell ref="H1752:H1753"/>
    <mergeCell ref="I1752:I1753"/>
    <mergeCell ref="K1752:K1753"/>
    <mergeCell ref="L1752:L1753"/>
    <mergeCell ref="M1752:M1753"/>
    <mergeCell ref="N1752:N1753"/>
    <mergeCell ref="N1762:N1763"/>
    <mergeCell ref="O1762:O1763"/>
    <mergeCell ref="P1762:P1763"/>
    <mergeCell ref="Q1762:Q1763"/>
    <mergeCell ref="R1762:R1763"/>
    <mergeCell ref="S1762:S1763"/>
    <mergeCell ref="G1762:G1763"/>
    <mergeCell ref="H1762:H1763"/>
    <mergeCell ref="I1762:I1763"/>
    <mergeCell ref="K1762:K1763"/>
    <mergeCell ref="L1762:L1763"/>
    <mergeCell ref="M1762:M1763"/>
    <mergeCell ref="P1760:P1761"/>
    <mergeCell ref="Q1760:Q1761"/>
    <mergeCell ref="R1760:R1761"/>
    <mergeCell ref="S1760:S1761"/>
    <mergeCell ref="A1762:A1763"/>
    <mergeCell ref="B1762:B1763"/>
    <mergeCell ref="C1762:C1763"/>
    <mergeCell ref="D1762:D1763"/>
    <mergeCell ref="E1762:E1763"/>
    <mergeCell ref="F1762:F1763"/>
    <mergeCell ref="I1760:I1761"/>
    <mergeCell ref="K1760:K1761"/>
    <mergeCell ref="L1760:L1761"/>
    <mergeCell ref="M1760:M1761"/>
    <mergeCell ref="N1760:N1761"/>
    <mergeCell ref="O1760:O1761"/>
    <mergeCell ref="R1758:R1759"/>
    <mergeCell ref="S1758:S1759"/>
    <mergeCell ref="A1760:A1761"/>
    <mergeCell ref="B1760:B1761"/>
    <mergeCell ref="C1760:C1761"/>
    <mergeCell ref="D1760:D1761"/>
    <mergeCell ref="E1760:E1761"/>
    <mergeCell ref="F1760:F1761"/>
    <mergeCell ref="G1760:G1761"/>
    <mergeCell ref="H1760:H1761"/>
    <mergeCell ref="N1766:N1767"/>
    <mergeCell ref="O1766:O1767"/>
    <mergeCell ref="P1766:P1767"/>
    <mergeCell ref="Q1766:Q1767"/>
    <mergeCell ref="R1766:R1767"/>
    <mergeCell ref="S1766:S1767"/>
    <mergeCell ref="G1766:G1767"/>
    <mergeCell ref="H1766:H1767"/>
    <mergeCell ref="I1766:I1767"/>
    <mergeCell ref="K1766:K1767"/>
    <mergeCell ref="L1766:L1767"/>
    <mergeCell ref="M1766:M1767"/>
    <mergeCell ref="A1766:A1767"/>
    <mergeCell ref="B1766:B1767"/>
    <mergeCell ref="C1766:C1767"/>
    <mergeCell ref="D1766:D1767"/>
    <mergeCell ref="E1766:E1767"/>
    <mergeCell ref="F1766:F1767"/>
    <mergeCell ref="N1764:N1765"/>
    <mergeCell ref="O1764:O1765"/>
    <mergeCell ref="P1764:P1765"/>
    <mergeCell ref="Q1764:Q1765"/>
    <mergeCell ref="R1764:R1765"/>
    <mergeCell ref="S1764:S1765"/>
    <mergeCell ref="G1764:G1765"/>
    <mergeCell ref="H1764:H1765"/>
    <mergeCell ref="I1764:I1765"/>
    <mergeCell ref="K1764:K1765"/>
    <mergeCell ref="L1764:L1765"/>
    <mergeCell ref="M1764:M1765"/>
    <mergeCell ref="A1764:A1765"/>
    <mergeCell ref="B1764:B1765"/>
    <mergeCell ref="C1764:C1765"/>
    <mergeCell ref="D1764:D1765"/>
    <mergeCell ref="E1764:E1765"/>
    <mergeCell ref="F1764:F1765"/>
    <mergeCell ref="N1770:N1771"/>
    <mergeCell ref="O1770:O1771"/>
    <mergeCell ref="P1770:P1771"/>
    <mergeCell ref="Q1770:Q1771"/>
    <mergeCell ref="R1770:R1771"/>
    <mergeCell ref="S1770:S1771"/>
    <mergeCell ref="G1770:G1771"/>
    <mergeCell ref="H1770:H1771"/>
    <mergeCell ref="I1770:I1771"/>
    <mergeCell ref="K1770:K1771"/>
    <mergeCell ref="L1770:L1771"/>
    <mergeCell ref="M1770:M1771"/>
    <mergeCell ref="A1770:A1771"/>
    <mergeCell ref="B1770:B1771"/>
    <mergeCell ref="C1770:C1771"/>
    <mergeCell ref="D1770:D1771"/>
    <mergeCell ref="E1770:E1771"/>
    <mergeCell ref="F1770:F1771"/>
    <mergeCell ref="N1768:N1769"/>
    <mergeCell ref="O1768:O1769"/>
    <mergeCell ref="P1768:P1769"/>
    <mergeCell ref="Q1768:Q1769"/>
    <mergeCell ref="R1768:R1769"/>
    <mergeCell ref="S1768:S1769"/>
    <mergeCell ref="G1768:G1769"/>
    <mergeCell ref="H1768:H1769"/>
    <mergeCell ref="I1768:I1769"/>
    <mergeCell ref="K1768:K1769"/>
    <mergeCell ref="L1768:L1769"/>
    <mergeCell ref="M1768:M1769"/>
    <mergeCell ref="A1768:A1769"/>
    <mergeCell ref="B1768:B1769"/>
    <mergeCell ref="C1768:C1769"/>
    <mergeCell ref="D1768:D1769"/>
    <mergeCell ref="E1768:E1769"/>
    <mergeCell ref="F1768:F1769"/>
    <mergeCell ref="G1776:G1777"/>
    <mergeCell ref="H1776:H1777"/>
    <mergeCell ref="I1776:I1777"/>
    <mergeCell ref="K1776:K1777"/>
    <mergeCell ref="L1776:S1777"/>
    <mergeCell ref="A1778:A1779"/>
    <mergeCell ref="B1778:B1779"/>
    <mergeCell ref="C1778:C1779"/>
    <mergeCell ref="D1778:D1779"/>
    <mergeCell ref="E1778:E1779"/>
    <mergeCell ref="G1774:G1775"/>
    <mergeCell ref="H1774:H1775"/>
    <mergeCell ref="I1774:I1775"/>
    <mergeCell ref="K1774:S1775"/>
    <mergeCell ref="A1776:A1777"/>
    <mergeCell ref="B1776:B1777"/>
    <mergeCell ref="C1776:C1777"/>
    <mergeCell ref="D1776:D1777"/>
    <mergeCell ref="E1776:E1777"/>
    <mergeCell ref="F1776:F1777"/>
    <mergeCell ref="A1774:A1775"/>
    <mergeCell ref="B1774:B1775"/>
    <mergeCell ref="C1774:C1775"/>
    <mergeCell ref="D1774:D1775"/>
    <mergeCell ref="E1774:E1775"/>
    <mergeCell ref="F1774:F1775"/>
    <mergeCell ref="N1772:N1773"/>
    <mergeCell ref="O1772:O1773"/>
    <mergeCell ref="P1772:P1773"/>
    <mergeCell ref="Q1772:Q1773"/>
    <mergeCell ref="R1772:R1773"/>
    <mergeCell ref="S1772:S1773"/>
    <mergeCell ref="G1772:G1773"/>
    <mergeCell ref="H1772:H1773"/>
    <mergeCell ref="I1772:I1773"/>
    <mergeCell ref="K1772:K1773"/>
    <mergeCell ref="L1772:L1773"/>
    <mergeCell ref="M1772:M1773"/>
    <mergeCell ref="A1772:A1773"/>
    <mergeCell ref="B1772:B1773"/>
    <mergeCell ref="C1772:C1773"/>
    <mergeCell ref="D1772:D1773"/>
    <mergeCell ref="E1772:E1773"/>
    <mergeCell ref="F1772:F1773"/>
    <mergeCell ref="O1782:O1783"/>
    <mergeCell ref="P1782:P1783"/>
    <mergeCell ref="Q1782:Q1783"/>
    <mergeCell ref="R1782:R1783"/>
    <mergeCell ref="S1782:S1783"/>
    <mergeCell ref="A1784:A1785"/>
    <mergeCell ref="B1784:B1785"/>
    <mergeCell ref="C1784:C1785"/>
    <mergeCell ref="D1784:D1785"/>
    <mergeCell ref="E1784:E1785"/>
    <mergeCell ref="H1782:H1783"/>
    <mergeCell ref="I1782:I1783"/>
    <mergeCell ref="K1782:K1783"/>
    <mergeCell ref="L1782:L1783"/>
    <mergeCell ref="M1782:M1783"/>
    <mergeCell ref="N1782:N1783"/>
    <mergeCell ref="Q1780:Q1781"/>
    <mergeCell ref="R1780:R1781"/>
    <mergeCell ref="S1780:S1781"/>
    <mergeCell ref="A1782:A1783"/>
    <mergeCell ref="B1782:B1783"/>
    <mergeCell ref="C1782:C1783"/>
    <mergeCell ref="D1782:D1783"/>
    <mergeCell ref="E1782:E1783"/>
    <mergeCell ref="F1782:F1783"/>
    <mergeCell ref="G1782:G1783"/>
    <mergeCell ref="K1780:K1781"/>
    <mergeCell ref="L1780:L1781"/>
    <mergeCell ref="M1780:M1781"/>
    <mergeCell ref="N1780:N1781"/>
    <mergeCell ref="O1780:O1781"/>
    <mergeCell ref="P1780:P1781"/>
    <mergeCell ref="S1778:S1779"/>
    <mergeCell ref="A1780:A1781"/>
    <mergeCell ref="B1780:B1781"/>
    <mergeCell ref="C1780:C1781"/>
    <mergeCell ref="D1780:D1781"/>
    <mergeCell ref="E1780:E1781"/>
    <mergeCell ref="F1780:F1781"/>
    <mergeCell ref="G1780:G1781"/>
    <mergeCell ref="H1780:H1781"/>
    <mergeCell ref="I1780:I1781"/>
    <mergeCell ref="M1778:M1779"/>
    <mergeCell ref="N1778:N1779"/>
    <mergeCell ref="O1778:O1779"/>
    <mergeCell ref="P1778:P1779"/>
    <mergeCell ref="Q1778:Q1779"/>
    <mergeCell ref="R1778:R1779"/>
    <mergeCell ref="F1778:F1779"/>
    <mergeCell ref="G1778:G1779"/>
    <mergeCell ref="H1778:H1779"/>
    <mergeCell ref="I1778:I1779"/>
    <mergeCell ref="K1778:K1779"/>
    <mergeCell ref="L1778:L1779"/>
    <mergeCell ref="O1788:O1789"/>
    <mergeCell ref="P1788:P1789"/>
    <mergeCell ref="Q1788:Q1789"/>
    <mergeCell ref="R1788:R1789"/>
    <mergeCell ref="S1788:S1789"/>
    <mergeCell ref="A1790:A1791"/>
    <mergeCell ref="B1790:B1791"/>
    <mergeCell ref="C1790:C1791"/>
    <mergeCell ref="D1790:D1791"/>
    <mergeCell ref="E1790:E1791"/>
    <mergeCell ref="H1788:H1789"/>
    <mergeCell ref="I1788:I1789"/>
    <mergeCell ref="K1788:K1789"/>
    <mergeCell ref="L1788:L1789"/>
    <mergeCell ref="M1788:M1789"/>
    <mergeCell ref="N1788:N1789"/>
    <mergeCell ref="Q1786:Q1787"/>
    <mergeCell ref="R1786:R1787"/>
    <mergeCell ref="S1786:S1787"/>
    <mergeCell ref="A1788:A1789"/>
    <mergeCell ref="B1788:B1789"/>
    <mergeCell ref="C1788:C1789"/>
    <mergeCell ref="D1788:D1789"/>
    <mergeCell ref="E1788:E1789"/>
    <mergeCell ref="F1788:F1789"/>
    <mergeCell ref="G1788:G1789"/>
    <mergeCell ref="K1786:K1787"/>
    <mergeCell ref="L1786:L1787"/>
    <mergeCell ref="M1786:M1787"/>
    <mergeCell ref="N1786:N1787"/>
    <mergeCell ref="O1786:O1787"/>
    <mergeCell ref="P1786:P1787"/>
    <mergeCell ref="S1784:S1785"/>
    <mergeCell ref="A1786:A1787"/>
    <mergeCell ref="B1786:B1787"/>
    <mergeCell ref="C1786:C1787"/>
    <mergeCell ref="D1786:D1787"/>
    <mergeCell ref="E1786:E1787"/>
    <mergeCell ref="F1786:F1787"/>
    <mergeCell ref="G1786:G1787"/>
    <mergeCell ref="H1786:H1787"/>
    <mergeCell ref="I1786:I1787"/>
    <mergeCell ref="M1784:M1785"/>
    <mergeCell ref="N1784:N1785"/>
    <mergeCell ref="O1784:O1785"/>
    <mergeCell ref="P1784:P1785"/>
    <mergeCell ref="Q1784:Q1785"/>
    <mergeCell ref="R1784:R1785"/>
    <mergeCell ref="F1784:F1785"/>
    <mergeCell ref="G1784:G1785"/>
    <mergeCell ref="H1784:H1785"/>
    <mergeCell ref="I1784:I1785"/>
    <mergeCell ref="K1784:K1785"/>
    <mergeCell ref="L1784:L1785"/>
    <mergeCell ref="O1794:O1795"/>
    <mergeCell ref="P1794:P1795"/>
    <mergeCell ref="Q1794:Q1795"/>
    <mergeCell ref="R1794:R1795"/>
    <mergeCell ref="S1794:S1795"/>
    <mergeCell ref="A1796:A1797"/>
    <mergeCell ref="B1796:B1797"/>
    <mergeCell ref="C1796:C1797"/>
    <mergeCell ref="D1796:D1797"/>
    <mergeCell ref="E1796:E1797"/>
    <mergeCell ref="H1794:H1795"/>
    <mergeCell ref="I1794:I1795"/>
    <mergeCell ref="K1794:K1795"/>
    <mergeCell ref="L1794:L1795"/>
    <mergeCell ref="M1794:M1795"/>
    <mergeCell ref="N1794:N1795"/>
    <mergeCell ref="Q1792:Q1793"/>
    <mergeCell ref="R1792:R1793"/>
    <mergeCell ref="S1792:S1793"/>
    <mergeCell ref="A1794:A1795"/>
    <mergeCell ref="B1794:B1795"/>
    <mergeCell ref="C1794:C1795"/>
    <mergeCell ref="D1794:D1795"/>
    <mergeCell ref="E1794:E1795"/>
    <mergeCell ref="F1794:F1795"/>
    <mergeCell ref="G1794:G1795"/>
    <mergeCell ref="K1792:K1793"/>
    <mergeCell ref="L1792:L1793"/>
    <mergeCell ref="M1792:M1793"/>
    <mergeCell ref="N1792:N1793"/>
    <mergeCell ref="O1792:O1793"/>
    <mergeCell ref="P1792:P1793"/>
    <mergeCell ref="S1790:S1791"/>
    <mergeCell ref="A1792:A1793"/>
    <mergeCell ref="B1792:B1793"/>
    <mergeCell ref="C1792:C1793"/>
    <mergeCell ref="D1792:D1793"/>
    <mergeCell ref="E1792:E1793"/>
    <mergeCell ref="F1792:F1793"/>
    <mergeCell ref="G1792:G1793"/>
    <mergeCell ref="H1792:H1793"/>
    <mergeCell ref="I1792:I1793"/>
    <mergeCell ref="M1790:M1791"/>
    <mergeCell ref="N1790:N1791"/>
    <mergeCell ref="O1790:O1791"/>
    <mergeCell ref="P1790:P1791"/>
    <mergeCell ref="Q1790:Q1791"/>
    <mergeCell ref="R1790:R1791"/>
    <mergeCell ref="F1790:F1791"/>
    <mergeCell ref="G1790:G1791"/>
    <mergeCell ref="H1790:H1791"/>
    <mergeCell ref="I1790:I1791"/>
    <mergeCell ref="K1790:K1791"/>
    <mergeCell ref="L1790:L1791"/>
    <mergeCell ref="G1802:G1803"/>
    <mergeCell ref="H1802:H1803"/>
    <mergeCell ref="I1802:I1803"/>
    <mergeCell ref="K1802:K1803"/>
    <mergeCell ref="L1802:S1803"/>
    <mergeCell ref="A1804:A1805"/>
    <mergeCell ref="B1804:B1805"/>
    <mergeCell ref="C1804:C1805"/>
    <mergeCell ref="D1804:D1805"/>
    <mergeCell ref="E1804:E1805"/>
    <mergeCell ref="S1798:S1799"/>
    <mergeCell ref="A1800:A1801"/>
    <mergeCell ref="B1800:I1801"/>
    <mergeCell ref="K1800:S1801"/>
    <mergeCell ref="A1802:A1803"/>
    <mergeCell ref="B1802:B1803"/>
    <mergeCell ref="C1802:C1803"/>
    <mergeCell ref="D1802:D1803"/>
    <mergeCell ref="E1802:E1803"/>
    <mergeCell ref="F1802:F1803"/>
    <mergeCell ref="S1796:S1797"/>
    <mergeCell ref="A1798:I1799"/>
    <mergeCell ref="K1798:K1799"/>
    <mergeCell ref="L1798:L1799"/>
    <mergeCell ref="M1798:M1799"/>
    <mergeCell ref="N1798:N1799"/>
    <mergeCell ref="O1798:O1799"/>
    <mergeCell ref="P1798:P1799"/>
    <mergeCell ref="Q1798:Q1799"/>
    <mergeCell ref="R1798:R1799"/>
    <mergeCell ref="M1796:M1797"/>
    <mergeCell ref="N1796:N1797"/>
    <mergeCell ref="O1796:O1797"/>
    <mergeCell ref="P1796:P1797"/>
    <mergeCell ref="Q1796:Q1797"/>
    <mergeCell ref="R1796:R1797"/>
    <mergeCell ref="F1796:F1797"/>
    <mergeCell ref="G1796:G1797"/>
    <mergeCell ref="H1796:H1797"/>
    <mergeCell ref="I1796:I1797"/>
    <mergeCell ref="K1796:K1797"/>
    <mergeCell ref="L1796:L1797"/>
    <mergeCell ref="O1808:O1809"/>
    <mergeCell ref="P1808:P1809"/>
    <mergeCell ref="Q1808:Q1809"/>
    <mergeCell ref="R1808:R1809"/>
    <mergeCell ref="S1808:S1809"/>
    <mergeCell ref="A1810:A1811"/>
    <mergeCell ref="B1810:B1811"/>
    <mergeCell ref="C1810:C1811"/>
    <mergeCell ref="D1810:D1811"/>
    <mergeCell ref="E1810:E1811"/>
    <mergeCell ref="H1808:H1809"/>
    <mergeCell ref="I1808:I1809"/>
    <mergeCell ref="K1808:K1809"/>
    <mergeCell ref="L1808:L1809"/>
    <mergeCell ref="M1808:M1809"/>
    <mergeCell ref="N1808:N1809"/>
    <mergeCell ref="Q1806:Q1807"/>
    <mergeCell ref="R1806:R1807"/>
    <mergeCell ref="S1806:S1807"/>
    <mergeCell ref="A1808:A1809"/>
    <mergeCell ref="B1808:B1809"/>
    <mergeCell ref="C1808:C1809"/>
    <mergeCell ref="D1808:D1809"/>
    <mergeCell ref="E1808:E1809"/>
    <mergeCell ref="F1808:F1809"/>
    <mergeCell ref="G1808:G1809"/>
    <mergeCell ref="K1806:K1807"/>
    <mergeCell ref="L1806:L1807"/>
    <mergeCell ref="M1806:M1807"/>
    <mergeCell ref="N1806:N1807"/>
    <mergeCell ref="O1806:O1807"/>
    <mergeCell ref="P1806:P1807"/>
    <mergeCell ref="S1804:S1805"/>
    <mergeCell ref="A1806:A1807"/>
    <mergeCell ref="B1806:B1807"/>
    <mergeCell ref="C1806:C1807"/>
    <mergeCell ref="D1806:D1807"/>
    <mergeCell ref="E1806:E1807"/>
    <mergeCell ref="F1806:F1807"/>
    <mergeCell ref="G1806:G1807"/>
    <mergeCell ref="H1806:H1807"/>
    <mergeCell ref="I1806:I1807"/>
    <mergeCell ref="M1804:M1805"/>
    <mergeCell ref="N1804:N1805"/>
    <mergeCell ref="O1804:O1805"/>
    <mergeCell ref="P1804:P1805"/>
    <mergeCell ref="Q1804:Q1805"/>
    <mergeCell ref="R1804:R1805"/>
    <mergeCell ref="F1804:F1805"/>
    <mergeCell ref="G1804:G1805"/>
    <mergeCell ref="H1804:H1805"/>
    <mergeCell ref="I1804:I1805"/>
    <mergeCell ref="K1804:K1805"/>
    <mergeCell ref="L1804:L1805"/>
    <mergeCell ref="O1814:O1815"/>
    <mergeCell ref="P1814:P1815"/>
    <mergeCell ref="Q1814:Q1815"/>
    <mergeCell ref="R1814:R1815"/>
    <mergeCell ref="S1814:S1815"/>
    <mergeCell ref="A1816:A1817"/>
    <mergeCell ref="B1816:B1817"/>
    <mergeCell ref="C1816:C1817"/>
    <mergeCell ref="D1816:D1817"/>
    <mergeCell ref="E1816:E1817"/>
    <mergeCell ref="H1814:H1815"/>
    <mergeCell ref="I1814:I1815"/>
    <mergeCell ref="K1814:K1815"/>
    <mergeCell ref="L1814:L1815"/>
    <mergeCell ref="M1814:M1815"/>
    <mergeCell ref="N1814:N1815"/>
    <mergeCell ref="Q1812:Q1813"/>
    <mergeCell ref="R1812:R1813"/>
    <mergeCell ref="S1812:S1813"/>
    <mergeCell ref="A1814:A1815"/>
    <mergeCell ref="B1814:B1815"/>
    <mergeCell ref="C1814:C1815"/>
    <mergeCell ref="D1814:D1815"/>
    <mergeCell ref="E1814:E1815"/>
    <mergeCell ref="F1814:F1815"/>
    <mergeCell ref="G1814:G1815"/>
    <mergeCell ref="K1812:K1813"/>
    <mergeCell ref="L1812:L1813"/>
    <mergeCell ref="M1812:M1813"/>
    <mergeCell ref="N1812:N1813"/>
    <mergeCell ref="O1812:O1813"/>
    <mergeCell ref="P1812:P1813"/>
    <mergeCell ref="S1810:S1811"/>
    <mergeCell ref="A1812:A1813"/>
    <mergeCell ref="B1812:B1813"/>
    <mergeCell ref="C1812:C1813"/>
    <mergeCell ref="D1812:D1813"/>
    <mergeCell ref="E1812:E1813"/>
    <mergeCell ref="F1812:F1813"/>
    <mergeCell ref="G1812:G1813"/>
    <mergeCell ref="H1812:H1813"/>
    <mergeCell ref="I1812:I1813"/>
    <mergeCell ref="M1810:M1811"/>
    <mergeCell ref="N1810:N1811"/>
    <mergeCell ref="O1810:O1811"/>
    <mergeCell ref="P1810:P1811"/>
    <mergeCell ref="Q1810:Q1811"/>
    <mergeCell ref="R1810:R1811"/>
    <mergeCell ref="F1810:F1811"/>
    <mergeCell ref="G1810:G1811"/>
    <mergeCell ref="H1810:H1811"/>
    <mergeCell ref="I1810:I1811"/>
    <mergeCell ref="K1810:K1811"/>
    <mergeCell ref="L1810:L1811"/>
    <mergeCell ref="O1820:O1821"/>
    <mergeCell ref="P1820:P1821"/>
    <mergeCell ref="Q1820:Q1821"/>
    <mergeCell ref="R1820:R1821"/>
    <mergeCell ref="S1820:S1821"/>
    <mergeCell ref="A1822:A1823"/>
    <mergeCell ref="B1822:B1823"/>
    <mergeCell ref="C1822:C1823"/>
    <mergeCell ref="D1822:D1823"/>
    <mergeCell ref="E1822:E1823"/>
    <mergeCell ref="H1820:H1821"/>
    <mergeCell ref="I1820:I1821"/>
    <mergeCell ref="K1820:K1821"/>
    <mergeCell ref="L1820:L1821"/>
    <mergeCell ref="M1820:M1821"/>
    <mergeCell ref="N1820:N1821"/>
    <mergeCell ref="Q1818:Q1819"/>
    <mergeCell ref="R1818:R1819"/>
    <mergeCell ref="S1818:S1819"/>
    <mergeCell ref="A1820:A1821"/>
    <mergeCell ref="B1820:B1821"/>
    <mergeCell ref="C1820:C1821"/>
    <mergeCell ref="D1820:D1821"/>
    <mergeCell ref="E1820:E1821"/>
    <mergeCell ref="F1820:F1821"/>
    <mergeCell ref="G1820:G1821"/>
    <mergeCell ref="K1818:K1819"/>
    <mergeCell ref="L1818:L1819"/>
    <mergeCell ref="M1818:M1819"/>
    <mergeCell ref="N1818:N1819"/>
    <mergeCell ref="O1818:O1819"/>
    <mergeCell ref="P1818:P1819"/>
    <mergeCell ref="S1816:S1817"/>
    <mergeCell ref="A1818:A1819"/>
    <mergeCell ref="B1818:B1819"/>
    <mergeCell ref="C1818:C1819"/>
    <mergeCell ref="D1818:D1819"/>
    <mergeCell ref="E1818:E1819"/>
    <mergeCell ref="F1818:F1819"/>
    <mergeCell ref="G1818:G1819"/>
    <mergeCell ref="H1818:H1819"/>
    <mergeCell ref="I1818:I1819"/>
    <mergeCell ref="M1816:M1817"/>
    <mergeCell ref="N1816:N1817"/>
    <mergeCell ref="O1816:O1817"/>
    <mergeCell ref="P1816:P1817"/>
    <mergeCell ref="Q1816:Q1817"/>
    <mergeCell ref="R1816:R1817"/>
    <mergeCell ref="F1816:F1817"/>
    <mergeCell ref="G1816:G1817"/>
    <mergeCell ref="H1816:H1817"/>
    <mergeCell ref="I1816:I1817"/>
    <mergeCell ref="K1816:K1817"/>
    <mergeCell ref="L1816:L1817"/>
    <mergeCell ref="O1826:O1827"/>
    <mergeCell ref="P1826:P1827"/>
    <mergeCell ref="Q1826:Q1827"/>
    <mergeCell ref="R1826:R1827"/>
    <mergeCell ref="S1826:S1827"/>
    <mergeCell ref="A1828:A1829"/>
    <mergeCell ref="B1828:B1829"/>
    <mergeCell ref="C1828:C1829"/>
    <mergeCell ref="D1828:D1829"/>
    <mergeCell ref="E1828:E1829"/>
    <mergeCell ref="H1826:H1827"/>
    <mergeCell ref="I1826:I1827"/>
    <mergeCell ref="K1826:K1827"/>
    <mergeCell ref="L1826:L1827"/>
    <mergeCell ref="M1826:M1827"/>
    <mergeCell ref="N1826:N1827"/>
    <mergeCell ref="Q1824:Q1825"/>
    <mergeCell ref="R1824:R1825"/>
    <mergeCell ref="S1824:S1825"/>
    <mergeCell ref="A1826:A1827"/>
    <mergeCell ref="B1826:B1827"/>
    <mergeCell ref="C1826:C1827"/>
    <mergeCell ref="D1826:D1827"/>
    <mergeCell ref="E1826:E1827"/>
    <mergeCell ref="F1826:F1827"/>
    <mergeCell ref="G1826:G1827"/>
    <mergeCell ref="K1824:K1825"/>
    <mergeCell ref="L1824:L1825"/>
    <mergeCell ref="M1824:M1825"/>
    <mergeCell ref="N1824:N1825"/>
    <mergeCell ref="O1824:O1825"/>
    <mergeCell ref="P1824:P1825"/>
    <mergeCell ref="S1822:S1823"/>
    <mergeCell ref="A1824:A1825"/>
    <mergeCell ref="B1824:B1825"/>
    <mergeCell ref="C1824:C1825"/>
    <mergeCell ref="D1824:D1825"/>
    <mergeCell ref="E1824:E1825"/>
    <mergeCell ref="F1824:F1825"/>
    <mergeCell ref="G1824:G1825"/>
    <mergeCell ref="H1824:H1825"/>
    <mergeCell ref="I1824:I1825"/>
    <mergeCell ref="M1822:M1823"/>
    <mergeCell ref="N1822:N1823"/>
    <mergeCell ref="O1822:O1823"/>
    <mergeCell ref="P1822:P1823"/>
    <mergeCell ref="Q1822:Q1823"/>
    <mergeCell ref="R1822:R1823"/>
    <mergeCell ref="F1822:F1823"/>
    <mergeCell ref="G1822:G1823"/>
    <mergeCell ref="H1822:H1823"/>
    <mergeCell ref="I1822:I1823"/>
    <mergeCell ref="K1822:K1823"/>
    <mergeCell ref="L1822:L1823"/>
    <mergeCell ref="O1832:O1833"/>
    <mergeCell ref="P1832:P1833"/>
    <mergeCell ref="Q1832:Q1833"/>
    <mergeCell ref="R1832:R1833"/>
    <mergeCell ref="S1832:S1833"/>
    <mergeCell ref="A1834:A1835"/>
    <mergeCell ref="B1834:B1835"/>
    <mergeCell ref="C1834:C1835"/>
    <mergeCell ref="D1834:D1835"/>
    <mergeCell ref="E1834:E1835"/>
    <mergeCell ref="H1832:H1833"/>
    <mergeCell ref="I1832:I1833"/>
    <mergeCell ref="K1832:K1833"/>
    <mergeCell ref="L1832:L1833"/>
    <mergeCell ref="M1832:M1833"/>
    <mergeCell ref="N1832:N1833"/>
    <mergeCell ref="Q1830:Q1831"/>
    <mergeCell ref="R1830:R1831"/>
    <mergeCell ref="S1830:S1831"/>
    <mergeCell ref="A1832:A1833"/>
    <mergeCell ref="B1832:B1833"/>
    <mergeCell ref="C1832:C1833"/>
    <mergeCell ref="D1832:D1833"/>
    <mergeCell ref="E1832:E1833"/>
    <mergeCell ref="F1832:F1833"/>
    <mergeCell ref="G1832:G1833"/>
    <mergeCell ref="K1830:K1831"/>
    <mergeCell ref="L1830:L1831"/>
    <mergeCell ref="M1830:M1831"/>
    <mergeCell ref="N1830:N1831"/>
    <mergeCell ref="O1830:O1831"/>
    <mergeCell ref="P1830:P1831"/>
    <mergeCell ref="S1828:S1829"/>
    <mergeCell ref="A1830:A1831"/>
    <mergeCell ref="B1830:B1831"/>
    <mergeCell ref="C1830:C1831"/>
    <mergeCell ref="D1830:D1831"/>
    <mergeCell ref="E1830:E1831"/>
    <mergeCell ref="F1830:F1831"/>
    <mergeCell ref="G1830:G1831"/>
    <mergeCell ref="H1830:H1831"/>
    <mergeCell ref="I1830:I1831"/>
    <mergeCell ref="M1828:M1829"/>
    <mergeCell ref="N1828:N1829"/>
    <mergeCell ref="O1828:O1829"/>
    <mergeCell ref="P1828:P1829"/>
    <mergeCell ref="Q1828:Q1829"/>
    <mergeCell ref="R1828:R1829"/>
    <mergeCell ref="F1828:F1829"/>
    <mergeCell ref="G1828:G1829"/>
    <mergeCell ref="H1828:H1829"/>
    <mergeCell ref="I1828:I1829"/>
    <mergeCell ref="K1828:K1829"/>
    <mergeCell ref="L1828:L1829"/>
    <mergeCell ref="O1838:O1839"/>
    <mergeCell ref="P1838:P1839"/>
    <mergeCell ref="Q1838:Q1839"/>
    <mergeCell ref="R1838:R1839"/>
    <mergeCell ref="S1838:S1839"/>
    <mergeCell ref="D1840:G1841"/>
    <mergeCell ref="H1840:I1841"/>
    <mergeCell ref="N1840:Q1841"/>
    <mergeCell ref="R1840:S1841"/>
    <mergeCell ref="H1838:H1839"/>
    <mergeCell ref="I1838:I1839"/>
    <mergeCell ref="K1838:K1839"/>
    <mergeCell ref="L1838:L1839"/>
    <mergeCell ref="M1838:M1839"/>
    <mergeCell ref="N1838:N1839"/>
    <mergeCell ref="Q1836:Q1837"/>
    <mergeCell ref="R1836:R1837"/>
    <mergeCell ref="S1836:S1837"/>
    <mergeCell ref="A1838:A1839"/>
    <mergeCell ref="B1838:B1839"/>
    <mergeCell ref="C1838:C1839"/>
    <mergeCell ref="D1838:D1839"/>
    <mergeCell ref="E1838:E1839"/>
    <mergeCell ref="F1838:F1839"/>
    <mergeCell ref="G1838:G1839"/>
    <mergeCell ref="K1836:K1837"/>
    <mergeCell ref="L1836:L1837"/>
    <mergeCell ref="M1836:M1837"/>
    <mergeCell ref="N1836:N1837"/>
    <mergeCell ref="O1836:O1837"/>
    <mergeCell ref="P1836:P1837"/>
    <mergeCell ref="S1834:S1835"/>
    <mergeCell ref="A1836:A1837"/>
    <mergeCell ref="B1836:B1837"/>
    <mergeCell ref="C1836:C1837"/>
    <mergeCell ref="D1836:D1837"/>
    <mergeCell ref="E1836:E1837"/>
    <mergeCell ref="F1836:F1837"/>
    <mergeCell ref="G1836:G1837"/>
    <mergeCell ref="H1836:H1837"/>
    <mergeCell ref="I1836:I1837"/>
    <mergeCell ref="M1834:M1835"/>
    <mergeCell ref="N1834:N1835"/>
    <mergeCell ref="O1834:O1835"/>
    <mergeCell ref="P1834:P1835"/>
    <mergeCell ref="Q1834:Q1835"/>
    <mergeCell ref="R1834:R1835"/>
    <mergeCell ref="F1834:F1835"/>
    <mergeCell ref="G1834:G1835"/>
    <mergeCell ref="H1834:H1835"/>
    <mergeCell ref="I1834:I1835"/>
    <mergeCell ref="K1834:K1835"/>
    <mergeCell ref="L1834:L1835"/>
    <mergeCell ref="O1848:O1849"/>
    <mergeCell ref="P1848:P1849"/>
    <mergeCell ref="Q1848:Q1849"/>
    <mergeCell ref="R1848:R1849"/>
    <mergeCell ref="S1848:S1849"/>
    <mergeCell ref="A1850:A1851"/>
    <mergeCell ref="B1850:B1851"/>
    <mergeCell ref="C1850:C1851"/>
    <mergeCell ref="D1850:D1851"/>
    <mergeCell ref="E1850:E1851"/>
    <mergeCell ref="A1848:A1849"/>
    <mergeCell ref="B1848:I1849"/>
    <mergeCell ref="K1848:K1849"/>
    <mergeCell ref="L1848:L1849"/>
    <mergeCell ref="M1848:M1849"/>
    <mergeCell ref="N1848:N1849"/>
    <mergeCell ref="Q1844:Q1845"/>
    <mergeCell ref="R1844:R1845"/>
    <mergeCell ref="S1844:S1845"/>
    <mergeCell ref="A1846:I1847"/>
    <mergeCell ref="K1846:K1847"/>
    <mergeCell ref="L1846:S1847"/>
    <mergeCell ref="K1844:K1845"/>
    <mergeCell ref="L1844:L1845"/>
    <mergeCell ref="M1844:M1845"/>
    <mergeCell ref="N1844:N1845"/>
    <mergeCell ref="O1844:O1845"/>
    <mergeCell ref="P1844:P1845"/>
    <mergeCell ref="A1842:S1843"/>
    <mergeCell ref="A1844:A1845"/>
    <mergeCell ref="B1844:B1845"/>
    <mergeCell ref="C1844:C1845"/>
    <mergeCell ref="D1844:D1845"/>
    <mergeCell ref="E1844:E1845"/>
    <mergeCell ref="F1844:F1845"/>
    <mergeCell ref="G1844:G1845"/>
    <mergeCell ref="H1844:H1845"/>
    <mergeCell ref="I1844:I1845"/>
    <mergeCell ref="Q1852:Q1853"/>
    <mergeCell ref="R1852:R1853"/>
    <mergeCell ref="S1852:S1853"/>
    <mergeCell ref="A1854:A1855"/>
    <mergeCell ref="B1854:B1855"/>
    <mergeCell ref="C1854:C1855"/>
    <mergeCell ref="D1854:D1855"/>
    <mergeCell ref="E1854:E1855"/>
    <mergeCell ref="F1854:F1855"/>
    <mergeCell ref="G1854:G1855"/>
    <mergeCell ref="K1852:K1853"/>
    <mergeCell ref="L1852:L1853"/>
    <mergeCell ref="M1852:M1853"/>
    <mergeCell ref="N1852:N1853"/>
    <mergeCell ref="O1852:O1853"/>
    <mergeCell ref="P1852:P1853"/>
    <mergeCell ref="S1850:S1851"/>
    <mergeCell ref="A1852:A1853"/>
    <mergeCell ref="B1852:B1853"/>
    <mergeCell ref="C1852:C1853"/>
    <mergeCell ref="D1852:D1853"/>
    <mergeCell ref="E1852:E1853"/>
    <mergeCell ref="F1852:F1853"/>
    <mergeCell ref="G1852:G1853"/>
    <mergeCell ref="H1852:H1853"/>
    <mergeCell ref="I1852:I1853"/>
    <mergeCell ref="M1850:M1851"/>
    <mergeCell ref="N1850:N1851"/>
    <mergeCell ref="O1850:O1851"/>
    <mergeCell ref="P1850:P1851"/>
    <mergeCell ref="Q1850:Q1851"/>
    <mergeCell ref="R1850:R1851"/>
    <mergeCell ref="F1850:F1851"/>
    <mergeCell ref="G1850:G1851"/>
    <mergeCell ref="H1850:H1851"/>
    <mergeCell ref="I1850:I1851"/>
    <mergeCell ref="K1850:K1851"/>
    <mergeCell ref="L1850:L1851"/>
    <mergeCell ref="S1858:S1859"/>
    <mergeCell ref="A1860:A1861"/>
    <mergeCell ref="B1860:I1861"/>
    <mergeCell ref="K1860:K1861"/>
    <mergeCell ref="L1860:L1861"/>
    <mergeCell ref="M1860:M1861"/>
    <mergeCell ref="N1860:N1861"/>
    <mergeCell ref="O1860:O1861"/>
    <mergeCell ref="P1860:P1861"/>
    <mergeCell ref="Q1860:Q1861"/>
    <mergeCell ref="S1856:S1857"/>
    <mergeCell ref="A1858:I1859"/>
    <mergeCell ref="K1858:K1859"/>
    <mergeCell ref="L1858:L1859"/>
    <mergeCell ref="M1858:M1859"/>
    <mergeCell ref="N1858:N1859"/>
    <mergeCell ref="O1858:O1859"/>
    <mergeCell ref="P1858:P1859"/>
    <mergeCell ref="Q1858:Q1859"/>
    <mergeCell ref="R1858:R1859"/>
    <mergeCell ref="M1856:M1857"/>
    <mergeCell ref="N1856:N1857"/>
    <mergeCell ref="O1856:O1857"/>
    <mergeCell ref="P1856:P1857"/>
    <mergeCell ref="Q1856:Q1857"/>
    <mergeCell ref="R1856:R1857"/>
    <mergeCell ref="F1856:F1857"/>
    <mergeCell ref="G1856:G1857"/>
    <mergeCell ref="H1856:H1857"/>
    <mergeCell ref="I1856:I1857"/>
    <mergeCell ref="K1856:K1857"/>
    <mergeCell ref="L1856:L1857"/>
    <mergeCell ref="O1854:O1855"/>
    <mergeCell ref="P1854:P1855"/>
    <mergeCell ref="Q1854:Q1855"/>
    <mergeCell ref="R1854:R1855"/>
    <mergeCell ref="S1854:S1855"/>
    <mergeCell ref="A1856:A1857"/>
    <mergeCell ref="B1856:B1857"/>
    <mergeCell ref="C1856:C1857"/>
    <mergeCell ref="D1856:D1857"/>
    <mergeCell ref="E1856:E1857"/>
    <mergeCell ref="H1854:H1855"/>
    <mergeCell ref="I1854:I1855"/>
    <mergeCell ref="K1854:K1855"/>
    <mergeCell ref="L1854:L1855"/>
    <mergeCell ref="M1854:M1855"/>
    <mergeCell ref="N1854:N1855"/>
    <mergeCell ref="N1864:N1865"/>
    <mergeCell ref="O1864:O1865"/>
    <mergeCell ref="P1864:P1865"/>
    <mergeCell ref="Q1864:Q1865"/>
    <mergeCell ref="R1864:R1865"/>
    <mergeCell ref="S1864:S1865"/>
    <mergeCell ref="G1864:G1865"/>
    <mergeCell ref="H1864:H1865"/>
    <mergeCell ref="I1864:I1865"/>
    <mergeCell ref="K1864:K1865"/>
    <mergeCell ref="L1864:L1865"/>
    <mergeCell ref="M1864:M1865"/>
    <mergeCell ref="P1862:P1863"/>
    <mergeCell ref="Q1862:Q1863"/>
    <mergeCell ref="R1862:R1863"/>
    <mergeCell ref="S1862:S1863"/>
    <mergeCell ref="A1864:A1865"/>
    <mergeCell ref="B1864:B1865"/>
    <mergeCell ref="C1864:C1865"/>
    <mergeCell ref="D1864:D1865"/>
    <mergeCell ref="E1864:E1865"/>
    <mergeCell ref="F1864:F1865"/>
    <mergeCell ref="I1862:I1863"/>
    <mergeCell ref="K1862:K1863"/>
    <mergeCell ref="L1862:L1863"/>
    <mergeCell ref="M1862:M1863"/>
    <mergeCell ref="N1862:N1863"/>
    <mergeCell ref="O1862:O1863"/>
    <mergeCell ref="R1860:R1861"/>
    <mergeCell ref="S1860:S1861"/>
    <mergeCell ref="A1862:A1863"/>
    <mergeCell ref="B1862:B1863"/>
    <mergeCell ref="C1862:C1863"/>
    <mergeCell ref="D1862:D1863"/>
    <mergeCell ref="E1862:E1863"/>
    <mergeCell ref="F1862:F1863"/>
    <mergeCell ref="G1862:G1863"/>
    <mergeCell ref="H1862:H1863"/>
    <mergeCell ref="G1870:G1871"/>
    <mergeCell ref="H1870:H1871"/>
    <mergeCell ref="I1870:I1871"/>
    <mergeCell ref="K1870:K1871"/>
    <mergeCell ref="L1870:S1871"/>
    <mergeCell ref="A1872:A1873"/>
    <mergeCell ref="B1872:B1873"/>
    <mergeCell ref="C1872:C1873"/>
    <mergeCell ref="D1872:D1873"/>
    <mergeCell ref="E1872:E1873"/>
    <mergeCell ref="G1868:G1869"/>
    <mergeCell ref="H1868:H1869"/>
    <mergeCell ref="I1868:I1869"/>
    <mergeCell ref="K1868:S1869"/>
    <mergeCell ref="A1870:A1871"/>
    <mergeCell ref="B1870:B1871"/>
    <mergeCell ref="C1870:C1871"/>
    <mergeCell ref="D1870:D1871"/>
    <mergeCell ref="E1870:E1871"/>
    <mergeCell ref="F1870:F1871"/>
    <mergeCell ref="A1868:A1869"/>
    <mergeCell ref="B1868:B1869"/>
    <mergeCell ref="C1868:C1869"/>
    <mergeCell ref="D1868:D1869"/>
    <mergeCell ref="E1868:E1869"/>
    <mergeCell ref="F1868:F1869"/>
    <mergeCell ref="N1866:N1867"/>
    <mergeCell ref="O1866:O1867"/>
    <mergeCell ref="P1866:P1867"/>
    <mergeCell ref="Q1866:Q1867"/>
    <mergeCell ref="R1866:R1867"/>
    <mergeCell ref="S1866:S1867"/>
    <mergeCell ref="G1866:G1867"/>
    <mergeCell ref="H1866:H1867"/>
    <mergeCell ref="I1866:I1867"/>
    <mergeCell ref="K1866:K1867"/>
    <mergeCell ref="L1866:L1867"/>
    <mergeCell ref="M1866:M1867"/>
    <mergeCell ref="A1866:A1867"/>
    <mergeCell ref="B1866:B1867"/>
    <mergeCell ref="C1866:C1867"/>
    <mergeCell ref="D1866:D1867"/>
    <mergeCell ref="E1866:E1867"/>
    <mergeCell ref="F1866:F1867"/>
    <mergeCell ref="Q1874:Q1875"/>
    <mergeCell ref="R1874:R1875"/>
    <mergeCell ref="S1874:S1875"/>
    <mergeCell ref="A1876:A1877"/>
    <mergeCell ref="B1876:B1877"/>
    <mergeCell ref="C1876:C1877"/>
    <mergeCell ref="D1876:D1877"/>
    <mergeCell ref="E1876:E1877"/>
    <mergeCell ref="F1876:F1877"/>
    <mergeCell ref="G1876:G1877"/>
    <mergeCell ref="K1874:K1875"/>
    <mergeCell ref="L1874:L1875"/>
    <mergeCell ref="M1874:M1875"/>
    <mergeCell ref="N1874:N1875"/>
    <mergeCell ref="O1874:O1875"/>
    <mergeCell ref="P1874:P1875"/>
    <mergeCell ref="S1872:S1873"/>
    <mergeCell ref="A1874:A1875"/>
    <mergeCell ref="B1874:B1875"/>
    <mergeCell ref="C1874:C1875"/>
    <mergeCell ref="D1874:D1875"/>
    <mergeCell ref="E1874:E1875"/>
    <mergeCell ref="F1874:F1875"/>
    <mergeCell ref="G1874:G1875"/>
    <mergeCell ref="H1874:H1875"/>
    <mergeCell ref="I1874:I1875"/>
    <mergeCell ref="M1872:M1873"/>
    <mergeCell ref="N1872:N1873"/>
    <mergeCell ref="O1872:O1873"/>
    <mergeCell ref="P1872:P1873"/>
    <mergeCell ref="Q1872:Q1873"/>
    <mergeCell ref="R1872:R1873"/>
    <mergeCell ref="F1872:F1873"/>
    <mergeCell ref="G1872:G1873"/>
    <mergeCell ref="H1872:H1873"/>
    <mergeCell ref="I1872:I1873"/>
    <mergeCell ref="K1872:K1873"/>
    <mergeCell ref="L1872:L1873"/>
    <mergeCell ref="S1880:S1881"/>
    <mergeCell ref="A1882:A1883"/>
    <mergeCell ref="B1882:I1883"/>
    <mergeCell ref="K1882:K1883"/>
    <mergeCell ref="L1882:L1883"/>
    <mergeCell ref="M1882:M1883"/>
    <mergeCell ref="N1882:N1883"/>
    <mergeCell ref="O1882:O1883"/>
    <mergeCell ref="P1882:P1883"/>
    <mergeCell ref="Q1882:Q1883"/>
    <mergeCell ref="S1878:S1879"/>
    <mergeCell ref="A1880:I1881"/>
    <mergeCell ref="K1880:K1881"/>
    <mergeCell ref="L1880:L1881"/>
    <mergeCell ref="M1880:M1881"/>
    <mergeCell ref="N1880:N1881"/>
    <mergeCell ref="O1880:O1881"/>
    <mergeCell ref="P1880:P1881"/>
    <mergeCell ref="Q1880:Q1881"/>
    <mergeCell ref="R1880:R1881"/>
    <mergeCell ref="M1878:M1879"/>
    <mergeCell ref="N1878:N1879"/>
    <mergeCell ref="O1878:O1879"/>
    <mergeCell ref="P1878:P1879"/>
    <mergeCell ref="Q1878:Q1879"/>
    <mergeCell ref="R1878:R1879"/>
    <mergeCell ref="F1878:F1879"/>
    <mergeCell ref="G1878:G1879"/>
    <mergeCell ref="H1878:H1879"/>
    <mergeCell ref="I1878:I1879"/>
    <mergeCell ref="K1878:K1879"/>
    <mergeCell ref="L1878:L1879"/>
    <mergeCell ref="O1876:O1877"/>
    <mergeCell ref="P1876:P1877"/>
    <mergeCell ref="Q1876:Q1877"/>
    <mergeCell ref="R1876:R1877"/>
    <mergeCell ref="S1876:S1877"/>
    <mergeCell ref="A1878:A1879"/>
    <mergeCell ref="B1878:B1879"/>
    <mergeCell ref="C1878:C1879"/>
    <mergeCell ref="D1878:D1879"/>
    <mergeCell ref="E1878:E1879"/>
    <mergeCell ref="H1876:H1877"/>
    <mergeCell ref="I1876:I1877"/>
    <mergeCell ref="K1876:K1877"/>
    <mergeCell ref="L1876:L1877"/>
    <mergeCell ref="M1876:M1877"/>
    <mergeCell ref="N1876:N1877"/>
    <mergeCell ref="N1886:N1887"/>
    <mergeCell ref="O1886:O1887"/>
    <mergeCell ref="P1886:P1887"/>
    <mergeCell ref="Q1886:Q1887"/>
    <mergeCell ref="R1886:R1887"/>
    <mergeCell ref="S1886:S1887"/>
    <mergeCell ref="G1886:G1887"/>
    <mergeCell ref="H1886:H1887"/>
    <mergeCell ref="I1886:I1887"/>
    <mergeCell ref="K1886:K1887"/>
    <mergeCell ref="L1886:L1887"/>
    <mergeCell ref="M1886:M1887"/>
    <mergeCell ref="P1884:P1885"/>
    <mergeCell ref="Q1884:Q1885"/>
    <mergeCell ref="R1884:R1885"/>
    <mergeCell ref="S1884:S1885"/>
    <mergeCell ref="A1886:A1887"/>
    <mergeCell ref="B1886:B1887"/>
    <mergeCell ref="C1886:C1887"/>
    <mergeCell ref="D1886:D1887"/>
    <mergeCell ref="E1886:E1887"/>
    <mergeCell ref="F1886:F1887"/>
    <mergeCell ref="I1884:I1885"/>
    <mergeCell ref="K1884:K1885"/>
    <mergeCell ref="L1884:L1885"/>
    <mergeCell ref="M1884:M1885"/>
    <mergeCell ref="N1884:N1885"/>
    <mergeCell ref="O1884:O1885"/>
    <mergeCell ref="R1882:R1883"/>
    <mergeCell ref="S1882:S1883"/>
    <mergeCell ref="A1884:A1885"/>
    <mergeCell ref="B1884:B1885"/>
    <mergeCell ref="C1884:C1885"/>
    <mergeCell ref="D1884:D1885"/>
    <mergeCell ref="E1884:E1885"/>
    <mergeCell ref="F1884:F1885"/>
    <mergeCell ref="G1884:G1885"/>
    <mergeCell ref="H1884:H1885"/>
    <mergeCell ref="N1890:N1891"/>
    <mergeCell ref="O1890:O1891"/>
    <mergeCell ref="P1890:P1891"/>
    <mergeCell ref="Q1890:Q1891"/>
    <mergeCell ref="R1890:R1891"/>
    <mergeCell ref="S1890:S1891"/>
    <mergeCell ref="G1890:G1891"/>
    <mergeCell ref="H1890:H1891"/>
    <mergeCell ref="I1890:I1891"/>
    <mergeCell ref="K1890:K1891"/>
    <mergeCell ref="L1890:L1891"/>
    <mergeCell ref="M1890:M1891"/>
    <mergeCell ref="A1890:A1891"/>
    <mergeCell ref="B1890:B1891"/>
    <mergeCell ref="C1890:C1891"/>
    <mergeCell ref="D1890:D1891"/>
    <mergeCell ref="E1890:E1891"/>
    <mergeCell ref="F1890:F1891"/>
    <mergeCell ref="N1888:N1889"/>
    <mergeCell ref="O1888:O1889"/>
    <mergeCell ref="P1888:P1889"/>
    <mergeCell ref="Q1888:Q1889"/>
    <mergeCell ref="R1888:R1889"/>
    <mergeCell ref="S1888:S1889"/>
    <mergeCell ref="G1888:G1889"/>
    <mergeCell ref="H1888:H1889"/>
    <mergeCell ref="I1888:I1889"/>
    <mergeCell ref="K1888:K1889"/>
    <mergeCell ref="L1888:L1889"/>
    <mergeCell ref="M1888:M1889"/>
    <mergeCell ref="A1888:A1889"/>
    <mergeCell ref="B1888:B1889"/>
    <mergeCell ref="C1888:C1889"/>
    <mergeCell ref="D1888:D1889"/>
    <mergeCell ref="E1888:E1889"/>
    <mergeCell ref="F1888:F1889"/>
    <mergeCell ref="N1894:N1895"/>
    <mergeCell ref="O1894:O1895"/>
    <mergeCell ref="P1894:P1895"/>
    <mergeCell ref="Q1894:Q1895"/>
    <mergeCell ref="R1894:R1895"/>
    <mergeCell ref="S1894:S1895"/>
    <mergeCell ref="G1894:G1895"/>
    <mergeCell ref="H1894:H1895"/>
    <mergeCell ref="I1894:I1895"/>
    <mergeCell ref="K1894:K1895"/>
    <mergeCell ref="L1894:L1895"/>
    <mergeCell ref="M1894:M1895"/>
    <mergeCell ref="A1894:A1895"/>
    <mergeCell ref="B1894:B1895"/>
    <mergeCell ref="C1894:C1895"/>
    <mergeCell ref="D1894:D1895"/>
    <mergeCell ref="E1894:E1895"/>
    <mergeCell ref="F1894:F1895"/>
    <mergeCell ref="N1892:N1893"/>
    <mergeCell ref="O1892:O1893"/>
    <mergeCell ref="P1892:P1893"/>
    <mergeCell ref="Q1892:Q1893"/>
    <mergeCell ref="R1892:R1893"/>
    <mergeCell ref="S1892:S1893"/>
    <mergeCell ref="G1892:G1893"/>
    <mergeCell ref="H1892:H1893"/>
    <mergeCell ref="I1892:I1893"/>
    <mergeCell ref="K1892:K1893"/>
    <mergeCell ref="L1892:L1893"/>
    <mergeCell ref="M1892:M1893"/>
    <mergeCell ref="A1892:A1893"/>
    <mergeCell ref="B1892:B1893"/>
    <mergeCell ref="C1892:C1893"/>
    <mergeCell ref="D1892:D1893"/>
    <mergeCell ref="E1892:E1893"/>
    <mergeCell ref="F1892:F1893"/>
    <mergeCell ref="N1898:N1899"/>
    <mergeCell ref="O1898:O1899"/>
    <mergeCell ref="P1898:P1899"/>
    <mergeCell ref="Q1898:Q1899"/>
    <mergeCell ref="R1898:R1899"/>
    <mergeCell ref="S1898:S1899"/>
    <mergeCell ref="G1898:G1899"/>
    <mergeCell ref="H1898:H1899"/>
    <mergeCell ref="I1898:I1899"/>
    <mergeCell ref="K1898:K1899"/>
    <mergeCell ref="L1898:L1899"/>
    <mergeCell ref="M1898:M1899"/>
    <mergeCell ref="A1898:A1899"/>
    <mergeCell ref="B1898:B1899"/>
    <mergeCell ref="C1898:C1899"/>
    <mergeCell ref="D1898:D1899"/>
    <mergeCell ref="E1898:E1899"/>
    <mergeCell ref="F1898:F1899"/>
    <mergeCell ref="N1896:N1897"/>
    <mergeCell ref="O1896:O1897"/>
    <mergeCell ref="P1896:P1897"/>
    <mergeCell ref="Q1896:Q1897"/>
    <mergeCell ref="R1896:R1897"/>
    <mergeCell ref="S1896:S1897"/>
    <mergeCell ref="G1896:G1897"/>
    <mergeCell ref="H1896:H1897"/>
    <mergeCell ref="I1896:I1897"/>
    <mergeCell ref="K1896:K1897"/>
    <mergeCell ref="L1896:L1897"/>
    <mergeCell ref="M1896:M1897"/>
    <mergeCell ref="A1896:A1897"/>
    <mergeCell ref="B1896:B1897"/>
    <mergeCell ref="C1896:C1897"/>
    <mergeCell ref="D1896:D1897"/>
    <mergeCell ref="E1896:E1897"/>
    <mergeCell ref="F1896:F1897"/>
    <mergeCell ref="N1902:N1903"/>
    <mergeCell ref="O1902:O1903"/>
    <mergeCell ref="P1902:P1903"/>
    <mergeCell ref="Q1902:Q1903"/>
    <mergeCell ref="R1902:R1903"/>
    <mergeCell ref="S1902:S1903"/>
    <mergeCell ref="G1902:G1903"/>
    <mergeCell ref="H1902:H1903"/>
    <mergeCell ref="I1902:I1903"/>
    <mergeCell ref="K1902:K1903"/>
    <mergeCell ref="L1902:L1903"/>
    <mergeCell ref="M1902:M1903"/>
    <mergeCell ref="A1902:A1903"/>
    <mergeCell ref="B1902:B1903"/>
    <mergeCell ref="C1902:C1903"/>
    <mergeCell ref="D1902:D1903"/>
    <mergeCell ref="E1902:E1903"/>
    <mergeCell ref="F1902:F1903"/>
    <mergeCell ref="N1900:N1901"/>
    <mergeCell ref="O1900:O1901"/>
    <mergeCell ref="P1900:P1901"/>
    <mergeCell ref="Q1900:Q1901"/>
    <mergeCell ref="R1900:R1901"/>
    <mergeCell ref="S1900:S1901"/>
    <mergeCell ref="G1900:G1901"/>
    <mergeCell ref="H1900:H1901"/>
    <mergeCell ref="I1900:I1901"/>
    <mergeCell ref="K1900:K1901"/>
    <mergeCell ref="L1900:L1901"/>
    <mergeCell ref="M1900:M1901"/>
    <mergeCell ref="A1900:A1901"/>
    <mergeCell ref="B1900:B1901"/>
    <mergeCell ref="C1900:C1901"/>
    <mergeCell ref="D1900:D1901"/>
    <mergeCell ref="E1900:E1901"/>
    <mergeCell ref="F1900:F1901"/>
    <mergeCell ref="N1906:N1907"/>
    <mergeCell ref="O1906:O1907"/>
    <mergeCell ref="P1906:P1907"/>
    <mergeCell ref="Q1906:Q1907"/>
    <mergeCell ref="R1906:R1907"/>
    <mergeCell ref="S1906:S1907"/>
    <mergeCell ref="G1906:G1907"/>
    <mergeCell ref="H1906:H1907"/>
    <mergeCell ref="I1906:I1907"/>
    <mergeCell ref="K1906:K1907"/>
    <mergeCell ref="L1906:L1907"/>
    <mergeCell ref="M1906:M1907"/>
    <mergeCell ref="A1906:A1907"/>
    <mergeCell ref="B1906:B1907"/>
    <mergeCell ref="C1906:C1907"/>
    <mergeCell ref="D1906:D1907"/>
    <mergeCell ref="E1906:E1907"/>
    <mergeCell ref="F1906:F1907"/>
    <mergeCell ref="N1904:N1905"/>
    <mergeCell ref="O1904:O1905"/>
    <mergeCell ref="P1904:P1905"/>
    <mergeCell ref="Q1904:Q1905"/>
    <mergeCell ref="R1904:R1905"/>
    <mergeCell ref="S1904:S1905"/>
    <mergeCell ref="G1904:G1905"/>
    <mergeCell ref="H1904:H1905"/>
    <mergeCell ref="I1904:I1905"/>
    <mergeCell ref="K1904:K1905"/>
    <mergeCell ref="L1904:L1905"/>
    <mergeCell ref="M1904:M1905"/>
    <mergeCell ref="A1904:A1905"/>
    <mergeCell ref="B1904:B1905"/>
    <mergeCell ref="C1904:C1905"/>
    <mergeCell ref="D1904:D1905"/>
    <mergeCell ref="E1904:E1905"/>
    <mergeCell ref="F1904:F1905"/>
    <mergeCell ref="N1910:N1911"/>
    <mergeCell ref="O1910:O1911"/>
    <mergeCell ref="P1910:P1911"/>
    <mergeCell ref="Q1910:Q1911"/>
    <mergeCell ref="R1910:R1911"/>
    <mergeCell ref="S1910:S1911"/>
    <mergeCell ref="G1910:G1911"/>
    <mergeCell ref="H1910:H1911"/>
    <mergeCell ref="I1910:I1911"/>
    <mergeCell ref="K1910:K1911"/>
    <mergeCell ref="L1910:L1911"/>
    <mergeCell ref="M1910:M1911"/>
    <mergeCell ref="A1910:A1911"/>
    <mergeCell ref="B1910:B1911"/>
    <mergeCell ref="C1910:C1911"/>
    <mergeCell ref="D1910:D1911"/>
    <mergeCell ref="E1910:E1911"/>
    <mergeCell ref="F1910:F1911"/>
    <mergeCell ref="N1908:N1909"/>
    <mergeCell ref="O1908:O1909"/>
    <mergeCell ref="P1908:P1909"/>
    <mergeCell ref="Q1908:Q1909"/>
    <mergeCell ref="R1908:R1909"/>
    <mergeCell ref="S1908:S1909"/>
    <mergeCell ref="G1908:G1909"/>
    <mergeCell ref="H1908:H1909"/>
    <mergeCell ref="I1908:I1909"/>
    <mergeCell ref="K1908:K1909"/>
    <mergeCell ref="L1908:L1909"/>
    <mergeCell ref="M1908:M1909"/>
    <mergeCell ref="A1908:A1909"/>
    <mergeCell ref="B1908:B1909"/>
    <mergeCell ref="C1908:C1909"/>
    <mergeCell ref="D1908:D1909"/>
    <mergeCell ref="E1908:E1909"/>
    <mergeCell ref="F1908:F1909"/>
    <mergeCell ref="O1916:O1917"/>
    <mergeCell ref="P1916:P1917"/>
    <mergeCell ref="Q1916:Q1917"/>
    <mergeCell ref="R1916:R1917"/>
    <mergeCell ref="S1916:S1917"/>
    <mergeCell ref="A1918:A1919"/>
    <mergeCell ref="B1918:B1919"/>
    <mergeCell ref="C1918:C1919"/>
    <mergeCell ref="D1918:D1919"/>
    <mergeCell ref="E1918:E1919"/>
    <mergeCell ref="P1914:P1915"/>
    <mergeCell ref="Q1914:Q1915"/>
    <mergeCell ref="R1914:R1915"/>
    <mergeCell ref="S1914:S1915"/>
    <mergeCell ref="A1916:A1917"/>
    <mergeCell ref="B1916:I1917"/>
    <mergeCell ref="K1916:K1917"/>
    <mergeCell ref="L1916:L1917"/>
    <mergeCell ref="M1916:M1917"/>
    <mergeCell ref="N1916:N1917"/>
    <mergeCell ref="A1914:I1915"/>
    <mergeCell ref="K1914:K1915"/>
    <mergeCell ref="L1914:L1915"/>
    <mergeCell ref="M1914:M1915"/>
    <mergeCell ref="N1914:N1915"/>
    <mergeCell ref="O1914:O1915"/>
    <mergeCell ref="N1912:N1913"/>
    <mergeCell ref="O1912:O1913"/>
    <mergeCell ref="P1912:P1913"/>
    <mergeCell ref="Q1912:Q1913"/>
    <mergeCell ref="R1912:R1913"/>
    <mergeCell ref="S1912:S1913"/>
    <mergeCell ref="G1912:G1913"/>
    <mergeCell ref="H1912:H1913"/>
    <mergeCell ref="I1912:I1913"/>
    <mergeCell ref="K1912:K1913"/>
    <mergeCell ref="L1912:L1913"/>
    <mergeCell ref="M1912:M1913"/>
    <mergeCell ref="A1912:A1913"/>
    <mergeCell ref="B1912:B1913"/>
    <mergeCell ref="C1912:C1913"/>
    <mergeCell ref="D1912:D1913"/>
    <mergeCell ref="E1912:E1913"/>
    <mergeCell ref="F1912:F1913"/>
    <mergeCell ref="K1922:K1923"/>
    <mergeCell ref="L1922:S1923"/>
    <mergeCell ref="A1924:A1925"/>
    <mergeCell ref="B1924:B1925"/>
    <mergeCell ref="C1924:C1925"/>
    <mergeCell ref="D1924:D1925"/>
    <mergeCell ref="E1924:E1925"/>
    <mergeCell ref="F1924:F1925"/>
    <mergeCell ref="G1924:G1925"/>
    <mergeCell ref="H1924:H1925"/>
    <mergeCell ref="K1920:S1921"/>
    <mergeCell ref="A1922:A1923"/>
    <mergeCell ref="B1922:B1923"/>
    <mergeCell ref="C1922:C1923"/>
    <mergeCell ref="D1922:D1923"/>
    <mergeCell ref="E1922:E1923"/>
    <mergeCell ref="F1922:F1923"/>
    <mergeCell ref="G1922:G1923"/>
    <mergeCell ref="H1922:H1923"/>
    <mergeCell ref="I1922:I1923"/>
    <mergeCell ref="S1918:S1919"/>
    <mergeCell ref="A1920:A1921"/>
    <mergeCell ref="B1920:B1921"/>
    <mergeCell ref="C1920:C1921"/>
    <mergeCell ref="D1920:D1921"/>
    <mergeCell ref="E1920:E1921"/>
    <mergeCell ref="F1920:F1921"/>
    <mergeCell ref="G1920:G1921"/>
    <mergeCell ref="H1920:H1921"/>
    <mergeCell ref="I1920:I1921"/>
    <mergeCell ref="M1918:M1919"/>
    <mergeCell ref="N1918:N1919"/>
    <mergeCell ref="O1918:O1919"/>
    <mergeCell ref="P1918:P1919"/>
    <mergeCell ref="Q1918:Q1919"/>
    <mergeCell ref="R1918:R1919"/>
    <mergeCell ref="F1918:F1919"/>
    <mergeCell ref="G1918:G1919"/>
    <mergeCell ref="H1918:H1919"/>
    <mergeCell ref="I1918:I1919"/>
    <mergeCell ref="K1918:K1919"/>
    <mergeCell ref="L1918:L1919"/>
    <mergeCell ref="N1928:N1929"/>
    <mergeCell ref="O1928:O1929"/>
    <mergeCell ref="P1928:P1929"/>
    <mergeCell ref="Q1928:Q1929"/>
    <mergeCell ref="R1928:R1929"/>
    <mergeCell ref="S1928:S1929"/>
    <mergeCell ref="G1928:G1929"/>
    <mergeCell ref="H1928:H1929"/>
    <mergeCell ref="I1928:I1929"/>
    <mergeCell ref="K1928:K1929"/>
    <mergeCell ref="L1928:L1929"/>
    <mergeCell ref="M1928:M1929"/>
    <mergeCell ref="A1928:A1929"/>
    <mergeCell ref="B1928:B1929"/>
    <mergeCell ref="C1928:C1929"/>
    <mergeCell ref="D1928:D1929"/>
    <mergeCell ref="E1928:E1929"/>
    <mergeCell ref="F1928:F1929"/>
    <mergeCell ref="N1926:N1927"/>
    <mergeCell ref="O1926:O1927"/>
    <mergeCell ref="P1926:P1927"/>
    <mergeCell ref="Q1926:Q1927"/>
    <mergeCell ref="R1926:R1927"/>
    <mergeCell ref="S1926:S1927"/>
    <mergeCell ref="G1926:G1927"/>
    <mergeCell ref="H1926:H1927"/>
    <mergeCell ref="I1926:I1927"/>
    <mergeCell ref="K1926:K1927"/>
    <mergeCell ref="L1926:L1927"/>
    <mergeCell ref="M1926:M1927"/>
    <mergeCell ref="P1924:P1925"/>
    <mergeCell ref="Q1924:Q1925"/>
    <mergeCell ref="R1924:R1925"/>
    <mergeCell ref="S1924:S1925"/>
    <mergeCell ref="A1926:A1927"/>
    <mergeCell ref="B1926:B1927"/>
    <mergeCell ref="C1926:C1927"/>
    <mergeCell ref="D1926:D1927"/>
    <mergeCell ref="E1926:E1927"/>
    <mergeCell ref="F1926:F1927"/>
    <mergeCell ref="I1924:I1925"/>
    <mergeCell ref="K1924:K1925"/>
    <mergeCell ref="L1924:L1925"/>
    <mergeCell ref="M1924:M1925"/>
    <mergeCell ref="N1924:N1925"/>
    <mergeCell ref="O1924:O1925"/>
    <mergeCell ref="G1934:G1935"/>
    <mergeCell ref="H1934:H1935"/>
    <mergeCell ref="I1934:I1935"/>
    <mergeCell ref="K1934:K1935"/>
    <mergeCell ref="L1934:S1935"/>
    <mergeCell ref="A1936:A1937"/>
    <mergeCell ref="B1936:B1937"/>
    <mergeCell ref="C1936:C1937"/>
    <mergeCell ref="D1936:D1937"/>
    <mergeCell ref="E1936:E1937"/>
    <mergeCell ref="G1932:G1933"/>
    <mergeCell ref="H1932:H1933"/>
    <mergeCell ref="I1932:I1933"/>
    <mergeCell ref="K1932:S1933"/>
    <mergeCell ref="A1934:A1935"/>
    <mergeCell ref="B1934:B1935"/>
    <mergeCell ref="C1934:C1935"/>
    <mergeCell ref="D1934:D1935"/>
    <mergeCell ref="E1934:E1935"/>
    <mergeCell ref="F1934:F1935"/>
    <mergeCell ref="A1932:A1933"/>
    <mergeCell ref="B1932:B1933"/>
    <mergeCell ref="C1932:C1933"/>
    <mergeCell ref="D1932:D1933"/>
    <mergeCell ref="E1932:E1933"/>
    <mergeCell ref="F1932:F1933"/>
    <mergeCell ref="N1930:N1931"/>
    <mergeCell ref="O1930:O1931"/>
    <mergeCell ref="P1930:P1931"/>
    <mergeCell ref="Q1930:Q1931"/>
    <mergeCell ref="R1930:R1931"/>
    <mergeCell ref="S1930:S1931"/>
    <mergeCell ref="G1930:G1931"/>
    <mergeCell ref="H1930:H1931"/>
    <mergeCell ref="I1930:I1931"/>
    <mergeCell ref="K1930:K1931"/>
    <mergeCell ref="L1930:L1931"/>
    <mergeCell ref="M1930:M1931"/>
    <mergeCell ref="A1930:A1931"/>
    <mergeCell ref="B1930:B1931"/>
    <mergeCell ref="C1930:C1931"/>
    <mergeCell ref="D1930:D1931"/>
    <mergeCell ref="E1930:E1931"/>
    <mergeCell ref="F1930:F1931"/>
    <mergeCell ref="Q1938:Q1939"/>
    <mergeCell ref="R1938:R1939"/>
    <mergeCell ref="S1938:S1939"/>
    <mergeCell ref="A1940:A1941"/>
    <mergeCell ref="B1940:B1941"/>
    <mergeCell ref="C1940:C1941"/>
    <mergeCell ref="D1940:D1941"/>
    <mergeCell ref="E1940:E1941"/>
    <mergeCell ref="F1940:F1941"/>
    <mergeCell ref="G1940:G1941"/>
    <mergeCell ref="K1938:K1939"/>
    <mergeCell ref="L1938:L1939"/>
    <mergeCell ref="M1938:M1939"/>
    <mergeCell ref="N1938:N1939"/>
    <mergeCell ref="O1938:O1939"/>
    <mergeCell ref="P1938:P1939"/>
    <mergeCell ref="S1936:S1937"/>
    <mergeCell ref="A1938:A1939"/>
    <mergeCell ref="B1938:B1939"/>
    <mergeCell ref="C1938:C1939"/>
    <mergeCell ref="D1938:D1939"/>
    <mergeCell ref="E1938:E1939"/>
    <mergeCell ref="F1938:F1939"/>
    <mergeCell ref="G1938:G1939"/>
    <mergeCell ref="H1938:H1939"/>
    <mergeCell ref="I1938:I1939"/>
    <mergeCell ref="M1936:M1937"/>
    <mergeCell ref="N1936:N1937"/>
    <mergeCell ref="O1936:O1937"/>
    <mergeCell ref="P1936:P1937"/>
    <mergeCell ref="Q1936:Q1937"/>
    <mergeCell ref="R1936:R1937"/>
    <mergeCell ref="F1936:F1937"/>
    <mergeCell ref="G1936:G1937"/>
    <mergeCell ref="H1936:H1937"/>
    <mergeCell ref="I1936:I1937"/>
    <mergeCell ref="K1936:K1937"/>
    <mergeCell ref="L1936:L1937"/>
    <mergeCell ref="Q1946:Q1947"/>
    <mergeCell ref="R1946:R1947"/>
    <mergeCell ref="S1946:S1947"/>
    <mergeCell ref="A1948:A1949"/>
    <mergeCell ref="B1948:I1949"/>
    <mergeCell ref="K1948:K1949"/>
    <mergeCell ref="L1948:S1949"/>
    <mergeCell ref="K1946:K1947"/>
    <mergeCell ref="L1946:L1947"/>
    <mergeCell ref="M1946:M1947"/>
    <mergeCell ref="N1946:N1947"/>
    <mergeCell ref="O1946:O1947"/>
    <mergeCell ref="P1946:P1947"/>
    <mergeCell ref="A1944:S1945"/>
    <mergeCell ref="A1946:A1947"/>
    <mergeCell ref="B1946:B1947"/>
    <mergeCell ref="C1946:C1947"/>
    <mergeCell ref="D1946:D1947"/>
    <mergeCell ref="E1946:E1947"/>
    <mergeCell ref="F1946:F1947"/>
    <mergeCell ref="G1946:G1947"/>
    <mergeCell ref="H1946:H1947"/>
    <mergeCell ref="I1946:I1947"/>
    <mergeCell ref="O1940:O1941"/>
    <mergeCell ref="P1940:P1941"/>
    <mergeCell ref="Q1940:Q1941"/>
    <mergeCell ref="R1940:R1941"/>
    <mergeCell ref="S1940:S1941"/>
    <mergeCell ref="D1942:G1943"/>
    <mergeCell ref="H1942:I1943"/>
    <mergeCell ref="N1942:Q1943"/>
    <mergeCell ref="R1942:S1943"/>
    <mergeCell ref="H1940:H1941"/>
    <mergeCell ref="I1940:I1941"/>
    <mergeCell ref="K1940:K1941"/>
    <mergeCell ref="L1940:L1941"/>
    <mergeCell ref="M1940:M1941"/>
    <mergeCell ref="N1940:N1941"/>
    <mergeCell ref="N1952:N1953"/>
    <mergeCell ref="O1952:O1953"/>
    <mergeCell ref="P1952:P1953"/>
    <mergeCell ref="Q1952:Q1953"/>
    <mergeCell ref="R1952:R1953"/>
    <mergeCell ref="S1952:S1953"/>
    <mergeCell ref="G1952:G1953"/>
    <mergeCell ref="H1952:H1953"/>
    <mergeCell ref="I1952:I1953"/>
    <mergeCell ref="K1952:K1953"/>
    <mergeCell ref="L1952:L1953"/>
    <mergeCell ref="M1952:M1953"/>
    <mergeCell ref="A1952:A1953"/>
    <mergeCell ref="B1952:B1953"/>
    <mergeCell ref="C1952:C1953"/>
    <mergeCell ref="D1952:D1953"/>
    <mergeCell ref="E1952:E1953"/>
    <mergeCell ref="F1952:F1953"/>
    <mergeCell ref="N1950:N1951"/>
    <mergeCell ref="O1950:O1951"/>
    <mergeCell ref="P1950:P1951"/>
    <mergeCell ref="Q1950:Q1951"/>
    <mergeCell ref="R1950:R1951"/>
    <mergeCell ref="S1950:S1951"/>
    <mergeCell ref="G1950:G1951"/>
    <mergeCell ref="H1950:H1951"/>
    <mergeCell ref="I1950:I1951"/>
    <mergeCell ref="K1950:K1951"/>
    <mergeCell ref="L1950:L1951"/>
    <mergeCell ref="M1950:M1951"/>
    <mergeCell ref="A1950:A1951"/>
    <mergeCell ref="B1950:B1951"/>
    <mergeCell ref="C1950:C1951"/>
    <mergeCell ref="D1950:D1951"/>
    <mergeCell ref="E1950:E1951"/>
    <mergeCell ref="F1950:F1951"/>
    <mergeCell ref="N1956:N1957"/>
    <mergeCell ref="O1956:O1957"/>
    <mergeCell ref="P1956:P1957"/>
    <mergeCell ref="Q1956:Q1957"/>
    <mergeCell ref="R1956:R1957"/>
    <mergeCell ref="S1956:S1957"/>
    <mergeCell ref="G1956:G1957"/>
    <mergeCell ref="H1956:H1957"/>
    <mergeCell ref="I1956:I1957"/>
    <mergeCell ref="K1956:K1957"/>
    <mergeCell ref="L1956:L1957"/>
    <mergeCell ref="M1956:M1957"/>
    <mergeCell ref="A1956:A1957"/>
    <mergeCell ref="B1956:B1957"/>
    <mergeCell ref="C1956:C1957"/>
    <mergeCell ref="D1956:D1957"/>
    <mergeCell ref="E1956:E1957"/>
    <mergeCell ref="F1956:F1957"/>
    <mergeCell ref="N1954:N1955"/>
    <mergeCell ref="O1954:O1955"/>
    <mergeCell ref="P1954:P1955"/>
    <mergeCell ref="Q1954:Q1955"/>
    <mergeCell ref="R1954:R1955"/>
    <mergeCell ref="S1954:S1955"/>
    <mergeCell ref="G1954:G1955"/>
    <mergeCell ref="H1954:H1955"/>
    <mergeCell ref="I1954:I1955"/>
    <mergeCell ref="K1954:K1955"/>
    <mergeCell ref="L1954:L1955"/>
    <mergeCell ref="M1954:M1955"/>
    <mergeCell ref="A1954:A1955"/>
    <mergeCell ref="B1954:B1955"/>
    <mergeCell ref="C1954:C1955"/>
    <mergeCell ref="D1954:D1955"/>
    <mergeCell ref="E1954:E1955"/>
    <mergeCell ref="F1954:F1955"/>
    <mergeCell ref="N1960:N1961"/>
    <mergeCell ref="O1960:O1961"/>
    <mergeCell ref="P1960:P1961"/>
    <mergeCell ref="Q1960:Q1961"/>
    <mergeCell ref="R1960:R1961"/>
    <mergeCell ref="S1960:S1961"/>
    <mergeCell ref="G1960:G1961"/>
    <mergeCell ref="H1960:H1961"/>
    <mergeCell ref="I1960:I1961"/>
    <mergeCell ref="K1960:K1961"/>
    <mergeCell ref="L1960:L1961"/>
    <mergeCell ref="M1960:M1961"/>
    <mergeCell ref="A1960:A1961"/>
    <mergeCell ref="B1960:B1961"/>
    <mergeCell ref="C1960:C1961"/>
    <mergeCell ref="D1960:D1961"/>
    <mergeCell ref="E1960:E1961"/>
    <mergeCell ref="F1960:F1961"/>
    <mergeCell ref="N1958:N1959"/>
    <mergeCell ref="O1958:O1959"/>
    <mergeCell ref="P1958:P1959"/>
    <mergeCell ref="Q1958:Q1959"/>
    <mergeCell ref="R1958:R1959"/>
    <mergeCell ref="S1958:S1959"/>
    <mergeCell ref="G1958:G1959"/>
    <mergeCell ref="H1958:H1959"/>
    <mergeCell ref="I1958:I1959"/>
    <mergeCell ref="K1958:K1959"/>
    <mergeCell ref="L1958:L1959"/>
    <mergeCell ref="M1958:M1959"/>
    <mergeCell ref="A1958:A1959"/>
    <mergeCell ref="B1958:B1959"/>
    <mergeCell ref="C1958:C1959"/>
    <mergeCell ref="D1958:D1959"/>
    <mergeCell ref="E1958:E1959"/>
    <mergeCell ref="F1958:F1959"/>
    <mergeCell ref="N1964:N1965"/>
    <mergeCell ref="O1964:O1965"/>
    <mergeCell ref="P1964:P1965"/>
    <mergeCell ref="Q1964:Q1965"/>
    <mergeCell ref="R1964:R1965"/>
    <mergeCell ref="S1964:S1965"/>
    <mergeCell ref="G1964:G1965"/>
    <mergeCell ref="H1964:H1965"/>
    <mergeCell ref="I1964:I1965"/>
    <mergeCell ref="K1964:K1965"/>
    <mergeCell ref="L1964:L1965"/>
    <mergeCell ref="M1964:M1965"/>
    <mergeCell ref="A1964:A1965"/>
    <mergeCell ref="B1964:B1965"/>
    <mergeCell ref="C1964:C1965"/>
    <mergeCell ref="D1964:D1965"/>
    <mergeCell ref="E1964:E1965"/>
    <mergeCell ref="F1964:F1965"/>
    <mergeCell ref="N1962:N1963"/>
    <mergeCell ref="O1962:O1963"/>
    <mergeCell ref="P1962:P1963"/>
    <mergeCell ref="Q1962:Q1963"/>
    <mergeCell ref="R1962:R1963"/>
    <mergeCell ref="S1962:S1963"/>
    <mergeCell ref="G1962:G1963"/>
    <mergeCell ref="H1962:H1963"/>
    <mergeCell ref="I1962:I1963"/>
    <mergeCell ref="K1962:K1963"/>
    <mergeCell ref="L1962:L1963"/>
    <mergeCell ref="M1962:M1963"/>
    <mergeCell ref="A1962:A1963"/>
    <mergeCell ref="B1962:B1963"/>
    <mergeCell ref="C1962:C1963"/>
    <mergeCell ref="D1962:D1963"/>
    <mergeCell ref="E1962:E1963"/>
    <mergeCell ref="F1962:F1963"/>
    <mergeCell ref="O1970:O1971"/>
    <mergeCell ref="P1970:P1971"/>
    <mergeCell ref="Q1970:Q1971"/>
    <mergeCell ref="R1970:R1971"/>
    <mergeCell ref="S1970:S1971"/>
    <mergeCell ref="A1972:A1973"/>
    <mergeCell ref="B1972:B1973"/>
    <mergeCell ref="C1972:C1973"/>
    <mergeCell ref="D1972:D1973"/>
    <mergeCell ref="E1972:E1973"/>
    <mergeCell ref="P1968:P1969"/>
    <mergeCell ref="Q1968:Q1969"/>
    <mergeCell ref="R1968:R1969"/>
    <mergeCell ref="S1968:S1969"/>
    <mergeCell ref="A1970:A1971"/>
    <mergeCell ref="B1970:I1971"/>
    <mergeCell ref="K1970:K1971"/>
    <mergeCell ref="L1970:L1971"/>
    <mergeCell ref="M1970:M1971"/>
    <mergeCell ref="N1970:N1971"/>
    <mergeCell ref="A1968:I1969"/>
    <mergeCell ref="K1968:K1969"/>
    <mergeCell ref="L1968:L1969"/>
    <mergeCell ref="M1968:M1969"/>
    <mergeCell ref="N1968:N1969"/>
    <mergeCell ref="O1968:O1969"/>
    <mergeCell ref="N1966:N1967"/>
    <mergeCell ref="O1966:O1967"/>
    <mergeCell ref="P1966:P1967"/>
    <mergeCell ref="Q1966:Q1967"/>
    <mergeCell ref="R1966:R1967"/>
    <mergeCell ref="S1966:S1967"/>
    <mergeCell ref="G1966:G1967"/>
    <mergeCell ref="H1966:H1967"/>
    <mergeCell ref="I1966:I1967"/>
    <mergeCell ref="K1966:K1967"/>
    <mergeCell ref="L1966:L1967"/>
    <mergeCell ref="M1966:M1967"/>
    <mergeCell ref="A1966:A1967"/>
    <mergeCell ref="B1966:B1967"/>
    <mergeCell ref="C1966:C1967"/>
    <mergeCell ref="D1966:D1967"/>
    <mergeCell ref="E1966:E1967"/>
    <mergeCell ref="F1966:F1967"/>
    <mergeCell ref="O1976:O1977"/>
    <mergeCell ref="P1976:P1977"/>
    <mergeCell ref="Q1976:Q1977"/>
    <mergeCell ref="R1976:R1977"/>
    <mergeCell ref="S1976:S1977"/>
    <mergeCell ref="A1978:A1979"/>
    <mergeCell ref="B1978:B1979"/>
    <mergeCell ref="C1978:C1979"/>
    <mergeCell ref="D1978:D1979"/>
    <mergeCell ref="E1978:E1979"/>
    <mergeCell ref="H1976:H1977"/>
    <mergeCell ref="I1976:I1977"/>
    <mergeCell ref="K1976:K1977"/>
    <mergeCell ref="L1976:L1977"/>
    <mergeCell ref="M1976:M1977"/>
    <mergeCell ref="N1976:N1977"/>
    <mergeCell ref="Q1974:Q1975"/>
    <mergeCell ref="R1974:R1975"/>
    <mergeCell ref="S1974:S1975"/>
    <mergeCell ref="A1976:A1977"/>
    <mergeCell ref="B1976:B1977"/>
    <mergeCell ref="C1976:C1977"/>
    <mergeCell ref="D1976:D1977"/>
    <mergeCell ref="E1976:E1977"/>
    <mergeCell ref="F1976:F1977"/>
    <mergeCell ref="G1976:G1977"/>
    <mergeCell ref="K1974:K1975"/>
    <mergeCell ref="L1974:L1975"/>
    <mergeCell ref="M1974:M1975"/>
    <mergeCell ref="N1974:N1975"/>
    <mergeCell ref="O1974:O1975"/>
    <mergeCell ref="P1974:P1975"/>
    <mergeCell ref="S1972:S1973"/>
    <mergeCell ref="A1974:A1975"/>
    <mergeCell ref="B1974:B1975"/>
    <mergeCell ref="C1974:C1975"/>
    <mergeCell ref="D1974:D1975"/>
    <mergeCell ref="E1974:E1975"/>
    <mergeCell ref="F1974:F1975"/>
    <mergeCell ref="G1974:G1975"/>
    <mergeCell ref="H1974:H1975"/>
    <mergeCell ref="I1974:I1975"/>
    <mergeCell ref="M1972:M1973"/>
    <mergeCell ref="N1972:N1973"/>
    <mergeCell ref="O1972:O1973"/>
    <mergeCell ref="P1972:P1973"/>
    <mergeCell ref="Q1972:Q1973"/>
    <mergeCell ref="R1972:R1973"/>
    <mergeCell ref="F1972:F1973"/>
    <mergeCell ref="G1972:G1973"/>
    <mergeCell ref="H1972:H1973"/>
    <mergeCell ref="I1972:I1973"/>
    <mergeCell ref="K1972:K1973"/>
    <mergeCell ref="L1972:L1973"/>
    <mergeCell ref="Q1980:Q1981"/>
    <mergeCell ref="R1980:R1981"/>
    <mergeCell ref="S1980:S1981"/>
    <mergeCell ref="A1982:A1983"/>
    <mergeCell ref="B1982:B1983"/>
    <mergeCell ref="C1982:C1983"/>
    <mergeCell ref="D1982:D1983"/>
    <mergeCell ref="E1982:E1983"/>
    <mergeCell ref="F1982:F1983"/>
    <mergeCell ref="G1982:G1983"/>
    <mergeCell ref="K1980:K1981"/>
    <mergeCell ref="L1980:L1981"/>
    <mergeCell ref="M1980:M1981"/>
    <mergeCell ref="N1980:N1981"/>
    <mergeCell ref="O1980:O1981"/>
    <mergeCell ref="P1980:P1981"/>
    <mergeCell ref="S1978:S1979"/>
    <mergeCell ref="A1980:A1981"/>
    <mergeCell ref="B1980:B1981"/>
    <mergeCell ref="C1980:C1981"/>
    <mergeCell ref="D1980:D1981"/>
    <mergeCell ref="E1980:E1981"/>
    <mergeCell ref="F1980:F1981"/>
    <mergeCell ref="G1980:G1981"/>
    <mergeCell ref="H1980:H1981"/>
    <mergeCell ref="I1980:I1981"/>
    <mergeCell ref="M1978:M1979"/>
    <mergeCell ref="N1978:N1979"/>
    <mergeCell ref="O1978:O1979"/>
    <mergeCell ref="P1978:P1979"/>
    <mergeCell ref="Q1978:Q1979"/>
    <mergeCell ref="R1978:R1979"/>
    <mergeCell ref="F1978:F1979"/>
    <mergeCell ref="G1978:G1979"/>
    <mergeCell ref="H1978:H1979"/>
    <mergeCell ref="I1978:I1979"/>
    <mergeCell ref="K1978:K1979"/>
    <mergeCell ref="L1978:L1979"/>
    <mergeCell ref="S1984:S1985"/>
    <mergeCell ref="A1986:A1987"/>
    <mergeCell ref="B1986:B1987"/>
    <mergeCell ref="C1986:C1987"/>
    <mergeCell ref="D1986:D1987"/>
    <mergeCell ref="E1986:E1987"/>
    <mergeCell ref="F1986:F1987"/>
    <mergeCell ref="G1986:G1987"/>
    <mergeCell ref="H1986:H1987"/>
    <mergeCell ref="I1986:I1987"/>
    <mergeCell ref="M1984:M1985"/>
    <mergeCell ref="N1984:N1985"/>
    <mergeCell ref="O1984:O1985"/>
    <mergeCell ref="P1984:P1985"/>
    <mergeCell ref="Q1984:Q1985"/>
    <mergeCell ref="R1984:R1985"/>
    <mergeCell ref="F1984:F1985"/>
    <mergeCell ref="G1984:G1985"/>
    <mergeCell ref="H1984:H1985"/>
    <mergeCell ref="I1984:I1985"/>
    <mergeCell ref="K1984:K1985"/>
    <mergeCell ref="L1984:L1985"/>
    <mergeCell ref="O1982:O1983"/>
    <mergeCell ref="P1982:P1983"/>
    <mergeCell ref="Q1982:Q1983"/>
    <mergeCell ref="R1982:R1983"/>
    <mergeCell ref="S1982:S1983"/>
    <mergeCell ref="A1984:A1985"/>
    <mergeCell ref="B1984:B1985"/>
    <mergeCell ref="C1984:C1985"/>
    <mergeCell ref="D1984:D1985"/>
    <mergeCell ref="E1984:E1985"/>
    <mergeCell ref="H1982:H1983"/>
    <mergeCell ref="I1982:I1983"/>
    <mergeCell ref="K1982:K1983"/>
    <mergeCell ref="L1982:L1983"/>
    <mergeCell ref="M1982:M1983"/>
    <mergeCell ref="N1982:N1983"/>
    <mergeCell ref="F1992:F1993"/>
    <mergeCell ref="G1992:G1993"/>
    <mergeCell ref="H1992:H1993"/>
    <mergeCell ref="I1992:I1993"/>
    <mergeCell ref="K1992:K1993"/>
    <mergeCell ref="L1992:S1993"/>
    <mergeCell ref="F1990:F1991"/>
    <mergeCell ref="G1990:G1991"/>
    <mergeCell ref="H1990:H1991"/>
    <mergeCell ref="I1990:I1991"/>
    <mergeCell ref="K1990:S1991"/>
    <mergeCell ref="A1992:A1993"/>
    <mergeCell ref="B1992:B1993"/>
    <mergeCell ref="C1992:C1993"/>
    <mergeCell ref="D1992:D1993"/>
    <mergeCell ref="E1992:E1993"/>
    <mergeCell ref="O1988:O1989"/>
    <mergeCell ref="P1988:P1989"/>
    <mergeCell ref="Q1988:Q1989"/>
    <mergeCell ref="R1988:R1989"/>
    <mergeCell ref="S1988:S1989"/>
    <mergeCell ref="A1990:A1991"/>
    <mergeCell ref="B1990:B1991"/>
    <mergeCell ref="C1990:C1991"/>
    <mergeCell ref="D1990:D1991"/>
    <mergeCell ref="E1990:E1991"/>
    <mergeCell ref="H1988:H1989"/>
    <mergeCell ref="I1988:I1989"/>
    <mergeCell ref="K1988:K1989"/>
    <mergeCell ref="L1988:L1989"/>
    <mergeCell ref="M1988:M1989"/>
    <mergeCell ref="N1988:N1989"/>
    <mergeCell ref="Q1986:Q1987"/>
    <mergeCell ref="R1986:R1987"/>
    <mergeCell ref="S1986:S1987"/>
    <mergeCell ref="A1988:A1989"/>
    <mergeCell ref="B1988:B1989"/>
    <mergeCell ref="C1988:C1989"/>
    <mergeCell ref="D1988:D1989"/>
    <mergeCell ref="E1988:E1989"/>
    <mergeCell ref="F1988:F1989"/>
    <mergeCell ref="G1988:G1989"/>
    <mergeCell ref="K1986:K1987"/>
    <mergeCell ref="L1986:L1987"/>
    <mergeCell ref="M1986:M1987"/>
    <mergeCell ref="N1986:N1987"/>
    <mergeCell ref="O1986:O1987"/>
    <mergeCell ref="P1986:P1987"/>
    <mergeCell ref="N1996:N1997"/>
    <mergeCell ref="O1996:O1997"/>
    <mergeCell ref="P1996:P1997"/>
    <mergeCell ref="Q1996:Q1997"/>
    <mergeCell ref="R1996:R1997"/>
    <mergeCell ref="S1996:S1997"/>
    <mergeCell ref="G1996:G1997"/>
    <mergeCell ref="H1996:H1997"/>
    <mergeCell ref="I1996:I1997"/>
    <mergeCell ref="K1996:K1997"/>
    <mergeCell ref="L1996:L1997"/>
    <mergeCell ref="M1996:M1997"/>
    <mergeCell ref="A1996:A1997"/>
    <mergeCell ref="B1996:B1997"/>
    <mergeCell ref="C1996:C1997"/>
    <mergeCell ref="D1996:D1997"/>
    <mergeCell ref="E1996:E1997"/>
    <mergeCell ref="F1996:F1997"/>
    <mergeCell ref="N1994:N1995"/>
    <mergeCell ref="O1994:O1995"/>
    <mergeCell ref="P1994:P1995"/>
    <mergeCell ref="Q1994:Q1995"/>
    <mergeCell ref="R1994:R1995"/>
    <mergeCell ref="S1994:S1995"/>
    <mergeCell ref="G1994:G1995"/>
    <mergeCell ref="H1994:H1995"/>
    <mergeCell ref="I1994:I1995"/>
    <mergeCell ref="K1994:K1995"/>
    <mergeCell ref="L1994:L1995"/>
    <mergeCell ref="M1994:M1995"/>
    <mergeCell ref="A1994:A1995"/>
    <mergeCell ref="B1994:B1995"/>
    <mergeCell ref="C1994:C1995"/>
    <mergeCell ref="D1994:D1995"/>
    <mergeCell ref="E1994:E1995"/>
    <mergeCell ref="F1994:F1995"/>
    <mergeCell ref="N2000:N2001"/>
    <mergeCell ref="O2000:O2001"/>
    <mergeCell ref="P2000:P2001"/>
    <mergeCell ref="Q2000:Q2001"/>
    <mergeCell ref="R2000:R2001"/>
    <mergeCell ref="S2000:S2001"/>
    <mergeCell ref="G2000:G2001"/>
    <mergeCell ref="H2000:H2001"/>
    <mergeCell ref="I2000:I2001"/>
    <mergeCell ref="K2000:K2001"/>
    <mergeCell ref="L2000:L2001"/>
    <mergeCell ref="M2000:M2001"/>
    <mergeCell ref="A2000:A2001"/>
    <mergeCell ref="B2000:B2001"/>
    <mergeCell ref="C2000:C2001"/>
    <mergeCell ref="D2000:D2001"/>
    <mergeCell ref="E2000:E2001"/>
    <mergeCell ref="F2000:F2001"/>
    <mergeCell ref="N1998:N1999"/>
    <mergeCell ref="O1998:O1999"/>
    <mergeCell ref="P1998:P1999"/>
    <mergeCell ref="Q1998:Q1999"/>
    <mergeCell ref="R1998:R1999"/>
    <mergeCell ref="S1998:S1999"/>
    <mergeCell ref="G1998:G1999"/>
    <mergeCell ref="H1998:H1999"/>
    <mergeCell ref="I1998:I1999"/>
    <mergeCell ref="K1998:K1999"/>
    <mergeCell ref="L1998:L1999"/>
    <mergeCell ref="M1998:M1999"/>
    <mergeCell ref="A1998:A1999"/>
    <mergeCell ref="B1998:B1999"/>
    <mergeCell ref="C1998:C1999"/>
    <mergeCell ref="D1998:D1999"/>
    <mergeCell ref="E1998:E1999"/>
    <mergeCell ref="F1998:F1999"/>
    <mergeCell ref="N2004:N2005"/>
    <mergeCell ref="O2004:O2005"/>
    <mergeCell ref="P2004:P2005"/>
    <mergeCell ref="Q2004:Q2005"/>
    <mergeCell ref="R2004:R2005"/>
    <mergeCell ref="S2004:S2005"/>
    <mergeCell ref="G2004:G2005"/>
    <mergeCell ref="H2004:H2005"/>
    <mergeCell ref="I2004:I2005"/>
    <mergeCell ref="K2004:K2005"/>
    <mergeCell ref="L2004:L2005"/>
    <mergeCell ref="M2004:M2005"/>
    <mergeCell ref="A2004:A2005"/>
    <mergeCell ref="B2004:B2005"/>
    <mergeCell ref="C2004:C2005"/>
    <mergeCell ref="D2004:D2005"/>
    <mergeCell ref="E2004:E2005"/>
    <mergeCell ref="F2004:F2005"/>
    <mergeCell ref="N2002:N2003"/>
    <mergeCell ref="O2002:O2003"/>
    <mergeCell ref="P2002:P2003"/>
    <mergeCell ref="Q2002:Q2003"/>
    <mergeCell ref="R2002:R2003"/>
    <mergeCell ref="S2002:S2003"/>
    <mergeCell ref="G2002:G2003"/>
    <mergeCell ref="H2002:H2003"/>
    <mergeCell ref="I2002:I2003"/>
    <mergeCell ref="K2002:K2003"/>
    <mergeCell ref="L2002:L2003"/>
    <mergeCell ref="M2002:M2003"/>
    <mergeCell ref="A2002:A2003"/>
    <mergeCell ref="B2002:B2003"/>
    <mergeCell ref="C2002:C2003"/>
    <mergeCell ref="D2002:D2003"/>
    <mergeCell ref="E2002:E2003"/>
    <mergeCell ref="F2002:F2003"/>
    <mergeCell ref="N2008:N2009"/>
    <mergeCell ref="O2008:O2009"/>
    <mergeCell ref="P2008:P2009"/>
    <mergeCell ref="Q2008:Q2009"/>
    <mergeCell ref="R2008:R2009"/>
    <mergeCell ref="S2008:S2009"/>
    <mergeCell ref="G2008:G2009"/>
    <mergeCell ref="H2008:H2009"/>
    <mergeCell ref="I2008:I2009"/>
    <mergeCell ref="K2008:K2009"/>
    <mergeCell ref="L2008:L2009"/>
    <mergeCell ref="M2008:M2009"/>
    <mergeCell ref="A2008:A2009"/>
    <mergeCell ref="B2008:B2009"/>
    <mergeCell ref="C2008:C2009"/>
    <mergeCell ref="D2008:D2009"/>
    <mergeCell ref="E2008:E2009"/>
    <mergeCell ref="F2008:F2009"/>
    <mergeCell ref="N2006:N2007"/>
    <mergeCell ref="O2006:O2007"/>
    <mergeCell ref="P2006:P2007"/>
    <mergeCell ref="Q2006:Q2007"/>
    <mergeCell ref="R2006:R2007"/>
    <mergeCell ref="S2006:S2007"/>
    <mergeCell ref="G2006:G2007"/>
    <mergeCell ref="H2006:H2007"/>
    <mergeCell ref="I2006:I2007"/>
    <mergeCell ref="K2006:K2007"/>
    <mergeCell ref="L2006:L2007"/>
    <mergeCell ref="M2006:M2007"/>
    <mergeCell ref="A2006:A2007"/>
    <mergeCell ref="B2006:B2007"/>
    <mergeCell ref="C2006:C2007"/>
    <mergeCell ref="D2006:D2007"/>
    <mergeCell ref="E2006:E2007"/>
    <mergeCell ref="F2006:F2007"/>
    <mergeCell ref="N2012:N2013"/>
    <mergeCell ref="O2012:O2013"/>
    <mergeCell ref="P2012:P2013"/>
    <mergeCell ref="Q2012:Q2013"/>
    <mergeCell ref="R2012:R2013"/>
    <mergeCell ref="S2012:S2013"/>
    <mergeCell ref="G2012:G2013"/>
    <mergeCell ref="H2012:H2013"/>
    <mergeCell ref="I2012:I2013"/>
    <mergeCell ref="K2012:K2013"/>
    <mergeCell ref="L2012:L2013"/>
    <mergeCell ref="M2012:M2013"/>
    <mergeCell ref="A2012:A2013"/>
    <mergeCell ref="B2012:B2013"/>
    <mergeCell ref="C2012:C2013"/>
    <mergeCell ref="D2012:D2013"/>
    <mergeCell ref="E2012:E2013"/>
    <mergeCell ref="F2012:F2013"/>
    <mergeCell ref="N2010:N2011"/>
    <mergeCell ref="O2010:O2011"/>
    <mergeCell ref="P2010:P2011"/>
    <mergeCell ref="Q2010:Q2011"/>
    <mergeCell ref="R2010:R2011"/>
    <mergeCell ref="S2010:S2011"/>
    <mergeCell ref="G2010:G2011"/>
    <mergeCell ref="H2010:H2011"/>
    <mergeCell ref="I2010:I2011"/>
    <mergeCell ref="K2010:K2011"/>
    <mergeCell ref="L2010:L2011"/>
    <mergeCell ref="M2010:M2011"/>
    <mergeCell ref="A2010:A2011"/>
    <mergeCell ref="B2010:B2011"/>
    <mergeCell ref="C2010:C2011"/>
    <mergeCell ref="D2010:D2011"/>
    <mergeCell ref="E2010:E2011"/>
    <mergeCell ref="F2010:F2011"/>
    <mergeCell ref="O2018:O2019"/>
    <mergeCell ref="P2018:P2019"/>
    <mergeCell ref="Q2018:Q2019"/>
    <mergeCell ref="R2018:R2019"/>
    <mergeCell ref="S2018:S2019"/>
    <mergeCell ref="A2020:A2021"/>
    <mergeCell ref="B2020:B2021"/>
    <mergeCell ref="C2020:C2021"/>
    <mergeCell ref="D2020:D2021"/>
    <mergeCell ref="E2020:E2021"/>
    <mergeCell ref="P2016:P2017"/>
    <mergeCell ref="Q2016:Q2017"/>
    <mergeCell ref="R2016:R2017"/>
    <mergeCell ref="S2016:S2017"/>
    <mergeCell ref="A2018:A2019"/>
    <mergeCell ref="B2018:I2019"/>
    <mergeCell ref="K2018:K2019"/>
    <mergeCell ref="L2018:L2019"/>
    <mergeCell ref="M2018:M2019"/>
    <mergeCell ref="N2018:N2019"/>
    <mergeCell ref="A2016:I2017"/>
    <mergeCell ref="K2016:K2017"/>
    <mergeCell ref="L2016:L2017"/>
    <mergeCell ref="M2016:M2017"/>
    <mergeCell ref="N2016:N2017"/>
    <mergeCell ref="O2016:O2017"/>
    <mergeCell ref="N2014:N2015"/>
    <mergeCell ref="O2014:O2015"/>
    <mergeCell ref="P2014:P2015"/>
    <mergeCell ref="Q2014:Q2015"/>
    <mergeCell ref="R2014:R2015"/>
    <mergeCell ref="S2014:S2015"/>
    <mergeCell ref="G2014:G2015"/>
    <mergeCell ref="H2014:H2015"/>
    <mergeCell ref="I2014:I2015"/>
    <mergeCell ref="K2014:K2015"/>
    <mergeCell ref="L2014:L2015"/>
    <mergeCell ref="M2014:M2015"/>
    <mergeCell ref="A2014:A2015"/>
    <mergeCell ref="B2014:B2015"/>
    <mergeCell ref="C2014:C2015"/>
    <mergeCell ref="D2014:D2015"/>
    <mergeCell ref="E2014:E2015"/>
    <mergeCell ref="F2014:F2015"/>
    <mergeCell ref="O2024:O2025"/>
    <mergeCell ref="P2024:P2025"/>
    <mergeCell ref="Q2024:Q2025"/>
    <mergeCell ref="R2024:R2025"/>
    <mergeCell ref="S2024:S2025"/>
    <mergeCell ref="A2026:A2027"/>
    <mergeCell ref="B2026:B2027"/>
    <mergeCell ref="C2026:C2027"/>
    <mergeCell ref="D2026:D2027"/>
    <mergeCell ref="E2026:E2027"/>
    <mergeCell ref="H2024:H2025"/>
    <mergeCell ref="I2024:I2025"/>
    <mergeCell ref="K2024:K2025"/>
    <mergeCell ref="L2024:L2025"/>
    <mergeCell ref="M2024:M2025"/>
    <mergeCell ref="N2024:N2025"/>
    <mergeCell ref="Q2022:Q2023"/>
    <mergeCell ref="R2022:R2023"/>
    <mergeCell ref="S2022:S2023"/>
    <mergeCell ref="A2024:A2025"/>
    <mergeCell ref="B2024:B2025"/>
    <mergeCell ref="C2024:C2025"/>
    <mergeCell ref="D2024:D2025"/>
    <mergeCell ref="E2024:E2025"/>
    <mergeCell ref="F2024:F2025"/>
    <mergeCell ref="G2024:G2025"/>
    <mergeCell ref="K2022:K2023"/>
    <mergeCell ref="L2022:L2023"/>
    <mergeCell ref="M2022:M2023"/>
    <mergeCell ref="N2022:N2023"/>
    <mergeCell ref="O2022:O2023"/>
    <mergeCell ref="P2022:P2023"/>
    <mergeCell ref="S2020:S2021"/>
    <mergeCell ref="A2022:A2023"/>
    <mergeCell ref="B2022:B2023"/>
    <mergeCell ref="C2022:C2023"/>
    <mergeCell ref="D2022:D2023"/>
    <mergeCell ref="E2022:E2023"/>
    <mergeCell ref="F2022:F2023"/>
    <mergeCell ref="G2022:G2023"/>
    <mergeCell ref="H2022:H2023"/>
    <mergeCell ref="I2022:I2023"/>
    <mergeCell ref="M2020:M2021"/>
    <mergeCell ref="N2020:N2021"/>
    <mergeCell ref="O2020:O2021"/>
    <mergeCell ref="P2020:P2021"/>
    <mergeCell ref="Q2020:Q2021"/>
    <mergeCell ref="R2020:R2021"/>
    <mergeCell ref="F2020:F2021"/>
    <mergeCell ref="G2020:G2021"/>
    <mergeCell ref="H2020:H2021"/>
    <mergeCell ref="I2020:I2021"/>
    <mergeCell ref="K2020:K2021"/>
    <mergeCell ref="L2020:L2021"/>
    <mergeCell ref="Q2028:Q2029"/>
    <mergeCell ref="R2028:R2029"/>
    <mergeCell ref="S2028:S2029"/>
    <mergeCell ref="A2030:A2031"/>
    <mergeCell ref="B2030:B2031"/>
    <mergeCell ref="C2030:C2031"/>
    <mergeCell ref="D2030:D2031"/>
    <mergeCell ref="E2030:E2031"/>
    <mergeCell ref="F2030:F2031"/>
    <mergeCell ref="G2030:G2031"/>
    <mergeCell ref="K2028:K2029"/>
    <mergeCell ref="L2028:L2029"/>
    <mergeCell ref="M2028:M2029"/>
    <mergeCell ref="N2028:N2029"/>
    <mergeCell ref="O2028:O2029"/>
    <mergeCell ref="P2028:P2029"/>
    <mergeCell ref="S2026:S2027"/>
    <mergeCell ref="A2028:A2029"/>
    <mergeCell ref="B2028:B2029"/>
    <mergeCell ref="C2028:C2029"/>
    <mergeCell ref="D2028:D2029"/>
    <mergeCell ref="E2028:E2029"/>
    <mergeCell ref="F2028:F2029"/>
    <mergeCell ref="G2028:G2029"/>
    <mergeCell ref="H2028:H2029"/>
    <mergeCell ref="I2028:I2029"/>
    <mergeCell ref="M2026:M2027"/>
    <mergeCell ref="N2026:N2027"/>
    <mergeCell ref="O2026:O2027"/>
    <mergeCell ref="P2026:P2027"/>
    <mergeCell ref="Q2026:Q2027"/>
    <mergeCell ref="R2026:R2027"/>
    <mergeCell ref="F2026:F2027"/>
    <mergeCell ref="G2026:G2027"/>
    <mergeCell ref="H2026:H2027"/>
    <mergeCell ref="I2026:I2027"/>
    <mergeCell ref="K2026:K2027"/>
    <mergeCell ref="L2026:L2027"/>
    <mergeCell ref="S2032:S2033"/>
    <mergeCell ref="A2034:A2035"/>
    <mergeCell ref="B2034:B2035"/>
    <mergeCell ref="C2034:C2035"/>
    <mergeCell ref="D2034:D2035"/>
    <mergeCell ref="E2034:E2035"/>
    <mergeCell ref="F2034:F2035"/>
    <mergeCell ref="G2034:G2035"/>
    <mergeCell ref="H2034:H2035"/>
    <mergeCell ref="I2034:I2035"/>
    <mergeCell ref="M2032:M2033"/>
    <mergeCell ref="N2032:N2033"/>
    <mergeCell ref="O2032:O2033"/>
    <mergeCell ref="P2032:P2033"/>
    <mergeCell ref="Q2032:Q2033"/>
    <mergeCell ref="R2032:R2033"/>
    <mergeCell ref="F2032:F2033"/>
    <mergeCell ref="G2032:G2033"/>
    <mergeCell ref="H2032:H2033"/>
    <mergeCell ref="I2032:I2033"/>
    <mergeCell ref="K2032:K2033"/>
    <mergeCell ref="L2032:L2033"/>
    <mergeCell ref="O2030:O2031"/>
    <mergeCell ref="P2030:P2031"/>
    <mergeCell ref="Q2030:Q2031"/>
    <mergeCell ref="R2030:R2031"/>
    <mergeCell ref="S2030:S2031"/>
    <mergeCell ref="A2032:A2033"/>
    <mergeCell ref="B2032:B2033"/>
    <mergeCell ref="C2032:C2033"/>
    <mergeCell ref="D2032:D2033"/>
    <mergeCell ref="E2032:E2033"/>
    <mergeCell ref="H2030:H2031"/>
    <mergeCell ref="I2030:I2031"/>
    <mergeCell ref="K2030:K2031"/>
    <mergeCell ref="L2030:L2031"/>
    <mergeCell ref="M2030:M2031"/>
    <mergeCell ref="N2030:N2031"/>
    <mergeCell ref="P2038:P2039"/>
    <mergeCell ref="Q2038:Q2039"/>
    <mergeCell ref="R2038:R2039"/>
    <mergeCell ref="S2038:S2039"/>
    <mergeCell ref="A2040:A2041"/>
    <mergeCell ref="B2040:B2041"/>
    <mergeCell ref="C2040:C2041"/>
    <mergeCell ref="D2040:D2041"/>
    <mergeCell ref="E2040:E2041"/>
    <mergeCell ref="F2040:F2041"/>
    <mergeCell ref="I2038:I2039"/>
    <mergeCell ref="K2038:K2039"/>
    <mergeCell ref="L2038:L2039"/>
    <mergeCell ref="M2038:M2039"/>
    <mergeCell ref="N2038:N2039"/>
    <mergeCell ref="O2038:O2039"/>
    <mergeCell ref="K2036:K2037"/>
    <mergeCell ref="L2036:S2037"/>
    <mergeCell ref="A2038:A2039"/>
    <mergeCell ref="B2038:B2039"/>
    <mergeCell ref="C2038:C2039"/>
    <mergeCell ref="D2038:D2039"/>
    <mergeCell ref="E2038:E2039"/>
    <mergeCell ref="F2038:F2039"/>
    <mergeCell ref="G2038:G2039"/>
    <mergeCell ref="H2038:H2039"/>
    <mergeCell ref="K2034:S2035"/>
    <mergeCell ref="A2036:A2037"/>
    <mergeCell ref="B2036:B2037"/>
    <mergeCell ref="C2036:C2037"/>
    <mergeCell ref="D2036:D2037"/>
    <mergeCell ref="E2036:E2037"/>
    <mergeCell ref="F2036:F2037"/>
    <mergeCell ref="G2036:G2037"/>
    <mergeCell ref="H2036:H2037"/>
    <mergeCell ref="I2036:I2037"/>
    <mergeCell ref="D2044:G2045"/>
    <mergeCell ref="H2044:I2045"/>
    <mergeCell ref="N2044:Q2045"/>
    <mergeCell ref="R2044:S2045"/>
    <mergeCell ref="A2046:S2047"/>
    <mergeCell ref="A2048:A2049"/>
    <mergeCell ref="B2048:B2049"/>
    <mergeCell ref="C2048:C2049"/>
    <mergeCell ref="D2048:D2049"/>
    <mergeCell ref="E2048:E2049"/>
    <mergeCell ref="N2042:N2043"/>
    <mergeCell ref="O2042:O2043"/>
    <mergeCell ref="P2042:P2043"/>
    <mergeCell ref="Q2042:Q2043"/>
    <mergeCell ref="R2042:R2043"/>
    <mergeCell ref="S2042:S2043"/>
    <mergeCell ref="G2042:G2043"/>
    <mergeCell ref="H2042:H2043"/>
    <mergeCell ref="I2042:I2043"/>
    <mergeCell ref="K2042:K2043"/>
    <mergeCell ref="L2042:L2043"/>
    <mergeCell ref="M2042:M2043"/>
    <mergeCell ref="A2042:A2043"/>
    <mergeCell ref="B2042:B2043"/>
    <mergeCell ref="C2042:C2043"/>
    <mergeCell ref="D2042:D2043"/>
    <mergeCell ref="E2042:E2043"/>
    <mergeCell ref="F2042:F2043"/>
    <mergeCell ref="N2040:N2041"/>
    <mergeCell ref="O2040:O2041"/>
    <mergeCell ref="P2040:P2041"/>
    <mergeCell ref="Q2040:Q2041"/>
    <mergeCell ref="R2040:R2041"/>
    <mergeCell ref="S2040:S2041"/>
    <mergeCell ref="G2040:G2041"/>
    <mergeCell ref="H2040:H2041"/>
    <mergeCell ref="I2040:I2041"/>
    <mergeCell ref="K2040:K2041"/>
    <mergeCell ref="L2040:L2041"/>
    <mergeCell ref="M2040:M2041"/>
    <mergeCell ref="R2052:R2053"/>
    <mergeCell ref="S2052:S2053"/>
    <mergeCell ref="A2054:A2055"/>
    <mergeCell ref="B2054:B2055"/>
    <mergeCell ref="C2054:C2055"/>
    <mergeCell ref="D2054:D2055"/>
    <mergeCell ref="E2054:E2055"/>
    <mergeCell ref="F2054:F2055"/>
    <mergeCell ref="G2054:G2055"/>
    <mergeCell ref="H2054:H2055"/>
    <mergeCell ref="S2050:S2051"/>
    <mergeCell ref="A2052:A2053"/>
    <mergeCell ref="B2052:I2053"/>
    <mergeCell ref="K2052:K2053"/>
    <mergeCell ref="L2052:L2053"/>
    <mergeCell ref="M2052:M2053"/>
    <mergeCell ref="N2052:N2053"/>
    <mergeCell ref="O2052:O2053"/>
    <mergeCell ref="P2052:P2053"/>
    <mergeCell ref="Q2052:Q2053"/>
    <mergeCell ref="S2048:S2049"/>
    <mergeCell ref="A2050:I2051"/>
    <mergeCell ref="K2050:K2051"/>
    <mergeCell ref="L2050:L2051"/>
    <mergeCell ref="M2050:M2051"/>
    <mergeCell ref="N2050:N2051"/>
    <mergeCell ref="O2050:O2051"/>
    <mergeCell ref="P2050:P2051"/>
    <mergeCell ref="Q2050:Q2051"/>
    <mergeCell ref="R2050:R2051"/>
    <mergeCell ref="M2048:M2049"/>
    <mergeCell ref="N2048:N2049"/>
    <mergeCell ref="O2048:O2049"/>
    <mergeCell ref="P2048:P2049"/>
    <mergeCell ref="Q2048:Q2049"/>
    <mergeCell ref="R2048:R2049"/>
    <mergeCell ref="F2048:F2049"/>
    <mergeCell ref="G2048:G2049"/>
    <mergeCell ref="H2048:H2049"/>
    <mergeCell ref="I2048:I2049"/>
    <mergeCell ref="K2048:K2049"/>
    <mergeCell ref="L2048:L2049"/>
    <mergeCell ref="N2058:N2059"/>
    <mergeCell ref="O2058:O2059"/>
    <mergeCell ref="P2058:P2059"/>
    <mergeCell ref="Q2058:Q2059"/>
    <mergeCell ref="R2058:R2059"/>
    <mergeCell ref="S2058:S2059"/>
    <mergeCell ref="G2058:G2059"/>
    <mergeCell ref="H2058:H2059"/>
    <mergeCell ref="I2058:I2059"/>
    <mergeCell ref="K2058:K2059"/>
    <mergeCell ref="L2058:L2059"/>
    <mergeCell ref="M2058:M2059"/>
    <mergeCell ref="A2058:A2059"/>
    <mergeCell ref="B2058:B2059"/>
    <mergeCell ref="C2058:C2059"/>
    <mergeCell ref="D2058:D2059"/>
    <mergeCell ref="E2058:E2059"/>
    <mergeCell ref="F2058:F2059"/>
    <mergeCell ref="N2056:N2057"/>
    <mergeCell ref="O2056:O2057"/>
    <mergeCell ref="P2056:P2057"/>
    <mergeCell ref="Q2056:Q2057"/>
    <mergeCell ref="R2056:R2057"/>
    <mergeCell ref="S2056:S2057"/>
    <mergeCell ref="G2056:G2057"/>
    <mergeCell ref="H2056:H2057"/>
    <mergeCell ref="I2056:I2057"/>
    <mergeCell ref="K2056:K2057"/>
    <mergeCell ref="L2056:L2057"/>
    <mergeCell ref="M2056:M2057"/>
    <mergeCell ref="P2054:P2055"/>
    <mergeCell ref="Q2054:Q2055"/>
    <mergeCell ref="R2054:R2055"/>
    <mergeCell ref="S2054:S2055"/>
    <mergeCell ref="A2056:A2057"/>
    <mergeCell ref="B2056:B2057"/>
    <mergeCell ref="C2056:C2057"/>
    <mergeCell ref="D2056:D2057"/>
    <mergeCell ref="E2056:E2057"/>
    <mergeCell ref="F2056:F2057"/>
    <mergeCell ref="I2054:I2055"/>
    <mergeCell ref="K2054:K2055"/>
    <mergeCell ref="L2054:L2055"/>
    <mergeCell ref="M2054:M2055"/>
    <mergeCell ref="N2054:N2055"/>
    <mergeCell ref="O2054:O2055"/>
    <mergeCell ref="N2062:N2063"/>
    <mergeCell ref="O2062:O2063"/>
    <mergeCell ref="P2062:P2063"/>
    <mergeCell ref="Q2062:Q2063"/>
    <mergeCell ref="R2062:R2063"/>
    <mergeCell ref="S2062:S2063"/>
    <mergeCell ref="G2062:G2063"/>
    <mergeCell ref="H2062:H2063"/>
    <mergeCell ref="I2062:I2063"/>
    <mergeCell ref="K2062:K2063"/>
    <mergeCell ref="L2062:L2063"/>
    <mergeCell ref="M2062:M2063"/>
    <mergeCell ref="A2062:A2063"/>
    <mergeCell ref="B2062:B2063"/>
    <mergeCell ref="C2062:C2063"/>
    <mergeCell ref="D2062:D2063"/>
    <mergeCell ref="E2062:E2063"/>
    <mergeCell ref="F2062:F2063"/>
    <mergeCell ref="N2060:N2061"/>
    <mergeCell ref="O2060:O2061"/>
    <mergeCell ref="P2060:P2061"/>
    <mergeCell ref="Q2060:Q2061"/>
    <mergeCell ref="R2060:R2061"/>
    <mergeCell ref="S2060:S2061"/>
    <mergeCell ref="G2060:G2061"/>
    <mergeCell ref="H2060:H2061"/>
    <mergeCell ref="I2060:I2061"/>
    <mergeCell ref="K2060:K2061"/>
    <mergeCell ref="L2060:L2061"/>
    <mergeCell ref="M2060:M2061"/>
    <mergeCell ref="A2060:A2061"/>
    <mergeCell ref="B2060:B2061"/>
    <mergeCell ref="C2060:C2061"/>
    <mergeCell ref="D2060:D2061"/>
    <mergeCell ref="E2060:E2061"/>
    <mergeCell ref="F2060:F2061"/>
    <mergeCell ref="N2066:N2067"/>
    <mergeCell ref="O2066:O2067"/>
    <mergeCell ref="P2066:P2067"/>
    <mergeCell ref="Q2066:Q2067"/>
    <mergeCell ref="R2066:R2067"/>
    <mergeCell ref="S2066:S2067"/>
    <mergeCell ref="G2066:G2067"/>
    <mergeCell ref="H2066:H2067"/>
    <mergeCell ref="I2066:I2067"/>
    <mergeCell ref="K2066:K2067"/>
    <mergeCell ref="L2066:L2067"/>
    <mergeCell ref="M2066:M2067"/>
    <mergeCell ref="A2066:A2067"/>
    <mergeCell ref="B2066:B2067"/>
    <mergeCell ref="C2066:C2067"/>
    <mergeCell ref="D2066:D2067"/>
    <mergeCell ref="E2066:E2067"/>
    <mergeCell ref="F2066:F2067"/>
    <mergeCell ref="N2064:N2065"/>
    <mergeCell ref="O2064:O2065"/>
    <mergeCell ref="P2064:P2065"/>
    <mergeCell ref="Q2064:Q2065"/>
    <mergeCell ref="R2064:R2065"/>
    <mergeCell ref="S2064:S2065"/>
    <mergeCell ref="G2064:G2065"/>
    <mergeCell ref="H2064:H2065"/>
    <mergeCell ref="I2064:I2065"/>
    <mergeCell ref="K2064:K2065"/>
    <mergeCell ref="L2064:L2065"/>
    <mergeCell ref="M2064:M2065"/>
    <mergeCell ref="A2064:A2065"/>
    <mergeCell ref="B2064:B2065"/>
    <mergeCell ref="C2064:C2065"/>
    <mergeCell ref="D2064:D2065"/>
    <mergeCell ref="E2064:E2065"/>
    <mergeCell ref="F2064:F2065"/>
    <mergeCell ref="N2070:N2071"/>
    <mergeCell ref="O2070:O2071"/>
    <mergeCell ref="P2070:P2071"/>
    <mergeCell ref="Q2070:Q2071"/>
    <mergeCell ref="R2070:R2071"/>
    <mergeCell ref="S2070:S2071"/>
    <mergeCell ref="G2070:G2071"/>
    <mergeCell ref="H2070:H2071"/>
    <mergeCell ref="I2070:I2071"/>
    <mergeCell ref="K2070:K2071"/>
    <mergeCell ref="L2070:L2071"/>
    <mergeCell ref="M2070:M2071"/>
    <mergeCell ref="A2070:A2071"/>
    <mergeCell ref="B2070:B2071"/>
    <mergeCell ref="C2070:C2071"/>
    <mergeCell ref="D2070:D2071"/>
    <mergeCell ref="E2070:E2071"/>
    <mergeCell ref="F2070:F2071"/>
    <mergeCell ref="N2068:N2069"/>
    <mergeCell ref="O2068:O2069"/>
    <mergeCell ref="P2068:P2069"/>
    <mergeCell ref="Q2068:Q2069"/>
    <mergeCell ref="R2068:R2069"/>
    <mergeCell ref="S2068:S2069"/>
    <mergeCell ref="G2068:G2069"/>
    <mergeCell ref="H2068:H2069"/>
    <mergeCell ref="I2068:I2069"/>
    <mergeCell ref="K2068:K2069"/>
    <mergeCell ref="L2068:L2069"/>
    <mergeCell ref="M2068:M2069"/>
    <mergeCell ref="A2068:A2069"/>
    <mergeCell ref="B2068:B2069"/>
    <mergeCell ref="C2068:C2069"/>
    <mergeCell ref="D2068:D2069"/>
    <mergeCell ref="E2068:E2069"/>
    <mergeCell ref="F2068:F2069"/>
    <mergeCell ref="N2074:N2075"/>
    <mergeCell ref="O2074:O2075"/>
    <mergeCell ref="P2074:P2075"/>
    <mergeCell ref="Q2074:Q2075"/>
    <mergeCell ref="R2074:R2075"/>
    <mergeCell ref="S2074:S2075"/>
    <mergeCell ref="G2074:G2075"/>
    <mergeCell ref="H2074:H2075"/>
    <mergeCell ref="I2074:I2075"/>
    <mergeCell ref="K2074:K2075"/>
    <mergeCell ref="L2074:L2075"/>
    <mergeCell ref="M2074:M2075"/>
    <mergeCell ref="A2074:A2075"/>
    <mergeCell ref="B2074:B2075"/>
    <mergeCell ref="C2074:C2075"/>
    <mergeCell ref="D2074:D2075"/>
    <mergeCell ref="E2074:E2075"/>
    <mergeCell ref="F2074:F2075"/>
    <mergeCell ref="N2072:N2073"/>
    <mergeCell ref="O2072:O2073"/>
    <mergeCell ref="P2072:P2073"/>
    <mergeCell ref="Q2072:Q2073"/>
    <mergeCell ref="R2072:R2073"/>
    <mergeCell ref="S2072:S2073"/>
    <mergeCell ref="G2072:G2073"/>
    <mergeCell ref="H2072:H2073"/>
    <mergeCell ref="I2072:I2073"/>
    <mergeCell ref="K2072:K2073"/>
    <mergeCell ref="L2072:L2073"/>
    <mergeCell ref="M2072:M2073"/>
    <mergeCell ref="A2072:A2073"/>
    <mergeCell ref="B2072:B2073"/>
    <mergeCell ref="C2072:C2073"/>
    <mergeCell ref="D2072:D2073"/>
    <mergeCell ref="E2072:E2073"/>
    <mergeCell ref="F2072:F2073"/>
    <mergeCell ref="N2078:N2079"/>
    <mergeCell ref="O2078:O2079"/>
    <mergeCell ref="P2078:P2079"/>
    <mergeCell ref="Q2078:Q2079"/>
    <mergeCell ref="R2078:R2079"/>
    <mergeCell ref="S2078:S2079"/>
    <mergeCell ref="G2078:G2079"/>
    <mergeCell ref="H2078:H2079"/>
    <mergeCell ref="I2078:I2079"/>
    <mergeCell ref="K2078:K2079"/>
    <mergeCell ref="L2078:L2079"/>
    <mergeCell ref="M2078:M2079"/>
    <mergeCell ref="A2078:A2079"/>
    <mergeCell ref="B2078:B2079"/>
    <mergeCell ref="C2078:C2079"/>
    <mergeCell ref="D2078:D2079"/>
    <mergeCell ref="E2078:E2079"/>
    <mergeCell ref="F2078:F2079"/>
    <mergeCell ref="N2076:N2077"/>
    <mergeCell ref="O2076:O2077"/>
    <mergeCell ref="P2076:P2077"/>
    <mergeCell ref="Q2076:Q2077"/>
    <mergeCell ref="R2076:R2077"/>
    <mergeCell ref="S2076:S2077"/>
    <mergeCell ref="G2076:G2077"/>
    <mergeCell ref="H2076:H2077"/>
    <mergeCell ref="I2076:I2077"/>
    <mergeCell ref="K2076:K2077"/>
    <mergeCell ref="L2076:L2077"/>
    <mergeCell ref="M2076:M2077"/>
    <mergeCell ref="A2076:A2077"/>
    <mergeCell ref="B2076:B2077"/>
    <mergeCell ref="C2076:C2077"/>
    <mergeCell ref="D2076:D2077"/>
    <mergeCell ref="E2076:E2077"/>
    <mergeCell ref="F2076:F2077"/>
    <mergeCell ref="N2082:N2083"/>
    <mergeCell ref="O2082:O2083"/>
    <mergeCell ref="P2082:P2083"/>
    <mergeCell ref="Q2082:Q2083"/>
    <mergeCell ref="R2082:R2083"/>
    <mergeCell ref="S2082:S2083"/>
    <mergeCell ref="G2082:G2083"/>
    <mergeCell ref="H2082:H2083"/>
    <mergeCell ref="I2082:I2083"/>
    <mergeCell ref="K2082:K2083"/>
    <mergeCell ref="L2082:L2083"/>
    <mergeCell ref="M2082:M2083"/>
    <mergeCell ref="A2082:A2083"/>
    <mergeCell ref="B2082:B2083"/>
    <mergeCell ref="C2082:C2083"/>
    <mergeCell ref="D2082:D2083"/>
    <mergeCell ref="E2082:E2083"/>
    <mergeCell ref="F2082:F2083"/>
    <mergeCell ref="N2080:N2081"/>
    <mergeCell ref="O2080:O2081"/>
    <mergeCell ref="P2080:P2081"/>
    <mergeCell ref="Q2080:Q2081"/>
    <mergeCell ref="R2080:R2081"/>
    <mergeCell ref="S2080:S2081"/>
    <mergeCell ref="G2080:G2081"/>
    <mergeCell ref="H2080:H2081"/>
    <mergeCell ref="I2080:I2081"/>
    <mergeCell ref="K2080:K2081"/>
    <mergeCell ref="L2080:L2081"/>
    <mergeCell ref="M2080:M2081"/>
    <mergeCell ref="A2080:A2081"/>
    <mergeCell ref="B2080:B2081"/>
    <mergeCell ref="C2080:C2081"/>
    <mergeCell ref="D2080:D2081"/>
    <mergeCell ref="E2080:E2081"/>
    <mergeCell ref="F2080:F2081"/>
    <mergeCell ref="N2086:N2087"/>
    <mergeCell ref="O2086:O2087"/>
    <mergeCell ref="P2086:P2087"/>
    <mergeCell ref="Q2086:Q2087"/>
    <mergeCell ref="R2086:R2087"/>
    <mergeCell ref="S2086:S2087"/>
    <mergeCell ref="G2086:G2087"/>
    <mergeCell ref="H2086:H2087"/>
    <mergeCell ref="I2086:I2087"/>
    <mergeCell ref="K2086:K2087"/>
    <mergeCell ref="L2086:L2087"/>
    <mergeCell ref="M2086:M2087"/>
    <mergeCell ref="A2086:A2087"/>
    <mergeCell ref="B2086:B2087"/>
    <mergeCell ref="C2086:C2087"/>
    <mergeCell ref="D2086:D2087"/>
    <mergeCell ref="E2086:E2087"/>
    <mergeCell ref="F2086:F2087"/>
    <mergeCell ref="N2084:N2085"/>
    <mergeCell ref="O2084:O2085"/>
    <mergeCell ref="P2084:P2085"/>
    <mergeCell ref="Q2084:Q2085"/>
    <mergeCell ref="R2084:R2085"/>
    <mergeCell ref="S2084:S2085"/>
    <mergeCell ref="G2084:G2085"/>
    <mergeCell ref="H2084:H2085"/>
    <mergeCell ref="I2084:I2085"/>
    <mergeCell ref="K2084:K2085"/>
    <mergeCell ref="L2084:L2085"/>
    <mergeCell ref="M2084:M2085"/>
    <mergeCell ref="A2084:A2085"/>
    <mergeCell ref="B2084:B2085"/>
    <mergeCell ref="C2084:C2085"/>
    <mergeCell ref="D2084:D2085"/>
    <mergeCell ref="E2084:E2085"/>
    <mergeCell ref="F2084:F2085"/>
    <mergeCell ref="N2090:N2091"/>
    <mergeCell ref="O2090:O2091"/>
    <mergeCell ref="P2090:P2091"/>
    <mergeCell ref="Q2090:Q2091"/>
    <mergeCell ref="R2090:R2091"/>
    <mergeCell ref="S2090:S2091"/>
    <mergeCell ref="G2090:G2091"/>
    <mergeCell ref="H2090:H2091"/>
    <mergeCell ref="I2090:I2091"/>
    <mergeCell ref="K2090:K2091"/>
    <mergeCell ref="L2090:L2091"/>
    <mergeCell ref="M2090:M2091"/>
    <mergeCell ref="A2090:A2091"/>
    <mergeCell ref="B2090:B2091"/>
    <mergeCell ref="C2090:C2091"/>
    <mergeCell ref="D2090:D2091"/>
    <mergeCell ref="E2090:E2091"/>
    <mergeCell ref="F2090:F2091"/>
    <mergeCell ref="N2088:N2089"/>
    <mergeCell ref="O2088:O2089"/>
    <mergeCell ref="P2088:P2089"/>
    <mergeCell ref="Q2088:Q2089"/>
    <mergeCell ref="R2088:R2089"/>
    <mergeCell ref="S2088:S2089"/>
    <mergeCell ref="G2088:G2089"/>
    <mergeCell ref="H2088:H2089"/>
    <mergeCell ref="I2088:I2089"/>
    <mergeCell ref="K2088:K2089"/>
    <mergeCell ref="L2088:L2089"/>
    <mergeCell ref="M2088:M2089"/>
    <mergeCell ref="A2088:A2089"/>
    <mergeCell ref="B2088:B2089"/>
    <mergeCell ref="C2088:C2089"/>
    <mergeCell ref="D2088:D2089"/>
    <mergeCell ref="E2088:E2089"/>
    <mergeCell ref="F2088:F2089"/>
    <mergeCell ref="N2094:N2095"/>
    <mergeCell ref="O2094:O2095"/>
    <mergeCell ref="P2094:P2095"/>
    <mergeCell ref="Q2094:Q2095"/>
    <mergeCell ref="R2094:R2095"/>
    <mergeCell ref="S2094:S2095"/>
    <mergeCell ref="G2094:G2095"/>
    <mergeCell ref="H2094:H2095"/>
    <mergeCell ref="I2094:I2095"/>
    <mergeCell ref="K2094:K2095"/>
    <mergeCell ref="L2094:L2095"/>
    <mergeCell ref="M2094:M2095"/>
    <mergeCell ref="A2094:A2095"/>
    <mergeCell ref="B2094:B2095"/>
    <mergeCell ref="C2094:C2095"/>
    <mergeCell ref="D2094:D2095"/>
    <mergeCell ref="E2094:E2095"/>
    <mergeCell ref="F2094:F2095"/>
    <mergeCell ref="N2092:N2093"/>
    <mergeCell ref="O2092:O2093"/>
    <mergeCell ref="P2092:P2093"/>
    <mergeCell ref="Q2092:Q2093"/>
    <mergeCell ref="R2092:R2093"/>
    <mergeCell ref="S2092:S2093"/>
    <mergeCell ref="G2092:G2093"/>
    <mergeCell ref="H2092:H2093"/>
    <mergeCell ref="I2092:I2093"/>
    <mergeCell ref="K2092:K2093"/>
    <mergeCell ref="L2092:L2093"/>
    <mergeCell ref="M2092:M2093"/>
    <mergeCell ref="A2092:A2093"/>
    <mergeCell ref="B2092:B2093"/>
    <mergeCell ref="C2092:C2093"/>
    <mergeCell ref="D2092:D2093"/>
    <mergeCell ref="E2092:E2093"/>
    <mergeCell ref="F2092:F2093"/>
    <mergeCell ref="N2098:N2099"/>
    <mergeCell ref="O2098:O2099"/>
    <mergeCell ref="P2098:P2099"/>
    <mergeCell ref="Q2098:Q2099"/>
    <mergeCell ref="R2098:R2099"/>
    <mergeCell ref="S2098:S2099"/>
    <mergeCell ref="G2098:G2099"/>
    <mergeCell ref="H2098:H2099"/>
    <mergeCell ref="I2098:I2099"/>
    <mergeCell ref="K2098:K2099"/>
    <mergeCell ref="L2098:L2099"/>
    <mergeCell ref="M2098:M2099"/>
    <mergeCell ref="A2098:A2099"/>
    <mergeCell ref="B2098:B2099"/>
    <mergeCell ref="C2098:C2099"/>
    <mergeCell ref="D2098:D2099"/>
    <mergeCell ref="E2098:E2099"/>
    <mergeCell ref="F2098:F2099"/>
    <mergeCell ref="N2096:N2097"/>
    <mergeCell ref="O2096:O2097"/>
    <mergeCell ref="P2096:P2097"/>
    <mergeCell ref="Q2096:Q2097"/>
    <mergeCell ref="R2096:R2097"/>
    <mergeCell ref="S2096:S2097"/>
    <mergeCell ref="G2096:G2097"/>
    <mergeCell ref="H2096:H2097"/>
    <mergeCell ref="I2096:I2097"/>
    <mergeCell ref="K2096:K2097"/>
    <mergeCell ref="L2096:L2097"/>
    <mergeCell ref="M2096:M2097"/>
    <mergeCell ref="A2096:A2097"/>
    <mergeCell ref="B2096:B2097"/>
    <mergeCell ref="C2096:C2097"/>
    <mergeCell ref="D2096:D2097"/>
    <mergeCell ref="E2096:E2097"/>
    <mergeCell ref="F2096:F2097"/>
    <mergeCell ref="N2102:N2103"/>
    <mergeCell ref="O2102:O2103"/>
    <mergeCell ref="P2102:P2103"/>
    <mergeCell ref="Q2102:Q2103"/>
    <mergeCell ref="R2102:R2103"/>
    <mergeCell ref="S2102:S2103"/>
    <mergeCell ref="G2102:G2103"/>
    <mergeCell ref="H2102:H2103"/>
    <mergeCell ref="I2102:I2103"/>
    <mergeCell ref="K2102:K2103"/>
    <mergeCell ref="L2102:L2103"/>
    <mergeCell ref="M2102:M2103"/>
    <mergeCell ref="A2102:A2103"/>
    <mergeCell ref="B2102:B2103"/>
    <mergeCell ref="C2102:C2103"/>
    <mergeCell ref="D2102:D2103"/>
    <mergeCell ref="E2102:E2103"/>
    <mergeCell ref="F2102:F2103"/>
    <mergeCell ref="N2100:N2101"/>
    <mergeCell ref="O2100:O2101"/>
    <mergeCell ref="P2100:P2101"/>
    <mergeCell ref="Q2100:Q2101"/>
    <mergeCell ref="R2100:R2101"/>
    <mergeCell ref="S2100:S2101"/>
    <mergeCell ref="G2100:G2101"/>
    <mergeCell ref="H2100:H2101"/>
    <mergeCell ref="I2100:I2101"/>
    <mergeCell ref="K2100:K2101"/>
    <mergeCell ref="L2100:L2101"/>
    <mergeCell ref="M2100:M2101"/>
    <mergeCell ref="A2100:A2101"/>
    <mergeCell ref="B2100:B2101"/>
    <mergeCell ref="C2100:C2101"/>
    <mergeCell ref="D2100:D2101"/>
    <mergeCell ref="E2100:E2101"/>
    <mergeCell ref="F2100:F2101"/>
    <mergeCell ref="N2106:N2107"/>
    <mergeCell ref="O2106:O2107"/>
    <mergeCell ref="P2106:P2107"/>
    <mergeCell ref="Q2106:Q2107"/>
    <mergeCell ref="R2106:R2107"/>
    <mergeCell ref="S2106:S2107"/>
    <mergeCell ref="G2106:G2107"/>
    <mergeCell ref="H2106:H2107"/>
    <mergeCell ref="I2106:I2107"/>
    <mergeCell ref="K2106:K2107"/>
    <mergeCell ref="L2106:L2107"/>
    <mergeCell ref="M2106:M2107"/>
    <mergeCell ref="A2106:A2107"/>
    <mergeCell ref="B2106:B2107"/>
    <mergeCell ref="C2106:C2107"/>
    <mergeCell ref="D2106:D2107"/>
    <mergeCell ref="E2106:E2107"/>
    <mergeCell ref="F2106:F2107"/>
    <mergeCell ref="N2104:N2105"/>
    <mergeCell ref="O2104:O2105"/>
    <mergeCell ref="P2104:P2105"/>
    <mergeCell ref="Q2104:Q2105"/>
    <mergeCell ref="R2104:R2105"/>
    <mergeCell ref="S2104:S2105"/>
    <mergeCell ref="G2104:G2105"/>
    <mergeCell ref="H2104:H2105"/>
    <mergeCell ref="I2104:I2105"/>
    <mergeCell ref="K2104:K2105"/>
    <mergeCell ref="L2104:L2105"/>
    <mergeCell ref="M2104:M2105"/>
    <mergeCell ref="A2104:A2105"/>
    <mergeCell ref="B2104:B2105"/>
    <mergeCell ref="C2104:C2105"/>
    <mergeCell ref="D2104:D2105"/>
    <mergeCell ref="E2104:E2105"/>
    <mergeCell ref="F2104:F2105"/>
    <mergeCell ref="N2110:N2111"/>
    <mergeCell ref="O2110:O2111"/>
    <mergeCell ref="P2110:P2111"/>
    <mergeCell ref="Q2110:Q2111"/>
    <mergeCell ref="R2110:R2111"/>
    <mergeCell ref="S2110:S2111"/>
    <mergeCell ref="G2110:G2111"/>
    <mergeCell ref="H2110:H2111"/>
    <mergeCell ref="I2110:I2111"/>
    <mergeCell ref="K2110:K2111"/>
    <mergeCell ref="L2110:L2111"/>
    <mergeCell ref="M2110:M2111"/>
    <mergeCell ref="A2110:A2111"/>
    <mergeCell ref="B2110:B2111"/>
    <mergeCell ref="C2110:C2111"/>
    <mergeCell ref="D2110:D2111"/>
    <mergeCell ref="E2110:E2111"/>
    <mergeCell ref="F2110:F2111"/>
    <mergeCell ref="N2108:N2109"/>
    <mergeCell ref="O2108:O2109"/>
    <mergeCell ref="P2108:P2109"/>
    <mergeCell ref="Q2108:Q2109"/>
    <mergeCell ref="R2108:R2109"/>
    <mergeCell ref="S2108:S2109"/>
    <mergeCell ref="G2108:G2109"/>
    <mergeCell ref="H2108:H2109"/>
    <mergeCell ref="I2108:I2109"/>
    <mergeCell ref="K2108:K2109"/>
    <mergeCell ref="L2108:L2109"/>
    <mergeCell ref="M2108:M2109"/>
    <mergeCell ref="A2108:A2109"/>
    <mergeCell ref="B2108:B2109"/>
    <mergeCell ref="C2108:C2109"/>
    <mergeCell ref="D2108:D2109"/>
    <mergeCell ref="E2108:E2109"/>
    <mergeCell ref="F2108:F2109"/>
    <mergeCell ref="N2114:N2115"/>
    <mergeCell ref="O2114:O2115"/>
    <mergeCell ref="P2114:P2115"/>
    <mergeCell ref="Q2114:Q2115"/>
    <mergeCell ref="R2114:R2115"/>
    <mergeCell ref="S2114:S2115"/>
    <mergeCell ref="G2114:G2115"/>
    <mergeCell ref="H2114:H2115"/>
    <mergeCell ref="I2114:I2115"/>
    <mergeCell ref="K2114:K2115"/>
    <mergeCell ref="L2114:L2115"/>
    <mergeCell ref="M2114:M2115"/>
    <mergeCell ref="A2114:A2115"/>
    <mergeCell ref="B2114:B2115"/>
    <mergeCell ref="C2114:C2115"/>
    <mergeCell ref="D2114:D2115"/>
    <mergeCell ref="E2114:E2115"/>
    <mergeCell ref="F2114:F2115"/>
    <mergeCell ref="N2112:N2113"/>
    <mergeCell ref="O2112:O2113"/>
    <mergeCell ref="P2112:P2113"/>
    <mergeCell ref="Q2112:Q2113"/>
    <mergeCell ref="R2112:R2113"/>
    <mergeCell ref="S2112:S2113"/>
    <mergeCell ref="G2112:G2113"/>
    <mergeCell ref="H2112:H2113"/>
    <mergeCell ref="I2112:I2113"/>
    <mergeCell ref="K2112:K2113"/>
    <mergeCell ref="L2112:L2113"/>
    <mergeCell ref="M2112:M2113"/>
    <mergeCell ref="A2112:A2113"/>
    <mergeCell ref="B2112:B2113"/>
    <mergeCell ref="C2112:C2113"/>
    <mergeCell ref="D2112:D2113"/>
    <mergeCell ref="E2112:E2113"/>
    <mergeCell ref="F2112:F2113"/>
    <mergeCell ref="D2120:G2121"/>
    <mergeCell ref="H2120:I2121"/>
    <mergeCell ref="N2120:Q2121"/>
    <mergeCell ref="R2120:S2121"/>
    <mergeCell ref="C2123:F2124"/>
    <mergeCell ref="G2123:I2124"/>
    <mergeCell ref="M2123:P2124"/>
    <mergeCell ref="Q2123:S2124"/>
    <mergeCell ref="N2118:N2119"/>
    <mergeCell ref="O2118:O2119"/>
    <mergeCell ref="P2118:P2119"/>
    <mergeCell ref="Q2118:Q2119"/>
    <mergeCell ref="R2118:R2119"/>
    <mergeCell ref="S2118:S2119"/>
    <mergeCell ref="G2118:G2119"/>
    <mergeCell ref="H2118:H2119"/>
    <mergeCell ref="I2118:I2119"/>
    <mergeCell ref="K2118:K2119"/>
    <mergeCell ref="L2118:L2119"/>
    <mergeCell ref="M2118:M2119"/>
    <mergeCell ref="A2118:A2119"/>
    <mergeCell ref="B2118:B2119"/>
    <mergeCell ref="C2118:C2119"/>
    <mergeCell ref="D2118:D2119"/>
    <mergeCell ref="E2118:E2119"/>
    <mergeCell ref="F2118:F2119"/>
    <mergeCell ref="N2116:N2117"/>
    <mergeCell ref="O2116:O2117"/>
    <mergeCell ref="P2116:P2117"/>
    <mergeCell ref="Q2116:Q2117"/>
    <mergeCell ref="R2116:R2117"/>
    <mergeCell ref="S2116:S2117"/>
    <mergeCell ref="G2116:G2117"/>
    <mergeCell ref="H2116:H2117"/>
    <mergeCell ref="I2116:I2117"/>
    <mergeCell ref="K2116:K2117"/>
    <mergeCell ref="L2116:L2117"/>
    <mergeCell ref="M2116:M2117"/>
    <mergeCell ref="A2116:A2117"/>
    <mergeCell ref="B2116:B2117"/>
    <mergeCell ref="C2116:C2117"/>
    <mergeCell ref="D2116:D2117"/>
    <mergeCell ref="E2116:E2117"/>
    <mergeCell ref="F2116:F2117"/>
    <mergeCell ref="Q2150:Q2151"/>
    <mergeCell ref="R2150:R2151"/>
    <mergeCell ref="S2150:S2151"/>
    <mergeCell ref="A2152:I2153"/>
    <mergeCell ref="K2152:K2153"/>
    <mergeCell ref="L2152:S2153"/>
    <mergeCell ref="K2150:K2151"/>
    <mergeCell ref="L2150:L2151"/>
    <mergeCell ref="M2150:M2151"/>
    <mergeCell ref="N2150:N2151"/>
    <mergeCell ref="O2150:O2151"/>
    <mergeCell ref="P2150:P2151"/>
    <mergeCell ref="A2148:S2149"/>
    <mergeCell ref="A2150:A2151"/>
    <mergeCell ref="B2150:B2151"/>
    <mergeCell ref="C2150:C2151"/>
    <mergeCell ref="D2150:D2151"/>
    <mergeCell ref="E2150:E2151"/>
    <mergeCell ref="F2150:F2151"/>
    <mergeCell ref="G2150:G2151"/>
    <mergeCell ref="H2150:H2151"/>
    <mergeCell ref="I2150:I2151"/>
    <mergeCell ref="C2132:F2133"/>
    <mergeCell ref="G2132:I2133"/>
    <mergeCell ref="M2132:P2133"/>
    <mergeCell ref="Q2132:S2133"/>
    <mergeCell ref="L2135:P2136"/>
    <mergeCell ref="Q2135:S2136"/>
    <mergeCell ref="C2126:F2127"/>
    <mergeCell ref="G2126:I2127"/>
    <mergeCell ref="M2126:P2127"/>
    <mergeCell ref="Q2126:S2127"/>
    <mergeCell ref="C2129:F2130"/>
    <mergeCell ref="G2129:I2130"/>
    <mergeCell ref="M2129:P2130"/>
    <mergeCell ref="Q2129:S2130"/>
    <mergeCell ref="S2156:S2157"/>
    <mergeCell ref="A2158:A2159"/>
    <mergeCell ref="B2158:B2159"/>
    <mergeCell ref="C2158:C2159"/>
    <mergeCell ref="D2158:D2159"/>
    <mergeCell ref="E2158:E2159"/>
    <mergeCell ref="F2158:F2159"/>
    <mergeCell ref="G2158:G2159"/>
    <mergeCell ref="H2158:H2159"/>
    <mergeCell ref="I2158:I2159"/>
    <mergeCell ref="M2156:M2157"/>
    <mergeCell ref="N2156:N2157"/>
    <mergeCell ref="O2156:O2157"/>
    <mergeCell ref="P2156:P2157"/>
    <mergeCell ref="Q2156:Q2157"/>
    <mergeCell ref="R2156:R2157"/>
    <mergeCell ref="F2156:F2157"/>
    <mergeCell ref="G2156:G2157"/>
    <mergeCell ref="H2156:H2157"/>
    <mergeCell ref="I2156:I2157"/>
    <mergeCell ref="K2156:K2157"/>
    <mergeCell ref="L2156:L2157"/>
    <mergeCell ref="O2154:O2155"/>
    <mergeCell ref="P2154:P2155"/>
    <mergeCell ref="Q2154:Q2155"/>
    <mergeCell ref="R2154:R2155"/>
    <mergeCell ref="S2154:S2155"/>
    <mergeCell ref="A2156:A2157"/>
    <mergeCell ref="B2156:B2157"/>
    <mergeCell ref="C2156:C2157"/>
    <mergeCell ref="D2156:D2157"/>
    <mergeCell ref="E2156:E2157"/>
    <mergeCell ref="A2154:A2155"/>
    <mergeCell ref="B2154:I2155"/>
    <mergeCell ref="K2154:K2155"/>
    <mergeCell ref="L2154:L2155"/>
    <mergeCell ref="M2154:M2155"/>
    <mergeCell ref="N2154:N2155"/>
    <mergeCell ref="O2162:O2163"/>
    <mergeCell ref="P2162:P2163"/>
    <mergeCell ref="Q2162:Q2163"/>
    <mergeCell ref="R2162:R2163"/>
    <mergeCell ref="S2162:S2163"/>
    <mergeCell ref="A2164:A2165"/>
    <mergeCell ref="B2164:B2165"/>
    <mergeCell ref="C2164:C2165"/>
    <mergeCell ref="D2164:D2165"/>
    <mergeCell ref="E2164:E2165"/>
    <mergeCell ref="P2160:P2161"/>
    <mergeCell ref="Q2160:Q2161"/>
    <mergeCell ref="R2160:R2161"/>
    <mergeCell ref="S2160:S2161"/>
    <mergeCell ref="A2162:A2163"/>
    <mergeCell ref="B2162:I2163"/>
    <mergeCell ref="K2162:K2163"/>
    <mergeCell ref="L2162:L2163"/>
    <mergeCell ref="M2162:M2163"/>
    <mergeCell ref="N2162:N2163"/>
    <mergeCell ref="I2160:I2161"/>
    <mergeCell ref="K2160:K2161"/>
    <mergeCell ref="L2160:L2161"/>
    <mergeCell ref="M2160:M2161"/>
    <mergeCell ref="N2160:N2161"/>
    <mergeCell ref="O2160:O2161"/>
    <mergeCell ref="K2158:K2159"/>
    <mergeCell ref="L2158:S2159"/>
    <mergeCell ref="A2160:A2161"/>
    <mergeCell ref="B2160:B2161"/>
    <mergeCell ref="C2160:C2161"/>
    <mergeCell ref="D2160:D2161"/>
    <mergeCell ref="E2160:E2161"/>
    <mergeCell ref="F2160:F2161"/>
    <mergeCell ref="G2160:G2161"/>
    <mergeCell ref="H2160:H2161"/>
    <mergeCell ref="O2168:O2169"/>
    <mergeCell ref="P2168:P2169"/>
    <mergeCell ref="Q2168:Q2169"/>
    <mergeCell ref="R2168:R2169"/>
    <mergeCell ref="S2168:S2169"/>
    <mergeCell ref="A2170:A2171"/>
    <mergeCell ref="B2170:B2171"/>
    <mergeCell ref="C2170:C2171"/>
    <mergeCell ref="D2170:D2171"/>
    <mergeCell ref="E2170:E2171"/>
    <mergeCell ref="H2168:H2169"/>
    <mergeCell ref="I2168:I2169"/>
    <mergeCell ref="K2168:K2169"/>
    <mergeCell ref="L2168:L2169"/>
    <mergeCell ref="M2168:M2169"/>
    <mergeCell ref="N2168:N2169"/>
    <mergeCell ref="Q2166:Q2167"/>
    <mergeCell ref="R2166:R2167"/>
    <mergeCell ref="S2166:S2167"/>
    <mergeCell ref="A2168:A2169"/>
    <mergeCell ref="B2168:B2169"/>
    <mergeCell ref="C2168:C2169"/>
    <mergeCell ref="D2168:D2169"/>
    <mergeCell ref="E2168:E2169"/>
    <mergeCell ref="F2168:F2169"/>
    <mergeCell ref="G2168:G2169"/>
    <mergeCell ref="K2166:K2167"/>
    <mergeCell ref="L2166:L2167"/>
    <mergeCell ref="M2166:M2167"/>
    <mergeCell ref="N2166:N2167"/>
    <mergeCell ref="O2166:O2167"/>
    <mergeCell ref="P2166:P2167"/>
    <mergeCell ref="S2164:S2165"/>
    <mergeCell ref="A2166:A2167"/>
    <mergeCell ref="B2166:B2167"/>
    <mergeCell ref="C2166:C2167"/>
    <mergeCell ref="D2166:D2167"/>
    <mergeCell ref="E2166:E2167"/>
    <mergeCell ref="F2166:F2167"/>
    <mergeCell ref="G2166:G2167"/>
    <mergeCell ref="H2166:H2167"/>
    <mergeCell ref="I2166:I2167"/>
    <mergeCell ref="M2164:M2165"/>
    <mergeCell ref="N2164:N2165"/>
    <mergeCell ref="O2164:O2165"/>
    <mergeCell ref="P2164:P2165"/>
    <mergeCell ref="Q2164:Q2165"/>
    <mergeCell ref="R2164:R2165"/>
    <mergeCell ref="F2164:F2165"/>
    <mergeCell ref="G2164:G2165"/>
    <mergeCell ref="H2164:H2165"/>
    <mergeCell ref="I2164:I2165"/>
    <mergeCell ref="K2164:K2165"/>
    <mergeCell ref="L2164:L2165"/>
    <mergeCell ref="Q2172:Q2173"/>
    <mergeCell ref="R2172:R2173"/>
    <mergeCell ref="S2172:S2173"/>
    <mergeCell ref="A2174:A2175"/>
    <mergeCell ref="B2174:B2175"/>
    <mergeCell ref="C2174:C2175"/>
    <mergeCell ref="D2174:D2175"/>
    <mergeCell ref="E2174:E2175"/>
    <mergeCell ref="F2174:F2175"/>
    <mergeCell ref="G2174:G2175"/>
    <mergeCell ref="K2172:K2173"/>
    <mergeCell ref="L2172:L2173"/>
    <mergeCell ref="M2172:M2173"/>
    <mergeCell ref="N2172:N2173"/>
    <mergeCell ref="O2172:O2173"/>
    <mergeCell ref="P2172:P2173"/>
    <mergeCell ref="S2170:S2171"/>
    <mergeCell ref="A2172:A2173"/>
    <mergeCell ref="B2172:B2173"/>
    <mergeCell ref="C2172:C2173"/>
    <mergeCell ref="D2172:D2173"/>
    <mergeCell ref="E2172:E2173"/>
    <mergeCell ref="F2172:F2173"/>
    <mergeCell ref="G2172:G2173"/>
    <mergeCell ref="H2172:H2173"/>
    <mergeCell ref="I2172:I2173"/>
    <mergeCell ref="M2170:M2171"/>
    <mergeCell ref="N2170:N2171"/>
    <mergeCell ref="O2170:O2171"/>
    <mergeCell ref="P2170:P2171"/>
    <mergeCell ref="Q2170:Q2171"/>
    <mergeCell ref="R2170:R2171"/>
    <mergeCell ref="F2170:F2171"/>
    <mergeCell ref="G2170:G2171"/>
    <mergeCell ref="H2170:H2171"/>
    <mergeCell ref="I2170:I2171"/>
    <mergeCell ref="K2170:K2171"/>
    <mergeCell ref="L2170:L2171"/>
    <mergeCell ref="S2176:S2177"/>
    <mergeCell ref="A2178:A2179"/>
    <mergeCell ref="B2178:I2179"/>
    <mergeCell ref="K2178:K2179"/>
    <mergeCell ref="L2178:L2179"/>
    <mergeCell ref="M2178:M2179"/>
    <mergeCell ref="N2178:N2179"/>
    <mergeCell ref="O2178:O2179"/>
    <mergeCell ref="P2178:P2179"/>
    <mergeCell ref="Q2178:Q2179"/>
    <mergeCell ref="M2176:M2177"/>
    <mergeCell ref="N2176:N2177"/>
    <mergeCell ref="O2176:O2177"/>
    <mergeCell ref="P2176:P2177"/>
    <mergeCell ref="Q2176:Q2177"/>
    <mergeCell ref="R2176:R2177"/>
    <mergeCell ref="F2176:F2177"/>
    <mergeCell ref="G2176:G2177"/>
    <mergeCell ref="H2176:H2177"/>
    <mergeCell ref="I2176:I2177"/>
    <mergeCell ref="K2176:K2177"/>
    <mergeCell ref="L2176:L2177"/>
    <mergeCell ref="O2174:O2175"/>
    <mergeCell ref="P2174:P2175"/>
    <mergeCell ref="Q2174:Q2175"/>
    <mergeCell ref="R2174:R2175"/>
    <mergeCell ref="S2174:S2175"/>
    <mergeCell ref="A2176:A2177"/>
    <mergeCell ref="B2176:B2177"/>
    <mergeCell ref="C2176:C2177"/>
    <mergeCell ref="D2176:D2177"/>
    <mergeCell ref="E2176:E2177"/>
    <mergeCell ref="H2174:H2175"/>
    <mergeCell ref="I2174:I2175"/>
    <mergeCell ref="K2174:K2175"/>
    <mergeCell ref="L2174:L2175"/>
    <mergeCell ref="M2174:M2175"/>
    <mergeCell ref="N2174:N2175"/>
    <mergeCell ref="N2182:N2183"/>
    <mergeCell ref="O2182:O2183"/>
    <mergeCell ref="P2182:P2183"/>
    <mergeCell ref="Q2182:Q2183"/>
    <mergeCell ref="R2182:R2183"/>
    <mergeCell ref="S2182:S2183"/>
    <mergeCell ref="G2182:G2183"/>
    <mergeCell ref="H2182:H2183"/>
    <mergeCell ref="I2182:I2183"/>
    <mergeCell ref="K2182:K2183"/>
    <mergeCell ref="L2182:L2183"/>
    <mergeCell ref="M2182:M2183"/>
    <mergeCell ref="P2180:P2181"/>
    <mergeCell ref="Q2180:Q2181"/>
    <mergeCell ref="R2180:R2181"/>
    <mergeCell ref="S2180:S2181"/>
    <mergeCell ref="A2182:A2183"/>
    <mergeCell ref="B2182:B2183"/>
    <mergeCell ref="C2182:C2183"/>
    <mergeCell ref="D2182:D2183"/>
    <mergeCell ref="E2182:E2183"/>
    <mergeCell ref="F2182:F2183"/>
    <mergeCell ref="I2180:I2181"/>
    <mergeCell ref="K2180:K2181"/>
    <mergeCell ref="L2180:L2181"/>
    <mergeCell ref="M2180:M2181"/>
    <mergeCell ref="N2180:N2181"/>
    <mergeCell ref="O2180:O2181"/>
    <mergeCell ref="R2178:R2179"/>
    <mergeCell ref="S2178:S2179"/>
    <mergeCell ref="A2180:A2181"/>
    <mergeCell ref="B2180:B2181"/>
    <mergeCell ref="C2180:C2181"/>
    <mergeCell ref="D2180:D2181"/>
    <mergeCell ref="E2180:E2181"/>
    <mergeCell ref="F2180:F2181"/>
    <mergeCell ref="G2180:G2181"/>
    <mergeCell ref="H2180:H2181"/>
    <mergeCell ref="N2186:N2187"/>
    <mergeCell ref="O2186:O2187"/>
    <mergeCell ref="P2186:P2187"/>
    <mergeCell ref="Q2186:Q2187"/>
    <mergeCell ref="R2186:R2187"/>
    <mergeCell ref="S2186:S2187"/>
    <mergeCell ref="G2186:G2187"/>
    <mergeCell ref="H2186:H2187"/>
    <mergeCell ref="I2186:I2187"/>
    <mergeCell ref="K2186:K2187"/>
    <mergeCell ref="L2186:L2187"/>
    <mergeCell ref="M2186:M2187"/>
    <mergeCell ref="A2186:A2187"/>
    <mergeCell ref="B2186:B2187"/>
    <mergeCell ref="C2186:C2187"/>
    <mergeCell ref="D2186:D2187"/>
    <mergeCell ref="E2186:E2187"/>
    <mergeCell ref="F2186:F2187"/>
    <mergeCell ref="N2184:N2185"/>
    <mergeCell ref="O2184:O2185"/>
    <mergeCell ref="P2184:P2185"/>
    <mergeCell ref="Q2184:Q2185"/>
    <mergeCell ref="R2184:R2185"/>
    <mergeCell ref="S2184:S2185"/>
    <mergeCell ref="G2184:G2185"/>
    <mergeCell ref="H2184:H2185"/>
    <mergeCell ref="I2184:I2185"/>
    <mergeCell ref="K2184:K2185"/>
    <mergeCell ref="L2184:L2185"/>
    <mergeCell ref="M2184:M2185"/>
    <mergeCell ref="A2184:A2185"/>
    <mergeCell ref="B2184:B2185"/>
    <mergeCell ref="C2184:C2185"/>
    <mergeCell ref="D2184:D2185"/>
    <mergeCell ref="E2184:E2185"/>
    <mergeCell ref="F2184:F2185"/>
    <mergeCell ref="N2190:N2191"/>
    <mergeCell ref="O2190:O2191"/>
    <mergeCell ref="P2190:P2191"/>
    <mergeCell ref="Q2190:Q2191"/>
    <mergeCell ref="R2190:R2191"/>
    <mergeCell ref="S2190:S2191"/>
    <mergeCell ref="G2190:G2191"/>
    <mergeCell ref="H2190:H2191"/>
    <mergeCell ref="I2190:I2191"/>
    <mergeCell ref="K2190:K2191"/>
    <mergeCell ref="L2190:L2191"/>
    <mergeCell ref="M2190:M2191"/>
    <mergeCell ref="A2190:A2191"/>
    <mergeCell ref="B2190:B2191"/>
    <mergeCell ref="C2190:C2191"/>
    <mergeCell ref="D2190:D2191"/>
    <mergeCell ref="E2190:E2191"/>
    <mergeCell ref="F2190:F2191"/>
    <mergeCell ref="N2188:N2189"/>
    <mergeCell ref="O2188:O2189"/>
    <mergeCell ref="P2188:P2189"/>
    <mergeCell ref="Q2188:Q2189"/>
    <mergeCell ref="R2188:R2189"/>
    <mergeCell ref="S2188:S2189"/>
    <mergeCell ref="G2188:G2189"/>
    <mergeCell ref="H2188:H2189"/>
    <mergeCell ref="I2188:I2189"/>
    <mergeCell ref="K2188:K2189"/>
    <mergeCell ref="L2188:L2189"/>
    <mergeCell ref="M2188:M2189"/>
    <mergeCell ref="A2188:A2189"/>
    <mergeCell ref="B2188:B2189"/>
    <mergeCell ref="C2188:C2189"/>
    <mergeCell ref="D2188:D2189"/>
    <mergeCell ref="E2188:E2189"/>
    <mergeCell ref="F2188:F2189"/>
    <mergeCell ref="N2194:N2195"/>
    <mergeCell ref="O2194:O2195"/>
    <mergeCell ref="P2194:P2195"/>
    <mergeCell ref="Q2194:Q2195"/>
    <mergeCell ref="R2194:R2195"/>
    <mergeCell ref="S2194:S2195"/>
    <mergeCell ref="G2194:G2195"/>
    <mergeCell ref="H2194:H2195"/>
    <mergeCell ref="I2194:I2195"/>
    <mergeCell ref="K2194:K2195"/>
    <mergeCell ref="L2194:L2195"/>
    <mergeCell ref="M2194:M2195"/>
    <mergeCell ref="A2194:A2195"/>
    <mergeCell ref="B2194:B2195"/>
    <mergeCell ref="C2194:C2195"/>
    <mergeCell ref="D2194:D2195"/>
    <mergeCell ref="E2194:E2195"/>
    <mergeCell ref="F2194:F2195"/>
    <mergeCell ref="N2192:N2193"/>
    <mergeCell ref="O2192:O2193"/>
    <mergeCell ref="P2192:P2193"/>
    <mergeCell ref="Q2192:Q2193"/>
    <mergeCell ref="R2192:R2193"/>
    <mergeCell ref="S2192:S2193"/>
    <mergeCell ref="G2192:G2193"/>
    <mergeCell ref="H2192:H2193"/>
    <mergeCell ref="I2192:I2193"/>
    <mergeCell ref="K2192:K2193"/>
    <mergeCell ref="L2192:L2193"/>
    <mergeCell ref="M2192:M2193"/>
    <mergeCell ref="A2192:A2193"/>
    <mergeCell ref="B2192:B2193"/>
    <mergeCell ref="C2192:C2193"/>
    <mergeCell ref="D2192:D2193"/>
    <mergeCell ref="E2192:E2193"/>
    <mergeCell ref="F2192:F2193"/>
    <mergeCell ref="N2200:N2201"/>
    <mergeCell ref="O2200:O2201"/>
    <mergeCell ref="P2200:P2201"/>
    <mergeCell ref="Q2200:Q2201"/>
    <mergeCell ref="R2200:R2201"/>
    <mergeCell ref="S2200:S2201"/>
    <mergeCell ref="G2200:G2201"/>
    <mergeCell ref="H2200:H2201"/>
    <mergeCell ref="I2200:I2201"/>
    <mergeCell ref="K2200:K2201"/>
    <mergeCell ref="L2200:L2201"/>
    <mergeCell ref="M2200:M2201"/>
    <mergeCell ref="A2200:A2201"/>
    <mergeCell ref="B2200:B2201"/>
    <mergeCell ref="C2200:C2201"/>
    <mergeCell ref="D2200:D2201"/>
    <mergeCell ref="E2200:E2201"/>
    <mergeCell ref="F2200:F2201"/>
    <mergeCell ref="N2198:N2199"/>
    <mergeCell ref="O2198:O2199"/>
    <mergeCell ref="P2198:P2199"/>
    <mergeCell ref="Q2198:Q2199"/>
    <mergeCell ref="R2198:R2199"/>
    <mergeCell ref="S2198:S2199"/>
    <mergeCell ref="G2196:G2197"/>
    <mergeCell ref="H2196:H2197"/>
    <mergeCell ref="I2196:I2197"/>
    <mergeCell ref="K2196:K2197"/>
    <mergeCell ref="L2196:S2197"/>
    <mergeCell ref="A2198:A2199"/>
    <mergeCell ref="B2198:I2199"/>
    <mergeCell ref="K2198:K2199"/>
    <mergeCell ref="L2198:L2199"/>
    <mergeCell ref="M2198:M2199"/>
    <mergeCell ref="A2196:A2197"/>
    <mergeCell ref="B2196:B2197"/>
    <mergeCell ref="C2196:C2197"/>
    <mergeCell ref="D2196:D2197"/>
    <mergeCell ref="E2196:E2197"/>
    <mergeCell ref="F2196:F2197"/>
    <mergeCell ref="N2204:N2205"/>
    <mergeCell ref="O2204:O2205"/>
    <mergeCell ref="P2204:P2205"/>
    <mergeCell ref="Q2204:Q2205"/>
    <mergeCell ref="R2204:R2205"/>
    <mergeCell ref="S2204:S2205"/>
    <mergeCell ref="G2204:G2205"/>
    <mergeCell ref="H2204:H2205"/>
    <mergeCell ref="I2204:I2205"/>
    <mergeCell ref="K2204:K2205"/>
    <mergeCell ref="L2204:L2205"/>
    <mergeCell ref="M2204:M2205"/>
    <mergeCell ref="A2204:A2205"/>
    <mergeCell ref="B2204:B2205"/>
    <mergeCell ref="C2204:C2205"/>
    <mergeCell ref="D2204:D2205"/>
    <mergeCell ref="E2204:E2205"/>
    <mergeCell ref="F2204:F2205"/>
    <mergeCell ref="N2202:N2203"/>
    <mergeCell ref="O2202:O2203"/>
    <mergeCell ref="P2202:P2203"/>
    <mergeCell ref="Q2202:Q2203"/>
    <mergeCell ref="R2202:R2203"/>
    <mergeCell ref="S2202:S2203"/>
    <mergeCell ref="G2202:G2203"/>
    <mergeCell ref="H2202:H2203"/>
    <mergeCell ref="I2202:I2203"/>
    <mergeCell ref="K2202:K2203"/>
    <mergeCell ref="L2202:L2203"/>
    <mergeCell ref="M2202:M2203"/>
    <mergeCell ref="A2202:A2203"/>
    <mergeCell ref="B2202:B2203"/>
    <mergeCell ref="C2202:C2203"/>
    <mergeCell ref="D2202:D2203"/>
    <mergeCell ref="E2202:E2203"/>
    <mergeCell ref="F2202:F2203"/>
    <mergeCell ref="N2208:N2209"/>
    <mergeCell ref="O2208:O2209"/>
    <mergeCell ref="P2208:P2209"/>
    <mergeCell ref="Q2208:Q2209"/>
    <mergeCell ref="R2208:R2209"/>
    <mergeCell ref="S2208:S2209"/>
    <mergeCell ref="G2208:G2209"/>
    <mergeCell ref="H2208:H2209"/>
    <mergeCell ref="I2208:I2209"/>
    <mergeCell ref="K2208:K2209"/>
    <mergeCell ref="L2208:L2209"/>
    <mergeCell ref="M2208:M2209"/>
    <mergeCell ref="A2208:A2209"/>
    <mergeCell ref="B2208:B2209"/>
    <mergeCell ref="C2208:C2209"/>
    <mergeCell ref="D2208:D2209"/>
    <mergeCell ref="E2208:E2209"/>
    <mergeCell ref="F2208:F2209"/>
    <mergeCell ref="N2206:N2207"/>
    <mergeCell ref="O2206:O2207"/>
    <mergeCell ref="P2206:P2207"/>
    <mergeCell ref="Q2206:Q2207"/>
    <mergeCell ref="R2206:R2207"/>
    <mergeCell ref="S2206:S2207"/>
    <mergeCell ref="G2206:G2207"/>
    <mergeCell ref="H2206:H2207"/>
    <mergeCell ref="I2206:I2207"/>
    <mergeCell ref="K2206:K2207"/>
    <mergeCell ref="L2206:L2207"/>
    <mergeCell ref="M2206:M2207"/>
    <mergeCell ref="A2206:A2207"/>
    <mergeCell ref="B2206:B2207"/>
    <mergeCell ref="C2206:C2207"/>
    <mergeCell ref="D2206:D2207"/>
    <mergeCell ref="E2206:E2207"/>
    <mergeCell ref="F2206:F2207"/>
    <mergeCell ref="N2212:N2213"/>
    <mergeCell ref="O2212:O2213"/>
    <mergeCell ref="P2212:P2213"/>
    <mergeCell ref="Q2212:Q2213"/>
    <mergeCell ref="R2212:R2213"/>
    <mergeCell ref="S2212:S2213"/>
    <mergeCell ref="G2212:G2213"/>
    <mergeCell ref="H2212:H2213"/>
    <mergeCell ref="I2212:I2213"/>
    <mergeCell ref="K2212:K2213"/>
    <mergeCell ref="L2212:L2213"/>
    <mergeCell ref="M2212:M2213"/>
    <mergeCell ref="A2212:A2213"/>
    <mergeCell ref="B2212:B2213"/>
    <mergeCell ref="C2212:C2213"/>
    <mergeCell ref="D2212:D2213"/>
    <mergeCell ref="E2212:E2213"/>
    <mergeCell ref="F2212:F2213"/>
    <mergeCell ref="N2210:N2211"/>
    <mergeCell ref="O2210:O2211"/>
    <mergeCell ref="P2210:P2211"/>
    <mergeCell ref="Q2210:Q2211"/>
    <mergeCell ref="R2210:R2211"/>
    <mergeCell ref="S2210:S2211"/>
    <mergeCell ref="G2210:G2211"/>
    <mergeCell ref="H2210:H2211"/>
    <mergeCell ref="I2210:I2211"/>
    <mergeCell ref="K2210:K2211"/>
    <mergeCell ref="L2210:L2211"/>
    <mergeCell ref="M2210:M2211"/>
    <mergeCell ref="A2210:A2211"/>
    <mergeCell ref="B2210:B2211"/>
    <mergeCell ref="C2210:C2211"/>
    <mergeCell ref="D2210:D2211"/>
    <mergeCell ref="E2210:E2211"/>
    <mergeCell ref="F2210:F2211"/>
    <mergeCell ref="N2216:N2217"/>
    <mergeCell ref="O2216:O2217"/>
    <mergeCell ref="P2216:P2217"/>
    <mergeCell ref="Q2216:Q2217"/>
    <mergeCell ref="R2216:R2217"/>
    <mergeCell ref="S2216:S2217"/>
    <mergeCell ref="G2216:G2217"/>
    <mergeCell ref="H2216:H2217"/>
    <mergeCell ref="I2216:I2217"/>
    <mergeCell ref="K2216:K2217"/>
    <mergeCell ref="L2216:L2217"/>
    <mergeCell ref="M2216:M2217"/>
    <mergeCell ref="A2216:A2217"/>
    <mergeCell ref="B2216:B2217"/>
    <mergeCell ref="C2216:C2217"/>
    <mergeCell ref="D2216:D2217"/>
    <mergeCell ref="E2216:E2217"/>
    <mergeCell ref="F2216:F2217"/>
    <mergeCell ref="N2214:N2215"/>
    <mergeCell ref="O2214:O2215"/>
    <mergeCell ref="P2214:P2215"/>
    <mergeCell ref="Q2214:Q2215"/>
    <mergeCell ref="R2214:R2215"/>
    <mergeCell ref="S2214:S2215"/>
    <mergeCell ref="G2214:G2215"/>
    <mergeCell ref="H2214:H2215"/>
    <mergeCell ref="I2214:I2215"/>
    <mergeCell ref="K2214:K2215"/>
    <mergeCell ref="L2214:L2215"/>
    <mergeCell ref="M2214:M2215"/>
    <mergeCell ref="A2214:A2215"/>
    <mergeCell ref="B2214:B2215"/>
    <mergeCell ref="C2214:C2215"/>
    <mergeCell ref="D2214:D2215"/>
    <mergeCell ref="E2214:E2215"/>
    <mergeCell ref="F2214:F2215"/>
    <mergeCell ref="S2220:S2221"/>
    <mergeCell ref="A2222:A2223"/>
    <mergeCell ref="B2222:B2223"/>
    <mergeCell ref="C2222:C2223"/>
    <mergeCell ref="D2222:D2223"/>
    <mergeCell ref="E2222:E2223"/>
    <mergeCell ref="F2222:F2223"/>
    <mergeCell ref="G2222:G2223"/>
    <mergeCell ref="H2222:H2223"/>
    <mergeCell ref="I2222:I2223"/>
    <mergeCell ref="M2220:M2221"/>
    <mergeCell ref="N2220:N2221"/>
    <mergeCell ref="O2220:O2221"/>
    <mergeCell ref="P2220:P2221"/>
    <mergeCell ref="Q2220:Q2221"/>
    <mergeCell ref="R2220:R2221"/>
    <mergeCell ref="F2220:F2221"/>
    <mergeCell ref="G2220:G2221"/>
    <mergeCell ref="H2220:H2221"/>
    <mergeCell ref="I2220:I2221"/>
    <mergeCell ref="K2220:K2221"/>
    <mergeCell ref="L2220:L2221"/>
    <mergeCell ref="O2218:O2219"/>
    <mergeCell ref="P2218:P2219"/>
    <mergeCell ref="Q2218:Q2219"/>
    <mergeCell ref="R2218:R2219"/>
    <mergeCell ref="S2218:S2219"/>
    <mergeCell ref="A2220:A2221"/>
    <mergeCell ref="B2220:B2221"/>
    <mergeCell ref="C2220:C2221"/>
    <mergeCell ref="D2220:D2221"/>
    <mergeCell ref="E2220:E2221"/>
    <mergeCell ref="A2218:A2219"/>
    <mergeCell ref="B2218:I2219"/>
    <mergeCell ref="K2218:K2219"/>
    <mergeCell ref="L2218:L2219"/>
    <mergeCell ref="M2218:M2219"/>
    <mergeCell ref="N2218:N2219"/>
    <mergeCell ref="N2226:N2227"/>
    <mergeCell ref="O2226:O2227"/>
    <mergeCell ref="P2226:P2227"/>
    <mergeCell ref="Q2226:Q2227"/>
    <mergeCell ref="R2226:R2227"/>
    <mergeCell ref="S2226:S2227"/>
    <mergeCell ref="G2226:G2227"/>
    <mergeCell ref="H2226:H2227"/>
    <mergeCell ref="I2226:I2227"/>
    <mergeCell ref="K2226:K2227"/>
    <mergeCell ref="L2226:L2227"/>
    <mergeCell ref="M2226:M2227"/>
    <mergeCell ref="H2224:H2225"/>
    <mergeCell ref="I2224:I2225"/>
    <mergeCell ref="K2224:K2225"/>
    <mergeCell ref="L2224:S2225"/>
    <mergeCell ref="A2226:A2227"/>
    <mergeCell ref="B2226:B2227"/>
    <mergeCell ref="C2226:C2227"/>
    <mergeCell ref="D2226:D2227"/>
    <mergeCell ref="E2226:E2227"/>
    <mergeCell ref="F2226:F2227"/>
    <mergeCell ref="Q2222:Q2223"/>
    <mergeCell ref="R2222:R2223"/>
    <mergeCell ref="S2222:S2223"/>
    <mergeCell ref="A2224:A2225"/>
    <mergeCell ref="B2224:B2225"/>
    <mergeCell ref="C2224:C2225"/>
    <mergeCell ref="D2224:D2225"/>
    <mergeCell ref="E2224:E2225"/>
    <mergeCell ref="F2224:F2225"/>
    <mergeCell ref="G2224:G2225"/>
    <mergeCell ref="K2222:K2223"/>
    <mergeCell ref="L2222:L2223"/>
    <mergeCell ref="M2222:M2223"/>
    <mergeCell ref="N2222:N2223"/>
    <mergeCell ref="O2222:O2223"/>
    <mergeCell ref="P2222:P2223"/>
    <mergeCell ref="O2230:O2231"/>
    <mergeCell ref="P2230:P2231"/>
    <mergeCell ref="Q2230:Q2231"/>
    <mergeCell ref="R2230:R2231"/>
    <mergeCell ref="S2230:S2231"/>
    <mergeCell ref="A2232:A2233"/>
    <mergeCell ref="B2232:B2233"/>
    <mergeCell ref="C2232:C2233"/>
    <mergeCell ref="D2232:D2233"/>
    <mergeCell ref="E2232:E2233"/>
    <mergeCell ref="A2230:A2231"/>
    <mergeCell ref="B2230:I2231"/>
    <mergeCell ref="K2230:K2231"/>
    <mergeCell ref="L2230:L2231"/>
    <mergeCell ref="M2230:M2231"/>
    <mergeCell ref="N2230:N2231"/>
    <mergeCell ref="N2228:N2229"/>
    <mergeCell ref="O2228:O2229"/>
    <mergeCell ref="P2228:P2229"/>
    <mergeCell ref="Q2228:Q2229"/>
    <mergeCell ref="R2228:R2229"/>
    <mergeCell ref="S2228:S2229"/>
    <mergeCell ref="G2228:G2229"/>
    <mergeCell ref="H2228:H2229"/>
    <mergeCell ref="I2228:I2229"/>
    <mergeCell ref="K2228:K2229"/>
    <mergeCell ref="L2228:L2229"/>
    <mergeCell ref="M2228:M2229"/>
    <mergeCell ref="A2228:A2229"/>
    <mergeCell ref="B2228:B2229"/>
    <mergeCell ref="C2228:C2229"/>
    <mergeCell ref="D2228:D2229"/>
    <mergeCell ref="E2228:E2229"/>
    <mergeCell ref="F2228:F2229"/>
    <mergeCell ref="O2236:O2237"/>
    <mergeCell ref="P2236:P2237"/>
    <mergeCell ref="Q2236:Q2237"/>
    <mergeCell ref="R2236:R2237"/>
    <mergeCell ref="S2236:S2237"/>
    <mergeCell ref="A2238:A2239"/>
    <mergeCell ref="B2238:B2239"/>
    <mergeCell ref="C2238:C2239"/>
    <mergeCell ref="D2238:D2239"/>
    <mergeCell ref="E2238:E2239"/>
    <mergeCell ref="H2236:H2237"/>
    <mergeCell ref="I2236:I2237"/>
    <mergeCell ref="K2236:K2237"/>
    <mergeCell ref="L2236:L2237"/>
    <mergeCell ref="M2236:M2237"/>
    <mergeCell ref="N2236:N2237"/>
    <mergeCell ref="Q2234:Q2235"/>
    <mergeCell ref="R2234:R2235"/>
    <mergeCell ref="S2234:S2235"/>
    <mergeCell ref="A2236:A2237"/>
    <mergeCell ref="B2236:B2237"/>
    <mergeCell ref="C2236:C2237"/>
    <mergeCell ref="D2236:D2237"/>
    <mergeCell ref="E2236:E2237"/>
    <mergeCell ref="F2236:F2237"/>
    <mergeCell ref="G2236:G2237"/>
    <mergeCell ref="K2234:K2235"/>
    <mergeCell ref="L2234:L2235"/>
    <mergeCell ref="M2234:M2235"/>
    <mergeCell ref="N2234:N2235"/>
    <mergeCell ref="O2234:O2235"/>
    <mergeCell ref="P2234:P2235"/>
    <mergeCell ref="S2232:S2233"/>
    <mergeCell ref="A2234:A2235"/>
    <mergeCell ref="B2234:B2235"/>
    <mergeCell ref="C2234:C2235"/>
    <mergeCell ref="D2234:D2235"/>
    <mergeCell ref="E2234:E2235"/>
    <mergeCell ref="F2234:F2235"/>
    <mergeCell ref="G2234:G2235"/>
    <mergeCell ref="H2234:H2235"/>
    <mergeCell ref="I2234:I2235"/>
    <mergeCell ref="M2232:M2233"/>
    <mergeCell ref="N2232:N2233"/>
    <mergeCell ref="O2232:O2233"/>
    <mergeCell ref="P2232:P2233"/>
    <mergeCell ref="Q2232:Q2233"/>
    <mergeCell ref="R2232:R2233"/>
    <mergeCell ref="F2232:F2233"/>
    <mergeCell ref="G2232:G2233"/>
    <mergeCell ref="H2232:H2233"/>
    <mergeCell ref="I2232:I2233"/>
    <mergeCell ref="K2232:K2233"/>
    <mergeCell ref="L2232:L2233"/>
    <mergeCell ref="O2242:O2243"/>
    <mergeCell ref="P2242:P2243"/>
    <mergeCell ref="Q2242:Q2243"/>
    <mergeCell ref="R2242:R2243"/>
    <mergeCell ref="S2242:S2243"/>
    <mergeCell ref="A2244:A2245"/>
    <mergeCell ref="B2244:B2245"/>
    <mergeCell ref="C2244:C2245"/>
    <mergeCell ref="D2244:D2245"/>
    <mergeCell ref="E2244:E2245"/>
    <mergeCell ref="H2242:H2243"/>
    <mergeCell ref="I2242:I2243"/>
    <mergeCell ref="K2242:K2243"/>
    <mergeCell ref="L2242:L2243"/>
    <mergeCell ref="M2242:M2243"/>
    <mergeCell ref="N2242:N2243"/>
    <mergeCell ref="Q2240:Q2241"/>
    <mergeCell ref="R2240:R2241"/>
    <mergeCell ref="S2240:S2241"/>
    <mergeCell ref="A2242:A2243"/>
    <mergeCell ref="B2242:B2243"/>
    <mergeCell ref="C2242:C2243"/>
    <mergeCell ref="D2242:D2243"/>
    <mergeCell ref="E2242:E2243"/>
    <mergeCell ref="F2242:F2243"/>
    <mergeCell ref="G2242:G2243"/>
    <mergeCell ref="K2240:K2241"/>
    <mergeCell ref="L2240:L2241"/>
    <mergeCell ref="M2240:M2241"/>
    <mergeCell ref="N2240:N2241"/>
    <mergeCell ref="O2240:O2241"/>
    <mergeCell ref="P2240:P2241"/>
    <mergeCell ref="S2238:S2239"/>
    <mergeCell ref="A2240:A2241"/>
    <mergeCell ref="B2240:B2241"/>
    <mergeCell ref="C2240:C2241"/>
    <mergeCell ref="D2240:D2241"/>
    <mergeCell ref="E2240:E2241"/>
    <mergeCell ref="F2240:F2241"/>
    <mergeCell ref="G2240:G2241"/>
    <mergeCell ref="H2240:H2241"/>
    <mergeCell ref="I2240:I2241"/>
    <mergeCell ref="M2238:M2239"/>
    <mergeCell ref="N2238:N2239"/>
    <mergeCell ref="O2238:O2239"/>
    <mergeCell ref="P2238:P2239"/>
    <mergeCell ref="Q2238:Q2239"/>
    <mergeCell ref="R2238:R2239"/>
    <mergeCell ref="F2238:F2239"/>
    <mergeCell ref="G2238:G2239"/>
    <mergeCell ref="H2238:H2239"/>
    <mergeCell ref="I2238:I2239"/>
    <mergeCell ref="K2238:K2239"/>
    <mergeCell ref="L2238:L2239"/>
    <mergeCell ref="Q2246:Q2247"/>
    <mergeCell ref="R2246:R2247"/>
    <mergeCell ref="S2246:S2247"/>
    <mergeCell ref="D2248:G2249"/>
    <mergeCell ref="H2248:I2249"/>
    <mergeCell ref="N2248:Q2249"/>
    <mergeCell ref="R2248:S2249"/>
    <mergeCell ref="K2246:K2247"/>
    <mergeCell ref="L2246:L2247"/>
    <mergeCell ref="M2246:M2247"/>
    <mergeCell ref="N2246:N2247"/>
    <mergeCell ref="O2246:O2247"/>
    <mergeCell ref="P2246:P2247"/>
    <mergeCell ref="S2244:S2245"/>
    <mergeCell ref="A2246:A2247"/>
    <mergeCell ref="B2246:B2247"/>
    <mergeCell ref="C2246:C2247"/>
    <mergeCell ref="D2246:D2247"/>
    <mergeCell ref="E2246:E2247"/>
    <mergeCell ref="F2246:F2247"/>
    <mergeCell ref="G2246:G2247"/>
    <mergeCell ref="H2246:H2247"/>
    <mergeCell ref="I2246:I2247"/>
    <mergeCell ref="M2244:M2245"/>
    <mergeCell ref="N2244:N2245"/>
    <mergeCell ref="O2244:O2245"/>
    <mergeCell ref="P2244:P2245"/>
    <mergeCell ref="Q2244:Q2245"/>
    <mergeCell ref="R2244:R2245"/>
    <mergeCell ref="F2244:F2245"/>
    <mergeCell ref="G2244:G2245"/>
    <mergeCell ref="H2244:H2245"/>
    <mergeCell ref="I2244:I2245"/>
    <mergeCell ref="K2244:K2245"/>
    <mergeCell ref="L2244:L2245"/>
    <mergeCell ref="N2256:N2257"/>
    <mergeCell ref="O2256:O2257"/>
    <mergeCell ref="P2256:P2257"/>
    <mergeCell ref="Q2256:Q2257"/>
    <mergeCell ref="R2256:R2257"/>
    <mergeCell ref="S2256:S2257"/>
    <mergeCell ref="G2256:G2257"/>
    <mergeCell ref="H2256:H2257"/>
    <mergeCell ref="I2256:I2257"/>
    <mergeCell ref="K2256:K2257"/>
    <mergeCell ref="L2256:L2257"/>
    <mergeCell ref="M2256:M2257"/>
    <mergeCell ref="A2256:A2257"/>
    <mergeCell ref="B2256:B2257"/>
    <mergeCell ref="C2256:C2257"/>
    <mergeCell ref="D2256:D2257"/>
    <mergeCell ref="E2256:E2257"/>
    <mergeCell ref="F2256:F2257"/>
    <mergeCell ref="Q2252:Q2253"/>
    <mergeCell ref="R2252:R2253"/>
    <mergeCell ref="S2252:S2253"/>
    <mergeCell ref="A2254:A2255"/>
    <mergeCell ref="B2254:I2255"/>
    <mergeCell ref="K2254:K2255"/>
    <mergeCell ref="L2254:S2255"/>
    <mergeCell ref="K2252:K2253"/>
    <mergeCell ref="L2252:L2253"/>
    <mergeCell ref="M2252:M2253"/>
    <mergeCell ref="N2252:N2253"/>
    <mergeCell ref="O2252:O2253"/>
    <mergeCell ref="P2252:P2253"/>
    <mergeCell ref="A2250:S2251"/>
    <mergeCell ref="A2252:A2253"/>
    <mergeCell ref="B2252:B2253"/>
    <mergeCell ref="C2252:C2253"/>
    <mergeCell ref="D2252:D2253"/>
    <mergeCell ref="E2252:E2253"/>
    <mergeCell ref="F2252:F2253"/>
    <mergeCell ref="G2252:G2253"/>
    <mergeCell ref="H2252:H2253"/>
    <mergeCell ref="I2252:I2253"/>
    <mergeCell ref="N2260:N2261"/>
    <mergeCell ref="O2260:O2261"/>
    <mergeCell ref="P2260:P2261"/>
    <mergeCell ref="Q2260:Q2261"/>
    <mergeCell ref="R2260:R2261"/>
    <mergeCell ref="S2260:S2261"/>
    <mergeCell ref="G2260:G2261"/>
    <mergeCell ref="H2260:H2261"/>
    <mergeCell ref="I2260:I2261"/>
    <mergeCell ref="K2260:K2261"/>
    <mergeCell ref="L2260:L2261"/>
    <mergeCell ref="M2260:M2261"/>
    <mergeCell ref="A2260:A2261"/>
    <mergeCell ref="B2260:B2261"/>
    <mergeCell ref="C2260:C2261"/>
    <mergeCell ref="D2260:D2261"/>
    <mergeCell ref="E2260:E2261"/>
    <mergeCell ref="F2260:F2261"/>
    <mergeCell ref="N2258:N2259"/>
    <mergeCell ref="O2258:O2259"/>
    <mergeCell ref="P2258:P2259"/>
    <mergeCell ref="Q2258:Q2259"/>
    <mergeCell ref="R2258:R2259"/>
    <mergeCell ref="S2258:S2259"/>
    <mergeCell ref="G2258:G2259"/>
    <mergeCell ref="H2258:H2259"/>
    <mergeCell ref="I2258:I2259"/>
    <mergeCell ref="K2258:K2259"/>
    <mergeCell ref="L2258:L2259"/>
    <mergeCell ref="M2258:M2259"/>
    <mergeCell ref="A2258:A2259"/>
    <mergeCell ref="B2258:B2259"/>
    <mergeCell ref="C2258:C2259"/>
    <mergeCell ref="D2258:D2259"/>
    <mergeCell ref="E2258:E2259"/>
    <mergeCell ref="F2258:F2259"/>
    <mergeCell ref="G2264:G2265"/>
    <mergeCell ref="H2264:H2265"/>
    <mergeCell ref="I2264:I2265"/>
    <mergeCell ref="K2264:K2265"/>
    <mergeCell ref="L2264:S2265"/>
    <mergeCell ref="A2266:A2267"/>
    <mergeCell ref="B2266:B2267"/>
    <mergeCell ref="C2266:C2267"/>
    <mergeCell ref="D2266:D2267"/>
    <mergeCell ref="E2266:E2267"/>
    <mergeCell ref="A2264:A2265"/>
    <mergeCell ref="B2264:B2265"/>
    <mergeCell ref="C2264:C2265"/>
    <mergeCell ref="D2264:D2265"/>
    <mergeCell ref="E2264:E2265"/>
    <mergeCell ref="F2264:F2265"/>
    <mergeCell ref="N2262:N2263"/>
    <mergeCell ref="O2262:O2263"/>
    <mergeCell ref="P2262:P2263"/>
    <mergeCell ref="Q2262:Q2263"/>
    <mergeCell ref="R2262:R2263"/>
    <mergeCell ref="S2262:S2263"/>
    <mergeCell ref="G2262:G2263"/>
    <mergeCell ref="H2262:H2263"/>
    <mergeCell ref="I2262:I2263"/>
    <mergeCell ref="K2262:K2263"/>
    <mergeCell ref="L2262:L2263"/>
    <mergeCell ref="M2262:M2263"/>
    <mergeCell ref="A2262:A2263"/>
    <mergeCell ref="B2262:B2263"/>
    <mergeCell ref="C2262:C2263"/>
    <mergeCell ref="D2262:D2263"/>
    <mergeCell ref="E2262:E2263"/>
    <mergeCell ref="F2262:F2263"/>
    <mergeCell ref="Q2268:Q2269"/>
    <mergeCell ref="R2268:R2269"/>
    <mergeCell ref="S2268:S2269"/>
    <mergeCell ref="A2270:A2271"/>
    <mergeCell ref="B2270:B2271"/>
    <mergeCell ref="C2270:C2271"/>
    <mergeCell ref="D2270:D2271"/>
    <mergeCell ref="E2270:E2271"/>
    <mergeCell ref="F2270:F2271"/>
    <mergeCell ref="G2270:G2271"/>
    <mergeCell ref="K2268:K2269"/>
    <mergeCell ref="L2268:L2269"/>
    <mergeCell ref="M2268:M2269"/>
    <mergeCell ref="N2268:N2269"/>
    <mergeCell ref="O2268:O2269"/>
    <mergeCell ref="P2268:P2269"/>
    <mergeCell ref="S2266:S2267"/>
    <mergeCell ref="A2268:A2269"/>
    <mergeCell ref="B2268:B2269"/>
    <mergeCell ref="C2268:C2269"/>
    <mergeCell ref="D2268:D2269"/>
    <mergeCell ref="E2268:E2269"/>
    <mergeCell ref="F2268:F2269"/>
    <mergeCell ref="G2268:G2269"/>
    <mergeCell ref="H2268:H2269"/>
    <mergeCell ref="I2268:I2269"/>
    <mergeCell ref="M2266:M2267"/>
    <mergeCell ref="N2266:N2267"/>
    <mergeCell ref="O2266:O2267"/>
    <mergeCell ref="P2266:P2267"/>
    <mergeCell ref="Q2266:Q2267"/>
    <mergeCell ref="R2266:R2267"/>
    <mergeCell ref="F2266:F2267"/>
    <mergeCell ref="G2266:G2267"/>
    <mergeCell ref="H2266:H2267"/>
    <mergeCell ref="I2266:I2267"/>
    <mergeCell ref="K2266:K2267"/>
    <mergeCell ref="L2266:L2267"/>
    <mergeCell ref="S2272:S2273"/>
    <mergeCell ref="A2274:A2275"/>
    <mergeCell ref="B2274:B2275"/>
    <mergeCell ref="C2274:C2275"/>
    <mergeCell ref="D2274:D2275"/>
    <mergeCell ref="E2274:E2275"/>
    <mergeCell ref="F2274:F2275"/>
    <mergeCell ref="G2274:G2275"/>
    <mergeCell ref="H2274:H2275"/>
    <mergeCell ref="I2274:I2275"/>
    <mergeCell ref="M2272:M2273"/>
    <mergeCell ref="N2272:N2273"/>
    <mergeCell ref="O2272:O2273"/>
    <mergeCell ref="P2272:P2273"/>
    <mergeCell ref="Q2272:Q2273"/>
    <mergeCell ref="R2272:R2273"/>
    <mergeCell ref="F2272:F2273"/>
    <mergeCell ref="G2272:G2273"/>
    <mergeCell ref="H2272:H2273"/>
    <mergeCell ref="I2272:I2273"/>
    <mergeCell ref="K2272:K2273"/>
    <mergeCell ref="L2272:L2273"/>
    <mergeCell ref="O2270:O2271"/>
    <mergeCell ref="P2270:P2271"/>
    <mergeCell ref="Q2270:Q2271"/>
    <mergeCell ref="R2270:R2271"/>
    <mergeCell ref="S2270:S2271"/>
    <mergeCell ref="A2272:A2273"/>
    <mergeCell ref="B2272:B2273"/>
    <mergeCell ref="C2272:C2273"/>
    <mergeCell ref="D2272:D2273"/>
    <mergeCell ref="E2272:E2273"/>
    <mergeCell ref="H2270:H2271"/>
    <mergeCell ref="I2270:I2271"/>
    <mergeCell ref="K2270:K2271"/>
    <mergeCell ref="L2270:L2271"/>
    <mergeCell ref="M2270:M2271"/>
    <mergeCell ref="N2270:N2271"/>
    <mergeCell ref="F2278:F2279"/>
    <mergeCell ref="G2278:G2279"/>
    <mergeCell ref="H2278:H2279"/>
    <mergeCell ref="I2278:I2279"/>
    <mergeCell ref="K2278:K2279"/>
    <mergeCell ref="L2278:S2279"/>
    <mergeCell ref="O2276:O2277"/>
    <mergeCell ref="P2276:P2277"/>
    <mergeCell ref="Q2276:Q2277"/>
    <mergeCell ref="R2276:R2277"/>
    <mergeCell ref="S2276:S2277"/>
    <mergeCell ref="A2278:A2279"/>
    <mergeCell ref="B2278:B2279"/>
    <mergeCell ref="C2278:C2279"/>
    <mergeCell ref="D2278:D2279"/>
    <mergeCell ref="E2278:E2279"/>
    <mergeCell ref="H2276:H2277"/>
    <mergeCell ref="I2276:I2277"/>
    <mergeCell ref="K2276:K2277"/>
    <mergeCell ref="L2276:L2277"/>
    <mergeCell ref="M2276:M2277"/>
    <mergeCell ref="N2276:N2277"/>
    <mergeCell ref="Q2274:Q2275"/>
    <mergeCell ref="R2274:R2275"/>
    <mergeCell ref="S2274:S2275"/>
    <mergeCell ref="A2276:A2277"/>
    <mergeCell ref="B2276:B2277"/>
    <mergeCell ref="C2276:C2277"/>
    <mergeCell ref="D2276:D2277"/>
    <mergeCell ref="E2276:E2277"/>
    <mergeCell ref="F2276:F2277"/>
    <mergeCell ref="G2276:G2277"/>
    <mergeCell ref="K2274:K2275"/>
    <mergeCell ref="L2274:L2275"/>
    <mergeCell ref="M2274:M2275"/>
    <mergeCell ref="N2274:N2275"/>
    <mergeCell ref="O2274:O2275"/>
    <mergeCell ref="P2274:P2275"/>
    <mergeCell ref="O2282:O2283"/>
    <mergeCell ref="P2282:P2283"/>
    <mergeCell ref="Q2282:Q2283"/>
    <mergeCell ref="R2282:R2283"/>
    <mergeCell ref="S2282:S2283"/>
    <mergeCell ref="A2284:A2285"/>
    <mergeCell ref="B2284:B2285"/>
    <mergeCell ref="C2284:C2285"/>
    <mergeCell ref="D2284:D2285"/>
    <mergeCell ref="E2284:E2285"/>
    <mergeCell ref="A2282:A2283"/>
    <mergeCell ref="B2282:I2283"/>
    <mergeCell ref="K2282:K2283"/>
    <mergeCell ref="L2282:L2283"/>
    <mergeCell ref="M2282:M2283"/>
    <mergeCell ref="N2282:N2283"/>
    <mergeCell ref="N2280:N2281"/>
    <mergeCell ref="O2280:O2281"/>
    <mergeCell ref="P2280:P2281"/>
    <mergeCell ref="Q2280:Q2281"/>
    <mergeCell ref="R2280:R2281"/>
    <mergeCell ref="S2280:S2281"/>
    <mergeCell ref="G2280:G2281"/>
    <mergeCell ref="H2280:H2281"/>
    <mergeCell ref="I2280:I2281"/>
    <mergeCell ref="K2280:K2281"/>
    <mergeCell ref="L2280:L2281"/>
    <mergeCell ref="M2280:M2281"/>
    <mergeCell ref="A2280:A2281"/>
    <mergeCell ref="B2280:B2281"/>
    <mergeCell ref="C2280:C2281"/>
    <mergeCell ref="D2280:D2281"/>
    <mergeCell ref="E2280:E2281"/>
    <mergeCell ref="F2280:F2281"/>
    <mergeCell ref="Q2286:Q2287"/>
    <mergeCell ref="R2286:R2287"/>
    <mergeCell ref="S2286:S2287"/>
    <mergeCell ref="A2288:A2289"/>
    <mergeCell ref="B2288:B2289"/>
    <mergeCell ref="C2288:C2289"/>
    <mergeCell ref="D2288:D2289"/>
    <mergeCell ref="E2288:E2289"/>
    <mergeCell ref="F2288:F2289"/>
    <mergeCell ref="G2288:G2289"/>
    <mergeCell ref="K2286:K2287"/>
    <mergeCell ref="L2286:L2287"/>
    <mergeCell ref="M2286:M2287"/>
    <mergeCell ref="N2286:N2287"/>
    <mergeCell ref="O2286:O2287"/>
    <mergeCell ref="P2286:P2287"/>
    <mergeCell ref="S2284:S2285"/>
    <mergeCell ref="A2286:A2287"/>
    <mergeCell ref="B2286:B2287"/>
    <mergeCell ref="C2286:C2287"/>
    <mergeCell ref="D2286:D2287"/>
    <mergeCell ref="E2286:E2287"/>
    <mergeCell ref="F2286:F2287"/>
    <mergeCell ref="G2286:G2287"/>
    <mergeCell ref="H2286:H2287"/>
    <mergeCell ref="I2286:I2287"/>
    <mergeCell ref="M2284:M2285"/>
    <mergeCell ref="N2284:N2285"/>
    <mergeCell ref="O2284:O2285"/>
    <mergeCell ref="P2284:P2285"/>
    <mergeCell ref="Q2284:Q2285"/>
    <mergeCell ref="R2284:R2285"/>
    <mergeCell ref="F2284:F2285"/>
    <mergeCell ref="G2284:G2285"/>
    <mergeCell ref="H2284:H2285"/>
    <mergeCell ref="I2284:I2285"/>
    <mergeCell ref="K2284:K2285"/>
    <mergeCell ref="L2284:L2285"/>
    <mergeCell ref="S2290:S2291"/>
    <mergeCell ref="A2292:A2293"/>
    <mergeCell ref="B2292:B2293"/>
    <mergeCell ref="C2292:C2293"/>
    <mergeCell ref="D2292:D2293"/>
    <mergeCell ref="E2292:E2293"/>
    <mergeCell ref="F2292:F2293"/>
    <mergeCell ref="G2292:G2293"/>
    <mergeCell ref="H2292:H2293"/>
    <mergeCell ref="I2292:I2293"/>
    <mergeCell ref="M2290:M2291"/>
    <mergeCell ref="N2290:N2291"/>
    <mergeCell ref="O2290:O2291"/>
    <mergeCell ref="P2290:P2291"/>
    <mergeCell ref="Q2290:Q2291"/>
    <mergeCell ref="R2290:R2291"/>
    <mergeCell ref="F2290:F2291"/>
    <mergeCell ref="G2290:G2291"/>
    <mergeCell ref="H2290:H2291"/>
    <mergeCell ref="I2290:I2291"/>
    <mergeCell ref="K2290:K2291"/>
    <mergeCell ref="L2290:L2291"/>
    <mergeCell ref="O2288:O2289"/>
    <mergeCell ref="P2288:P2289"/>
    <mergeCell ref="Q2288:Q2289"/>
    <mergeCell ref="R2288:R2289"/>
    <mergeCell ref="S2288:S2289"/>
    <mergeCell ref="A2290:A2291"/>
    <mergeCell ref="B2290:B2291"/>
    <mergeCell ref="C2290:C2291"/>
    <mergeCell ref="D2290:D2291"/>
    <mergeCell ref="E2290:E2291"/>
    <mergeCell ref="H2288:H2289"/>
    <mergeCell ref="I2288:I2289"/>
    <mergeCell ref="K2288:K2289"/>
    <mergeCell ref="L2288:L2289"/>
    <mergeCell ref="M2288:M2289"/>
    <mergeCell ref="N2288:N2289"/>
    <mergeCell ref="N2296:N2297"/>
    <mergeCell ref="O2296:O2297"/>
    <mergeCell ref="P2296:P2297"/>
    <mergeCell ref="Q2296:Q2297"/>
    <mergeCell ref="R2296:R2297"/>
    <mergeCell ref="S2296:S2297"/>
    <mergeCell ref="G2296:G2297"/>
    <mergeCell ref="H2296:H2297"/>
    <mergeCell ref="I2296:I2297"/>
    <mergeCell ref="K2296:K2297"/>
    <mergeCell ref="L2296:L2297"/>
    <mergeCell ref="M2296:M2297"/>
    <mergeCell ref="P2294:P2295"/>
    <mergeCell ref="Q2294:Q2295"/>
    <mergeCell ref="R2294:R2295"/>
    <mergeCell ref="S2294:S2295"/>
    <mergeCell ref="A2296:A2297"/>
    <mergeCell ref="B2296:B2297"/>
    <mergeCell ref="C2296:C2297"/>
    <mergeCell ref="D2296:D2297"/>
    <mergeCell ref="E2296:E2297"/>
    <mergeCell ref="F2296:F2297"/>
    <mergeCell ref="I2294:I2295"/>
    <mergeCell ref="K2294:K2295"/>
    <mergeCell ref="L2294:L2295"/>
    <mergeCell ref="M2294:M2295"/>
    <mergeCell ref="N2294:N2295"/>
    <mergeCell ref="O2294:O2295"/>
    <mergeCell ref="K2292:K2293"/>
    <mergeCell ref="L2292:S2293"/>
    <mergeCell ref="A2294:A2295"/>
    <mergeCell ref="B2294:B2295"/>
    <mergeCell ref="C2294:C2295"/>
    <mergeCell ref="D2294:D2295"/>
    <mergeCell ref="E2294:E2295"/>
    <mergeCell ref="F2294:F2295"/>
    <mergeCell ref="G2294:G2295"/>
    <mergeCell ref="H2294:H2295"/>
    <mergeCell ref="S2300:S2301"/>
    <mergeCell ref="A2302:A2303"/>
    <mergeCell ref="B2302:B2303"/>
    <mergeCell ref="C2302:C2303"/>
    <mergeCell ref="D2302:D2303"/>
    <mergeCell ref="E2302:E2303"/>
    <mergeCell ref="F2302:F2303"/>
    <mergeCell ref="G2302:G2303"/>
    <mergeCell ref="H2302:H2303"/>
    <mergeCell ref="I2302:I2303"/>
    <mergeCell ref="M2300:M2301"/>
    <mergeCell ref="N2300:N2301"/>
    <mergeCell ref="O2300:O2301"/>
    <mergeCell ref="P2300:P2301"/>
    <mergeCell ref="Q2300:Q2301"/>
    <mergeCell ref="R2300:R2301"/>
    <mergeCell ref="F2300:F2301"/>
    <mergeCell ref="G2300:G2301"/>
    <mergeCell ref="H2300:H2301"/>
    <mergeCell ref="I2300:I2301"/>
    <mergeCell ref="K2300:K2301"/>
    <mergeCell ref="L2300:L2301"/>
    <mergeCell ref="O2298:O2299"/>
    <mergeCell ref="P2298:P2299"/>
    <mergeCell ref="Q2298:Q2299"/>
    <mergeCell ref="R2298:R2299"/>
    <mergeCell ref="S2298:S2299"/>
    <mergeCell ref="A2300:A2301"/>
    <mergeCell ref="B2300:B2301"/>
    <mergeCell ref="C2300:C2301"/>
    <mergeCell ref="D2300:D2301"/>
    <mergeCell ref="E2300:E2301"/>
    <mergeCell ref="A2298:A2299"/>
    <mergeCell ref="B2298:I2299"/>
    <mergeCell ref="K2298:K2299"/>
    <mergeCell ref="L2298:L2299"/>
    <mergeCell ref="M2298:M2299"/>
    <mergeCell ref="N2298:N2299"/>
    <mergeCell ref="N2306:N2307"/>
    <mergeCell ref="O2306:O2307"/>
    <mergeCell ref="P2306:P2307"/>
    <mergeCell ref="Q2306:Q2307"/>
    <mergeCell ref="R2306:R2307"/>
    <mergeCell ref="S2306:S2307"/>
    <mergeCell ref="G2306:G2307"/>
    <mergeCell ref="H2306:H2307"/>
    <mergeCell ref="I2306:I2307"/>
    <mergeCell ref="K2306:K2307"/>
    <mergeCell ref="L2306:L2307"/>
    <mergeCell ref="M2306:M2307"/>
    <mergeCell ref="H2304:H2305"/>
    <mergeCell ref="I2304:I2305"/>
    <mergeCell ref="K2304:K2305"/>
    <mergeCell ref="L2304:S2305"/>
    <mergeCell ref="A2306:A2307"/>
    <mergeCell ref="B2306:B2307"/>
    <mergeCell ref="C2306:C2307"/>
    <mergeCell ref="D2306:D2307"/>
    <mergeCell ref="E2306:E2307"/>
    <mergeCell ref="F2306:F2307"/>
    <mergeCell ref="Q2302:Q2303"/>
    <mergeCell ref="R2302:R2303"/>
    <mergeCell ref="S2302:S2303"/>
    <mergeCell ref="A2304:A2305"/>
    <mergeCell ref="B2304:B2305"/>
    <mergeCell ref="C2304:C2305"/>
    <mergeCell ref="D2304:D2305"/>
    <mergeCell ref="E2304:E2305"/>
    <mergeCell ref="F2304:F2305"/>
    <mergeCell ref="G2304:G2305"/>
    <mergeCell ref="K2302:K2303"/>
    <mergeCell ref="L2302:L2303"/>
    <mergeCell ref="M2302:M2303"/>
    <mergeCell ref="N2302:N2303"/>
    <mergeCell ref="O2302:O2303"/>
    <mergeCell ref="P2302:P2303"/>
    <mergeCell ref="N2310:N2311"/>
    <mergeCell ref="O2310:O2311"/>
    <mergeCell ref="P2310:P2311"/>
    <mergeCell ref="Q2310:Q2311"/>
    <mergeCell ref="R2310:R2311"/>
    <mergeCell ref="S2310:S2311"/>
    <mergeCell ref="G2310:G2311"/>
    <mergeCell ref="H2310:H2311"/>
    <mergeCell ref="I2310:I2311"/>
    <mergeCell ref="K2310:K2311"/>
    <mergeCell ref="L2310:L2311"/>
    <mergeCell ref="M2310:M2311"/>
    <mergeCell ref="A2310:A2311"/>
    <mergeCell ref="B2310:B2311"/>
    <mergeCell ref="C2310:C2311"/>
    <mergeCell ref="D2310:D2311"/>
    <mergeCell ref="E2310:E2311"/>
    <mergeCell ref="F2310:F2311"/>
    <mergeCell ref="N2308:N2309"/>
    <mergeCell ref="O2308:O2309"/>
    <mergeCell ref="P2308:P2309"/>
    <mergeCell ref="Q2308:Q2309"/>
    <mergeCell ref="R2308:R2309"/>
    <mergeCell ref="S2308:S2309"/>
    <mergeCell ref="G2308:G2309"/>
    <mergeCell ref="H2308:H2309"/>
    <mergeCell ref="I2308:I2309"/>
    <mergeCell ref="K2308:K2309"/>
    <mergeCell ref="L2308:L2309"/>
    <mergeCell ref="M2308:M2309"/>
    <mergeCell ref="A2308:A2309"/>
    <mergeCell ref="B2308:B2309"/>
    <mergeCell ref="C2308:C2309"/>
    <mergeCell ref="D2308:D2309"/>
    <mergeCell ref="E2308:E2309"/>
    <mergeCell ref="F2308:F2309"/>
    <mergeCell ref="N2314:N2315"/>
    <mergeCell ref="O2314:O2315"/>
    <mergeCell ref="P2314:P2315"/>
    <mergeCell ref="Q2314:Q2315"/>
    <mergeCell ref="R2314:R2315"/>
    <mergeCell ref="S2314:S2315"/>
    <mergeCell ref="G2314:G2315"/>
    <mergeCell ref="H2314:H2315"/>
    <mergeCell ref="I2314:I2315"/>
    <mergeCell ref="K2314:K2315"/>
    <mergeCell ref="L2314:L2315"/>
    <mergeCell ref="M2314:M2315"/>
    <mergeCell ref="A2314:A2315"/>
    <mergeCell ref="B2314:B2315"/>
    <mergeCell ref="C2314:C2315"/>
    <mergeCell ref="D2314:D2315"/>
    <mergeCell ref="E2314:E2315"/>
    <mergeCell ref="F2314:F2315"/>
    <mergeCell ref="N2312:N2313"/>
    <mergeCell ref="O2312:O2313"/>
    <mergeCell ref="P2312:P2313"/>
    <mergeCell ref="Q2312:Q2313"/>
    <mergeCell ref="R2312:R2313"/>
    <mergeCell ref="S2312:S2313"/>
    <mergeCell ref="G2312:G2313"/>
    <mergeCell ref="H2312:H2313"/>
    <mergeCell ref="I2312:I2313"/>
    <mergeCell ref="K2312:K2313"/>
    <mergeCell ref="L2312:L2313"/>
    <mergeCell ref="M2312:M2313"/>
    <mergeCell ref="A2312:A2313"/>
    <mergeCell ref="B2312:B2313"/>
    <mergeCell ref="C2312:C2313"/>
    <mergeCell ref="D2312:D2313"/>
    <mergeCell ref="E2312:E2313"/>
    <mergeCell ref="F2312:F2313"/>
    <mergeCell ref="N2320:N2321"/>
    <mergeCell ref="O2320:O2321"/>
    <mergeCell ref="P2320:P2321"/>
    <mergeCell ref="Q2320:Q2321"/>
    <mergeCell ref="R2320:R2321"/>
    <mergeCell ref="S2320:S2321"/>
    <mergeCell ref="G2320:G2321"/>
    <mergeCell ref="H2320:H2321"/>
    <mergeCell ref="I2320:I2321"/>
    <mergeCell ref="K2320:K2321"/>
    <mergeCell ref="L2320:L2321"/>
    <mergeCell ref="M2320:M2321"/>
    <mergeCell ref="A2320:A2321"/>
    <mergeCell ref="B2320:B2321"/>
    <mergeCell ref="C2320:C2321"/>
    <mergeCell ref="D2320:D2321"/>
    <mergeCell ref="E2320:E2321"/>
    <mergeCell ref="F2320:F2321"/>
    <mergeCell ref="N2318:N2319"/>
    <mergeCell ref="O2318:O2319"/>
    <mergeCell ref="P2318:P2319"/>
    <mergeCell ref="Q2318:Q2319"/>
    <mergeCell ref="R2318:R2319"/>
    <mergeCell ref="S2318:S2319"/>
    <mergeCell ref="G2316:G2317"/>
    <mergeCell ref="H2316:H2317"/>
    <mergeCell ref="I2316:I2317"/>
    <mergeCell ref="K2316:K2317"/>
    <mergeCell ref="L2316:S2317"/>
    <mergeCell ref="A2318:A2319"/>
    <mergeCell ref="B2318:I2319"/>
    <mergeCell ref="K2318:K2319"/>
    <mergeCell ref="L2318:L2319"/>
    <mergeCell ref="M2318:M2319"/>
    <mergeCell ref="A2316:A2317"/>
    <mergeCell ref="B2316:B2317"/>
    <mergeCell ref="C2316:C2317"/>
    <mergeCell ref="D2316:D2317"/>
    <mergeCell ref="E2316:E2317"/>
    <mergeCell ref="F2316:F2317"/>
    <mergeCell ref="N2324:N2325"/>
    <mergeCell ref="O2324:O2325"/>
    <mergeCell ref="P2324:P2325"/>
    <mergeCell ref="Q2324:Q2325"/>
    <mergeCell ref="R2324:R2325"/>
    <mergeCell ref="S2324:S2325"/>
    <mergeCell ref="G2324:G2325"/>
    <mergeCell ref="H2324:H2325"/>
    <mergeCell ref="I2324:I2325"/>
    <mergeCell ref="K2324:K2325"/>
    <mergeCell ref="L2324:L2325"/>
    <mergeCell ref="M2324:M2325"/>
    <mergeCell ref="A2324:A2325"/>
    <mergeCell ref="B2324:B2325"/>
    <mergeCell ref="C2324:C2325"/>
    <mergeCell ref="D2324:D2325"/>
    <mergeCell ref="E2324:E2325"/>
    <mergeCell ref="F2324:F2325"/>
    <mergeCell ref="N2322:N2323"/>
    <mergeCell ref="O2322:O2323"/>
    <mergeCell ref="P2322:P2323"/>
    <mergeCell ref="Q2322:Q2323"/>
    <mergeCell ref="R2322:R2323"/>
    <mergeCell ref="S2322:S2323"/>
    <mergeCell ref="G2322:G2323"/>
    <mergeCell ref="H2322:H2323"/>
    <mergeCell ref="I2322:I2323"/>
    <mergeCell ref="K2322:K2323"/>
    <mergeCell ref="L2322:L2323"/>
    <mergeCell ref="M2322:M2323"/>
    <mergeCell ref="A2322:A2323"/>
    <mergeCell ref="B2322:B2323"/>
    <mergeCell ref="C2322:C2323"/>
    <mergeCell ref="D2322:D2323"/>
    <mergeCell ref="E2322:E2323"/>
    <mergeCell ref="F2322:F2323"/>
    <mergeCell ref="N2328:N2329"/>
    <mergeCell ref="O2328:O2329"/>
    <mergeCell ref="P2328:P2329"/>
    <mergeCell ref="Q2328:Q2329"/>
    <mergeCell ref="R2328:R2329"/>
    <mergeCell ref="S2328:S2329"/>
    <mergeCell ref="G2328:G2329"/>
    <mergeCell ref="H2328:H2329"/>
    <mergeCell ref="I2328:I2329"/>
    <mergeCell ref="K2328:K2329"/>
    <mergeCell ref="L2328:L2329"/>
    <mergeCell ref="M2328:M2329"/>
    <mergeCell ref="A2328:A2329"/>
    <mergeCell ref="B2328:B2329"/>
    <mergeCell ref="C2328:C2329"/>
    <mergeCell ref="D2328:D2329"/>
    <mergeCell ref="E2328:E2329"/>
    <mergeCell ref="F2328:F2329"/>
    <mergeCell ref="N2326:N2327"/>
    <mergeCell ref="O2326:O2327"/>
    <mergeCell ref="P2326:P2327"/>
    <mergeCell ref="Q2326:Q2327"/>
    <mergeCell ref="R2326:R2327"/>
    <mergeCell ref="S2326:S2327"/>
    <mergeCell ref="G2326:G2327"/>
    <mergeCell ref="H2326:H2327"/>
    <mergeCell ref="I2326:I2327"/>
    <mergeCell ref="K2326:K2327"/>
    <mergeCell ref="L2326:L2327"/>
    <mergeCell ref="M2326:M2327"/>
    <mergeCell ref="A2326:A2327"/>
    <mergeCell ref="B2326:B2327"/>
    <mergeCell ref="C2326:C2327"/>
    <mergeCell ref="D2326:D2327"/>
    <mergeCell ref="E2326:E2327"/>
    <mergeCell ref="F2326:F2327"/>
    <mergeCell ref="N2334:N2335"/>
    <mergeCell ref="O2334:O2335"/>
    <mergeCell ref="P2334:P2335"/>
    <mergeCell ref="Q2334:Q2335"/>
    <mergeCell ref="R2334:R2335"/>
    <mergeCell ref="S2334:S2335"/>
    <mergeCell ref="G2334:G2335"/>
    <mergeCell ref="H2334:H2335"/>
    <mergeCell ref="I2334:I2335"/>
    <mergeCell ref="K2334:K2335"/>
    <mergeCell ref="L2334:L2335"/>
    <mergeCell ref="M2334:M2335"/>
    <mergeCell ref="A2334:A2335"/>
    <mergeCell ref="B2334:B2335"/>
    <mergeCell ref="C2334:C2335"/>
    <mergeCell ref="D2334:D2335"/>
    <mergeCell ref="E2334:E2335"/>
    <mergeCell ref="F2334:F2335"/>
    <mergeCell ref="F2332:F2333"/>
    <mergeCell ref="G2332:G2333"/>
    <mergeCell ref="H2332:H2333"/>
    <mergeCell ref="I2332:I2333"/>
    <mergeCell ref="K2332:K2333"/>
    <mergeCell ref="L2332:S2333"/>
    <mergeCell ref="O2330:O2331"/>
    <mergeCell ref="P2330:P2331"/>
    <mergeCell ref="Q2330:Q2331"/>
    <mergeCell ref="R2330:R2331"/>
    <mergeCell ref="S2330:S2331"/>
    <mergeCell ref="A2332:A2333"/>
    <mergeCell ref="B2332:B2333"/>
    <mergeCell ref="C2332:C2333"/>
    <mergeCell ref="D2332:D2333"/>
    <mergeCell ref="E2332:E2333"/>
    <mergeCell ref="A2330:A2331"/>
    <mergeCell ref="B2330:I2331"/>
    <mergeCell ref="K2330:K2331"/>
    <mergeCell ref="L2330:L2331"/>
    <mergeCell ref="M2330:M2331"/>
    <mergeCell ref="N2330:N2331"/>
    <mergeCell ref="N2338:N2339"/>
    <mergeCell ref="O2338:O2339"/>
    <mergeCell ref="P2338:P2339"/>
    <mergeCell ref="Q2338:Q2339"/>
    <mergeCell ref="R2338:R2339"/>
    <mergeCell ref="S2338:S2339"/>
    <mergeCell ref="G2338:G2339"/>
    <mergeCell ref="H2338:H2339"/>
    <mergeCell ref="I2338:I2339"/>
    <mergeCell ref="K2338:K2339"/>
    <mergeCell ref="L2338:L2339"/>
    <mergeCell ref="M2338:M2339"/>
    <mergeCell ref="A2338:A2339"/>
    <mergeCell ref="B2338:B2339"/>
    <mergeCell ref="C2338:C2339"/>
    <mergeCell ref="D2338:D2339"/>
    <mergeCell ref="E2338:E2339"/>
    <mergeCell ref="F2338:F2339"/>
    <mergeCell ref="N2336:N2337"/>
    <mergeCell ref="O2336:O2337"/>
    <mergeCell ref="P2336:P2337"/>
    <mergeCell ref="Q2336:Q2337"/>
    <mergeCell ref="R2336:R2337"/>
    <mergeCell ref="S2336:S2337"/>
    <mergeCell ref="G2336:G2337"/>
    <mergeCell ref="H2336:H2337"/>
    <mergeCell ref="I2336:I2337"/>
    <mergeCell ref="K2336:K2337"/>
    <mergeCell ref="L2336:L2337"/>
    <mergeCell ref="M2336:M2337"/>
    <mergeCell ref="A2336:A2337"/>
    <mergeCell ref="B2336:B2337"/>
    <mergeCell ref="C2336:C2337"/>
    <mergeCell ref="D2336:D2337"/>
    <mergeCell ref="E2336:E2337"/>
    <mergeCell ref="F2336:F2337"/>
    <mergeCell ref="O2342:O2343"/>
    <mergeCell ref="P2342:P2343"/>
    <mergeCell ref="Q2342:Q2343"/>
    <mergeCell ref="R2342:R2343"/>
    <mergeCell ref="S2342:S2343"/>
    <mergeCell ref="A2344:A2345"/>
    <mergeCell ref="B2344:B2345"/>
    <mergeCell ref="C2344:C2345"/>
    <mergeCell ref="D2344:D2345"/>
    <mergeCell ref="E2344:E2345"/>
    <mergeCell ref="A2342:A2343"/>
    <mergeCell ref="B2342:I2343"/>
    <mergeCell ref="K2342:K2343"/>
    <mergeCell ref="L2342:L2343"/>
    <mergeCell ref="M2342:M2343"/>
    <mergeCell ref="N2342:N2343"/>
    <mergeCell ref="N2340:N2341"/>
    <mergeCell ref="O2340:O2341"/>
    <mergeCell ref="P2340:P2341"/>
    <mergeCell ref="Q2340:Q2341"/>
    <mergeCell ref="R2340:R2341"/>
    <mergeCell ref="S2340:S2341"/>
    <mergeCell ref="G2340:G2341"/>
    <mergeCell ref="H2340:H2341"/>
    <mergeCell ref="I2340:I2341"/>
    <mergeCell ref="K2340:K2341"/>
    <mergeCell ref="L2340:L2341"/>
    <mergeCell ref="M2340:M2341"/>
    <mergeCell ref="A2340:A2341"/>
    <mergeCell ref="B2340:B2341"/>
    <mergeCell ref="C2340:C2341"/>
    <mergeCell ref="D2340:D2341"/>
    <mergeCell ref="E2340:E2341"/>
    <mergeCell ref="F2340:F2341"/>
    <mergeCell ref="Q2346:Q2347"/>
    <mergeCell ref="R2346:R2347"/>
    <mergeCell ref="S2346:S2347"/>
    <mergeCell ref="A2348:A2349"/>
    <mergeCell ref="B2348:B2349"/>
    <mergeCell ref="C2348:C2349"/>
    <mergeCell ref="D2348:D2349"/>
    <mergeCell ref="E2348:E2349"/>
    <mergeCell ref="F2348:F2349"/>
    <mergeCell ref="G2348:G2349"/>
    <mergeCell ref="K2346:K2347"/>
    <mergeCell ref="L2346:L2347"/>
    <mergeCell ref="M2346:M2347"/>
    <mergeCell ref="N2346:N2347"/>
    <mergeCell ref="O2346:O2347"/>
    <mergeCell ref="P2346:P2347"/>
    <mergeCell ref="S2344:S2345"/>
    <mergeCell ref="A2346:A2347"/>
    <mergeCell ref="B2346:B2347"/>
    <mergeCell ref="C2346:C2347"/>
    <mergeCell ref="D2346:D2347"/>
    <mergeCell ref="E2346:E2347"/>
    <mergeCell ref="F2346:F2347"/>
    <mergeCell ref="G2346:G2347"/>
    <mergeCell ref="H2346:H2347"/>
    <mergeCell ref="I2346:I2347"/>
    <mergeCell ref="M2344:M2345"/>
    <mergeCell ref="N2344:N2345"/>
    <mergeCell ref="O2344:O2345"/>
    <mergeCell ref="P2344:P2345"/>
    <mergeCell ref="Q2344:Q2345"/>
    <mergeCell ref="R2344:R2345"/>
    <mergeCell ref="F2344:F2345"/>
    <mergeCell ref="G2344:G2345"/>
    <mergeCell ref="H2344:H2345"/>
    <mergeCell ref="I2344:I2345"/>
    <mergeCell ref="K2344:K2345"/>
    <mergeCell ref="L2344:L2345"/>
    <mergeCell ref="Q2354:Q2355"/>
    <mergeCell ref="R2354:R2355"/>
    <mergeCell ref="S2354:S2355"/>
    <mergeCell ref="A2356:A2357"/>
    <mergeCell ref="B2356:I2357"/>
    <mergeCell ref="K2356:K2357"/>
    <mergeCell ref="L2356:S2357"/>
    <mergeCell ref="K2354:K2355"/>
    <mergeCell ref="L2354:L2355"/>
    <mergeCell ref="M2354:M2355"/>
    <mergeCell ref="N2354:N2355"/>
    <mergeCell ref="O2354:O2355"/>
    <mergeCell ref="P2354:P2355"/>
    <mergeCell ref="A2352:S2353"/>
    <mergeCell ref="A2354:A2355"/>
    <mergeCell ref="B2354:B2355"/>
    <mergeCell ref="C2354:C2355"/>
    <mergeCell ref="D2354:D2355"/>
    <mergeCell ref="E2354:E2355"/>
    <mergeCell ref="F2354:F2355"/>
    <mergeCell ref="G2354:G2355"/>
    <mergeCell ref="H2354:H2355"/>
    <mergeCell ref="I2354:I2355"/>
    <mergeCell ref="O2348:O2349"/>
    <mergeCell ref="P2348:P2349"/>
    <mergeCell ref="Q2348:Q2349"/>
    <mergeCell ref="R2348:R2349"/>
    <mergeCell ref="S2348:S2349"/>
    <mergeCell ref="D2350:G2351"/>
    <mergeCell ref="H2350:I2351"/>
    <mergeCell ref="N2350:Q2351"/>
    <mergeCell ref="R2350:S2351"/>
    <mergeCell ref="H2348:H2349"/>
    <mergeCell ref="I2348:I2349"/>
    <mergeCell ref="K2348:K2349"/>
    <mergeCell ref="L2348:L2349"/>
    <mergeCell ref="M2348:M2349"/>
    <mergeCell ref="N2348:N2349"/>
    <mergeCell ref="N2360:N2361"/>
    <mergeCell ref="O2360:O2361"/>
    <mergeCell ref="P2360:P2361"/>
    <mergeCell ref="Q2360:Q2361"/>
    <mergeCell ref="R2360:R2361"/>
    <mergeCell ref="S2360:S2361"/>
    <mergeCell ref="G2360:G2361"/>
    <mergeCell ref="H2360:H2361"/>
    <mergeCell ref="I2360:I2361"/>
    <mergeCell ref="K2360:K2361"/>
    <mergeCell ref="L2360:L2361"/>
    <mergeCell ref="M2360:M2361"/>
    <mergeCell ref="A2360:A2361"/>
    <mergeCell ref="B2360:B2361"/>
    <mergeCell ref="C2360:C2361"/>
    <mergeCell ref="D2360:D2361"/>
    <mergeCell ref="E2360:E2361"/>
    <mergeCell ref="F2360:F2361"/>
    <mergeCell ref="N2358:N2359"/>
    <mergeCell ref="O2358:O2359"/>
    <mergeCell ref="P2358:P2359"/>
    <mergeCell ref="Q2358:Q2359"/>
    <mergeCell ref="R2358:R2359"/>
    <mergeCell ref="S2358:S2359"/>
    <mergeCell ref="G2358:G2359"/>
    <mergeCell ref="H2358:H2359"/>
    <mergeCell ref="I2358:I2359"/>
    <mergeCell ref="K2358:K2359"/>
    <mergeCell ref="L2358:L2359"/>
    <mergeCell ref="M2358:M2359"/>
    <mergeCell ref="A2358:A2359"/>
    <mergeCell ref="B2358:B2359"/>
    <mergeCell ref="C2358:C2359"/>
    <mergeCell ref="D2358:D2359"/>
    <mergeCell ref="E2358:E2359"/>
    <mergeCell ref="F2358:F2359"/>
    <mergeCell ref="O2364:O2365"/>
    <mergeCell ref="P2364:P2365"/>
    <mergeCell ref="Q2364:Q2365"/>
    <mergeCell ref="R2364:R2365"/>
    <mergeCell ref="S2364:S2365"/>
    <mergeCell ref="A2366:A2367"/>
    <mergeCell ref="B2366:B2367"/>
    <mergeCell ref="C2366:C2367"/>
    <mergeCell ref="D2366:D2367"/>
    <mergeCell ref="E2366:E2367"/>
    <mergeCell ref="A2364:A2365"/>
    <mergeCell ref="B2364:I2365"/>
    <mergeCell ref="K2364:K2365"/>
    <mergeCell ref="L2364:L2365"/>
    <mergeCell ref="M2364:M2365"/>
    <mergeCell ref="N2364:N2365"/>
    <mergeCell ref="N2362:N2363"/>
    <mergeCell ref="O2362:O2363"/>
    <mergeCell ref="P2362:P2363"/>
    <mergeCell ref="Q2362:Q2363"/>
    <mergeCell ref="R2362:R2363"/>
    <mergeCell ref="S2362:S2363"/>
    <mergeCell ref="G2362:G2363"/>
    <mergeCell ref="H2362:H2363"/>
    <mergeCell ref="I2362:I2363"/>
    <mergeCell ref="K2362:K2363"/>
    <mergeCell ref="L2362:L2363"/>
    <mergeCell ref="M2362:M2363"/>
    <mergeCell ref="A2362:A2363"/>
    <mergeCell ref="B2362:B2363"/>
    <mergeCell ref="C2362:C2363"/>
    <mergeCell ref="D2362:D2363"/>
    <mergeCell ref="E2362:E2363"/>
    <mergeCell ref="F2362:F2363"/>
    <mergeCell ref="N2370:N2371"/>
    <mergeCell ref="O2370:O2371"/>
    <mergeCell ref="P2370:P2371"/>
    <mergeCell ref="Q2370:Q2371"/>
    <mergeCell ref="R2370:R2371"/>
    <mergeCell ref="S2370:S2371"/>
    <mergeCell ref="G2370:G2371"/>
    <mergeCell ref="H2370:H2371"/>
    <mergeCell ref="I2370:I2371"/>
    <mergeCell ref="K2370:K2371"/>
    <mergeCell ref="L2370:L2371"/>
    <mergeCell ref="M2370:M2371"/>
    <mergeCell ref="A2370:A2371"/>
    <mergeCell ref="B2370:B2371"/>
    <mergeCell ref="C2370:C2371"/>
    <mergeCell ref="D2370:D2371"/>
    <mergeCell ref="E2370:E2371"/>
    <mergeCell ref="F2370:F2371"/>
    <mergeCell ref="F2368:F2369"/>
    <mergeCell ref="G2368:G2369"/>
    <mergeCell ref="H2368:H2369"/>
    <mergeCell ref="I2368:I2369"/>
    <mergeCell ref="K2368:K2369"/>
    <mergeCell ref="L2368:S2369"/>
    <mergeCell ref="F2366:F2367"/>
    <mergeCell ref="G2366:G2367"/>
    <mergeCell ref="H2366:H2367"/>
    <mergeCell ref="I2366:I2367"/>
    <mergeCell ref="K2366:S2367"/>
    <mergeCell ref="A2368:A2369"/>
    <mergeCell ref="B2368:B2369"/>
    <mergeCell ref="C2368:C2369"/>
    <mergeCell ref="D2368:D2369"/>
    <mergeCell ref="E2368:E2369"/>
    <mergeCell ref="G2374:G2375"/>
    <mergeCell ref="H2374:H2375"/>
    <mergeCell ref="I2374:I2375"/>
    <mergeCell ref="K2374:K2375"/>
    <mergeCell ref="L2374:S2375"/>
    <mergeCell ref="A2376:A2377"/>
    <mergeCell ref="B2376:B2377"/>
    <mergeCell ref="C2376:C2377"/>
    <mergeCell ref="D2376:D2377"/>
    <mergeCell ref="E2376:E2377"/>
    <mergeCell ref="A2374:A2375"/>
    <mergeCell ref="B2374:B2375"/>
    <mergeCell ref="C2374:C2375"/>
    <mergeCell ref="D2374:D2375"/>
    <mergeCell ref="E2374:E2375"/>
    <mergeCell ref="F2374:F2375"/>
    <mergeCell ref="N2372:N2373"/>
    <mergeCell ref="O2372:O2373"/>
    <mergeCell ref="P2372:P2373"/>
    <mergeCell ref="Q2372:Q2373"/>
    <mergeCell ref="R2372:R2373"/>
    <mergeCell ref="S2372:S2373"/>
    <mergeCell ref="G2372:G2373"/>
    <mergeCell ref="H2372:H2373"/>
    <mergeCell ref="I2372:I2373"/>
    <mergeCell ref="K2372:K2373"/>
    <mergeCell ref="L2372:L2373"/>
    <mergeCell ref="M2372:M2373"/>
    <mergeCell ref="A2372:A2373"/>
    <mergeCell ref="B2372:B2373"/>
    <mergeCell ref="C2372:C2373"/>
    <mergeCell ref="D2372:D2373"/>
    <mergeCell ref="E2372:E2373"/>
    <mergeCell ref="F2372:F2373"/>
    <mergeCell ref="Q2378:Q2379"/>
    <mergeCell ref="R2378:R2379"/>
    <mergeCell ref="S2378:S2379"/>
    <mergeCell ref="A2380:A2381"/>
    <mergeCell ref="B2380:B2381"/>
    <mergeCell ref="C2380:C2381"/>
    <mergeCell ref="D2380:D2381"/>
    <mergeCell ref="E2380:E2381"/>
    <mergeCell ref="F2380:F2381"/>
    <mergeCell ref="G2380:G2381"/>
    <mergeCell ref="K2378:K2379"/>
    <mergeCell ref="L2378:L2379"/>
    <mergeCell ref="M2378:M2379"/>
    <mergeCell ref="N2378:N2379"/>
    <mergeCell ref="O2378:O2379"/>
    <mergeCell ref="P2378:P2379"/>
    <mergeCell ref="S2376:S2377"/>
    <mergeCell ref="A2378:A2379"/>
    <mergeCell ref="B2378:B2379"/>
    <mergeCell ref="C2378:C2379"/>
    <mergeCell ref="D2378:D2379"/>
    <mergeCell ref="E2378:E2379"/>
    <mergeCell ref="F2378:F2379"/>
    <mergeCell ref="G2378:G2379"/>
    <mergeCell ref="H2378:H2379"/>
    <mergeCell ref="I2378:I2379"/>
    <mergeCell ref="M2376:M2377"/>
    <mergeCell ref="N2376:N2377"/>
    <mergeCell ref="O2376:O2377"/>
    <mergeCell ref="P2376:P2377"/>
    <mergeCell ref="Q2376:Q2377"/>
    <mergeCell ref="R2376:R2377"/>
    <mergeCell ref="F2376:F2377"/>
    <mergeCell ref="G2376:G2377"/>
    <mergeCell ref="H2376:H2377"/>
    <mergeCell ref="I2376:I2377"/>
    <mergeCell ref="K2376:K2377"/>
    <mergeCell ref="L2376:L2377"/>
    <mergeCell ref="R2384:R2385"/>
    <mergeCell ref="S2384:S2385"/>
    <mergeCell ref="A2386:A2387"/>
    <mergeCell ref="B2386:B2387"/>
    <mergeCell ref="C2386:C2387"/>
    <mergeCell ref="D2386:D2387"/>
    <mergeCell ref="E2386:E2387"/>
    <mergeCell ref="F2386:F2387"/>
    <mergeCell ref="G2386:G2387"/>
    <mergeCell ref="H2386:H2387"/>
    <mergeCell ref="S2382:S2383"/>
    <mergeCell ref="A2384:A2385"/>
    <mergeCell ref="B2384:I2385"/>
    <mergeCell ref="K2384:K2385"/>
    <mergeCell ref="L2384:L2385"/>
    <mergeCell ref="M2384:M2385"/>
    <mergeCell ref="N2384:N2385"/>
    <mergeCell ref="O2384:O2385"/>
    <mergeCell ref="P2384:P2385"/>
    <mergeCell ref="Q2384:Q2385"/>
    <mergeCell ref="M2382:M2383"/>
    <mergeCell ref="N2382:N2383"/>
    <mergeCell ref="O2382:O2383"/>
    <mergeCell ref="P2382:P2383"/>
    <mergeCell ref="Q2382:Q2383"/>
    <mergeCell ref="R2382:R2383"/>
    <mergeCell ref="F2382:F2383"/>
    <mergeCell ref="G2382:G2383"/>
    <mergeCell ref="H2382:H2383"/>
    <mergeCell ref="I2382:I2383"/>
    <mergeCell ref="K2382:K2383"/>
    <mergeCell ref="L2382:L2383"/>
    <mergeCell ref="O2380:O2381"/>
    <mergeCell ref="P2380:P2381"/>
    <mergeCell ref="Q2380:Q2381"/>
    <mergeCell ref="R2380:R2381"/>
    <mergeCell ref="S2380:S2381"/>
    <mergeCell ref="A2382:A2383"/>
    <mergeCell ref="B2382:B2383"/>
    <mergeCell ref="C2382:C2383"/>
    <mergeCell ref="D2382:D2383"/>
    <mergeCell ref="E2382:E2383"/>
    <mergeCell ref="H2380:H2381"/>
    <mergeCell ref="I2380:I2381"/>
    <mergeCell ref="K2380:K2381"/>
    <mergeCell ref="L2380:L2381"/>
    <mergeCell ref="M2380:M2381"/>
    <mergeCell ref="N2380:N2381"/>
    <mergeCell ref="N2390:N2391"/>
    <mergeCell ref="O2390:O2391"/>
    <mergeCell ref="P2390:P2391"/>
    <mergeCell ref="Q2390:Q2391"/>
    <mergeCell ref="R2390:R2391"/>
    <mergeCell ref="S2390:S2391"/>
    <mergeCell ref="G2390:G2391"/>
    <mergeCell ref="H2390:H2391"/>
    <mergeCell ref="I2390:I2391"/>
    <mergeCell ref="K2390:K2391"/>
    <mergeCell ref="L2390:L2391"/>
    <mergeCell ref="M2390:M2391"/>
    <mergeCell ref="A2390:A2391"/>
    <mergeCell ref="B2390:B2391"/>
    <mergeCell ref="C2390:C2391"/>
    <mergeCell ref="D2390:D2391"/>
    <mergeCell ref="E2390:E2391"/>
    <mergeCell ref="F2390:F2391"/>
    <mergeCell ref="N2388:N2389"/>
    <mergeCell ref="O2388:O2389"/>
    <mergeCell ref="P2388:P2389"/>
    <mergeCell ref="Q2388:Q2389"/>
    <mergeCell ref="R2388:R2389"/>
    <mergeCell ref="S2388:S2389"/>
    <mergeCell ref="G2388:G2389"/>
    <mergeCell ref="H2388:H2389"/>
    <mergeCell ref="I2388:I2389"/>
    <mergeCell ref="K2388:K2389"/>
    <mergeCell ref="L2388:L2389"/>
    <mergeCell ref="M2388:M2389"/>
    <mergeCell ref="P2386:P2387"/>
    <mergeCell ref="Q2386:Q2387"/>
    <mergeCell ref="R2386:R2387"/>
    <mergeCell ref="S2386:S2387"/>
    <mergeCell ref="A2388:A2389"/>
    <mergeCell ref="B2388:B2389"/>
    <mergeCell ref="C2388:C2389"/>
    <mergeCell ref="D2388:D2389"/>
    <mergeCell ref="E2388:E2389"/>
    <mergeCell ref="F2388:F2389"/>
    <mergeCell ref="I2386:I2387"/>
    <mergeCell ref="K2386:K2387"/>
    <mergeCell ref="L2386:L2387"/>
    <mergeCell ref="M2386:M2387"/>
    <mergeCell ref="N2386:N2387"/>
    <mergeCell ref="O2386:O2387"/>
    <mergeCell ref="N2394:N2395"/>
    <mergeCell ref="O2394:O2395"/>
    <mergeCell ref="P2394:P2395"/>
    <mergeCell ref="Q2394:Q2395"/>
    <mergeCell ref="R2394:R2395"/>
    <mergeCell ref="S2394:S2395"/>
    <mergeCell ref="G2394:G2395"/>
    <mergeCell ref="H2394:H2395"/>
    <mergeCell ref="I2394:I2395"/>
    <mergeCell ref="K2394:K2395"/>
    <mergeCell ref="L2394:L2395"/>
    <mergeCell ref="M2394:M2395"/>
    <mergeCell ref="A2394:A2395"/>
    <mergeCell ref="B2394:B2395"/>
    <mergeCell ref="C2394:C2395"/>
    <mergeCell ref="D2394:D2395"/>
    <mergeCell ref="E2394:E2395"/>
    <mergeCell ref="F2394:F2395"/>
    <mergeCell ref="N2392:N2393"/>
    <mergeCell ref="O2392:O2393"/>
    <mergeCell ref="P2392:P2393"/>
    <mergeCell ref="Q2392:Q2393"/>
    <mergeCell ref="R2392:R2393"/>
    <mergeCell ref="S2392:S2393"/>
    <mergeCell ref="G2392:G2393"/>
    <mergeCell ref="H2392:H2393"/>
    <mergeCell ref="I2392:I2393"/>
    <mergeCell ref="K2392:K2393"/>
    <mergeCell ref="L2392:L2393"/>
    <mergeCell ref="M2392:M2393"/>
    <mergeCell ref="A2392:A2393"/>
    <mergeCell ref="B2392:B2393"/>
    <mergeCell ref="C2392:C2393"/>
    <mergeCell ref="D2392:D2393"/>
    <mergeCell ref="E2392:E2393"/>
    <mergeCell ref="F2392:F2393"/>
    <mergeCell ref="N2398:N2399"/>
    <mergeCell ref="O2398:O2399"/>
    <mergeCell ref="P2398:P2399"/>
    <mergeCell ref="Q2398:Q2399"/>
    <mergeCell ref="R2398:R2399"/>
    <mergeCell ref="S2398:S2399"/>
    <mergeCell ref="G2398:G2399"/>
    <mergeCell ref="H2398:H2399"/>
    <mergeCell ref="I2398:I2399"/>
    <mergeCell ref="K2398:K2399"/>
    <mergeCell ref="L2398:L2399"/>
    <mergeCell ref="M2398:M2399"/>
    <mergeCell ref="A2398:A2399"/>
    <mergeCell ref="B2398:B2399"/>
    <mergeCell ref="C2398:C2399"/>
    <mergeCell ref="D2398:D2399"/>
    <mergeCell ref="E2398:E2399"/>
    <mergeCell ref="F2398:F2399"/>
    <mergeCell ref="N2396:N2397"/>
    <mergeCell ref="O2396:O2397"/>
    <mergeCell ref="P2396:P2397"/>
    <mergeCell ref="Q2396:Q2397"/>
    <mergeCell ref="R2396:R2397"/>
    <mergeCell ref="S2396:S2397"/>
    <mergeCell ref="G2396:G2397"/>
    <mergeCell ref="H2396:H2397"/>
    <mergeCell ref="I2396:I2397"/>
    <mergeCell ref="K2396:K2397"/>
    <mergeCell ref="L2396:L2397"/>
    <mergeCell ref="M2396:M2397"/>
    <mergeCell ref="A2396:A2397"/>
    <mergeCell ref="B2396:B2397"/>
    <mergeCell ref="C2396:C2397"/>
    <mergeCell ref="D2396:D2397"/>
    <mergeCell ref="E2396:E2397"/>
    <mergeCell ref="F2396:F2397"/>
    <mergeCell ref="O2402:O2403"/>
    <mergeCell ref="P2402:P2403"/>
    <mergeCell ref="Q2402:Q2403"/>
    <mergeCell ref="R2402:R2403"/>
    <mergeCell ref="S2402:S2403"/>
    <mergeCell ref="A2404:A2405"/>
    <mergeCell ref="B2404:B2405"/>
    <mergeCell ref="C2404:C2405"/>
    <mergeCell ref="D2404:D2405"/>
    <mergeCell ref="E2404:E2405"/>
    <mergeCell ref="A2402:A2403"/>
    <mergeCell ref="B2402:I2403"/>
    <mergeCell ref="K2402:K2403"/>
    <mergeCell ref="L2402:L2403"/>
    <mergeCell ref="M2402:M2403"/>
    <mergeCell ref="N2402:N2403"/>
    <mergeCell ref="N2400:N2401"/>
    <mergeCell ref="O2400:O2401"/>
    <mergeCell ref="P2400:P2401"/>
    <mergeCell ref="Q2400:Q2401"/>
    <mergeCell ref="R2400:R2401"/>
    <mergeCell ref="S2400:S2401"/>
    <mergeCell ref="G2400:G2401"/>
    <mergeCell ref="H2400:H2401"/>
    <mergeCell ref="I2400:I2401"/>
    <mergeCell ref="K2400:K2401"/>
    <mergeCell ref="L2400:L2401"/>
    <mergeCell ref="M2400:M2401"/>
    <mergeCell ref="A2400:A2401"/>
    <mergeCell ref="B2400:B2401"/>
    <mergeCell ref="C2400:C2401"/>
    <mergeCell ref="D2400:D2401"/>
    <mergeCell ref="E2400:E2401"/>
    <mergeCell ref="F2400:F2401"/>
    <mergeCell ref="O2408:O2409"/>
    <mergeCell ref="P2408:P2409"/>
    <mergeCell ref="Q2408:Q2409"/>
    <mergeCell ref="R2408:R2409"/>
    <mergeCell ref="S2408:S2409"/>
    <mergeCell ref="A2410:A2411"/>
    <mergeCell ref="B2410:B2411"/>
    <mergeCell ref="C2410:C2411"/>
    <mergeCell ref="D2410:D2411"/>
    <mergeCell ref="E2410:E2411"/>
    <mergeCell ref="H2408:H2409"/>
    <mergeCell ref="I2408:I2409"/>
    <mergeCell ref="K2408:K2409"/>
    <mergeCell ref="L2408:L2409"/>
    <mergeCell ref="M2408:M2409"/>
    <mergeCell ref="N2408:N2409"/>
    <mergeCell ref="Q2406:Q2407"/>
    <mergeCell ref="R2406:R2407"/>
    <mergeCell ref="S2406:S2407"/>
    <mergeCell ref="A2408:A2409"/>
    <mergeCell ref="B2408:B2409"/>
    <mergeCell ref="C2408:C2409"/>
    <mergeCell ref="D2408:D2409"/>
    <mergeCell ref="E2408:E2409"/>
    <mergeCell ref="F2408:F2409"/>
    <mergeCell ref="G2408:G2409"/>
    <mergeCell ref="K2406:K2407"/>
    <mergeCell ref="L2406:L2407"/>
    <mergeCell ref="M2406:M2407"/>
    <mergeCell ref="N2406:N2407"/>
    <mergeCell ref="O2406:O2407"/>
    <mergeCell ref="P2406:P2407"/>
    <mergeCell ref="S2404:S2405"/>
    <mergeCell ref="A2406:A2407"/>
    <mergeCell ref="B2406:B2407"/>
    <mergeCell ref="C2406:C2407"/>
    <mergeCell ref="D2406:D2407"/>
    <mergeCell ref="E2406:E2407"/>
    <mergeCell ref="F2406:F2407"/>
    <mergeCell ref="G2406:G2407"/>
    <mergeCell ref="H2406:H2407"/>
    <mergeCell ref="I2406:I2407"/>
    <mergeCell ref="M2404:M2405"/>
    <mergeCell ref="N2404:N2405"/>
    <mergeCell ref="O2404:O2405"/>
    <mergeCell ref="P2404:P2405"/>
    <mergeCell ref="Q2404:Q2405"/>
    <mergeCell ref="R2404:R2405"/>
    <mergeCell ref="F2404:F2405"/>
    <mergeCell ref="G2404:G2405"/>
    <mergeCell ref="H2404:H2405"/>
    <mergeCell ref="I2404:I2405"/>
    <mergeCell ref="K2404:K2405"/>
    <mergeCell ref="L2404:L2405"/>
    <mergeCell ref="O2414:O2415"/>
    <mergeCell ref="P2414:P2415"/>
    <mergeCell ref="Q2414:Q2415"/>
    <mergeCell ref="R2414:R2415"/>
    <mergeCell ref="S2414:S2415"/>
    <mergeCell ref="A2416:A2417"/>
    <mergeCell ref="B2416:B2417"/>
    <mergeCell ref="C2416:C2417"/>
    <mergeCell ref="D2416:D2417"/>
    <mergeCell ref="E2416:E2417"/>
    <mergeCell ref="H2414:H2415"/>
    <mergeCell ref="I2414:I2415"/>
    <mergeCell ref="K2414:K2415"/>
    <mergeCell ref="L2414:L2415"/>
    <mergeCell ref="M2414:M2415"/>
    <mergeCell ref="N2414:N2415"/>
    <mergeCell ref="Q2412:Q2413"/>
    <mergeCell ref="R2412:R2413"/>
    <mergeCell ref="S2412:S2413"/>
    <mergeCell ref="A2414:A2415"/>
    <mergeCell ref="B2414:B2415"/>
    <mergeCell ref="C2414:C2415"/>
    <mergeCell ref="D2414:D2415"/>
    <mergeCell ref="E2414:E2415"/>
    <mergeCell ref="F2414:F2415"/>
    <mergeCell ref="G2414:G2415"/>
    <mergeCell ref="K2412:K2413"/>
    <mergeCell ref="L2412:L2413"/>
    <mergeCell ref="M2412:M2413"/>
    <mergeCell ref="N2412:N2413"/>
    <mergeCell ref="O2412:O2413"/>
    <mergeCell ref="P2412:P2413"/>
    <mergeCell ref="S2410:S2411"/>
    <mergeCell ref="A2412:A2413"/>
    <mergeCell ref="B2412:B2413"/>
    <mergeCell ref="C2412:C2413"/>
    <mergeCell ref="D2412:D2413"/>
    <mergeCell ref="E2412:E2413"/>
    <mergeCell ref="F2412:F2413"/>
    <mergeCell ref="G2412:G2413"/>
    <mergeCell ref="H2412:H2413"/>
    <mergeCell ref="I2412:I2413"/>
    <mergeCell ref="M2410:M2411"/>
    <mergeCell ref="N2410:N2411"/>
    <mergeCell ref="O2410:O2411"/>
    <mergeCell ref="P2410:P2411"/>
    <mergeCell ref="Q2410:Q2411"/>
    <mergeCell ref="R2410:R2411"/>
    <mergeCell ref="F2410:F2411"/>
    <mergeCell ref="G2410:G2411"/>
    <mergeCell ref="H2410:H2411"/>
    <mergeCell ref="I2410:I2411"/>
    <mergeCell ref="K2410:K2411"/>
    <mergeCell ref="L2410:L2411"/>
    <mergeCell ref="Q2418:Q2419"/>
    <mergeCell ref="R2418:R2419"/>
    <mergeCell ref="S2418:S2419"/>
    <mergeCell ref="A2420:A2421"/>
    <mergeCell ref="B2420:B2421"/>
    <mergeCell ref="C2420:C2421"/>
    <mergeCell ref="D2420:D2421"/>
    <mergeCell ref="E2420:E2421"/>
    <mergeCell ref="F2420:F2421"/>
    <mergeCell ref="G2420:G2421"/>
    <mergeCell ref="K2418:K2419"/>
    <mergeCell ref="L2418:L2419"/>
    <mergeCell ref="M2418:M2419"/>
    <mergeCell ref="N2418:N2419"/>
    <mergeCell ref="O2418:O2419"/>
    <mergeCell ref="P2418:P2419"/>
    <mergeCell ref="S2416:S2417"/>
    <mergeCell ref="A2418:A2419"/>
    <mergeCell ref="B2418:B2419"/>
    <mergeCell ref="C2418:C2419"/>
    <mergeCell ref="D2418:D2419"/>
    <mergeCell ref="E2418:E2419"/>
    <mergeCell ref="F2418:F2419"/>
    <mergeCell ref="G2418:G2419"/>
    <mergeCell ref="H2418:H2419"/>
    <mergeCell ref="I2418:I2419"/>
    <mergeCell ref="M2416:M2417"/>
    <mergeCell ref="N2416:N2417"/>
    <mergeCell ref="O2416:O2417"/>
    <mergeCell ref="P2416:P2417"/>
    <mergeCell ref="Q2416:Q2417"/>
    <mergeCell ref="R2416:R2417"/>
    <mergeCell ref="F2416:F2417"/>
    <mergeCell ref="G2416:G2417"/>
    <mergeCell ref="H2416:H2417"/>
    <mergeCell ref="I2416:I2417"/>
    <mergeCell ref="K2416:K2417"/>
    <mergeCell ref="L2416:L2417"/>
    <mergeCell ref="S2422:S2423"/>
    <mergeCell ref="A2424:A2425"/>
    <mergeCell ref="B2424:B2425"/>
    <mergeCell ref="C2424:C2425"/>
    <mergeCell ref="D2424:D2425"/>
    <mergeCell ref="E2424:E2425"/>
    <mergeCell ref="F2424:F2425"/>
    <mergeCell ref="G2424:G2425"/>
    <mergeCell ref="H2424:H2425"/>
    <mergeCell ref="I2424:I2425"/>
    <mergeCell ref="M2422:M2423"/>
    <mergeCell ref="N2422:N2423"/>
    <mergeCell ref="O2422:O2423"/>
    <mergeCell ref="P2422:P2423"/>
    <mergeCell ref="Q2422:Q2423"/>
    <mergeCell ref="R2422:R2423"/>
    <mergeCell ref="F2422:F2423"/>
    <mergeCell ref="G2422:G2423"/>
    <mergeCell ref="H2422:H2423"/>
    <mergeCell ref="I2422:I2423"/>
    <mergeCell ref="K2422:K2423"/>
    <mergeCell ref="L2422:L2423"/>
    <mergeCell ref="O2420:O2421"/>
    <mergeCell ref="P2420:P2421"/>
    <mergeCell ref="Q2420:Q2421"/>
    <mergeCell ref="R2420:R2421"/>
    <mergeCell ref="S2420:S2421"/>
    <mergeCell ref="A2422:A2423"/>
    <mergeCell ref="B2422:B2423"/>
    <mergeCell ref="C2422:C2423"/>
    <mergeCell ref="D2422:D2423"/>
    <mergeCell ref="E2422:E2423"/>
    <mergeCell ref="H2420:H2421"/>
    <mergeCell ref="I2420:I2421"/>
    <mergeCell ref="K2420:K2421"/>
    <mergeCell ref="L2420:L2421"/>
    <mergeCell ref="M2420:M2421"/>
    <mergeCell ref="N2420:N2421"/>
    <mergeCell ref="N2428:N2429"/>
    <mergeCell ref="O2428:O2429"/>
    <mergeCell ref="P2428:P2429"/>
    <mergeCell ref="Q2428:Q2429"/>
    <mergeCell ref="R2428:R2429"/>
    <mergeCell ref="S2428:S2429"/>
    <mergeCell ref="G2428:G2429"/>
    <mergeCell ref="H2428:H2429"/>
    <mergeCell ref="I2428:I2429"/>
    <mergeCell ref="K2428:K2429"/>
    <mergeCell ref="L2428:L2429"/>
    <mergeCell ref="M2428:M2429"/>
    <mergeCell ref="P2426:P2427"/>
    <mergeCell ref="Q2426:Q2427"/>
    <mergeCell ref="R2426:R2427"/>
    <mergeCell ref="S2426:S2427"/>
    <mergeCell ref="A2428:A2429"/>
    <mergeCell ref="B2428:B2429"/>
    <mergeCell ref="C2428:C2429"/>
    <mergeCell ref="D2428:D2429"/>
    <mergeCell ref="E2428:E2429"/>
    <mergeCell ref="F2428:F2429"/>
    <mergeCell ref="Q2424:Q2425"/>
    <mergeCell ref="R2424:R2425"/>
    <mergeCell ref="S2424:S2425"/>
    <mergeCell ref="A2426:A2427"/>
    <mergeCell ref="B2426:I2427"/>
    <mergeCell ref="K2426:K2427"/>
    <mergeCell ref="L2426:L2427"/>
    <mergeCell ref="M2426:M2427"/>
    <mergeCell ref="N2426:N2427"/>
    <mergeCell ref="O2426:O2427"/>
    <mergeCell ref="K2424:K2425"/>
    <mergeCell ref="L2424:L2425"/>
    <mergeCell ref="M2424:M2425"/>
    <mergeCell ref="N2424:N2425"/>
    <mergeCell ref="O2424:O2425"/>
    <mergeCell ref="P2424:P2425"/>
    <mergeCell ref="S2434:S2435"/>
    <mergeCell ref="A2436:A2437"/>
    <mergeCell ref="B2436:B2437"/>
    <mergeCell ref="C2436:C2437"/>
    <mergeCell ref="D2436:D2437"/>
    <mergeCell ref="E2436:E2437"/>
    <mergeCell ref="F2436:F2437"/>
    <mergeCell ref="G2436:G2437"/>
    <mergeCell ref="H2436:H2437"/>
    <mergeCell ref="I2436:I2437"/>
    <mergeCell ref="M2434:M2435"/>
    <mergeCell ref="N2434:N2435"/>
    <mergeCell ref="O2434:O2435"/>
    <mergeCell ref="P2434:P2435"/>
    <mergeCell ref="Q2434:Q2435"/>
    <mergeCell ref="R2434:R2435"/>
    <mergeCell ref="F2434:F2435"/>
    <mergeCell ref="G2434:G2435"/>
    <mergeCell ref="H2434:H2435"/>
    <mergeCell ref="I2434:I2435"/>
    <mergeCell ref="K2434:K2435"/>
    <mergeCell ref="L2434:L2435"/>
    <mergeCell ref="G2432:G2433"/>
    <mergeCell ref="H2432:H2433"/>
    <mergeCell ref="I2432:I2433"/>
    <mergeCell ref="K2432:K2433"/>
    <mergeCell ref="L2432:S2433"/>
    <mergeCell ref="A2434:A2435"/>
    <mergeCell ref="B2434:B2435"/>
    <mergeCell ref="C2434:C2435"/>
    <mergeCell ref="D2434:D2435"/>
    <mergeCell ref="E2434:E2435"/>
    <mergeCell ref="G2430:G2431"/>
    <mergeCell ref="H2430:H2431"/>
    <mergeCell ref="I2430:I2431"/>
    <mergeCell ref="K2430:S2431"/>
    <mergeCell ref="A2432:A2433"/>
    <mergeCell ref="B2432:B2433"/>
    <mergeCell ref="C2432:C2433"/>
    <mergeCell ref="D2432:D2433"/>
    <mergeCell ref="E2432:E2433"/>
    <mergeCell ref="F2432:F2433"/>
    <mergeCell ref="A2430:A2431"/>
    <mergeCell ref="B2430:B2431"/>
    <mergeCell ref="C2430:C2431"/>
    <mergeCell ref="D2430:D2431"/>
    <mergeCell ref="E2430:E2431"/>
    <mergeCell ref="F2430:F2431"/>
    <mergeCell ref="N2440:N2441"/>
    <mergeCell ref="O2440:O2441"/>
    <mergeCell ref="P2440:P2441"/>
    <mergeCell ref="Q2440:Q2441"/>
    <mergeCell ref="R2440:R2441"/>
    <mergeCell ref="S2440:S2441"/>
    <mergeCell ref="O2438:O2439"/>
    <mergeCell ref="P2438:P2439"/>
    <mergeCell ref="Q2438:Q2439"/>
    <mergeCell ref="R2438:R2439"/>
    <mergeCell ref="S2438:S2439"/>
    <mergeCell ref="A2440:A2441"/>
    <mergeCell ref="B2440:I2441"/>
    <mergeCell ref="K2440:K2441"/>
    <mergeCell ref="L2440:L2441"/>
    <mergeCell ref="M2440:M2441"/>
    <mergeCell ref="H2438:H2439"/>
    <mergeCell ref="I2438:I2439"/>
    <mergeCell ref="K2438:K2439"/>
    <mergeCell ref="L2438:L2439"/>
    <mergeCell ref="M2438:M2439"/>
    <mergeCell ref="N2438:N2439"/>
    <mergeCell ref="Q2436:Q2437"/>
    <mergeCell ref="R2436:R2437"/>
    <mergeCell ref="S2436:S2437"/>
    <mergeCell ref="A2438:A2439"/>
    <mergeCell ref="B2438:B2439"/>
    <mergeCell ref="C2438:C2439"/>
    <mergeCell ref="D2438:D2439"/>
    <mergeCell ref="E2438:E2439"/>
    <mergeCell ref="F2438:F2439"/>
    <mergeCell ref="G2438:G2439"/>
    <mergeCell ref="K2436:K2437"/>
    <mergeCell ref="L2436:L2437"/>
    <mergeCell ref="M2436:M2437"/>
    <mergeCell ref="N2436:N2437"/>
    <mergeCell ref="O2436:O2437"/>
    <mergeCell ref="P2436:P2437"/>
    <mergeCell ref="N2444:N2445"/>
    <mergeCell ref="O2444:O2445"/>
    <mergeCell ref="P2444:P2445"/>
    <mergeCell ref="Q2444:Q2445"/>
    <mergeCell ref="R2444:R2445"/>
    <mergeCell ref="S2444:S2445"/>
    <mergeCell ref="G2444:G2445"/>
    <mergeCell ref="H2444:H2445"/>
    <mergeCell ref="I2444:I2445"/>
    <mergeCell ref="K2444:K2445"/>
    <mergeCell ref="L2444:L2445"/>
    <mergeCell ref="M2444:M2445"/>
    <mergeCell ref="A2444:A2445"/>
    <mergeCell ref="B2444:B2445"/>
    <mergeCell ref="C2444:C2445"/>
    <mergeCell ref="D2444:D2445"/>
    <mergeCell ref="E2444:E2445"/>
    <mergeCell ref="F2444:F2445"/>
    <mergeCell ref="N2442:N2443"/>
    <mergeCell ref="O2442:O2443"/>
    <mergeCell ref="P2442:P2443"/>
    <mergeCell ref="Q2442:Q2443"/>
    <mergeCell ref="R2442:R2443"/>
    <mergeCell ref="S2442:S2443"/>
    <mergeCell ref="G2442:G2443"/>
    <mergeCell ref="H2442:H2443"/>
    <mergeCell ref="I2442:I2443"/>
    <mergeCell ref="K2442:K2443"/>
    <mergeCell ref="L2442:L2443"/>
    <mergeCell ref="M2442:M2443"/>
    <mergeCell ref="A2442:A2443"/>
    <mergeCell ref="B2442:B2443"/>
    <mergeCell ref="C2442:C2443"/>
    <mergeCell ref="D2442:D2443"/>
    <mergeCell ref="E2442:E2443"/>
    <mergeCell ref="F2442:F2443"/>
    <mergeCell ref="N2448:N2449"/>
    <mergeCell ref="O2448:O2449"/>
    <mergeCell ref="P2448:P2449"/>
    <mergeCell ref="Q2448:Q2449"/>
    <mergeCell ref="R2448:R2449"/>
    <mergeCell ref="S2448:S2449"/>
    <mergeCell ref="G2448:G2449"/>
    <mergeCell ref="H2448:H2449"/>
    <mergeCell ref="I2448:I2449"/>
    <mergeCell ref="K2448:K2449"/>
    <mergeCell ref="L2448:L2449"/>
    <mergeCell ref="M2448:M2449"/>
    <mergeCell ref="A2448:A2449"/>
    <mergeCell ref="B2448:B2449"/>
    <mergeCell ref="C2448:C2449"/>
    <mergeCell ref="D2448:D2449"/>
    <mergeCell ref="E2448:E2449"/>
    <mergeCell ref="F2448:F2449"/>
    <mergeCell ref="N2446:N2447"/>
    <mergeCell ref="O2446:O2447"/>
    <mergeCell ref="P2446:P2447"/>
    <mergeCell ref="Q2446:Q2447"/>
    <mergeCell ref="R2446:R2447"/>
    <mergeCell ref="S2446:S2447"/>
    <mergeCell ref="G2446:G2447"/>
    <mergeCell ref="H2446:H2447"/>
    <mergeCell ref="I2446:I2447"/>
    <mergeCell ref="K2446:K2447"/>
    <mergeCell ref="L2446:L2447"/>
    <mergeCell ref="M2446:M2447"/>
    <mergeCell ref="A2446:A2447"/>
    <mergeCell ref="B2446:B2447"/>
    <mergeCell ref="C2446:C2447"/>
    <mergeCell ref="D2446:D2447"/>
    <mergeCell ref="E2446:E2447"/>
    <mergeCell ref="F2446:F2447"/>
    <mergeCell ref="S2456:S2457"/>
    <mergeCell ref="A2458:A2459"/>
    <mergeCell ref="B2458:I2459"/>
    <mergeCell ref="K2458:K2459"/>
    <mergeCell ref="L2458:S2459"/>
    <mergeCell ref="A2460:A2461"/>
    <mergeCell ref="B2460:B2461"/>
    <mergeCell ref="C2460:C2461"/>
    <mergeCell ref="D2460:D2461"/>
    <mergeCell ref="E2460:E2461"/>
    <mergeCell ref="M2456:M2457"/>
    <mergeCell ref="N2456:N2457"/>
    <mergeCell ref="O2456:O2457"/>
    <mergeCell ref="P2456:P2457"/>
    <mergeCell ref="Q2456:Q2457"/>
    <mergeCell ref="R2456:R2457"/>
    <mergeCell ref="F2456:F2457"/>
    <mergeCell ref="G2456:G2457"/>
    <mergeCell ref="H2456:H2457"/>
    <mergeCell ref="I2456:I2457"/>
    <mergeCell ref="K2456:K2457"/>
    <mergeCell ref="L2456:L2457"/>
    <mergeCell ref="D2452:G2453"/>
    <mergeCell ref="H2452:I2453"/>
    <mergeCell ref="N2452:Q2453"/>
    <mergeCell ref="R2452:S2453"/>
    <mergeCell ref="A2454:S2455"/>
    <mergeCell ref="A2456:A2457"/>
    <mergeCell ref="B2456:B2457"/>
    <mergeCell ref="C2456:C2457"/>
    <mergeCell ref="D2456:D2457"/>
    <mergeCell ref="E2456:E2457"/>
    <mergeCell ref="N2450:N2451"/>
    <mergeCell ref="O2450:O2451"/>
    <mergeCell ref="P2450:P2451"/>
    <mergeCell ref="Q2450:Q2451"/>
    <mergeCell ref="R2450:R2451"/>
    <mergeCell ref="S2450:S2451"/>
    <mergeCell ref="G2450:G2451"/>
    <mergeCell ref="H2450:H2451"/>
    <mergeCell ref="I2450:I2451"/>
    <mergeCell ref="K2450:K2451"/>
    <mergeCell ref="L2450:L2451"/>
    <mergeCell ref="M2450:M2451"/>
    <mergeCell ref="A2450:A2451"/>
    <mergeCell ref="B2450:B2451"/>
    <mergeCell ref="C2450:C2451"/>
    <mergeCell ref="D2450:D2451"/>
    <mergeCell ref="E2450:E2451"/>
    <mergeCell ref="F2450:F2451"/>
    <mergeCell ref="Q2462:Q2463"/>
    <mergeCell ref="R2462:R2463"/>
    <mergeCell ref="S2462:S2463"/>
    <mergeCell ref="A2464:A2465"/>
    <mergeCell ref="B2464:I2465"/>
    <mergeCell ref="K2464:K2465"/>
    <mergeCell ref="L2464:S2465"/>
    <mergeCell ref="K2462:K2463"/>
    <mergeCell ref="L2462:L2463"/>
    <mergeCell ref="M2462:M2463"/>
    <mergeCell ref="N2462:N2463"/>
    <mergeCell ref="O2462:O2463"/>
    <mergeCell ref="P2462:P2463"/>
    <mergeCell ref="S2460:S2461"/>
    <mergeCell ref="A2462:A2463"/>
    <mergeCell ref="B2462:B2463"/>
    <mergeCell ref="C2462:C2463"/>
    <mergeCell ref="D2462:D2463"/>
    <mergeCell ref="E2462:E2463"/>
    <mergeCell ref="F2462:F2463"/>
    <mergeCell ref="G2462:G2463"/>
    <mergeCell ref="H2462:H2463"/>
    <mergeCell ref="I2462:I2463"/>
    <mergeCell ref="M2460:M2461"/>
    <mergeCell ref="N2460:N2461"/>
    <mergeCell ref="O2460:O2461"/>
    <mergeCell ref="P2460:P2461"/>
    <mergeCell ref="Q2460:Q2461"/>
    <mergeCell ref="R2460:R2461"/>
    <mergeCell ref="F2460:F2461"/>
    <mergeCell ref="G2460:G2461"/>
    <mergeCell ref="H2460:H2461"/>
    <mergeCell ref="I2460:I2461"/>
    <mergeCell ref="K2460:K2461"/>
    <mergeCell ref="L2460:L2461"/>
    <mergeCell ref="O2468:O2469"/>
    <mergeCell ref="P2468:P2469"/>
    <mergeCell ref="Q2468:Q2469"/>
    <mergeCell ref="R2468:R2469"/>
    <mergeCell ref="S2468:S2469"/>
    <mergeCell ref="A2470:A2471"/>
    <mergeCell ref="B2470:B2471"/>
    <mergeCell ref="C2470:C2471"/>
    <mergeCell ref="D2470:D2471"/>
    <mergeCell ref="E2470:E2471"/>
    <mergeCell ref="A2468:A2469"/>
    <mergeCell ref="B2468:I2469"/>
    <mergeCell ref="K2468:K2469"/>
    <mergeCell ref="L2468:L2469"/>
    <mergeCell ref="M2468:M2469"/>
    <mergeCell ref="N2468:N2469"/>
    <mergeCell ref="N2466:N2467"/>
    <mergeCell ref="O2466:O2467"/>
    <mergeCell ref="P2466:P2467"/>
    <mergeCell ref="Q2466:Q2467"/>
    <mergeCell ref="R2466:R2467"/>
    <mergeCell ref="S2466:S2467"/>
    <mergeCell ref="G2466:G2467"/>
    <mergeCell ref="H2466:H2467"/>
    <mergeCell ref="I2466:I2467"/>
    <mergeCell ref="K2466:K2467"/>
    <mergeCell ref="L2466:L2467"/>
    <mergeCell ref="M2466:M2467"/>
    <mergeCell ref="A2466:A2467"/>
    <mergeCell ref="B2466:B2467"/>
    <mergeCell ref="C2466:C2467"/>
    <mergeCell ref="D2466:D2467"/>
    <mergeCell ref="E2466:E2467"/>
    <mergeCell ref="F2466:F2467"/>
    <mergeCell ref="O2474:O2475"/>
    <mergeCell ref="P2474:P2475"/>
    <mergeCell ref="Q2474:Q2475"/>
    <mergeCell ref="R2474:R2475"/>
    <mergeCell ref="S2474:S2475"/>
    <mergeCell ref="A2476:A2477"/>
    <mergeCell ref="B2476:B2477"/>
    <mergeCell ref="C2476:C2477"/>
    <mergeCell ref="D2476:D2477"/>
    <mergeCell ref="E2476:E2477"/>
    <mergeCell ref="H2474:H2475"/>
    <mergeCell ref="I2474:I2475"/>
    <mergeCell ref="K2474:K2475"/>
    <mergeCell ref="L2474:L2475"/>
    <mergeCell ref="M2474:M2475"/>
    <mergeCell ref="N2474:N2475"/>
    <mergeCell ref="Q2472:Q2473"/>
    <mergeCell ref="R2472:R2473"/>
    <mergeCell ref="S2472:S2473"/>
    <mergeCell ref="A2474:A2475"/>
    <mergeCell ref="B2474:B2475"/>
    <mergeCell ref="C2474:C2475"/>
    <mergeCell ref="D2474:D2475"/>
    <mergeCell ref="E2474:E2475"/>
    <mergeCell ref="F2474:F2475"/>
    <mergeCell ref="G2474:G2475"/>
    <mergeCell ref="K2472:K2473"/>
    <mergeCell ref="L2472:L2473"/>
    <mergeCell ref="M2472:M2473"/>
    <mergeCell ref="N2472:N2473"/>
    <mergeCell ref="O2472:O2473"/>
    <mergeCell ref="P2472:P2473"/>
    <mergeCell ref="S2470:S2471"/>
    <mergeCell ref="A2472:A2473"/>
    <mergeCell ref="B2472:B2473"/>
    <mergeCell ref="C2472:C2473"/>
    <mergeCell ref="D2472:D2473"/>
    <mergeCell ref="E2472:E2473"/>
    <mergeCell ref="F2472:F2473"/>
    <mergeCell ref="G2472:G2473"/>
    <mergeCell ref="H2472:H2473"/>
    <mergeCell ref="I2472:I2473"/>
    <mergeCell ref="M2470:M2471"/>
    <mergeCell ref="N2470:N2471"/>
    <mergeCell ref="O2470:O2471"/>
    <mergeCell ref="P2470:P2471"/>
    <mergeCell ref="Q2470:Q2471"/>
    <mergeCell ref="R2470:R2471"/>
    <mergeCell ref="F2470:F2471"/>
    <mergeCell ref="G2470:G2471"/>
    <mergeCell ref="H2470:H2471"/>
    <mergeCell ref="I2470:I2471"/>
    <mergeCell ref="K2470:K2471"/>
    <mergeCell ref="L2470:L2471"/>
    <mergeCell ref="Q2478:Q2479"/>
    <mergeCell ref="R2478:R2479"/>
    <mergeCell ref="S2478:S2479"/>
    <mergeCell ref="A2480:A2481"/>
    <mergeCell ref="B2480:B2481"/>
    <mergeCell ref="C2480:C2481"/>
    <mergeCell ref="D2480:D2481"/>
    <mergeCell ref="E2480:E2481"/>
    <mergeCell ref="F2480:F2481"/>
    <mergeCell ref="G2480:G2481"/>
    <mergeCell ref="K2478:K2479"/>
    <mergeCell ref="L2478:L2479"/>
    <mergeCell ref="M2478:M2479"/>
    <mergeCell ref="N2478:N2479"/>
    <mergeCell ref="O2478:O2479"/>
    <mergeCell ref="P2478:P2479"/>
    <mergeCell ref="S2476:S2477"/>
    <mergeCell ref="A2478:A2479"/>
    <mergeCell ref="B2478:B2479"/>
    <mergeCell ref="C2478:C2479"/>
    <mergeCell ref="D2478:D2479"/>
    <mergeCell ref="E2478:E2479"/>
    <mergeCell ref="F2478:F2479"/>
    <mergeCell ref="G2478:G2479"/>
    <mergeCell ref="H2478:H2479"/>
    <mergeCell ref="I2478:I2479"/>
    <mergeCell ref="M2476:M2477"/>
    <mergeCell ref="N2476:N2477"/>
    <mergeCell ref="O2476:O2477"/>
    <mergeCell ref="P2476:P2477"/>
    <mergeCell ref="Q2476:Q2477"/>
    <mergeCell ref="R2476:R2477"/>
    <mergeCell ref="F2476:F2477"/>
    <mergeCell ref="G2476:G2477"/>
    <mergeCell ref="H2476:H2477"/>
    <mergeCell ref="I2476:I2477"/>
    <mergeCell ref="K2476:K2477"/>
    <mergeCell ref="L2476:L2477"/>
    <mergeCell ref="N2484:N2485"/>
    <mergeCell ref="O2484:O2485"/>
    <mergeCell ref="P2484:P2485"/>
    <mergeCell ref="Q2484:Q2485"/>
    <mergeCell ref="R2484:R2485"/>
    <mergeCell ref="S2484:S2485"/>
    <mergeCell ref="G2484:G2485"/>
    <mergeCell ref="H2484:H2485"/>
    <mergeCell ref="I2484:I2485"/>
    <mergeCell ref="K2484:K2485"/>
    <mergeCell ref="L2484:L2485"/>
    <mergeCell ref="M2484:M2485"/>
    <mergeCell ref="A2484:A2485"/>
    <mergeCell ref="B2484:B2485"/>
    <mergeCell ref="C2484:C2485"/>
    <mergeCell ref="D2484:D2485"/>
    <mergeCell ref="E2484:E2485"/>
    <mergeCell ref="F2484:F2485"/>
    <mergeCell ref="N2482:N2483"/>
    <mergeCell ref="O2482:O2483"/>
    <mergeCell ref="P2482:P2483"/>
    <mergeCell ref="Q2482:Q2483"/>
    <mergeCell ref="R2482:R2483"/>
    <mergeCell ref="S2482:S2483"/>
    <mergeCell ref="G2482:G2483"/>
    <mergeCell ref="H2482:H2483"/>
    <mergeCell ref="I2482:I2483"/>
    <mergeCell ref="K2482:K2483"/>
    <mergeCell ref="L2482:L2483"/>
    <mergeCell ref="M2482:M2483"/>
    <mergeCell ref="H2480:H2481"/>
    <mergeCell ref="I2480:I2481"/>
    <mergeCell ref="K2480:K2481"/>
    <mergeCell ref="L2480:S2481"/>
    <mergeCell ref="A2482:A2483"/>
    <mergeCell ref="B2482:B2483"/>
    <mergeCell ref="C2482:C2483"/>
    <mergeCell ref="D2482:D2483"/>
    <mergeCell ref="E2482:E2483"/>
    <mergeCell ref="F2482:F2483"/>
    <mergeCell ref="N2490:N2491"/>
    <mergeCell ref="O2490:O2491"/>
    <mergeCell ref="P2490:P2491"/>
    <mergeCell ref="Q2490:Q2491"/>
    <mergeCell ref="R2490:R2491"/>
    <mergeCell ref="S2490:S2491"/>
    <mergeCell ref="G2490:G2491"/>
    <mergeCell ref="H2490:H2491"/>
    <mergeCell ref="I2490:I2491"/>
    <mergeCell ref="K2490:K2491"/>
    <mergeCell ref="L2490:L2491"/>
    <mergeCell ref="M2490:M2491"/>
    <mergeCell ref="A2488:A2489"/>
    <mergeCell ref="B2488:I2489"/>
    <mergeCell ref="K2488:K2489"/>
    <mergeCell ref="L2488:S2489"/>
    <mergeCell ref="A2490:A2491"/>
    <mergeCell ref="B2490:B2491"/>
    <mergeCell ref="C2490:C2491"/>
    <mergeCell ref="D2490:D2491"/>
    <mergeCell ref="E2490:E2491"/>
    <mergeCell ref="F2490:F2491"/>
    <mergeCell ref="N2486:N2487"/>
    <mergeCell ref="O2486:O2487"/>
    <mergeCell ref="P2486:P2487"/>
    <mergeCell ref="Q2486:Q2487"/>
    <mergeCell ref="R2486:R2487"/>
    <mergeCell ref="S2486:S2487"/>
    <mergeCell ref="G2486:G2487"/>
    <mergeCell ref="H2486:H2487"/>
    <mergeCell ref="I2486:I2487"/>
    <mergeCell ref="K2486:K2487"/>
    <mergeCell ref="L2486:L2487"/>
    <mergeCell ref="M2486:M2487"/>
    <mergeCell ref="A2486:A2487"/>
    <mergeCell ref="B2486:B2487"/>
    <mergeCell ref="C2486:C2487"/>
    <mergeCell ref="D2486:D2487"/>
    <mergeCell ref="E2486:E2487"/>
    <mergeCell ref="F2486:F2487"/>
    <mergeCell ref="N2494:N2495"/>
    <mergeCell ref="O2494:O2495"/>
    <mergeCell ref="P2494:P2495"/>
    <mergeCell ref="Q2494:Q2495"/>
    <mergeCell ref="R2494:R2495"/>
    <mergeCell ref="S2494:S2495"/>
    <mergeCell ref="G2494:G2495"/>
    <mergeCell ref="H2494:H2495"/>
    <mergeCell ref="I2494:I2495"/>
    <mergeCell ref="K2494:K2495"/>
    <mergeCell ref="L2494:L2495"/>
    <mergeCell ref="M2494:M2495"/>
    <mergeCell ref="A2494:A2495"/>
    <mergeCell ref="B2494:B2495"/>
    <mergeCell ref="C2494:C2495"/>
    <mergeCell ref="D2494:D2495"/>
    <mergeCell ref="E2494:E2495"/>
    <mergeCell ref="F2494:F2495"/>
    <mergeCell ref="N2492:N2493"/>
    <mergeCell ref="O2492:O2493"/>
    <mergeCell ref="P2492:P2493"/>
    <mergeCell ref="Q2492:Q2493"/>
    <mergeCell ref="R2492:R2493"/>
    <mergeCell ref="S2492:S2493"/>
    <mergeCell ref="G2492:G2493"/>
    <mergeCell ref="H2492:H2493"/>
    <mergeCell ref="I2492:I2493"/>
    <mergeCell ref="K2492:K2493"/>
    <mergeCell ref="L2492:L2493"/>
    <mergeCell ref="M2492:M2493"/>
    <mergeCell ref="A2492:A2493"/>
    <mergeCell ref="B2492:B2493"/>
    <mergeCell ref="C2492:C2493"/>
    <mergeCell ref="D2492:D2493"/>
    <mergeCell ref="E2492:E2493"/>
    <mergeCell ref="F2492:F2493"/>
    <mergeCell ref="N2498:N2499"/>
    <mergeCell ref="O2498:O2499"/>
    <mergeCell ref="P2498:P2499"/>
    <mergeCell ref="Q2498:Q2499"/>
    <mergeCell ref="R2498:R2499"/>
    <mergeCell ref="S2498:S2499"/>
    <mergeCell ref="G2498:G2499"/>
    <mergeCell ref="H2498:H2499"/>
    <mergeCell ref="I2498:I2499"/>
    <mergeCell ref="K2498:K2499"/>
    <mergeCell ref="L2498:L2499"/>
    <mergeCell ref="M2498:M2499"/>
    <mergeCell ref="A2498:A2499"/>
    <mergeCell ref="B2498:B2499"/>
    <mergeCell ref="C2498:C2499"/>
    <mergeCell ref="D2498:D2499"/>
    <mergeCell ref="E2498:E2499"/>
    <mergeCell ref="F2498:F2499"/>
    <mergeCell ref="N2496:N2497"/>
    <mergeCell ref="O2496:O2497"/>
    <mergeCell ref="P2496:P2497"/>
    <mergeCell ref="Q2496:Q2497"/>
    <mergeCell ref="R2496:R2497"/>
    <mergeCell ref="S2496:S2497"/>
    <mergeCell ref="G2496:G2497"/>
    <mergeCell ref="H2496:H2497"/>
    <mergeCell ref="I2496:I2497"/>
    <mergeCell ref="K2496:K2497"/>
    <mergeCell ref="L2496:L2497"/>
    <mergeCell ref="M2496:M2497"/>
    <mergeCell ref="A2496:A2497"/>
    <mergeCell ref="B2496:B2497"/>
    <mergeCell ref="C2496:C2497"/>
    <mergeCell ref="D2496:D2497"/>
    <mergeCell ref="E2496:E2497"/>
    <mergeCell ref="F2496:F2497"/>
    <mergeCell ref="N2502:N2503"/>
    <mergeCell ref="O2502:O2503"/>
    <mergeCell ref="P2502:P2503"/>
    <mergeCell ref="Q2502:Q2503"/>
    <mergeCell ref="R2502:R2503"/>
    <mergeCell ref="S2502:S2503"/>
    <mergeCell ref="G2502:G2503"/>
    <mergeCell ref="H2502:H2503"/>
    <mergeCell ref="I2502:I2503"/>
    <mergeCell ref="K2502:K2503"/>
    <mergeCell ref="L2502:L2503"/>
    <mergeCell ref="M2502:M2503"/>
    <mergeCell ref="A2502:A2503"/>
    <mergeCell ref="B2502:B2503"/>
    <mergeCell ref="C2502:C2503"/>
    <mergeCell ref="D2502:D2503"/>
    <mergeCell ref="E2502:E2503"/>
    <mergeCell ref="F2502:F2503"/>
    <mergeCell ref="N2500:N2501"/>
    <mergeCell ref="O2500:O2501"/>
    <mergeCell ref="P2500:P2501"/>
    <mergeCell ref="Q2500:Q2501"/>
    <mergeCell ref="R2500:R2501"/>
    <mergeCell ref="S2500:S2501"/>
    <mergeCell ref="G2500:G2501"/>
    <mergeCell ref="H2500:H2501"/>
    <mergeCell ref="I2500:I2501"/>
    <mergeCell ref="K2500:K2501"/>
    <mergeCell ref="L2500:L2501"/>
    <mergeCell ref="M2500:M2501"/>
    <mergeCell ref="A2500:A2501"/>
    <mergeCell ref="B2500:B2501"/>
    <mergeCell ref="C2500:C2501"/>
    <mergeCell ref="D2500:D2501"/>
    <mergeCell ref="E2500:E2501"/>
    <mergeCell ref="F2500:F2501"/>
    <mergeCell ref="N2506:N2507"/>
    <mergeCell ref="O2506:O2507"/>
    <mergeCell ref="P2506:P2507"/>
    <mergeCell ref="Q2506:Q2507"/>
    <mergeCell ref="R2506:R2507"/>
    <mergeCell ref="S2506:S2507"/>
    <mergeCell ref="G2506:G2507"/>
    <mergeCell ref="H2506:H2507"/>
    <mergeCell ref="I2506:I2507"/>
    <mergeCell ref="K2506:K2507"/>
    <mergeCell ref="L2506:L2507"/>
    <mergeCell ref="M2506:M2507"/>
    <mergeCell ref="A2506:A2507"/>
    <mergeCell ref="B2506:B2507"/>
    <mergeCell ref="C2506:C2507"/>
    <mergeCell ref="D2506:D2507"/>
    <mergeCell ref="E2506:E2507"/>
    <mergeCell ref="F2506:F2507"/>
    <mergeCell ref="N2504:N2505"/>
    <mergeCell ref="O2504:O2505"/>
    <mergeCell ref="P2504:P2505"/>
    <mergeCell ref="Q2504:Q2505"/>
    <mergeCell ref="R2504:R2505"/>
    <mergeCell ref="S2504:S2505"/>
    <mergeCell ref="G2504:G2505"/>
    <mergeCell ref="H2504:H2505"/>
    <mergeCell ref="I2504:I2505"/>
    <mergeCell ref="K2504:K2505"/>
    <mergeCell ref="L2504:L2505"/>
    <mergeCell ref="M2504:M2505"/>
    <mergeCell ref="A2504:A2505"/>
    <mergeCell ref="B2504:B2505"/>
    <mergeCell ref="C2504:C2505"/>
    <mergeCell ref="D2504:D2505"/>
    <mergeCell ref="E2504:E2505"/>
    <mergeCell ref="F2504:F2505"/>
    <mergeCell ref="N2510:N2511"/>
    <mergeCell ref="O2510:O2511"/>
    <mergeCell ref="P2510:P2511"/>
    <mergeCell ref="Q2510:Q2511"/>
    <mergeCell ref="R2510:R2511"/>
    <mergeCell ref="S2510:S2511"/>
    <mergeCell ref="G2510:G2511"/>
    <mergeCell ref="H2510:H2511"/>
    <mergeCell ref="I2510:I2511"/>
    <mergeCell ref="K2510:K2511"/>
    <mergeCell ref="L2510:L2511"/>
    <mergeCell ref="M2510:M2511"/>
    <mergeCell ref="A2510:A2511"/>
    <mergeCell ref="B2510:B2511"/>
    <mergeCell ref="C2510:C2511"/>
    <mergeCell ref="D2510:D2511"/>
    <mergeCell ref="E2510:E2511"/>
    <mergeCell ref="F2510:F2511"/>
    <mergeCell ref="N2508:N2509"/>
    <mergeCell ref="O2508:O2509"/>
    <mergeCell ref="P2508:P2509"/>
    <mergeCell ref="Q2508:Q2509"/>
    <mergeCell ref="R2508:R2509"/>
    <mergeCell ref="S2508:S2509"/>
    <mergeCell ref="G2508:G2509"/>
    <mergeCell ref="H2508:H2509"/>
    <mergeCell ref="I2508:I2509"/>
    <mergeCell ref="K2508:K2509"/>
    <mergeCell ref="L2508:L2509"/>
    <mergeCell ref="M2508:M2509"/>
    <mergeCell ref="A2508:A2509"/>
    <mergeCell ref="B2508:B2509"/>
    <mergeCell ref="C2508:C2509"/>
    <mergeCell ref="D2508:D2509"/>
    <mergeCell ref="E2508:E2509"/>
    <mergeCell ref="F2508:F2509"/>
    <mergeCell ref="O2516:O2517"/>
    <mergeCell ref="P2516:P2517"/>
    <mergeCell ref="Q2516:Q2517"/>
    <mergeCell ref="R2516:R2517"/>
    <mergeCell ref="S2516:S2517"/>
    <mergeCell ref="A2518:A2519"/>
    <mergeCell ref="B2518:B2519"/>
    <mergeCell ref="C2518:C2519"/>
    <mergeCell ref="D2518:D2519"/>
    <mergeCell ref="E2518:E2519"/>
    <mergeCell ref="A2516:A2517"/>
    <mergeCell ref="B2516:I2517"/>
    <mergeCell ref="K2516:K2517"/>
    <mergeCell ref="L2516:L2517"/>
    <mergeCell ref="M2516:M2517"/>
    <mergeCell ref="N2516:N2517"/>
    <mergeCell ref="F2514:F2515"/>
    <mergeCell ref="G2514:G2515"/>
    <mergeCell ref="H2514:H2515"/>
    <mergeCell ref="I2514:I2515"/>
    <mergeCell ref="K2514:K2515"/>
    <mergeCell ref="L2514:S2515"/>
    <mergeCell ref="O2512:O2513"/>
    <mergeCell ref="P2512:P2513"/>
    <mergeCell ref="Q2512:Q2513"/>
    <mergeCell ref="R2512:R2513"/>
    <mergeCell ref="S2512:S2513"/>
    <mergeCell ref="A2514:A2515"/>
    <mergeCell ref="B2514:B2515"/>
    <mergeCell ref="C2514:C2515"/>
    <mergeCell ref="D2514:D2515"/>
    <mergeCell ref="E2514:E2515"/>
    <mergeCell ref="A2512:A2513"/>
    <mergeCell ref="B2512:I2513"/>
    <mergeCell ref="K2512:K2513"/>
    <mergeCell ref="L2512:L2513"/>
    <mergeCell ref="M2512:M2513"/>
    <mergeCell ref="N2512:N2513"/>
    <mergeCell ref="Q2520:Q2521"/>
    <mergeCell ref="R2520:R2521"/>
    <mergeCell ref="S2520:S2521"/>
    <mergeCell ref="A2522:A2523"/>
    <mergeCell ref="B2522:I2523"/>
    <mergeCell ref="K2522:K2523"/>
    <mergeCell ref="L2522:L2523"/>
    <mergeCell ref="M2522:M2523"/>
    <mergeCell ref="N2522:N2523"/>
    <mergeCell ref="O2522:O2523"/>
    <mergeCell ref="K2520:K2521"/>
    <mergeCell ref="L2520:L2521"/>
    <mergeCell ref="M2520:M2521"/>
    <mergeCell ref="N2520:N2521"/>
    <mergeCell ref="O2520:O2521"/>
    <mergeCell ref="P2520:P2521"/>
    <mergeCell ref="S2518:S2519"/>
    <mergeCell ref="A2520:A2521"/>
    <mergeCell ref="B2520:B2521"/>
    <mergeCell ref="C2520:C2521"/>
    <mergeCell ref="D2520:D2521"/>
    <mergeCell ref="E2520:E2521"/>
    <mergeCell ref="F2520:F2521"/>
    <mergeCell ref="G2520:G2521"/>
    <mergeCell ref="H2520:H2521"/>
    <mergeCell ref="I2520:I2521"/>
    <mergeCell ref="M2518:M2519"/>
    <mergeCell ref="N2518:N2519"/>
    <mergeCell ref="O2518:O2519"/>
    <mergeCell ref="P2518:P2519"/>
    <mergeCell ref="Q2518:Q2519"/>
    <mergeCell ref="R2518:R2519"/>
    <mergeCell ref="F2518:F2519"/>
    <mergeCell ref="G2518:G2519"/>
    <mergeCell ref="H2518:H2519"/>
    <mergeCell ref="I2518:I2519"/>
    <mergeCell ref="K2518:K2519"/>
    <mergeCell ref="L2518:L2519"/>
    <mergeCell ref="N2526:N2527"/>
    <mergeCell ref="O2526:O2527"/>
    <mergeCell ref="P2526:P2527"/>
    <mergeCell ref="Q2526:Q2527"/>
    <mergeCell ref="R2526:R2527"/>
    <mergeCell ref="S2526:S2527"/>
    <mergeCell ref="G2526:G2527"/>
    <mergeCell ref="H2526:H2527"/>
    <mergeCell ref="I2526:I2527"/>
    <mergeCell ref="K2526:K2527"/>
    <mergeCell ref="L2526:L2527"/>
    <mergeCell ref="M2526:M2527"/>
    <mergeCell ref="A2526:A2527"/>
    <mergeCell ref="B2526:B2527"/>
    <mergeCell ref="C2526:C2527"/>
    <mergeCell ref="D2526:D2527"/>
    <mergeCell ref="E2526:E2527"/>
    <mergeCell ref="F2526:F2527"/>
    <mergeCell ref="N2524:N2525"/>
    <mergeCell ref="O2524:O2525"/>
    <mergeCell ref="P2524:P2525"/>
    <mergeCell ref="Q2524:Q2525"/>
    <mergeCell ref="R2524:R2525"/>
    <mergeCell ref="S2524:S2525"/>
    <mergeCell ref="G2524:G2525"/>
    <mergeCell ref="H2524:H2525"/>
    <mergeCell ref="I2524:I2525"/>
    <mergeCell ref="K2524:K2525"/>
    <mergeCell ref="L2524:L2525"/>
    <mergeCell ref="M2524:M2525"/>
    <mergeCell ref="P2522:P2523"/>
    <mergeCell ref="Q2522:Q2523"/>
    <mergeCell ref="R2522:R2523"/>
    <mergeCell ref="S2522:S2523"/>
    <mergeCell ref="A2524:A2525"/>
    <mergeCell ref="B2524:B2525"/>
    <mergeCell ref="C2524:C2525"/>
    <mergeCell ref="D2524:D2525"/>
    <mergeCell ref="E2524:E2525"/>
    <mergeCell ref="F2524:F2525"/>
    <mergeCell ref="G2530:G2531"/>
    <mergeCell ref="H2530:H2531"/>
    <mergeCell ref="I2530:I2531"/>
    <mergeCell ref="K2530:K2531"/>
    <mergeCell ref="L2530:S2531"/>
    <mergeCell ref="A2532:A2533"/>
    <mergeCell ref="B2532:B2533"/>
    <mergeCell ref="C2532:C2533"/>
    <mergeCell ref="D2532:D2533"/>
    <mergeCell ref="E2532:E2533"/>
    <mergeCell ref="A2530:A2531"/>
    <mergeCell ref="B2530:B2531"/>
    <mergeCell ref="C2530:C2531"/>
    <mergeCell ref="D2530:D2531"/>
    <mergeCell ref="E2530:E2531"/>
    <mergeCell ref="F2530:F2531"/>
    <mergeCell ref="N2528:N2529"/>
    <mergeCell ref="O2528:O2529"/>
    <mergeCell ref="P2528:P2529"/>
    <mergeCell ref="Q2528:Q2529"/>
    <mergeCell ref="R2528:R2529"/>
    <mergeCell ref="S2528:S2529"/>
    <mergeCell ref="G2528:G2529"/>
    <mergeCell ref="H2528:H2529"/>
    <mergeCell ref="I2528:I2529"/>
    <mergeCell ref="K2528:K2529"/>
    <mergeCell ref="L2528:L2529"/>
    <mergeCell ref="M2528:M2529"/>
    <mergeCell ref="A2528:A2529"/>
    <mergeCell ref="B2528:B2529"/>
    <mergeCell ref="C2528:C2529"/>
    <mergeCell ref="D2528:D2529"/>
    <mergeCell ref="E2528:E2529"/>
    <mergeCell ref="F2528:F2529"/>
    <mergeCell ref="Q2534:Q2535"/>
    <mergeCell ref="R2534:R2535"/>
    <mergeCell ref="S2534:S2535"/>
    <mergeCell ref="A2536:A2537"/>
    <mergeCell ref="B2536:B2537"/>
    <mergeCell ref="C2536:C2537"/>
    <mergeCell ref="D2536:D2537"/>
    <mergeCell ref="E2536:E2537"/>
    <mergeCell ref="F2536:F2537"/>
    <mergeCell ref="G2536:G2537"/>
    <mergeCell ref="K2534:K2535"/>
    <mergeCell ref="L2534:L2535"/>
    <mergeCell ref="M2534:M2535"/>
    <mergeCell ref="N2534:N2535"/>
    <mergeCell ref="O2534:O2535"/>
    <mergeCell ref="P2534:P2535"/>
    <mergeCell ref="S2532:S2533"/>
    <mergeCell ref="A2534:A2535"/>
    <mergeCell ref="B2534:B2535"/>
    <mergeCell ref="C2534:C2535"/>
    <mergeCell ref="D2534:D2535"/>
    <mergeCell ref="E2534:E2535"/>
    <mergeCell ref="F2534:F2535"/>
    <mergeCell ref="G2534:G2535"/>
    <mergeCell ref="H2534:H2535"/>
    <mergeCell ref="I2534:I2535"/>
    <mergeCell ref="M2532:M2533"/>
    <mergeCell ref="N2532:N2533"/>
    <mergeCell ref="O2532:O2533"/>
    <mergeCell ref="P2532:P2533"/>
    <mergeCell ref="Q2532:Q2533"/>
    <mergeCell ref="R2532:R2533"/>
    <mergeCell ref="F2532:F2533"/>
    <mergeCell ref="G2532:G2533"/>
    <mergeCell ref="H2532:H2533"/>
    <mergeCell ref="I2532:I2533"/>
    <mergeCell ref="K2532:K2533"/>
    <mergeCell ref="L2532:L2533"/>
    <mergeCell ref="N2540:N2541"/>
    <mergeCell ref="O2540:O2541"/>
    <mergeCell ref="P2540:P2541"/>
    <mergeCell ref="Q2540:Q2541"/>
    <mergeCell ref="R2540:R2541"/>
    <mergeCell ref="S2540:S2541"/>
    <mergeCell ref="G2540:G2541"/>
    <mergeCell ref="H2540:H2541"/>
    <mergeCell ref="I2540:I2541"/>
    <mergeCell ref="K2540:K2541"/>
    <mergeCell ref="L2540:L2541"/>
    <mergeCell ref="M2540:M2541"/>
    <mergeCell ref="A2540:A2541"/>
    <mergeCell ref="B2540:B2541"/>
    <mergeCell ref="C2540:C2541"/>
    <mergeCell ref="D2540:D2541"/>
    <mergeCell ref="E2540:E2541"/>
    <mergeCell ref="F2540:F2541"/>
    <mergeCell ref="N2538:N2539"/>
    <mergeCell ref="O2538:O2539"/>
    <mergeCell ref="P2538:P2539"/>
    <mergeCell ref="Q2538:Q2539"/>
    <mergeCell ref="R2538:R2539"/>
    <mergeCell ref="S2538:S2539"/>
    <mergeCell ref="G2538:G2539"/>
    <mergeCell ref="H2538:H2539"/>
    <mergeCell ref="I2538:I2539"/>
    <mergeCell ref="K2538:K2539"/>
    <mergeCell ref="L2538:L2539"/>
    <mergeCell ref="M2538:M2539"/>
    <mergeCell ref="H2536:H2537"/>
    <mergeCell ref="I2536:I2537"/>
    <mergeCell ref="K2536:K2537"/>
    <mergeCell ref="L2536:S2537"/>
    <mergeCell ref="A2538:A2539"/>
    <mergeCell ref="B2538:B2539"/>
    <mergeCell ref="C2538:C2539"/>
    <mergeCell ref="D2538:D2539"/>
    <mergeCell ref="E2538:E2539"/>
    <mergeCell ref="F2538:F2539"/>
    <mergeCell ref="O2544:O2545"/>
    <mergeCell ref="P2544:P2545"/>
    <mergeCell ref="Q2544:Q2545"/>
    <mergeCell ref="R2544:R2545"/>
    <mergeCell ref="S2544:S2545"/>
    <mergeCell ref="A2546:A2547"/>
    <mergeCell ref="B2546:B2547"/>
    <mergeCell ref="C2546:C2547"/>
    <mergeCell ref="D2546:D2547"/>
    <mergeCell ref="E2546:E2547"/>
    <mergeCell ref="A2544:A2545"/>
    <mergeCell ref="B2544:I2545"/>
    <mergeCell ref="K2544:K2545"/>
    <mergeCell ref="L2544:L2545"/>
    <mergeCell ref="M2544:M2545"/>
    <mergeCell ref="N2544:N2545"/>
    <mergeCell ref="N2542:N2543"/>
    <mergeCell ref="O2542:O2543"/>
    <mergeCell ref="P2542:P2543"/>
    <mergeCell ref="Q2542:Q2543"/>
    <mergeCell ref="R2542:R2543"/>
    <mergeCell ref="S2542:S2543"/>
    <mergeCell ref="G2542:G2543"/>
    <mergeCell ref="H2542:H2543"/>
    <mergeCell ref="I2542:I2543"/>
    <mergeCell ref="K2542:K2543"/>
    <mergeCell ref="L2542:L2543"/>
    <mergeCell ref="M2542:M2543"/>
    <mergeCell ref="A2542:A2543"/>
    <mergeCell ref="B2542:B2543"/>
    <mergeCell ref="C2542:C2543"/>
    <mergeCell ref="D2542:D2543"/>
    <mergeCell ref="E2542:E2543"/>
    <mergeCell ref="F2542:F2543"/>
    <mergeCell ref="Q2548:Q2549"/>
    <mergeCell ref="R2548:R2549"/>
    <mergeCell ref="S2548:S2549"/>
    <mergeCell ref="A2550:A2551"/>
    <mergeCell ref="B2550:B2551"/>
    <mergeCell ref="C2550:C2551"/>
    <mergeCell ref="D2550:D2551"/>
    <mergeCell ref="E2550:E2551"/>
    <mergeCell ref="F2550:F2551"/>
    <mergeCell ref="G2550:G2551"/>
    <mergeCell ref="K2548:K2549"/>
    <mergeCell ref="L2548:L2549"/>
    <mergeCell ref="M2548:M2549"/>
    <mergeCell ref="N2548:N2549"/>
    <mergeCell ref="O2548:O2549"/>
    <mergeCell ref="P2548:P2549"/>
    <mergeCell ref="S2546:S2547"/>
    <mergeCell ref="A2548:A2549"/>
    <mergeCell ref="B2548:B2549"/>
    <mergeCell ref="C2548:C2549"/>
    <mergeCell ref="D2548:D2549"/>
    <mergeCell ref="E2548:E2549"/>
    <mergeCell ref="F2548:F2549"/>
    <mergeCell ref="G2548:G2549"/>
    <mergeCell ref="H2548:H2549"/>
    <mergeCell ref="I2548:I2549"/>
    <mergeCell ref="M2546:M2547"/>
    <mergeCell ref="N2546:N2547"/>
    <mergeCell ref="O2546:O2547"/>
    <mergeCell ref="P2546:P2547"/>
    <mergeCell ref="Q2546:Q2547"/>
    <mergeCell ref="R2546:R2547"/>
    <mergeCell ref="F2546:F2547"/>
    <mergeCell ref="G2546:G2547"/>
    <mergeCell ref="H2546:H2547"/>
    <mergeCell ref="I2546:I2547"/>
    <mergeCell ref="K2546:K2547"/>
    <mergeCell ref="L2546:L2547"/>
    <mergeCell ref="S2552:S2553"/>
    <mergeCell ref="D2554:G2555"/>
    <mergeCell ref="H2554:I2555"/>
    <mergeCell ref="N2554:Q2555"/>
    <mergeCell ref="R2554:S2555"/>
    <mergeCell ref="A2556:S2557"/>
    <mergeCell ref="M2552:M2553"/>
    <mergeCell ref="N2552:N2553"/>
    <mergeCell ref="O2552:O2553"/>
    <mergeCell ref="P2552:P2553"/>
    <mergeCell ref="Q2552:Q2553"/>
    <mergeCell ref="R2552:R2553"/>
    <mergeCell ref="F2552:F2553"/>
    <mergeCell ref="G2552:G2553"/>
    <mergeCell ref="H2552:H2553"/>
    <mergeCell ref="I2552:I2553"/>
    <mergeCell ref="K2552:K2553"/>
    <mergeCell ref="L2552:L2553"/>
    <mergeCell ref="O2550:O2551"/>
    <mergeCell ref="P2550:P2551"/>
    <mergeCell ref="Q2550:Q2551"/>
    <mergeCell ref="R2550:R2551"/>
    <mergeCell ref="S2550:S2551"/>
    <mergeCell ref="A2552:A2553"/>
    <mergeCell ref="B2552:B2553"/>
    <mergeCell ref="C2552:C2553"/>
    <mergeCell ref="D2552:D2553"/>
    <mergeCell ref="E2552:E2553"/>
    <mergeCell ref="H2550:H2551"/>
    <mergeCell ref="I2550:I2551"/>
    <mergeCell ref="K2550:K2551"/>
    <mergeCell ref="L2550:L2551"/>
    <mergeCell ref="M2550:M2551"/>
    <mergeCell ref="N2550:N2551"/>
    <mergeCell ref="N2562:N2563"/>
    <mergeCell ref="O2562:O2563"/>
    <mergeCell ref="P2562:P2563"/>
    <mergeCell ref="Q2562:Q2563"/>
    <mergeCell ref="R2562:R2563"/>
    <mergeCell ref="S2562:S2563"/>
    <mergeCell ref="G2562:G2563"/>
    <mergeCell ref="H2562:H2563"/>
    <mergeCell ref="I2562:I2563"/>
    <mergeCell ref="K2562:K2563"/>
    <mergeCell ref="L2562:L2563"/>
    <mergeCell ref="M2562:M2563"/>
    <mergeCell ref="A2560:A2561"/>
    <mergeCell ref="B2560:I2561"/>
    <mergeCell ref="K2560:K2561"/>
    <mergeCell ref="L2560:S2561"/>
    <mergeCell ref="A2562:A2563"/>
    <mergeCell ref="B2562:B2563"/>
    <mergeCell ref="C2562:C2563"/>
    <mergeCell ref="D2562:D2563"/>
    <mergeCell ref="E2562:E2563"/>
    <mergeCell ref="F2562:F2563"/>
    <mergeCell ref="N2558:N2559"/>
    <mergeCell ref="O2558:O2559"/>
    <mergeCell ref="P2558:P2559"/>
    <mergeCell ref="Q2558:Q2559"/>
    <mergeCell ref="R2558:R2559"/>
    <mergeCell ref="S2558:S2559"/>
    <mergeCell ref="G2558:G2559"/>
    <mergeCell ref="H2558:H2559"/>
    <mergeCell ref="I2558:I2559"/>
    <mergeCell ref="K2558:K2559"/>
    <mergeCell ref="L2558:L2559"/>
    <mergeCell ref="M2558:M2559"/>
    <mergeCell ref="A2558:A2559"/>
    <mergeCell ref="B2558:B2559"/>
    <mergeCell ref="C2558:C2559"/>
    <mergeCell ref="D2558:D2559"/>
    <mergeCell ref="E2558:E2559"/>
    <mergeCell ref="F2558:F2559"/>
    <mergeCell ref="N2566:N2567"/>
    <mergeCell ref="O2566:O2567"/>
    <mergeCell ref="P2566:P2567"/>
    <mergeCell ref="Q2566:Q2567"/>
    <mergeCell ref="R2566:R2567"/>
    <mergeCell ref="S2566:S2567"/>
    <mergeCell ref="G2566:G2567"/>
    <mergeCell ref="H2566:H2567"/>
    <mergeCell ref="I2566:I2567"/>
    <mergeCell ref="K2566:K2567"/>
    <mergeCell ref="L2566:L2567"/>
    <mergeCell ref="M2566:M2567"/>
    <mergeCell ref="A2566:A2567"/>
    <mergeCell ref="B2566:B2567"/>
    <mergeCell ref="C2566:C2567"/>
    <mergeCell ref="D2566:D2567"/>
    <mergeCell ref="E2566:E2567"/>
    <mergeCell ref="F2566:F2567"/>
    <mergeCell ref="N2564:N2565"/>
    <mergeCell ref="O2564:O2565"/>
    <mergeCell ref="P2564:P2565"/>
    <mergeCell ref="Q2564:Q2565"/>
    <mergeCell ref="R2564:R2565"/>
    <mergeCell ref="S2564:S2565"/>
    <mergeCell ref="G2564:G2565"/>
    <mergeCell ref="H2564:H2565"/>
    <mergeCell ref="I2564:I2565"/>
    <mergeCell ref="K2564:K2565"/>
    <mergeCell ref="L2564:L2565"/>
    <mergeCell ref="M2564:M2565"/>
    <mergeCell ref="A2564:A2565"/>
    <mergeCell ref="B2564:B2565"/>
    <mergeCell ref="C2564:C2565"/>
    <mergeCell ref="D2564:D2565"/>
    <mergeCell ref="E2564:E2565"/>
    <mergeCell ref="F2564:F2565"/>
    <mergeCell ref="N2570:N2571"/>
    <mergeCell ref="O2570:O2571"/>
    <mergeCell ref="P2570:P2571"/>
    <mergeCell ref="Q2570:Q2571"/>
    <mergeCell ref="R2570:R2571"/>
    <mergeCell ref="S2570:S2571"/>
    <mergeCell ref="G2570:G2571"/>
    <mergeCell ref="H2570:H2571"/>
    <mergeCell ref="I2570:I2571"/>
    <mergeCell ref="K2570:K2571"/>
    <mergeCell ref="L2570:L2571"/>
    <mergeCell ref="M2570:M2571"/>
    <mergeCell ref="A2570:A2571"/>
    <mergeCell ref="B2570:B2571"/>
    <mergeCell ref="C2570:C2571"/>
    <mergeCell ref="D2570:D2571"/>
    <mergeCell ref="E2570:E2571"/>
    <mergeCell ref="F2570:F2571"/>
    <mergeCell ref="N2568:N2569"/>
    <mergeCell ref="O2568:O2569"/>
    <mergeCell ref="P2568:P2569"/>
    <mergeCell ref="Q2568:Q2569"/>
    <mergeCell ref="R2568:R2569"/>
    <mergeCell ref="S2568:S2569"/>
    <mergeCell ref="G2568:G2569"/>
    <mergeCell ref="H2568:H2569"/>
    <mergeCell ref="I2568:I2569"/>
    <mergeCell ref="K2568:K2569"/>
    <mergeCell ref="L2568:L2569"/>
    <mergeCell ref="M2568:M2569"/>
    <mergeCell ref="A2568:A2569"/>
    <mergeCell ref="B2568:B2569"/>
    <mergeCell ref="C2568:C2569"/>
    <mergeCell ref="D2568:D2569"/>
    <mergeCell ref="E2568:E2569"/>
    <mergeCell ref="F2568:F2569"/>
    <mergeCell ref="G2578:G2579"/>
    <mergeCell ref="H2578:H2579"/>
    <mergeCell ref="I2578:I2579"/>
    <mergeCell ref="K2578:K2579"/>
    <mergeCell ref="L2578:S2579"/>
    <mergeCell ref="A2580:A2581"/>
    <mergeCell ref="B2580:B2581"/>
    <mergeCell ref="C2580:C2581"/>
    <mergeCell ref="D2580:D2581"/>
    <mergeCell ref="E2580:E2581"/>
    <mergeCell ref="G2576:G2577"/>
    <mergeCell ref="H2576:H2577"/>
    <mergeCell ref="I2576:I2577"/>
    <mergeCell ref="K2576:S2577"/>
    <mergeCell ref="A2578:A2579"/>
    <mergeCell ref="B2578:B2579"/>
    <mergeCell ref="C2578:C2579"/>
    <mergeCell ref="D2578:D2579"/>
    <mergeCell ref="E2578:E2579"/>
    <mergeCell ref="F2578:F2579"/>
    <mergeCell ref="A2576:A2577"/>
    <mergeCell ref="B2576:B2577"/>
    <mergeCell ref="C2576:C2577"/>
    <mergeCell ref="D2576:D2577"/>
    <mergeCell ref="E2576:E2577"/>
    <mergeCell ref="F2576:F2577"/>
    <mergeCell ref="N2574:N2575"/>
    <mergeCell ref="O2574:O2575"/>
    <mergeCell ref="P2574:P2575"/>
    <mergeCell ref="Q2574:Q2575"/>
    <mergeCell ref="R2574:R2575"/>
    <mergeCell ref="S2574:S2575"/>
    <mergeCell ref="G2572:G2573"/>
    <mergeCell ref="H2572:H2573"/>
    <mergeCell ref="I2572:I2573"/>
    <mergeCell ref="K2572:K2573"/>
    <mergeCell ref="L2572:S2573"/>
    <mergeCell ref="A2574:A2575"/>
    <mergeCell ref="B2574:I2575"/>
    <mergeCell ref="K2574:K2575"/>
    <mergeCell ref="L2574:L2575"/>
    <mergeCell ref="M2574:M2575"/>
    <mergeCell ref="A2572:A2573"/>
    <mergeCell ref="B2572:B2573"/>
    <mergeCell ref="C2572:C2573"/>
    <mergeCell ref="D2572:D2573"/>
    <mergeCell ref="E2572:E2573"/>
    <mergeCell ref="F2572:F2573"/>
    <mergeCell ref="O2584:O2585"/>
    <mergeCell ref="P2584:P2585"/>
    <mergeCell ref="Q2584:Q2585"/>
    <mergeCell ref="R2584:R2585"/>
    <mergeCell ref="S2584:S2585"/>
    <mergeCell ref="A2586:A2587"/>
    <mergeCell ref="B2586:B2587"/>
    <mergeCell ref="C2586:C2587"/>
    <mergeCell ref="D2586:D2587"/>
    <mergeCell ref="E2586:E2587"/>
    <mergeCell ref="H2584:H2585"/>
    <mergeCell ref="I2584:I2585"/>
    <mergeCell ref="K2584:K2585"/>
    <mergeCell ref="L2584:L2585"/>
    <mergeCell ref="M2584:M2585"/>
    <mergeCell ref="N2584:N2585"/>
    <mergeCell ref="Q2582:Q2583"/>
    <mergeCell ref="R2582:R2583"/>
    <mergeCell ref="S2582:S2583"/>
    <mergeCell ref="A2584:A2585"/>
    <mergeCell ref="B2584:B2585"/>
    <mergeCell ref="C2584:C2585"/>
    <mergeCell ref="D2584:D2585"/>
    <mergeCell ref="E2584:E2585"/>
    <mergeCell ref="F2584:F2585"/>
    <mergeCell ref="G2584:G2585"/>
    <mergeCell ref="K2582:K2583"/>
    <mergeCell ref="L2582:L2583"/>
    <mergeCell ref="M2582:M2583"/>
    <mergeCell ref="N2582:N2583"/>
    <mergeCell ref="O2582:O2583"/>
    <mergeCell ref="P2582:P2583"/>
    <mergeCell ref="S2580:S2581"/>
    <mergeCell ref="A2582:A2583"/>
    <mergeCell ref="B2582:B2583"/>
    <mergeCell ref="C2582:C2583"/>
    <mergeCell ref="D2582:D2583"/>
    <mergeCell ref="E2582:E2583"/>
    <mergeCell ref="F2582:F2583"/>
    <mergeCell ref="G2582:G2583"/>
    <mergeCell ref="H2582:H2583"/>
    <mergeCell ref="I2582:I2583"/>
    <mergeCell ref="M2580:M2581"/>
    <mergeCell ref="N2580:N2581"/>
    <mergeCell ref="O2580:O2581"/>
    <mergeCell ref="P2580:P2581"/>
    <mergeCell ref="Q2580:Q2581"/>
    <mergeCell ref="R2580:R2581"/>
    <mergeCell ref="F2580:F2581"/>
    <mergeCell ref="G2580:G2581"/>
    <mergeCell ref="H2580:H2581"/>
    <mergeCell ref="I2580:I2581"/>
    <mergeCell ref="K2580:K2581"/>
    <mergeCell ref="L2580:L2581"/>
    <mergeCell ref="O2590:O2591"/>
    <mergeCell ref="P2590:P2591"/>
    <mergeCell ref="Q2590:Q2591"/>
    <mergeCell ref="R2590:R2591"/>
    <mergeCell ref="S2590:S2591"/>
    <mergeCell ref="A2592:A2593"/>
    <mergeCell ref="B2592:B2593"/>
    <mergeCell ref="C2592:C2593"/>
    <mergeCell ref="D2592:D2593"/>
    <mergeCell ref="E2592:E2593"/>
    <mergeCell ref="H2590:H2591"/>
    <mergeCell ref="I2590:I2591"/>
    <mergeCell ref="K2590:K2591"/>
    <mergeCell ref="L2590:L2591"/>
    <mergeCell ref="M2590:M2591"/>
    <mergeCell ref="N2590:N2591"/>
    <mergeCell ref="Q2588:Q2589"/>
    <mergeCell ref="R2588:R2589"/>
    <mergeCell ref="S2588:S2589"/>
    <mergeCell ref="A2590:A2591"/>
    <mergeCell ref="B2590:B2591"/>
    <mergeCell ref="C2590:C2591"/>
    <mergeCell ref="D2590:D2591"/>
    <mergeCell ref="E2590:E2591"/>
    <mergeCell ref="F2590:F2591"/>
    <mergeCell ref="G2590:G2591"/>
    <mergeCell ref="K2588:K2589"/>
    <mergeCell ref="L2588:L2589"/>
    <mergeCell ref="M2588:M2589"/>
    <mergeCell ref="N2588:N2589"/>
    <mergeCell ref="O2588:O2589"/>
    <mergeCell ref="P2588:P2589"/>
    <mergeCell ref="S2586:S2587"/>
    <mergeCell ref="A2588:A2589"/>
    <mergeCell ref="B2588:B2589"/>
    <mergeCell ref="C2588:C2589"/>
    <mergeCell ref="D2588:D2589"/>
    <mergeCell ref="E2588:E2589"/>
    <mergeCell ref="F2588:F2589"/>
    <mergeCell ref="G2588:G2589"/>
    <mergeCell ref="H2588:H2589"/>
    <mergeCell ref="I2588:I2589"/>
    <mergeCell ref="M2586:M2587"/>
    <mergeCell ref="N2586:N2587"/>
    <mergeCell ref="O2586:O2587"/>
    <mergeCell ref="P2586:P2587"/>
    <mergeCell ref="Q2586:Q2587"/>
    <mergeCell ref="R2586:R2587"/>
    <mergeCell ref="F2586:F2587"/>
    <mergeCell ref="G2586:G2587"/>
    <mergeCell ref="H2586:H2587"/>
    <mergeCell ref="I2586:I2587"/>
    <mergeCell ref="K2586:K2587"/>
    <mergeCell ref="L2586:L2587"/>
    <mergeCell ref="O2596:O2597"/>
    <mergeCell ref="P2596:P2597"/>
    <mergeCell ref="Q2596:Q2597"/>
    <mergeCell ref="R2596:R2597"/>
    <mergeCell ref="S2596:S2597"/>
    <mergeCell ref="A2598:A2599"/>
    <mergeCell ref="B2598:B2599"/>
    <mergeCell ref="C2598:C2599"/>
    <mergeCell ref="D2598:D2599"/>
    <mergeCell ref="E2598:E2599"/>
    <mergeCell ref="H2596:H2597"/>
    <mergeCell ref="I2596:I2597"/>
    <mergeCell ref="K2596:K2597"/>
    <mergeCell ref="L2596:L2597"/>
    <mergeCell ref="M2596:M2597"/>
    <mergeCell ref="N2596:N2597"/>
    <mergeCell ref="Q2594:Q2595"/>
    <mergeCell ref="R2594:R2595"/>
    <mergeCell ref="S2594:S2595"/>
    <mergeCell ref="A2596:A2597"/>
    <mergeCell ref="B2596:B2597"/>
    <mergeCell ref="C2596:C2597"/>
    <mergeCell ref="D2596:D2597"/>
    <mergeCell ref="E2596:E2597"/>
    <mergeCell ref="F2596:F2597"/>
    <mergeCell ref="G2596:G2597"/>
    <mergeCell ref="K2594:K2595"/>
    <mergeCell ref="L2594:L2595"/>
    <mergeCell ref="M2594:M2595"/>
    <mergeCell ref="N2594:N2595"/>
    <mergeCell ref="O2594:O2595"/>
    <mergeCell ref="P2594:P2595"/>
    <mergeCell ref="S2592:S2593"/>
    <mergeCell ref="A2594:A2595"/>
    <mergeCell ref="B2594:B2595"/>
    <mergeCell ref="C2594:C2595"/>
    <mergeCell ref="D2594:D2595"/>
    <mergeCell ref="E2594:E2595"/>
    <mergeCell ref="F2594:F2595"/>
    <mergeCell ref="G2594:G2595"/>
    <mergeCell ref="H2594:H2595"/>
    <mergeCell ref="I2594:I2595"/>
    <mergeCell ref="M2592:M2593"/>
    <mergeCell ref="N2592:N2593"/>
    <mergeCell ref="O2592:O2593"/>
    <mergeCell ref="P2592:P2593"/>
    <mergeCell ref="Q2592:Q2593"/>
    <mergeCell ref="R2592:R2593"/>
    <mergeCell ref="F2592:F2593"/>
    <mergeCell ref="G2592:G2593"/>
    <mergeCell ref="H2592:H2593"/>
    <mergeCell ref="I2592:I2593"/>
    <mergeCell ref="K2592:K2593"/>
    <mergeCell ref="L2592:L2593"/>
    <mergeCell ref="Q2600:Q2601"/>
    <mergeCell ref="R2600:R2601"/>
    <mergeCell ref="S2600:S2601"/>
    <mergeCell ref="A2602:A2603"/>
    <mergeCell ref="B2602:B2603"/>
    <mergeCell ref="C2602:C2603"/>
    <mergeCell ref="D2602:D2603"/>
    <mergeCell ref="E2602:E2603"/>
    <mergeCell ref="F2602:F2603"/>
    <mergeCell ref="G2602:G2603"/>
    <mergeCell ref="K2600:K2601"/>
    <mergeCell ref="L2600:L2601"/>
    <mergeCell ref="M2600:M2601"/>
    <mergeCell ref="N2600:N2601"/>
    <mergeCell ref="O2600:O2601"/>
    <mergeCell ref="P2600:P2601"/>
    <mergeCell ref="S2598:S2599"/>
    <mergeCell ref="A2600:A2601"/>
    <mergeCell ref="B2600:B2601"/>
    <mergeCell ref="C2600:C2601"/>
    <mergeCell ref="D2600:D2601"/>
    <mergeCell ref="E2600:E2601"/>
    <mergeCell ref="F2600:F2601"/>
    <mergeCell ref="G2600:G2601"/>
    <mergeCell ref="H2600:H2601"/>
    <mergeCell ref="I2600:I2601"/>
    <mergeCell ref="M2598:M2599"/>
    <mergeCell ref="N2598:N2599"/>
    <mergeCell ref="O2598:O2599"/>
    <mergeCell ref="P2598:P2599"/>
    <mergeCell ref="Q2598:Q2599"/>
    <mergeCell ref="R2598:R2599"/>
    <mergeCell ref="F2598:F2599"/>
    <mergeCell ref="G2598:G2599"/>
    <mergeCell ref="H2598:H2599"/>
    <mergeCell ref="I2598:I2599"/>
    <mergeCell ref="K2598:K2599"/>
    <mergeCell ref="L2598:L2599"/>
    <mergeCell ref="N2606:N2607"/>
    <mergeCell ref="O2606:O2607"/>
    <mergeCell ref="P2606:P2607"/>
    <mergeCell ref="Q2606:Q2607"/>
    <mergeCell ref="R2606:R2607"/>
    <mergeCell ref="S2606:S2607"/>
    <mergeCell ref="G2606:G2607"/>
    <mergeCell ref="H2606:H2607"/>
    <mergeCell ref="I2606:I2607"/>
    <mergeCell ref="K2606:K2607"/>
    <mergeCell ref="L2606:L2607"/>
    <mergeCell ref="M2606:M2607"/>
    <mergeCell ref="A2606:A2607"/>
    <mergeCell ref="B2606:B2607"/>
    <mergeCell ref="C2606:C2607"/>
    <mergeCell ref="D2606:D2607"/>
    <mergeCell ref="E2606:E2607"/>
    <mergeCell ref="F2606:F2607"/>
    <mergeCell ref="F2604:F2605"/>
    <mergeCell ref="G2604:G2605"/>
    <mergeCell ref="H2604:H2605"/>
    <mergeCell ref="I2604:I2605"/>
    <mergeCell ref="K2604:K2605"/>
    <mergeCell ref="L2604:S2605"/>
    <mergeCell ref="O2602:O2603"/>
    <mergeCell ref="P2602:P2603"/>
    <mergeCell ref="Q2602:Q2603"/>
    <mergeCell ref="R2602:R2603"/>
    <mergeCell ref="S2602:S2603"/>
    <mergeCell ref="A2604:A2605"/>
    <mergeCell ref="B2604:B2605"/>
    <mergeCell ref="C2604:C2605"/>
    <mergeCell ref="D2604:D2605"/>
    <mergeCell ref="E2604:E2605"/>
    <mergeCell ref="H2602:H2603"/>
    <mergeCell ref="I2602:I2603"/>
    <mergeCell ref="K2602:K2603"/>
    <mergeCell ref="L2602:L2603"/>
    <mergeCell ref="M2602:M2603"/>
    <mergeCell ref="N2602:N2603"/>
    <mergeCell ref="N2610:N2611"/>
    <mergeCell ref="O2610:O2611"/>
    <mergeCell ref="P2610:P2611"/>
    <mergeCell ref="Q2610:Q2611"/>
    <mergeCell ref="R2610:R2611"/>
    <mergeCell ref="S2610:S2611"/>
    <mergeCell ref="G2610:G2611"/>
    <mergeCell ref="H2610:H2611"/>
    <mergeCell ref="I2610:I2611"/>
    <mergeCell ref="K2610:K2611"/>
    <mergeCell ref="L2610:L2611"/>
    <mergeCell ref="M2610:M2611"/>
    <mergeCell ref="A2610:A2611"/>
    <mergeCell ref="B2610:B2611"/>
    <mergeCell ref="C2610:C2611"/>
    <mergeCell ref="D2610:D2611"/>
    <mergeCell ref="E2610:E2611"/>
    <mergeCell ref="F2610:F2611"/>
    <mergeCell ref="N2608:N2609"/>
    <mergeCell ref="O2608:O2609"/>
    <mergeCell ref="P2608:P2609"/>
    <mergeCell ref="Q2608:Q2609"/>
    <mergeCell ref="R2608:R2609"/>
    <mergeCell ref="S2608:S2609"/>
    <mergeCell ref="G2608:G2609"/>
    <mergeCell ref="H2608:H2609"/>
    <mergeCell ref="I2608:I2609"/>
    <mergeCell ref="K2608:K2609"/>
    <mergeCell ref="L2608:L2609"/>
    <mergeCell ref="M2608:M2609"/>
    <mergeCell ref="A2608:A2609"/>
    <mergeCell ref="B2608:B2609"/>
    <mergeCell ref="C2608:C2609"/>
    <mergeCell ref="D2608:D2609"/>
    <mergeCell ref="E2608:E2609"/>
    <mergeCell ref="F2608:F2609"/>
    <mergeCell ref="N2614:N2615"/>
    <mergeCell ref="O2614:O2615"/>
    <mergeCell ref="P2614:P2615"/>
    <mergeCell ref="Q2614:Q2615"/>
    <mergeCell ref="R2614:R2615"/>
    <mergeCell ref="S2614:S2615"/>
    <mergeCell ref="G2614:G2615"/>
    <mergeCell ref="H2614:H2615"/>
    <mergeCell ref="I2614:I2615"/>
    <mergeCell ref="K2614:K2615"/>
    <mergeCell ref="L2614:L2615"/>
    <mergeCell ref="M2614:M2615"/>
    <mergeCell ref="A2614:A2615"/>
    <mergeCell ref="B2614:B2615"/>
    <mergeCell ref="C2614:C2615"/>
    <mergeCell ref="D2614:D2615"/>
    <mergeCell ref="E2614:E2615"/>
    <mergeCell ref="F2614:F2615"/>
    <mergeCell ref="N2612:N2613"/>
    <mergeCell ref="O2612:O2613"/>
    <mergeCell ref="P2612:P2613"/>
    <mergeCell ref="Q2612:Q2613"/>
    <mergeCell ref="R2612:R2613"/>
    <mergeCell ref="S2612:S2613"/>
    <mergeCell ref="G2612:G2613"/>
    <mergeCell ref="H2612:H2613"/>
    <mergeCell ref="I2612:I2613"/>
    <mergeCell ref="K2612:K2613"/>
    <mergeCell ref="L2612:L2613"/>
    <mergeCell ref="M2612:M2613"/>
    <mergeCell ref="A2612:A2613"/>
    <mergeCell ref="B2612:B2613"/>
    <mergeCell ref="C2612:C2613"/>
    <mergeCell ref="D2612:D2613"/>
    <mergeCell ref="E2612:E2613"/>
    <mergeCell ref="F2612:F2613"/>
    <mergeCell ref="N2618:N2619"/>
    <mergeCell ref="O2618:O2619"/>
    <mergeCell ref="P2618:P2619"/>
    <mergeCell ref="Q2618:Q2619"/>
    <mergeCell ref="R2618:R2619"/>
    <mergeCell ref="S2618:S2619"/>
    <mergeCell ref="G2618:G2619"/>
    <mergeCell ref="H2618:H2619"/>
    <mergeCell ref="I2618:I2619"/>
    <mergeCell ref="K2618:K2619"/>
    <mergeCell ref="L2618:L2619"/>
    <mergeCell ref="M2618:M2619"/>
    <mergeCell ref="A2618:A2619"/>
    <mergeCell ref="B2618:B2619"/>
    <mergeCell ref="C2618:C2619"/>
    <mergeCell ref="D2618:D2619"/>
    <mergeCell ref="E2618:E2619"/>
    <mergeCell ref="F2618:F2619"/>
    <mergeCell ref="N2616:N2617"/>
    <mergeCell ref="O2616:O2617"/>
    <mergeCell ref="P2616:P2617"/>
    <mergeCell ref="Q2616:Q2617"/>
    <mergeCell ref="R2616:R2617"/>
    <mergeCell ref="S2616:S2617"/>
    <mergeCell ref="G2616:G2617"/>
    <mergeCell ref="H2616:H2617"/>
    <mergeCell ref="I2616:I2617"/>
    <mergeCell ref="K2616:K2617"/>
    <mergeCell ref="L2616:L2617"/>
    <mergeCell ref="M2616:M2617"/>
    <mergeCell ref="A2616:A2617"/>
    <mergeCell ref="B2616:B2617"/>
    <mergeCell ref="C2616:C2617"/>
    <mergeCell ref="D2616:D2617"/>
    <mergeCell ref="E2616:E2617"/>
    <mergeCell ref="F2616:F2617"/>
    <mergeCell ref="N2622:N2623"/>
    <mergeCell ref="O2622:O2623"/>
    <mergeCell ref="P2622:P2623"/>
    <mergeCell ref="Q2622:Q2623"/>
    <mergeCell ref="R2622:R2623"/>
    <mergeCell ref="S2622:S2623"/>
    <mergeCell ref="G2622:G2623"/>
    <mergeCell ref="H2622:H2623"/>
    <mergeCell ref="I2622:I2623"/>
    <mergeCell ref="K2622:K2623"/>
    <mergeCell ref="L2622:L2623"/>
    <mergeCell ref="M2622:M2623"/>
    <mergeCell ref="A2622:A2623"/>
    <mergeCell ref="B2622:B2623"/>
    <mergeCell ref="C2622:C2623"/>
    <mergeCell ref="D2622:D2623"/>
    <mergeCell ref="E2622:E2623"/>
    <mergeCell ref="F2622:F2623"/>
    <mergeCell ref="N2620:N2621"/>
    <mergeCell ref="O2620:O2621"/>
    <mergeCell ref="P2620:P2621"/>
    <mergeCell ref="Q2620:Q2621"/>
    <mergeCell ref="R2620:R2621"/>
    <mergeCell ref="S2620:S2621"/>
    <mergeCell ref="G2620:G2621"/>
    <mergeCell ref="H2620:H2621"/>
    <mergeCell ref="I2620:I2621"/>
    <mergeCell ref="K2620:K2621"/>
    <mergeCell ref="L2620:L2621"/>
    <mergeCell ref="M2620:M2621"/>
    <mergeCell ref="A2620:A2621"/>
    <mergeCell ref="B2620:B2621"/>
    <mergeCell ref="C2620:C2621"/>
    <mergeCell ref="D2620:D2621"/>
    <mergeCell ref="E2620:E2621"/>
    <mergeCell ref="F2620:F2621"/>
    <mergeCell ref="N2626:N2627"/>
    <mergeCell ref="O2626:O2627"/>
    <mergeCell ref="P2626:P2627"/>
    <mergeCell ref="Q2626:Q2627"/>
    <mergeCell ref="R2626:R2627"/>
    <mergeCell ref="S2626:S2627"/>
    <mergeCell ref="G2626:G2627"/>
    <mergeCell ref="H2626:H2627"/>
    <mergeCell ref="I2626:I2627"/>
    <mergeCell ref="K2626:K2627"/>
    <mergeCell ref="L2626:L2627"/>
    <mergeCell ref="M2626:M2627"/>
    <mergeCell ref="A2626:A2627"/>
    <mergeCell ref="B2626:B2627"/>
    <mergeCell ref="C2626:C2627"/>
    <mergeCell ref="D2626:D2627"/>
    <mergeCell ref="E2626:E2627"/>
    <mergeCell ref="F2626:F2627"/>
    <mergeCell ref="N2624:N2625"/>
    <mergeCell ref="O2624:O2625"/>
    <mergeCell ref="P2624:P2625"/>
    <mergeCell ref="Q2624:Q2625"/>
    <mergeCell ref="R2624:R2625"/>
    <mergeCell ref="S2624:S2625"/>
    <mergeCell ref="G2624:G2625"/>
    <mergeCell ref="H2624:H2625"/>
    <mergeCell ref="I2624:I2625"/>
    <mergeCell ref="K2624:K2625"/>
    <mergeCell ref="L2624:L2625"/>
    <mergeCell ref="M2624:M2625"/>
    <mergeCell ref="A2624:A2625"/>
    <mergeCell ref="B2624:B2625"/>
    <mergeCell ref="C2624:C2625"/>
    <mergeCell ref="D2624:D2625"/>
    <mergeCell ref="E2624:E2625"/>
    <mergeCell ref="F2624:F2625"/>
    <mergeCell ref="N2630:N2631"/>
    <mergeCell ref="O2630:O2631"/>
    <mergeCell ref="P2630:P2631"/>
    <mergeCell ref="Q2630:Q2631"/>
    <mergeCell ref="R2630:R2631"/>
    <mergeCell ref="S2630:S2631"/>
    <mergeCell ref="G2630:G2631"/>
    <mergeCell ref="H2630:H2631"/>
    <mergeCell ref="I2630:I2631"/>
    <mergeCell ref="K2630:K2631"/>
    <mergeCell ref="L2630:L2631"/>
    <mergeCell ref="M2630:M2631"/>
    <mergeCell ref="A2630:A2631"/>
    <mergeCell ref="B2630:B2631"/>
    <mergeCell ref="C2630:C2631"/>
    <mergeCell ref="D2630:D2631"/>
    <mergeCell ref="E2630:E2631"/>
    <mergeCell ref="F2630:F2631"/>
    <mergeCell ref="N2628:N2629"/>
    <mergeCell ref="O2628:O2629"/>
    <mergeCell ref="P2628:P2629"/>
    <mergeCell ref="Q2628:Q2629"/>
    <mergeCell ref="R2628:R2629"/>
    <mergeCell ref="S2628:S2629"/>
    <mergeCell ref="G2628:G2629"/>
    <mergeCell ref="H2628:H2629"/>
    <mergeCell ref="I2628:I2629"/>
    <mergeCell ref="K2628:K2629"/>
    <mergeCell ref="L2628:L2629"/>
    <mergeCell ref="M2628:M2629"/>
    <mergeCell ref="A2628:A2629"/>
    <mergeCell ref="B2628:B2629"/>
    <mergeCell ref="C2628:C2629"/>
    <mergeCell ref="D2628:D2629"/>
    <mergeCell ref="E2628:E2629"/>
    <mergeCell ref="F2628:F2629"/>
    <mergeCell ref="N2634:N2635"/>
    <mergeCell ref="O2634:O2635"/>
    <mergeCell ref="P2634:P2635"/>
    <mergeCell ref="Q2634:Q2635"/>
    <mergeCell ref="R2634:R2635"/>
    <mergeCell ref="S2634:S2635"/>
    <mergeCell ref="G2634:G2635"/>
    <mergeCell ref="H2634:H2635"/>
    <mergeCell ref="I2634:I2635"/>
    <mergeCell ref="K2634:K2635"/>
    <mergeCell ref="L2634:L2635"/>
    <mergeCell ref="M2634:M2635"/>
    <mergeCell ref="A2634:A2635"/>
    <mergeCell ref="B2634:B2635"/>
    <mergeCell ref="C2634:C2635"/>
    <mergeCell ref="D2634:D2635"/>
    <mergeCell ref="E2634:E2635"/>
    <mergeCell ref="F2634:F2635"/>
    <mergeCell ref="N2632:N2633"/>
    <mergeCell ref="O2632:O2633"/>
    <mergeCell ref="P2632:P2633"/>
    <mergeCell ref="Q2632:Q2633"/>
    <mergeCell ref="R2632:R2633"/>
    <mergeCell ref="S2632:S2633"/>
    <mergeCell ref="G2632:G2633"/>
    <mergeCell ref="H2632:H2633"/>
    <mergeCell ref="I2632:I2633"/>
    <mergeCell ref="K2632:K2633"/>
    <mergeCell ref="L2632:L2633"/>
    <mergeCell ref="M2632:M2633"/>
    <mergeCell ref="A2632:A2633"/>
    <mergeCell ref="B2632:B2633"/>
    <mergeCell ref="C2632:C2633"/>
    <mergeCell ref="D2632:D2633"/>
    <mergeCell ref="E2632:E2633"/>
    <mergeCell ref="F2632:F2633"/>
    <mergeCell ref="S2638:S2639"/>
    <mergeCell ref="A2640:A2641"/>
    <mergeCell ref="B2640:B2641"/>
    <mergeCell ref="C2640:C2641"/>
    <mergeCell ref="D2640:D2641"/>
    <mergeCell ref="E2640:E2641"/>
    <mergeCell ref="F2640:F2641"/>
    <mergeCell ref="G2640:G2641"/>
    <mergeCell ref="H2640:H2641"/>
    <mergeCell ref="I2640:I2641"/>
    <mergeCell ref="M2638:M2639"/>
    <mergeCell ref="N2638:N2639"/>
    <mergeCell ref="O2638:O2639"/>
    <mergeCell ref="P2638:P2639"/>
    <mergeCell ref="Q2638:Q2639"/>
    <mergeCell ref="R2638:R2639"/>
    <mergeCell ref="F2638:F2639"/>
    <mergeCell ref="G2638:G2639"/>
    <mergeCell ref="H2638:H2639"/>
    <mergeCell ref="I2638:I2639"/>
    <mergeCell ref="K2638:K2639"/>
    <mergeCell ref="L2638:L2639"/>
    <mergeCell ref="O2636:O2637"/>
    <mergeCell ref="P2636:P2637"/>
    <mergeCell ref="Q2636:Q2637"/>
    <mergeCell ref="R2636:R2637"/>
    <mergeCell ref="S2636:S2637"/>
    <mergeCell ref="A2638:A2639"/>
    <mergeCell ref="B2638:B2639"/>
    <mergeCell ref="C2638:C2639"/>
    <mergeCell ref="D2638:D2639"/>
    <mergeCell ref="E2638:E2639"/>
    <mergeCell ref="A2636:A2637"/>
    <mergeCell ref="B2636:I2637"/>
    <mergeCell ref="K2636:K2637"/>
    <mergeCell ref="L2636:L2637"/>
    <mergeCell ref="M2636:M2637"/>
    <mergeCell ref="N2636:N2637"/>
    <mergeCell ref="N2644:N2645"/>
    <mergeCell ref="O2644:O2645"/>
    <mergeCell ref="P2644:P2645"/>
    <mergeCell ref="Q2644:Q2645"/>
    <mergeCell ref="R2644:R2645"/>
    <mergeCell ref="S2644:S2645"/>
    <mergeCell ref="G2644:G2645"/>
    <mergeCell ref="H2644:H2645"/>
    <mergeCell ref="I2644:I2645"/>
    <mergeCell ref="K2644:K2645"/>
    <mergeCell ref="L2644:L2645"/>
    <mergeCell ref="M2644:M2645"/>
    <mergeCell ref="P2642:P2643"/>
    <mergeCell ref="Q2642:Q2643"/>
    <mergeCell ref="R2642:R2643"/>
    <mergeCell ref="S2642:S2643"/>
    <mergeCell ref="A2644:A2645"/>
    <mergeCell ref="B2644:B2645"/>
    <mergeCell ref="C2644:C2645"/>
    <mergeCell ref="D2644:D2645"/>
    <mergeCell ref="E2644:E2645"/>
    <mergeCell ref="F2644:F2645"/>
    <mergeCell ref="Q2640:Q2641"/>
    <mergeCell ref="R2640:R2641"/>
    <mergeCell ref="S2640:S2641"/>
    <mergeCell ref="A2642:A2643"/>
    <mergeCell ref="B2642:I2643"/>
    <mergeCell ref="K2642:K2643"/>
    <mergeCell ref="L2642:L2643"/>
    <mergeCell ref="M2642:M2643"/>
    <mergeCell ref="N2642:N2643"/>
    <mergeCell ref="O2642:O2643"/>
    <mergeCell ref="K2640:K2641"/>
    <mergeCell ref="L2640:L2641"/>
    <mergeCell ref="M2640:M2641"/>
    <mergeCell ref="N2640:N2641"/>
    <mergeCell ref="O2640:O2641"/>
    <mergeCell ref="P2640:P2641"/>
    <mergeCell ref="N2648:N2649"/>
    <mergeCell ref="O2648:O2649"/>
    <mergeCell ref="P2648:P2649"/>
    <mergeCell ref="Q2648:Q2649"/>
    <mergeCell ref="R2648:R2649"/>
    <mergeCell ref="S2648:S2649"/>
    <mergeCell ref="G2648:G2649"/>
    <mergeCell ref="H2648:H2649"/>
    <mergeCell ref="I2648:I2649"/>
    <mergeCell ref="K2648:K2649"/>
    <mergeCell ref="L2648:L2649"/>
    <mergeCell ref="M2648:M2649"/>
    <mergeCell ref="A2648:A2649"/>
    <mergeCell ref="B2648:B2649"/>
    <mergeCell ref="C2648:C2649"/>
    <mergeCell ref="D2648:D2649"/>
    <mergeCell ref="E2648:E2649"/>
    <mergeCell ref="F2648:F2649"/>
    <mergeCell ref="N2646:N2647"/>
    <mergeCell ref="O2646:O2647"/>
    <mergeCell ref="P2646:P2647"/>
    <mergeCell ref="Q2646:Q2647"/>
    <mergeCell ref="R2646:R2647"/>
    <mergeCell ref="S2646:S2647"/>
    <mergeCell ref="G2646:G2647"/>
    <mergeCell ref="H2646:H2647"/>
    <mergeCell ref="I2646:I2647"/>
    <mergeCell ref="K2646:K2647"/>
    <mergeCell ref="L2646:L2647"/>
    <mergeCell ref="M2646:M2647"/>
    <mergeCell ref="A2646:A2647"/>
    <mergeCell ref="B2646:B2647"/>
    <mergeCell ref="C2646:C2647"/>
    <mergeCell ref="D2646:D2647"/>
    <mergeCell ref="E2646:E2647"/>
    <mergeCell ref="F2646:F2647"/>
    <mergeCell ref="N2652:N2653"/>
    <mergeCell ref="O2652:O2653"/>
    <mergeCell ref="P2652:P2653"/>
    <mergeCell ref="Q2652:Q2653"/>
    <mergeCell ref="R2652:R2653"/>
    <mergeCell ref="S2652:S2653"/>
    <mergeCell ref="G2652:G2653"/>
    <mergeCell ref="H2652:H2653"/>
    <mergeCell ref="I2652:I2653"/>
    <mergeCell ref="K2652:K2653"/>
    <mergeCell ref="L2652:L2653"/>
    <mergeCell ref="M2652:M2653"/>
    <mergeCell ref="A2652:A2653"/>
    <mergeCell ref="B2652:B2653"/>
    <mergeCell ref="C2652:C2653"/>
    <mergeCell ref="D2652:D2653"/>
    <mergeCell ref="E2652:E2653"/>
    <mergeCell ref="F2652:F2653"/>
    <mergeCell ref="N2650:N2651"/>
    <mergeCell ref="O2650:O2651"/>
    <mergeCell ref="P2650:P2651"/>
    <mergeCell ref="Q2650:Q2651"/>
    <mergeCell ref="R2650:R2651"/>
    <mergeCell ref="S2650:S2651"/>
    <mergeCell ref="G2650:G2651"/>
    <mergeCell ref="H2650:H2651"/>
    <mergeCell ref="I2650:I2651"/>
    <mergeCell ref="K2650:K2651"/>
    <mergeCell ref="L2650:L2651"/>
    <mergeCell ref="M2650:M2651"/>
    <mergeCell ref="A2650:A2651"/>
    <mergeCell ref="B2650:B2651"/>
    <mergeCell ref="C2650:C2651"/>
    <mergeCell ref="D2650:D2651"/>
    <mergeCell ref="E2650:E2651"/>
    <mergeCell ref="F2650:F2651"/>
    <mergeCell ref="S2660:S2661"/>
    <mergeCell ref="A2662:A2663"/>
    <mergeCell ref="B2662:I2663"/>
    <mergeCell ref="K2662:K2663"/>
    <mergeCell ref="L2662:S2663"/>
    <mergeCell ref="A2664:A2665"/>
    <mergeCell ref="B2664:B2665"/>
    <mergeCell ref="C2664:C2665"/>
    <mergeCell ref="D2664:D2665"/>
    <mergeCell ref="E2664:E2665"/>
    <mergeCell ref="M2660:M2661"/>
    <mergeCell ref="N2660:N2661"/>
    <mergeCell ref="O2660:O2661"/>
    <mergeCell ref="P2660:P2661"/>
    <mergeCell ref="Q2660:Q2661"/>
    <mergeCell ref="R2660:R2661"/>
    <mergeCell ref="F2660:F2661"/>
    <mergeCell ref="G2660:G2661"/>
    <mergeCell ref="H2660:H2661"/>
    <mergeCell ref="I2660:I2661"/>
    <mergeCell ref="K2660:K2661"/>
    <mergeCell ref="L2660:L2661"/>
    <mergeCell ref="D2656:G2657"/>
    <mergeCell ref="H2656:I2657"/>
    <mergeCell ref="N2656:Q2657"/>
    <mergeCell ref="R2656:S2657"/>
    <mergeCell ref="A2658:S2659"/>
    <mergeCell ref="A2660:A2661"/>
    <mergeCell ref="B2660:B2661"/>
    <mergeCell ref="C2660:C2661"/>
    <mergeCell ref="D2660:D2661"/>
    <mergeCell ref="E2660:E2661"/>
    <mergeCell ref="N2654:N2655"/>
    <mergeCell ref="O2654:O2655"/>
    <mergeCell ref="P2654:P2655"/>
    <mergeCell ref="Q2654:Q2655"/>
    <mergeCell ref="R2654:R2655"/>
    <mergeCell ref="S2654:S2655"/>
    <mergeCell ref="G2654:G2655"/>
    <mergeCell ref="H2654:H2655"/>
    <mergeCell ref="I2654:I2655"/>
    <mergeCell ref="K2654:K2655"/>
    <mergeCell ref="L2654:L2655"/>
    <mergeCell ref="M2654:M2655"/>
    <mergeCell ref="A2654:A2655"/>
    <mergeCell ref="B2654:B2655"/>
    <mergeCell ref="C2654:C2655"/>
    <mergeCell ref="D2654:D2655"/>
    <mergeCell ref="E2654:E2655"/>
    <mergeCell ref="F2654:F2655"/>
    <mergeCell ref="Q2666:Q2667"/>
    <mergeCell ref="R2666:R2667"/>
    <mergeCell ref="S2666:S2667"/>
    <mergeCell ref="A2668:A2669"/>
    <mergeCell ref="B2668:B2669"/>
    <mergeCell ref="C2668:C2669"/>
    <mergeCell ref="D2668:D2669"/>
    <mergeCell ref="E2668:E2669"/>
    <mergeCell ref="F2668:F2669"/>
    <mergeCell ref="G2668:G2669"/>
    <mergeCell ref="K2666:K2667"/>
    <mergeCell ref="L2666:L2667"/>
    <mergeCell ref="M2666:M2667"/>
    <mergeCell ref="N2666:N2667"/>
    <mergeCell ref="O2666:O2667"/>
    <mergeCell ref="P2666:P2667"/>
    <mergeCell ref="S2664:S2665"/>
    <mergeCell ref="A2666:A2667"/>
    <mergeCell ref="B2666:B2667"/>
    <mergeCell ref="C2666:C2667"/>
    <mergeCell ref="D2666:D2667"/>
    <mergeCell ref="E2666:E2667"/>
    <mergeCell ref="F2666:F2667"/>
    <mergeCell ref="G2666:G2667"/>
    <mergeCell ref="H2666:H2667"/>
    <mergeCell ref="I2666:I2667"/>
    <mergeCell ref="M2664:M2665"/>
    <mergeCell ref="N2664:N2665"/>
    <mergeCell ref="O2664:O2665"/>
    <mergeCell ref="P2664:P2665"/>
    <mergeCell ref="Q2664:Q2665"/>
    <mergeCell ref="R2664:R2665"/>
    <mergeCell ref="F2664:F2665"/>
    <mergeCell ref="G2664:G2665"/>
    <mergeCell ref="H2664:H2665"/>
    <mergeCell ref="I2664:I2665"/>
    <mergeCell ref="K2664:K2665"/>
    <mergeCell ref="L2664:L2665"/>
    <mergeCell ref="S2670:S2671"/>
    <mergeCell ref="A2672:A2673"/>
    <mergeCell ref="B2672:B2673"/>
    <mergeCell ref="C2672:C2673"/>
    <mergeCell ref="D2672:D2673"/>
    <mergeCell ref="E2672:E2673"/>
    <mergeCell ref="F2672:F2673"/>
    <mergeCell ref="G2672:G2673"/>
    <mergeCell ref="H2672:H2673"/>
    <mergeCell ref="I2672:I2673"/>
    <mergeCell ref="M2670:M2671"/>
    <mergeCell ref="N2670:N2671"/>
    <mergeCell ref="O2670:O2671"/>
    <mergeCell ref="P2670:P2671"/>
    <mergeCell ref="Q2670:Q2671"/>
    <mergeCell ref="R2670:R2671"/>
    <mergeCell ref="F2670:F2671"/>
    <mergeCell ref="G2670:G2671"/>
    <mergeCell ref="H2670:H2671"/>
    <mergeCell ref="I2670:I2671"/>
    <mergeCell ref="K2670:K2671"/>
    <mergeCell ref="L2670:L2671"/>
    <mergeCell ref="O2668:O2669"/>
    <mergeCell ref="P2668:P2669"/>
    <mergeCell ref="Q2668:Q2669"/>
    <mergeCell ref="R2668:R2669"/>
    <mergeCell ref="S2668:S2669"/>
    <mergeCell ref="A2670:A2671"/>
    <mergeCell ref="B2670:B2671"/>
    <mergeCell ref="C2670:C2671"/>
    <mergeCell ref="D2670:D2671"/>
    <mergeCell ref="E2670:E2671"/>
    <mergeCell ref="H2668:H2669"/>
    <mergeCell ref="I2668:I2669"/>
    <mergeCell ref="K2668:K2669"/>
    <mergeCell ref="L2668:L2669"/>
    <mergeCell ref="M2668:M2669"/>
    <mergeCell ref="N2668:N2669"/>
    <mergeCell ref="N2676:N2677"/>
    <mergeCell ref="O2676:O2677"/>
    <mergeCell ref="P2676:P2677"/>
    <mergeCell ref="Q2676:Q2677"/>
    <mergeCell ref="R2676:R2677"/>
    <mergeCell ref="S2676:S2677"/>
    <mergeCell ref="G2676:G2677"/>
    <mergeCell ref="H2676:H2677"/>
    <mergeCell ref="I2676:I2677"/>
    <mergeCell ref="K2676:K2677"/>
    <mergeCell ref="L2676:L2677"/>
    <mergeCell ref="M2676:M2677"/>
    <mergeCell ref="H2674:H2675"/>
    <mergeCell ref="I2674:I2675"/>
    <mergeCell ref="K2674:K2675"/>
    <mergeCell ref="L2674:S2675"/>
    <mergeCell ref="A2676:A2677"/>
    <mergeCell ref="B2676:B2677"/>
    <mergeCell ref="C2676:C2677"/>
    <mergeCell ref="D2676:D2677"/>
    <mergeCell ref="E2676:E2677"/>
    <mergeCell ref="F2676:F2677"/>
    <mergeCell ref="Q2672:Q2673"/>
    <mergeCell ref="R2672:R2673"/>
    <mergeCell ref="S2672:S2673"/>
    <mergeCell ref="A2674:A2675"/>
    <mergeCell ref="B2674:B2675"/>
    <mergeCell ref="C2674:C2675"/>
    <mergeCell ref="D2674:D2675"/>
    <mergeCell ref="E2674:E2675"/>
    <mergeCell ref="F2674:F2675"/>
    <mergeCell ref="G2674:G2675"/>
    <mergeCell ref="K2672:K2673"/>
    <mergeCell ref="L2672:L2673"/>
    <mergeCell ref="M2672:M2673"/>
    <mergeCell ref="N2672:N2673"/>
    <mergeCell ref="O2672:O2673"/>
    <mergeCell ref="P2672:P2673"/>
    <mergeCell ref="N2680:N2681"/>
    <mergeCell ref="O2680:O2681"/>
    <mergeCell ref="P2680:P2681"/>
    <mergeCell ref="Q2680:Q2681"/>
    <mergeCell ref="R2680:R2681"/>
    <mergeCell ref="S2680:S2681"/>
    <mergeCell ref="G2680:G2681"/>
    <mergeCell ref="H2680:H2681"/>
    <mergeCell ref="I2680:I2681"/>
    <mergeCell ref="K2680:K2681"/>
    <mergeCell ref="L2680:L2681"/>
    <mergeCell ref="M2680:M2681"/>
    <mergeCell ref="A2680:A2681"/>
    <mergeCell ref="B2680:B2681"/>
    <mergeCell ref="C2680:C2681"/>
    <mergeCell ref="D2680:D2681"/>
    <mergeCell ref="E2680:E2681"/>
    <mergeCell ref="F2680:F2681"/>
    <mergeCell ref="N2678:N2679"/>
    <mergeCell ref="O2678:O2679"/>
    <mergeCell ref="P2678:P2679"/>
    <mergeCell ref="Q2678:Q2679"/>
    <mergeCell ref="R2678:R2679"/>
    <mergeCell ref="S2678:S2679"/>
    <mergeCell ref="G2678:G2679"/>
    <mergeCell ref="H2678:H2679"/>
    <mergeCell ref="I2678:I2679"/>
    <mergeCell ref="K2678:K2679"/>
    <mergeCell ref="L2678:L2679"/>
    <mergeCell ref="M2678:M2679"/>
    <mergeCell ref="A2678:A2679"/>
    <mergeCell ref="B2678:B2679"/>
    <mergeCell ref="C2678:C2679"/>
    <mergeCell ref="D2678:D2679"/>
    <mergeCell ref="E2678:E2679"/>
    <mergeCell ref="F2678:F2679"/>
    <mergeCell ref="S2684:S2685"/>
    <mergeCell ref="A2686:A2687"/>
    <mergeCell ref="B2686:B2687"/>
    <mergeCell ref="C2686:C2687"/>
    <mergeCell ref="D2686:D2687"/>
    <mergeCell ref="E2686:E2687"/>
    <mergeCell ref="F2686:F2687"/>
    <mergeCell ref="G2686:G2687"/>
    <mergeCell ref="H2686:H2687"/>
    <mergeCell ref="I2686:I2687"/>
    <mergeCell ref="M2684:M2685"/>
    <mergeCell ref="N2684:N2685"/>
    <mergeCell ref="O2684:O2685"/>
    <mergeCell ref="P2684:P2685"/>
    <mergeCell ref="Q2684:Q2685"/>
    <mergeCell ref="R2684:R2685"/>
    <mergeCell ref="F2684:F2685"/>
    <mergeCell ref="G2684:G2685"/>
    <mergeCell ref="H2684:H2685"/>
    <mergeCell ref="I2684:I2685"/>
    <mergeCell ref="K2684:K2685"/>
    <mergeCell ref="L2684:L2685"/>
    <mergeCell ref="G2682:G2683"/>
    <mergeCell ref="H2682:H2683"/>
    <mergeCell ref="I2682:I2683"/>
    <mergeCell ref="K2682:K2683"/>
    <mergeCell ref="L2682:S2683"/>
    <mergeCell ref="A2684:A2685"/>
    <mergeCell ref="B2684:B2685"/>
    <mergeCell ref="C2684:C2685"/>
    <mergeCell ref="D2684:D2685"/>
    <mergeCell ref="E2684:E2685"/>
    <mergeCell ref="A2682:A2683"/>
    <mergeCell ref="B2682:B2683"/>
    <mergeCell ref="C2682:C2683"/>
    <mergeCell ref="D2682:D2683"/>
    <mergeCell ref="E2682:E2683"/>
    <mergeCell ref="F2682:F2683"/>
    <mergeCell ref="F2690:F2691"/>
    <mergeCell ref="G2690:G2691"/>
    <mergeCell ref="H2690:H2691"/>
    <mergeCell ref="I2690:I2691"/>
    <mergeCell ref="K2690:K2691"/>
    <mergeCell ref="L2690:S2691"/>
    <mergeCell ref="O2688:O2689"/>
    <mergeCell ref="P2688:P2689"/>
    <mergeCell ref="Q2688:Q2689"/>
    <mergeCell ref="R2688:R2689"/>
    <mergeCell ref="S2688:S2689"/>
    <mergeCell ref="A2690:A2691"/>
    <mergeCell ref="B2690:B2691"/>
    <mergeCell ref="C2690:C2691"/>
    <mergeCell ref="D2690:D2691"/>
    <mergeCell ref="E2690:E2691"/>
    <mergeCell ref="H2688:H2689"/>
    <mergeCell ref="I2688:I2689"/>
    <mergeCell ref="K2688:K2689"/>
    <mergeCell ref="L2688:L2689"/>
    <mergeCell ref="M2688:M2689"/>
    <mergeCell ref="N2688:N2689"/>
    <mergeCell ref="Q2686:Q2687"/>
    <mergeCell ref="R2686:R2687"/>
    <mergeCell ref="S2686:S2687"/>
    <mergeCell ref="A2688:A2689"/>
    <mergeCell ref="B2688:B2689"/>
    <mergeCell ref="C2688:C2689"/>
    <mergeCell ref="D2688:D2689"/>
    <mergeCell ref="E2688:E2689"/>
    <mergeCell ref="F2688:F2689"/>
    <mergeCell ref="G2688:G2689"/>
    <mergeCell ref="K2686:K2687"/>
    <mergeCell ref="L2686:L2687"/>
    <mergeCell ref="M2686:M2687"/>
    <mergeCell ref="N2686:N2687"/>
    <mergeCell ref="O2686:O2687"/>
    <mergeCell ref="P2686:P2687"/>
    <mergeCell ref="N2694:N2695"/>
    <mergeCell ref="O2694:O2695"/>
    <mergeCell ref="P2694:P2695"/>
    <mergeCell ref="Q2694:Q2695"/>
    <mergeCell ref="R2694:R2695"/>
    <mergeCell ref="S2694:S2695"/>
    <mergeCell ref="G2694:G2695"/>
    <mergeCell ref="H2694:H2695"/>
    <mergeCell ref="I2694:I2695"/>
    <mergeCell ref="K2694:K2695"/>
    <mergeCell ref="L2694:L2695"/>
    <mergeCell ref="M2694:M2695"/>
    <mergeCell ref="A2694:A2695"/>
    <mergeCell ref="B2694:B2695"/>
    <mergeCell ref="C2694:C2695"/>
    <mergeCell ref="D2694:D2695"/>
    <mergeCell ref="E2694:E2695"/>
    <mergeCell ref="F2694:F2695"/>
    <mergeCell ref="N2692:N2693"/>
    <mergeCell ref="O2692:O2693"/>
    <mergeCell ref="P2692:P2693"/>
    <mergeCell ref="Q2692:Q2693"/>
    <mergeCell ref="R2692:R2693"/>
    <mergeCell ref="S2692:S2693"/>
    <mergeCell ref="G2692:G2693"/>
    <mergeCell ref="H2692:H2693"/>
    <mergeCell ref="I2692:I2693"/>
    <mergeCell ref="K2692:K2693"/>
    <mergeCell ref="L2692:L2693"/>
    <mergeCell ref="M2692:M2693"/>
    <mergeCell ref="A2692:A2693"/>
    <mergeCell ref="B2692:B2693"/>
    <mergeCell ref="C2692:C2693"/>
    <mergeCell ref="D2692:D2693"/>
    <mergeCell ref="E2692:E2693"/>
    <mergeCell ref="F2692:F2693"/>
    <mergeCell ref="N2698:N2699"/>
    <mergeCell ref="O2698:O2699"/>
    <mergeCell ref="P2698:P2699"/>
    <mergeCell ref="Q2698:Q2699"/>
    <mergeCell ref="R2698:R2699"/>
    <mergeCell ref="S2698:S2699"/>
    <mergeCell ref="G2698:G2699"/>
    <mergeCell ref="H2698:H2699"/>
    <mergeCell ref="I2698:I2699"/>
    <mergeCell ref="K2698:K2699"/>
    <mergeCell ref="L2698:L2699"/>
    <mergeCell ref="M2698:M2699"/>
    <mergeCell ref="A2698:A2699"/>
    <mergeCell ref="B2698:B2699"/>
    <mergeCell ref="C2698:C2699"/>
    <mergeCell ref="D2698:D2699"/>
    <mergeCell ref="E2698:E2699"/>
    <mergeCell ref="F2698:F2699"/>
    <mergeCell ref="N2696:N2697"/>
    <mergeCell ref="O2696:O2697"/>
    <mergeCell ref="P2696:P2697"/>
    <mergeCell ref="Q2696:Q2697"/>
    <mergeCell ref="R2696:R2697"/>
    <mergeCell ref="S2696:S2697"/>
    <mergeCell ref="G2696:G2697"/>
    <mergeCell ref="H2696:H2697"/>
    <mergeCell ref="I2696:I2697"/>
    <mergeCell ref="K2696:K2697"/>
    <mergeCell ref="L2696:L2697"/>
    <mergeCell ref="M2696:M2697"/>
    <mergeCell ref="A2696:A2697"/>
    <mergeCell ref="B2696:B2697"/>
    <mergeCell ref="C2696:C2697"/>
    <mergeCell ref="D2696:D2697"/>
    <mergeCell ref="E2696:E2697"/>
    <mergeCell ref="F2696:F2697"/>
    <mergeCell ref="R2704:R2705"/>
    <mergeCell ref="S2704:S2705"/>
    <mergeCell ref="A2706:A2707"/>
    <mergeCell ref="B2706:B2707"/>
    <mergeCell ref="C2706:C2707"/>
    <mergeCell ref="D2706:D2707"/>
    <mergeCell ref="E2706:E2707"/>
    <mergeCell ref="F2706:F2707"/>
    <mergeCell ref="G2706:G2707"/>
    <mergeCell ref="H2706:H2707"/>
    <mergeCell ref="S2702:S2703"/>
    <mergeCell ref="A2704:A2705"/>
    <mergeCell ref="B2704:I2705"/>
    <mergeCell ref="K2704:K2705"/>
    <mergeCell ref="L2704:L2705"/>
    <mergeCell ref="M2704:M2705"/>
    <mergeCell ref="N2704:N2705"/>
    <mergeCell ref="O2704:O2705"/>
    <mergeCell ref="P2704:P2705"/>
    <mergeCell ref="Q2704:Q2705"/>
    <mergeCell ref="M2702:M2703"/>
    <mergeCell ref="N2702:N2703"/>
    <mergeCell ref="O2702:O2703"/>
    <mergeCell ref="P2702:P2703"/>
    <mergeCell ref="Q2702:Q2703"/>
    <mergeCell ref="R2702:R2703"/>
    <mergeCell ref="F2702:F2703"/>
    <mergeCell ref="G2702:G2703"/>
    <mergeCell ref="H2702:H2703"/>
    <mergeCell ref="I2702:I2703"/>
    <mergeCell ref="K2702:K2703"/>
    <mergeCell ref="L2702:L2703"/>
    <mergeCell ref="G2700:G2701"/>
    <mergeCell ref="H2700:H2701"/>
    <mergeCell ref="I2700:I2701"/>
    <mergeCell ref="K2700:K2701"/>
    <mergeCell ref="L2700:S2701"/>
    <mergeCell ref="A2702:A2703"/>
    <mergeCell ref="B2702:B2703"/>
    <mergeCell ref="C2702:C2703"/>
    <mergeCell ref="D2702:D2703"/>
    <mergeCell ref="E2702:E2703"/>
    <mergeCell ref="A2700:A2701"/>
    <mergeCell ref="B2700:B2701"/>
    <mergeCell ref="C2700:C2701"/>
    <mergeCell ref="D2700:D2701"/>
    <mergeCell ref="E2700:E2701"/>
    <mergeCell ref="F2700:F2701"/>
    <mergeCell ref="N2710:N2711"/>
    <mergeCell ref="O2710:O2711"/>
    <mergeCell ref="P2710:P2711"/>
    <mergeCell ref="Q2710:Q2711"/>
    <mergeCell ref="R2710:R2711"/>
    <mergeCell ref="S2710:S2711"/>
    <mergeCell ref="G2710:G2711"/>
    <mergeCell ref="H2710:H2711"/>
    <mergeCell ref="I2710:I2711"/>
    <mergeCell ref="K2710:K2711"/>
    <mergeCell ref="L2710:L2711"/>
    <mergeCell ref="M2710:M2711"/>
    <mergeCell ref="A2710:A2711"/>
    <mergeCell ref="B2710:B2711"/>
    <mergeCell ref="C2710:C2711"/>
    <mergeCell ref="D2710:D2711"/>
    <mergeCell ref="E2710:E2711"/>
    <mergeCell ref="F2710:F2711"/>
    <mergeCell ref="N2708:N2709"/>
    <mergeCell ref="O2708:O2709"/>
    <mergeCell ref="P2708:P2709"/>
    <mergeCell ref="Q2708:Q2709"/>
    <mergeCell ref="R2708:R2709"/>
    <mergeCell ref="S2708:S2709"/>
    <mergeCell ref="G2708:G2709"/>
    <mergeCell ref="H2708:H2709"/>
    <mergeCell ref="I2708:I2709"/>
    <mergeCell ref="K2708:K2709"/>
    <mergeCell ref="L2708:L2709"/>
    <mergeCell ref="M2708:M2709"/>
    <mergeCell ref="P2706:P2707"/>
    <mergeCell ref="Q2706:Q2707"/>
    <mergeCell ref="R2706:R2707"/>
    <mergeCell ref="S2706:S2707"/>
    <mergeCell ref="A2708:A2709"/>
    <mergeCell ref="B2708:B2709"/>
    <mergeCell ref="C2708:C2709"/>
    <mergeCell ref="D2708:D2709"/>
    <mergeCell ref="E2708:E2709"/>
    <mergeCell ref="F2708:F2709"/>
    <mergeCell ref="I2706:I2707"/>
    <mergeCell ref="K2706:K2707"/>
    <mergeCell ref="L2706:L2707"/>
    <mergeCell ref="M2706:M2707"/>
    <mergeCell ref="N2706:N2707"/>
    <mergeCell ref="O2706:O2707"/>
    <mergeCell ref="N2718:N2719"/>
    <mergeCell ref="O2718:O2719"/>
    <mergeCell ref="P2718:P2719"/>
    <mergeCell ref="Q2718:Q2719"/>
    <mergeCell ref="R2718:R2719"/>
    <mergeCell ref="S2718:S2719"/>
    <mergeCell ref="G2718:G2719"/>
    <mergeCell ref="H2718:H2719"/>
    <mergeCell ref="I2718:I2719"/>
    <mergeCell ref="K2718:K2719"/>
    <mergeCell ref="L2718:L2719"/>
    <mergeCell ref="M2718:M2719"/>
    <mergeCell ref="P2716:P2717"/>
    <mergeCell ref="Q2716:Q2717"/>
    <mergeCell ref="R2716:R2717"/>
    <mergeCell ref="S2716:S2717"/>
    <mergeCell ref="A2718:A2719"/>
    <mergeCell ref="B2718:B2719"/>
    <mergeCell ref="C2718:C2719"/>
    <mergeCell ref="D2718:D2719"/>
    <mergeCell ref="E2718:E2719"/>
    <mergeCell ref="F2718:F2719"/>
    <mergeCell ref="A2714:I2715"/>
    <mergeCell ref="K2714:K2715"/>
    <mergeCell ref="L2714:S2715"/>
    <mergeCell ref="A2716:A2717"/>
    <mergeCell ref="B2716:I2717"/>
    <mergeCell ref="K2716:K2717"/>
    <mergeCell ref="L2716:L2717"/>
    <mergeCell ref="M2716:M2717"/>
    <mergeCell ref="N2716:N2717"/>
    <mergeCell ref="O2716:O2717"/>
    <mergeCell ref="N2712:N2713"/>
    <mergeCell ref="O2712:O2713"/>
    <mergeCell ref="P2712:P2713"/>
    <mergeCell ref="Q2712:Q2713"/>
    <mergeCell ref="R2712:R2713"/>
    <mergeCell ref="S2712:S2713"/>
    <mergeCell ref="G2712:G2713"/>
    <mergeCell ref="H2712:H2713"/>
    <mergeCell ref="I2712:I2713"/>
    <mergeCell ref="K2712:K2713"/>
    <mergeCell ref="L2712:L2713"/>
    <mergeCell ref="M2712:M2713"/>
    <mergeCell ref="A2712:A2713"/>
    <mergeCell ref="B2712:B2713"/>
    <mergeCell ref="C2712:C2713"/>
    <mergeCell ref="D2712:D2713"/>
    <mergeCell ref="E2712:E2713"/>
    <mergeCell ref="F2712:F2713"/>
    <mergeCell ref="O2724:O2725"/>
    <mergeCell ref="P2724:P2725"/>
    <mergeCell ref="Q2724:Q2725"/>
    <mergeCell ref="R2724:R2725"/>
    <mergeCell ref="S2724:S2725"/>
    <mergeCell ref="A2726:A2727"/>
    <mergeCell ref="B2726:B2727"/>
    <mergeCell ref="C2726:C2727"/>
    <mergeCell ref="D2726:D2727"/>
    <mergeCell ref="E2726:E2727"/>
    <mergeCell ref="A2724:A2725"/>
    <mergeCell ref="B2724:I2725"/>
    <mergeCell ref="K2724:K2725"/>
    <mergeCell ref="L2724:L2725"/>
    <mergeCell ref="M2724:M2725"/>
    <mergeCell ref="N2724:N2725"/>
    <mergeCell ref="F2722:F2723"/>
    <mergeCell ref="G2722:G2723"/>
    <mergeCell ref="H2722:H2723"/>
    <mergeCell ref="I2722:I2723"/>
    <mergeCell ref="K2722:K2723"/>
    <mergeCell ref="L2722:S2723"/>
    <mergeCell ref="O2720:O2721"/>
    <mergeCell ref="P2720:P2721"/>
    <mergeCell ref="Q2720:Q2721"/>
    <mergeCell ref="R2720:R2721"/>
    <mergeCell ref="S2720:S2721"/>
    <mergeCell ref="A2722:A2723"/>
    <mergeCell ref="B2722:B2723"/>
    <mergeCell ref="C2722:C2723"/>
    <mergeCell ref="D2722:D2723"/>
    <mergeCell ref="E2722:E2723"/>
    <mergeCell ref="A2720:A2721"/>
    <mergeCell ref="B2720:I2721"/>
    <mergeCell ref="K2720:K2721"/>
    <mergeCell ref="L2720:L2721"/>
    <mergeCell ref="M2720:M2721"/>
    <mergeCell ref="N2720:N2721"/>
    <mergeCell ref="S2730:S2731"/>
    <mergeCell ref="A2732:A2733"/>
    <mergeCell ref="B2732:B2733"/>
    <mergeCell ref="C2732:C2733"/>
    <mergeCell ref="D2732:D2733"/>
    <mergeCell ref="E2732:E2733"/>
    <mergeCell ref="F2732:F2733"/>
    <mergeCell ref="G2732:G2733"/>
    <mergeCell ref="H2732:H2733"/>
    <mergeCell ref="I2732:I2733"/>
    <mergeCell ref="M2730:M2731"/>
    <mergeCell ref="N2730:N2731"/>
    <mergeCell ref="O2730:O2731"/>
    <mergeCell ref="P2730:P2731"/>
    <mergeCell ref="Q2730:Q2731"/>
    <mergeCell ref="R2730:R2731"/>
    <mergeCell ref="F2730:F2731"/>
    <mergeCell ref="G2730:G2731"/>
    <mergeCell ref="H2730:H2731"/>
    <mergeCell ref="I2730:I2731"/>
    <mergeCell ref="K2730:K2731"/>
    <mergeCell ref="L2730:L2731"/>
    <mergeCell ref="S2726:S2727"/>
    <mergeCell ref="A2728:A2729"/>
    <mergeCell ref="B2728:I2729"/>
    <mergeCell ref="K2728:K2729"/>
    <mergeCell ref="L2728:S2729"/>
    <mergeCell ref="A2730:A2731"/>
    <mergeCell ref="B2730:B2731"/>
    <mergeCell ref="C2730:C2731"/>
    <mergeCell ref="D2730:D2731"/>
    <mergeCell ref="E2730:E2731"/>
    <mergeCell ref="M2726:M2727"/>
    <mergeCell ref="N2726:N2727"/>
    <mergeCell ref="O2726:O2727"/>
    <mergeCell ref="P2726:P2727"/>
    <mergeCell ref="Q2726:Q2727"/>
    <mergeCell ref="R2726:R2727"/>
    <mergeCell ref="F2726:F2727"/>
    <mergeCell ref="G2726:G2727"/>
    <mergeCell ref="H2726:H2727"/>
    <mergeCell ref="I2726:I2727"/>
    <mergeCell ref="K2726:K2727"/>
    <mergeCell ref="L2726:L2727"/>
    <mergeCell ref="N2736:N2737"/>
    <mergeCell ref="O2736:O2737"/>
    <mergeCell ref="P2736:P2737"/>
    <mergeCell ref="Q2736:Q2737"/>
    <mergeCell ref="R2736:R2737"/>
    <mergeCell ref="S2736:S2737"/>
    <mergeCell ref="G2736:G2737"/>
    <mergeCell ref="H2736:H2737"/>
    <mergeCell ref="I2736:I2737"/>
    <mergeCell ref="K2736:K2737"/>
    <mergeCell ref="L2736:L2737"/>
    <mergeCell ref="M2736:M2737"/>
    <mergeCell ref="P2734:P2735"/>
    <mergeCell ref="Q2734:Q2735"/>
    <mergeCell ref="R2734:R2735"/>
    <mergeCell ref="S2734:S2735"/>
    <mergeCell ref="A2736:A2737"/>
    <mergeCell ref="B2736:B2737"/>
    <mergeCell ref="C2736:C2737"/>
    <mergeCell ref="D2736:D2737"/>
    <mergeCell ref="E2736:E2737"/>
    <mergeCell ref="F2736:F2737"/>
    <mergeCell ref="Q2732:Q2733"/>
    <mergeCell ref="R2732:R2733"/>
    <mergeCell ref="S2732:S2733"/>
    <mergeCell ref="A2734:A2735"/>
    <mergeCell ref="B2734:I2735"/>
    <mergeCell ref="K2734:K2735"/>
    <mergeCell ref="L2734:L2735"/>
    <mergeCell ref="M2734:M2735"/>
    <mergeCell ref="N2734:N2735"/>
    <mergeCell ref="O2734:O2735"/>
    <mergeCell ref="K2732:K2733"/>
    <mergeCell ref="L2732:L2733"/>
    <mergeCell ref="M2732:M2733"/>
    <mergeCell ref="N2732:N2733"/>
    <mergeCell ref="O2732:O2733"/>
    <mergeCell ref="P2732:P2733"/>
    <mergeCell ref="O2740:O2741"/>
    <mergeCell ref="P2740:P2741"/>
    <mergeCell ref="Q2740:Q2741"/>
    <mergeCell ref="R2740:R2741"/>
    <mergeCell ref="S2740:S2741"/>
    <mergeCell ref="A2742:A2743"/>
    <mergeCell ref="B2742:B2743"/>
    <mergeCell ref="C2742:C2743"/>
    <mergeCell ref="D2742:D2743"/>
    <mergeCell ref="E2742:E2743"/>
    <mergeCell ref="A2740:A2741"/>
    <mergeCell ref="B2740:I2741"/>
    <mergeCell ref="K2740:K2741"/>
    <mergeCell ref="L2740:L2741"/>
    <mergeCell ref="M2740:M2741"/>
    <mergeCell ref="N2740:N2741"/>
    <mergeCell ref="N2738:N2739"/>
    <mergeCell ref="O2738:O2739"/>
    <mergeCell ref="P2738:P2739"/>
    <mergeCell ref="Q2738:Q2739"/>
    <mergeCell ref="R2738:R2739"/>
    <mergeCell ref="S2738:S2739"/>
    <mergeCell ref="G2738:G2739"/>
    <mergeCell ref="H2738:H2739"/>
    <mergeCell ref="I2738:I2739"/>
    <mergeCell ref="K2738:K2739"/>
    <mergeCell ref="L2738:L2739"/>
    <mergeCell ref="M2738:M2739"/>
    <mergeCell ref="A2738:A2739"/>
    <mergeCell ref="B2738:B2739"/>
    <mergeCell ref="C2738:C2739"/>
    <mergeCell ref="D2738:D2739"/>
    <mergeCell ref="E2738:E2739"/>
    <mergeCell ref="F2738:F2739"/>
    <mergeCell ref="Q2744:Q2745"/>
    <mergeCell ref="R2744:R2745"/>
    <mergeCell ref="S2744:S2745"/>
    <mergeCell ref="A2746:A2747"/>
    <mergeCell ref="B2746:B2747"/>
    <mergeCell ref="C2746:C2747"/>
    <mergeCell ref="D2746:D2747"/>
    <mergeCell ref="E2746:E2747"/>
    <mergeCell ref="F2746:F2747"/>
    <mergeCell ref="G2746:G2747"/>
    <mergeCell ref="K2744:K2745"/>
    <mergeCell ref="L2744:L2745"/>
    <mergeCell ref="M2744:M2745"/>
    <mergeCell ref="N2744:N2745"/>
    <mergeCell ref="O2744:O2745"/>
    <mergeCell ref="P2744:P2745"/>
    <mergeCell ref="S2742:S2743"/>
    <mergeCell ref="A2744:A2745"/>
    <mergeCell ref="B2744:B2745"/>
    <mergeCell ref="C2744:C2745"/>
    <mergeCell ref="D2744:D2745"/>
    <mergeCell ref="E2744:E2745"/>
    <mergeCell ref="F2744:F2745"/>
    <mergeCell ref="G2744:G2745"/>
    <mergeCell ref="H2744:H2745"/>
    <mergeCell ref="I2744:I2745"/>
    <mergeCell ref="M2742:M2743"/>
    <mergeCell ref="N2742:N2743"/>
    <mergeCell ref="O2742:O2743"/>
    <mergeCell ref="P2742:P2743"/>
    <mergeCell ref="Q2742:Q2743"/>
    <mergeCell ref="R2742:R2743"/>
    <mergeCell ref="F2742:F2743"/>
    <mergeCell ref="G2742:G2743"/>
    <mergeCell ref="H2742:H2743"/>
    <mergeCell ref="I2742:I2743"/>
    <mergeCell ref="K2742:K2743"/>
    <mergeCell ref="L2742:L2743"/>
    <mergeCell ref="N2750:N2751"/>
    <mergeCell ref="O2750:O2751"/>
    <mergeCell ref="P2750:P2751"/>
    <mergeCell ref="Q2750:Q2751"/>
    <mergeCell ref="R2750:R2751"/>
    <mergeCell ref="S2750:S2751"/>
    <mergeCell ref="G2750:G2751"/>
    <mergeCell ref="H2750:H2751"/>
    <mergeCell ref="I2750:I2751"/>
    <mergeCell ref="K2750:K2751"/>
    <mergeCell ref="L2750:L2751"/>
    <mergeCell ref="M2750:M2751"/>
    <mergeCell ref="A2750:A2751"/>
    <mergeCell ref="B2750:B2751"/>
    <mergeCell ref="C2750:C2751"/>
    <mergeCell ref="D2750:D2751"/>
    <mergeCell ref="E2750:E2751"/>
    <mergeCell ref="F2750:F2751"/>
    <mergeCell ref="N2748:N2749"/>
    <mergeCell ref="O2748:O2749"/>
    <mergeCell ref="P2748:P2749"/>
    <mergeCell ref="Q2748:Q2749"/>
    <mergeCell ref="R2748:R2749"/>
    <mergeCell ref="S2748:S2749"/>
    <mergeCell ref="O2746:O2747"/>
    <mergeCell ref="P2746:P2747"/>
    <mergeCell ref="Q2746:Q2747"/>
    <mergeCell ref="R2746:R2747"/>
    <mergeCell ref="S2746:S2747"/>
    <mergeCell ref="A2748:A2749"/>
    <mergeCell ref="B2748:I2749"/>
    <mergeCell ref="K2748:K2749"/>
    <mergeCell ref="L2748:L2749"/>
    <mergeCell ref="M2748:M2749"/>
    <mergeCell ref="H2746:H2747"/>
    <mergeCell ref="I2746:I2747"/>
    <mergeCell ref="K2746:K2747"/>
    <mergeCell ref="L2746:L2747"/>
    <mergeCell ref="M2746:M2747"/>
    <mergeCell ref="N2746:N2747"/>
    <mergeCell ref="N2754:N2755"/>
    <mergeCell ref="O2754:O2755"/>
    <mergeCell ref="P2754:P2755"/>
    <mergeCell ref="Q2754:Q2755"/>
    <mergeCell ref="R2754:R2755"/>
    <mergeCell ref="S2754:S2755"/>
    <mergeCell ref="G2754:G2755"/>
    <mergeCell ref="H2754:H2755"/>
    <mergeCell ref="I2754:I2755"/>
    <mergeCell ref="K2754:K2755"/>
    <mergeCell ref="L2754:L2755"/>
    <mergeCell ref="M2754:M2755"/>
    <mergeCell ref="A2754:A2755"/>
    <mergeCell ref="B2754:B2755"/>
    <mergeCell ref="C2754:C2755"/>
    <mergeCell ref="D2754:D2755"/>
    <mergeCell ref="E2754:E2755"/>
    <mergeCell ref="F2754:F2755"/>
    <mergeCell ref="N2752:N2753"/>
    <mergeCell ref="O2752:O2753"/>
    <mergeCell ref="P2752:P2753"/>
    <mergeCell ref="Q2752:Q2753"/>
    <mergeCell ref="R2752:R2753"/>
    <mergeCell ref="S2752:S2753"/>
    <mergeCell ref="G2752:G2753"/>
    <mergeCell ref="H2752:H2753"/>
    <mergeCell ref="I2752:I2753"/>
    <mergeCell ref="K2752:K2753"/>
    <mergeCell ref="L2752:L2753"/>
    <mergeCell ref="M2752:M2753"/>
    <mergeCell ref="A2752:A2753"/>
    <mergeCell ref="B2752:B2753"/>
    <mergeCell ref="C2752:C2753"/>
    <mergeCell ref="D2752:D2753"/>
    <mergeCell ref="E2752:E2753"/>
    <mergeCell ref="F2752:F2753"/>
    <mergeCell ref="S2762:S2763"/>
    <mergeCell ref="A2764:A2765"/>
    <mergeCell ref="B2764:I2765"/>
    <mergeCell ref="K2764:K2765"/>
    <mergeCell ref="L2764:S2765"/>
    <mergeCell ref="A2766:A2767"/>
    <mergeCell ref="B2766:B2767"/>
    <mergeCell ref="C2766:C2767"/>
    <mergeCell ref="D2766:D2767"/>
    <mergeCell ref="E2766:E2767"/>
    <mergeCell ref="M2762:M2763"/>
    <mergeCell ref="N2762:N2763"/>
    <mergeCell ref="O2762:O2763"/>
    <mergeCell ref="P2762:P2763"/>
    <mergeCell ref="Q2762:Q2763"/>
    <mergeCell ref="R2762:R2763"/>
    <mergeCell ref="F2762:F2763"/>
    <mergeCell ref="G2762:G2763"/>
    <mergeCell ref="H2762:H2763"/>
    <mergeCell ref="I2762:I2763"/>
    <mergeCell ref="K2762:K2763"/>
    <mergeCell ref="L2762:L2763"/>
    <mergeCell ref="D2758:G2759"/>
    <mergeCell ref="H2758:I2759"/>
    <mergeCell ref="N2758:Q2759"/>
    <mergeCell ref="R2758:S2759"/>
    <mergeCell ref="A2760:S2761"/>
    <mergeCell ref="A2762:A2763"/>
    <mergeCell ref="B2762:B2763"/>
    <mergeCell ref="C2762:C2763"/>
    <mergeCell ref="D2762:D2763"/>
    <mergeCell ref="E2762:E2763"/>
    <mergeCell ref="N2756:N2757"/>
    <mergeCell ref="O2756:O2757"/>
    <mergeCell ref="P2756:P2757"/>
    <mergeCell ref="Q2756:Q2757"/>
    <mergeCell ref="R2756:R2757"/>
    <mergeCell ref="S2756:S2757"/>
    <mergeCell ref="G2756:G2757"/>
    <mergeCell ref="H2756:H2757"/>
    <mergeCell ref="I2756:I2757"/>
    <mergeCell ref="K2756:K2757"/>
    <mergeCell ref="L2756:L2757"/>
    <mergeCell ref="M2756:M2757"/>
    <mergeCell ref="A2756:A2757"/>
    <mergeCell ref="B2756:B2757"/>
    <mergeCell ref="C2756:C2757"/>
    <mergeCell ref="D2756:D2757"/>
    <mergeCell ref="E2756:E2757"/>
    <mergeCell ref="F2756:F2757"/>
    <mergeCell ref="O2770:O2771"/>
    <mergeCell ref="P2770:P2771"/>
    <mergeCell ref="Q2770:Q2771"/>
    <mergeCell ref="R2770:R2771"/>
    <mergeCell ref="S2770:S2771"/>
    <mergeCell ref="A2772:A2773"/>
    <mergeCell ref="B2772:B2773"/>
    <mergeCell ref="C2772:C2773"/>
    <mergeCell ref="D2772:D2773"/>
    <mergeCell ref="E2772:E2773"/>
    <mergeCell ref="H2770:H2771"/>
    <mergeCell ref="I2770:I2771"/>
    <mergeCell ref="K2770:K2771"/>
    <mergeCell ref="L2770:L2771"/>
    <mergeCell ref="M2770:M2771"/>
    <mergeCell ref="N2770:N2771"/>
    <mergeCell ref="Q2768:Q2769"/>
    <mergeCell ref="R2768:R2769"/>
    <mergeCell ref="S2768:S2769"/>
    <mergeCell ref="A2770:A2771"/>
    <mergeCell ref="B2770:B2771"/>
    <mergeCell ref="C2770:C2771"/>
    <mergeCell ref="D2770:D2771"/>
    <mergeCell ref="E2770:E2771"/>
    <mergeCell ref="F2770:F2771"/>
    <mergeCell ref="G2770:G2771"/>
    <mergeCell ref="K2768:K2769"/>
    <mergeCell ref="L2768:L2769"/>
    <mergeCell ref="M2768:M2769"/>
    <mergeCell ref="N2768:N2769"/>
    <mergeCell ref="O2768:O2769"/>
    <mergeCell ref="P2768:P2769"/>
    <mergeCell ref="S2766:S2767"/>
    <mergeCell ref="A2768:A2769"/>
    <mergeCell ref="B2768:B2769"/>
    <mergeCell ref="C2768:C2769"/>
    <mergeCell ref="D2768:D2769"/>
    <mergeCell ref="E2768:E2769"/>
    <mergeCell ref="F2768:F2769"/>
    <mergeCell ref="G2768:G2769"/>
    <mergeCell ref="H2768:H2769"/>
    <mergeCell ref="I2768:I2769"/>
    <mergeCell ref="M2766:M2767"/>
    <mergeCell ref="N2766:N2767"/>
    <mergeCell ref="O2766:O2767"/>
    <mergeCell ref="P2766:P2767"/>
    <mergeCell ref="Q2766:Q2767"/>
    <mergeCell ref="R2766:R2767"/>
    <mergeCell ref="F2766:F2767"/>
    <mergeCell ref="G2766:G2767"/>
    <mergeCell ref="H2766:H2767"/>
    <mergeCell ref="I2766:I2767"/>
    <mergeCell ref="K2766:K2767"/>
    <mergeCell ref="L2766:L2767"/>
    <mergeCell ref="Q2774:Q2775"/>
    <mergeCell ref="R2774:R2775"/>
    <mergeCell ref="S2774:S2775"/>
    <mergeCell ref="A2776:A2777"/>
    <mergeCell ref="B2776:B2777"/>
    <mergeCell ref="C2776:C2777"/>
    <mergeCell ref="D2776:D2777"/>
    <mergeCell ref="E2776:E2777"/>
    <mergeCell ref="F2776:F2777"/>
    <mergeCell ref="G2776:G2777"/>
    <mergeCell ref="K2774:K2775"/>
    <mergeCell ref="L2774:L2775"/>
    <mergeCell ref="M2774:M2775"/>
    <mergeCell ref="N2774:N2775"/>
    <mergeCell ref="O2774:O2775"/>
    <mergeCell ref="P2774:P2775"/>
    <mergeCell ref="S2772:S2773"/>
    <mergeCell ref="A2774:A2775"/>
    <mergeCell ref="B2774:B2775"/>
    <mergeCell ref="C2774:C2775"/>
    <mergeCell ref="D2774:D2775"/>
    <mergeCell ref="E2774:E2775"/>
    <mergeCell ref="F2774:F2775"/>
    <mergeCell ref="G2774:G2775"/>
    <mergeCell ref="H2774:H2775"/>
    <mergeCell ref="I2774:I2775"/>
    <mergeCell ref="M2772:M2773"/>
    <mergeCell ref="N2772:N2773"/>
    <mergeCell ref="O2772:O2773"/>
    <mergeCell ref="P2772:P2773"/>
    <mergeCell ref="Q2772:Q2773"/>
    <mergeCell ref="R2772:R2773"/>
    <mergeCell ref="F2772:F2773"/>
    <mergeCell ref="G2772:G2773"/>
    <mergeCell ref="H2772:H2773"/>
    <mergeCell ref="I2772:I2773"/>
    <mergeCell ref="K2772:K2773"/>
    <mergeCell ref="L2772:L2773"/>
    <mergeCell ref="S2778:S2779"/>
    <mergeCell ref="A2780:A2781"/>
    <mergeCell ref="B2780:B2781"/>
    <mergeCell ref="C2780:C2781"/>
    <mergeCell ref="D2780:D2781"/>
    <mergeCell ref="E2780:E2781"/>
    <mergeCell ref="F2780:F2781"/>
    <mergeCell ref="G2780:G2781"/>
    <mergeCell ref="H2780:H2781"/>
    <mergeCell ref="I2780:I2781"/>
    <mergeCell ref="M2778:M2779"/>
    <mergeCell ref="N2778:N2779"/>
    <mergeCell ref="O2778:O2779"/>
    <mergeCell ref="P2778:P2779"/>
    <mergeCell ref="Q2778:Q2779"/>
    <mergeCell ref="R2778:R2779"/>
    <mergeCell ref="F2778:F2779"/>
    <mergeCell ref="G2778:G2779"/>
    <mergeCell ref="H2778:H2779"/>
    <mergeCell ref="I2778:I2779"/>
    <mergeCell ref="K2778:K2779"/>
    <mergeCell ref="L2778:L2779"/>
    <mergeCell ref="O2776:O2777"/>
    <mergeCell ref="P2776:P2777"/>
    <mergeCell ref="Q2776:Q2777"/>
    <mergeCell ref="R2776:R2777"/>
    <mergeCell ref="S2776:S2777"/>
    <mergeCell ref="A2778:A2779"/>
    <mergeCell ref="B2778:B2779"/>
    <mergeCell ref="C2778:C2779"/>
    <mergeCell ref="D2778:D2779"/>
    <mergeCell ref="E2778:E2779"/>
    <mergeCell ref="H2776:H2777"/>
    <mergeCell ref="I2776:I2777"/>
    <mergeCell ref="K2776:K2777"/>
    <mergeCell ref="L2776:L2777"/>
    <mergeCell ref="M2776:M2777"/>
    <mergeCell ref="N2776:N2777"/>
    <mergeCell ref="G2784:G2785"/>
    <mergeCell ref="H2784:H2785"/>
    <mergeCell ref="I2784:I2785"/>
    <mergeCell ref="K2784:K2785"/>
    <mergeCell ref="L2784:S2785"/>
    <mergeCell ref="A2786:A2787"/>
    <mergeCell ref="B2786:B2787"/>
    <mergeCell ref="C2786:C2787"/>
    <mergeCell ref="D2786:D2787"/>
    <mergeCell ref="E2786:E2787"/>
    <mergeCell ref="P2782:P2783"/>
    <mergeCell ref="Q2782:Q2783"/>
    <mergeCell ref="R2782:R2783"/>
    <mergeCell ref="S2782:S2783"/>
    <mergeCell ref="A2784:A2785"/>
    <mergeCell ref="B2784:B2785"/>
    <mergeCell ref="C2784:C2785"/>
    <mergeCell ref="D2784:D2785"/>
    <mergeCell ref="E2784:E2785"/>
    <mergeCell ref="F2784:F2785"/>
    <mergeCell ref="I2782:I2783"/>
    <mergeCell ref="K2782:K2783"/>
    <mergeCell ref="L2782:L2783"/>
    <mergeCell ref="M2782:M2783"/>
    <mergeCell ref="N2782:N2783"/>
    <mergeCell ref="O2782:O2783"/>
    <mergeCell ref="K2780:K2781"/>
    <mergeCell ref="L2780:S2781"/>
    <mergeCell ref="A2782:A2783"/>
    <mergeCell ref="B2782:B2783"/>
    <mergeCell ref="C2782:C2783"/>
    <mergeCell ref="D2782:D2783"/>
    <mergeCell ref="E2782:E2783"/>
    <mergeCell ref="F2782:F2783"/>
    <mergeCell ref="G2782:G2783"/>
    <mergeCell ref="H2782:H2783"/>
    <mergeCell ref="O2790:O2791"/>
    <mergeCell ref="P2790:P2791"/>
    <mergeCell ref="Q2790:Q2791"/>
    <mergeCell ref="R2790:R2791"/>
    <mergeCell ref="S2790:S2791"/>
    <mergeCell ref="A2792:A2793"/>
    <mergeCell ref="B2792:B2793"/>
    <mergeCell ref="C2792:C2793"/>
    <mergeCell ref="D2792:D2793"/>
    <mergeCell ref="E2792:E2793"/>
    <mergeCell ref="H2790:H2791"/>
    <mergeCell ref="I2790:I2791"/>
    <mergeCell ref="K2790:K2791"/>
    <mergeCell ref="L2790:L2791"/>
    <mergeCell ref="M2790:M2791"/>
    <mergeCell ref="N2790:N2791"/>
    <mergeCell ref="Q2788:Q2789"/>
    <mergeCell ref="R2788:R2789"/>
    <mergeCell ref="S2788:S2789"/>
    <mergeCell ref="A2790:A2791"/>
    <mergeCell ref="B2790:B2791"/>
    <mergeCell ref="C2790:C2791"/>
    <mergeCell ref="D2790:D2791"/>
    <mergeCell ref="E2790:E2791"/>
    <mergeCell ref="F2790:F2791"/>
    <mergeCell ref="G2790:G2791"/>
    <mergeCell ref="K2788:K2789"/>
    <mergeCell ref="L2788:L2789"/>
    <mergeCell ref="M2788:M2789"/>
    <mergeCell ref="N2788:N2789"/>
    <mergeCell ref="O2788:O2789"/>
    <mergeCell ref="P2788:P2789"/>
    <mergeCell ref="S2786:S2787"/>
    <mergeCell ref="A2788:A2789"/>
    <mergeCell ref="B2788:B2789"/>
    <mergeCell ref="C2788:C2789"/>
    <mergeCell ref="D2788:D2789"/>
    <mergeCell ref="E2788:E2789"/>
    <mergeCell ref="F2788:F2789"/>
    <mergeCell ref="G2788:G2789"/>
    <mergeCell ref="H2788:H2789"/>
    <mergeCell ref="I2788:I2789"/>
    <mergeCell ref="M2786:M2787"/>
    <mergeCell ref="N2786:N2787"/>
    <mergeCell ref="O2786:O2787"/>
    <mergeCell ref="P2786:P2787"/>
    <mergeCell ref="Q2786:Q2787"/>
    <mergeCell ref="R2786:R2787"/>
    <mergeCell ref="F2786:F2787"/>
    <mergeCell ref="G2786:G2787"/>
    <mergeCell ref="H2786:H2787"/>
    <mergeCell ref="I2786:I2787"/>
    <mergeCell ref="K2786:K2787"/>
    <mergeCell ref="L2786:L2787"/>
    <mergeCell ref="O2796:O2797"/>
    <mergeCell ref="P2796:P2797"/>
    <mergeCell ref="Q2796:Q2797"/>
    <mergeCell ref="R2796:R2797"/>
    <mergeCell ref="S2796:S2797"/>
    <mergeCell ref="A2798:A2799"/>
    <mergeCell ref="B2798:B2799"/>
    <mergeCell ref="C2798:C2799"/>
    <mergeCell ref="D2798:D2799"/>
    <mergeCell ref="E2798:E2799"/>
    <mergeCell ref="H2796:H2797"/>
    <mergeCell ref="I2796:I2797"/>
    <mergeCell ref="K2796:K2797"/>
    <mergeCell ref="L2796:L2797"/>
    <mergeCell ref="M2796:M2797"/>
    <mergeCell ref="N2796:N2797"/>
    <mergeCell ref="Q2794:Q2795"/>
    <mergeCell ref="R2794:R2795"/>
    <mergeCell ref="S2794:S2795"/>
    <mergeCell ref="A2796:A2797"/>
    <mergeCell ref="B2796:B2797"/>
    <mergeCell ref="C2796:C2797"/>
    <mergeCell ref="D2796:D2797"/>
    <mergeCell ref="E2796:E2797"/>
    <mergeCell ref="F2796:F2797"/>
    <mergeCell ref="G2796:G2797"/>
    <mergeCell ref="K2794:K2795"/>
    <mergeCell ref="L2794:L2795"/>
    <mergeCell ref="M2794:M2795"/>
    <mergeCell ref="N2794:N2795"/>
    <mergeCell ref="O2794:O2795"/>
    <mergeCell ref="P2794:P2795"/>
    <mergeCell ref="S2792:S2793"/>
    <mergeCell ref="A2794:A2795"/>
    <mergeCell ref="B2794:B2795"/>
    <mergeCell ref="C2794:C2795"/>
    <mergeCell ref="D2794:D2795"/>
    <mergeCell ref="E2794:E2795"/>
    <mergeCell ref="F2794:F2795"/>
    <mergeCell ref="G2794:G2795"/>
    <mergeCell ref="H2794:H2795"/>
    <mergeCell ref="I2794:I2795"/>
    <mergeCell ref="M2792:M2793"/>
    <mergeCell ref="N2792:N2793"/>
    <mergeCell ref="O2792:O2793"/>
    <mergeCell ref="P2792:P2793"/>
    <mergeCell ref="Q2792:Q2793"/>
    <mergeCell ref="R2792:R2793"/>
    <mergeCell ref="F2792:F2793"/>
    <mergeCell ref="G2792:G2793"/>
    <mergeCell ref="H2792:H2793"/>
    <mergeCell ref="I2792:I2793"/>
    <mergeCell ref="K2792:K2793"/>
    <mergeCell ref="L2792:L2793"/>
    <mergeCell ref="O2802:O2803"/>
    <mergeCell ref="P2802:P2803"/>
    <mergeCell ref="Q2802:Q2803"/>
    <mergeCell ref="R2802:R2803"/>
    <mergeCell ref="S2802:S2803"/>
    <mergeCell ref="A2804:A2805"/>
    <mergeCell ref="B2804:B2805"/>
    <mergeCell ref="C2804:C2805"/>
    <mergeCell ref="D2804:D2805"/>
    <mergeCell ref="E2804:E2805"/>
    <mergeCell ref="H2802:H2803"/>
    <mergeCell ref="I2802:I2803"/>
    <mergeCell ref="K2802:K2803"/>
    <mergeCell ref="L2802:L2803"/>
    <mergeCell ref="M2802:M2803"/>
    <mergeCell ref="N2802:N2803"/>
    <mergeCell ref="Q2800:Q2801"/>
    <mergeCell ref="R2800:R2801"/>
    <mergeCell ref="S2800:S2801"/>
    <mergeCell ref="A2802:A2803"/>
    <mergeCell ref="B2802:B2803"/>
    <mergeCell ref="C2802:C2803"/>
    <mergeCell ref="D2802:D2803"/>
    <mergeCell ref="E2802:E2803"/>
    <mergeCell ref="F2802:F2803"/>
    <mergeCell ref="G2802:G2803"/>
    <mergeCell ref="K2800:K2801"/>
    <mergeCell ref="L2800:L2801"/>
    <mergeCell ref="M2800:M2801"/>
    <mergeCell ref="N2800:N2801"/>
    <mergeCell ref="O2800:O2801"/>
    <mergeCell ref="P2800:P2801"/>
    <mergeCell ref="S2798:S2799"/>
    <mergeCell ref="A2800:A2801"/>
    <mergeCell ref="B2800:B2801"/>
    <mergeCell ref="C2800:C2801"/>
    <mergeCell ref="D2800:D2801"/>
    <mergeCell ref="E2800:E2801"/>
    <mergeCell ref="F2800:F2801"/>
    <mergeCell ref="G2800:G2801"/>
    <mergeCell ref="H2800:H2801"/>
    <mergeCell ref="I2800:I2801"/>
    <mergeCell ref="M2798:M2799"/>
    <mergeCell ref="N2798:N2799"/>
    <mergeCell ref="O2798:O2799"/>
    <mergeCell ref="P2798:P2799"/>
    <mergeCell ref="Q2798:Q2799"/>
    <mergeCell ref="R2798:R2799"/>
    <mergeCell ref="F2798:F2799"/>
    <mergeCell ref="G2798:G2799"/>
    <mergeCell ref="H2798:H2799"/>
    <mergeCell ref="I2798:I2799"/>
    <mergeCell ref="K2798:K2799"/>
    <mergeCell ref="L2798:L2799"/>
    <mergeCell ref="O2808:O2809"/>
    <mergeCell ref="P2808:P2809"/>
    <mergeCell ref="Q2808:Q2809"/>
    <mergeCell ref="R2808:R2809"/>
    <mergeCell ref="S2808:S2809"/>
    <mergeCell ref="A2810:A2811"/>
    <mergeCell ref="B2810:B2811"/>
    <mergeCell ref="C2810:C2811"/>
    <mergeCell ref="D2810:D2811"/>
    <mergeCell ref="E2810:E2811"/>
    <mergeCell ref="H2808:H2809"/>
    <mergeCell ref="I2808:I2809"/>
    <mergeCell ref="K2808:K2809"/>
    <mergeCell ref="L2808:L2809"/>
    <mergeCell ref="M2808:M2809"/>
    <mergeCell ref="N2808:N2809"/>
    <mergeCell ref="Q2806:Q2807"/>
    <mergeCell ref="R2806:R2807"/>
    <mergeCell ref="S2806:S2807"/>
    <mergeCell ref="A2808:A2809"/>
    <mergeCell ref="B2808:B2809"/>
    <mergeCell ref="C2808:C2809"/>
    <mergeCell ref="D2808:D2809"/>
    <mergeCell ref="E2808:E2809"/>
    <mergeCell ref="F2808:F2809"/>
    <mergeCell ref="G2808:G2809"/>
    <mergeCell ref="K2806:K2807"/>
    <mergeCell ref="L2806:L2807"/>
    <mergeCell ref="M2806:M2807"/>
    <mergeCell ref="N2806:N2807"/>
    <mergeCell ref="O2806:O2807"/>
    <mergeCell ref="P2806:P2807"/>
    <mergeCell ref="S2804:S2805"/>
    <mergeCell ref="A2806:A2807"/>
    <mergeCell ref="B2806:B2807"/>
    <mergeCell ref="C2806:C2807"/>
    <mergeCell ref="D2806:D2807"/>
    <mergeCell ref="E2806:E2807"/>
    <mergeCell ref="F2806:F2807"/>
    <mergeCell ref="G2806:G2807"/>
    <mergeCell ref="H2806:H2807"/>
    <mergeCell ref="I2806:I2807"/>
    <mergeCell ref="M2804:M2805"/>
    <mergeCell ref="N2804:N2805"/>
    <mergeCell ref="O2804:O2805"/>
    <mergeCell ref="P2804:P2805"/>
    <mergeCell ref="Q2804:Q2805"/>
    <mergeCell ref="R2804:R2805"/>
    <mergeCell ref="F2804:F2805"/>
    <mergeCell ref="G2804:G2805"/>
    <mergeCell ref="H2804:H2805"/>
    <mergeCell ref="I2804:I2805"/>
    <mergeCell ref="K2804:K2805"/>
    <mergeCell ref="L2804:L2805"/>
    <mergeCell ref="Q2812:Q2813"/>
    <mergeCell ref="R2812:R2813"/>
    <mergeCell ref="S2812:S2813"/>
    <mergeCell ref="A2814:A2815"/>
    <mergeCell ref="B2814:B2815"/>
    <mergeCell ref="C2814:C2815"/>
    <mergeCell ref="D2814:D2815"/>
    <mergeCell ref="E2814:E2815"/>
    <mergeCell ref="F2814:F2815"/>
    <mergeCell ref="G2814:G2815"/>
    <mergeCell ref="K2812:K2813"/>
    <mergeCell ref="L2812:L2813"/>
    <mergeCell ref="M2812:M2813"/>
    <mergeCell ref="N2812:N2813"/>
    <mergeCell ref="O2812:O2813"/>
    <mergeCell ref="P2812:P2813"/>
    <mergeCell ref="S2810:S2811"/>
    <mergeCell ref="A2812:A2813"/>
    <mergeCell ref="B2812:B2813"/>
    <mergeCell ref="C2812:C2813"/>
    <mergeCell ref="D2812:D2813"/>
    <mergeCell ref="E2812:E2813"/>
    <mergeCell ref="F2812:F2813"/>
    <mergeCell ref="G2812:G2813"/>
    <mergeCell ref="H2812:H2813"/>
    <mergeCell ref="I2812:I2813"/>
    <mergeCell ref="M2810:M2811"/>
    <mergeCell ref="N2810:N2811"/>
    <mergeCell ref="O2810:O2811"/>
    <mergeCell ref="P2810:P2811"/>
    <mergeCell ref="Q2810:Q2811"/>
    <mergeCell ref="R2810:R2811"/>
    <mergeCell ref="F2810:F2811"/>
    <mergeCell ref="G2810:G2811"/>
    <mergeCell ref="H2810:H2811"/>
    <mergeCell ref="I2810:I2811"/>
    <mergeCell ref="K2810:K2811"/>
    <mergeCell ref="L2810:L2811"/>
    <mergeCell ref="K2818:S2819"/>
    <mergeCell ref="A2820:A2821"/>
    <mergeCell ref="B2820:I2821"/>
    <mergeCell ref="K2820:K2821"/>
    <mergeCell ref="L2820:S2821"/>
    <mergeCell ref="A2822:A2823"/>
    <mergeCell ref="B2822:B2823"/>
    <mergeCell ref="C2822:C2823"/>
    <mergeCell ref="D2822:D2823"/>
    <mergeCell ref="E2822:E2823"/>
    <mergeCell ref="S2816:S2817"/>
    <mergeCell ref="A2818:A2819"/>
    <mergeCell ref="B2818:B2819"/>
    <mergeCell ref="C2818:C2819"/>
    <mergeCell ref="D2818:D2819"/>
    <mergeCell ref="E2818:E2819"/>
    <mergeCell ref="F2818:F2819"/>
    <mergeCell ref="G2818:G2819"/>
    <mergeCell ref="H2818:H2819"/>
    <mergeCell ref="I2818:I2819"/>
    <mergeCell ref="M2816:M2817"/>
    <mergeCell ref="N2816:N2817"/>
    <mergeCell ref="O2816:O2817"/>
    <mergeCell ref="P2816:P2817"/>
    <mergeCell ref="Q2816:Q2817"/>
    <mergeCell ref="R2816:R2817"/>
    <mergeCell ref="F2816:F2817"/>
    <mergeCell ref="G2816:G2817"/>
    <mergeCell ref="H2816:H2817"/>
    <mergeCell ref="I2816:I2817"/>
    <mergeCell ref="K2816:K2817"/>
    <mergeCell ref="L2816:L2817"/>
    <mergeCell ref="O2814:O2815"/>
    <mergeCell ref="P2814:P2815"/>
    <mergeCell ref="Q2814:Q2815"/>
    <mergeCell ref="R2814:R2815"/>
    <mergeCell ref="S2814:S2815"/>
    <mergeCell ref="A2816:A2817"/>
    <mergeCell ref="B2816:B2817"/>
    <mergeCell ref="C2816:C2817"/>
    <mergeCell ref="D2816:D2817"/>
    <mergeCell ref="E2816:E2817"/>
    <mergeCell ref="H2814:H2815"/>
    <mergeCell ref="I2814:I2815"/>
    <mergeCell ref="K2814:K2815"/>
    <mergeCell ref="L2814:L2815"/>
    <mergeCell ref="M2814:M2815"/>
    <mergeCell ref="N2814:N2815"/>
    <mergeCell ref="O2826:O2827"/>
    <mergeCell ref="P2826:P2827"/>
    <mergeCell ref="Q2826:Q2827"/>
    <mergeCell ref="R2826:R2827"/>
    <mergeCell ref="S2826:S2827"/>
    <mergeCell ref="A2828:A2829"/>
    <mergeCell ref="B2828:B2829"/>
    <mergeCell ref="C2828:C2829"/>
    <mergeCell ref="D2828:D2829"/>
    <mergeCell ref="E2828:E2829"/>
    <mergeCell ref="H2826:H2827"/>
    <mergeCell ref="I2826:I2827"/>
    <mergeCell ref="K2826:K2827"/>
    <mergeCell ref="L2826:L2827"/>
    <mergeCell ref="M2826:M2827"/>
    <mergeCell ref="N2826:N2827"/>
    <mergeCell ref="Q2824:Q2825"/>
    <mergeCell ref="R2824:R2825"/>
    <mergeCell ref="S2824:S2825"/>
    <mergeCell ref="A2826:A2827"/>
    <mergeCell ref="B2826:B2827"/>
    <mergeCell ref="C2826:C2827"/>
    <mergeCell ref="D2826:D2827"/>
    <mergeCell ref="E2826:E2827"/>
    <mergeCell ref="F2826:F2827"/>
    <mergeCell ref="G2826:G2827"/>
    <mergeCell ref="K2824:K2825"/>
    <mergeCell ref="L2824:L2825"/>
    <mergeCell ref="M2824:M2825"/>
    <mergeCell ref="N2824:N2825"/>
    <mergeCell ref="O2824:O2825"/>
    <mergeCell ref="P2824:P2825"/>
    <mergeCell ref="S2822:S2823"/>
    <mergeCell ref="A2824:A2825"/>
    <mergeCell ref="B2824:B2825"/>
    <mergeCell ref="C2824:C2825"/>
    <mergeCell ref="D2824:D2825"/>
    <mergeCell ref="E2824:E2825"/>
    <mergeCell ref="F2824:F2825"/>
    <mergeCell ref="G2824:G2825"/>
    <mergeCell ref="H2824:H2825"/>
    <mergeCell ref="I2824:I2825"/>
    <mergeCell ref="M2822:M2823"/>
    <mergeCell ref="N2822:N2823"/>
    <mergeCell ref="O2822:O2823"/>
    <mergeCell ref="P2822:P2823"/>
    <mergeCell ref="Q2822:Q2823"/>
    <mergeCell ref="R2822:R2823"/>
    <mergeCell ref="F2822:F2823"/>
    <mergeCell ref="G2822:G2823"/>
    <mergeCell ref="H2822:H2823"/>
    <mergeCell ref="I2822:I2823"/>
    <mergeCell ref="K2822:K2823"/>
    <mergeCell ref="L2822:L2823"/>
    <mergeCell ref="O2832:O2833"/>
    <mergeCell ref="P2832:P2833"/>
    <mergeCell ref="Q2832:Q2833"/>
    <mergeCell ref="R2832:R2833"/>
    <mergeCell ref="S2832:S2833"/>
    <mergeCell ref="A2834:A2835"/>
    <mergeCell ref="B2834:B2835"/>
    <mergeCell ref="C2834:C2835"/>
    <mergeCell ref="D2834:D2835"/>
    <mergeCell ref="E2834:E2835"/>
    <mergeCell ref="H2832:H2833"/>
    <mergeCell ref="I2832:I2833"/>
    <mergeCell ref="K2832:K2833"/>
    <mergeCell ref="L2832:L2833"/>
    <mergeCell ref="M2832:M2833"/>
    <mergeCell ref="N2832:N2833"/>
    <mergeCell ref="Q2830:Q2831"/>
    <mergeCell ref="R2830:R2831"/>
    <mergeCell ref="S2830:S2831"/>
    <mergeCell ref="A2832:A2833"/>
    <mergeCell ref="B2832:B2833"/>
    <mergeCell ref="C2832:C2833"/>
    <mergeCell ref="D2832:D2833"/>
    <mergeCell ref="E2832:E2833"/>
    <mergeCell ref="F2832:F2833"/>
    <mergeCell ref="G2832:G2833"/>
    <mergeCell ref="K2830:K2831"/>
    <mergeCell ref="L2830:L2831"/>
    <mergeCell ref="M2830:M2831"/>
    <mergeCell ref="N2830:N2831"/>
    <mergeCell ref="O2830:O2831"/>
    <mergeCell ref="P2830:P2831"/>
    <mergeCell ref="S2828:S2829"/>
    <mergeCell ref="A2830:A2831"/>
    <mergeCell ref="B2830:B2831"/>
    <mergeCell ref="C2830:C2831"/>
    <mergeCell ref="D2830:D2831"/>
    <mergeCell ref="E2830:E2831"/>
    <mergeCell ref="F2830:F2831"/>
    <mergeCell ref="G2830:G2831"/>
    <mergeCell ref="H2830:H2831"/>
    <mergeCell ref="I2830:I2831"/>
    <mergeCell ref="M2828:M2829"/>
    <mergeCell ref="N2828:N2829"/>
    <mergeCell ref="O2828:O2829"/>
    <mergeCell ref="P2828:P2829"/>
    <mergeCell ref="Q2828:Q2829"/>
    <mergeCell ref="R2828:R2829"/>
    <mergeCell ref="F2828:F2829"/>
    <mergeCell ref="G2828:G2829"/>
    <mergeCell ref="H2828:H2829"/>
    <mergeCell ref="I2828:I2829"/>
    <mergeCell ref="K2828:K2829"/>
    <mergeCell ref="L2828:L2829"/>
    <mergeCell ref="Q2836:Q2837"/>
    <mergeCell ref="R2836:R2837"/>
    <mergeCell ref="S2836:S2837"/>
    <mergeCell ref="A2838:A2839"/>
    <mergeCell ref="B2838:B2839"/>
    <mergeCell ref="C2838:C2839"/>
    <mergeCell ref="D2838:D2839"/>
    <mergeCell ref="E2838:E2839"/>
    <mergeCell ref="F2838:F2839"/>
    <mergeCell ref="G2838:G2839"/>
    <mergeCell ref="K2836:K2837"/>
    <mergeCell ref="L2836:L2837"/>
    <mergeCell ref="M2836:M2837"/>
    <mergeCell ref="N2836:N2837"/>
    <mergeCell ref="O2836:O2837"/>
    <mergeCell ref="P2836:P2837"/>
    <mergeCell ref="S2834:S2835"/>
    <mergeCell ref="A2836:A2837"/>
    <mergeCell ref="B2836:B2837"/>
    <mergeCell ref="C2836:C2837"/>
    <mergeCell ref="D2836:D2837"/>
    <mergeCell ref="E2836:E2837"/>
    <mergeCell ref="F2836:F2837"/>
    <mergeCell ref="G2836:G2837"/>
    <mergeCell ref="H2836:H2837"/>
    <mergeCell ref="I2836:I2837"/>
    <mergeCell ref="M2834:M2835"/>
    <mergeCell ref="N2834:N2835"/>
    <mergeCell ref="O2834:O2835"/>
    <mergeCell ref="P2834:P2835"/>
    <mergeCell ref="Q2834:Q2835"/>
    <mergeCell ref="R2834:R2835"/>
    <mergeCell ref="F2834:F2835"/>
    <mergeCell ref="G2834:G2835"/>
    <mergeCell ref="H2834:H2835"/>
    <mergeCell ref="I2834:I2835"/>
    <mergeCell ref="K2834:K2835"/>
    <mergeCell ref="L2834:L2835"/>
    <mergeCell ref="S2840:S2841"/>
    <mergeCell ref="A2842:A2843"/>
    <mergeCell ref="B2842:B2843"/>
    <mergeCell ref="C2842:C2843"/>
    <mergeCell ref="D2842:D2843"/>
    <mergeCell ref="E2842:E2843"/>
    <mergeCell ref="F2842:F2843"/>
    <mergeCell ref="G2842:G2843"/>
    <mergeCell ref="H2842:H2843"/>
    <mergeCell ref="I2842:I2843"/>
    <mergeCell ref="M2840:M2841"/>
    <mergeCell ref="N2840:N2841"/>
    <mergeCell ref="O2840:O2841"/>
    <mergeCell ref="P2840:P2841"/>
    <mergeCell ref="Q2840:Q2841"/>
    <mergeCell ref="R2840:R2841"/>
    <mergeCell ref="F2840:F2841"/>
    <mergeCell ref="G2840:G2841"/>
    <mergeCell ref="H2840:H2841"/>
    <mergeCell ref="I2840:I2841"/>
    <mergeCell ref="K2840:K2841"/>
    <mergeCell ref="L2840:L2841"/>
    <mergeCell ref="O2838:O2839"/>
    <mergeCell ref="P2838:P2839"/>
    <mergeCell ref="Q2838:Q2839"/>
    <mergeCell ref="R2838:R2839"/>
    <mergeCell ref="S2838:S2839"/>
    <mergeCell ref="A2840:A2841"/>
    <mergeCell ref="B2840:B2841"/>
    <mergeCell ref="C2840:C2841"/>
    <mergeCell ref="D2840:D2841"/>
    <mergeCell ref="E2840:E2841"/>
    <mergeCell ref="H2838:H2839"/>
    <mergeCell ref="I2838:I2839"/>
    <mergeCell ref="K2838:K2839"/>
    <mergeCell ref="L2838:L2839"/>
    <mergeCell ref="M2838:M2839"/>
    <mergeCell ref="N2838:N2839"/>
    <mergeCell ref="N2846:N2847"/>
    <mergeCell ref="O2846:O2847"/>
    <mergeCell ref="P2846:P2847"/>
    <mergeCell ref="Q2846:Q2847"/>
    <mergeCell ref="R2846:R2847"/>
    <mergeCell ref="S2846:S2847"/>
    <mergeCell ref="O2844:O2845"/>
    <mergeCell ref="P2844:P2845"/>
    <mergeCell ref="Q2844:Q2845"/>
    <mergeCell ref="R2844:R2845"/>
    <mergeCell ref="S2844:S2845"/>
    <mergeCell ref="A2846:A2847"/>
    <mergeCell ref="B2846:I2847"/>
    <mergeCell ref="K2846:K2847"/>
    <mergeCell ref="L2846:L2847"/>
    <mergeCell ref="M2846:M2847"/>
    <mergeCell ref="H2844:H2845"/>
    <mergeCell ref="I2844:I2845"/>
    <mergeCell ref="K2844:K2845"/>
    <mergeCell ref="L2844:L2845"/>
    <mergeCell ref="M2844:M2845"/>
    <mergeCell ref="N2844:N2845"/>
    <mergeCell ref="Q2842:Q2843"/>
    <mergeCell ref="R2842:R2843"/>
    <mergeCell ref="S2842:S2843"/>
    <mergeCell ref="A2844:A2845"/>
    <mergeCell ref="B2844:B2845"/>
    <mergeCell ref="C2844:C2845"/>
    <mergeCell ref="D2844:D2845"/>
    <mergeCell ref="E2844:E2845"/>
    <mergeCell ref="F2844:F2845"/>
    <mergeCell ref="G2844:G2845"/>
    <mergeCell ref="K2842:K2843"/>
    <mergeCell ref="L2842:L2843"/>
    <mergeCell ref="M2842:M2843"/>
    <mergeCell ref="N2842:N2843"/>
    <mergeCell ref="O2842:O2843"/>
    <mergeCell ref="P2842:P2843"/>
    <mergeCell ref="N2850:N2851"/>
    <mergeCell ref="O2850:O2851"/>
    <mergeCell ref="P2850:P2851"/>
    <mergeCell ref="Q2850:Q2851"/>
    <mergeCell ref="R2850:R2851"/>
    <mergeCell ref="S2850:S2851"/>
    <mergeCell ref="G2850:G2851"/>
    <mergeCell ref="H2850:H2851"/>
    <mergeCell ref="I2850:I2851"/>
    <mergeCell ref="K2850:K2851"/>
    <mergeCell ref="L2850:L2851"/>
    <mergeCell ref="M2850:M2851"/>
    <mergeCell ref="A2850:A2851"/>
    <mergeCell ref="B2850:B2851"/>
    <mergeCell ref="C2850:C2851"/>
    <mergeCell ref="D2850:D2851"/>
    <mergeCell ref="E2850:E2851"/>
    <mergeCell ref="F2850:F2851"/>
    <mergeCell ref="N2848:N2849"/>
    <mergeCell ref="O2848:O2849"/>
    <mergeCell ref="P2848:P2849"/>
    <mergeCell ref="Q2848:Q2849"/>
    <mergeCell ref="R2848:R2849"/>
    <mergeCell ref="S2848:S2849"/>
    <mergeCell ref="G2848:G2849"/>
    <mergeCell ref="H2848:H2849"/>
    <mergeCell ref="I2848:I2849"/>
    <mergeCell ref="K2848:K2849"/>
    <mergeCell ref="L2848:L2849"/>
    <mergeCell ref="M2848:M2849"/>
    <mergeCell ref="A2848:A2849"/>
    <mergeCell ref="B2848:B2849"/>
    <mergeCell ref="C2848:C2849"/>
    <mergeCell ref="D2848:D2849"/>
    <mergeCell ref="E2848:E2849"/>
    <mergeCell ref="F2848:F2849"/>
    <mergeCell ref="N2854:N2855"/>
    <mergeCell ref="O2854:O2855"/>
    <mergeCell ref="P2854:P2855"/>
    <mergeCell ref="Q2854:Q2855"/>
    <mergeCell ref="R2854:R2855"/>
    <mergeCell ref="S2854:S2855"/>
    <mergeCell ref="G2854:G2855"/>
    <mergeCell ref="H2854:H2855"/>
    <mergeCell ref="I2854:I2855"/>
    <mergeCell ref="K2854:K2855"/>
    <mergeCell ref="L2854:L2855"/>
    <mergeCell ref="M2854:M2855"/>
    <mergeCell ref="A2854:A2855"/>
    <mergeCell ref="B2854:B2855"/>
    <mergeCell ref="C2854:C2855"/>
    <mergeCell ref="D2854:D2855"/>
    <mergeCell ref="E2854:E2855"/>
    <mergeCell ref="F2854:F2855"/>
    <mergeCell ref="N2852:N2853"/>
    <mergeCell ref="O2852:O2853"/>
    <mergeCell ref="P2852:P2853"/>
    <mergeCell ref="Q2852:Q2853"/>
    <mergeCell ref="R2852:R2853"/>
    <mergeCell ref="S2852:S2853"/>
    <mergeCell ref="G2852:G2853"/>
    <mergeCell ref="H2852:H2853"/>
    <mergeCell ref="I2852:I2853"/>
    <mergeCell ref="K2852:K2853"/>
    <mergeCell ref="L2852:L2853"/>
    <mergeCell ref="M2852:M2853"/>
    <mergeCell ref="A2852:A2853"/>
    <mergeCell ref="B2852:B2853"/>
    <mergeCell ref="C2852:C2853"/>
    <mergeCell ref="D2852:D2853"/>
    <mergeCell ref="E2852:E2853"/>
    <mergeCell ref="F2852:F2853"/>
    <mergeCell ref="N2858:N2859"/>
    <mergeCell ref="O2858:O2859"/>
    <mergeCell ref="P2858:P2859"/>
    <mergeCell ref="Q2858:Q2859"/>
    <mergeCell ref="R2858:R2859"/>
    <mergeCell ref="S2858:S2859"/>
    <mergeCell ref="G2858:G2859"/>
    <mergeCell ref="H2858:H2859"/>
    <mergeCell ref="I2858:I2859"/>
    <mergeCell ref="K2858:K2859"/>
    <mergeCell ref="L2858:L2859"/>
    <mergeCell ref="M2858:M2859"/>
    <mergeCell ref="A2858:A2859"/>
    <mergeCell ref="B2858:B2859"/>
    <mergeCell ref="C2858:C2859"/>
    <mergeCell ref="D2858:D2859"/>
    <mergeCell ref="E2858:E2859"/>
    <mergeCell ref="F2858:F2859"/>
    <mergeCell ref="N2856:N2857"/>
    <mergeCell ref="O2856:O2857"/>
    <mergeCell ref="P2856:P2857"/>
    <mergeCell ref="Q2856:Q2857"/>
    <mergeCell ref="R2856:R2857"/>
    <mergeCell ref="S2856:S2857"/>
    <mergeCell ref="G2856:G2857"/>
    <mergeCell ref="H2856:H2857"/>
    <mergeCell ref="I2856:I2857"/>
    <mergeCell ref="K2856:K2857"/>
    <mergeCell ref="L2856:L2857"/>
    <mergeCell ref="M2856:M2857"/>
    <mergeCell ref="A2856:A2857"/>
    <mergeCell ref="B2856:B2857"/>
    <mergeCell ref="C2856:C2857"/>
    <mergeCell ref="D2856:D2857"/>
    <mergeCell ref="E2856:E2857"/>
    <mergeCell ref="F2856:F2857"/>
    <mergeCell ref="S2866:S2867"/>
    <mergeCell ref="A2868:A2869"/>
    <mergeCell ref="B2868:I2869"/>
    <mergeCell ref="K2868:K2869"/>
    <mergeCell ref="L2868:L2869"/>
    <mergeCell ref="M2868:M2869"/>
    <mergeCell ref="N2868:N2869"/>
    <mergeCell ref="O2868:O2869"/>
    <mergeCell ref="P2868:P2869"/>
    <mergeCell ref="Q2868:Q2869"/>
    <mergeCell ref="S2864:S2865"/>
    <mergeCell ref="A2866:I2867"/>
    <mergeCell ref="K2866:K2867"/>
    <mergeCell ref="L2866:L2867"/>
    <mergeCell ref="M2866:M2867"/>
    <mergeCell ref="N2866:N2867"/>
    <mergeCell ref="O2866:O2867"/>
    <mergeCell ref="P2866:P2867"/>
    <mergeCell ref="Q2866:Q2867"/>
    <mergeCell ref="R2866:R2867"/>
    <mergeCell ref="M2864:M2865"/>
    <mergeCell ref="N2864:N2865"/>
    <mergeCell ref="O2864:O2865"/>
    <mergeCell ref="P2864:P2865"/>
    <mergeCell ref="Q2864:Q2865"/>
    <mergeCell ref="R2864:R2865"/>
    <mergeCell ref="F2864:F2865"/>
    <mergeCell ref="G2864:G2865"/>
    <mergeCell ref="H2864:H2865"/>
    <mergeCell ref="I2864:I2865"/>
    <mergeCell ref="K2864:K2865"/>
    <mergeCell ref="L2864:L2865"/>
    <mergeCell ref="D2860:G2861"/>
    <mergeCell ref="H2860:I2861"/>
    <mergeCell ref="N2860:Q2861"/>
    <mergeCell ref="R2860:S2861"/>
    <mergeCell ref="A2862:S2863"/>
    <mergeCell ref="A2864:A2865"/>
    <mergeCell ref="B2864:B2865"/>
    <mergeCell ref="C2864:C2865"/>
    <mergeCell ref="D2864:D2865"/>
    <mergeCell ref="E2864:E2865"/>
    <mergeCell ref="N2872:N2873"/>
    <mergeCell ref="O2872:O2873"/>
    <mergeCell ref="P2872:P2873"/>
    <mergeCell ref="Q2872:Q2873"/>
    <mergeCell ref="R2872:R2873"/>
    <mergeCell ref="S2872:S2873"/>
    <mergeCell ref="G2872:G2873"/>
    <mergeCell ref="H2872:H2873"/>
    <mergeCell ref="I2872:I2873"/>
    <mergeCell ref="K2872:K2873"/>
    <mergeCell ref="L2872:L2873"/>
    <mergeCell ref="M2872:M2873"/>
    <mergeCell ref="P2870:P2871"/>
    <mergeCell ref="Q2870:Q2871"/>
    <mergeCell ref="R2870:R2871"/>
    <mergeCell ref="S2870:S2871"/>
    <mergeCell ref="A2872:A2873"/>
    <mergeCell ref="B2872:B2873"/>
    <mergeCell ref="C2872:C2873"/>
    <mergeCell ref="D2872:D2873"/>
    <mergeCell ref="E2872:E2873"/>
    <mergeCell ref="F2872:F2873"/>
    <mergeCell ref="I2870:I2871"/>
    <mergeCell ref="K2870:K2871"/>
    <mergeCell ref="L2870:L2871"/>
    <mergeCell ref="M2870:M2871"/>
    <mergeCell ref="N2870:N2871"/>
    <mergeCell ref="O2870:O2871"/>
    <mergeCell ref="R2868:R2869"/>
    <mergeCell ref="S2868:S2869"/>
    <mergeCell ref="A2870:A2871"/>
    <mergeCell ref="B2870:B2871"/>
    <mergeCell ref="C2870:C2871"/>
    <mergeCell ref="D2870:D2871"/>
    <mergeCell ref="E2870:E2871"/>
    <mergeCell ref="F2870:F2871"/>
    <mergeCell ref="G2870:G2871"/>
    <mergeCell ref="H2870:H2871"/>
    <mergeCell ref="N2876:N2877"/>
    <mergeCell ref="O2876:O2877"/>
    <mergeCell ref="P2876:P2877"/>
    <mergeCell ref="Q2876:Q2877"/>
    <mergeCell ref="R2876:R2877"/>
    <mergeCell ref="S2876:S2877"/>
    <mergeCell ref="G2876:G2877"/>
    <mergeCell ref="H2876:H2877"/>
    <mergeCell ref="I2876:I2877"/>
    <mergeCell ref="K2876:K2877"/>
    <mergeCell ref="L2876:L2877"/>
    <mergeCell ref="M2876:M2877"/>
    <mergeCell ref="A2876:A2877"/>
    <mergeCell ref="B2876:B2877"/>
    <mergeCell ref="C2876:C2877"/>
    <mergeCell ref="D2876:D2877"/>
    <mergeCell ref="E2876:E2877"/>
    <mergeCell ref="F2876:F2877"/>
    <mergeCell ref="N2874:N2875"/>
    <mergeCell ref="O2874:O2875"/>
    <mergeCell ref="P2874:P2875"/>
    <mergeCell ref="Q2874:Q2875"/>
    <mergeCell ref="R2874:R2875"/>
    <mergeCell ref="S2874:S2875"/>
    <mergeCell ref="G2874:G2875"/>
    <mergeCell ref="H2874:H2875"/>
    <mergeCell ref="I2874:I2875"/>
    <mergeCell ref="K2874:K2875"/>
    <mergeCell ref="L2874:L2875"/>
    <mergeCell ref="M2874:M2875"/>
    <mergeCell ref="A2874:A2875"/>
    <mergeCell ref="B2874:B2875"/>
    <mergeCell ref="C2874:C2875"/>
    <mergeCell ref="D2874:D2875"/>
    <mergeCell ref="E2874:E2875"/>
    <mergeCell ref="F2874:F2875"/>
    <mergeCell ref="N2880:N2881"/>
    <mergeCell ref="O2880:O2881"/>
    <mergeCell ref="P2880:P2881"/>
    <mergeCell ref="Q2880:Q2881"/>
    <mergeCell ref="R2880:R2881"/>
    <mergeCell ref="S2880:S2881"/>
    <mergeCell ref="G2880:G2881"/>
    <mergeCell ref="H2880:H2881"/>
    <mergeCell ref="I2880:I2881"/>
    <mergeCell ref="K2880:K2881"/>
    <mergeCell ref="L2880:L2881"/>
    <mergeCell ref="M2880:M2881"/>
    <mergeCell ref="A2880:A2881"/>
    <mergeCell ref="B2880:B2881"/>
    <mergeCell ref="C2880:C2881"/>
    <mergeCell ref="D2880:D2881"/>
    <mergeCell ref="E2880:E2881"/>
    <mergeCell ref="F2880:F2881"/>
    <mergeCell ref="N2878:N2879"/>
    <mergeCell ref="O2878:O2879"/>
    <mergeCell ref="P2878:P2879"/>
    <mergeCell ref="Q2878:Q2879"/>
    <mergeCell ref="R2878:R2879"/>
    <mergeCell ref="S2878:S2879"/>
    <mergeCell ref="G2878:G2879"/>
    <mergeCell ref="H2878:H2879"/>
    <mergeCell ref="I2878:I2879"/>
    <mergeCell ref="K2878:K2879"/>
    <mergeCell ref="L2878:L2879"/>
    <mergeCell ref="M2878:M2879"/>
    <mergeCell ref="A2878:A2879"/>
    <mergeCell ref="B2878:B2879"/>
    <mergeCell ref="C2878:C2879"/>
    <mergeCell ref="D2878:D2879"/>
    <mergeCell ref="E2878:E2879"/>
    <mergeCell ref="F2878:F2879"/>
    <mergeCell ref="N2884:N2885"/>
    <mergeCell ref="O2884:O2885"/>
    <mergeCell ref="P2884:P2885"/>
    <mergeCell ref="Q2884:Q2885"/>
    <mergeCell ref="R2884:R2885"/>
    <mergeCell ref="S2884:S2885"/>
    <mergeCell ref="G2884:G2885"/>
    <mergeCell ref="H2884:H2885"/>
    <mergeCell ref="I2884:I2885"/>
    <mergeCell ref="K2884:K2885"/>
    <mergeCell ref="L2884:L2885"/>
    <mergeCell ref="M2884:M2885"/>
    <mergeCell ref="A2884:A2885"/>
    <mergeCell ref="B2884:B2885"/>
    <mergeCell ref="C2884:C2885"/>
    <mergeCell ref="D2884:D2885"/>
    <mergeCell ref="E2884:E2885"/>
    <mergeCell ref="F2884:F2885"/>
    <mergeCell ref="N2882:N2883"/>
    <mergeCell ref="O2882:O2883"/>
    <mergeCell ref="P2882:P2883"/>
    <mergeCell ref="Q2882:Q2883"/>
    <mergeCell ref="R2882:R2883"/>
    <mergeCell ref="S2882:S2883"/>
    <mergeCell ref="G2882:G2883"/>
    <mergeCell ref="H2882:H2883"/>
    <mergeCell ref="I2882:I2883"/>
    <mergeCell ref="K2882:K2883"/>
    <mergeCell ref="L2882:L2883"/>
    <mergeCell ref="M2882:M2883"/>
    <mergeCell ref="A2882:A2883"/>
    <mergeCell ref="B2882:B2883"/>
    <mergeCell ref="C2882:C2883"/>
    <mergeCell ref="D2882:D2883"/>
    <mergeCell ref="E2882:E2883"/>
    <mergeCell ref="F2882:F2883"/>
    <mergeCell ref="N2888:N2889"/>
    <mergeCell ref="O2888:O2889"/>
    <mergeCell ref="P2888:P2889"/>
    <mergeCell ref="Q2888:Q2889"/>
    <mergeCell ref="R2888:R2889"/>
    <mergeCell ref="S2888:S2889"/>
    <mergeCell ref="G2888:G2889"/>
    <mergeCell ref="H2888:H2889"/>
    <mergeCell ref="I2888:I2889"/>
    <mergeCell ref="K2888:K2889"/>
    <mergeCell ref="L2888:L2889"/>
    <mergeCell ref="M2888:M2889"/>
    <mergeCell ref="A2888:A2889"/>
    <mergeCell ref="B2888:B2889"/>
    <mergeCell ref="C2888:C2889"/>
    <mergeCell ref="D2888:D2889"/>
    <mergeCell ref="E2888:E2889"/>
    <mergeCell ref="F2888:F2889"/>
    <mergeCell ref="N2886:N2887"/>
    <mergeCell ref="O2886:O2887"/>
    <mergeCell ref="P2886:P2887"/>
    <mergeCell ref="Q2886:Q2887"/>
    <mergeCell ref="R2886:R2887"/>
    <mergeCell ref="S2886:S2887"/>
    <mergeCell ref="G2886:G2887"/>
    <mergeCell ref="H2886:H2887"/>
    <mergeCell ref="I2886:I2887"/>
    <mergeCell ref="K2886:K2887"/>
    <mergeCell ref="L2886:L2887"/>
    <mergeCell ref="M2886:M2887"/>
    <mergeCell ref="A2886:A2887"/>
    <mergeCell ref="B2886:B2887"/>
    <mergeCell ref="C2886:C2887"/>
    <mergeCell ref="D2886:D2887"/>
    <mergeCell ref="E2886:E2887"/>
    <mergeCell ref="F2886:F2887"/>
    <mergeCell ref="N2892:N2893"/>
    <mergeCell ref="O2892:O2893"/>
    <mergeCell ref="P2892:P2893"/>
    <mergeCell ref="Q2892:Q2893"/>
    <mergeCell ref="R2892:R2893"/>
    <mergeCell ref="S2892:S2893"/>
    <mergeCell ref="G2892:G2893"/>
    <mergeCell ref="H2892:H2893"/>
    <mergeCell ref="I2892:I2893"/>
    <mergeCell ref="K2892:K2893"/>
    <mergeCell ref="L2892:L2893"/>
    <mergeCell ref="M2892:M2893"/>
    <mergeCell ref="A2892:A2893"/>
    <mergeCell ref="B2892:B2893"/>
    <mergeCell ref="C2892:C2893"/>
    <mergeCell ref="D2892:D2893"/>
    <mergeCell ref="E2892:E2893"/>
    <mergeCell ref="F2892:F2893"/>
    <mergeCell ref="N2890:N2891"/>
    <mergeCell ref="O2890:O2891"/>
    <mergeCell ref="P2890:P2891"/>
    <mergeCell ref="Q2890:Q2891"/>
    <mergeCell ref="R2890:R2891"/>
    <mergeCell ref="S2890:S2891"/>
    <mergeCell ref="G2890:G2891"/>
    <mergeCell ref="H2890:H2891"/>
    <mergeCell ref="I2890:I2891"/>
    <mergeCell ref="K2890:K2891"/>
    <mergeCell ref="L2890:L2891"/>
    <mergeCell ref="M2890:M2891"/>
    <mergeCell ref="A2890:A2891"/>
    <mergeCell ref="B2890:B2891"/>
    <mergeCell ref="C2890:C2891"/>
    <mergeCell ref="D2890:D2891"/>
    <mergeCell ref="E2890:E2891"/>
    <mergeCell ref="F2890:F2891"/>
    <mergeCell ref="N2896:N2897"/>
    <mergeCell ref="O2896:O2897"/>
    <mergeCell ref="P2896:P2897"/>
    <mergeCell ref="Q2896:Q2897"/>
    <mergeCell ref="R2896:R2897"/>
    <mergeCell ref="S2896:S2897"/>
    <mergeCell ref="G2896:G2897"/>
    <mergeCell ref="H2896:H2897"/>
    <mergeCell ref="I2896:I2897"/>
    <mergeCell ref="K2896:K2897"/>
    <mergeCell ref="L2896:L2897"/>
    <mergeCell ref="M2896:M2897"/>
    <mergeCell ref="A2896:A2897"/>
    <mergeCell ref="B2896:B2897"/>
    <mergeCell ref="C2896:C2897"/>
    <mergeCell ref="D2896:D2897"/>
    <mergeCell ref="E2896:E2897"/>
    <mergeCell ref="F2896:F2897"/>
    <mergeCell ref="N2894:N2895"/>
    <mergeCell ref="O2894:O2895"/>
    <mergeCell ref="P2894:P2895"/>
    <mergeCell ref="Q2894:Q2895"/>
    <mergeCell ref="R2894:R2895"/>
    <mergeCell ref="S2894:S2895"/>
    <mergeCell ref="G2894:G2895"/>
    <mergeCell ref="H2894:H2895"/>
    <mergeCell ref="I2894:I2895"/>
    <mergeCell ref="K2894:K2895"/>
    <mergeCell ref="L2894:L2895"/>
    <mergeCell ref="M2894:M2895"/>
    <mergeCell ref="A2894:A2895"/>
    <mergeCell ref="B2894:B2895"/>
    <mergeCell ref="C2894:C2895"/>
    <mergeCell ref="D2894:D2895"/>
    <mergeCell ref="E2894:E2895"/>
    <mergeCell ref="F2894:F2895"/>
    <mergeCell ref="N2900:N2901"/>
    <mergeCell ref="O2900:O2901"/>
    <mergeCell ref="P2900:P2901"/>
    <mergeCell ref="Q2900:Q2901"/>
    <mergeCell ref="R2900:R2901"/>
    <mergeCell ref="S2900:S2901"/>
    <mergeCell ref="G2900:G2901"/>
    <mergeCell ref="H2900:H2901"/>
    <mergeCell ref="I2900:I2901"/>
    <mergeCell ref="K2900:K2901"/>
    <mergeCell ref="L2900:L2901"/>
    <mergeCell ref="M2900:M2901"/>
    <mergeCell ref="A2900:A2901"/>
    <mergeCell ref="B2900:B2901"/>
    <mergeCell ref="C2900:C2901"/>
    <mergeCell ref="D2900:D2901"/>
    <mergeCell ref="E2900:E2901"/>
    <mergeCell ref="F2900:F2901"/>
    <mergeCell ref="N2898:N2899"/>
    <mergeCell ref="O2898:O2899"/>
    <mergeCell ref="P2898:P2899"/>
    <mergeCell ref="Q2898:Q2899"/>
    <mergeCell ref="R2898:R2899"/>
    <mergeCell ref="S2898:S2899"/>
    <mergeCell ref="G2898:G2899"/>
    <mergeCell ref="H2898:H2899"/>
    <mergeCell ref="I2898:I2899"/>
    <mergeCell ref="K2898:K2899"/>
    <mergeCell ref="L2898:L2899"/>
    <mergeCell ref="M2898:M2899"/>
    <mergeCell ref="A2898:A2899"/>
    <mergeCell ref="B2898:B2899"/>
    <mergeCell ref="C2898:C2899"/>
    <mergeCell ref="D2898:D2899"/>
    <mergeCell ref="E2898:E2899"/>
    <mergeCell ref="F2898:F2899"/>
    <mergeCell ref="N2904:N2905"/>
    <mergeCell ref="O2904:O2905"/>
    <mergeCell ref="P2904:P2905"/>
    <mergeCell ref="Q2904:Q2905"/>
    <mergeCell ref="R2904:R2905"/>
    <mergeCell ref="S2904:S2905"/>
    <mergeCell ref="G2904:G2905"/>
    <mergeCell ref="H2904:H2905"/>
    <mergeCell ref="I2904:I2905"/>
    <mergeCell ref="K2904:K2905"/>
    <mergeCell ref="L2904:L2905"/>
    <mergeCell ref="M2904:M2905"/>
    <mergeCell ref="A2904:A2905"/>
    <mergeCell ref="B2904:B2905"/>
    <mergeCell ref="C2904:C2905"/>
    <mergeCell ref="D2904:D2905"/>
    <mergeCell ref="E2904:E2905"/>
    <mergeCell ref="F2904:F2905"/>
    <mergeCell ref="N2902:N2903"/>
    <mergeCell ref="O2902:O2903"/>
    <mergeCell ref="P2902:P2903"/>
    <mergeCell ref="Q2902:Q2903"/>
    <mergeCell ref="R2902:R2903"/>
    <mergeCell ref="S2902:S2903"/>
    <mergeCell ref="G2902:G2903"/>
    <mergeCell ref="H2902:H2903"/>
    <mergeCell ref="I2902:I2903"/>
    <mergeCell ref="K2902:K2903"/>
    <mergeCell ref="L2902:L2903"/>
    <mergeCell ref="M2902:M2903"/>
    <mergeCell ref="A2902:A2903"/>
    <mergeCell ref="B2902:B2903"/>
    <mergeCell ref="C2902:C2903"/>
    <mergeCell ref="D2902:D2903"/>
    <mergeCell ref="E2902:E2903"/>
    <mergeCell ref="F2902:F2903"/>
    <mergeCell ref="N2908:N2909"/>
    <mergeCell ref="O2908:O2909"/>
    <mergeCell ref="P2908:P2909"/>
    <mergeCell ref="Q2908:Q2909"/>
    <mergeCell ref="R2908:R2909"/>
    <mergeCell ref="S2908:S2909"/>
    <mergeCell ref="G2908:G2909"/>
    <mergeCell ref="H2908:H2909"/>
    <mergeCell ref="I2908:I2909"/>
    <mergeCell ref="K2908:K2909"/>
    <mergeCell ref="L2908:L2909"/>
    <mergeCell ref="M2908:M2909"/>
    <mergeCell ref="A2908:A2909"/>
    <mergeCell ref="B2908:B2909"/>
    <mergeCell ref="C2908:C2909"/>
    <mergeCell ref="D2908:D2909"/>
    <mergeCell ref="E2908:E2909"/>
    <mergeCell ref="F2908:F2909"/>
    <mergeCell ref="N2906:N2907"/>
    <mergeCell ref="O2906:O2907"/>
    <mergeCell ref="P2906:P2907"/>
    <mergeCell ref="Q2906:Q2907"/>
    <mergeCell ref="R2906:R2907"/>
    <mergeCell ref="S2906:S2907"/>
    <mergeCell ref="G2906:G2907"/>
    <mergeCell ref="H2906:H2907"/>
    <mergeCell ref="I2906:I2907"/>
    <mergeCell ref="K2906:K2907"/>
    <mergeCell ref="L2906:L2907"/>
    <mergeCell ref="M2906:M2907"/>
    <mergeCell ref="A2906:A2907"/>
    <mergeCell ref="B2906:B2907"/>
    <mergeCell ref="C2906:C2907"/>
    <mergeCell ref="D2906:D2907"/>
    <mergeCell ref="E2906:E2907"/>
    <mergeCell ref="F2906:F2907"/>
    <mergeCell ref="N2912:N2913"/>
    <mergeCell ref="O2912:O2913"/>
    <mergeCell ref="P2912:P2913"/>
    <mergeCell ref="Q2912:Q2913"/>
    <mergeCell ref="R2912:R2913"/>
    <mergeCell ref="S2912:S2913"/>
    <mergeCell ref="G2912:G2913"/>
    <mergeCell ref="H2912:H2913"/>
    <mergeCell ref="I2912:I2913"/>
    <mergeCell ref="K2912:K2913"/>
    <mergeCell ref="L2912:L2913"/>
    <mergeCell ref="M2912:M2913"/>
    <mergeCell ref="A2912:A2913"/>
    <mergeCell ref="B2912:B2913"/>
    <mergeCell ref="C2912:C2913"/>
    <mergeCell ref="D2912:D2913"/>
    <mergeCell ref="E2912:E2913"/>
    <mergeCell ref="F2912:F2913"/>
    <mergeCell ref="N2910:N2911"/>
    <mergeCell ref="O2910:O2911"/>
    <mergeCell ref="P2910:P2911"/>
    <mergeCell ref="Q2910:Q2911"/>
    <mergeCell ref="R2910:R2911"/>
    <mergeCell ref="S2910:S2911"/>
    <mergeCell ref="G2910:G2911"/>
    <mergeCell ref="H2910:H2911"/>
    <mergeCell ref="I2910:I2911"/>
    <mergeCell ref="K2910:K2911"/>
    <mergeCell ref="L2910:L2911"/>
    <mergeCell ref="M2910:M2911"/>
    <mergeCell ref="A2910:A2911"/>
    <mergeCell ref="B2910:B2911"/>
    <mergeCell ref="C2910:C2911"/>
    <mergeCell ref="D2910:D2911"/>
    <mergeCell ref="E2910:E2911"/>
    <mergeCell ref="F2910:F2911"/>
    <mergeCell ref="N2916:N2917"/>
    <mergeCell ref="O2916:O2917"/>
    <mergeCell ref="P2916:P2917"/>
    <mergeCell ref="Q2916:Q2917"/>
    <mergeCell ref="R2916:R2917"/>
    <mergeCell ref="S2916:S2917"/>
    <mergeCell ref="G2916:G2917"/>
    <mergeCell ref="H2916:H2917"/>
    <mergeCell ref="I2916:I2917"/>
    <mergeCell ref="K2916:K2917"/>
    <mergeCell ref="L2916:L2917"/>
    <mergeCell ref="M2916:M2917"/>
    <mergeCell ref="A2916:A2917"/>
    <mergeCell ref="B2916:B2917"/>
    <mergeCell ref="C2916:C2917"/>
    <mergeCell ref="D2916:D2917"/>
    <mergeCell ref="E2916:E2917"/>
    <mergeCell ref="F2916:F2917"/>
    <mergeCell ref="N2914:N2915"/>
    <mergeCell ref="O2914:O2915"/>
    <mergeCell ref="P2914:P2915"/>
    <mergeCell ref="Q2914:Q2915"/>
    <mergeCell ref="R2914:R2915"/>
    <mergeCell ref="S2914:S2915"/>
    <mergeCell ref="G2914:G2915"/>
    <mergeCell ref="H2914:H2915"/>
    <mergeCell ref="I2914:I2915"/>
    <mergeCell ref="K2914:K2915"/>
    <mergeCell ref="L2914:L2915"/>
    <mergeCell ref="M2914:M2915"/>
    <mergeCell ref="A2914:A2915"/>
    <mergeCell ref="B2914:B2915"/>
    <mergeCell ref="C2914:C2915"/>
    <mergeCell ref="D2914:D2915"/>
    <mergeCell ref="E2914:E2915"/>
    <mergeCell ref="F2914:F2915"/>
    <mergeCell ref="A2922:A2923"/>
    <mergeCell ref="B2922:B2923"/>
    <mergeCell ref="C2922:C2923"/>
    <mergeCell ref="D2922:D2923"/>
    <mergeCell ref="E2922:E2923"/>
    <mergeCell ref="F2922:F2923"/>
    <mergeCell ref="N2920:N2921"/>
    <mergeCell ref="O2920:O2921"/>
    <mergeCell ref="P2920:P2921"/>
    <mergeCell ref="Q2920:Q2921"/>
    <mergeCell ref="R2920:R2921"/>
    <mergeCell ref="S2920:S2921"/>
    <mergeCell ref="G2920:G2921"/>
    <mergeCell ref="H2920:H2921"/>
    <mergeCell ref="I2920:I2921"/>
    <mergeCell ref="K2920:K2921"/>
    <mergeCell ref="L2920:L2921"/>
    <mergeCell ref="M2920:M2921"/>
    <mergeCell ref="A2920:A2921"/>
    <mergeCell ref="B2920:B2921"/>
    <mergeCell ref="C2920:C2921"/>
    <mergeCell ref="D2920:D2921"/>
    <mergeCell ref="E2920:E2921"/>
    <mergeCell ref="F2920:F2921"/>
    <mergeCell ref="N2918:N2919"/>
    <mergeCell ref="O2918:O2919"/>
    <mergeCell ref="P2918:P2919"/>
    <mergeCell ref="Q2918:Q2919"/>
    <mergeCell ref="R2918:R2919"/>
    <mergeCell ref="S2918:S2919"/>
    <mergeCell ref="G2918:G2919"/>
    <mergeCell ref="H2918:H2919"/>
    <mergeCell ref="I2918:I2919"/>
    <mergeCell ref="K2918:K2919"/>
    <mergeCell ref="L2918:L2919"/>
    <mergeCell ref="M2918:M2919"/>
    <mergeCell ref="A2918:A2919"/>
    <mergeCell ref="B2918:B2919"/>
    <mergeCell ref="C2918:C2919"/>
    <mergeCell ref="D2918:D2919"/>
    <mergeCell ref="E2918:E2919"/>
    <mergeCell ref="F2918:F2919"/>
    <mergeCell ref="C2936:F2937"/>
    <mergeCell ref="G2936:I2937"/>
    <mergeCell ref="M2936:P2937"/>
    <mergeCell ref="Q2936:S2937"/>
    <mergeCell ref="C2939:F2940"/>
    <mergeCell ref="G2939:I2940"/>
    <mergeCell ref="M2939:P2940"/>
    <mergeCell ref="Q2939:S2940"/>
    <mergeCell ref="C2930:F2931"/>
    <mergeCell ref="G2930:I2931"/>
    <mergeCell ref="M2930:P2931"/>
    <mergeCell ref="Q2930:S2931"/>
    <mergeCell ref="C2933:F2934"/>
    <mergeCell ref="G2933:I2934"/>
    <mergeCell ref="M2933:P2934"/>
    <mergeCell ref="Q2933:S2934"/>
    <mergeCell ref="D2924:G2925"/>
    <mergeCell ref="H2924:I2925"/>
    <mergeCell ref="N2924:Q2925"/>
    <mergeCell ref="R2924:S2925"/>
    <mergeCell ref="C2927:F2928"/>
    <mergeCell ref="G2927:I2928"/>
    <mergeCell ref="M2927:P2928"/>
    <mergeCell ref="Q2927:S2928"/>
    <mergeCell ref="N2922:N2923"/>
    <mergeCell ref="O2922:O2923"/>
    <mergeCell ref="P2922:P2923"/>
    <mergeCell ref="Q2922:Q2923"/>
    <mergeCell ref="R2922:R2923"/>
    <mergeCell ref="S2922:S2923"/>
    <mergeCell ref="G2922:G2923"/>
    <mergeCell ref="H2922:H2923"/>
    <mergeCell ref="I2922:I2923"/>
    <mergeCell ref="K2922:K2923"/>
    <mergeCell ref="L2922:L2923"/>
    <mergeCell ref="M2922:M2923"/>
    <mergeCell ref="Q2966:Q2967"/>
    <mergeCell ref="R2966:R2967"/>
    <mergeCell ref="S2966:S2967"/>
    <mergeCell ref="A2968:I2969"/>
    <mergeCell ref="K2968:K2969"/>
    <mergeCell ref="L2968:S2969"/>
    <mergeCell ref="K2966:K2967"/>
    <mergeCell ref="L2966:L2967"/>
    <mergeCell ref="M2966:M2967"/>
    <mergeCell ref="N2966:N2967"/>
    <mergeCell ref="O2966:O2967"/>
    <mergeCell ref="P2966:P2967"/>
    <mergeCell ref="A2964:S2965"/>
    <mergeCell ref="A2966:A2967"/>
    <mergeCell ref="B2966:B2967"/>
    <mergeCell ref="C2966:C2967"/>
    <mergeCell ref="D2966:D2967"/>
    <mergeCell ref="E2966:E2967"/>
    <mergeCell ref="F2966:F2967"/>
    <mergeCell ref="G2966:G2967"/>
    <mergeCell ref="H2966:H2967"/>
    <mergeCell ref="I2966:I2967"/>
    <mergeCell ref="C2948:F2949"/>
    <mergeCell ref="G2948:I2949"/>
    <mergeCell ref="M2948:P2949"/>
    <mergeCell ref="Q2948:S2949"/>
    <mergeCell ref="L2951:P2952"/>
    <mergeCell ref="Q2951:S2952"/>
    <mergeCell ref="C2942:F2943"/>
    <mergeCell ref="G2942:I2943"/>
    <mergeCell ref="M2942:P2943"/>
    <mergeCell ref="Q2942:S2943"/>
    <mergeCell ref="C2945:F2946"/>
    <mergeCell ref="G2945:I2946"/>
    <mergeCell ref="M2945:P2946"/>
    <mergeCell ref="Q2945:S2946"/>
    <mergeCell ref="S2972:S2973"/>
    <mergeCell ref="A2974:A2975"/>
    <mergeCell ref="B2974:B2975"/>
    <mergeCell ref="C2974:C2975"/>
    <mergeCell ref="D2974:D2975"/>
    <mergeCell ref="E2974:E2975"/>
    <mergeCell ref="F2974:F2975"/>
    <mergeCell ref="G2974:G2975"/>
    <mergeCell ref="H2974:H2975"/>
    <mergeCell ref="I2974:I2975"/>
    <mergeCell ref="M2972:M2973"/>
    <mergeCell ref="N2972:N2973"/>
    <mergeCell ref="O2972:O2973"/>
    <mergeCell ref="P2972:P2973"/>
    <mergeCell ref="Q2972:Q2973"/>
    <mergeCell ref="R2972:R2973"/>
    <mergeCell ref="F2972:F2973"/>
    <mergeCell ref="G2972:G2973"/>
    <mergeCell ref="H2972:H2973"/>
    <mergeCell ref="I2972:I2973"/>
    <mergeCell ref="K2972:K2973"/>
    <mergeCell ref="L2972:L2973"/>
    <mergeCell ref="O2970:O2971"/>
    <mergeCell ref="P2970:P2971"/>
    <mergeCell ref="Q2970:Q2971"/>
    <mergeCell ref="R2970:R2971"/>
    <mergeCell ref="S2970:S2971"/>
    <mergeCell ref="A2972:A2973"/>
    <mergeCell ref="B2972:B2973"/>
    <mergeCell ref="C2972:C2973"/>
    <mergeCell ref="D2972:D2973"/>
    <mergeCell ref="E2972:E2973"/>
    <mergeCell ref="A2970:A2971"/>
    <mergeCell ref="B2970:I2971"/>
    <mergeCell ref="K2970:K2971"/>
    <mergeCell ref="L2970:L2971"/>
    <mergeCell ref="M2970:M2971"/>
    <mergeCell ref="N2970:N2971"/>
    <mergeCell ref="N2978:N2979"/>
    <mergeCell ref="O2978:O2979"/>
    <mergeCell ref="P2978:P2979"/>
    <mergeCell ref="Q2978:Q2979"/>
    <mergeCell ref="R2978:R2979"/>
    <mergeCell ref="S2978:S2979"/>
    <mergeCell ref="G2978:G2979"/>
    <mergeCell ref="H2978:H2979"/>
    <mergeCell ref="I2978:I2979"/>
    <mergeCell ref="K2978:K2979"/>
    <mergeCell ref="L2978:L2979"/>
    <mergeCell ref="M2978:M2979"/>
    <mergeCell ref="P2976:P2977"/>
    <mergeCell ref="Q2976:Q2977"/>
    <mergeCell ref="R2976:R2977"/>
    <mergeCell ref="S2976:S2977"/>
    <mergeCell ref="A2978:A2979"/>
    <mergeCell ref="B2978:B2979"/>
    <mergeCell ref="C2978:C2979"/>
    <mergeCell ref="D2978:D2979"/>
    <mergeCell ref="E2978:E2979"/>
    <mergeCell ref="F2978:F2979"/>
    <mergeCell ref="I2976:I2977"/>
    <mergeCell ref="K2976:K2977"/>
    <mergeCell ref="L2976:L2977"/>
    <mergeCell ref="M2976:M2977"/>
    <mergeCell ref="N2976:N2977"/>
    <mergeCell ref="O2976:O2977"/>
    <mergeCell ref="K2974:K2975"/>
    <mergeCell ref="L2974:S2975"/>
    <mergeCell ref="A2976:A2977"/>
    <mergeCell ref="B2976:B2977"/>
    <mergeCell ref="C2976:C2977"/>
    <mergeCell ref="D2976:D2977"/>
    <mergeCell ref="E2976:E2977"/>
    <mergeCell ref="F2976:F2977"/>
    <mergeCell ref="G2976:G2977"/>
    <mergeCell ref="H2976:H2977"/>
    <mergeCell ref="N2982:N2983"/>
    <mergeCell ref="O2982:O2983"/>
    <mergeCell ref="P2982:P2983"/>
    <mergeCell ref="Q2982:Q2983"/>
    <mergeCell ref="R2982:R2983"/>
    <mergeCell ref="S2982:S2983"/>
    <mergeCell ref="G2982:G2983"/>
    <mergeCell ref="H2982:H2983"/>
    <mergeCell ref="I2982:I2983"/>
    <mergeCell ref="K2982:K2983"/>
    <mergeCell ref="L2982:L2983"/>
    <mergeCell ref="M2982:M2983"/>
    <mergeCell ref="A2982:A2983"/>
    <mergeCell ref="B2982:B2983"/>
    <mergeCell ref="C2982:C2983"/>
    <mergeCell ref="D2982:D2983"/>
    <mergeCell ref="E2982:E2983"/>
    <mergeCell ref="F2982:F2983"/>
    <mergeCell ref="N2980:N2981"/>
    <mergeCell ref="O2980:O2981"/>
    <mergeCell ref="P2980:P2981"/>
    <mergeCell ref="Q2980:Q2981"/>
    <mergeCell ref="R2980:R2981"/>
    <mergeCell ref="S2980:S2981"/>
    <mergeCell ref="G2980:G2981"/>
    <mergeCell ref="H2980:H2981"/>
    <mergeCell ref="I2980:I2981"/>
    <mergeCell ref="K2980:K2981"/>
    <mergeCell ref="L2980:L2981"/>
    <mergeCell ref="M2980:M2981"/>
    <mergeCell ref="A2980:A2981"/>
    <mergeCell ref="B2980:B2981"/>
    <mergeCell ref="C2980:C2981"/>
    <mergeCell ref="D2980:D2981"/>
    <mergeCell ref="E2980:E2981"/>
    <mergeCell ref="F2980:F2981"/>
    <mergeCell ref="R2988:R2989"/>
    <mergeCell ref="S2988:S2989"/>
    <mergeCell ref="A2990:A2991"/>
    <mergeCell ref="B2990:B2991"/>
    <mergeCell ref="C2990:C2991"/>
    <mergeCell ref="D2990:D2991"/>
    <mergeCell ref="E2990:E2991"/>
    <mergeCell ref="F2990:F2991"/>
    <mergeCell ref="G2990:G2991"/>
    <mergeCell ref="H2990:H2991"/>
    <mergeCell ref="S2986:S2987"/>
    <mergeCell ref="A2988:A2989"/>
    <mergeCell ref="B2988:I2989"/>
    <mergeCell ref="K2988:K2989"/>
    <mergeCell ref="L2988:L2989"/>
    <mergeCell ref="M2988:M2989"/>
    <mergeCell ref="N2988:N2989"/>
    <mergeCell ref="O2988:O2989"/>
    <mergeCell ref="P2988:P2989"/>
    <mergeCell ref="Q2988:Q2989"/>
    <mergeCell ref="M2986:M2987"/>
    <mergeCell ref="N2986:N2987"/>
    <mergeCell ref="O2986:O2987"/>
    <mergeCell ref="P2986:P2987"/>
    <mergeCell ref="Q2986:Q2987"/>
    <mergeCell ref="R2986:R2987"/>
    <mergeCell ref="F2986:F2987"/>
    <mergeCell ref="G2986:G2987"/>
    <mergeCell ref="H2986:H2987"/>
    <mergeCell ref="I2986:I2987"/>
    <mergeCell ref="K2986:K2987"/>
    <mergeCell ref="L2986:L2987"/>
    <mergeCell ref="G2984:G2985"/>
    <mergeCell ref="H2984:H2985"/>
    <mergeCell ref="I2984:I2985"/>
    <mergeCell ref="K2984:K2985"/>
    <mergeCell ref="L2984:S2985"/>
    <mergeCell ref="A2986:A2987"/>
    <mergeCell ref="B2986:B2987"/>
    <mergeCell ref="C2986:C2987"/>
    <mergeCell ref="D2986:D2987"/>
    <mergeCell ref="E2986:E2987"/>
    <mergeCell ref="A2984:A2985"/>
    <mergeCell ref="B2984:B2985"/>
    <mergeCell ref="C2984:C2985"/>
    <mergeCell ref="D2984:D2985"/>
    <mergeCell ref="E2984:E2985"/>
    <mergeCell ref="F2984:F2985"/>
    <mergeCell ref="N2994:N2995"/>
    <mergeCell ref="O2994:O2995"/>
    <mergeCell ref="P2994:P2995"/>
    <mergeCell ref="Q2994:Q2995"/>
    <mergeCell ref="R2994:R2995"/>
    <mergeCell ref="S2994:S2995"/>
    <mergeCell ref="G2994:G2995"/>
    <mergeCell ref="H2994:H2995"/>
    <mergeCell ref="I2994:I2995"/>
    <mergeCell ref="K2994:K2995"/>
    <mergeCell ref="L2994:L2995"/>
    <mergeCell ref="M2994:M2995"/>
    <mergeCell ref="A2994:A2995"/>
    <mergeCell ref="B2994:B2995"/>
    <mergeCell ref="C2994:C2995"/>
    <mergeCell ref="D2994:D2995"/>
    <mergeCell ref="E2994:E2995"/>
    <mergeCell ref="F2994:F2995"/>
    <mergeCell ref="N2992:N2993"/>
    <mergeCell ref="O2992:O2993"/>
    <mergeCell ref="P2992:P2993"/>
    <mergeCell ref="Q2992:Q2993"/>
    <mergeCell ref="R2992:R2993"/>
    <mergeCell ref="S2992:S2993"/>
    <mergeCell ref="G2992:G2993"/>
    <mergeCell ref="H2992:H2993"/>
    <mergeCell ref="I2992:I2993"/>
    <mergeCell ref="K2992:K2993"/>
    <mergeCell ref="L2992:L2993"/>
    <mergeCell ref="M2992:M2993"/>
    <mergeCell ref="P2990:P2991"/>
    <mergeCell ref="Q2990:Q2991"/>
    <mergeCell ref="R2990:R2991"/>
    <mergeCell ref="S2990:S2991"/>
    <mergeCell ref="A2992:A2993"/>
    <mergeCell ref="B2992:B2993"/>
    <mergeCell ref="C2992:C2993"/>
    <mergeCell ref="D2992:D2993"/>
    <mergeCell ref="E2992:E2993"/>
    <mergeCell ref="F2992:F2993"/>
    <mergeCell ref="I2990:I2991"/>
    <mergeCell ref="K2990:K2991"/>
    <mergeCell ref="L2990:L2991"/>
    <mergeCell ref="M2990:M2991"/>
    <mergeCell ref="N2990:N2991"/>
    <mergeCell ref="O2990:O2991"/>
    <mergeCell ref="N3000:N3001"/>
    <mergeCell ref="O3000:O3001"/>
    <mergeCell ref="P3000:P3001"/>
    <mergeCell ref="Q3000:Q3001"/>
    <mergeCell ref="R3000:R3001"/>
    <mergeCell ref="S3000:S3001"/>
    <mergeCell ref="G3000:G3001"/>
    <mergeCell ref="H3000:H3001"/>
    <mergeCell ref="I3000:I3001"/>
    <mergeCell ref="K3000:K3001"/>
    <mergeCell ref="L3000:L3001"/>
    <mergeCell ref="M3000:M3001"/>
    <mergeCell ref="A3000:A3001"/>
    <mergeCell ref="B3000:B3001"/>
    <mergeCell ref="C3000:C3001"/>
    <mergeCell ref="D3000:D3001"/>
    <mergeCell ref="E3000:E3001"/>
    <mergeCell ref="F3000:F3001"/>
    <mergeCell ref="F2998:F2999"/>
    <mergeCell ref="G2998:G2999"/>
    <mergeCell ref="H2998:H2999"/>
    <mergeCell ref="I2998:I2999"/>
    <mergeCell ref="K2998:K2999"/>
    <mergeCell ref="L2998:S2999"/>
    <mergeCell ref="O2996:O2997"/>
    <mergeCell ref="P2996:P2997"/>
    <mergeCell ref="Q2996:Q2997"/>
    <mergeCell ref="R2996:R2997"/>
    <mergeCell ref="S2996:S2997"/>
    <mergeCell ref="A2998:A2999"/>
    <mergeCell ref="B2998:B2999"/>
    <mergeCell ref="C2998:C2999"/>
    <mergeCell ref="D2998:D2999"/>
    <mergeCell ref="E2998:E2999"/>
    <mergeCell ref="A2996:A2997"/>
    <mergeCell ref="B2996:I2997"/>
    <mergeCell ref="K2996:K2997"/>
    <mergeCell ref="L2996:L2997"/>
    <mergeCell ref="M2996:M2997"/>
    <mergeCell ref="N2996:N2997"/>
    <mergeCell ref="N3004:N3005"/>
    <mergeCell ref="O3004:O3005"/>
    <mergeCell ref="P3004:P3005"/>
    <mergeCell ref="Q3004:Q3005"/>
    <mergeCell ref="R3004:R3005"/>
    <mergeCell ref="S3004:S3005"/>
    <mergeCell ref="G3004:G3005"/>
    <mergeCell ref="H3004:H3005"/>
    <mergeCell ref="I3004:I3005"/>
    <mergeCell ref="K3004:K3005"/>
    <mergeCell ref="L3004:L3005"/>
    <mergeCell ref="M3004:M3005"/>
    <mergeCell ref="A3004:A3005"/>
    <mergeCell ref="B3004:B3005"/>
    <mergeCell ref="C3004:C3005"/>
    <mergeCell ref="D3004:D3005"/>
    <mergeCell ref="E3004:E3005"/>
    <mergeCell ref="F3004:F3005"/>
    <mergeCell ref="N3002:N3003"/>
    <mergeCell ref="O3002:O3003"/>
    <mergeCell ref="P3002:P3003"/>
    <mergeCell ref="Q3002:Q3003"/>
    <mergeCell ref="R3002:R3003"/>
    <mergeCell ref="S3002:S3003"/>
    <mergeCell ref="G3002:G3003"/>
    <mergeCell ref="H3002:H3003"/>
    <mergeCell ref="I3002:I3003"/>
    <mergeCell ref="K3002:K3003"/>
    <mergeCell ref="L3002:L3003"/>
    <mergeCell ref="M3002:M3003"/>
    <mergeCell ref="A3002:A3003"/>
    <mergeCell ref="B3002:B3003"/>
    <mergeCell ref="C3002:C3003"/>
    <mergeCell ref="D3002:D3003"/>
    <mergeCell ref="E3002:E3003"/>
    <mergeCell ref="F3002:F3003"/>
    <mergeCell ref="G3008:G3009"/>
    <mergeCell ref="H3008:H3009"/>
    <mergeCell ref="I3008:I3009"/>
    <mergeCell ref="K3008:K3009"/>
    <mergeCell ref="L3008:S3009"/>
    <mergeCell ref="A3010:A3011"/>
    <mergeCell ref="B3010:B3011"/>
    <mergeCell ref="C3010:C3011"/>
    <mergeCell ref="D3010:D3011"/>
    <mergeCell ref="E3010:E3011"/>
    <mergeCell ref="A3008:A3009"/>
    <mergeCell ref="B3008:B3009"/>
    <mergeCell ref="C3008:C3009"/>
    <mergeCell ref="D3008:D3009"/>
    <mergeCell ref="E3008:E3009"/>
    <mergeCell ref="F3008:F3009"/>
    <mergeCell ref="N3006:N3007"/>
    <mergeCell ref="O3006:O3007"/>
    <mergeCell ref="P3006:P3007"/>
    <mergeCell ref="Q3006:Q3007"/>
    <mergeCell ref="R3006:R3007"/>
    <mergeCell ref="S3006:S3007"/>
    <mergeCell ref="G3006:G3007"/>
    <mergeCell ref="H3006:H3007"/>
    <mergeCell ref="I3006:I3007"/>
    <mergeCell ref="K3006:K3007"/>
    <mergeCell ref="L3006:L3007"/>
    <mergeCell ref="M3006:M3007"/>
    <mergeCell ref="A3006:A3007"/>
    <mergeCell ref="B3006:B3007"/>
    <mergeCell ref="C3006:C3007"/>
    <mergeCell ref="D3006:D3007"/>
    <mergeCell ref="E3006:E3007"/>
    <mergeCell ref="F3006:F3007"/>
    <mergeCell ref="O3014:O3015"/>
    <mergeCell ref="P3014:P3015"/>
    <mergeCell ref="Q3014:Q3015"/>
    <mergeCell ref="R3014:R3015"/>
    <mergeCell ref="S3014:S3015"/>
    <mergeCell ref="A3016:A3017"/>
    <mergeCell ref="B3016:B3017"/>
    <mergeCell ref="C3016:C3017"/>
    <mergeCell ref="D3016:D3017"/>
    <mergeCell ref="E3016:E3017"/>
    <mergeCell ref="H3014:H3015"/>
    <mergeCell ref="I3014:I3015"/>
    <mergeCell ref="K3014:K3015"/>
    <mergeCell ref="L3014:L3015"/>
    <mergeCell ref="M3014:M3015"/>
    <mergeCell ref="N3014:N3015"/>
    <mergeCell ref="Q3012:Q3013"/>
    <mergeCell ref="R3012:R3013"/>
    <mergeCell ref="S3012:S3013"/>
    <mergeCell ref="A3014:A3015"/>
    <mergeCell ref="B3014:B3015"/>
    <mergeCell ref="C3014:C3015"/>
    <mergeCell ref="D3014:D3015"/>
    <mergeCell ref="E3014:E3015"/>
    <mergeCell ref="F3014:F3015"/>
    <mergeCell ref="G3014:G3015"/>
    <mergeCell ref="K3012:K3013"/>
    <mergeCell ref="L3012:L3013"/>
    <mergeCell ref="M3012:M3013"/>
    <mergeCell ref="N3012:N3013"/>
    <mergeCell ref="O3012:O3013"/>
    <mergeCell ref="P3012:P3013"/>
    <mergeCell ref="S3010:S3011"/>
    <mergeCell ref="A3012:A3013"/>
    <mergeCell ref="B3012:B3013"/>
    <mergeCell ref="C3012:C3013"/>
    <mergeCell ref="D3012:D3013"/>
    <mergeCell ref="E3012:E3013"/>
    <mergeCell ref="F3012:F3013"/>
    <mergeCell ref="G3012:G3013"/>
    <mergeCell ref="H3012:H3013"/>
    <mergeCell ref="I3012:I3013"/>
    <mergeCell ref="M3010:M3011"/>
    <mergeCell ref="N3010:N3011"/>
    <mergeCell ref="O3010:O3011"/>
    <mergeCell ref="P3010:P3011"/>
    <mergeCell ref="Q3010:Q3011"/>
    <mergeCell ref="R3010:R3011"/>
    <mergeCell ref="F3010:F3011"/>
    <mergeCell ref="G3010:G3011"/>
    <mergeCell ref="H3010:H3011"/>
    <mergeCell ref="I3010:I3011"/>
    <mergeCell ref="K3010:K3011"/>
    <mergeCell ref="L3010:L3011"/>
    <mergeCell ref="Q3018:Q3019"/>
    <mergeCell ref="R3018:R3019"/>
    <mergeCell ref="S3018:S3019"/>
    <mergeCell ref="A3020:A3021"/>
    <mergeCell ref="B3020:B3021"/>
    <mergeCell ref="C3020:C3021"/>
    <mergeCell ref="D3020:D3021"/>
    <mergeCell ref="E3020:E3021"/>
    <mergeCell ref="F3020:F3021"/>
    <mergeCell ref="G3020:G3021"/>
    <mergeCell ref="K3018:K3019"/>
    <mergeCell ref="L3018:L3019"/>
    <mergeCell ref="M3018:M3019"/>
    <mergeCell ref="N3018:N3019"/>
    <mergeCell ref="O3018:O3019"/>
    <mergeCell ref="P3018:P3019"/>
    <mergeCell ref="S3016:S3017"/>
    <mergeCell ref="A3018:A3019"/>
    <mergeCell ref="B3018:B3019"/>
    <mergeCell ref="C3018:C3019"/>
    <mergeCell ref="D3018:D3019"/>
    <mergeCell ref="E3018:E3019"/>
    <mergeCell ref="F3018:F3019"/>
    <mergeCell ref="G3018:G3019"/>
    <mergeCell ref="H3018:H3019"/>
    <mergeCell ref="I3018:I3019"/>
    <mergeCell ref="M3016:M3017"/>
    <mergeCell ref="N3016:N3017"/>
    <mergeCell ref="O3016:O3017"/>
    <mergeCell ref="P3016:P3017"/>
    <mergeCell ref="Q3016:Q3017"/>
    <mergeCell ref="R3016:R3017"/>
    <mergeCell ref="F3016:F3017"/>
    <mergeCell ref="G3016:G3017"/>
    <mergeCell ref="H3016:H3017"/>
    <mergeCell ref="I3016:I3017"/>
    <mergeCell ref="K3016:K3017"/>
    <mergeCell ref="L3016:L3017"/>
    <mergeCell ref="S3022:S3023"/>
    <mergeCell ref="A3024:A3025"/>
    <mergeCell ref="B3024:I3025"/>
    <mergeCell ref="K3024:K3025"/>
    <mergeCell ref="L3024:S3025"/>
    <mergeCell ref="A3026:A3027"/>
    <mergeCell ref="B3026:B3027"/>
    <mergeCell ref="C3026:C3027"/>
    <mergeCell ref="D3026:D3027"/>
    <mergeCell ref="E3026:E3027"/>
    <mergeCell ref="M3022:M3023"/>
    <mergeCell ref="N3022:N3023"/>
    <mergeCell ref="O3022:O3023"/>
    <mergeCell ref="P3022:P3023"/>
    <mergeCell ref="Q3022:Q3023"/>
    <mergeCell ref="R3022:R3023"/>
    <mergeCell ref="F3022:F3023"/>
    <mergeCell ref="G3022:G3023"/>
    <mergeCell ref="H3022:H3023"/>
    <mergeCell ref="I3022:I3023"/>
    <mergeCell ref="K3022:K3023"/>
    <mergeCell ref="L3022:L3023"/>
    <mergeCell ref="O3020:O3021"/>
    <mergeCell ref="P3020:P3021"/>
    <mergeCell ref="Q3020:Q3021"/>
    <mergeCell ref="R3020:R3021"/>
    <mergeCell ref="S3020:S3021"/>
    <mergeCell ref="A3022:A3023"/>
    <mergeCell ref="B3022:B3023"/>
    <mergeCell ref="C3022:C3023"/>
    <mergeCell ref="D3022:D3023"/>
    <mergeCell ref="E3022:E3023"/>
    <mergeCell ref="H3020:H3021"/>
    <mergeCell ref="I3020:I3021"/>
    <mergeCell ref="K3020:K3021"/>
    <mergeCell ref="L3020:L3021"/>
    <mergeCell ref="M3020:M3021"/>
    <mergeCell ref="N3020:N3021"/>
    <mergeCell ref="O3030:O3031"/>
    <mergeCell ref="P3030:P3031"/>
    <mergeCell ref="Q3030:Q3031"/>
    <mergeCell ref="R3030:R3031"/>
    <mergeCell ref="S3030:S3031"/>
    <mergeCell ref="A3032:A3033"/>
    <mergeCell ref="B3032:I3033"/>
    <mergeCell ref="K3032:K3033"/>
    <mergeCell ref="L3032:S3033"/>
    <mergeCell ref="H3030:H3031"/>
    <mergeCell ref="I3030:I3031"/>
    <mergeCell ref="K3030:K3031"/>
    <mergeCell ref="L3030:L3031"/>
    <mergeCell ref="M3030:M3031"/>
    <mergeCell ref="N3030:N3031"/>
    <mergeCell ref="Q3028:Q3029"/>
    <mergeCell ref="R3028:R3029"/>
    <mergeCell ref="S3028:S3029"/>
    <mergeCell ref="A3030:A3031"/>
    <mergeCell ref="B3030:B3031"/>
    <mergeCell ref="C3030:C3031"/>
    <mergeCell ref="D3030:D3031"/>
    <mergeCell ref="E3030:E3031"/>
    <mergeCell ref="F3030:F3031"/>
    <mergeCell ref="G3030:G3031"/>
    <mergeCell ref="K3028:K3029"/>
    <mergeCell ref="L3028:L3029"/>
    <mergeCell ref="M3028:M3029"/>
    <mergeCell ref="N3028:N3029"/>
    <mergeCell ref="O3028:O3029"/>
    <mergeCell ref="P3028:P3029"/>
    <mergeCell ref="S3026:S3027"/>
    <mergeCell ref="A3028:A3029"/>
    <mergeCell ref="B3028:B3029"/>
    <mergeCell ref="C3028:C3029"/>
    <mergeCell ref="D3028:D3029"/>
    <mergeCell ref="E3028:E3029"/>
    <mergeCell ref="F3028:F3029"/>
    <mergeCell ref="G3028:G3029"/>
    <mergeCell ref="H3028:H3029"/>
    <mergeCell ref="I3028:I3029"/>
    <mergeCell ref="M3026:M3027"/>
    <mergeCell ref="N3026:N3027"/>
    <mergeCell ref="O3026:O3027"/>
    <mergeCell ref="P3026:P3027"/>
    <mergeCell ref="Q3026:Q3027"/>
    <mergeCell ref="R3026:R3027"/>
    <mergeCell ref="F3026:F3027"/>
    <mergeCell ref="G3026:G3027"/>
    <mergeCell ref="H3026:H3027"/>
    <mergeCell ref="I3026:I3027"/>
    <mergeCell ref="K3026:K3027"/>
    <mergeCell ref="L3026:L3027"/>
    <mergeCell ref="G3036:G3037"/>
    <mergeCell ref="H3036:H3037"/>
    <mergeCell ref="I3036:I3037"/>
    <mergeCell ref="K3036:K3037"/>
    <mergeCell ref="L3036:S3037"/>
    <mergeCell ref="A3038:A3039"/>
    <mergeCell ref="B3038:B3039"/>
    <mergeCell ref="C3038:C3039"/>
    <mergeCell ref="D3038:D3039"/>
    <mergeCell ref="E3038:E3039"/>
    <mergeCell ref="A3036:A3037"/>
    <mergeCell ref="B3036:B3037"/>
    <mergeCell ref="C3036:C3037"/>
    <mergeCell ref="D3036:D3037"/>
    <mergeCell ref="E3036:E3037"/>
    <mergeCell ref="F3036:F3037"/>
    <mergeCell ref="N3034:N3035"/>
    <mergeCell ref="O3034:O3035"/>
    <mergeCell ref="P3034:P3035"/>
    <mergeCell ref="Q3034:Q3035"/>
    <mergeCell ref="R3034:R3035"/>
    <mergeCell ref="S3034:S3035"/>
    <mergeCell ref="G3034:G3035"/>
    <mergeCell ref="H3034:H3035"/>
    <mergeCell ref="I3034:I3035"/>
    <mergeCell ref="K3034:K3035"/>
    <mergeCell ref="L3034:L3035"/>
    <mergeCell ref="M3034:M3035"/>
    <mergeCell ref="A3034:A3035"/>
    <mergeCell ref="B3034:B3035"/>
    <mergeCell ref="C3034:C3035"/>
    <mergeCell ref="D3034:D3035"/>
    <mergeCell ref="E3034:E3035"/>
    <mergeCell ref="F3034:F3035"/>
    <mergeCell ref="O3042:O3043"/>
    <mergeCell ref="P3042:P3043"/>
    <mergeCell ref="Q3042:Q3043"/>
    <mergeCell ref="R3042:R3043"/>
    <mergeCell ref="S3042:S3043"/>
    <mergeCell ref="A3044:A3045"/>
    <mergeCell ref="B3044:B3045"/>
    <mergeCell ref="C3044:C3045"/>
    <mergeCell ref="D3044:D3045"/>
    <mergeCell ref="E3044:E3045"/>
    <mergeCell ref="H3042:H3043"/>
    <mergeCell ref="I3042:I3043"/>
    <mergeCell ref="K3042:K3043"/>
    <mergeCell ref="L3042:L3043"/>
    <mergeCell ref="M3042:M3043"/>
    <mergeCell ref="N3042:N3043"/>
    <mergeCell ref="Q3040:Q3041"/>
    <mergeCell ref="R3040:R3041"/>
    <mergeCell ref="S3040:S3041"/>
    <mergeCell ref="A3042:A3043"/>
    <mergeCell ref="B3042:B3043"/>
    <mergeCell ref="C3042:C3043"/>
    <mergeCell ref="D3042:D3043"/>
    <mergeCell ref="E3042:E3043"/>
    <mergeCell ref="F3042:F3043"/>
    <mergeCell ref="G3042:G3043"/>
    <mergeCell ref="K3040:K3041"/>
    <mergeCell ref="L3040:L3041"/>
    <mergeCell ref="M3040:M3041"/>
    <mergeCell ref="N3040:N3041"/>
    <mergeCell ref="O3040:O3041"/>
    <mergeCell ref="P3040:P3041"/>
    <mergeCell ref="S3038:S3039"/>
    <mergeCell ref="A3040:A3041"/>
    <mergeCell ref="B3040:B3041"/>
    <mergeCell ref="C3040:C3041"/>
    <mergeCell ref="D3040:D3041"/>
    <mergeCell ref="E3040:E3041"/>
    <mergeCell ref="F3040:F3041"/>
    <mergeCell ref="G3040:G3041"/>
    <mergeCell ref="H3040:H3041"/>
    <mergeCell ref="I3040:I3041"/>
    <mergeCell ref="M3038:M3039"/>
    <mergeCell ref="N3038:N3039"/>
    <mergeCell ref="O3038:O3039"/>
    <mergeCell ref="P3038:P3039"/>
    <mergeCell ref="Q3038:Q3039"/>
    <mergeCell ref="R3038:R3039"/>
    <mergeCell ref="F3038:F3039"/>
    <mergeCell ref="G3038:G3039"/>
    <mergeCell ref="H3038:H3039"/>
    <mergeCell ref="I3038:I3039"/>
    <mergeCell ref="K3038:K3039"/>
    <mergeCell ref="L3038:L3039"/>
    <mergeCell ref="Q3046:Q3047"/>
    <mergeCell ref="R3046:R3047"/>
    <mergeCell ref="S3046:S3047"/>
    <mergeCell ref="A3048:A3049"/>
    <mergeCell ref="B3048:B3049"/>
    <mergeCell ref="C3048:C3049"/>
    <mergeCell ref="D3048:D3049"/>
    <mergeCell ref="E3048:E3049"/>
    <mergeCell ref="F3048:F3049"/>
    <mergeCell ref="G3048:G3049"/>
    <mergeCell ref="K3046:K3047"/>
    <mergeCell ref="L3046:L3047"/>
    <mergeCell ref="M3046:M3047"/>
    <mergeCell ref="N3046:N3047"/>
    <mergeCell ref="O3046:O3047"/>
    <mergeCell ref="P3046:P3047"/>
    <mergeCell ref="S3044:S3045"/>
    <mergeCell ref="A3046:A3047"/>
    <mergeCell ref="B3046:B3047"/>
    <mergeCell ref="C3046:C3047"/>
    <mergeCell ref="D3046:D3047"/>
    <mergeCell ref="E3046:E3047"/>
    <mergeCell ref="F3046:F3047"/>
    <mergeCell ref="G3046:G3047"/>
    <mergeCell ref="H3046:H3047"/>
    <mergeCell ref="I3046:I3047"/>
    <mergeCell ref="M3044:M3045"/>
    <mergeCell ref="N3044:N3045"/>
    <mergeCell ref="O3044:O3045"/>
    <mergeCell ref="P3044:P3045"/>
    <mergeCell ref="Q3044:Q3045"/>
    <mergeCell ref="R3044:R3045"/>
    <mergeCell ref="F3044:F3045"/>
    <mergeCell ref="G3044:G3045"/>
    <mergeCell ref="H3044:H3045"/>
    <mergeCell ref="I3044:I3045"/>
    <mergeCell ref="K3044:K3045"/>
    <mergeCell ref="L3044:L3045"/>
    <mergeCell ref="S3050:S3051"/>
    <mergeCell ref="A3052:A3053"/>
    <mergeCell ref="B3052:B3053"/>
    <mergeCell ref="C3052:C3053"/>
    <mergeCell ref="D3052:D3053"/>
    <mergeCell ref="E3052:E3053"/>
    <mergeCell ref="F3052:F3053"/>
    <mergeCell ref="G3052:G3053"/>
    <mergeCell ref="H3052:H3053"/>
    <mergeCell ref="I3052:I3053"/>
    <mergeCell ref="M3050:M3051"/>
    <mergeCell ref="N3050:N3051"/>
    <mergeCell ref="O3050:O3051"/>
    <mergeCell ref="P3050:P3051"/>
    <mergeCell ref="Q3050:Q3051"/>
    <mergeCell ref="R3050:R3051"/>
    <mergeCell ref="F3050:F3051"/>
    <mergeCell ref="G3050:G3051"/>
    <mergeCell ref="H3050:H3051"/>
    <mergeCell ref="I3050:I3051"/>
    <mergeCell ref="K3050:K3051"/>
    <mergeCell ref="L3050:L3051"/>
    <mergeCell ref="O3048:O3049"/>
    <mergeCell ref="P3048:P3049"/>
    <mergeCell ref="Q3048:Q3049"/>
    <mergeCell ref="R3048:R3049"/>
    <mergeCell ref="S3048:S3049"/>
    <mergeCell ref="A3050:A3051"/>
    <mergeCell ref="B3050:B3051"/>
    <mergeCell ref="C3050:C3051"/>
    <mergeCell ref="D3050:D3051"/>
    <mergeCell ref="E3050:E3051"/>
    <mergeCell ref="H3048:H3049"/>
    <mergeCell ref="I3048:I3049"/>
    <mergeCell ref="K3048:K3049"/>
    <mergeCell ref="L3048:L3049"/>
    <mergeCell ref="M3048:M3049"/>
    <mergeCell ref="N3048:N3049"/>
    <mergeCell ref="N3056:N3057"/>
    <mergeCell ref="O3056:O3057"/>
    <mergeCell ref="P3056:P3057"/>
    <mergeCell ref="Q3056:Q3057"/>
    <mergeCell ref="R3056:R3057"/>
    <mergeCell ref="S3056:S3057"/>
    <mergeCell ref="G3056:G3057"/>
    <mergeCell ref="H3056:H3057"/>
    <mergeCell ref="I3056:I3057"/>
    <mergeCell ref="K3056:K3057"/>
    <mergeCell ref="L3056:L3057"/>
    <mergeCell ref="M3056:M3057"/>
    <mergeCell ref="H3054:H3055"/>
    <mergeCell ref="I3054:I3055"/>
    <mergeCell ref="K3054:K3055"/>
    <mergeCell ref="L3054:S3055"/>
    <mergeCell ref="A3056:A3057"/>
    <mergeCell ref="B3056:B3057"/>
    <mergeCell ref="C3056:C3057"/>
    <mergeCell ref="D3056:D3057"/>
    <mergeCell ref="E3056:E3057"/>
    <mergeCell ref="F3056:F3057"/>
    <mergeCell ref="Q3052:Q3053"/>
    <mergeCell ref="R3052:R3053"/>
    <mergeCell ref="S3052:S3053"/>
    <mergeCell ref="A3054:A3055"/>
    <mergeCell ref="B3054:B3055"/>
    <mergeCell ref="C3054:C3055"/>
    <mergeCell ref="D3054:D3055"/>
    <mergeCell ref="E3054:E3055"/>
    <mergeCell ref="F3054:F3055"/>
    <mergeCell ref="G3054:G3055"/>
    <mergeCell ref="K3052:K3053"/>
    <mergeCell ref="L3052:L3053"/>
    <mergeCell ref="M3052:M3053"/>
    <mergeCell ref="N3052:N3053"/>
    <mergeCell ref="O3052:O3053"/>
    <mergeCell ref="P3052:P3053"/>
    <mergeCell ref="N3060:N3061"/>
    <mergeCell ref="O3060:O3061"/>
    <mergeCell ref="P3060:P3061"/>
    <mergeCell ref="Q3060:Q3061"/>
    <mergeCell ref="R3060:R3061"/>
    <mergeCell ref="S3060:S3061"/>
    <mergeCell ref="G3060:G3061"/>
    <mergeCell ref="H3060:H3061"/>
    <mergeCell ref="I3060:I3061"/>
    <mergeCell ref="K3060:K3061"/>
    <mergeCell ref="L3060:L3061"/>
    <mergeCell ref="M3060:M3061"/>
    <mergeCell ref="A3060:A3061"/>
    <mergeCell ref="B3060:B3061"/>
    <mergeCell ref="C3060:C3061"/>
    <mergeCell ref="D3060:D3061"/>
    <mergeCell ref="E3060:E3061"/>
    <mergeCell ref="F3060:F3061"/>
    <mergeCell ref="N3058:N3059"/>
    <mergeCell ref="O3058:O3059"/>
    <mergeCell ref="P3058:P3059"/>
    <mergeCell ref="Q3058:Q3059"/>
    <mergeCell ref="R3058:R3059"/>
    <mergeCell ref="S3058:S3059"/>
    <mergeCell ref="G3058:G3059"/>
    <mergeCell ref="H3058:H3059"/>
    <mergeCell ref="I3058:I3059"/>
    <mergeCell ref="K3058:K3059"/>
    <mergeCell ref="L3058:L3059"/>
    <mergeCell ref="M3058:M3059"/>
    <mergeCell ref="A3058:A3059"/>
    <mergeCell ref="B3058:B3059"/>
    <mergeCell ref="C3058:C3059"/>
    <mergeCell ref="D3058:D3059"/>
    <mergeCell ref="E3058:E3059"/>
    <mergeCell ref="F3058:F3059"/>
    <mergeCell ref="S3068:S3069"/>
    <mergeCell ref="A3070:A3071"/>
    <mergeCell ref="B3070:I3071"/>
    <mergeCell ref="K3070:K3071"/>
    <mergeCell ref="L3070:S3071"/>
    <mergeCell ref="A3072:A3073"/>
    <mergeCell ref="B3072:B3073"/>
    <mergeCell ref="C3072:C3073"/>
    <mergeCell ref="D3072:D3073"/>
    <mergeCell ref="E3072:E3073"/>
    <mergeCell ref="M3068:M3069"/>
    <mergeCell ref="N3068:N3069"/>
    <mergeCell ref="O3068:O3069"/>
    <mergeCell ref="P3068:P3069"/>
    <mergeCell ref="Q3068:Q3069"/>
    <mergeCell ref="R3068:R3069"/>
    <mergeCell ref="F3068:F3069"/>
    <mergeCell ref="G3068:G3069"/>
    <mergeCell ref="H3068:H3069"/>
    <mergeCell ref="I3068:I3069"/>
    <mergeCell ref="K3068:K3069"/>
    <mergeCell ref="L3068:L3069"/>
    <mergeCell ref="D3064:G3065"/>
    <mergeCell ref="H3064:I3065"/>
    <mergeCell ref="N3064:Q3065"/>
    <mergeCell ref="R3064:S3065"/>
    <mergeCell ref="A3066:S3067"/>
    <mergeCell ref="A3068:A3069"/>
    <mergeCell ref="B3068:B3069"/>
    <mergeCell ref="C3068:C3069"/>
    <mergeCell ref="D3068:D3069"/>
    <mergeCell ref="E3068:E3069"/>
    <mergeCell ref="N3062:N3063"/>
    <mergeCell ref="O3062:O3063"/>
    <mergeCell ref="P3062:P3063"/>
    <mergeCell ref="Q3062:Q3063"/>
    <mergeCell ref="R3062:R3063"/>
    <mergeCell ref="S3062:S3063"/>
    <mergeCell ref="G3062:G3063"/>
    <mergeCell ref="H3062:H3063"/>
    <mergeCell ref="I3062:I3063"/>
    <mergeCell ref="K3062:K3063"/>
    <mergeCell ref="L3062:L3063"/>
    <mergeCell ref="M3062:M3063"/>
    <mergeCell ref="A3062:A3063"/>
    <mergeCell ref="B3062:B3063"/>
    <mergeCell ref="C3062:C3063"/>
    <mergeCell ref="D3062:D3063"/>
    <mergeCell ref="E3062:E3063"/>
    <mergeCell ref="F3062:F3063"/>
    <mergeCell ref="Q3076:Q3077"/>
    <mergeCell ref="R3076:R3077"/>
    <mergeCell ref="S3076:S3077"/>
    <mergeCell ref="A3078:A3079"/>
    <mergeCell ref="B3078:B3079"/>
    <mergeCell ref="C3078:C3079"/>
    <mergeCell ref="D3078:D3079"/>
    <mergeCell ref="E3078:E3079"/>
    <mergeCell ref="F3078:F3079"/>
    <mergeCell ref="G3078:G3079"/>
    <mergeCell ref="K3074:K3075"/>
    <mergeCell ref="L3074:S3075"/>
    <mergeCell ref="A3076:A3077"/>
    <mergeCell ref="B3076:I3077"/>
    <mergeCell ref="K3076:K3077"/>
    <mergeCell ref="L3076:L3077"/>
    <mergeCell ref="M3076:M3077"/>
    <mergeCell ref="N3076:N3077"/>
    <mergeCell ref="O3076:O3077"/>
    <mergeCell ref="P3076:P3077"/>
    <mergeCell ref="S3072:S3073"/>
    <mergeCell ref="A3074:A3075"/>
    <mergeCell ref="B3074:B3075"/>
    <mergeCell ref="C3074:C3075"/>
    <mergeCell ref="D3074:D3075"/>
    <mergeCell ref="E3074:E3075"/>
    <mergeCell ref="F3074:F3075"/>
    <mergeCell ref="G3074:G3075"/>
    <mergeCell ref="H3074:H3075"/>
    <mergeCell ref="I3074:I3075"/>
    <mergeCell ref="M3072:M3073"/>
    <mergeCell ref="N3072:N3073"/>
    <mergeCell ref="O3072:O3073"/>
    <mergeCell ref="P3072:P3073"/>
    <mergeCell ref="Q3072:Q3073"/>
    <mergeCell ref="R3072:R3073"/>
    <mergeCell ref="F3072:F3073"/>
    <mergeCell ref="G3072:G3073"/>
    <mergeCell ref="H3072:H3073"/>
    <mergeCell ref="I3072:I3073"/>
    <mergeCell ref="K3072:K3073"/>
    <mergeCell ref="L3072:L3073"/>
    <mergeCell ref="S3080:S3081"/>
    <mergeCell ref="A3082:A3083"/>
    <mergeCell ref="B3082:B3083"/>
    <mergeCell ref="C3082:C3083"/>
    <mergeCell ref="D3082:D3083"/>
    <mergeCell ref="E3082:E3083"/>
    <mergeCell ref="F3082:F3083"/>
    <mergeCell ref="G3082:G3083"/>
    <mergeCell ref="H3082:H3083"/>
    <mergeCell ref="I3082:I3083"/>
    <mergeCell ref="M3080:M3081"/>
    <mergeCell ref="N3080:N3081"/>
    <mergeCell ref="O3080:O3081"/>
    <mergeCell ref="P3080:P3081"/>
    <mergeCell ref="Q3080:Q3081"/>
    <mergeCell ref="R3080:R3081"/>
    <mergeCell ref="F3080:F3081"/>
    <mergeCell ref="G3080:G3081"/>
    <mergeCell ref="H3080:H3081"/>
    <mergeCell ref="I3080:I3081"/>
    <mergeCell ref="K3080:K3081"/>
    <mergeCell ref="L3080:L3081"/>
    <mergeCell ref="O3078:O3079"/>
    <mergeCell ref="P3078:P3079"/>
    <mergeCell ref="Q3078:Q3079"/>
    <mergeCell ref="R3078:R3079"/>
    <mergeCell ref="S3078:S3079"/>
    <mergeCell ref="A3080:A3081"/>
    <mergeCell ref="B3080:B3081"/>
    <mergeCell ref="C3080:C3081"/>
    <mergeCell ref="D3080:D3081"/>
    <mergeCell ref="E3080:E3081"/>
    <mergeCell ref="H3078:H3079"/>
    <mergeCell ref="I3078:I3079"/>
    <mergeCell ref="K3078:K3079"/>
    <mergeCell ref="L3078:L3079"/>
    <mergeCell ref="M3078:M3079"/>
    <mergeCell ref="N3078:N3079"/>
    <mergeCell ref="N3086:N3087"/>
    <mergeCell ref="O3086:O3087"/>
    <mergeCell ref="P3086:P3087"/>
    <mergeCell ref="Q3086:Q3087"/>
    <mergeCell ref="R3086:R3087"/>
    <mergeCell ref="S3086:S3087"/>
    <mergeCell ref="G3086:G3087"/>
    <mergeCell ref="H3086:H3087"/>
    <mergeCell ref="I3086:I3087"/>
    <mergeCell ref="K3086:K3087"/>
    <mergeCell ref="L3086:L3087"/>
    <mergeCell ref="M3086:M3087"/>
    <mergeCell ref="P3084:P3085"/>
    <mergeCell ref="Q3084:Q3085"/>
    <mergeCell ref="R3084:R3085"/>
    <mergeCell ref="S3084:S3085"/>
    <mergeCell ref="A3086:A3087"/>
    <mergeCell ref="B3086:B3087"/>
    <mergeCell ref="C3086:C3087"/>
    <mergeCell ref="D3086:D3087"/>
    <mergeCell ref="E3086:E3087"/>
    <mergeCell ref="F3086:F3087"/>
    <mergeCell ref="I3084:I3085"/>
    <mergeCell ref="K3084:K3085"/>
    <mergeCell ref="L3084:L3085"/>
    <mergeCell ref="M3084:M3085"/>
    <mergeCell ref="N3084:N3085"/>
    <mergeCell ref="O3084:O3085"/>
    <mergeCell ref="K3082:K3083"/>
    <mergeCell ref="L3082:S3083"/>
    <mergeCell ref="A3084:A3085"/>
    <mergeCell ref="B3084:B3085"/>
    <mergeCell ref="C3084:C3085"/>
    <mergeCell ref="D3084:D3085"/>
    <mergeCell ref="E3084:E3085"/>
    <mergeCell ref="F3084:F3085"/>
    <mergeCell ref="G3084:G3085"/>
    <mergeCell ref="H3084:H3085"/>
    <mergeCell ref="N3090:N3091"/>
    <mergeCell ref="O3090:O3091"/>
    <mergeCell ref="P3090:P3091"/>
    <mergeCell ref="Q3090:Q3091"/>
    <mergeCell ref="R3090:R3091"/>
    <mergeCell ref="S3090:S3091"/>
    <mergeCell ref="G3090:G3091"/>
    <mergeCell ref="H3090:H3091"/>
    <mergeCell ref="I3090:I3091"/>
    <mergeCell ref="K3090:K3091"/>
    <mergeCell ref="L3090:L3091"/>
    <mergeCell ref="M3090:M3091"/>
    <mergeCell ref="A3090:A3091"/>
    <mergeCell ref="B3090:B3091"/>
    <mergeCell ref="C3090:C3091"/>
    <mergeCell ref="D3090:D3091"/>
    <mergeCell ref="E3090:E3091"/>
    <mergeCell ref="F3090:F3091"/>
    <mergeCell ref="N3088:N3089"/>
    <mergeCell ref="O3088:O3089"/>
    <mergeCell ref="P3088:P3089"/>
    <mergeCell ref="Q3088:Q3089"/>
    <mergeCell ref="R3088:R3089"/>
    <mergeCell ref="S3088:S3089"/>
    <mergeCell ref="G3088:G3089"/>
    <mergeCell ref="H3088:H3089"/>
    <mergeCell ref="I3088:I3089"/>
    <mergeCell ref="K3088:K3089"/>
    <mergeCell ref="L3088:L3089"/>
    <mergeCell ref="M3088:M3089"/>
    <mergeCell ref="A3088:A3089"/>
    <mergeCell ref="B3088:B3089"/>
    <mergeCell ref="C3088:C3089"/>
    <mergeCell ref="D3088:D3089"/>
    <mergeCell ref="E3088:E3089"/>
    <mergeCell ref="F3088:F3089"/>
    <mergeCell ref="O3094:O3095"/>
    <mergeCell ref="P3094:P3095"/>
    <mergeCell ref="Q3094:Q3095"/>
    <mergeCell ref="R3094:R3095"/>
    <mergeCell ref="S3094:S3095"/>
    <mergeCell ref="A3096:A3097"/>
    <mergeCell ref="B3096:B3097"/>
    <mergeCell ref="C3096:C3097"/>
    <mergeCell ref="D3096:D3097"/>
    <mergeCell ref="E3096:E3097"/>
    <mergeCell ref="A3094:A3095"/>
    <mergeCell ref="B3094:I3095"/>
    <mergeCell ref="K3094:K3095"/>
    <mergeCell ref="L3094:L3095"/>
    <mergeCell ref="M3094:M3095"/>
    <mergeCell ref="N3094:N3095"/>
    <mergeCell ref="N3092:N3093"/>
    <mergeCell ref="O3092:O3093"/>
    <mergeCell ref="P3092:P3093"/>
    <mergeCell ref="Q3092:Q3093"/>
    <mergeCell ref="R3092:R3093"/>
    <mergeCell ref="S3092:S3093"/>
    <mergeCell ref="G3092:G3093"/>
    <mergeCell ref="H3092:H3093"/>
    <mergeCell ref="I3092:I3093"/>
    <mergeCell ref="K3092:K3093"/>
    <mergeCell ref="L3092:L3093"/>
    <mergeCell ref="M3092:M3093"/>
    <mergeCell ref="A3092:A3093"/>
    <mergeCell ref="B3092:B3093"/>
    <mergeCell ref="C3092:C3093"/>
    <mergeCell ref="D3092:D3093"/>
    <mergeCell ref="E3092:E3093"/>
    <mergeCell ref="F3092:F3093"/>
    <mergeCell ref="Q3098:Q3099"/>
    <mergeCell ref="R3098:R3099"/>
    <mergeCell ref="S3098:S3099"/>
    <mergeCell ref="A3100:A3101"/>
    <mergeCell ref="B3100:B3101"/>
    <mergeCell ref="C3100:C3101"/>
    <mergeCell ref="D3100:D3101"/>
    <mergeCell ref="E3100:E3101"/>
    <mergeCell ref="F3100:F3101"/>
    <mergeCell ref="G3100:G3101"/>
    <mergeCell ref="K3098:K3099"/>
    <mergeCell ref="L3098:L3099"/>
    <mergeCell ref="M3098:M3099"/>
    <mergeCell ref="N3098:N3099"/>
    <mergeCell ref="O3098:O3099"/>
    <mergeCell ref="P3098:P3099"/>
    <mergeCell ref="S3096:S3097"/>
    <mergeCell ref="A3098:A3099"/>
    <mergeCell ref="B3098:B3099"/>
    <mergeCell ref="C3098:C3099"/>
    <mergeCell ref="D3098:D3099"/>
    <mergeCell ref="E3098:E3099"/>
    <mergeCell ref="F3098:F3099"/>
    <mergeCell ref="G3098:G3099"/>
    <mergeCell ref="H3098:H3099"/>
    <mergeCell ref="I3098:I3099"/>
    <mergeCell ref="M3096:M3097"/>
    <mergeCell ref="N3096:N3097"/>
    <mergeCell ref="O3096:O3097"/>
    <mergeCell ref="P3096:P3097"/>
    <mergeCell ref="Q3096:Q3097"/>
    <mergeCell ref="R3096:R3097"/>
    <mergeCell ref="F3096:F3097"/>
    <mergeCell ref="G3096:G3097"/>
    <mergeCell ref="H3096:H3097"/>
    <mergeCell ref="I3096:I3097"/>
    <mergeCell ref="K3096:K3097"/>
    <mergeCell ref="L3096:L3097"/>
    <mergeCell ref="N3104:N3105"/>
    <mergeCell ref="O3104:O3105"/>
    <mergeCell ref="P3104:P3105"/>
    <mergeCell ref="Q3104:Q3105"/>
    <mergeCell ref="R3104:R3105"/>
    <mergeCell ref="S3104:S3105"/>
    <mergeCell ref="G3104:G3105"/>
    <mergeCell ref="H3104:H3105"/>
    <mergeCell ref="I3104:I3105"/>
    <mergeCell ref="K3104:K3105"/>
    <mergeCell ref="L3104:L3105"/>
    <mergeCell ref="M3104:M3105"/>
    <mergeCell ref="A3104:A3105"/>
    <mergeCell ref="B3104:B3105"/>
    <mergeCell ref="C3104:C3105"/>
    <mergeCell ref="D3104:D3105"/>
    <mergeCell ref="E3104:E3105"/>
    <mergeCell ref="F3104:F3105"/>
    <mergeCell ref="N3102:N3103"/>
    <mergeCell ref="O3102:O3103"/>
    <mergeCell ref="P3102:P3103"/>
    <mergeCell ref="Q3102:Q3103"/>
    <mergeCell ref="R3102:R3103"/>
    <mergeCell ref="S3102:S3103"/>
    <mergeCell ref="O3100:O3101"/>
    <mergeCell ref="P3100:P3101"/>
    <mergeCell ref="Q3100:Q3101"/>
    <mergeCell ref="R3100:R3101"/>
    <mergeCell ref="S3100:S3101"/>
    <mergeCell ref="A3102:A3103"/>
    <mergeCell ref="B3102:I3103"/>
    <mergeCell ref="K3102:K3103"/>
    <mergeCell ref="L3102:L3103"/>
    <mergeCell ref="M3102:M3103"/>
    <mergeCell ref="H3100:H3101"/>
    <mergeCell ref="I3100:I3101"/>
    <mergeCell ref="K3100:K3101"/>
    <mergeCell ref="L3100:L3101"/>
    <mergeCell ref="M3100:M3101"/>
    <mergeCell ref="N3100:N3101"/>
    <mergeCell ref="S3108:S3109"/>
    <mergeCell ref="A3110:A3111"/>
    <mergeCell ref="B3110:B3111"/>
    <mergeCell ref="C3110:C3111"/>
    <mergeCell ref="D3110:D3111"/>
    <mergeCell ref="E3110:E3111"/>
    <mergeCell ref="F3110:F3111"/>
    <mergeCell ref="G3110:G3111"/>
    <mergeCell ref="H3110:H3111"/>
    <mergeCell ref="I3110:I3111"/>
    <mergeCell ref="M3108:M3109"/>
    <mergeCell ref="N3108:N3109"/>
    <mergeCell ref="O3108:O3109"/>
    <mergeCell ref="P3108:P3109"/>
    <mergeCell ref="Q3108:Q3109"/>
    <mergeCell ref="R3108:R3109"/>
    <mergeCell ref="F3108:F3109"/>
    <mergeCell ref="G3108:G3109"/>
    <mergeCell ref="H3108:H3109"/>
    <mergeCell ref="I3108:I3109"/>
    <mergeCell ref="K3108:K3109"/>
    <mergeCell ref="L3108:L3109"/>
    <mergeCell ref="G3106:G3107"/>
    <mergeCell ref="H3106:H3107"/>
    <mergeCell ref="I3106:I3107"/>
    <mergeCell ref="K3106:K3107"/>
    <mergeCell ref="L3106:S3107"/>
    <mergeCell ref="A3108:A3109"/>
    <mergeCell ref="B3108:B3109"/>
    <mergeCell ref="C3108:C3109"/>
    <mergeCell ref="D3108:D3109"/>
    <mergeCell ref="E3108:E3109"/>
    <mergeCell ref="A3106:A3107"/>
    <mergeCell ref="B3106:B3107"/>
    <mergeCell ref="C3106:C3107"/>
    <mergeCell ref="D3106:D3107"/>
    <mergeCell ref="E3106:E3107"/>
    <mergeCell ref="F3106:F3107"/>
    <mergeCell ref="F3114:F3115"/>
    <mergeCell ref="G3114:G3115"/>
    <mergeCell ref="H3114:H3115"/>
    <mergeCell ref="I3114:I3115"/>
    <mergeCell ref="K3114:K3115"/>
    <mergeCell ref="L3114:S3115"/>
    <mergeCell ref="O3112:O3113"/>
    <mergeCell ref="P3112:P3113"/>
    <mergeCell ref="Q3112:Q3113"/>
    <mergeCell ref="R3112:R3113"/>
    <mergeCell ref="S3112:S3113"/>
    <mergeCell ref="A3114:A3115"/>
    <mergeCell ref="B3114:B3115"/>
    <mergeCell ref="C3114:C3115"/>
    <mergeCell ref="D3114:D3115"/>
    <mergeCell ref="E3114:E3115"/>
    <mergeCell ref="H3112:H3113"/>
    <mergeCell ref="I3112:I3113"/>
    <mergeCell ref="K3112:K3113"/>
    <mergeCell ref="L3112:L3113"/>
    <mergeCell ref="M3112:M3113"/>
    <mergeCell ref="N3112:N3113"/>
    <mergeCell ref="Q3110:Q3111"/>
    <mergeCell ref="R3110:R3111"/>
    <mergeCell ref="S3110:S3111"/>
    <mergeCell ref="A3112:A3113"/>
    <mergeCell ref="B3112:B3113"/>
    <mergeCell ref="C3112:C3113"/>
    <mergeCell ref="D3112:D3113"/>
    <mergeCell ref="E3112:E3113"/>
    <mergeCell ref="F3112:F3113"/>
    <mergeCell ref="G3112:G3113"/>
    <mergeCell ref="K3110:K3111"/>
    <mergeCell ref="L3110:L3111"/>
    <mergeCell ref="M3110:M3111"/>
    <mergeCell ref="N3110:N3111"/>
    <mergeCell ref="O3110:O3111"/>
    <mergeCell ref="P3110:P3111"/>
    <mergeCell ref="N3118:N3119"/>
    <mergeCell ref="O3118:O3119"/>
    <mergeCell ref="P3118:P3119"/>
    <mergeCell ref="Q3118:Q3119"/>
    <mergeCell ref="R3118:R3119"/>
    <mergeCell ref="S3118:S3119"/>
    <mergeCell ref="G3118:G3119"/>
    <mergeCell ref="H3118:H3119"/>
    <mergeCell ref="I3118:I3119"/>
    <mergeCell ref="K3118:K3119"/>
    <mergeCell ref="L3118:L3119"/>
    <mergeCell ref="M3118:M3119"/>
    <mergeCell ref="A3118:A3119"/>
    <mergeCell ref="B3118:B3119"/>
    <mergeCell ref="C3118:C3119"/>
    <mergeCell ref="D3118:D3119"/>
    <mergeCell ref="E3118:E3119"/>
    <mergeCell ref="F3118:F3119"/>
    <mergeCell ref="N3116:N3117"/>
    <mergeCell ref="O3116:O3117"/>
    <mergeCell ref="P3116:P3117"/>
    <mergeCell ref="Q3116:Q3117"/>
    <mergeCell ref="R3116:R3117"/>
    <mergeCell ref="S3116:S3117"/>
    <mergeCell ref="G3116:G3117"/>
    <mergeCell ref="H3116:H3117"/>
    <mergeCell ref="I3116:I3117"/>
    <mergeCell ref="K3116:K3117"/>
    <mergeCell ref="L3116:L3117"/>
    <mergeCell ref="M3116:M3117"/>
    <mergeCell ref="A3116:A3117"/>
    <mergeCell ref="B3116:B3117"/>
    <mergeCell ref="C3116:C3117"/>
    <mergeCell ref="D3116:D3117"/>
    <mergeCell ref="E3116:E3117"/>
    <mergeCell ref="F3116:F3117"/>
    <mergeCell ref="S3124:S3125"/>
    <mergeCell ref="A3126:A3127"/>
    <mergeCell ref="B3126:B3127"/>
    <mergeCell ref="C3126:C3127"/>
    <mergeCell ref="D3126:D3127"/>
    <mergeCell ref="E3126:E3127"/>
    <mergeCell ref="F3126:F3127"/>
    <mergeCell ref="G3126:G3127"/>
    <mergeCell ref="H3126:H3127"/>
    <mergeCell ref="I3126:I3127"/>
    <mergeCell ref="M3124:M3125"/>
    <mergeCell ref="N3124:N3125"/>
    <mergeCell ref="O3124:O3125"/>
    <mergeCell ref="P3124:P3125"/>
    <mergeCell ref="Q3124:Q3125"/>
    <mergeCell ref="R3124:R3125"/>
    <mergeCell ref="F3124:F3125"/>
    <mergeCell ref="G3124:G3125"/>
    <mergeCell ref="H3124:H3125"/>
    <mergeCell ref="I3124:I3125"/>
    <mergeCell ref="K3124:K3125"/>
    <mergeCell ref="L3124:L3125"/>
    <mergeCell ref="G3122:G3123"/>
    <mergeCell ref="H3122:H3123"/>
    <mergeCell ref="I3122:I3123"/>
    <mergeCell ref="K3122:K3123"/>
    <mergeCell ref="L3122:S3123"/>
    <mergeCell ref="A3124:A3125"/>
    <mergeCell ref="B3124:B3125"/>
    <mergeCell ref="C3124:C3125"/>
    <mergeCell ref="D3124:D3125"/>
    <mergeCell ref="E3124:E3125"/>
    <mergeCell ref="G3120:G3121"/>
    <mergeCell ref="H3120:H3121"/>
    <mergeCell ref="I3120:I3121"/>
    <mergeCell ref="K3120:S3121"/>
    <mergeCell ref="A3122:A3123"/>
    <mergeCell ref="B3122:B3123"/>
    <mergeCell ref="C3122:C3123"/>
    <mergeCell ref="D3122:D3123"/>
    <mergeCell ref="E3122:E3123"/>
    <mergeCell ref="F3122:F3123"/>
    <mergeCell ref="A3120:A3121"/>
    <mergeCell ref="B3120:B3121"/>
    <mergeCell ref="C3120:C3121"/>
    <mergeCell ref="D3120:D3121"/>
    <mergeCell ref="E3120:E3121"/>
    <mergeCell ref="F3120:F3121"/>
    <mergeCell ref="N3130:N3131"/>
    <mergeCell ref="O3130:O3131"/>
    <mergeCell ref="P3130:P3131"/>
    <mergeCell ref="Q3130:Q3131"/>
    <mergeCell ref="R3130:R3131"/>
    <mergeCell ref="S3130:S3131"/>
    <mergeCell ref="G3130:G3131"/>
    <mergeCell ref="H3130:H3131"/>
    <mergeCell ref="I3130:I3131"/>
    <mergeCell ref="K3130:K3131"/>
    <mergeCell ref="L3130:L3131"/>
    <mergeCell ref="M3130:M3131"/>
    <mergeCell ref="H3128:H3129"/>
    <mergeCell ref="I3128:I3129"/>
    <mergeCell ref="K3128:K3129"/>
    <mergeCell ref="L3128:S3129"/>
    <mergeCell ref="A3130:A3131"/>
    <mergeCell ref="B3130:B3131"/>
    <mergeCell ref="C3130:C3131"/>
    <mergeCell ref="D3130:D3131"/>
    <mergeCell ref="E3130:E3131"/>
    <mergeCell ref="F3130:F3131"/>
    <mergeCell ref="Q3126:Q3127"/>
    <mergeCell ref="R3126:R3127"/>
    <mergeCell ref="S3126:S3127"/>
    <mergeCell ref="A3128:A3129"/>
    <mergeCell ref="B3128:B3129"/>
    <mergeCell ref="C3128:C3129"/>
    <mergeCell ref="D3128:D3129"/>
    <mergeCell ref="E3128:E3129"/>
    <mergeCell ref="F3128:F3129"/>
    <mergeCell ref="G3128:G3129"/>
    <mergeCell ref="K3126:K3127"/>
    <mergeCell ref="L3126:L3127"/>
    <mergeCell ref="M3126:M3127"/>
    <mergeCell ref="N3126:N3127"/>
    <mergeCell ref="O3126:O3127"/>
    <mergeCell ref="P3126:P3127"/>
    <mergeCell ref="G3136:G3137"/>
    <mergeCell ref="H3136:H3137"/>
    <mergeCell ref="I3136:I3137"/>
    <mergeCell ref="K3136:K3137"/>
    <mergeCell ref="L3136:S3137"/>
    <mergeCell ref="A3138:A3139"/>
    <mergeCell ref="B3138:B3139"/>
    <mergeCell ref="C3138:C3139"/>
    <mergeCell ref="D3138:D3139"/>
    <mergeCell ref="E3138:E3139"/>
    <mergeCell ref="G3134:G3135"/>
    <mergeCell ref="H3134:H3135"/>
    <mergeCell ref="I3134:I3135"/>
    <mergeCell ref="K3134:S3135"/>
    <mergeCell ref="A3136:A3137"/>
    <mergeCell ref="B3136:B3137"/>
    <mergeCell ref="C3136:C3137"/>
    <mergeCell ref="D3136:D3137"/>
    <mergeCell ref="E3136:E3137"/>
    <mergeCell ref="F3136:F3137"/>
    <mergeCell ref="A3134:A3135"/>
    <mergeCell ref="B3134:B3135"/>
    <mergeCell ref="C3134:C3135"/>
    <mergeCell ref="D3134:D3135"/>
    <mergeCell ref="E3134:E3135"/>
    <mergeCell ref="F3134:F3135"/>
    <mergeCell ref="N3132:N3133"/>
    <mergeCell ref="O3132:O3133"/>
    <mergeCell ref="P3132:P3133"/>
    <mergeCell ref="Q3132:Q3133"/>
    <mergeCell ref="R3132:R3133"/>
    <mergeCell ref="S3132:S3133"/>
    <mergeCell ref="G3132:G3133"/>
    <mergeCell ref="H3132:H3133"/>
    <mergeCell ref="I3132:I3133"/>
    <mergeCell ref="K3132:K3133"/>
    <mergeCell ref="L3132:L3133"/>
    <mergeCell ref="M3132:M3133"/>
    <mergeCell ref="A3132:A3133"/>
    <mergeCell ref="B3132:B3133"/>
    <mergeCell ref="C3132:C3133"/>
    <mergeCell ref="D3132:D3133"/>
    <mergeCell ref="E3132:E3133"/>
    <mergeCell ref="F3132:F3133"/>
    <mergeCell ref="Q3140:Q3141"/>
    <mergeCell ref="R3140:R3141"/>
    <mergeCell ref="S3140:S3141"/>
    <mergeCell ref="A3142:A3143"/>
    <mergeCell ref="B3142:B3143"/>
    <mergeCell ref="C3142:C3143"/>
    <mergeCell ref="D3142:D3143"/>
    <mergeCell ref="E3142:E3143"/>
    <mergeCell ref="F3142:F3143"/>
    <mergeCell ref="G3142:G3143"/>
    <mergeCell ref="K3140:K3141"/>
    <mergeCell ref="L3140:L3141"/>
    <mergeCell ref="M3140:M3141"/>
    <mergeCell ref="N3140:N3141"/>
    <mergeCell ref="O3140:O3141"/>
    <mergeCell ref="P3140:P3141"/>
    <mergeCell ref="S3138:S3139"/>
    <mergeCell ref="A3140:A3141"/>
    <mergeCell ref="B3140:B3141"/>
    <mergeCell ref="C3140:C3141"/>
    <mergeCell ref="D3140:D3141"/>
    <mergeCell ref="E3140:E3141"/>
    <mergeCell ref="F3140:F3141"/>
    <mergeCell ref="G3140:G3141"/>
    <mergeCell ref="H3140:H3141"/>
    <mergeCell ref="I3140:I3141"/>
    <mergeCell ref="M3138:M3139"/>
    <mergeCell ref="N3138:N3139"/>
    <mergeCell ref="O3138:O3139"/>
    <mergeCell ref="P3138:P3139"/>
    <mergeCell ref="Q3138:Q3139"/>
    <mergeCell ref="R3138:R3139"/>
    <mergeCell ref="F3138:F3139"/>
    <mergeCell ref="G3138:G3139"/>
    <mergeCell ref="H3138:H3139"/>
    <mergeCell ref="I3138:I3139"/>
    <mergeCell ref="K3138:K3139"/>
    <mergeCell ref="L3138:L3139"/>
    <mergeCell ref="S3144:S3145"/>
    <mergeCell ref="A3146:A3147"/>
    <mergeCell ref="B3146:I3147"/>
    <mergeCell ref="K3146:K3147"/>
    <mergeCell ref="L3146:L3147"/>
    <mergeCell ref="M3146:M3147"/>
    <mergeCell ref="N3146:N3147"/>
    <mergeCell ref="O3146:O3147"/>
    <mergeCell ref="P3146:P3147"/>
    <mergeCell ref="Q3146:Q3147"/>
    <mergeCell ref="M3144:M3145"/>
    <mergeCell ref="N3144:N3145"/>
    <mergeCell ref="O3144:O3145"/>
    <mergeCell ref="P3144:P3145"/>
    <mergeCell ref="Q3144:Q3145"/>
    <mergeCell ref="R3144:R3145"/>
    <mergeCell ref="F3144:F3145"/>
    <mergeCell ref="G3144:G3145"/>
    <mergeCell ref="H3144:H3145"/>
    <mergeCell ref="I3144:I3145"/>
    <mergeCell ref="K3144:K3145"/>
    <mergeCell ref="L3144:L3145"/>
    <mergeCell ref="O3142:O3143"/>
    <mergeCell ref="P3142:P3143"/>
    <mergeCell ref="Q3142:Q3143"/>
    <mergeCell ref="R3142:R3143"/>
    <mergeCell ref="S3142:S3143"/>
    <mergeCell ref="A3144:A3145"/>
    <mergeCell ref="B3144:B3145"/>
    <mergeCell ref="C3144:C3145"/>
    <mergeCell ref="D3144:D3145"/>
    <mergeCell ref="E3144:E3145"/>
    <mergeCell ref="H3142:H3143"/>
    <mergeCell ref="I3142:I3143"/>
    <mergeCell ref="K3142:K3143"/>
    <mergeCell ref="L3142:L3143"/>
    <mergeCell ref="M3142:M3143"/>
    <mergeCell ref="N3142:N3143"/>
    <mergeCell ref="O3150:O3151"/>
    <mergeCell ref="P3150:P3151"/>
    <mergeCell ref="Q3150:Q3151"/>
    <mergeCell ref="R3150:R3151"/>
    <mergeCell ref="S3150:S3151"/>
    <mergeCell ref="A3152:A3153"/>
    <mergeCell ref="B3152:B3153"/>
    <mergeCell ref="C3152:C3153"/>
    <mergeCell ref="D3152:D3153"/>
    <mergeCell ref="E3152:E3153"/>
    <mergeCell ref="P3148:P3149"/>
    <mergeCell ref="Q3148:Q3149"/>
    <mergeCell ref="R3148:R3149"/>
    <mergeCell ref="S3148:S3149"/>
    <mergeCell ref="A3150:A3151"/>
    <mergeCell ref="B3150:I3151"/>
    <mergeCell ref="K3150:K3151"/>
    <mergeCell ref="L3150:L3151"/>
    <mergeCell ref="M3150:M3151"/>
    <mergeCell ref="N3150:N3151"/>
    <mergeCell ref="I3148:I3149"/>
    <mergeCell ref="K3148:K3149"/>
    <mergeCell ref="L3148:L3149"/>
    <mergeCell ref="M3148:M3149"/>
    <mergeCell ref="N3148:N3149"/>
    <mergeCell ref="O3148:O3149"/>
    <mergeCell ref="R3146:R3147"/>
    <mergeCell ref="S3146:S3147"/>
    <mergeCell ref="A3148:A3149"/>
    <mergeCell ref="B3148:B3149"/>
    <mergeCell ref="C3148:C3149"/>
    <mergeCell ref="D3148:D3149"/>
    <mergeCell ref="E3148:E3149"/>
    <mergeCell ref="F3148:F3149"/>
    <mergeCell ref="G3148:G3149"/>
    <mergeCell ref="H3148:H3149"/>
    <mergeCell ref="O3156:O3157"/>
    <mergeCell ref="P3156:P3157"/>
    <mergeCell ref="Q3156:Q3157"/>
    <mergeCell ref="R3156:R3157"/>
    <mergeCell ref="S3156:S3157"/>
    <mergeCell ref="A3158:A3159"/>
    <mergeCell ref="B3158:B3159"/>
    <mergeCell ref="C3158:C3159"/>
    <mergeCell ref="D3158:D3159"/>
    <mergeCell ref="E3158:E3159"/>
    <mergeCell ref="H3156:H3157"/>
    <mergeCell ref="I3156:I3157"/>
    <mergeCell ref="K3156:K3157"/>
    <mergeCell ref="L3156:L3157"/>
    <mergeCell ref="M3156:M3157"/>
    <mergeCell ref="N3156:N3157"/>
    <mergeCell ref="Q3154:Q3155"/>
    <mergeCell ref="R3154:R3155"/>
    <mergeCell ref="S3154:S3155"/>
    <mergeCell ref="A3156:A3157"/>
    <mergeCell ref="B3156:B3157"/>
    <mergeCell ref="C3156:C3157"/>
    <mergeCell ref="D3156:D3157"/>
    <mergeCell ref="E3156:E3157"/>
    <mergeCell ref="F3156:F3157"/>
    <mergeCell ref="G3156:G3157"/>
    <mergeCell ref="K3154:K3155"/>
    <mergeCell ref="L3154:L3155"/>
    <mergeCell ref="M3154:M3155"/>
    <mergeCell ref="N3154:N3155"/>
    <mergeCell ref="O3154:O3155"/>
    <mergeCell ref="P3154:P3155"/>
    <mergeCell ref="S3152:S3153"/>
    <mergeCell ref="A3154:A3155"/>
    <mergeCell ref="B3154:B3155"/>
    <mergeCell ref="C3154:C3155"/>
    <mergeCell ref="D3154:D3155"/>
    <mergeCell ref="E3154:E3155"/>
    <mergeCell ref="F3154:F3155"/>
    <mergeCell ref="G3154:G3155"/>
    <mergeCell ref="H3154:H3155"/>
    <mergeCell ref="I3154:I3155"/>
    <mergeCell ref="M3152:M3153"/>
    <mergeCell ref="N3152:N3153"/>
    <mergeCell ref="O3152:O3153"/>
    <mergeCell ref="P3152:P3153"/>
    <mergeCell ref="Q3152:Q3153"/>
    <mergeCell ref="R3152:R3153"/>
    <mergeCell ref="F3152:F3153"/>
    <mergeCell ref="G3152:G3153"/>
    <mergeCell ref="H3152:H3153"/>
    <mergeCell ref="I3152:I3153"/>
    <mergeCell ref="K3152:K3153"/>
    <mergeCell ref="L3152:L3153"/>
    <mergeCell ref="O3162:O3163"/>
    <mergeCell ref="P3162:P3163"/>
    <mergeCell ref="Q3162:Q3163"/>
    <mergeCell ref="R3162:R3163"/>
    <mergeCell ref="S3162:S3163"/>
    <mergeCell ref="A3164:A3165"/>
    <mergeCell ref="B3164:B3165"/>
    <mergeCell ref="C3164:C3165"/>
    <mergeCell ref="D3164:D3165"/>
    <mergeCell ref="E3164:E3165"/>
    <mergeCell ref="H3162:H3163"/>
    <mergeCell ref="I3162:I3163"/>
    <mergeCell ref="K3162:K3163"/>
    <mergeCell ref="L3162:L3163"/>
    <mergeCell ref="M3162:M3163"/>
    <mergeCell ref="N3162:N3163"/>
    <mergeCell ref="Q3160:Q3161"/>
    <mergeCell ref="R3160:R3161"/>
    <mergeCell ref="S3160:S3161"/>
    <mergeCell ref="A3162:A3163"/>
    <mergeCell ref="B3162:B3163"/>
    <mergeCell ref="C3162:C3163"/>
    <mergeCell ref="D3162:D3163"/>
    <mergeCell ref="E3162:E3163"/>
    <mergeCell ref="F3162:F3163"/>
    <mergeCell ref="G3162:G3163"/>
    <mergeCell ref="K3160:K3161"/>
    <mergeCell ref="L3160:L3161"/>
    <mergeCell ref="M3160:M3161"/>
    <mergeCell ref="N3160:N3161"/>
    <mergeCell ref="O3160:O3161"/>
    <mergeCell ref="P3160:P3161"/>
    <mergeCell ref="S3158:S3159"/>
    <mergeCell ref="A3160:A3161"/>
    <mergeCell ref="B3160:B3161"/>
    <mergeCell ref="C3160:C3161"/>
    <mergeCell ref="D3160:D3161"/>
    <mergeCell ref="E3160:E3161"/>
    <mergeCell ref="F3160:F3161"/>
    <mergeCell ref="G3160:G3161"/>
    <mergeCell ref="H3160:H3161"/>
    <mergeCell ref="I3160:I3161"/>
    <mergeCell ref="M3158:M3159"/>
    <mergeCell ref="N3158:N3159"/>
    <mergeCell ref="O3158:O3159"/>
    <mergeCell ref="P3158:P3159"/>
    <mergeCell ref="Q3158:Q3159"/>
    <mergeCell ref="R3158:R3159"/>
    <mergeCell ref="F3158:F3159"/>
    <mergeCell ref="G3158:G3159"/>
    <mergeCell ref="H3158:H3159"/>
    <mergeCell ref="I3158:I3159"/>
    <mergeCell ref="K3158:K3159"/>
    <mergeCell ref="L3158:L3159"/>
    <mergeCell ref="N3170:N3171"/>
    <mergeCell ref="O3170:O3171"/>
    <mergeCell ref="P3170:P3171"/>
    <mergeCell ref="Q3170:Q3171"/>
    <mergeCell ref="R3170:R3171"/>
    <mergeCell ref="S3170:S3171"/>
    <mergeCell ref="G3170:G3171"/>
    <mergeCell ref="H3170:H3171"/>
    <mergeCell ref="I3170:I3171"/>
    <mergeCell ref="K3170:K3171"/>
    <mergeCell ref="L3170:L3171"/>
    <mergeCell ref="M3170:M3171"/>
    <mergeCell ref="A3170:A3171"/>
    <mergeCell ref="B3170:B3171"/>
    <mergeCell ref="C3170:C3171"/>
    <mergeCell ref="D3170:D3171"/>
    <mergeCell ref="E3170:E3171"/>
    <mergeCell ref="F3170:F3171"/>
    <mergeCell ref="S3164:S3165"/>
    <mergeCell ref="D3166:G3167"/>
    <mergeCell ref="H3166:I3167"/>
    <mergeCell ref="N3166:Q3167"/>
    <mergeCell ref="R3166:S3167"/>
    <mergeCell ref="A3168:S3169"/>
    <mergeCell ref="M3164:M3165"/>
    <mergeCell ref="N3164:N3165"/>
    <mergeCell ref="O3164:O3165"/>
    <mergeCell ref="P3164:P3165"/>
    <mergeCell ref="Q3164:Q3165"/>
    <mergeCell ref="R3164:R3165"/>
    <mergeCell ref="F3164:F3165"/>
    <mergeCell ref="G3164:G3165"/>
    <mergeCell ref="H3164:H3165"/>
    <mergeCell ref="I3164:I3165"/>
    <mergeCell ref="K3164:K3165"/>
    <mergeCell ref="L3164:L3165"/>
    <mergeCell ref="N3176:N3177"/>
    <mergeCell ref="O3176:O3177"/>
    <mergeCell ref="P3176:P3177"/>
    <mergeCell ref="Q3176:Q3177"/>
    <mergeCell ref="R3176:R3177"/>
    <mergeCell ref="S3176:S3177"/>
    <mergeCell ref="G3176:G3177"/>
    <mergeCell ref="H3176:H3177"/>
    <mergeCell ref="I3176:I3177"/>
    <mergeCell ref="K3176:K3177"/>
    <mergeCell ref="L3176:L3177"/>
    <mergeCell ref="M3176:M3177"/>
    <mergeCell ref="A3176:A3177"/>
    <mergeCell ref="B3176:B3177"/>
    <mergeCell ref="C3176:C3177"/>
    <mergeCell ref="D3176:D3177"/>
    <mergeCell ref="E3176:E3177"/>
    <mergeCell ref="F3176:F3177"/>
    <mergeCell ref="N3174:N3175"/>
    <mergeCell ref="O3174:O3175"/>
    <mergeCell ref="P3174:P3175"/>
    <mergeCell ref="Q3174:Q3175"/>
    <mergeCell ref="R3174:R3175"/>
    <mergeCell ref="S3174:S3175"/>
    <mergeCell ref="G3174:G3175"/>
    <mergeCell ref="H3174:H3175"/>
    <mergeCell ref="I3174:I3175"/>
    <mergeCell ref="K3174:K3175"/>
    <mergeCell ref="L3174:L3175"/>
    <mergeCell ref="M3174:M3175"/>
    <mergeCell ref="A3172:A3173"/>
    <mergeCell ref="B3172:I3173"/>
    <mergeCell ref="K3172:K3173"/>
    <mergeCell ref="L3172:S3173"/>
    <mergeCell ref="A3174:A3175"/>
    <mergeCell ref="B3174:B3175"/>
    <mergeCell ref="C3174:C3175"/>
    <mergeCell ref="D3174:D3175"/>
    <mergeCell ref="E3174:E3175"/>
    <mergeCell ref="F3174:F3175"/>
    <mergeCell ref="G3180:G3181"/>
    <mergeCell ref="H3180:H3181"/>
    <mergeCell ref="I3180:I3181"/>
    <mergeCell ref="K3180:K3181"/>
    <mergeCell ref="L3180:S3181"/>
    <mergeCell ref="A3182:A3183"/>
    <mergeCell ref="B3182:B3183"/>
    <mergeCell ref="C3182:C3183"/>
    <mergeCell ref="D3182:D3183"/>
    <mergeCell ref="E3182:E3183"/>
    <mergeCell ref="A3180:A3181"/>
    <mergeCell ref="B3180:B3181"/>
    <mergeCell ref="C3180:C3181"/>
    <mergeCell ref="D3180:D3181"/>
    <mergeCell ref="E3180:E3181"/>
    <mergeCell ref="F3180:F3181"/>
    <mergeCell ref="N3178:N3179"/>
    <mergeCell ref="O3178:O3179"/>
    <mergeCell ref="P3178:P3179"/>
    <mergeCell ref="Q3178:Q3179"/>
    <mergeCell ref="R3178:R3179"/>
    <mergeCell ref="S3178:S3179"/>
    <mergeCell ref="G3178:G3179"/>
    <mergeCell ref="H3178:H3179"/>
    <mergeCell ref="I3178:I3179"/>
    <mergeCell ref="K3178:K3179"/>
    <mergeCell ref="L3178:L3179"/>
    <mergeCell ref="M3178:M3179"/>
    <mergeCell ref="A3178:A3179"/>
    <mergeCell ref="B3178:B3179"/>
    <mergeCell ref="C3178:C3179"/>
    <mergeCell ref="D3178:D3179"/>
    <mergeCell ref="E3178:E3179"/>
    <mergeCell ref="F3178:F3179"/>
    <mergeCell ref="O3186:O3187"/>
    <mergeCell ref="P3186:P3187"/>
    <mergeCell ref="Q3186:Q3187"/>
    <mergeCell ref="R3186:R3187"/>
    <mergeCell ref="S3186:S3187"/>
    <mergeCell ref="A3188:A3189"/>
    <mergeCell ref="B3188:B3189"/>
    <mergeCell ref="C3188:C3189"/>
    <mergeCell ref="D3188:D3189"/>
    <mergeCell ref="E3188:E3189"/>
    <mergeCell ref="H3186:H3187"/>
    <mergeCell ref="I3186:I3187"/>
    <mergeCell ref="K3186:K3187"/>
    <mergeCell ref="L3186:L3187"/>
    <mergeCell ref="M3186:M3187"/>
    <mergeCell ref="N3186:N3187"/>
    <mergeCell ref="Q3184:Q3185"/>
    <mergeCell ref="R3184:R3185"/>
    <mergeCell ref="S3184:S3185"/>
    <mergeCell ref="A3186:A3187"/>
    <mergeCell ref="B3186:B3187"/>
    <mergeCell ref="C3186:C3187"/>
    <mergeCell ref="D3186:D3187"/>
    <mergeCell ref="E3186:E3187"/>
    <mergeCell ref="F3186:F3187"/>
    <mergeCell ref="G3186:G3187"/>
    <mergeCell ref="K3184:K3185"/>
    <mergeCell ref="L3184:L3185"/>
    <mergeCell ref="M3184:M3185"/>
    <mergeCell ref="N3184:N3185"/>
    <mergeCell ref="O3184:O3185"/>
    <mergeCell ref="P3184:P3185"/>
    <mergeCell ref="S3182:S3183"/>
    <mergeCell ref="A3184:A3185"/>
    <mergeCell ref="B3184:B3185"/>
    <mergeCell ref="C3184:C3185"/>
    <mergeCell ref="D3184:D3185"/>
    <mergeCell ref="E3184:E3185"/>
    <mergeCell ref="F3184:F3185"/>
    <mergeCell ref="G3184:G3185"/>
    <mergeCell ref="H3184:H3185"/>
    <mergeCell ref="I3184:I3185"/>
    <mergeCell ref="M3182:M3183"/>
    <mergeCell ref="N3182:N3183"/>
    <mergeCell ref="O3182:O3183"/>
    <mergeCell ref="P3182:P3183"/>
    <mergeCell ref="Q3182:Q3183"/>
    <mergeCell ref="R3182:R3183"/>
    <mergeCell ref="F3182:F3183"/>
    <mergeCell ref="G3182:G3183"/>
    <mergeCell ref="H3182:H3183"/>
    <mergeCell ref="I3182:I3183"/>
    <mergeCell ref="K3182:K3183"/>
    <mergeCell ref="L3182:L3183"/>
    <mergeCell ref="Q3190:Q3191"/>
    <mergeCell ref="R3190:R3191"/>
    <mergeCell ref="S3190:S3191"/>
    <mergeCell ref="A3192:A3193"/>
    <mergeCell ref="B3192:B3193"/>
    <mergeCell ref="C3192:C3193"/>
    <mergeCell ref="D3192:D3193"/>
    <mergeCell ref="E3192:E3193"/>
    <mergeCell ref="F3192:F3193"/>
    <mergeCell ref="G3192:G3193"/>
    <mergeCell ref="K3190:K3191"/>
    <mergeCell ref="L3190:L3191"/>
    <mergeCell ref="M3190:M3191"/>
    <mergeCell ref="N3190:N3191"/>
    <mergeCell ref="O3190:O3191"/>
    <mergeCell ref="P3190:P3191"/>
    <mergeCell ref="S3188:S3189"/>
    <mergeCell ref="A3190:A3191"/>
    <mergeCell ref="B3190:B3191"/>
    <mergeCell ref="C3190:C3191"/>
    <mergeCell ref="D3190:D3191"/>
    <mergeCell ref="E3190:E3191"/>
    <mergeCell ref="F3190:F3191"/>
    <mergeCell ref="G3190:G3191"/>
    <mergeCell ref="H3190:H3191"/>
    <mergeCell ref="I3190:I3191"/>
    <mergeCell ref="M3188:M3189"/>
    <mergeCell ref="N3188:N3189"/>
    <mergeCell ref="O3188:O3189"/>
    <mergeCell ref="P3188:P3189"/>
    <mergeCell ref="Q3188:Q3189"/>
    <mergeCell ref="R3188:R3189"/>
    <mergeCell ref="F3188:F3189"/>
    <mergeCell ref="G3188:G3189"/>
    <mergeCell ref="H3188:H3189"/>
    <mergeCell ref="I3188:I3189"/>
    <mergeCell ref="K3188:K3189"/>
    <mergeCell ref="L3188:L3189"/>
    <mergeCell ref="R3196:R3197"/>
    <mergeCell ref="S3196:S3197"/>
    <mergeCell ref="A3198:A3199"/>
    <mergeCell ref="B3198:B3199"/>
    <mergeCell ref="C3198:C3199"/>
    <mergeCell ref="D3198:D3199"/>
    <mergeCell ref="E3198:E3199"/>
    <mergeCell ref="F3198:F3199"/>
    <mergeCell ref="G3198:G3199"/>
    <mergeCell ref="H3198:H3199"/>
    <mergeCell ref="S3194:S3195"/>
    <mergeCell ref="A3196:A3197"/>
    <mergeCell ref="B3196:I3197"/>
    <mergeCell ref="K3196:K3197"/>
    <mergeCell ref="L3196:L3197"/>
    <mergeCell ref="M3196:M3197"/>
    <mergeCell ref="N3196:N3197"/>
    <mergeCell ref="O3196:O3197"/>
    <mergeCell ref="P3196:P3197"/>
    <mergeCell ref="Q3196:Q3197"/>
    <mergeCell ref="M3194:M3195"/>
    <mergeCell ref="N3194:N3195"/>
    <mergeCell ref="O3194:O3195"/>
    <mergeCell ref="P3194:P3195"/>
    <mergeCell ref="Q3194:Q3195"/>
    <mergeCell ref="R3194:R3195"/>
    <mergeCell ref="F3194:F3195"/>
    <mergeCell ref="G3194:G3195"/>
    <mergeCell ref="H3194:H3195"/>
    <mergeCell ref="I3194:I3195"/>
    <mergeCell ref="K3194:K3195"/>
    <mergeCell ref="L3194:L3195"/>
    <mergeCell ref="O3192:O3193"/>
    <mergeCell ref="P3192:P3193"/>
    <mergeCell ref="Q3192:Q3193"/>
    <mergeCell ref="R3192:R3193"/>
    <mergeCell ref="S3192:S3193"/>
    <mergeCell ref="A3194:A3195"/>
    <mergeCell ref="B3194:B3195"/>
    <mergeCell ref="C3194:C3195"/>
    <mergeCell ref="D3194:D3195"/>
    <mergeCell ref="E3194:E3195"/>
    <mergeCell ref="H3192:H3193"/>
    <mergeCell ref="I3192:I3193"/>
    <mergeCell ref="K3192:K3193"/>
    <mergeCell ref="L3192:L3193"/>
    <mergeCell ref="M3192:M3193"/>
    <mergeCell ref="N3192:N3193"/>
    <mergeCell ref="N3202:N3203"/>
    <mergeCell ref="O3202:O3203"/>
    <mergeCell ref="P3202:P3203"/>
    <mergeCell ref="Q3202:Q3203"/>
    <mergeCell ref="R3202:R3203"/>
    <mergeCell ref="S3202:S3203"/>
    <mergeCell ref="G3202:G3203"/>
    <mergeCell ref="H3202:H3203"/>
    <mergeCell ref="I3202:I3203"/>
    <mergeCell ref="K3202:K3203"/>
    <mergeCell ref="L3202:L3203"/>
    <mergeCell ref="M3202:M3203"/>
    <mergeCell ref="A3202:A3203"/>
    <mergeCell ref="B3202:B3203"/>
    <mergeCell ref="C3202:C3203"/>
    <mergeCell ref="D3202:D3203"/>
    <mergeCell ref="E3202:E3203"/>
    <mergeCell ref="F3202:F3203"/>
    <mergeCell ref="N3200:N3201"/>
    <mergeCell ref="O3200:O3201"/>
    <mergeCell ref="P3200:P3201"/>
    <mergeCell ref="Q3200:Q3201"/>
    <mergeCell ref="R3200:R3201"/>
    <mergeCell ref="S3200:S3201"/>
    <mergeCell ref="G3200:G3201"/>
    <mergeCell ref="H3200:H3201"/>
    <mergeCell ref="I3200:I3201"/>
    <mergeCell ref="K3200:K3201"/>
    <mergeCell ref="L3200:L3201"/>
    <mergeCell ref="M3200:M3201"/>
    <mergeCell ref="P3198:P3199"/>
    <mergeCell ref="Q3198:Q3199"/>
    <mergeCell ref="R3198:R3199"/>
    <mergeCell ref="S3198:S3199"/>
    <mergeCell ref="A3200:A3201"/>
    <mergeCell ref="B3200:B3201"/>
    <mergeCell ref="C3200:C3201"/>
    <mergeCell ref="D3200:D3201"/>
    <mergeCell ref="E3200:E3201"/>
    <mergeCell ref="F3200:F3201"/>
    <mergeCell ref="I3198:I3199"/>
    <mergeCell ref="K3198:K3199"/>
    <mergeCell ref="L3198:L3199"/>
    <mergeCell ref="M3198:M3199"/>
    <mergeCell ref="N3198:N3199"/>
    <mergeCell ref="O3198:O3199"/>
    <mergeCell ref="G3206:G3207"/>
    <mergeCell ref="H3206:H3207"/>
    <mergeCell ref="I3206:I3207"/>
    <mergeCell ref="K3206:K3207"/>
    <mergeCell ref="L3206:S3207"/>
    <mergeCell ref="A3208:A3209"/>
    <mergeCell ref="B3208:B3209"/>
    <mergeCell ref="C3208:C3209"/>
    <mergeCell ref="D3208:D3209"/>
    <mergeCell ref="E3208:E3209"/>
    <mergeCell ref="A3206:A3207"/>
    <mergeCell ref="B3206:B3207"/>
    <mergeCell ref="C3206:C3207"/>
    <mergeCell ref="D3206:D3207"/>
    <mergeCell ref="E3206:E3207"/>
    <mergeCell ref="F3206:F3207"/>
    <mergeCell ref="N3204:N3205"/>
    <mergeCell ref="O3204:O3205"/>
    <mergeCell ref="P3204:P3205"/>
    <mergeCell ref="Q3204:Q3205"/>
    <mergeCell ref="R3204:R3205"/>
    <mergeCell ref="S3204:S3205"/>
    <mergeCell ref="G3204:G3205"/>
    <mergeCell ref="H3204:H3205"/>
    <mergeCell ref="I3204:I3205"/>
    <mergeCell ref="K3204:K3205"/>
    <mergeCell ref="L3204:L3205"/>
    <mergeCell ref="M3204:M3205"/>
    <mergeCell ref="A3204:A3205"/>
    <mergeCell ref="B3204:B3205"/>
    <mergeCell ref="C3204:C3205"/>
    <mergeCell ref="D3204:D3205"/>
    <mergeCell ref="E3204:E3205"/>
    <mergeCell ref="F3204:F3205"/>
    <mergeCell ref="Q3210:Q3211"/>
    <mergeCell ref="R3210:R3211"/>
    <mergeCell ref="S3210:S3211"/>
    <mergeCell ref="A3212:A3213"/>
    <mergeCell ref="B3212:B3213"/>
    <mergeCell ref="C3212:C3213"/>
    <mergeCell ref="D3212:D3213"/>
    <mergeCell ref="E3212:E3213"/>
    <mergeCell ref="F3212:F3213"/>
    <mergeCell ref="G3212:G3213"/>
    <mergeCell ref="K3210:K3211"/>
    <mergeCell ref="L3210:L3211"/>
    <mergeCell ref="M3210:M3211"/>
    <mergeCell ref="N3210:N3211"/>
    <mergeCell ref="O3210:O3211"/>
    <mergeCell ref="P3210:P3211"/>
    <mergeCell ref="S3208:S3209"/>
    <mergeCell ref="A3210:A3211"/>
    <mergeCell ref="B3210:B3211"/>
    <mergeCell ref="C3210:C3211"/>
    <mergeCell ref="D3210:D3211"/>
    <mergeCell ref="E3210:E3211"/>
    <mergeCell ref="F3210:F3211"/>
    <mergeCell ref="G3210:G3211"/>
    <mergeCell ref="H3210:H3211"/>
    <mergeCell ref="I3210:I3211"/>
    <mergeCell ref="M3208:M3209"/>
    <mergeCell ref="N3208:N3209"/>
    <mergeCell ref="O3208:O3209"/>
    <mergeCell ref="P3208:P3209"/>
    <mergeCell ref="Q3208:Q3209"/>
    <mergeCell ref="R3208:R3209"/>
    <mergeCell ref="F3208:F3209"/>
    <mergeCell ref="G3208:G3209"/>
    <mergeCell ref="H3208:H3209"/>
    <mergeCell ref="I3208:I3209"/>
    <mergeCell ref="K3208:K3209"/>
    <mergeCell ref="L3208:L3209"/>
    <mergeCell ref="S3214:S3215"/>
    <mergeCell ref="A3216:A3217"/>
    <mergeCell ref="B3216:B3217"/>
    <mergeCell ref="C3216:C3217"/>
    <mergeCell ref="D3216:D3217"/>
    <mergeCell ref="E3216:E3217"/>
    <mergeCell ref="F3216:F3217"/>
    <mergeCell ref="G3216:G3217"/>
    <mergeCell ref="H3216:H3217"/>
    <mergeCell ref="I3216:I3217"/>
    <mergeCell ref="M3214:M3215"/>
    <mergeCell ref="N3214:N3215"/>
    <mergeCell ref="O3214:O3215"/>
    <mergeCell ref="P3214:P3215"/>
    <mergeCell ref="Q3214:Q3215"/>
    <mergeCell ref="R3214:R3215"/>
    <mergeCell ref="F3214:F3215"/>
    <mergeCell ref="G3214:G3215"/>
    <mergeCell ref="H3214:H3215"/>
    <mergeCell ref="I3214:I3215"/>
    <mergeCell ref="K3214:K3215"/>
    <mergeCell ref="L3214:L3215"/>
    <mergeCell ref="O3212:O3213"/>
    <mergeCell ref="P3212:P3213"/>
    <mergeCell ref="Q3212:Q3213"/>
    <mergeCell ref="R3212:R3213"/>
    <mergeCell ref="S3212:S3213"/>
    <mergeCell ref="A3214:A3215"/>
    <mergeCell ref="B3214:B3215"/>
    <mergeCell ref="C3214:C3215"/>
    <mergeCell ref="D3214:D3215"/>
    <mergeCell ref="E3214:E3215"/>
    <mergeCell ref="H3212:H3213"/>
    <mergeCell ref="I3212:I3213"/>
    <mergeCell ref="K3212:K3213"/>
    <mergeCell ref="L3212:L3213"/>
    <mergeCell ref="M3212:M3213"/>
    <mergeCell ref="N3212:N3213"/>
    <mergeCell ref="N3220:N3221"/>
    <mergeCell ref="O3220:O3221"/>
    <mergeCell ref="P3220:P3221"/>
    <mergeCell ref="Q3220:Q3221"/>
    <mergeCell ref="R3220:R3221"/>
    <mergeCell ref="S3220:S3221"/>
    <mergeCell ref="G3220:G3221"/>
    <mergeCell ref="H3220:H3221"/>
    <mergeCell ref="I3220:I3221"/>
    <mergeCell ref="K3220:K3221"/>
    <mergeCell ref="L3220:L3221"/>
    <mergeCell ref="M3220:M3221"/>
    <mergeCell ref="H3218:H3219"/>
    <mergeCell ref="I3218:I3219"/>
    <mergeCell ref="K3218:K3219"/>
    <mergeCell ref="L3218:S3219"/>
    <mergeCell ref="A3220:A3221"/>
    <mergeCell ref="B3220:B3221"/>
    <mergeCell ref="C3220:C3221"/>
    <mergeCell ref="D3220:D3221"/>
    <mergeCell ref="E3220:E3221"/>
    <mergeCell ref="F3220:F3221"/>
    <mergeCell ref="Q3216:Q3217"/>
    <mergeCell ref="R3216:R3217"/>
    <mergeCell ref="S3216:S3217"/>
    <mergeCell ref="A3218:A3219"/>
    <mergeCell ref="B3218:B3219"/>
    <mergeCell ref="C3218:C3219"/>
    <mergeCell ref="D3218:D3219"/>
    <mergeCell ref="E3218:E3219"/>
    <mergeCell ref="F3218:F3219"/>
    <mergeCell ref="G3218:G3219"/>
    <mergeCell ref="K3216:K3217"/>
    <mergeCell ref="L3216:L3217"/>
    <mergeCell ref="M3216:M3217"/>
    <mergeCell ref="N3216:N3217"/>
    <mergeCell ref="O3216:O3217"/>
    <mergeCell ref="P3216:P3217"/>
    <mergeCell ref="S3224:S3225"/>
    <mergeCell ref="A3226:A3227"/>
    <mergeCell ref="B3226:B3227"/>
    <mergeCell ref="C3226:C3227"/>
    <mergeCell ref="D3226:D3227"/>
    <mergeCell ref="E3226:E3227"/>
    <mergeCell ref="F3226:F3227"/>
    <mergeCell ref="G3226:G3227"/>
    <mergeCell ref="H3226:H3227"/>
    <mergeCell ref="I3226:I3227"/>
    <mergeCell ref="M3224:M3225"/>
    <mergeCell ref="N3224:N3225"/>
    <mergeCell ref="O3224:O3225"/>
    <mergeCell ref="P3224:P3225"/>
    <mergeCell ref="Q3224:Q3225"/>
    <mergeCell ref="R3224:R3225"/>
    <mergeCell ref="F3224:F3225"/>
    <mergeCell ref="G3224:G3225"/>
    <mergeCell ref="H3224:H3225"/>
    <mergeCell ref="I3224:I3225"/>
    <mergeCell ref="K3224:K3225"/>
    <mergeCell ref="L3224:L3225"/>
    <mergeCell ref="O3222:O3223"/>
    <mergeCell ref="P3222:P3223"/>
    <mergeCell ref="Q3222:Q3223"/>
    <mergeCell ref="R3222:R3223"/>
    <mergeCell ref="S3222:S3223"/>
    <mergeCell ref="A3224:A3225"/>
    <mergeCell ref="B3224:B3225"/>
    <mergeCell ref="C3224:C3225"/>
    <mergeCell ref="D3224:D3225"/>
    <mergeCell ref="E3224:E3225"/>
    <mergeCell ref="A3222:A3223"/>
    <mergeCell ref="B3222:I3223"/>
    <mergeCell ref="K3222:K3223"/>
    <mergeCell ref="L3222:L3223"/>
    <mergeCell ref="M3222:M3223"/>
    <mergeCell ref="N3222:N3223"/>
    <mergeCell ref="N3230:N3231"/>
    <mergeCell ref="O3230:O3231"/>
    <mergeCell ref="P3230:P3231"/>
    <mergeCell ref="Q3230:Q3231"/>
    <mergeCell ref="R3230:R3231"/>
    <mergeCell ref="S3230:S3231"/>
    <mergeCell ref="G3230:G3231"/>
    <mergeCell ref="H3230:H3231"/>
    <mergeCell ref="I3230:I3231"/>
    <mergeCell ref="K3230:K3231"/>
    <mergeCell ref="L3230:L3231"/>
    <mergeCell ref="M3230:M3231"/>
    <mergeCell ref="H3228:H3229"/>
    <mergeCell ref="I3228:I3229"/>
    <mergeCell ref="K3228:K3229"/>
    <mergeCell ref="L3228:S3229"/>
    <mergeCell ref="A3230:A3231"/>
    <mergeCell ref="B3230:B3231"/>
    <mergeCell ref="C3230:C3231"/>
    <mergeCell ref="D3230:D3231"/>
    <mergeCell ref="E3230:E3231"/>
    <mergeCell ref="F3230:F3231"/>
    <mergeCell ref="Q3226:Q3227"/>
    <mergeCell ref="R3226:R3227"/>
    <mergeCell ref="S3226:S3227"/>
    <mergeCell ref="A3228:A3229"/>
    <mergeCell ref="B3228:B3229"/>
    <mergeCell ref="C3228:C3229"/>
    <mergeCell ref="D3228:D3229"/>
    <mergeCell ref="E3228:E3229"/>
    <mergeCell ref="F3228:F3229"/>
    <mergeCell ref="G3228:G3229"/>
    <mergeCell ref="K3226:K3227"/>
    <mergeCell ref="L3226:L3227"/>
    <mergeCell ref="M3226:M3227"/>
    <mergeCell ref="N3226:N3227"/>
    <mergeCell ref="O3226:O3227"/>
    <mergeCell ref="P3226:P3227"/>
    <mergeCell ref="N3234:N3235"/>
    <mergeCell ref="O3234:O3235"/>
    <mergeCell ref="P3234:P3235"/>
    <mergeCell ref="Q3234:Q3235"/>
    <mergeCell ref="R3234:R3235"/>
    <mergeCell ref="S3234:S3235"/>
    <mergeCell ref="G3234:G3235"/>
    <mergeCell ref="H3234:H3235"/>
    <mergeCell ref="I3234:I3235"/>
    <mergeCell ref="K3234:K3235"/>
    <mergeCell ref="L3234:L3235"/>
    <mergeCell ref="M3234:M3235"/>
    <mergeCell ref="A3234:A3235"/>
    <mergeCell ref="B3234:B3235"/>
    <mergeCell ref="C3234:C3235"/>
    <mergeCell ref="D3234:D3235"/>
    <mergeCell ref="E3234:E3235"/>
    <mergeCell ref="F3234:F3235"/>
    <mergeCell ref="N3232:N3233"/>
    <mergeCell ref="O3232:O3233"/>
    <mergeCell ref="P3232:P3233"/>
    <mergeCell ref="Q3232:Q3233"/>
    <mergeCell ref="R3232:R3233"/>
    <mergeCell ref="S3232:S3233"/>
    <mergeCell ref="G3232:G3233"/>
    <mergeCell ref="H3232:H3233"/>
    <mergeCell ref="I3232:I3233"/>
    <mergeCell ref="K3232:K3233"/>
    <mergeCell ref="L3232:L3233"/>
    <mergeCell ref="M3232:M3233"/>
    <mergeCell ref="A3232:A3233"/>
    <mergeCell ref="B3232:B3233"/>
    <mergeCell ref="C3232:C3233"/>
    <mergeCell ref="D3232:D3233"/>
    <mergeCell ref="E3232:E3233"/>
    <mergeCell ref="F3232:F3233"/>
    <mergeCell ref="N3238:N3239"/>
    <mergeCell ref="O3238:O3239"/>
    <mergeCell ref="P3238:P3239"/>
    <mergeCell ref="Q3238:Q3239"/>
    <mergeCell ref="R3238:R3239"/>
    <mergeCell ref="S3238:S3239"/>
    <mergeCell ref="G3238:G3239"/>
    <mergeCell ref="H3238:H3239"/>
    <mergeCell ref="I3238:I3239"/>
    <mergeCell ref="K3238:K3239"/>
    <mergeCell ref="L3238:L3239"/>
    <mergeCell ref="M3238:M3239"/>
    <mergeCell ref="A3238:A3239"/>
    <mergeCell ref="B3238:B3239"/>
    <mergeCell ref="C3238:C3239"/>
    <mergeCell ref="D3238:D3239"/>
    <mergeCell ref="E3238:E3239"/>
    <mergeCell ref="F3238:F3239"/>
    <mergeCell ref="N3236:N3237"/>
    <mergeCell ref="O3236:O3237"/>
    <mergeCell ref="P3236:P3237"/>
    <mergeCell ref="Q3236:Q3237"/>
    <mergeCell ref="R3236:R3237"/>
    <mergeCell ref="S3236:S3237"/>
    <mergeCell ref="G3236:G3237"/>
    <mergeCell ref="H3236:H3237"/>
    <mergeCell ref="I3236:I3237"/>
    <mergeCell ref="K3236:K3237"/>
    <mergeCell ref="L3236:L3237"/>
    <mergeCell ref="M3236:M3237"/>
    <mergeCell ref="A3236:A3237"/>
    <mergeCell ref="B3236:B3237"/>
    <mergeCell ref="C3236:C3237"/>
    <mergeCell ref="D3236:D3237"/>
    <mergeCell ref="E3236:E3237"/>
    <mergeCell ref="F3236:F3237"/>
    <mergeCell ref="N3242:N3243"/>
    <mergeCell ref="O3242:O3243"/>
    <mergeCell ref="P3242:P3243"/>
    <mergeCell ref="Q3242:Q3243"/>
    <mergeCell ref="R3242:R3243"/>
    <mergeCell ref="S3242:S3243"/>
    <mergeCell ref="G3242:G3243"/>
    <mergeCell ref="H3242:H3243"/>
    <mergeCell ref="I3242:I3243"/>
    <mergeCell ref="K3242:K3243"/>
    <mergeCell ref="L3242:L3243"/>
    <mergeCell ref="M3242:M3243"/>
    <mergeCell ref="A3242:A3243"/>
    <mergeCell ref="B3242:B3243"/>
    <mergeCell ref="C3242:C3243"/>
    <mergeCell ref="D3242:D3243"/>
    <mergeCell ref="E3242:E3243"/>
    <mergeCell ref="F3242:F3243"/>
    <mergeCell ref="N3240:N3241"/>
    <mergeCell ref="O3240:O3241"/>
    <mergeCell ref="P3240:P3241"/>
    <mergeCell ref="Q3240:Q3241"/>
    <mergeCell ref="R3240:R3241"/>
    <mergeCell ref="S3240:S3241"/>
    <mergeCell ref="G3240:G3241"/>
    <mergeCell ref="H3240:H3241"/>
    <mergeCell ref="I3240:I3241"/>
    <mergeCell ref="K3240:K3241"/>
    <mergeCell ref="L3240:L3241"/>
    <mergeCell ref="M3240:M3241"/>
    <mergeCell ref="A3240:A3241"/>
    <mergeCell ref="B3240:B3241"/>
    <mergeCell ref="C3240:C3241"/>
    <mergeCell ref="D3240:D3241"/>
    <mergeCell ref="E3240:E3241"/>
    <mergeCell ref="F3240:F3241"/>
    <mergeCell ref="N3246:N3247"/>
    <mergeCell ref="O3246:O3247"/>
    <mergeCell ref="P3246:P3247"/>
    <mergeCell ref="Q3246:Q3247"/>
    <mergeCell ref="R3246:R3247"/>
    <mergeCell ref="S3246:S3247"/>
    <mergeCell ref="G3246:G3247"/>
    <mergeCell ref="H3246:H3247"/>
    <mergeCell ref="I3246:I3247"/>
    <mergeCell ref="K3246:K3247"/>
    <mergeCell ref="L3246:L3247"/>
    <mergeCell ref="M3246:M3247"/>
    <mergeCell ref="A3246:A3247"/>
    <mergeCell ref="B3246:B3247"/>
    <mergeCell ref="C3246:C3247"/>
    <mergeCell ref="D3246:D3247"/>
    <mergeCell ref="E3246:E3247"/>
    <mergeCell ref="F3246:F3247"/>
    <mergeCell ref="N3244:N3245"/>
    <mergeCell ref="O3244:O3245"/>
    <mergeCell ref="P3244:P3245"/>
    <mergeCell ref="Q3244:Q3245"/>
    <mergeCell ref="R3244:R3245"/>
    <mergeCell ref="S3244:S3245"/>
    <mergeCell ref="G3244:G3245"/>
    <mergeCell ref="H3244:H3245"/>
    <mergeCell ref="I3244:I3245"/>
    <mergeCell ref="K3244:K3245"/>
    <mergeCell ref="L3244:L3245"/>
    <mergeCell ref="M3244:M3245"/>
    <mergeCell ref="A3244:A3245"/>
    <mergeCell ref="B3244:B3245"/>
    <mergeCell ref="C3244:C3245"/>
    <mergeCell ref="D3244:D3245"/>
    <mergeCell ref="E3244:E3245"/>
    <mergeCell ref="F3244:F3245"/>
    <mergeCell ref="S3250:S3251"/>
    <mergeCell ref="A3252:A3253"/>
    <mergeCell ref="B3252:B3253"/>
    <mergeCell ref="C3252:C3253"/>
    <mergeCell ref="D3252:D3253"/>
    <mergeCell ref="E3252:E3253"/>
    <mergeCell ref="F3252:F3253"/>
    <mergeCell ref="G3252:G3253"/>
    <mergeCell ref="H3252:H3253"/>
    <mergeCell ref="I3252:I3253"/>
    <mergeCell ref="M3250:M3251"/>
    <mergeCell ref="N3250:N3251"/>
    <mergeCell ref="O3250:O3251"/>
    <mergeCell ref="P3250:P3251"/>
    <mergeCell ref="Q3250:Q3251"/>
    <mergeCell ref="R3250:R3251"/>
    <mergeCell ref="F3250:F3251"/>
    <mergeCell ref="G3250:G3251"/>
    <mergeCell ref="H3250:H3251"/>
    <mergeCell ref="I3250:I3251"/>
    <mergeCell ref="K3250:K3251"/>
    <mergeCell ref="L3250:L3251"/>
    <mergeCell ref="O3248:O3249"/>
    <mergeCell ref="P3248:P3249"/>
    <mergeCell ref="Q3248:Q3249"/>
    <mergeCell ref="R3248:R3249"/>
    <mergeCell ref="S3248:S3249"/>
    <mergeCell ref="A3250:A3251"/>
    <mergeCell ref="B3250:B3251"/>
    <mergeCell ref="C3250:C3251"/>
    <mergeCell ref="D3250:D3251"/>
    <mergeCell ref="E3250:E3251"/>
    <mergeCell ref="A3248:A3249"/>
    <mergeCell ref="B3248:I3249"/>
    <mergeCell ref="K3248:K3249"/>
    <mergeCell ref="L3248:L3249"/>
    <mergeCell ref="M3248:M3249"/>
    <mergeCell ref="N3248:N3249"/>
    <mergeCell ref="N3256:N3257"/>
    <mergeCell ref="O3256:O3257"/>
    <mergeCell ref="P3256:P3257"/>
    <mergeCell ref="Q3256:Q3257"/>
    <mergeCell ref="R3256:R3257"/>
    <mergeCell ref="S3256:S3257"/>
    <mergeCell ref="G3256:G3257"/>
    <mergeCell ref="H3256:H3257"/>
    <mergeCell ref="I3256:I3257"/>
    <mergeCell ref="K3256:K3257"/>
    <mergeCell ref="L3256:L3257"/>
    <mergeCell ref="M3256:M3257"/>
    <mergeCell ref="H3254:H3255"/>
    <mergeCell ref="I3254:I3255"/>
    <mergeCell ref="K3254:K3255"/>
    <mergeCell ref="L3254:S3255"/>
    <mergeCell ref="A3256:A3257"/>
    <mergeCell ref="B3256:B3257"/>
    <mergeCell ref="C3256:C3257"/>
    <mergeCell ref="D3256:D3257"/>
    <mergeCell ref="E3256:E3257"/>
    <mergeCell ref="F3256:F3257"/>
    <mergeCell ref="Q3252:Q3253"/>
    <mergeCell ref="R3252:R3253"/>
    <mergeCell ref="S3252:S3253"/>
    <mergeCell ref="A3254:A3255"/>
    <mergeCell ref="B3254:B3255"/>
    <mergeCell ref="C3254:C3255"/>
    <mergeCell ref="D3254:D3255"/>
    <mergeCell ref="E3254:E3255"/>
    <mergeCell ref="F3254:F3255"/>
    <mergeCell ref="G3254:G3255"/>
    <mergeCell ref="K3252:K3253"/>
    <mergeCell ref="L3252:L3253"/>
    <mergeCell ref="M3252:M3253"/>
    <mergeCell ref="N3252:N3253"/>
    <mergeCell ref="O3252:O3253"/>
    <mergeCell ref="P3252:P3253"/>
    <mergeCell ref="N3260:N3261"/>
    <mergeCell ref="O3260:O3261"/>
    <mergeCell ref="P3260:P3261"/>
    <mergeCell ref="Q3260:Q3261"/>
    <mergeCell ref="R3260:R3261"/>
    <mergeCell ref="S3260:S3261"/>
    <mergeCell ref="G3260:G3261"/>
    <mergeCell ref="H3260:H3261"/>
    <mergeCell ref="I3260:I3261"/>
    <mergeCell ref="K3260:K3261"/>
    <mergeCell ref="L3260:L3261"/>
    <mergeCell ref="M3260:M3261"/>
    <mergeCell ref="A3260:A3261"/>
    <mergeCell ref="B3260:B3261"/>
    <mergeCell ref="C3260:C3261"/>
    <mergeCell ref="D3260:D3261"/>
    <mergeCell ref="E3260:E3261"/>
    <mergeCell ref="F3260:F3261"/>
    <mergeCell ref="N3258:N3259"/>
    <mergeCell ref="O3258:O3259"/>
    <mergeCell ref="P3258:P3259"/>
    <mergeCell ref="Q3258:Q3259"/>
    <mergeCell ref="R3258:R3259"/>
    <mergeCell ref="S3258:S3259"/>
    <mergeCell ref="G3258:G3259"/>
    <mergeCell ref="H3258:H3259"/>
    <mergeCell ref="I3258:I3259"/>
    <mergeCell ref="K3258:K3259"/>
    <mergeCell ref="L3258:L3259"/>
    <mergeCell ref="M3258:M3259"/>
    <mergeCell ref="A3258:A3259"/>
    <mergeCell ref="B3258:B3259"/>
    <mergeCell ref="C3258:C3259"/>
    <mergeCell ref="D3258:D3259"/>
    <mergeCell ref="E3258:E3259"/>
    <mergeCell ref="F3258:F3259"/>
    <mergeCell ref="N3264:N3265"/>
    <mergeCell ref="O3264:O3265"/>
    <mergeCell ref="P3264:P3265"/>
    <mergeCell ref="Q3264:Q3265"/>
    <mergeCell ref="R3264:R3265"/>
    <mergeCell ref="S3264:S3265"/>
    <mergeCell ref="G3264:G3265"/>
    <mergeCell ref="H3264:H3265"/>
    <mergeCell ref="I3264:I3265"/>
    <mergeCell ref="K3264:K3265"/>
    <mergeCell ref="L3264:L3265"/>
    <mergeCell ref="M3264:M3265"/>
    <mergeCell ref="A3264:A3265"/>
    <mergeCell ref="B3264:B3265"/>
    <mergeCell ref="C3264:C3265"/>
    <mergeCell ref="D3264:D3265"/>
    <mergeCell ref="E3264:E3265"/>
    <mergeCell ref="F3264:F3265"/>
    <mergeCell ref="N3262:N3263"/>
    <mergeCell ref="O3262:O3263"/>
    <mergeCell ref="P3262:P3263"/>
    <mergeCell ref="Q3262:Q3263"/>
    <mergeCell ref="R3262:R3263"/>
    <mergeCell ref="S3262:S3263"/>
    <mergeCell ref="G3262:G3263"/>
    <mergeCell ref="H3262:H3263"/>
    <mergeCell ref="I3262:I3263"/>
    <mergeCell ref="K3262:K3263"/>
    <mergeCell ref="L3262:L3263"/>
    <mergeCell ref="M3262:M3263"/>
    <mergeCell ref="A3262:A3263"/>
    <mergeCell ref="B3262:B3263"/>
    <mergeCell ref="C3262:C3263"/>
    <mergeCell ref="D3262:D3263"/>
    <mergeCell ref="E3262:E3263"/>
    <mergeCell ref="F3262:F3263"/>
    <mergeCell ref="S3272:S3273"/>
    <mergeCell ref="A3274:A3275"/>
    <mergeCell ref="B3274:I3275"/>
    <mergeCell ref="K3274:K3275"/>
    <mergeCell ref="L3274:S3275"/>
    <mergeCell ref="A3276:A3277"/>
    <mergeCell ref="B3276:B3277"/>
    <mergeCell ref="C3276:C3277"/>
    <mergeCell ref="D3276:D3277"/>
    <mergeCell ref="E3276:E3277"/>
    <mergeCell ref="M3272:M3273"/>
    <mergeCell ref="N3272:N3273"/>
    <mergeCell ref="O3272:O3273"/>
    <mergeCell ref="P3272:P3273"/>
    <mergeCell ref="Q3272:Q3273"/>
    <mergeCell ref="R3272:R3273"/>
    <mergeCell ref="F3272:F3273"/>
    <mergeCell ref="G3272:G3273"/>
    <mergeCell ref="H3272:H3273"/>
    <mergeCell ref="I3272:I3273"/>
    <mergeCell ref="K3272:K3273"/>
    <mergeCell ref="L3272:L3273"/>
    <mergeCell ref="D3268:G3269"/>
    <mergeCell ref="H3268:I3269"/>
    <mergeCell ref="N3268:Q3269"/>
    <mergeCell ref="R3268:S3269"/>
    <mergeCell ref="A3270:S3271"/>
    <mergeCell ref="A3272:A3273"/>
    <mergeCell ref="B3272:B3273"/>
    <mergeCell ref="C3272:C3273"/>
    <mergeCell ref="D3272:D3273"/>
    <mergeCell ref="E3272:E3273"/>
    <mergeCell ref="N3266:N3267"/>
    <mergeCell ref="O3266:O3267"/>
    <mergeCell ref="P3266:P3267"/>
    <mergeCell ref="Q3266:Q3267"/>
    <mergeCell ref="R3266:R3267"/>
    <mergeCell ref="S3266:S3267"/>
    <mergeCell ref="G3266:G3267"/>
    <mergeCell ref="H3266:H3267"/>
    <mergeCell ref="I3266:I3267"/>
    <mergeCell ref="K3266:K3267"/>
    <mergeCell ref="L3266:L3267"/>
    <mergeCell ref="M3266:M3267"/>
    <mergeCell ref="A3266:A3267"/>
    <mergeCell ref="B3266:B3267"/>
    <mergeCell ref="C3266:C3267"/>
    <mergeCell ref="D3266:D3267"/>
    <mergeCell ref="E3266:E3267"/>
    <mergeCell ref="F3266:F3267"/>
    <mergeCell ref="O3280:O3281"/>
    <mergeCell ref="P3280:P3281"/>
    <mergeCell ref="Q3280:Q3281"/>
    <mergeCell ref="R3280:R3281"/>
    <mergeCell ref="S3280:S3281"/>
    <mergeCell ref="A3282:A3283"/>
    <mergeCell ref="B3282:B3283"/>
    <mergeCell ref="C3282:C3283"/>
    <mergeCell ref="D3282:D3283"/>
    <mergeCell ref="E3282:E3283"/>
    <mergeCell ref="H3280:H3281"/>
    <mergeCell ref="I3280:I3281"/>
    <mergeCell ref="K3280:K3281"/>
    <mergeCell ref="L3280:L3281"/>
    <mergeCell ref="M3280:M3281"/>
    <mergeCell ref="N3280:N3281"/>
    <mergeCell ref="Q3278:Q3279"/>
    <mergeCell ref="R3278:R3279"/>
    <mergeCell ref="S3278:S3279"/>
    <mergeCell ref="A3280:A3281"/>
    <mergeCell ref="B3280:B3281"/>
    <mergeCell ref="C3280:C3281"/>
    <mergeCell ref="D3280:D3281"/>
    <mergeCell ref="E3280:E3281"/>
    <mergeCell ref="F3280:F3281"/>
    <mergeCell ref="G3280:G3281"/>
    <mergeCell ref="K3278:K3279"/>
    <mergeCell ref="L3278:L3279"/>
    <mergeCell ref="M3278:M3279"/>
    <mergeCell ref="N3278:N3279"/>
    <mergeCell ref="O3278:O3279"/>
    <mergeCell ref="P3278:P3279"/>
    <mergeCell ref="S3276:S3277"/>
    <mergeCell ref="A3278:A3279"/>
    <mergeCell ref="B3278:B3279"/>
    <mergeCell ref="C3278:C3279"/>
    <mergeCell ref="D3278:D3279"/>
    <mergeCell ref="E3278:E3279"/>
    <mergeCell ref="F3278:F3279"/>
    <mergeCell ref="G3278:G3279"/>
    <mergeCell ref="H3278:H3279"/>
    <mergeCell ref="I3278:I3279"/>
    <mergeCell ref="M3276:M3277"/>
    <mergeCell ref="N3276:N3277"/>
    <mergeCell ref="O3276:O3277"/>
    <mergeCell ref="P3276:P3277"/>
    <mergeCell ref="Q3276:Q3277"/>
    <mergeCell ref="R3276:R3277"/>
    <mergeCell ref="F3276:F3277"/>
    <mergeCell ref="G3276:G3277"/>
    <mergeCell ref="H3276:H3277"/>
    <mergeCell ref="I3276:I3277"/>
    <mergeCell ref="K3276:K3277"/>
    <mergeCell ref="L3276:L3277"/>
    <mergeCell ref="O3286:O3287"/>
    <mergeCell ref="P3286:P3287"/>
    <mergeCell ref="Q3286:Q3287"/>
    <mergeCell ref="R3286:R3287"/>
    <mergeCell ref="S3286:S3287"/>
    <mergeCell ref="A3288:A3289"/>
    <mergeCell ref="B3288:B3289"/>
    <mergeCell ref="C3288:C3289"/>
    <mergeCell ref="D3288:D3289"/>
    <mergeCell ref="E3288:E3289"/>
    <mergeCell ref="H3286:H3287"/>
    <mergeCell ref="I3286:I3287"/>
    <mergeCell ref="K3286:K3287"/>
    <mergeCell ref="L3286:L3287"/>
    <mergeCell ref="M3286:M3287"/>
    <mergeCell ref="N3286:N3287"/>
    <mergeCell ref="Q3284:Q3285"/>
    <mergeCell ref="R3284:R3285"/>
    <mergeCell ref="S3284:S3285"/>
    <mergeCell ref="A3286:A3287"/>
    <mergeCell ref="B3286:B3287"/>
    <mergeCell ref="C3286:C3287"/>
    <mergeCell ref="D3286:D3287"/>
    <mergeCell ref="E3286:E3287"/>
    <mergeCell ref="F3286:F3287"/>
    <mergeCell ref="G3286:G3287"/>
    <mergeCell ref="K3284:K3285"/>
    <mergeCell ref="L3284:L3285"/>
    <mergeCell ref="M3284:M3285"/>
    <mergeCell ref="N3284:N3285"/>
    <mergeCell ref="O3284:O3285"/>
    <mergeCell ref="P3284:P3285"/>
    <mergeCell ref="S3282:S3283"/>
    <mergeCell ref="A3284:A3285"/>
    <mergeCell ref="B3284:B3285"/>
    <mergeCell ref="C3284:C3285"/>
    <mergeCell ref="D3284:D3285"/>
    <mergeCell ref="E3284:E3285"/>
    <mergeCell ref="F3284:F3285"/>
    <mergeCell ref="G3284:G3285"/>
    <mergeCell ref="H3284:H3285"/>
    <mergeCell ref="I3284:I3285"/>
    <mergeCell ref="M3282:M3283"/>
    <mergeCell ref="N3282:N3283"/>
    <mergeCell ref="O3282:O3283"/>
    <mergeCell ref="P3282:P3283"/>
    <mergeCell ref="Q3282:Q3283"/>
    <mergeCell ref="R3282:R3283"/>
    <mergeCell ref="F3282:F3283"/>
    <mergeCell ref="G3282:G3283"/>
    <mergeCell ref="H3282:H3283"/>
    <mergeCell ref="I3282:I3283"/>
    <mergeCell ref="K3282:K3283"/>
    <mergeCell ref="L3282:L3283"/>
    <mergeCell ref="Q3290:Q3291"/>
    <mergeCell ref="R3290:R3291"/>
    <mergeCell ref="S3290:S3291"/>
    <mergeCell ref="A3292:A3293"/>
    <mergeCell ref="B3292:B3293"/>
    <mergeCell ref="C3292:C3293"/>
    <mergeCell ref="D3292:D3293"/>
    <mergeCell ref="E3292:E3293"/>
    <mergeCell ref="F3292:F3293"/>
    <mergeCell ref="G3292:G3293"/>
    <mergeCell ref="K3290:K3291"/>
    <mergeCell ref="L3290:L3291"/>
    <mergeCell ref="M3290:M3291"/>
    <mergeCell ref="N3290:N3291"/>
    <mergeCell ref="O3290:O3291"/>
    <mergeCell ref="P3290:P3291"/>
    <mergeCell ref="S3288:S3289"/>
    <mergeCell ref="A3290:A3291"/>
    <mergeCell ref="B3290:B3291"/>
    <mergeCell ref="C3290:C3291"/>
    <mergeCell ref="D3290:D3291"/>
    <mergeCell ref="E3290:E3291"/>
    <mergeCell ref="F3290:F3291"/>
    <mergeCell ref="G3290:G3291"/>
    <mergeCell ref="H3290:H3291"/>
    <mergeCell ref="I3290:I3291"/>
    <mergeCell ref="M3288:M3289"/>
    <mergeCell ref="N3288:N3289"/>
    <mergeCell ref="O3288:O3289"/>
    <mergeCell ref="P3288:P3289"/>
    <mergeCell ref="Q3288:Q3289"/>
    <mergeCell ref="R3288:R3289"/>
    <mergeCell ref="F3288:F3289"/>
    <mergeCell ref="G3288:G3289"/>
    <mergeCell ref="H3288:H3289"/>
    <mergeCell ref="I3288:I3289"/>
    <mergeCell ref="K3288:K3289"/>
    <mergeCell ref="L3288:L3289"/>
    <mergeCell ref="S3294:S3295"/>
    <mergeCell ref="A3296:A3297"/>
    <mergeCell ref="B3296:B3297"/>
    <mergeCell ref="C3296:C3297"/>
    <mergeCell ref="D3296:D3297"/>
    <mergeCell ref="E3296:E3297"/>
    <mergeCell ref="F3296:F3297"/>
    <mergeCell ref="G3296:G3297"/>
    <mergeCell ref="H3296:H3297"/>
    <mergeCell ref="I3296:I3297"/>
    <mergeCell ref="M3294:M3295"/>
    <mergeCell ref="N3294:N3295"/>
    <mergeCell ref="O3294:O3295"/>
    <mergeCell ref="P3294:P3295"/>
    <mergeCell ref="Q3294:Q3295"/>
    <mergeCell ref="R3294:R3295"/>
    <mergeCell ref="F3294:F3295"/>
    <mergeCell ref="G3294:G3295"/>
    <mergeCell ref="H3294:H3295"/>
    <mergeCell ref="I3294:I3295"/>
    <mergeCell ref="K3294:K3295"/>
    <mergeCell ref="L3294:L3295"/>
    <mergeCell ref="O3292:O3293"/>
    <mergeCell ref="P3292:P3293"/>
    <mergeCell ref="Q3292:Q3293"/>
    <mergeCell ref="R3292:R3293"/>
    <mergeCell ref="S3292:S3293"/>
    <mergeCell ref="A3294:A3295"/>
    <mergeCell ref="B3294:B3295"/>
    <mergeCell ref="C3294:C3295"/>
    <mergeCell ref="D3294:D3295"/>
    <mergeCell ref="E3294:E3295"/>
    <mergeCell ref="H3292:H3293"/>
    <mergeCell ref="I3292:I3293"/>
    <mergeCell ref="K3292:K3293"/>
    <mergeCell ref="L3292:L3293"/>
    <mergeCell ref="M3292:M3293"/>
    <mergeCell ref="N3292:N3293"/>
    <mergeCell ref="O3300:O3301"/>
    <mergeCell ref="P3300:P3301"/>
    <mergeCell ref="Q3300:Q3301"/>
    <mergeCell ref="R3300:R3301"/>
    <mergeCell ref="S3300:S3301"/>
    <mergeCell ref="A3302:A3303"/>
    <mergeCell ref="B3302:B3303"/>
    <mergeCell ref="C3302:C3303"/>
    <mergeCell ref="D3302:D3303"/>
    <mergeCell ref="E3302:E3303"/>
    <mergeCell ref="H3300:H3301"/>
    <mergeCell ref="I3300:I3301"/>
    <mergeCell ref="K3300:K3301"/>
    <mergeCell ref="L3300:L3301"/>
    <mergeCell ref="M3300:M3301"/>
    <mergeCell ref="N3300:N3301"/>
    <mergeCell ref="Q3298:Q3299"/>
    <mergeCell ref="R3298:R3299"/>
    <mergeCell ref="S3298:S3299"/>
    <mergeCell ref="A3300:A3301"/>
    <mergeCell ref="B3300:B3301"/>
    <mergeCell ref="C3300:C3301"/>
    <mergeCell ref="D3300:D3301"/>
    <mergeCell ref="E3300:E3301"/>
    <mergeCell ref="F3300:F3301"/>
    <mergeCell ref="G3300:G3301"/>
    <mergeCell ref="K3296:K3297"/>
    <mergeCell ref="L3296:S3297"/>
    <mergeCell ref="A3298:A3299"/>
    <mergeCell ref="B3298:I3299"/>
    <mergeCell ref="K3298:K3299"/>
    <mergeCell ref="L3298:L3299"/>
    <mergeCell ref="M3298:M3299"/>
    <mergeCell ref="N3298:N3299"/>
    <mergeCell ref="O3298:O3299"/>
    <mergeCell ref="P3298:P3299"/>
    <mergeCell ref="O3306:O3307"/>
    <mergeCell ref="P3306:P3307"/>
    <mergeCell ref="Q3306:Q3307"/>
    <mergeCell ref="R3306:R3307"/>
    <mergeCell ref="S3306:S3307"/>
    <mergeCell ref="A3308:A3309"/>
    <mergeCell ref="B3308:B3309"/>
    <mergeCell ref="C3308:C3309"/>
    <mergeCell ref="D3308:D3309"/>
    <mergeCell ref="E3308:E3309"/>
    <mergeCell ref="H3306:H3307"/>
    <mergeCell ref="I3306:I3307"/>
    <mergeCell ref="K3306:K3307"/>
    <mergeCell ref="L3306:L3307"/>
    <mergeCell ref="M3306:M3307"/>
    <mergeCell ref="N3306:N3307"/>
    <mergeCell ref="Q3304:Q3305"/>
    <mergeCell ref="R3304:R3305"/>
    <mergeCell ref="S3304:S3305"/>
    <mergeCell ref="A3306:A3307"/>
    <mergeCell ref="B3306:B3307"/>
    <mergeCell ref="C3306:C3307"/>
    <mergeCell ref="D3306:D3307"/>
    <mergeCell ref="E3306:E3307"/>
    <mergeCell ref="F3306:F3307"/>
    <mergeCell ref="G3306:G3307"/>
    <mergeCell ref="K3304:K3305"/>
    <mergeCell ref="L3304:L3305"/>
    <mergeCell ref="M3304:M3305"/>
    <mergeCell ref="N3304:N3305"/>
    <mergeCell ref="O3304:O3305"/>
    <mergeCell ref="P3304:P3305"/>
    <mergeCell ref="S3302:S3303"/>
    <mergeCell ref="A3304:A3305"/>
    <mergeCell ref="B3304:B3305"/>
    <mergeCell ref="C3304:C3305"/>
    <mergeCell ref="D3304:D3305"/>
    <mergeCell ref="E3304:E3305"/>
    <mergeCell ref="F3304:F3305"/>
    <mergeCell ref="G3304:G3305"/>
    <mergeCell ref="H3304:H3305"/>
    <mergeCell ref="I3304:I3305"/>
    <mergeCell ref="M3302:M3303"/>
    <mergeCell ref="N3302:N3303"/>
    <mergeCell ref="O3302:O3303"/>
    <mergeCell ref="P3302:P3303"/>
    <mergeCell ref="Q3302:Q3303"/>
    <mergeCell ref="R3302:R3303"/>
    <mergeCell ref="F3302:F3303"/>
    <mergeCell ref="G3302:G3303"/>
    <mergeCell ref="H3302:H3303"/>
    <mergeCell ref="I3302:I3303"/>
    <mergeCell ref="K3302:K3303"/>
    <mergeCell ref="L3302:L3303"/>
    <mergeCell ref="O3312:O3313"/>
    <mergeCell ref="P3312:P3313"/>
    <mergeCell ref="Q3312:Q3313"/>
    <mergeCell ref="R3312:R3313"/>
    <mergeCell ref="S3312:S3313"/>
    <mergeCell ref="A3314:A3315"/>
    <mergeCell ref="B3314:B3315"/>
    <mergeCell ref="C3314:C3315"/>
    <mergeCell ref="D3314:D3315"/>
    <mergeCell ref="E3314:E3315"/>
    <mergeCell ref="H3312:H3313"/>
    <mergeCell ref="I3312:I3313"/>
    <mergeCell ref="K3312:K3313"/>
    <mergeCell ref="L3312:L3313"/>
    <mergeCell ref="M3312:M3313"/>
    <mergeCell ref="N3312:N3313"/>
    <mergeCell ref="Q3310:Q3311"/>
    <mergeCell ref="R3310:R3311"/>
    <mergeCell ref="S3310:S3311"/>
    <mergeCell ref="A3312:A3313"/>
    <mergeCell ref="B3312:B3313"/>
    <mergeCell ref="C3312:C3313"/>
    <mergeCell ref="D3312:D3313"/>
    <mergeCell ref="E3312:E3313"/>
    <mergeCell ref="F3312:F3313"/>
    <mergeCell ref="G3312:G3313"/>
    <mergeCell ref="K3310:K3311"/>
    <mergeCell ref="L3310:L3311"/>
    <mergeCell ref="M3310:M3311"/>
    <mergeCell ref="N3310:N3311"/>
    <mergeCell ref="O3310:O3311"/>
    <mergeCell ref="P3310:P3311"/>
    <mergeCell ref="S3308:S3309"/>
    <mergeCell ref="A3310:A3311"/>
    <mergeCell ref="B3310:B3311"/>
    <mergeCell ref="C3310:C3311"/>
    <mergeCell ref="D3310:D3311"/>
    <mergeCell ref="E3310:E3311"/>
    <mergeCell ref="F3310:F3311"/>
    <mergeCell ref="G3310:G3311"/>
    <mergeCell ref="H3310:H3311"/>
    <mergeCell ref="I3310:I3311"/>
    <mergeCell ref="M3308:M3309"/>
    <mergeCell ref="N3308:N3309"/>
    <mergeCell ref="O3308:O3309"/>
    <mergeCell ref="P3308:P3309"/>
    <mergeCell ref="Q3308:Q3309"/>
    <mergeCell ref="R3308:R3309"/>
    <mergeCell ref="F3308:F3309"/>
    <mergeCell ref="G3308:G3309"/>
    <mergeCell ref="H3308:H3309"/>
    <mergeCell ref="I3308:I3309"/>
    <mergeCell ref="K3308:K3309"/>
    <mergeCell ref="L3308:L3309"/>
    <mergeCell ref="Q3316:Q3317"/>
    <mergeCell ref="R3316:R3317"/>
    <mergeCell ref="S3316:S3317"/>
    <mergeCell ref="A3318:A3319"/>
    <mergeCell ref="B3318:B3319"/>
    <mergeCell ref="C3318:C3319"/>
    <mergeCell ref="D3318:D3319"/>
    <mergeCell ref="E3318:E3319"/>
    <mergeCell ref="F3318:F3319"/>
    <mergeCell ref="G3318:G3319"/>
    <mergeCell ref="K3316:K3317"/>
    <mergeCell ref="L3316:L3317"/>
    <mergeCell ref="M3316:M3317"/>
    <mergeCell ref="N3316:N3317"/>
    <mergeCell ref="O3316:O3317"/>
    <mergeCell ref="P3316:P3317"/>
    <mergeCell ref="S3314:S3315"/>
    <mergeCell ref="A3316:A3317"/>
    <mergeCell ref="B3316:B3317"/>
    <mergeCell ref="C3316:C3317"/>
    <mergeCell ref="D3316:D3317"/>
    <mergeCell ref="E3316:E3317"/>
    <mergeCell ref="F3316:F3317"/>
    <mergeCell ref="G3316:G3317"/>
    <mergeCell ref="H3316:H3317"/>
    <mergeCell ref="I3316:I3317"/>
    <mergeCell ref="M3314:M3315"/>
    <mergeCell ref="N3314:N3315"/>
    <mergeCell ref="O3314:O3315"/>
    <mergeCell ref="P3314:P3315"/>
    <mergeCell ref="Q3314:Q3315"/>
    <mergeCell ref="R3314:R3315"/>
    <mergeCell ref="F3314:F3315"/>
    <mergeCell ref="G3314:G3315"/>
    <mergeCell ref="H3314:H3315"/>
    <mergeCell ref="I3314:I3315"/>
    <mergeCell ref="K3314:K3315"/>
    <mergeCell ref="L3314:L3315"/>
    <mergeCell ref="K3322:S3323"/>
    <mergeCell ref="A3324:A3325"/>
    <mergeCell ref="B3324:B3325"/>
    <mergeCell ref="C3324:C3325"/>
    <mergeCell ref="D3324:D3325"/>
    <mergeCell ref="E3324:E3325"/>
    <mergeCell ref="F3324:F3325"/>
    <mergeCell ref="G3324:G3325"/>
    <mergeCell ref="H3324:H3325"/>
    <mergeCell ref="I3324:I3325"/>
    <mergeCell ref="S3320:S3321"/>
    <mergeCell ref="A3322:A3323"/>
    <mergeCell ref="B3322:B3323"/>
    <mergeCell ref="C3322:C3323"/>
    <mergeCell ref="D3322:D3323"/>
    <mergeCell ref="E3322:E3323"/>
    <mergeCell ref="F3322:F3323"/>
    <mergeCell ref="G3322:G3323"/>
    <mergeCell ref="H3322:H3323"/>
    <mergeCell ref="I3322:I3323"/>
    <mergeCell ref="M3320:M3321"/>
    <mergeCell ref="N3320:N3321"/>
    <mergeCell ref="O3320:O3321"/>
    <mergeCell ref="P3320:P3321"/>
    <mergeCell ref="Q3320:Q3321"/>
    <mergeCell ref="R3320:R3321"/>
    <mergeCell ref="F3320:F3321"/>
    <mergeCell ref="G3320:G3321"/>
    <mergeCell ref="H3320:H3321"/>
    <mergeCell ref="I3320:I3321"/>
    <mergeCell ref="K3320:K3321"/>
    <mergeCell ref="L3320:L3321"/>
    <mergeCell ref="O3318:O3319"/>
    <mergeCell ref="P3318:P3319"/>
    <mergeCell ref="Q3318:Q3319"/>
    <mergeCell ref="R3318:R3319"/>
    <mergeCell ref="S3318:S3319"/>
    <mergeCell ref="A3320:A3321"/>
    <mergeCell ref="B3320:B3321"/>
    <mergeCell ref="C3320:C3321"/>
    <mergeCell ref="D3320:D3321"/>
    <mergeCell ref="E3320:E3321"/>
    <mergeCell ref="H3318:H3319"/>
    <mergeCell ref="I3318:I3319"/>
    <mergeCell ref="K3318:K3319"/>
    <mergeCell ref="L3318:L3319"/>
    <mergeCell ref="M3318:M3319"/>
    <mergeCell ref="N3318:N3319"/>
    <mergeCell ref="F3330:F3331"/>
    <mergeCell ref="G3330:G3331"/>
    <mergeCell ref="H3330:H3331"/>
    <mergeCell ref="I3330:I3331"/>
    <mergeCell ref="K3330:K3331"/>
    <mergeCell ref="L3330:S3331"/>
    <mergeCell ref="O3328:O3329"/>
    <mergeCell ref="P3328:P3329"/>
    <mergeCell ref="Q3328:Q3329"/>
    <mergeCell ref="R3328:R3329"/>
    <mergeCell ref="S3328:S3329"/>
    <mergeCell ref="A3330:A3331"/>
    <mergeCell ref="B3330:B3331"/>
    <mergeCell ref="C3330:C3331"/>
    <mergeCell ref="D3330:D3331"/>
    <mergeCell ref="E3330:E3331"/>
    <mergeCell ref="H3328:H3329"/>
    <mergeCell ref="I3328:I3329"/>
    <mergeCell ref="K3328:K3329"/>
    <mergeCell ref="L3328:L3329"/>
    <mergeCell ref="M3328:M3329"/>
    <mergeCell ref="N3328:N3329"/>
    <mergeCell ref="Q3326:Q3327"/>
    <mergeCell ref="R3326:R3327"/>
    <mergeCell ref="S3326:S3327"/>
    <mergeCell ref="A3328:A3329"/>
    <mergeCell ref="B3328:B3329"/>
    <mergeCell ref="C3328:C3329"/>
    <mergeCell ref="D3328:D3329"/>
    <mergeCell ref="E3328:E3329"/>
    <mergeCell ref="F3328:F3329"/>
    <mergeCell ref="G3328:G3329"/>
    <mergeCell ref="K3324:K3325"/>
    <mergeCell ref="L3324:S3325"/>
    <mergeCell ref="A3326:A3327"/>
    <mergeCell ref="B3326:I3327"/>
    <mergeCell ref="K3326:K3327"/>
    <mergeCell ref="L3326:L3327"/>
    <mergeCell ref="M3326:M3327"/>
    <mergeCell ref="N3326:N3327"/>
    <mergeCell ref="O3326:O3327"/>
    <mergeCell ref="P3326:P3327"/>
    <mergeCell ref="N3334:N3335"/>
    <mergeCell ref="O3334:O3335"/>
    <mergeCell ref="P3334:P3335"/>
    <mergeCell ref="Q3334:Q3335"/>
    <mergeCell ref="R3334:R3335"/>
    <mergeCell ref="S3334:S3335"/>
    <mergeCell ref="G3334:G3335"/>
    <mergeCell ref="H3334:H3335"/>
    <mergeCell ref="I3334:I3335"/>
    <mergeCell ref="K3334:K3335"/>
    <mergeCell ref="L3334:L3335"/>
    <mergeCell ref="M3334:M3335"/>
    <mergeCell ref="A3334:A3335"/>
    <mergeCell ref="B3334:B3335"/>
    <mergeCell ref="C3334:C3335"/>
    <mergeCell ref="D3334:D3335"/>
    <mergeCell ref="E3334:E3335"/>
    <mergeCell ref="F3334:F3335"/>
    <mergeCell ref="N3332:N3333"/>
    <mergeCell ref="O3332:O3333"/>
    <mergeCell ref="P3332:P3333"/>
    <mergeCell ref="Q3332:Q3333"/>
    <mergeCell ref="R3332:R3333"/>
    <mergeCell ref="S3332:S3333"/>
    <mergeCell ref="G3332:G3333"/>
    <mergeCell ref="H3332:H3333"/>
    <mergeCell ref="I3332:I3333"/>
    <mergeCell ref="K3332:K3333"/>
    <mergeCell ref="L3332:L3333"/>
    <mergeCell ref="M3332:M3333"/>
    <mergeCell ref="A3332:A3333"/>
    <mergeCell ref="B3332:B3333"/>
    <mergeCell ref="C3332:C3333"/>
    <mergeCell ref="D3332:D3333"/>
    <mergeCell ref="E3332:E3333"/>
    <mergeCell ref="F3332:F3333"/>
    <mergeCell ref="S3340:S3341"/>
    <mergeCell ref="A3342:A3343"/>
    <mergeCell ref="B3342:B3343"/>
    <mergeCell ref="C3342:C3343"/>
    <mergeCell ref="D3342:D3343"/>
    <mergeCell ref="E3342:E3343"/>
    <mergeCell ref="F3342:F3343"/>
    <mergeCell ref="G3342:G3343"/>
    <mergeCell ref="H3342:H3343"/>
    <mergeCell ref="I3342:I3343"/>
    <mergeCell ref="M3340:M3341"/>
    <mergeCell ref="N3340:N3341"/>
    <mergeCell ref="O3340:O3341"/>
    <mergeCell ref="P3340:P3341"/>
    <mergeCell ref="Q3340:Q3341"/>
    <mergeCell ref="R3340:R3341"/>
    <mergeCell ref="F3340:F3341"/>
    <mergeCell ref="G3340:G3341"/>
    <mergeCell ref="H3340:H3341"/>
    <mergeCell ref="I3340:I3341"/>
    <mergeCell ref="K3340:K3341"/>
    <mergeCell ref="L3340:L3341"/>
    <mergeCell ref="G3338:G3339"/>
    <mergeCell ref="H3338:H3339"/>
    <mergeCell ref="I3338:I3339"/>
    <mergeCell ref="K3338:K3339"/>
    <mergeCell ref="L3338:S3339"/>
    <mergeCell ref="A3340:A3341"/>
    <mergeCell ref="B3340:B3341"/>
    <mergeCell ref="C3340:C3341"/>
    <mergeCell ref="D3340:D3341"/>
    <mergeCell ref="E3340:E3341"/>
    <mergeCell ref="G3336:G3337"/>
    <mergeCell ref="H3336:H3337"/>
    <mergeCell ref="I3336:I3337"/>
    <mergeCell ref="K3336:S3337"/>
    <mergeCell ref="A3338:A3339"/>
    <mergeCell ref="B3338:B3339"/>
    <mergeCell ref="C3338:C3339"/>
    <mergeCell ref="D3338:D3339"/>
    <mergeCell ref="E3338:E3339"/>
    <mergeCell ref="F3338:F3339"/>
    <mergeCell ref="A3336:A3337"/>
    <mergeCell ref="B3336:B3337"/>
    <mergeCell ref="C3336:C3337"/>
    <mergeCell ref="D3336:D3337"/>
    <mergeCell ref="E3336:E3337"/>
    <mergeCell ref="F3336:F3337"/>
    <mergeCell ref="N3346:N3347"/>
    <mergeCell ref="O3346:O3347"/>
    <mergeCell ref="P3346:P3347"/>
    <mergeCell ref="Q3346:Q3347"/>
    <mergeCell ref="R3346:R3347"/>
    <mergeCell ref="S3346:S3347"/>
    <mergeCell ref="G3346:G3347"/>
    <mergeCell ref="H3346:H3347"/>
    <mergeCell ref="I3346:I3347"/>
    <mergeCell ref="K3346:K3347"/>
    <mergeCell ref="L3346:L3347"/>
    <mergeCell ref="M3346:M3347"/>
    <mergeCell ref="H3344:H3345"/>
    <mergeCell ref="I3344:I3345"/>
    <mergeCell ref="K3344:K3345"/>
    <mergeCell ref="L3344:S3345"/>
    <mergeCell ref="A3346:A3347"/>
    <mergeCell ref="B3346:B3347"/>
    <mergeCell ref="C3346:C3347"/>
    <mergeCell ref="D3346:D3347"/>
    <mergeCell ref="E3346:E3347"/>
    <mergeCell ref="F3346:F3347"/>
    <mergeCell ref="Q3342:Q3343"/>
    <mergeCell ref="R3342:R3343"/>
    <mergeCell ref="S3342:S3343"/>
    <mergeCell ref="A3344:A3345"/>
    <mergeCell ref="B3344:B3345"/>
    <mergeCell ref="C3344:C3345"/>
    <mergeCell ref="D3344:D3345"/>
    <mergeCell ref="E3344:E3345"/>
    <mergeCell ref="F3344:F3345"/>
    <mergeCell ref="G3344:G3345"/>
    <mergeCell ref="K3342:K3343"/>
    <mergeCell ref="L3342:L3343"/>
    <mergeCell ref="M3342:M3343"/>
    <mergeCell ref="N3342:N3343"/>
    <mergeCell ref="O3342:O3343"/>
    <mergeCell ref="P3342:P3343"/>
    <mergeCell ref="N3350:N3351"/>
    <mergeCell ref="O3350:O3351"/>
    <mergeCell ref="P3350:P3351"/>
    <mergeCell ref="Q3350:Q3351"/>
    <mergeCell ref="R3350:R3351"/>
    <mergeCell ref="S3350:S3351"/>
    <mergeCell ref="G3350:G3351"/>
    <mergeCell ref="H3350:H3351"/>
    <mergeCell ref="I3350:I3351"/>
    <mergeCell ref="K3350:K3351"/>
    <mergeCell ref="L3350:L3351"/>
    <mergeCell ref="M3350:M3351"/>
    <mergeCell ref="A3350:A3351"/>
    <mergeCell ref="B3350:B3351"/>
    <mergeCell ref="C3350:C3351"/>
    <mergeCell ref="D3350:D3351"/>
    <mergeCell ref="E3350:E3351"/>
    <mergeCell ref="F3350:F3351"/>
    <mergeCell ref="N3348:N3349"/>
    <mergeCell ref="O3348:O3349"/>
    <mergeCell ref="P3348:P3349"/>
    <mergeCell ref="Q3348:Q3349"/>
    <mergeCell ref="R3348:R3349"/>
    <mergeCell ref="S3348:S3349"/>
    <mergeCell ref="G3348:G3349"/>
    <mergeCell ref="H3348:H3349"/>
    <mergeCell ref="I3348:I3349"/>
    <mergeCell ref="K3348:K3349"/>
    <mergeCell ref="L3348:L3349"/>
    <mergeCell ref="M3348:M3349"/>
    <mergeCell ref="A3348:A3349"/>
    <mergeCell ref="B3348:B3349"/>
    <mergeCell ref="C3348:C3349"/>
    <mergeCell ref="D3348:D3349"/>
    <mergeCell ref="E3348:E3349"/>
    <mergeCell ref="F3348:F3349"/>
    <mergeCell ref="N3354:N3355"/>
    <mergeCell ref="O3354:O3355"/>
    <mergeCell ref="P3354:P3355"/>
    <mergeCell ref="Q3354:Q3355"/>
    <mergeCell ref="R3354:R3355"/>
    <mergeCell ref="S3354:S3355"/>
    <mergeCell ref="G3354:G3355"/>
    <mergeCell ref="H3354:H3355"/>
    <mergeCell ref="I3354:I3355"/>
    <mergeCell ref="K3354:K3355"/>
    <mergeCell ref="L3354:L3355"/>
    <mergeCell ref="M3354:M3355"/>
    <mergeCell ref="A3354:A3355"/>
    <mergeCell ref="B3354:B3355"/>
    <mergeCell ref="C3354:C3355"/>
    <mergeCell ref="D3354:D3355"/>
    <mergeCell ref="E3354:E3355"/>
    <mergeCell ref="F3354:F3355"/>
    <mergeCell ref="N3352:N3353"/>
    <mergeCell ref="O3352:O3353"/>
    <mergeCell ref="P3352:P3353"/>
    <mergeCell ref="Q3352:Q3353"/>
    <mergeCell ref="R3352:R3353"/>
    <mergeCell ref="S3352:S3353"/>
    <mergeCell ref="G3352:G3353"/>
    <mergeCell ref="H3352:H3353"/>
    <mergeCell ref="I3352:I3353"/>
    <mergeCell ref="K3352:K3353"/>
    <mergeCell ref="L3352:L3353"/>
    <mergeCell ref="M3352:M3353"/>
    <mergeCell ref="A3352:A3353"/>
    <mergeCell ref="B3352:B3353"/>
    <mergeCell ref="C3352:C3353"/>
    <mergeCell ref="D3352:D3353"/>
    <mergeCell ref="E3352:E3353"/>
    <mergeCell ref="F3352:F3353"/>
    <mergeCell ref="N3358:N3359"/>
    <mergeCell ref="O3358:O3359"/>
    <mergeCell ref="P3358:P3359"/>
    <mergeCell ref="Q3358:Q3359"/>
    <mergeCell ref="R3358:R3359"/>
    <mergeCell ref="S3358:S3359"/>
    <mergeCell ref="G3358:G3359"/>
    <mergeCell ref="H3358:H3359"/>
    <mergeCell ref="I3358:I3359"/>
    <mergeCell ref="K3358:K3359"/>
    <mergeCell ref="L3358:L3359"/>
    <mergeCell ref="M3358:M3359"/>
    <mergeCell ref="A3358:A3359"/>
    <mergeCell ref="B3358:B3359"/>
    <mergeCell ref="C3358:C3359"/>
    <mergeCell ref="D3358:D3359"/>
    <mergeCell ref="E3358:E3359"/>
    <mergeCell ref="F3358:F3359"/>
    <mergeCell ref="N3356:N3357"/>
    <mergeCell ref="O3356:O3357"/>
    <mergeCell ref="P3356:P3357"/>
    <mergeCell ref="Q3356:Q3357"/>
    <mergeCell ref="R3356:R3357"/>
    <mergeCell ref="S3356:S3357"/>
    <mergeCell ref="G3356:G3357"/>
    <mergeCell ref="H3356:H3357"/>
    <mergeCell ref="I3356:I3357"/>
    <mergeCell ref="K3356:K3357"/>
    <mergeCell ref="L3356:L3357"/>
    <mergeCell ref="M3356:M3357"/>
    <mergeCell ref="A3356:A3357"/>
    <mergeCell ref="B3356:B3357"/>
    <mergeCell ref="C3356:C3357"/>
    <mergeCell ref="D3356:D3357"/>
    <mergeCell ref="E3356:E3357"/>
    <mergeCell ref="F3356:F3357"/>
    <mergeCell ref="N3362:N3363"/>
    <mergeCell ref="O3362:O3363"/>
    <mergeCell ref="P3362:P3363"/>
    <mergeCell ref="Q3362:Q3363"/>
    <mergeCell ref="R3362:R3363"/>
    <mergeCell ref="S3362:S3363"/>
    <mergeCell ref="G3362:G3363"/>
    <mergeCell ref="H3362:H3363"/>
    <mergeCell ref="I3362:I3363"/>
    <mergeCell ref="K3362:K3363"/>
    <mergeCell ref="L3362:L3363"/>
    <mergeCell ref="M3362:M3363"/>
    <mergeCell ref="A3362:A3363"/>
    <mergeCell ref="B3362:B3363"/>
    <mergeCell ref="C3362:C3363"/>
    <mergeCell ref="D3362:D3363"/>
    <mergeCell ref="E3362:E3363"/>
    <mergeCell ref="F3362:F3363"/>
    <mergeCell ref="N3360:N3361"/>
    <mergeCell ref="O3360:O3361"/>
    <mergeCell ref="P3360:P3361"/>
    <mergeCell ref="Q3360:Q3361"/>
    <mergeCell ref="R3360:R3361"/>
    <mergeCell ref="S3360:S3361"/>
    <mergeCell ref="G3360:G3361"/>
    <mergeCell ref="H3360:H3361"/>
    <mergeCell ref="I3360:I3361"/>
    <mergeCell ref="K3360:K3361"/>
    <mergeCell ref="L3360:L3361"/>
    <mergeCell ref="M3360:M3361"/>
    <mergeCell ref="A3360:A3361"/>
    <mergeCell ref="B3360:B3361"/>
    <mergeCell ref="C3360:C3361"/>
    <mergeCell ref="D3360:D3361"/>
    <mergeCell ref="E3360:E3361"/>
    <mergeCell ref="F3360:F3361"/>
    <mergeCell ref="N3366:N3367"/>
    <mergeCell ref="O3366:O3367"/>
    <mergeCell ref="P3366:P3367"/>
    <mergeCell ref="Q3366:Q3367"/>
    <mergeCell ref="R3366:R3367"/>
    <mergeCell ref="S3366:S3367"/>
    <mergeCell ref="G3366:G3367"/>
    <mergeCell ref="H3366:H3367"/>
    <mergeCell ref="I3366:I3367"/>
    <mergeCell ref="K3366:K3367"/>
    <mergeCell ref="L3366:L3367"/>
    <mergeCell ref="M3366:M3367"/>
    <mergeCell ref="A3366:A3367"/>
    <mergeCell ref="B3366:B3367"/>
    <mergeCell ref="C3366:C3367"/>
    <mergeCell ref="D3366:D3367"/>
    <mergeCell ref="E3366:E3367"/>
    <mergeCell ref="F3366:F3367"/>
    <mergeCell ref="N3364:N3365"/>
    <mergeCell ref="O3364:O3365"/>
    <mergeCell ref="P3364:P3365"/>
    <mergeCell ref="Q3364:Q3365"/>
    <mergeCell ref="R3364:R3365"/>
    <mergeCell ref="S3364:S3365"/>
    <mergeCell ref="G3364:G3365"/>
    <mergeCell ref="H3364:H3365"/>
    <mergeCell ref="I3364:I3365"/>
    <mergeCell ref="K3364:K3365"/>
    <mergeCell ref="L3364:L3365"/>
    <mergeCell ref="M3364:M3365"/>
    <mergeCell ref="A3364:A3365"/>
    <mergeCell ref="B3364:B3365"/>
    <mergeCell ref="C3364:C3365"/>
    <mergeCell ref="D3364:D3365"/>
    <mergeCell ref="E3364:E3365"/>
    <mergeCell ref="F3364:F3365"/>
    <mergeCell ref="S3374:S3375"/>
    <mergeCell ref="A3376:A3377"/>
    <mergeCell ref="B3376:I3377"/>
    <mergeCell ref="K3376:K3377"/>
    <mergeCell ref="L3376:S3377"/>
    <mergeCell ref="A3378:A3379"/>
    <mergeCell ref="B3378:B3379"/>
    <mergeCell ref="C3378:C3379"/>
    <mergeCell ref="D3378:D3379"/>
    <mergeCell ref="E3378:E3379"/>
    <mergeCell ref="M3374:M3375"/>
    <mergeCell ref="N3374:N3375"/>
    <mergeCell ref="O3374:O3375"/>
    <mergeCell ref="P3374:P3375"/>
    <mergeCell ref="Q3374:Q3375"/>
    <mergeCell ref="R3374:R3375"/>
    <mergeCell ref="F3374:F3375"/>
    <mergeCell ref="G3374:G3375"/>
    <mergeCell ref="H3374:H3375"/>
    <mergeCell ref="I3374:I3375"/>
    <mergeCell ref="K3374:K3375"/>
    <mergeCell ref="L3374:L3375"/>
    <mergeCell ref="D3370:G3371"/>
    <mergeCell ref="H3370:I3371"/>
    <mergeCell ref="N3370:Q3371"/>
    <mergeCell ref="R3370:S3371"/>
    <mergeCell ref="A3372:S3373"/>
    <mergeCell ref="A3374:A3375"/>
    <mergeCell ref="B3374:B3375"/>
    <mergeCell ref="C3374:C3375"/>
    <mergeCell ref="D3374:D3375"/>
    <mergeCell ref="E3374:E3375"/>
    <mergeCell ref="N3368:N3369"/>
    <mergeCell ref="O3368:O3369"/>
    <mergeCell ref="P3368:P3369"/>
    <mergeCell ref="Q3368:Q3369"/>
    <mergeCell ref="R3368:R3369"/>
    <mergeCell ref="S3368:S3369"/>
    <mergeCell ref="G3368:G3369"/>
    <mergeCell ref="H3368:H3369"/>
    <mergeCell ref="I3368:I3369"/>
    <mergeCell ref="K3368:K3369"/>
    <mergeCell ref="L3368:L3369"/>
    <mergeCell ref="M3368:M3369"/>
    <mergeCell ref="A3368:A3369"/>
    <mergeCell ref="B3368:B3369"/>
    <mergeCell ref="C3368:C3369"/>
    <mergeCell ref="D3368:D3369"/>
    <mergeCell ref="E3368:E3369"/>
    <mergeCell ref="F3368:F3369"/>
    <mergeCell ref="Q3380:Q3381"/>
    <mergeCell ref="R3380:R3381"/>
    <mergeCell ref="S3380:S3381"/>
    <mergeCell ref="A3382:A3383"/>
    <mergeCell ref="B3382:B3383"/>
    <mergeCell ref="C3382:C3383"/>
    <mergeCell ref="D3382:D3383"/>
    <mergeCell ref="E3382:E3383"/>
    <mergeCell ref="F3382:F3383"/>
    <mergeCell ref="G3382:G3383"/>
    <mergeCell ref="K3380:K3381"/>
    <mergeCell ref="L3380:L3381"/>
    <mergeCell ref="M3380:M3381"/>
    <mergeCell ref="N3380:N3381"/>
    <mergeCell ref="O3380:O3381"/>
    <mergeCell ref="P3380:P3381"/>
    <mergeCell ref="S3378:S3379"/>
    <mergeCell ref="A3380:A3381"/>
    <mergeCell ref="B3380:B3381"/>
    <mergeCell ref="C3380:C3381"/>
    <mergeCell ref="D3380:D3381"/>
    <mergeCell ref="E3380:E3381"/>
    <mergeCell ref="F3380:F3381"/>
    <mergeCell ref="G3380:G3381"/>
    <mergeCell ref="H3380:H3381"/>
    <mergeCell ref="I3380:I3381"/>
    <mergeCell ref="M3378:M3379"/>
    <mergeCell ref="N3378:N3379"/>
    <mergeCell ref="O3378:O3379"/>
    <mergeCell ref="P3378:P3379"/>
    <mergeCell ref="Q3378:Q3379"/>
    <mergeCell ref="R3378:R3379"/>
    <mergeCell ref="F3378:F3379"/>
    <mergeCell ref="G3378:G3379"/>
    <mergeCell ref="H3378:H3379"/>
    <mergeCell ref="I3378:I3379"/>
    <mergeCell ref="K3378:K3379"/>
    <mergeCell ref="L3378:L3379"/>
    <mergeCell ref="N3386:N3387"/>
    <mergeCell ref="O3386:O3387"/>
    <mergeCell ref="P3386:P3387"/>
    <mergeCell ref="Q3386:Q3387"/>
    <mergeCell ref="R3386:R3387"/>
    <mergeCell ref="S3386:S3387"/>
    <mergeCell ref="G3386:G3387"/>
    <mergeCell ref="H3386:H3387"/>
    <mergeCell ref="I3386:I3387"/>
    <mergeCell ref="K3386:K3387"/>
    <mergeCell ref="L3386:L3387"/>
    <mergeCell ref="M3386:M3387"/>
    <mergeCell ref="A3386:A3387"/>
    <mergeCell ref="B3386:B3387"/>
    <mergeCell ref="C3386:C3387"/>
    <mergeCell ref="D3386:D3387"/>
    <mergeCell ref="E3386:E3387"/>
    <mergeCell ref="F3386:F3387"/>
    <mergeCell ref="F3384:F3385"/>
    <mergeCell ref="G3384:G3385"/>
    <mergeCell ref="H3384:H3385"/>
    <mergeCell ref="I3384:I3385"/>
    <mergeCell ref="K3384:K3385"/>
    <mergeCell ref="L3384:S3385"/>
    <mergeCell ref="O3382:O3383"/>
    <mergeCell ref="P3382:P3383"/>
    <mergeCell ref="Q3382:Q3383"/>
    <mergeCell ref="R3382:R3383"/>
    <mergeCell ref="S3382:S3383"/>
    <mergeCell ref="A3384:A3385"/>
    <mergeCell ref="B3384:B3385"/>
    <mergeCell ref="C3384:C3385"/>
    <mergeCell ref="D3384:D3385"/>
    <mergeCell ref="E3384:E3385"/>
    <mergeCell ref="H3382:H3383"/>
    <mergeCell ref="I3382:I3383"/>
    <mergeCell ref="K3382:K3383"/>
    <mergeCell ref="L3382:L3383"/>
    <mergeCell ref="M3382:M3383"/>
    <mergeCell ref="N3382:N3383"/>
    <mergeCell ref="S3390:S3391"/>
    <mergeCell ref="A3392:A3393"/>
    <mergeCell ref="B3392:B3393"/>
    <mergeCell ref="C3392:C3393"/>
    <mergeCell ref="D3392:D3393"/>
    <mergeCell ref="E3392:E3393"/>
    <mergeCell ref="F3392:F3393"/>
    <mergeCell ref="G3392:G3393"/>
    <mergeCell ref="H3392:H3393"/>
    <mergeCell ref="I3392:I3393"/>
    <mergeCell ref="M3390:M3391"/>
    <mergeCell ref="N3390:N3391"/>
    <mergeCell ref="O3390:O3391"/>
    <mergeCell ref="P3390:P3391"/>
    <mergeCell ref="Q3390:Q3391"/>
    <mergeCell ref="R3390:R3391"/>
    <mergeCell ref="F3390:F3391"/>
    <mergeCell ref="G3390:G3391"/>
    <mergeCell ref="H3390:H3391"/>
    <mergeCell ref="I3390:I3391"/>
    <mergeCell ref="K3390:K3391"/>
    <mergeCell ref="L3390:L3391"/>
    <mergeCell ref="G3388:G3389"/>
    <mergeCell ref="H3388:H3389"/>
    <mergeCell ref="I3388:I3389"/>
    <mergeCell ref="K3388:K3389"/>
    <mergeCell ref="L3388:S3389"/>
    <mergeCell ref="A3390:A3391"/>
    <mergeCell ref="B3390:B3391"/>
    <mergeCell ref="C3390:C3391"/>
    <mergeCell ref="D3390:D3391"/>
    <mergeCell ref="E3390:E3391"/>
    <mergeCell ref="A3388:A3389"/>
    <mergeCell ref="B3388:B3389"/>
    <mergeCell ref="C3388:C3389"/>
    <mergeCell ref="D3388:D3389"/>
    <mergeCell ref="E3388:E3389"/>
    <mergeCell ref="F3388:F3389"/>
    <mergeCell ref="N3396:N3397"/>
    <mergeCell ref="O3396:O3397"/>
    <mergeCell ref="P3396:P3397"/>
    <mergeCell ref="Q3396:Q3397"/>
    <mergeCell ref="R3396:R3397"/>
    <mergeCell ref="S3396:S3397"/>
    <mergeCell ref="G3396:G3397"/>
    <mergeCell ref="H3396:H3397"/>
    <mergeCell ref="I3396:I3397"/>
    <mergeCell ref="K3396:K3397"/>
    <mergeCell ref="L3396:L3397"/>
    <mergeCell ref="M3396:M3397"/>
    <mergeCell ref="P3394:P3395"/>
    <mergeCell ref="Q3394:Q3395"/>
    <mergeCell ref="R3394:R3395"/>
    <mergeCell ref="S3394:S3395"/>
    <mergeCell ref="A3396:A3397"/>
    <mergeCell ref="B3396:B3397"/>
    <mergeCell ref="C3396:C3397"/>
    <mergeCell ref="D3396:D3397"/>
    <mergeCell ref="E3396:E3397"/>
    <mergeCell ref="F3396:F3397"/>
    <mergeCell ref="I3394:I3395"/>
    <mergeCell ref="K3394:K3395"/>
    <mergeCell ref="L3394:L3395"/>
    <mergeCell ref="M3394:M3395"/>
    <mergeCell ref="N3394:N3395"/>
    <mergeCell ref="O3394:O3395"/>
    <mergeCell ref="K3392:K3393"/>
    <mergeCell ref="L3392:S3393"/>
    <mergeCell ref="A3394:A3395"/>
    <mergeCell ref="B3394:B3395"/>
    <mergeCell ref="C3394:C3395"/>
    <mergeCell ref="D3394:D3395"/>
    <mergeCell ref="E3394:E3395"/>
    <mergeCell ref="F3394:F3395"/>
    <mergeCell ref="G3394:G3395"/>
    <mergeCell ref="H3394:H3395"/>
    <mergeCell ref="O3402:O3403"/>
    <mergeCell ref="P3402:P3403"/>
    <mergeCell ref="Q3402:Q3403"/>
    <mergeCell ref="R3402:R3403"/>
    <mergeCell ref="S3402:S3403"/>
    <mergeCell ref="A3404:A3405"/>
    <mergeCell ref="B3404:B3405"/>
    <mergeCell ref="C3404:C3405"/>
    <mergeCell ref="D3404:D3405"/>
    <mergeCell ref="E3404:E3405"/>
    <mergeCell ref="A3402:A3403"/>
    <mergeCell ref="B3402:I3403"/>
    <mergeCell ref="K3402:K3403"/>
    <mergeCell ref="L3402:L3403"/>
    <mergeCell ref="M3402:M3403"/>
    <mergeCell ref="N3402:N3403"/>
    <mergeCell ref="N3400:N3401"/>
    <mergeCell ref="O3400:O3401"/>
    <mergeCell ref="P3400:P3401"/>
    <mergeCell ref="Q3400:Q3401"/>
    <mergeCell ref="R3400:R3401"/>
    <mergeCell ref="S3400:S3401"/>
    <mergeCell ref="G3400:G3401"/>
    <mergeCell ref="H3400:H3401"/>
    <mergeCell ref="I3400:I3401"/>
    <mergeCell ref="K3400:K3401"/>
    <mergeCell ref="L3400:L3401"/>
    <mergeCell ref="M3400:M3401"/>
    <mergeCell ref="A3398:A3399"/>
    <mergeCell ref="B3398:I3399"/>
    <mergeCell ref="K3398:K3399"/>
    <mergeCell ref="L3398:S3399"/>
    <mergeCell ref="A3400:A3401"/>
    <mergeCell ref="B3400:B3401"/>
    <mergeCell ref="C3400:C3401"/>
    <mergeCell ref="D3400:D3401"/>
    <mergeCell ref="E3400:E3401"/>
    <mergeCell ref="F3400:F3401"/>
    <mergeCell ref="Q3406:Q3407"/>
    <mergeCell ref="R3406:R3407"/>
    <mergeCell ref="S3406:S3407"/>
    <mergeCell ref="A3408:A3409"/>
    <mergeCell ref="B3408:B3409"/>
    <mergeCell ref="C3408:C3409"/>
    <mergeCell ref="D3408:D3409"/>
    <mergeCell ref="E3408:E3409"/>
    <mergeCell ref="F3408:F3409"/>
    <mergeCell ref="G3408:G3409"/>
    <mergeCell ref="K3406:K3407"/>
    <mergeCell ref="L3406:L3407"/>
    <mergeCell ref="M3406:M3407"/>
    <mergeCell ref="N3406:N3407"/>
    <mergeCell ref="O3406:O3407"/>
    <mergeCell ref="P3406:P3407"/>
    <mergeCell ref="S3404:S3405"/>
    <mergeCell ref="A3406:A3407"/>
    <mergeCell ref="B3406:B3407"/>
    <mergeCell ref="C3406:C3407"/>
    <mergeCell ref="D3406:D3407"/>
    <mergeCell ref="E3406:E3407"/>
    <mergeCell ref="F3406:F3407"/>
    <mergeCell ref="G3406:G3407"/>
    <mergeCell ref="H3406:H3407"/>
    <mergeCell ref="I3406:I3407"/>
    <mergeCell ref="M3404:M3405"/>
    <mergeCell ref="N3404:N3405"/>
    <mergeCell ref="O3404:O3405"/>
    <mergeCell ref="P3404:P3405"/>
    <mergeCell ref="Q3404:Q3405"/>
    <mergeCell ref="R3404:R3405"/>
    <mergeCell ref="F3404:F3405"/>
    <mergeCell ref="G3404:G3405"/>
    <mergeCell ref="H3404:H3405"/>
    <mergeCell ref="I3404:I3405"/>
    <mergeCell ref="K3404:K3405"/>
    <mergeCell ref="L3404:L3405"/>
    <mergeCell ref="N3412:N3413"/>
    <mergeCell ref="O3412:O3413"/>
    <mergeCell ref="P3412:P3413"/>
    <mergeCell ref="Q3412:Q3413"/>
    <mergeCell ref="R3412:R3413"/>
    <mergeCell ref="S3412:S3413"/>
    <mergeCell ref="G3412:G3413"/>
    <mergeCell ref="H3412:H3413"/>
    <mergeCell ref="I3412:I3413"/>
    <mergeCell ref="K3412:K3413"/>
    <mergeCell ref="L3412:L3413"/>
    <mergeCell ref="M3412:M3413"/>
    <mergeCell ref="A3412:A3413"/>
    <mergeCell ref="B3412:B3413"/>
    <mergeCell ref="C3412:C3413"/>
    <mergeCell ref="D3412:D3413"/>
    <mergeCell ref="E3412:E3413"/>
    <mergeCell ref="F3412:F3413"/>
    <mergeCell ref="N3410:N3411"/>
    <mergeCell ref="O3410:O3411"/>
    <mergeCell ref="P3410:P3411"/>
    <mergeCell ref="Q3410:Q3411"/>
    <mergeCell ref="R3410:R3411"/>
    <mergeCell ref="S3410:S3411"/>
    <mergeCell ref="O3408:O3409"/>
    <mergeCell ref="P3408:P3409"/>
    <mergeCell ref="Q3408:Q3409"/>
    <mergeCell ref="R3408:R3409"/>
    <mergeCell ref="S3408:S3409"/>
    <mergeCell ref="A3410:A3411"/>
    <mergeCell ref="B3410:I3411"/>
    <mergeCell ref="K3410:K3411"/>
    <mergeCell ref="L3410:L3411"/>
    <mergeCell ref="M3410:M3411"/>
    <mergeCell ref="H3408:H3409"/>
    <mergeCell ref="I3408:I3409"/>
    <mergeCell ref="K3408:K3409"/>
    <mergeCell ref="L3408:L3409"/>
    <mergeCell ref="M3408:M3409"/>
    <mergeCell ref="N3408:N3409"/>
    <mergeCell ref="N3416:N3417"/>
    <mergeCell ref="O3416:O3417"/>
    <mergeCell ref="P3416:P3417"/>
    <mergeCell ref="Q3416:Q3417"/>
    <mergeCell ref="R3416:R3417"/>
    <mergeCell ref="S3416:S3417"/>
    <mergeCell ref="G3416:G3417"/>
    <mergeCell ref="H3416:H3417"/>
    <mergeCell ref="I3416:I3417"/>
    <mergeCell ref="K3416:K3417"/>
    <mergeCell ref="L3416:L3417"/>
    <mergeCell ref="M3416:M3417"/>
    <mergeCell ref="A3416:A3417"/>
    <mergeCell ref="B3416:B3417"/>
    <mergeCell ref="C3416:C3417"/>
    <mergeCell ref="D3416:D3417"/>
    <mergeCell ref="E3416:E3417"/>
    <mergeCell ref="F3416:F3417"/>
    <mergeCell ref="N3414:N3415"/>
    <mergeCell ref="O3414:O3415"/>
    <mergeCell ref="P3414:P3415"/>
    <mergeCell ref="Q3414:Q3415"/>
    <mergeCell ref="R3414:R3415"/>
    <mergeCell ref="S3414:S3415"/>
    <mergeCell ref="G3414:G3415"/>
    <mergeCell ref="H3414:H3415"/>
    <mergeCell ref="I3414:I3415"/>
    <mergeCell ref="K3414:K3415"/>
    <mergeCell ref="L3414:L3415"/>
    <mergeCell ref="M3414:M3415"/>
    <mergeCell ref="A3414:A3415"/>
    <mergeCell ref="B3414:B3415"/>
    <mergeCell ref="C3414:C3415"/>
    <mergeCell ref="D3414:D3415"/>
    <mergeCell ref="E3414:E3415"/>
    <mergeCell ref="F3414:F3415"/>
    <mergeCell ref="N3420:N3421"/>
    <mergeCell ref="O3420:O3421"/>
    <mergeCell ref="P3420:P3421"/>
    <mergeCell ref="Q3420:Q3421"/>
    <mergeCell ref="R3420:R3421"/>
    <mergeCell ref="S3420:S3421"/>
    <mergeCell ref="G3420:G3421"/>
    <mergeCell ref="H3420:H3421"/>
    <mergeCell ref="I3420:I3421"/>
    <mergeCell ref="K3420:K3421"/>
    <mergeCell ref="L3420:L3421"/>
    <mergeCell ref="M3420:M3421"/>
    <mergeCell ref="A3420:A3421"/>
    <mergeCell ref="B3420:B3421"/>
    <mergeCell ref="C3420:C3421"/>
    <mergeCell ref="D3420:D3421"/>
    <mergeCell ref="E3420:E3421"/>
    <mergeCell ref="F3420:F3421"/>
    <mergeCell ref="N3418:N3419"/>
    <mergeCell ref="O3418:O3419"/>
    <mergeCell ref="P3418:P3419"/>
    <mergeCell ref="Q3418:Q3419"/>
    <mergeCell ref="R3418:R3419"/>
    <mergeCell ref="S3418:S3419"/>
    <mergeCell ref="G3418:G3419"/>
    <mergeCell ref="H3418:H3419"/>
    <mergeCell ref="I3418:I3419"/>
    <mergeCell ref="K3418:K3419"/>
    <mergeCell ref="L3418:L3419"/>
    <mergeCell ref="M3418:M3419"/>
    <mergeCell ref="A3418:A3419"/>
    <mergeCell ref="B3418:B3419"/>
    <mergeCell ref="C3418:C3419"/>
    <mergeCell ref="D3418:D3419"/>
    <mergeCell ref="E3418:E3419"/>
    <mergeCell ref="F3418:F3419"/>
    <mergeCell ref="O3424:O3425"/>
    <mergeCell ref="P3424:P3425"/>
    <mergeCell ref="Q3424:Q3425"/>
    <mergeCell ref="R3424:R3425"/>
    <mergeCell ref="S3424:S3425"/>
    <mergeCell ref="A3426:A3427"/>
    <mergeCell ref="B3426:B3427"/>
    <mergeCell ref="C3426:C3427"/>
    <mergeCell ref="D3426:D3427"/>
    <mergeCell ref="E3426:E3427"/>
    <mergeCell ref="A3424:A3425"/>
    <mergeCell ref="B3424:I3425"/>
    <mergeCell ref="K3424:K3425"/>
    <mergeCell ref="L3424:L3425"/>
    <mergeCell ref="M3424:M3425"/>
    <mergeCell ref="N3424:N3425"/>
    <mergeCell ref="N3422:N3423"/>
    <mergeCell ref="O3422:O3423"/>
    <mergeCell ref="P3422:P3423"/>
    <mergeCell ref="Q3422:Q3423"/>
    <mergeCell ref="R3422:R3423"/>
    <mergeCell ref="S3422:S3423"/>
    <mergeCell ref="G3422:G3423"/>
    <mergeCell ref="H3422:H3423"/>
    <mergeCell ref="I3422:I3423"/>
    <mergeCell ref="K3422:K3423"/>
    <mergeCell ref="L3422:L3423"/>
    <mergeCell ref="M3422:M3423"/>
    <mergeCell ref="A3422:A3423"/>
    <mergeCell ref="B3422:B3423"/>
    <mergeCell ref="C3422:C3423"/>
    <mergeCell ref="D3422:D3423"/>
    <mergeCell ref="E3422:E3423"/>
    <mergeCell ref="F3422:F3423"/>
    <mergeCell ref="H3430:H3431"/>
    <mergeCell ref="I3430:I3431"/>
    <mergeCell ref="K3430:S3431"/>
    <mergeCell ref="A3432:I3433"/>
    <mergeCell ref="K3432:K3433"/>
    <mergeCell ref="L3432:S3433"/>
    <mergeCell ref="Q3428:Q3429"/>
    <mergeCell ref="R3428:R3429"/>
    <mergeCell ref="S3428:S3429"/>
    <mergeCell ref="A3430:A3431"/>
    <mergeCell ref="B3430:B3431"/>
    <mergeCell ref="C3430:C3431"/>
    <mergeCell ref="D3430:D3431"/>
    <mergeCell ref="E3430:E3431"/>
    <mergeCell ref="F3430:F3431"/>
    <mergeCell ref="G3430:G3431"/>
    <mergeCell ref="K3428:K3429"/>
    <mergeCell ref="L3428:L3429"/>
    <mergeCell ref="M3428:M3429"/>
    <mergeCell ref="N3428:N3429"/>
    <mergeCell ref="O3428:O3429"/>
    <mergeCell ref="P3428:P3429"/>
    <mergeCell ref="S3426:S3427"/>
    <mergeCell ref="A3428:A3429"/>
    <mergeCell ref="B3428:B3429"/>
    <mergeCell ref="C3428:C3429"/>
    <mergeCell ref="D3428:D3429"/>
    <mergeCell ref="E3428:E3429"/>
    <mergeCell ref="F3428:F3429"/>
    <mergeCell ref="G3428:G3429"/>
    <mergeCell ref="H3428:H3429"/>
    <mergeCell ref="I3428:I3429"/>
    <mergeCell ref="M3426:M3427"/>
    <mergeCell ref="N3426:N3427"/>
    <mergeCell ref="O3426:O3427"/>
    <mergeCell ref="P3426:P3427"/>
    <mergeCell ref="Q3426:Q3427"/>
    <mergeCell ref="R3426:R3427"/>
    <mergeCell ref="F3426:F3427"/>
    <mergeCell ref="G3426:G3427"/>
    <mergeCell ref="H3426:H3427"/>
    <mergeCell ref="I3426:I3427"/>
    <mergeCell ref="K3426:K3427"/>
    <mergeCell ref="L3426:L3427"/>
    <mergeCell ref="S3436:S3437"/>
    <mergeCell ref="A3438:A3439"/>
    <mergeCell ref="B3438:B3439"/>
    <mergeCell ref="C3438:C3439"/>
    <mergeCell ref="D3438:D3439"/>
    <mergeCell ref="E3438:E3439"/>
    <mergeCell ref="F3438:F3439"/>
    <mergeCell ref="G3438:G3439"/>
    <mergeCell ref="H3438:H3439"/>
    <mergeCell ref="I3438:I3439"/>
    <mergeCell ref="M3436:M3437"/>
    <mergeCell ref="N3436:N3437"/>
    <mergeCell ref="O3436:O3437"/>
    <mergeCell ref="P3436:P3437"/>
    <mergeCell ref="Q3436:Q3437"/>
    <mergeCell ref="R3436:R3437"/>
    <mergeCell ref="F3436:F3437"/>
    <mergeCell ref="G3436:G3437"/>
    <mergeCell ref="H3436:H3437"/>
    <mergeCell ref="I3436:I3437"/>
    <mergeCell ref="K3436:K3437"/>
    <mergeCell ref="L3436:L3437"/>
    <mergeCell ref="O3434:O3435"/>
    <mergeCell ref="P3434:P3435"/>
    <mergeCell ref="Q3434:Q3435"/>
    <mergeCell ref="R3434:R3435"/>
    <mergeCell ref="S3434:S3435"/>
    <mergeCell ref="A3436:A3437"/>
    <mergeCell ref="B3436:B3437"/>
    <mergeCell ref="C3436:C3437"/>
    <mergeCell ref="D3436:D3437"/>
    <mergeCell ref="E3436:E3437"/>
    <mergeCell ref="A3434:A3435"/>
    <mergeCell ref="B3434:I3435"/>
    <mergeCell ref="K3434:K3435"/>
    <mergeCell ref="L3434:L3435"/>
    <mergeCell ref="M3434:M3435"/>
    <mergeCell ref="N3434:N3435"/>
    <mergeCell ref="N3442:N3443"/>
    <mergeCell ref="O3442:O3443"/>
    <mergeCell ref="P3442:P3443"/>
    <mergeCell ref="Q3442:Q3443"/>
    <mergeCell ref="R3442:R3443"/>
    <mergeCell ref="S3442:S3443"/>
    <mergeCell ref="O3440:O3441"/>
    <mergeCell ref="P3440:P3441"/>
    <mergeCell ref="Q3440:Q3441"/>
    <mergeCell ref="R3440:R3441"/>
    <mergeCell ref="S3440:S3441"/>
    <mergeCell ref="A3442:A3443"/>
    <mergeCell ref="B3442:I3443"/>
    <mergeCell ref="K3442:K3443"/>
    <mergeCell ref="L3442:L3443"/>
    <mergeCell ref="M3442:M3443"/>
    <mergeCell ref="H3440:H3441"/>
    <mergeCell ref="I3440:I3441"/>
    <mergeCell ref="K3440:K3441"/>
    <mergeCell ref="L3440:L3441"/>
    <mergeCell ref="M3440:M3441"/>
    <mergeCell ref="N3440:N3441"/>
    <mergeCell ref="Q3438:Q3439"/>
    <mergeCell ref="R3438:R3439"/>
    <mergeCell ref="S3438:S3439"/>
    <mergeCell ref="A3440:A3441"/>
    <mergeCell ref="B3440:B3441"/>
    <mergeCell ref="C3440:C3441"/>
    <mergeCell ref="D3440:D3441"/>
    <mergeCell ref="E3440:E3441"/>
    <mergeCell ref="F3440:F3441"/>
    <mergeCell ref="G3440:G3441"/>
    <mergeCell ref="K3438:K3439"/>
    <mergeCell ref="L3438:L3439"/>
    <mergeCell ref="M3438:M3439"/>
    <mergeCell ref="N3438:N3439"/>
    <mergeCell ref="O3438:O3439"/>
    <mergeCell ref="P3438:P3439"/>
    <mergeCell ref="N3446:N3447"/>
    <mergeCell ref="O3446:O3447"/>
    <mergeCell ref="P3446:P3447"/>
    <mergeCell ref="Q3446:Q3447"/>
    <mergeCell ref="R3446:R3447"/>
    <mergeCell ref="S3446:S3447"/>
    <mergeCell ref="G3446:G3447"/>
    <mergeCell ref="H3446:H3447"/>
    <mergeCell ref="I3446:I3447"/>
    <mergeCell ref="K3446:K3447"/>
    <mergeCell ref="L3446:L3447"/>
    <mergeCell ref="M3446:M3447"/>
    <mergeCell ref="A3446:A3447"/>
    <mergeCell ref="B3446:B3447"/>
    <mergeCell ref="C3446:C3447"/>
    <mergeCell ref="D3446:D3447"/>
    <mergeCell ref="E3446:E3447"/>
    <mergeCell ref="F3446:F3447"/>
    <mergeCell ref="N3444:N3445"/>
    <mergeCell ref="O3444:O3445"/>
    <mergeCell ref="P3444:P3445"/>
    <mergeCell ref="Q3444:Q3445"/>
    <mergeCell ref="R3444:R3445"/>
    <mergeCell ref="S3444:S3445"/>
    <mergeCell ref="G3444:G3445"/>
    <mergeCell ref="H3444:H3445"/>
    <mergeCell ref="I3444:I3445"/>
    <mergeCell ref="K3444:K3445"/>
    <mergeCell ref="L3444:L3445"/>
    <mergeCell ref="M3444:M3445"/>
    <mergeCell ref="A3444:A3445"/>
    <mergeCell ref="B3444:B3445"/>
    <mergeCell ref="C3444:C3445"/>
    <mergeCell ref="D3444:D3445"/>
    <mergeCell ref="E3444:E3445"/>
    <mergeCell ref="F3444:F3445"/>
    <mergeCell ref="N3450:N3451"/>
    <mergeCell ref="O3450:O3451"/>
    <mergeCell ref="P3450:P3451"/>
    <mergeCell ref="Q3450:Q3451"/>
    <mergeCell ref="R3450:R3451"/>
    <mergeCell ref="S3450:S3451"/>
    <mergeCell ref="G3450:G3451"/>
    <mergeCell ref="H3450:H3451"/>
    <mergeCell ref="I3450:I3451"/>
    <mergeCell ref="K3450:K3451"/>
    <mergeCell ref="L3450:L3451"/>
    <mergeCell ref="M3450:M3451"/>
    <mergeCell ref="A3450:A3451"/>
    <mergeCell ref="B3450:B3451"/>
    <mergeCell ref="C3450:C3451"/>
    <mergeCell ref="D3450:D3451"/>
    <mergeCell ref="E3450:E3451"/>
    <mergeCell ref="F3450:F3451"/>
    <mergeCell ref="N3448:N3449"/>
    <mergeCell ref="O3448:O3449"/>
    <mergeCell ref="P3448:P3449"/>
    <mergeCell ref="Q3448:Q3449"/>
    <mergeCell ref="R3448:R3449"/>
    <mergeCell ref="S3448:S3449"/>
    <mergeCell ref="G3448:G3449"/>
    <mergeCell ref="H3448:H3449"/>
    <mergeCell ref="I3448:I3449"/>
    <mergeCell ref="K3448:K3449"/>
    <mergeCell ref="L3448:L3449"/>
    <mergeCell ref="M3448:M3449"/>
    <mergeCell ref="A3448:A3449"/>
    <mergeCell ref="B3448:B3449"/>
    <mergeCell ref="C3448:C3449"/>
    <mergeCell ref="D3448:D3449"/>
    <mergeCell ref="E3448:E3449"/>
    <mergeCell ref="F3448:F3449"/>
    <mergeCell ref="N3454:N3455"/>
    <mergeCell ref="O3454:O3455"/>
    <mergeCell ref="P3454:P3455"/>
    <mergeCell ref="Q3454:Q3455"/>
    <mergeCell ref="R3454:R3455"/>
    <mergeCell ref="S3454:S3455"/>
    <mergeCell ref="G3454:G3455"/>
    <mergeCell ref="H3454:H3455"/>
    <mergeCell ref="I3454:I3455"/>
    <mergeCell ref="K3454:K3455"/>
    <mergeCell ref="L3454:L3455"/>
    <mergeCell ref="M3454:M3455"/>
    <mergeCell ref="A3454:A3455"/>
    <mergeCell ref="B3454:B3455"/>
    <mergeCell ref="C3454:C3455"/>
    <mergeCell ref="D3454:D3455"/>
    <mergeCell ref="E3454:E3455"/>
    <mergeCell ref="F3454:F3455"/>
    <mergeCell ref="N3452:N3453"/>
    <mergeCell ref="O3452:O3453"/>
    <mergeCell ref="P3452:P3453"/>
    <mergeCell ref="Q3452:Q3453"/>
    <mergeCell ref="R3452:R3453"/>
    <mergeCell ref="S3452:S3453"/>
    <mergeCell ref="G3452:G3453"/>
    <mergeCell ref="H3452:H3453"/>
    <mergeCell ref="I3452:I3453"/>
    <mergeCell ref="K3452:K3453"/>
    <mergeCell ref="L3452:L3453"/>
    <mergeCell ref="M3452:M3453"/>
    <mergeCell ref="A3452:A3453"/>
    <mergeCell ref="B3452:B3453"/>
    <mergeCell ref="C3452:C3453"/>
    <mergeCell ref="D3452:D3453"/>
    <mergeCell ref="E3452:E3453"/>
    <mergeCell ref="F3452:F3453"/>
    <mergeCell ref="N3458:N3459"/>
    <mergeCell ref="O3458:O3459"/>
    <mergeCell ref="P3458:P3459"/>
    <mergeCell ref="Q3458:Q3459"/>
    <mergeCell ref="R3458:R3459"/>
    <mergeCell ref="S3458:S3459"/>
    <mergeCell ref="G3458:G3459"/>
    <mergeCell ref="H3458:H3459"/>
    <mergeCell ref="I3458:I3459"/>
    <mergeCell ref="K3458:K3459"/>
    <mergeCell ref="L3458:L3459"/>
    <mergeCell ref="M3458:M3459"/>
    <mergeCell ref="A3458:A3459"/>
    <mergeCell ref="B3458:B3459"/>
    <mergeCell ref="C3458:C3459"/>
    <mergeCell ref="D3458:D3459"/>
    <mergeCell ref="E3458:E3459"/>
    <mergeCell ref="F3458:F3459"/>
    <mergeCell ref="N3456:N3457"/>
    <mergeCell ref="O3456:O3457"/>
    <mergeCell ref="P3456:P3457"/>
    <mergeCell ref="Q3456:Q3457"/>
    <mergeCell ref="R3456:R3457"/>
    <mergeCell ref="S3456:S3457"/>
    <mergeCell ref="G3456:G3457"/>
    <mergeCell ref="H3456:H3457"/>
    <mergeCell ref="I3456:I3457"/>
    <mergeCell ref="K3456:K3457"/>
    <mergeCell ref="L3456:L3457"/>
    <mergeCell ref="M3456:M3457"/>
    <mergeCell ref="A3456:A3457"/>
    <mergeCell ref="B3456:B3457"/>
    <mergeCell ref="C3456:C3457"/>
    <mergeCell ref="D3456:D3457"/>
    <mergeCell ref="E3456:E3457"/>
    <mergeCell ref="F3456:F3457"/>
    <mergeCell ref="N3464:N3465"/>
    <mergeCell ref="O3464:O3465"/>
    <mergeCell ref="P3464:P3465"/>
    <mergeCell ref="Q3464:Q3465"/>
    <mergeCell ref="R3464:R3465"/>
    <mergeCell ref="S3464:S3465"/>
    <mergeCell ref="G3462:G3463"/>
    <mergeCell ref="H3462:H3463"/>
    <mergeCell ref="I3462:I3463"/>
    <mergeCell ref="K3462:K3463"/>
    <mergeCell ref="L3462:S3463"/>
    <mergeCell ref="A3464:A3465"/>
    <mergeCell ref="B3464:I3465"/>
    <mergeCell ref="K3464:K3465"/>
    <mergeCell ref="L3464:L3465"/>
    <mergeCell ref="M3464:M3465"/>
    <mergeCell ref="A3462:A3463"/>
    <mergeCell ref="B3462:B3463"/>
    <mergeCell ref="C3462:C3463"/>
    <mergeCell ref="D3462:D3463"/>
    <mergeCell ref="E3462:E3463"/>
    <mergeCell ref="F3462:F3463"/>
    <mergeCell ref="N3460:N3461"/>
    <mergeCell ref="O3460:O3461"/>
    <mergeCell ref="P3460:P3461"/>
    <mergeCell ref="Q3460:Q3461"/>
    <mergeCell ref="R3460:R3461"/>
    <mergeCell ref="S3460:S3461"/>
    <mergeCell ref="G3460:G3461"/>
    <mergeCell ref="H3460:H3461"/>
    <mergeCell ref="I3460:I3461"/>
    <mergeCell ref="K3460:K3461"/>
    <mergeCell ref="L3460:L3461"/>
    <mergeCell ref="M3460:M3461"/>
    <mergeCell ref="A3460:A3461"/>
    <mergeCell ref="B3460:B3461"/>
    <mergeCell ref="C3460:C3461"/>
    <mergeCell ref="D3460:D3461"/>
    <mergeCell ref="E3460:E3461"/>
    <mergeCell ref="F3460:F3461"/>
    <mergeCell ref="N3468:N3469"/>
    <mergeCell ref="O3468:O3469"/>
    <mergeCell ref="P3468:P3469"/>
    <mergeCell ref="Q3468:Q3469"/>
    <mergeCell ref="R3468:R3469"/>
    <mergeCell ref="S3468:S3469"/>
    <mergeCell ref="G3468:G3469"/>
    <mergeCell ref="H3468:H3469"/>
    <mergeCell ref="I3468:I3469"/>
    <mergeCell ref="K3468:K3469"/>
    <mergeCell ref="L3468:L3469"/>
    <mergeCell ref="M3468:M3469"/>
    <mergeCell ref="A3468:A3469"/>
    <mergeCell ref="B3468:B3469"/>
    <mergeCell ref="C3468:C3469"/>
    <mergeCell ref="D3468:D3469"/>
    <mergeCell ref="E3468:E3469"/>
    <mergeCell ref="F3468:F3469"/>
    <mergeCell ref="N3466:N3467"/>
    <mergeCell ref="O3466:O3467"/>
    <mergeCell ref="P3466:P3467"/>
    <mergeCell ref="Q3466:Q3467"/>
    <mergeCell ref="R3466:R3467"/>
    <mergeCell ref="S3466:S3467"/>
    <mergeCell ref="G3466:G3467"/>
    <mergeCell ref="H3466:H3467"/>
    <mergeCell ref="I3466:I3467"/>
    <mergeCell ref="K3466:K3467"/>
    <mergeCell ref="L3466:L3467"/>
    <mergeCell ref="M3466:M3467"/>
    <mergeCell ref="A3466:A3467"/>
    <mergeCell ref="B3466:B3467"/>
    <mergeCell ref="C3466:C3467"/>
    <mergeCell ref="D3466:D3467"/>
    <mergeCell ref="E3466:E3467"/>
    <mergeCell ref="F3466:F3467"/>
    <mergeCell ref="S3476:S3477"/>
    <mergeCell ref="A3478:A3479"/>
    <mergeCell ref="B3478:I3479"/>
    <mergeCell ref="K3478:K3479"/>
    <mergeCell ref="L3478:S3479"/>
    <mergeCell ref="A3480:A3481"/>
    <mergeCell ref="B3480:B3481"/>
    <mergeCell ref="C3480:C3481"/>
    <mergeCell ref="D3480:D3481"/>
    <mergeCell ref="E3480:E3481"/>
    <mergeCell ref="M3476:M3477"/>
    <mergeCell ref="N3476:N3477"/>
    <mergeCell ref="O3476:O3477"/>
    <mergeCell ref="P3476:P3477"/>
    <mergeCell ref="Q3476:Q3477"/>
    <mergeCell ref="R3476:R3477"/>
    <mergeCell ref="F3476:F3477"/>
    <mergeCell ref="G3476:G3477"/>
    <mergeCell ref="H3476:H3477"/>
    <mergeCell ref="I3476:I3477"/>
    <mergeCell ref="K3476:K3477"/>
    <mergeCell ref="L3476:L3477"/>
    <mergeCell ref="D3472:G3473"/>
    <mergeCell ref="H3472:I3473"/>
    <mergeCell ref="N3472:Q3473"/>
    <mergeCell ref="R3472:S3473"/>
    <mergeCell ref="A3474:S3475"/>
    <mergeCell ref="A3476:A3477"/>
    <mergeCell ref="B3476:B3477"/>
    <mergeCell ref="C3476:C3477"/>
    <mergeCell ref="D3476:D3477"/>
    <mergeCell ref="E3476:E3477"/>
    <mergeCell ref="N3470:N3471"/>
    <mergeCell ref="O3470:O3471"/>
    <mergeCell ref="P3470:P3471"/>
    <mergeCell ref="Q3470:Q3471"/>
    <mergeCell ref="R3470:R3471"/>
    <mergeCell ref="S3470:S3471"/>
    <mergeCell ref="G3470:G3471"/>
    <mergeCell ref="H3470:H3471"/>
    <mergeCell ref="I3470:I3471"/>
    <mergeCell ref="K3470:K3471"/>
    <mergeCell ref="L3470:L3471"/>
    <mergeCell ref="M3470:M3471"/>
    <mergeCell ref="A3470:A3471"/>
    <mergeCell ref="B3470:B3471"/>
    <mergeCell ref="C3470:C3471"/>
    <mergeCell ref="D3470:D3471"/>
    <mergeCell ref="E3470:E3471"/>
    <mergeCell ref="F3470:F3471"/>
    <mergeCell ref="O3484:O3485"/>
    <mergeCell ref="P3484:P3485"/>
    <mergeCell ref="Q3484:Q3485"/>
    <mergeCell ref="R3484:R3485"/>
    <mergeCell ref="S3484:S3485"/>
    <mergeCell ref="A3486:A3487"/>
    <mergeCell ref="B3486:B3487"/>
    <mergeCell ref="C3486:C3487"/>
    <mergeCell ref="D3486:D3487"/>
    <mergeCell ref="E3486:E3487"/>
    <mergeCell ref="H3484:H3485"/>
    <mergeCell ref="I3484:I3485"/>
    <mergeCell ref="K3484:K3485"/>
    <mergeCell ref="L3484:L3485"/>
    <mergeCell ref="M3484:M3485"/>
    <mergeCell ref="N3484:N3485"/>
    <mergeCell ref="Q3482:Q3483"/>
    <mergeCell ref="R3482:R3483"/>
    <mergeCell ref="S3482:S3483"/>
    <mergeCell ref="A3484:A3485"/>
    <mergeCell ref="B3484:B3485"/>
    <mergeCell ref="C3484:C3485"/>
    <mergeCell ref="D3484:D3485"/>
    <mergeCell ref="E3484:E3485"/>
    <mergeCell ref="F3484:F3485"/>
    <mergeCell ref="G3484:G3485"/>
    <mergeCell ref="K3482:K3483"/>
    <mergeCell ref="L3482:L3483"/>
    <mergeCell ref="M3482:M3483"/>
    <mergeCell ref="N3482:N3483"/>
    <mergeCell ref="O3482:O3483"/>
    <mergeCell ref="P3482:P3483"/>
    <mergeCell ref="S3480:S3481"/>
    <mergeCell ref="A3482:A3483"/>
    <mergeCell ref="B3482:B3483"/>
    <mergeCell ref="C3482:C3483"/>
    <mergeCell ref="D3482:D3483"/>
    <mergeCell ref="E3482:E3483"/>
    <mergeCell ref="F3482:F3483"/>
    <mergeCell ref="G3482:G3483"/>
    <mergeCell ref="H3482:H3483"/>
    <mergeCell ref="I3482:I3483"/>
    <mergeCell ref="M3480:M3481"/>
    <mergeCell ref="N3480:N3481"/>
    <mergeCell ref="O3480:O3481"/>
    <mergeCell ref="P3480:P3481"/>
    <mergeCell ref="Q3480:Q3481"/>
    <mergeCell ref="R3480:R3481"/>
    <mergeCell ref="F3480:F3481"/>
    <mergeCell ref="G3480:G3481"/>
    <mergeCell ref="H3480:H3481"/>
    <mergeCell ref="I3480:I3481"/>
    <mergeCell ref="K3480:K3481"/>
    <mergeCell ref="L3480:L3481"/>
    <mergeCell ref="Q3488:Q3489"/>
    <mergeCell ref="R3488:R3489"/>
    <mergeCell ref="S3488:S3489"/>
    <mergeCell ref="A3490:A3491"/>
    <mergeCell ref="B3490:B3491"/>
    <mergeCell ref="C3490:C3491"/>
    <mergeCell ref="D3490:D3491"/>
    <mergeCell ref="E3490:E3491"/>
    <mergeCell ref="F3490:F3491"/>
    <mergeCell ref="G3490:G3491"/>
    <mergeCell ref="K3488:K3489"/>
    <mergeCell ref="L3488:L3489"/>
    <mergeCell ref="M3488:M3489"/>
    <mergeCell ref="N3488:N3489"/>
    <mergeCell ref="O3488:O3489"/>
    <mergeCell ref="P3488:P3489"/>
    <mergeCell ref="S3486:S3487"/>
    <mergeCell ref="A3488:A3489"/>
    <mergeCell ref="B3488:B3489"/>
    <mergeCell ref="C3488:C3489"/>
    <mergeCell ref="D3488:D3489"/>
    <mergeCell ref="E3488:E3489"/>
    <mergeCell ref="F3488:F3489"/>
    <mergeCell ref="G3488:G3489"/>
    <mergeCell ref="H3488:H3489"/>
    <mergeCell ref="I3488:I3489"/>
    <mergeCell ref="M3486:M3487"/>
    <mergeCell ref="N3486:N3487"/>
    <mergeCell ref="O3486:O3487"/>
    <mergeCell ref="P3486:P3487"/>
    <mergeCell ref="Q3486:Q3487"/>
    <mergeCell ref="R3486:R3487"/>
    <mergeCell ref="F3486:F3487"/>
    <mergeCell ref="G3486:G3487"/>
    <mergeCell ref="H3486:H3487"/>
    <mergeCell ref="I3486:I3487"/>
    <mergeCell ref="K3486:K3487"/>
    <mergeCell ref="L3486:L3487"/>
    <mergeCell ref="K3494:K3495"/>
    <mergeCell ref="L3494:S3495"/>
    <mergeCell ref="A3496:A3497"/>
    <mergeCell ref="B3496:B3497"/>
    <mergeCell ref="C3496:C3497"/>
    <mergeCell ref="D3496:D3497"/>
    <mergeCell ref="E3496:E3497"/>
    <mergeCell ref="F3496:F3497"/>
    <mergeCell ref="G3496:G3497"/>
    <mergeCell ref="H3496:H3497"/>
    <mergeCell ref="S3492:S3493"/>
    <mergeCell ref="A3494:A3495"/>
    <mergeCell ref="B3494:B3495"/>
    <mergeCell ref="C3494:C3495"/>
    <mergeCell ref="D3494:D3495"/>
    <mergeCell ref="E3494:E3495"/>
    <mergeCell ref="F3494:F3495"/>
    <mergeCell ref="G3494:G3495"/>
    <mergeCell ref="H3494:H3495"/>
    <mergeCell ref="I3494:I3495"/>
    <mergeCell ref="M3492:M3493"/>
    <mergeCell ref="N3492:N3493"/>
    <mergeCell ref="O3492:O3493"/>
    <mergeCell ref="P3492:P3493"/>
    <mergeCell ref="Q3492:Q3493"/>
    <mergeCell ref="R3492:R3493"/>
    <mergeCell ref="F3492:F3493"/>
    <mergeCell ref="G3492:G3493"/>
    <mergeCell ref="H3492:H3493"/>
    <mergeCell ref="I3492:I3493"/>
    <mergeCell ref="K3492:K3493"/>
    <mergeCell ref="L3492:L3493"/>
    <mergeCell ref="O3490:O3491"/>
    <mergeCell ref="P3490:P3491"/>
    <mergeCell ref="Q3490:Q3491"/>
    <mergeCell ref="R3490:R3491"/>
    <mergeCell ref="S3490:S3491"/>
    <mergeCell ref="A3492:A3493"/>
    <mergeCell ref="B3492:B3493"/>
    <mergeCell ref="C3492:C3493"/>
    <mergeCell ref="D3492:D3493"/>
    <mergeCell ref="E3492:E3493"/>
    <mergeCell ref="H3490:H3491"/>
    <mergeCell ref="I3490:I3491"/>
    <mergeCell ref="K3490:K3491"/>
    <mergeCell ref="L3490:L3491"/>
    <mergeCell ref="M3490:M3491"/>
    <mergeCell ref="N3490:N3491"/>
    <mergeCell ref="O3500:O3501"/>
    <mergeCell ref="P3500:P3501"/>
    <mergeCell ref="Q3500:Q3501"/>
    <mergeCell ref="R3500:R3501"/>
    <mergeCell ref="S3500:S3501"/>
    <mergeCell ref="A3502:A3503"/>
    <mergeCell ref="B3502:B3503"/>
    <mergeCell ref="C3502:C3503"/>
    <mergeCell ref="D3502:D3503"/>
    <mergeCell ref="E3502:E3503"/>
    <mergeCell ref="A3500:A3501"/>
    <mergeCell ref="B3500:I3501"/>
    <mergeCell ref="K3500:K3501"/>
    <mergeCell ref="L3500:L3501"/>
    <mergeCell ref="M3500:M3501"/>
    <mergeCell ref="N3500:N3501"/>
    <mergeCell ref="N3498:N3499"/>
    <mergeCell ref="O3498:O3499"/>
    <mergeCell ref="P3498:P3499"/>
    <mergeCell ref="Q3498:Q3499"/>
    <mergeCell ref="R3498:R3499"/>
    <mergeCell ref="S3498:S3499"/>
    <mergeCell ref="G3498:G3499"/>
    <mergeCell ref="H3498:H3499"/>
    <mergeCell ref="I3498:I3499"/>
    <mergeCell ref="K3498:K3499"/>
    <mergeCell ref="L3498:L3499"/>
    <mergeCell ref="M3498:M3499"/>
    <mergeCell ref="P3496:P3497"/>
    <mergeCell ref="Q3496:Q3497"/>
    <mergeCell ref="R3496:R3497"/>
    <mergeCell ref="S3496:S3497"/>
    <mergeCell ref="A3498:A3499"/>
    <mergeCell ref="B3498:B3499"/>
    <mergeCell ref="C3498:C3499"/>
    <mergeCell ref="D3498:D3499"/>
    <mergeCell ref="E3498:E3499"/>
    <mergeCell ref="F3498:F3499"/>
    <mergeCell ref="I3496:I3497"/>
    <mergeCell ref="K3496:K3497"/>
    <mergeCell ref="L3496:L3497"/>
    <mergeCell ref="M3496:M3497"/>
    <mergeCell ref="N3496:N3497"/>
    <mergeCell ref="O3496:O3497"/>
    <mergeCell ref="Q3504:Q3505"/>
    <mergeCell ref="R3504:R3505"/>
    <mergeCell ref="S3504:S3505"/>
    <mergeCell ref="A3506:A3507"/>
    <mergeCell ref="B3506:B3507"/>
    <mergeCell ref="C3506:C3507"/>
    <mergeCell ref="D3506:D3507"/>
    <mergeCell ref="E3506:E3507"/>
    <mergeCell ref="F3506:F3507"/>
    <mergeCell ref="G3506:G3507"/>
    <mergeCell ref="K3504:K3505"/>
    <mergeCell ref="L3504:L3505"/>
    <mergeCell ref="M3504:M3505"/>
    <mergeCell ref="N3504:N3505"/>
    <mergeCell ref="O3504:O3505"/>
    <mergeCell ref="P3504:P3505"/>
    <mergeCell ref="S3502:S3503"/>
    <mergeCell ref="A3504:A3505"/>
    <mergeCell ref="B3504:B3505"/>
    <mergeCell ref="C3504:C3505"/>
    <mergeCell ref="D3504:D3505"/>
    <mergeCell ref="E3504:E3505"/>
    <mergeCell ref="F3504:F3505"/>
    <mergeCell ref="G3504:G3505"/>
    <mergeCell ref="H3504:H3505"/>
    <mergeCell ref="I3504:I3505"/>
    <mergeCell ref="M3502:M3503"/>
    <mergeCell ref="N3502:N3503"/>
    <mergeCell ref="O3502:O3503"/>
    <mergeCell ref="P3502:P3503"/>
    <mergeCell ref="Q3502:Q3503"/>
    <mergeCell ref="R3502:R3503"/>
    <mergeCell ref="F3502:F3503"/>
    <mergeCell ref="G3502:G3503"/>
    <mergeCell ref="H3502:H3503"/>
    <mergeCell ref="I3502:I3503"/>
    <mergeCell ref="K3502:K3503"/>
    <mergeCell ref="L3502:L3503"/>
    <mergeCell ref="K3510:S3511"/>
    <mergeCell ref="A3512:A3513"/>
    <mergeCell ref="B3512:B3513"/>
    <mergeCell ref="C3512:C3513"/>
    <mergeCell ref="D3512:D3513"/>
    <mergeCell ref="E3512:E3513"/>
    <mergeCell ref="F3512:F3513"/>
    <mergeCell ref="G3512:G3513"/>
    <mergeCell ref="H3512:H3513"/>
    <mergeCell ref="I3512:I3513"/>
    <mergeCell ref="S3508:S3509"/>
    <mergeCell ref="A3510:A3511"/>
    <mergeCell ref="B3510:B3511"/>
    <mergeCell ref="C3510:C3511"/>
    <mergeCell ref="D3510:D3511"/>
    <mergeCell ref="E3510:E3511"/>
    <mergeCell ref="F3510:F3511"/>
    <mergeCell ref="G3510:G3511"/>
    <mergeCell ref="H3510:H3511"/>
    <mergeCell ref="I3510:I3511"/>
    <mergeCell ref="M3508:M3509"/>
    <mergeCell ref="N3508:N3509"/>
    <mergeCell ref="O3508:O3509"/>
    <mergeCell ref="P3508:P3509"/>
    <mergeCell ref="Q3508:Q3509"/>
    <mergeCell ref="R3508:R3509"/>
    <mergeCell ref="F3508:F3509"/>
    <mergeCell ref="G3508:G3509"/>
    <mergeCell ref="H3508:H3509"/>
    <mergeCell ref="I3508:I3509"/>
    <mergeCell ref="K3508:K3509"/>
    <mergeCell ref="L3508:L3509"/>
    <mergeCell ref="O3506:O3507"/>
    <mergeCell ref="P3506:P3507"/>
    <mergeCell ref="Q3506:Q3507"/>
    <mergeCell ref="R3506:R3507"/>
    <mergeCell ref="S3506:S3507"/>
    <mergeCell ref="A3508:A3509"/>
    <mergeCell ref="B3508:B3509"/>
    <mergeCell ref="C3508:C3509"/>
    <mergeCell ref="D3508:D3509"/>
    <mergeCell ref="E3508:E3509"/>
    <mergeCell ref="H3506:H3507"/>
    <mergeCell ref="I3506:I3507"/>
    <mergeCell ref="K3506:K3507"/>
    <mergeCell ref="L3506:L3507"/>
    <mergeCell ref="M3506:M3507"/>
    <mergeCell ref="N3506:N3507"/>
    <mergeCell ref="O3516:O3517"/>
    <mergeCell ref="P3516:P3517"/>
    <mergeCell ref="Q3516:Q3517"/>
    <mergeCell ref="R3516:R3517"/>
    <mergeCell ref="S3516:S3517"/>
    <mergeCell ref="A3518:A3519"/>
    <mergeCell ref="B3518:B3519"/>
    <mergeCell ref="C3518:C3519"/>
    <mergeCell ref="D3518:D3519"/>
    <mergeCell ref="E3518:E3519"/>
    <mergeCell ref="P3514:P3515"/>
    <mergeCell ref="Q3514:Q3515"/>
    <mergeCell ref="R3514:R3515"/>
    <mergeCell ref="S3514:S3515"/>
    <mergeCell ref="A3516:A3517"/>
    <mergeCell ref="B3516:I3517"/>
    <mergeCell ref="K3516:K3517"/>
    <mergeCell ref="L3516:L3517"/>
    <mergeCell ref="M3516:M3517"/>
    <mergeCell ref="N3516:N3517"/>
    <mergeCell ref="I3514:I3515"/>
    <mergeCell ref="K3514:K3515"/>
    <mergeCell ref="L3514:L3515"/>
    <mergeCell ref="M3514:M3515"/>
    <mergeCell ref="N3514:N3515"/>
    <mergeCell ref="O3514:O3515"/>
    <mergeCell ref="K3512:K3513"/>
    <mergeCell ref="L3512:S3513"/>
    <mergeCell ref="A3514:A3515"/>
    <mergeCell ref="B3514:B3515"/>
    <mergeCell ref="C3514:C3515"/>
    <mergeCell ref="D3514:D3515"/>
    <mergeCell ref="E3514:E3515"/>
    <mergeCell ref="F3514:F3515"/>
    <mergeCell ref="G3514:G3515"/>
    <mergeCell ref="H3514:H3515"/>
    <mergeCell ref="O3522:O3523"/>
    <mergeCell ref="P3522:P3523"/>
    <mergeCell ref="Q3522:Q3523"/>
    <mergeCell ref="R3522:R3523"/>
    <mergeCell ref="S3522:S3523"/>
    <mergeCell ref="A3524:A3525"/>
    <mergeCell ref="B3524:B3525"/>
    <mergeCell ref="C3524:C3525"/>
    <mergeCell ref="D3524:D3525"/>
    <mergeCell ref="E3524:E3525"/>
    <mergeCell ref="H3522:H3523"/>
    <mergeCell ref="I3522:I3523"/>
    <mergeCell ref="K3522:K3523"/>
    <mergeCell ref="L3522:L3523"/>
    <mergeCell ref="M3522:M3523"/>
    <mergeCell ref="N3522:N3523"/>
    <mergeCell ref="Q3520:Q3521"/>
    <mergeCell ref="R3520:R3521"/>
    <mergeCell ref="S3520:S3521"/>
    <mergeCell ref="A3522:A3523"/>
    <mergeCell ref="B3522:B3523"/>
    <mergeCell ref="C3522:C3523"/>
    <mergeCell ref="D3522:D3523"/>
    <mergeCell ref="E3522:E3523"/>
    <mergeCell ref="F3522:F3523"/>
    <mergeCell ref="G3522:G3523"/>
    <mergeCell ref="K3520:K3521"/>
    <mergeCell ref="L3520:L3521"/>
    <mergeCell ref="M3520:M3521"/>
    <mergeCell ref="N3520:N3521"/>
    <mergeCell ref="O3520:O3521"/>
    <mergeCell ref="P3520:P3521"/>
    <mergeCell ref="S3518:S3519"/>
    <mergeCell ref="A3520:A3521"/>
    <mergeCell ref="B3520:B3521"/>
    <mergeCell ref="C3520:C3521"/>
    <mergeCell ref="D3520:D3521"/>
    <mergeCell ref="E3520:E3521"/>
    <mergeCell ref="F3520:F3521"/>
    <mergeCell ref="G3520:G3521"/>
    <mergeCell ref="H3520:H3521"/>
    <mergeCell ref="I3520:I3521"/>
    <mergeCell ref="M3518:M3519"/>
    <mergeCell ref="N3518:N3519"/>
    <mergeCell ref="O3518:O3519"/>
    <mergeCell ref="P3518:P3519"/>
    <mergeCell ref="Q3518:Q3519"/>
    <mergeCell ref="R3518:R3519"/>
    <mergeCell ref="F3518:F3519"/>
    <mergeCell ref="G3518:G3519"/>
    <mergeCell ref="H3518:H3519"/>
    <mergeCell ref="I3518:I3519"/>
    <mergeCell ref="K3518:K3519"/>
    <mergeCell ref="L3518:L3519"/>
    <mergeCell ref="O3528:O3529"/>
    <mergeCell ref="P3528:P3529"/>
    <mergeCell ref="Q3528:Q3529"/>
    <mergeCell ref="R3528:R3529"/>
    <mergeCell ref="S3528:S3529"/>
    <mergeCell ref="A3530:A3531"/>
    <mergeCell ref="B3530:B3531"/>
    <mergeCell ref="C3530:C3531"/>
    <mergeCell ref="D3530:D3531"/>
    <mergeCell ref="E3530:E3531"/>
    <mergeCell ref="H3528:H3529"/>
    <mergeCell ref="I3528:I3529"/>
    <mergeCell ref="K3528:K3529"/>
    <mergeCell ref="L3528:L3529"/>
    <mergeCell ref="M3528:M3529"/>
    <mergeCell ref="N3528:N3529"/>
    <mergeCell ref="Q3526:Q3527"/>
    <mergeCell ref="R3526:R3527"/>
    <mergeCell ref="S3526:S3527"/>
    <mergeCell ref="A3528:A3529"/>
    <mergeCell ref="B3528:B3529"/>
    <mergeCell ref="C3528:C3529"/>
    <mergeCell ref="D3528:D3529"/>
    <mergeCell ref="E3528:E3529"/>
    <mergeCell ref="F3528:F3529"/>
    <mergeCell ref="G3528:G3529"/>
    <mergeCell ref="K3526:K3527"/>
    <mergeCell ref="L3526:L3527"/>
    <mergeCell ref="M3526:M3527"/>
    <mergeCell ref="N3526:N3527"/>
    <mergeCell ref="O3526:O3527"/>
    <mergeCell ref="P3526:P3527"/>
    <mergeCell ref="S3524:S3525"/>
    <mergeCell ref="A3526:A3527"/>
    <mergeCell ref="B3526:B3527"/>
    <mergeCell ref="C3526:C3527"/>
    <mergeCell ref="D3526:D3527"/>
    <mergeCell ref="E3526:E3527"/>
    <mergeCell ref="F3526:F3527"/>
    <mergeCell ref="G3526:G3527"/>
    <mergeCell ref="H3526:H3527"/>
    <mergeCell ref="I3526:I3527"/>
    <mergeCell ref="M3524:M3525"/>
    <mergeCell ref="N3524:N3525"/>
    <mergeCell ref="O3524:O3525"/>
    <mergeCell ref="P3524:P3525"/>
    <mergeCell ref="Q3524:Q3525"/>
    <mergeCell ref="R3524:R3525"/>
    <mergeCell ref="F3524:F3525"/>
    <mergeCell ref="G3524:G3525"/>
    <mergeCell ref="H3524:H3525"/>
    <mergeCell ref="I3524:I3525"/>
    <mergeCell ref="K3524:K3525"/>
    <mergeCell ref="L3524:L3525"/>
    <mergeCell ref="Q3532:Q3533"/>
    <mergeCell ref="R3532:R3533"/>
    <mergeCell ref="S3532:S3533"/>
    <mergeCell ref="A3534:A3535"/>
    <mergeCell ref="B3534:B3535"/>
    <mergeCell ref="C3534:C3535"/>
    <mergeCell ref="D3534:D3535"/>
    <mergeCell ref="E3534:E3535"/>
    <mergeCell ref="F3534:F3535"/>
    <mergeCell ref="G3534:G3535"/>
    <mergeCell ref="K3532:K3533"/>
    <mergeCell ref="L3532:L3533"/>
    <mergeCell ref="M3532:M3533"/>
    <mergeCell ref="N3532:N3533"/>
    <mergeCell ref="O3532:O3533"/>
    <mergeCell ref="P3532:P3533"/>
    <mergeCell ref="S3530:S3531"/>
    <mergeCell ref="A3532:A3533"/>
    <mergeCell ref="B3532:B3533"/>
    <mergeCell ref="C3532:C3533"/>
    <mergeCell ref="D3532:D3533"/>
    <mergeCell ref="E3532:E3533"/>
    <mergeCell ref="F3532:F3533"/>
    <mergeCell ref="G3532:G3533"/>
    <mergeCell ref="H3532:H3533"/>
    <mergeCell ref="I3532:I3533"/>
    <mergeCell ref="M3530:M3531"/>
    <mergeCell ref="N3530:N3531"/>
    <mergeCell ref="O3530:O3531"/>
    <mergeCell ref="P3530:P3531"/>
    <mergeCell ref="Q3530:Q3531"/>
    <mergeCell ref="R3530:R3531"/>
    <mergeCell ref="F3530:F3531"/>
    <mergeCell ref="G3530:G3531"/>
    <mergeCell ref="H3530:H3531"/>
    <mergeCell ref="I3530:I3531"/>
    <mergeCell ref="K3530:K3531"/>
    <mergeCell ref="L3530:L3531"/>
    <mergeCell ref="S3536:S3537"/>
    <mergeCell ref="A3538:A3539"/>
    <mergeCell ref="B3538:B3539"/>
    <mergeCell ref="C3538:C3539"/>
    <mergeCell ref="D3538:D3539"/>
    <mergeCell ref="E3538:E3539"/>
    <mergeCell ref="F3538:F3539"/>
    <mergeCell ref="G3538:G3539"/>
    <mergeCell ref="H3538:H3539"/>
    <mergeCell ref="I3538:I3539"/>
    <mergeCell ref="M3536:M3537"/>
    <mergeCell ref="N3536:N3537"/>
    <mergeCell ref="O3536:O3537"/>
    <mergeCell ref="P3536:P3537"/>
    <mergeCell ref="Q3536:Q3537"/>
    <mergeCell ref="R3536:R3537"/>
    <mergeCell ref="F3536:F3537"/>
    <mergeCell ref="G3536:G3537"/>
    <mergeCell ref="H3536:H3537"/>
    <mergeCell ref="I3536:I3537"/>
    <mergeCell ref="K3536:K3537"/>
    <mergeCell ref="L3536:L3537"/>
    <mergeCell ref="O3534:O3535"/>
    <mergeCell ref="P3534:P3535"/>
    <mergeCell ref="Q3534:Q3535"/>
    <mergeCell ref="R3534:R3535"/>
    <mergeCell ref="S3534:S3535"/>
    <mergeCell ref="A3536:A3537"/>
    <mergeCell ref="B3536:B3537"/>
    <mergeCell ref="C3536:C3537"/>
    <mergeCell ref="D3536:D3537"/>
    <mergeCell ref="E3536:E3537"/>
    <mergeCell ref="H3534:H3535"/>
    <mergeCell ref="I3534:I3535"/>
    <mergeCell ref="K3534:K3535"/>
    <mergeCell ref="L3534:L3535"/>
    <mergeCell ref="M3534:M3535"/>
    <mergeCell ref="N3534:N3535"/>
    <mergeCell ref="N3542:N3543"/>
    <mergeCell ref="O3542:O3543"/>
    <mergeCell ref="P3542:P3543"/>
    <mergeCell ref="Q3542:Q3543"/>
    <mergeCell ref="R3542:R3543"/>
    <mergeCell ref="S3542:S3543"/>
    <mergeCell ref="G3542:G3543"/>
    <mergeCell ref="H3542:H3543"/>
    <mergeCell ref="I3542:I3543"/>
    <mergeCell ref="K3542:K3543"/>
    <mergeCell ref="L3542:L3543"/>
    <mergeCell ref="M3542:M3543"/>
    <mergeCell ref="P3540:P3541"/>
    <mergeCell ref="Q3540:Q3541"/>
    <mergeCell ref="R3540:R3541"/>
    <mergeCell ref="S3540:S3541"/>
    <mergeCell ref="A3542:A3543"/>
    <mergeCell ref="B3542:B3543"/>
    <mergeCell ref="C3542:C3543"/>
    <mergeCell ref="D3542:D3543"/>
    <mergeCell ref="E3542:E3543"/>
    <mergeCell ref="F3542:F3543"/>
    <mergeCell ref="I3540:I3541"/>
    <mergeCell ref="K3540:K3541"/>
    <mergeCell ref="L3540:L3541"/>
    <mergeCell ref="M3540:M3541"/>
    <mergeCell ref="N3540:N3541"/>
    <mergeCell ref="O3540:O3541"/>
    <mergeCell ref="K3538:K3539"/>
    <mergeCell ref="L3538:S3539"/>
    <mergeCell ref="A3540:A3541"/>
    <mergeCell ref="B3540:B3541"/>
    <mergeCell ref="C3540:C3541"/>
    <mergeCell ref="D3540:D3541"/>
    <mergeCell ref="E3540:E3541"/>
    <mergeCell ref="F3540:F3541"/>
    <mergeCell ref="G3540:G3541"/>
    <mergeCell ref="H3540:H3541"/>
    <mergeCell ref="O3546:O3547"/>
    <mergeCell ref="P3546:P3547"/>
    <mergeCell ref="Q3546:Q3547"/>
    <mergeCell ref="R3546:R3547"/>
    <mergeCell ref="S3546:S3547"/>
    <mergeCell ref="A3548:A3549"/>
    <mergeCell ref="B3548:B3549"/>
    <mergeCell ref="C3548:C3549"/>
    <mergeCell ref="D3548:D3549"/>
    <mergeCell ref="E3548:E3549"/>
    <mergeCell ref="A3546:A3547"/>
    <mergeCell ref="B3546:I3547"/>
    <mergeCell ref="K3546:K3547"/>
    <mergeCell ref="L3546:L3547"/>
    <mergeCell ref="M3546:M3547"/>
    <mergeCell ref="N3546:N3547"/>
    <mergeCell ref="N3544:N3545"/>
    <mergeCell ref="O3544:O3545"/>
    <mergeCell ref="P3544:P3545"/>
    <mergeCell ref="Q3544:Q3545"/>
    <mergeCell ref="R3544:R3545"/>
    <mergeCell ref="S3544:S3545"/>
    <mergeCell ref="G3544:G3545"/>
    <mergeCell ref="H3544:H3545"/>
    <mergeCell ref="I3544:I3545"/>
    <mergeCell ref="K3544:K3545"/>
    <mergeCell ref="L3544:L3545"/>
    <mergeCell ref="M3544:M3545"/>
    <mergeCell ref="A3544:A3545"/>
    <mergeCell ref="B3544:B3545"/>
    <mergeCell ref="C3544:C3545"/>
    <mergeCell ref="D3544:D3545"/>
    <mergeCell ref="E3544:E3545"/>
    <mergeCell ref="F3544:F3545"/>
    <mergeCell ref="O3552:O3553"/>
    <mergeCell ref="P3552:P3553"/>
    <mergeCell ref="Q3552:Q3553"/>
    <mergeCell ref="R3552:R3553"/>
    <mergeCell ref="S3552:S3553"/>
    <mergeCell ref="A3554:A3555"/>
    <mergeCell ref="B3554:B3555"/>
    <mergeCell ref="C3554:C3555"/>
    <mergeCell ref="D3554:D3555"/>
    <mergeCell ref="E3554:E3555"/>
    <mergeCell ref="H3552:H3553"/>
    <mergeCell ref="I3552:I3553"/>
    <mergeCell ref="K3552:K3553"/>
    <mergeCell ref="L3552:L3553"/>
    <mergeCell ref="M3552:M3553"/>
    <mergeCell ref="N3552:N3553"/>
    <mergeCell ref="Q3550:Q3551"/>
    <mergeCell ref="R3550:R3551"/>
    <mergeCell ref="S3550:S3551"/>
    <mergeCell ref="A3552:A3553"/>
    <mergeCell ref="B3552:B3553"/>
    <mergeCell ref="C3552:C3553"/>
    <mergeCell ref="D3552:D3553"/>
    <mergeCell ref="E3552:E3553"/>
    <mergeCell ref="F3552:F3553"/>
    <mergeCell ref="G3552:G3553"/>
    <mergeCell ref="K3550:K3551"/>
    <mergeCell ref="L3550:L3551"/>
    <mergeCell ref="M3550:M3551"/>
    <mergeCell ref="N3550:N3551"/>
    <mergeCell ref="O3550:O3551"/>
    <mergeCell ref="P3550:P3551"/>
    <mergeCell ref="S3548:S3549"/>
    <mergeCell ref="A3550:A3551"/>
    <mergeCell ref="B3550:B3551"/>
    <mergeCell ref="C3550:C3551"/>
    <mergeCell ref="D3550:D3551"/>
    <mergeCell ref="E3550:E3551"/>
    <mergeCell ref="F3550:F3551"/>
    <mergeCell ref="G3550:G3551"/>
    <mergeCell ref="H3550:H3551"/>
    <mergeCell ref="I3550:I3551"/>
    <mergeCell ref="M3548:M3549"/>
    <mergeCell ref="N3548:N3549"/>
    <mergeCell ref="O3548:O3549"/>
    <mergeCell ref="P3548:P3549"/>
    <mergeCell ref="Q3548:Q3549"/>
    <mergeCell ref="R3548:R3549"/>
    <mergeCell ref="F3548:F3549"/>
    <mergeCell ref="G3548:G3549"/>
    <mergeCell ref="H3548:H3549"/>
    <mergeCell ref="I3548:I3549"/>
    <mergeCell ref="K3548:K3549"/>
    <mergeCell ref="L3548:L3549"/>
    <mergeCell ref="Q3556:Q3557"/>
    <mergeCell ref="R3556:R3557"/>
    <mergeCell ref="S3556:S3557"/>
    <mergeCell ref="A3558:A3559"/>
    <mergeCell ref="B3558:B3559"/>
    <mergeCell ref="C3558:C3559"/>
    <mergeCell ref="D3558:D3559"/>
    <mergeCell ref="E3558:E3559"/>
    <mergeCell ref="F3558:F3559"/>
    <mergeCell ref="G3558:G3559"/>
    <mergeCell ref="K3556:K3557"/>
    <mergeCell ref="L3556:L3557"/>
    <mergeCell ref="M3556:M3557"/>
    <mergeCell ref="N3556:N3557"/>
    <mergeCell ref="O3556:O3557"/>
    <mergeCell ref="P3556:P3557"/>
    <mergeCell ref="S3554:S3555"/>
    <mergeCell ref="A3556:A3557"/>
    <mergeCell ref="B3556:B3557"/>
    <mergeCell ref="C3556:C3557"/>
    <mergeCell ref="D3556:D3557"/>
    <mergeCell ref="E3556:E3557"/>
    <mergeCell ref="F3556:F3557"/>
    <mergeCell ref="G3556:G3557"/>
    <mergeCell ref="H3556:H3557"/>
    <mergeCell ref="I3556:I3557"/>
    <mergeCell ref="M3554:M3555"/>
    <mergeCell ref="N3554:N3555"/>
    <mergeCell ref="O3554:O3555"/>
    <mergeCell ref="P3554:P3555"/>
    <mergeCell ref="Q3554:Q3555"/>
    <mergeCell ref="R3554:R3555"/>
    <mergeCell ref="F3554:F3555"/>
    <mergeCell ref="G3554:G3555"/>
    <mergeCell ref="H3554:H3555"/>
    <mergeCell ref="I3554:I3555"/>
    <mergeCell ref="K3554:K3555"/>
    <mergeCell ref="L3554:L3555"/>
    <mergeCell ref="N3562:N3563"/>
    <mergeCell ref="O3562:O3563"/>
    <mergeCell ref="P3562:P3563"/>
    <mergeCell ref="Q3562:Q3563"/>
    <mergeCell ref="R3562:R3563"/>
    <mergeCell ref="S3562:S3563"/>
    <mergeCell ref="G3562:G3563"/>
    <mergeCell ref="H3562:H3563"/>
    <mergeCell ref="I3562:I3563"/>
    <mergeCell ref="K3562:K3563"/>
    <mergeCell ref="L3562:L3563"/>
    <mergeCell ref="M3562:M3563"/>
    <mergeCell ref="A3562:A3563"/>
    <mergeCell ref="B3562:B3563"/>
    <mergeCell ref="C3562:C3563"/>
    <mergeCell ref="D3562:D3563"/>
    <mergeCell ref="E3562:E3563"/>
    <mergeCell ref="F3562:F3563"/>
    <mergeCell ref="N3560:N3561"/>
    <mergeCell ref="O3560:O3561"/>
    <mergeCell ref="P3560:P3561"/>
    <mergeCell ref="Q3560:Q3561"/>
    <mergeCell ref="R3560:R3561"/>
    <mergeCell ref="S3560:S3561"/>
    <mergeCell ref="O3558:O3559"/>
    <mergeCell ref="P3558:P3559"/>
    <mergeCell ref="Q3558:Q3559"/>
    <mergeCell ref="R3558:R3559"/>
    <mergeCell ref="S3558:S3559"/>
    <mergeCell ref="A3560:A3561"/>
    <mergeCell ref="B3560:I3561"/>
    <mergeCell ref="K3560:K3561"/>
    <mergeCell ref="L3560:L3561"/>
    <mergeCell ref="M3560:M3561"/>
    <mergeCell ref="H3558:H3559"/>
    <mergeCell ref="I3558:I3559"/>
    <mergeCell ref="K3558:K3559"/>
    <mergeCell ref="L3558:L3559"/>
    <mergeCell ref="M3558:M3559"/>
    <mergeCell ref="N3558:N3559"/>
    <mergeCell ref="N3566:N3567"/>
    <mergeCell ref="O3566:O3567"/>
    <mergeCell ref="P3566:P3567"/>
    <mergeCell ref="Q3566:Q3567"/>
    <mergeCell ref="R3566:R3567"/>
    <mergeCell ref="S3566:S3567"/>
    <mergeCell ref="G3566:G3567"/>
    <mergeCell ref="H3566:H3567"/>
    <mergeCell ref="I3566:I3567"/>
    <mergeCell ref="K3566:K3567"/>
    <mergeCell ref="L3566:L3567"/>
    <mergeCell ref="M3566:M3567"/>
    <mergeCell ref="A3566:A3567"/>
    <mergeCell ref="B3566:B3567"/>
    <mergeCell ref="C3566:C3567"/>
    <mergeCell ref="D3566:D3567"/>
    <mergeCell ref="E3566:E3567"/>
    <mergeCell ref="F3566:F3567"/>
    <mergeCell ref="N3564:N3565"/>
    <mergeCell ref="O3564:O3565"/>
    <mergeCell ref="P3564:P3565"/>
    <mergeCell ref="Q3564:Q3565"/>
    <mergeCell ref="R3564:R3565"/>
    <mergeCell ref="S3564:S3565"/>
    <mergeCell ref="G3564:G3565"/>
    <mergeCell ref="H3564:H3565"/>
    <mergeCell ref="I3564:I3565"/>
    <mergeCell ref="K3564:K3565"/>
    <mergeCell ref="L3564:L3565"/>
    <mergeCell ref="M3564:M3565"/>
    <mergeCell ref="A3564:A3565"/>
    <mergeCell ref="B3564:B3565"/>
    <mergeCell ref="C3564:C3565"/>
    <mergeCell ref="D3564:D3565"/>
    <mergeCell ref="E3564:E3565"/>
    <mergeCell ref="F3564:F3565"/>
    <mergeCell ref="N3570:N3571"/>
    <mergeCell ref="O3570:O3571"/>
    <mergeCell ref="P3570:P3571"/>
    <mergeCell ref="Q3570:Q3571"/>
    <mergeCell ref="R3570:R3571"/>
    <mergeCell ref="S3570:S3571"/>
    <mergeCell ref="G3570:G3571"/>
    <mergeCell ref="H3570:H3571"/>
    <mergeCell ref="I3570:I3571"/>
    <mergeCell ref="K3570:K3571"/>
    <mergeCell ref="L3570:L3571"/>
    <mergeCell ref="M3570:M3571"/>
    <mergeCell ref="A3570:A3571"/>
    <mergeCell ref="B3570:B3571"/>
    <mergeCell ref="C3570:C3571"/>
    <mergeCell ref="D3570:D3571"/>
    <mergeCell ref="E3570:E3571"/>
    <mergeCell ref="F3570:F3571"/>
    <mergeCell ref="N3568:N3569"/>
    <mergeCell ref="O3568:O3569"/>
    <mergeCell ref="P3568:P3569"/>
    <mergeCell ref="Q3568:Q3569"/>
    <mergeCell ref="R3568:R3569"/>
    <mergeCell ref="S3568:S3569"/>
    <mergeCell ref="G3568:G3569"/>
    <mergeCell ref="H3568:H3569"/>
    <mergeCell ref="I3568:I3569"/>
    <mergeCell ref="K3568:K3569"/>
    <mergeCell ref="L3568:L3569"/>
    <mergeCell ref="M3568:M3569"/>
    <mergeCell ref="A3568:A3569"/>
    <mergeCell ref="B3568:B3569"/>
    <mergeCell ref="C3568:C3569"/>
    <mergeCell ref="D3568:D3569"/>
    <mergeCell ref="E3568:E3569"/>
    <mergeCell ref="F3568:F3569"/>
    <mergeCell ref="S3578:S3579"/>
    <mergeCell ref="A3580:A3581"/>
    <mergeCell ref="B3580:I3581"/>
    <mergeCell ref="K3580:K3581"/>
    <mergeCell ref="L3580:S3581"/>
    <mergeCell ref="A3582:A3583"/>
    <mergeCell ref="B3582:B3583"/>
    <mergeCell ref="C3582:C3583"/>
    <mergeCell ref="D3582:D3583"/>
    <mergeCell ref="E3582:E3583"/>
    <mergeCell ref="M3578:M3579"/>
    <mergeCell ref="N3578:N3579"/>
    <mergeCell ref="O3578:O3579"/>
    <mergeCell ref="P3578:P3579"/>
    <mergeCell ref="Q3578:Q3579"/>
    <mergeCell ref="R3578:R3579"/>
    <mergeCell ref="F3578:F3579"/>
    <mergeCell ref="G3578:G3579"/>
    <mergeCell ref="H3578:H3579"/>
    <mergeCell ref="I3578:I3579"/>
    <mergeCell ref="K3578:K3579"/>
    <mergeCell ref="L3578:L3579"/>
    <mergeCell ref="D3574:G3575"/>
    <mergeCell ref="H3574:I3575"/>
    <mergeCell ref="N3574:Q3575"/>
    <mergeCell ref="R3574:S3575"/>
    <mergeCell ref="A3576:S3577"/>
    <mergeCell ref="A3578:A3579"/>
    <mergeCell ref="B3578:B3579"/>
    <mergeCell ref="C3578:C3579"/>
    <mergeCell ref="D3578:D3579"/>
    <mergeCell ref="E3578:E3579"/>
    <mergeCell ref="N3572:N3573"/>
    <mergeCell ref="O3572:O3573"/>
    <mergeCell ref="P3572:P3573"/>
    <mergeCell ref="Q3572:Q3573"/>
    <mergeCell ref="R3572:R3573"/>
    <mergeCell ref="S3572:S3573"/>
    <mergeCell ref="G3572:G3573"/>
    <mergeCell ref="H3572:H3573"/>
    <mergeCell ref="I3572:I3573"/>
    <mergeCell ref="K3572:K3573"/>
    <mergeCell ref="L3572:L3573"/>
    <mergeCell ref="M3572:M3573"/>
    <mergeCell ref="A3572:A3573"/>
    <mergeCell ref="B3572:B3573"/>
    <mergeCell ref="C3572:C3573"/>
    <mergeCell ref="D3572:D3573"/>
    <mergeCell ref="E3572:E3573"/>
    <mergeCell ref="F3572:F3573"/>
    <mergeCell ref="O3586:O3587"/>
    <mergeCell ref="P3586:P3587"/>
    <mergeCell ref="Q3586:Q3587"/>
    <mergeCell ref="R3586:R3587"/>
    <mergeCell ref="S3586:S3587"/>
    <mergeCell ref="A3588:A3589"/>
    <mergeCell ref="B3588:B3589"/>
    <mergeCell ref="C3588:C3589"/>
    <mergeCell ref="D3588:D3589"/>
    <mergeCell ref="E3588:E3589"/>
    <mergeCell ref="H3586:H3587"/>
    <mergeCell ref="I3586:I3587"/>
    <mergeCell ref="K3586:K3587"/>
    <mergeCell ref="L3586:L3587"/>
    <mergeCell ref="M3586:M3587"/>
    <mergeCell ref="N3586:N3587"/>
    <mergeCell ref="Q3584:Q3585"/>
    <mergeCell ref="R3584:R3585"/>
    <mergeCell ref="S3584:S3585"/>
    <mergeCell ref="A3586:A3587"/>
    <mergeCell ref="B3586:B3587"/>
    <mergeCell ref="C3586:C3587"/>
    <mergeCell ref="D3586:D3587"/>
    <mergeCell ref="E3586:E3587"/>
    <mergeCell ref="F3586:F3587"/>
    <mergeCell ref="G3586:G3587"/>
    <mergeCell ref="K3584:K3585"/>
    <mergeCell ref="L3584:L3585"/>
    <mergeCell ref="M3584:M3585"/>
    <mergeCell ref="N3584:N3585"/>
    <mergeCell ref="O3584:O3585"/>
    <mergeCell ref="P3584:P3585"/>
    <mergeCell ref="S3582:S3583"/>
    <mergeCell ref="A3584:A3585"/>
    <mergeCell ref="B3584:B3585"/>
    <mergeCell ref="C3584:C3585"/>
    <mergeCell ref="D3584:D3585"/>
    <mergeCell ref="E3584:E3585"/>
    <mergeCell ref="F3584:F3585"/>
    <mergeCell ref="G3584:G3585"/>
    <mergeCell ref="H3584:H3585"/>
    <mergeCell ref="I3584:I3585"/>
    <mergeCell ref="M3582:M3583"/>
    <mergeCell ref="N3582:N3583"/>
    <mergeCell ref="O3582:O3583"/>
    <mergeCell ref="P3582:P3583"/>
    <mergeCell ref="Q3582:Q3583"/>
    <mergeCell ref="R3582:R3583"/>
    <mergeCell ref="F3582:F3583"/>
    <mergeCell ref="G3582:G3583"/>
    <mergeCell ref="H3582:H3583"/>
    <mergeCell ref="I3582:I3583"/>
    <mergeCell ref="K3582:K3583"/>
    <mergeCell ref="L3582:L3583"/>
    <mergeCell ref="Q3590:Q3591"/>
    <mergeCell ref="R3590:R3591"/>
    <mergeCell ref="S3590:S3591"/>
    <mergeCell ref="A3592:A3593"/>
    <mergeCell ref="B3592:B3593"/>
    <mergeCell ref="C3592:C3593"/>
    <mergeCell ref="D3592:D3593"/>
    <mergeCell ref="E3592:E3593"/>
    <mergeCell ref="F3592:F3593"/>
    <mergeCell ref="G3592:G3593"/>
    <mergeCell ref="K3590:K3591"/>
    <mergeCell ref="L3590:L3591"/>
    <mergeCell ref="M3590:M3591"/>
    <mergeCell ref="N3590:N3591"/>
    <mergeCell ref="O3590:O3591"/>
    <mergeCell ref="P3590:P3591"/>
    <mergeCell ref="S3588:S3589"/>
    <mergeCell ref="A3590:A3591"/>
    <mergeCell ref="B3590:B3591"/>
    <mergeCell ref="C3590:C3591"/>
    <mergeCell ref="D3590:D3591"/>
    <mergeCell ref="E3590:E3591"/>
    <mergeCell ref="F3590:F3591"/>
    <mergeCell ref="G3590:G3591"/>
    <mergeCell ref="H3590:H3591"/>
    <mergeCell ref="I3590:I3591"/>
    <mergeCell ref="M3588:M3589"/>
    <mergeCell ref="N3588:N3589"/>
    <mergeCell ref="O3588:O3589"/>
    <mergeCell ref="P3588:P3589"/>
    <mergeCell ref="Q3588:Q3589"/>
    <mergeCell ref="R3588:R3589"/>
    <mergeCell ref="F3588:F3589"/>
    <mergeCell ref="G3588:G3589"/>
    <mergeCell ref="H3588:H3589"/>
    <mergeCell ref="I3588:I3589"/>
    <mergeCell ref="K3588:K3589"/>
    <mergeCell ref="L3588:L3589"/>
    <mergeCell ref="S3594:S3595"/>
    <mergeCell ref="A3596:A3597"/>
    <mergeCell ref="B3596:B3597"/>
    <mergeCell ref="C3596:C3597"/>
    <mergeCell ref="D3596:D3597"/>
    <mergeCell ref="E3596:E3597"/>
    <mergeCell ref="F3596:F3597"/>
    <mergeCell ref="G3596:G3597"/>
    <mergeCell ref="H3596:H3597"/>
    <mergeCell ref="I3596:I3597"/>
    <mergeCell ref="M3594:M3595"/>
    <mergeCell ref="N3594:N3595"/>
    <mergeCell ref="O3594:O3595"/>
    <mergeCell ref="P3594:P3595"/>
    <mergeCell ref="Q3594:Q3595"/>
    <mergeCell ref="R3594:R3595"/>
    <mergeCell ref="F3594:F3595"/>
    <mergeCell ref="G3594:G3595"/>
    <mergeCell ref="H3594:H3595"/>
    <mergeCell ref="I3594:I3595"/>
    <mergeCell ref="K3594:K3595"/>
    <mergeCell ref="L3594:L3595"/>
    <mergeCell ref="O3592:O3593"/>
    <mergeCell ref="P3592:P3593"/>
    <mergeCell ref="Q3592:Q3593"/>
    <mergeCell ref="R3592:R3593"/>
    <mergeCell ref="S3592:S3593"/>
    <mergeCell ref="A3594:A3595"/>
    <mergeCell ref="B3594:B3595"/>
    <mergeCell ref="C3594:C3595"/>
    <mergeCell ref="D3594:D3595"/>
    <mergeCell ref="E3594:E3595"/>
    <mergeCell ref="H3592:H3593"/>
    <mergeCell ref="I3592:I3593"/>
    <mergeCell ref="K3592:K3593"/>
    <mergeCell ref="L3592:L3593"/>
    <mergeCell ref="M3592:M3593"/>
    <mergeCell ref="N3592:N3593"/>
    <mergeCell ref="N3600:N3601"/>
    <mergeCell ref="O3600:O3601"/>
    <mergeCell ref="P3600:P3601"/>
    <mergeCell ref="Q3600:Q3601"/>
    <mergeCell ref="R3600:R3601"/>
    <mergeCell ref="S3600:S3601"/>
    <mergeCell ref="O3598:O3599"/>
    <mergeCell ref="P3598:P3599"/>
    <mergeCell ref="Q3598:Q3599"/>
    <mergeCell ref="R3598:R3599"/>
    <mergeCell ref="S3598:S3599"/>
    <mergeCell ref="A3600:A3601"/>
    <mergeCell ref="B3600:I3601"/>
    <mergeCell ref="K3600:K3601"/>
    <mergeCell ref="L3600:L3601"/>
    <mergeCell ref="M3600:M3601"/>
    <mergeCell ref="H3598:H3599"/>
    <mergeCell ref="I3598:I3599"/>
    <mergeCell ref="K3598:K3599"/>
    <mergeCell ref="L3598:L3599"/>
    <mergeCell ref="M3598:M3599"/>
    <mergeCell ref="N3598:N3599"/>
    <mergeCell ref="Q3596:Q3597"/>
    <mergeCell ref="R3596:R3597"/>
    <mergeCell ref="S3596:S3597"/>
    <mergeCell ref="A3598:A3599"/>
    <mergeCell ref="B3598:B3599"/>
    <mergeCell ref="C3598:C3599"/>
    <mergeCell ref="D3598:D3599"/>
    <mergeCell ref="E3598:E3599"/>
    <mergeCell ref="F3598:F3599"/>
    <mergeCell ref="G3598:G3599"/>
    <mergeCell ref="K3596:K3597"/>
    <mergeCell ref="L3596:L3597"/>
    <mergeCell ref="M3596:M3597"/>
    <mergeCell ref="N3596:N3597"/>
    <mergeCell ref="O3596:O3597"/>
    <mergeCell ref="P3596:P3597"/>
    <mergeCell ref="N3604:N3605"/>
    <mergeCell ref="O3604:O3605"/>
    <mergeCell ref="P3604:P3605"/>
    <mergeCell ref="Q3604:Q3605"/>
    <mergeCell ref="R3604:R3605"/>
    <mergeCell ref="S3604:S3605"/>
    <mergeCell ref="G3604:G3605"/>
    <mergeCell ref="H3604:H3605"/>
    <mergeCell ref="I3604:I3605"/>
    <mergeCell ref="K3604:K3605"/>
    <mergeCell ref="L3604:L3605"/>
    <mergeCell ref="M3604:M3605"/>
    <mergeCell ref="A3604:A3605"/>
    <mergeCell ref="B3604:B3605"/>
    <mergeCell ref="C3604:C3605"/>
    <mergeCell ref="D3604:D3605"/>
    <mergeCell ref="E3604:E3605"/>
    <mergeCell ref="F3604:F3605"/>
    <mergeCell ref="N3602:N3603"/>
    <mergeCell ref="O3602:O3603"/>
    <mergeCell ref="P3602:P3603"/>
    <mergeCell ref="Q3602:Q3603"/>
    <mergeCell ref="R3602:R3603"/>
    <mergeCell ref="S3602:S3603"/>
    <mergeCell ref="G3602:G3603"/>
    <mergeCell ref="H3602:H3603"/>
    <mergeCell ref="I3602:I3603"/>
    <mergeCell ref="K3602:K3603"/>
    <mergeCell ref="L3602:L3603"/>
    <mergeCell ref="M3602:M3603"/>
    <mergeCell ref="A3602:A3603"/>
    <mergeCell ref="B3602:B3603"/>
    <mergeCell ref="C3602:C3603"/>
    <mergeCell ref="D3602:D3603"/>
    <mergeCell ref="E3602:E3603"/>
    <mergeCell ref="F3602:F3603"/>
    <mergeCell ref="N3608:N3609"/>
    <mergeCell ref="O3608:O3609"/>
    <mergeCell ref="P3608:P3609"/>
    <mergeCell ref="Q3608:Q3609"/>
    <mergeCell ref="R3608:R3609"/>
    <mergeCell ref="S3608:S3609"/>
    <mergeCell ref="G3608:G3609"/>
    <mergeCell ref="H3608:H3609"/>
    <mergeCell ref="I3608:I3609"/>
    <mergeCell ref="K3608:K3609"/>
    <mergeCell ref="L3608:L3609"/>
    <mergeCell ref="M3608:M3609"/>
    <mergeCell ref="A3608:A3609"/>
    <mergeCell ref="B3608:B3609"/>
    <mergeCell ref="C3608:C3609"/>
    <mergeCell ref="D3608:D3609"/>
    <mergeCell ref="E3608:E3609"/>
    <mergeCell ref="F3608:F3609"/>
    <mergeCell ref="N3606:N3607"/>
    <mergeCell ref="O3606:O3607"/>
    <mergeCell ref="P3606:P3607"/>
    <mergeCell ref="Q3606:Q3607"/>
    <mergeCell ref="R3606:R3607"/>
    <mergeCell ref="S3606:S3607"/>
    <mergeCell ref="G3606:G3607"/>
    <mergeCell ref="H3606:H3607"/>
    <mergeCell ref="I3606:I3607"/>
    <mergeCell ref="K3606:K3607"/>
    <mergeCell ref="L3606:L3607"/>
    <mergeCell ref="M3606:M3607"/>
    <mergeCell ref="A3606:A3607"/>
    <mergeCell ref="B3606:B3607"/>
    <mergeCell ref="C3606:C3607"/>
    <mergeCell ref="D3606:D3607"/>
    <mergeCell ref="E3606:E3607"/>
    <mergeCell ref="F3606:F3607"/>
    <mergeCell ref="N3612:N3613"/>
    <mergeCell ref="O3612:O3613"/>
    <mergeCell ref="P3612:P3613"/>
    <mergeCell ref="Q3612:Q3613"/>
    <mergeCell ref="R3612:R3613"/>
    <mergeCell ref="S3612:S3613"/>
    <mergeCell ref="G3612:G3613"/>
    <mergeCell ref="H3612:H3613"/>
    <mergeCell ref="I3612:I3613"/>
    <mergeCell ref="K3612:K3613"/>
    <mergeCell ref="L3612:L3613"/>
    <mergeCell ref="M3612:M3613"/>
    <mergeCell ref="A3612:A3613"/>
    <mergeCell ref="B3612:B3613"/>
    <mergeCell ref="C3612:C3613"/>
    <mergeCell ref="D3612:D3613"/>
    <mergeCell ref="E3612:E3613"/>
    <mergeCell ref="F3612:F3613"/>
    <mergeCell ref="N3610:N3611"/>
    <mergeCell ref="O3610:O3611"/>
    <mergeCell ref="P3610:P3611"/>
    <mergeCell ref="Q3610:Q3611"/>
    <mergeCell ref="R3610:R3611"/>
    <mergeCell ref="S3610:S3611"/>
    <mergeCell ref="G3610:G3611"/>
    <mergeCell ref="H3610:H3611"/>
    <mergeCell ref="I3610:I3611"/>
    <mergeCell ref="K3610:K3611"/>
    <mergeCell ref="L3610:L3611"/>
    <mergeCell ref="M3610:M3611"/>
    <mergeCell ref="A3610:A3611"/>
    <mergeCell ref="B3610:B3611"/>
    <mergeCell ref="C3610:C3611"/>
    <mergeCell ref="D3610:D3611"/>
    <mergeCell ref="E3610:E3611"/>
    <mergeCell ref="F3610:F3611"/>
    <mergeCell ref="N3616:N3617"/>
    <mergeCell ref="O3616:O3617"/>
    <mergeCell ref="P3616:P3617"/>
    <mergeCell ref="Q3616:Q3617"/>
    <mergeCell ref="R3616:R3617"/>
    <mergeCell ref="S3616:S3617"/>
    <mergeCell ref="G3616:G3617"/>
    <mergeCell ref="H3616:H3617"/>
    <mergeCell ref="I3616:I3617"/>
    <mergeCell ref="K3616:K3617"/>
    <mergeCell ref="L3616:L3617"/>
    <mergeCell ref="M3616:M3617"/>
    <mergeCell ref="A3616:A3617"/>
    <mergeCell ref="B3616:B3617"/>
    <mergeCell ref="C3616:C3617"/>
    <mergeCell ref="D3616:D3617"/>
    <mergeCell ref="E3616:E3617"/>
    <mergeCell ref="F3616:F3617"/>
    <mergeCell ref="N3614:N3615"/>
    <mergeCell ref="O3614:O3615"/>
    <mergeCell ref="P3614:P3615"/>
    <mergeCell ref="Q3614:Q3615"/>
    <mergeCell ref="R3614:R3615"/>
    <mergeCell ref="S3614:S3615"/>
    <mergeCell ref="G3614:G3615"/>
    <mergeCell ref="H3614:H3615"/>
    <mergeCell ref="I3614:I3615"/>
    <mergeCell ref="K3614:K3615"/>
    <mergeCell ref="L3614:L3615"/>
    <mergeCell ref="M3614:M3615"/>
    <mergeCell ref="A3614:A3615"/>
    <mergeCell ref="B3614:B3615"/>
    <mergeCell ref="C3614:C3615"/>
    <mergeCell ref="D3614:D3615"/>
    <mergeCell ref="E3614:E3615"/>
    <mergeCell ref="F3614:F3615"/>
    <mergeCell ref="N3620:N3621"/>
    <mergeCell ref="O3620:O3621"/>
    <mergeCell ref="P3620:P3621"/>
    <mergeCell ref="Q3620:Q3621"/>
    <mergeCell ref="R3620:R3621"/>
    <mergeCell ref="S3620:S3621"/>
    <mergeCell ref="G3620:G3621"/>
    <mergeCell ref="H3620:H3621"/>
    <mergeCell ref="I3620:I3621"/>
    <mergeCell ref="K3620:K3621"/>
    <mergeCell ref="L3620:L3621"/>
    <mergeCell ref="M3620:M3621"/>
    <mergeCell ref="A3620:A3621"/>
    <mergeCell ref="B3620:B3621"/>
    <mergeCell ref="C3620:C3621"/>
    <mergeCell ref="D3620:D3621"/>
    <mergeCell ref="E3620:E3621"/>
    <mergeCell ref="F3620:F3621"/>
    <mergeCell ref="N3618:N3619"/>
    <mergeCell ref="O3618:O3619"/>
    <mergeCell ref="P3618:P3619"/>
    <mergeCell ref="Q3618:Q3619"/>
    <mergeCell ref="R3618:R3619"/>
    <mergeCell ref="S3618:S3619"/>
    <mergeCell ref="G3618:G3619"/>
    <mergeCell ref="H3618:H3619"/>
    <mergeCell ref="I3618:I3619"/>
    <mergeCell ref="K3618:K3619"/>
    <mergeCell ref="L3618:L3619"/>
    <mergeCell ref="M3618:M3619"/>
    <mergeCell ref="A3618:A3619"/>
    <mergeCell ref="B3618:B3619"/>
    <mergeCell ref="C3618:C3619"/>
    <mergeCell ref="D3618:D3619"/>
    <mergeCell ref="E3618:E3619"/>
    <mergeCell ref="F3618:F3619"/>
    <mergeCell ref="N3624:N3625"/>
    <mergeCell ref="O3624:O3625"/>
    <mergeCell ref="P3624:P3625"/>
    <mergeCell ref="Q3624:Q3625"/>
    <mergeCell ref="R3624:R3625"/>
    <mergeCell ref="S3624:S3625"/>
    <mergeCell ref="G3624:G3625"/>
    <mergeCell ref="H3624:H3625"/>
    <mergeCell ref="I3624:I3625"/>
    <mergeCell ref="K3624:K3625"/>
    <mergeCell ref="L3624:L3625"/>
    <mergeCell ref="M3624:M3625"/>
    <mergeCell ref="A3624:A3625"/>
    <mergeCell ref="B3624:B3625"/>
    <mergeCell ref="C3624:C3625"/>
    <mergeCell ref="D3624:D3625"/>
    <mergeCell ref="E3624:E3625"/>
    <mergeCell ref="F3624:F3625"/>
    <mergeCell ref="N3622:N3623"/>
    <mergeCell ref="O3622:O3623"/>
    <mergeCell ref="P3622:P3623"/>
    <mergeCell ref="Q3622:Q3623"/>
    <mergeCell ref="R3622:R3623"/>
    <mergeCell ref="S3622:S3623"/>
    <mergeCell ref="G3622:G3623"/>
    <mergeCell ref="H3622:H3623"/>
    <mergeCell ref="I3622:I3623"/>
    <mergeCell ref="K3622:K3623"/>
    <mergeCell ref="L3622:L3623"/>
    <mergeCell ref="M3622:M3623"/>
    <mergeCell ref="A3622:A3623"/>
    <mergeCell ref="B3622:B3623"/>
    <mergeCell ref="C3622:C3623"/>
    <mergeCell ref="D3622:D3623"/>
    <mergeCell ref="E3622:E3623"/>
    <mergeCell ref="F3622:F3623"/>
    <mergeCell ref="S3628:S3629"/>
    <mergeCell ref="A3630:A3631"/>
    <mergeCell ref="B3630:B3631"/>
    <mergeCell ref="C3630:C3631"/>
    <mergeCell ref="D3630:D3631"/>
    <mergeCell ref="E3630:E3631"/>
    <mergeCell ref="F3630:F3631"/>
    <mergeCell ref="G3630:G3631"/>
    <mergeCell ref="H3630:H3631"/>
    <mergeCell ref="I3630:I3631"/>
    <mergeCell ref="M3628:M3629"/>
    <mergeCell ref="N3628:N3629"/>
    <mergeCell ref="O3628:O3629"/>
    <mergeCell ref="P3628:P3629"/>
    <mergeCell ref="Q3628:Q3629"/>
    <mergeCell ref="R3628:R3629"/>
    <mergeCell ref="F3628:F3629"/>
    <mergeCell ref="G3628:G3629"/>
    <mergeCell ref="H3628:H3629"/>
    <mergeCell ref="I3628:I3629"/>
    <mergeCell ref="K3628:K3629"/>
    <mergeCell ref="L3628:L3629"/>
    <mergeCell ref="O3626:O3627"/>
    <mergeCell ref="P3626:P3627"/>
    <mergeCell ref="Q3626:Q3627"/>
    <mergeCell ref="R3626:R3627"/>
    <mergeCell ref="S3626:S3627"/>
    <mergeCell ref="A3628:A3629"/>
    <mergeCell ref="B3628:B3629"/>
    <mergeCell ref="C3628:C3629"/>
    <mergeCell ref="D3628:D3629"/>
    <mergeCell ref="E3628:E3629"/>
    <mergeCell ref="A3626:A3627"/>
    <mergeCell ref="B3626:I3627"/>
    <mergeCell ref="K3626:K3627"/>
    <mergeCell ref="L3626:L3627"/>
    <mergeCell ref="M3626:M3627"/>
    <mergeCell ref="N3626:N3627"/>
    <mergeCell ref="G3634:G3635"/>
    <mergeCell ref="H3634:H3635"/>
    <mergeCell ref="I3634:I3635"/>
    <mergeCell ref="K3634:K3635"/>
    <mergeCell ref="L3634:S3635"/>
    <mergeCell ref="A3636:A3637"/>
    <mergeCell ref="B3636:B3637"/>
    <mergeCell ref="C3636:C3637"/>
    <mergeCell ref="D3636:D3637"/>
    <mergeCell ref="E3636:E3637"/>
    <mergeCell ref="P3632:P3633"/>
    <mergeCell ref="Q3632:Q3633"/>
    <mergeCell ref="R3632:R3633"/>
    <mergeCell ref="S3632:S3633"/>
    <mergeCell ref="A3634:A3635"/>
    <mergeCell ref="B3634:B3635"/>
    <mergeCell ref="C3634:C3635"/>
    <mergeCell ref="D3634:D3635"/>
    <mergeCell ref="E3634:E3635"/>
    <mergeCell ref="F3634:F3635"/>
    <mergeCell ref="Q3630:Q3631"/>
    <mergeCell ref="R3630:R3631"/>
    <mergeCell ref="S3630:S3631"/>
    <mergeCell ref="A3632:A3633"/>
    <mergeCell ref="B3632:I3633"/>
    <mergeCell ref="K3632:K3633"/>
    <mergeCell ref="L3632:L3633"/>
    <mergeCell ref="M3632:M3633"/>
    <mergeCell ref="N3632:N3633"/>
    <mergeCell ref="O3632:O3633"/>
    <mergeCell ref="K3630:K3631"/>
    <mergeCell ref="L3630:L3631"/>
    <mergeCell ref="M3630:M3631"/>
    <mergeCell ref="N3630:N3631"/>
    <mergeCell ref="O3630:O3631"/>
    <mergeCell ref="P3630:P3631"/>
    <mergeCell ref="O3640:O3641"/>
    <mergeCell ref="P3640:P3641"/>
    <mergeCell ref="Q3640:Q3641"/>
    <mergeCell ref="R3640:R3641"/>
    <mergeCell ref="S3640:S3641"/>
    <mergeCell ref="A3642:A3643"/>
    <mergeCell ref="B3642:B3643"/>
    <mergeCell ref="C3642:C3643"/>
    <mergeCell ref="D3642:D3643"/>
    <mergeCell ref="E3642:E3643"/>
    <mergeCell ref="H3640:H3641"/>
    <mergeCell ref="I3640:I3641"/>
    <mergeCell ref="K3640:K3641"/>
    <mergeCell ref="L3640:L3641"/>
    <mergeCell ref="M3640:M3641"/>
    <mergeCell ref="N3640:N3641"/>
    <mergeCell ref="Q3638:Q3639"/>
    <mergeCell ref="R3638:R3639"/>
    <mergeCell ref="S3638:S3639"/>
    <mergeCell ref="A3640:A3641"/>
    <mergeCell ref="B3640:B3641"/>
    <mergeCell ref="C3640:C3641"/>
    <mergeCell ref="D3640:D3641"/>
    <mergeCell ref="E3640:E3641"/>
    <mergeCell ref="F3640:F3641"/>
    <mergeCell ref="G3640:G3641"/>
    <mergeCell ref="K3638:K3639"/>
    <mergeCell ref="L3638:L3639"/>
    <mergeCell ref="M3638:M3639"/>
    <mergeCell ref="N3638:N3639"/>
    <mergeCell ref="O3638:O3639"/>
    <mergeCell ref="P3638:P3639"/>
    <mergeCell ref="S3636:S3637"/>
    <mergeCell ref="A3638:A3639"/>
    <mergeCell ref="B3638:B3639"/>
    <mergeCell ref="C3638:C3639"/>
    <mergeCell ref="D3638:D3639"/>
    <mergeCell ref="E3638:E3639"/>
    <mergeCell ref="F3638:F3639"/>
    <mergeCell ref="G3638:G3639"/>
    <mergeCell ref="H3638:H3639"/>
    <mergeCell ref="I3638:I3639"/>
    <mergeCell ref="M3636:M3637"/>
    <mergeCell ref="N3636:N3637"/>
    <mergeCell ref="O3636:O3637"/>
    <mergeCell ref="P3636:P3637"/>
    <mergeCell ref="Q3636:Q3637"/>
    <mergeCell ref="R3636:R3637"/>
    <mergeCell ref="F3636:F3637"/>
    <mergeCell ref="G3636:G3637"/>
    <mergeCell ref="H3636:H3637"/>
    <mergeCell ref="I3636:I3637"/>
    <mergeCell ref="K3636:K3637"/>
    <mergeCell ref="L3636:L3637"/>
    <mergeCell ref="O3646:O3647"/>
    <mergeCell ref="P3646:P3647"/>
    <mergeCell ref="Q3646:Q3647"/>
    <mergeCell ref="R3646:R3647"/>
    <mergeCell ref="S3646:S3647"/>
    <mergeCell ref="A3648:A3649"/>
    <mergeCell ref="B3648:B3649"/>
    <mergeCell ref="C3648:C3649"/>
    <mergeCell ref="D3648:D3649"/>
    <mergeCell ref="E3648:E3649"/>
    <mergeCell ref="H3646:H3647"/>
    <mergeCell ref="I3646:I3647"/>
    <mergeCell ref="K3646:K3647"/>
    <mergeCell ref="L3646:L3647"/>
    <mergeCell ref="M3646:M3647"/>
    <mergeCell ref="N3646:N3647"/>
    <mergeCell ref="Q3644:Q3645"/>
    <mergeCell ref="R3644:R3645"/>
    <mergeCell ref="S3644:S3645"/>
    <mergeCell ref="A3646:A3647"/>
    <mergeCell ref="B3646:B3647"/>
    <mergeCell ref="C3646:C3647"/>
    <mergeCell ref="D3646:D3647"/>
    <mergeCell ref="E3646:E3647"/>
    <mergeCell ref="F3646:F3647"/>
    <mergeCell ref="G3646:G3647"/>
    <mergeCell ref="K3644:K3645"/>
    <mergeCell ref="L3644:L3645"/>
    <mergeCell ref="M3644:M3645"/>
    <mergeCell ref="N3644:N3645"/>
    <mergeCell ref="O3644:O3645"/>
    <mergeCell ref="P3644:P3645"/>
    <mergeCell ref="S3642:S3643"/>
    <mergeCell ref="A3644:A3645"/>
    <mergeCell ref="B3644:B3645"/>
    <mergeCell ref="C3644:C3645"/>
    <mergeCell ref="D3644:D3645"/>
    <mergeCell ref="E3644:E3645"/>
    <mergeCell ref="F3644:F3645"/>
    <mergeCell ref="G3644:G3645"/>
    <mergeCell ref="H3644:H3645"/>
    <mergeCell ref="I3644:I3645"/>
    <mergeCell ref="M3642:M3643"/>
    <mergeCell ref="N3642:N3643"/>
    <mergeCell ref="O3642:O3643"/>
    <mergeCell ref="P3642:P3643"/>
    <mergeCell ref="Q3642:Q3643"/>
    <mergeCell ref="R3642:R3643"/>
    <mergeCell ref="F3642:F3643"/>
    <mergeCell ref="G3642:G3643"/>
    <mergeCell ref="H3642:H3643"/>
    <mergeCell ref="I3642:I3643"/>
    <mergeCell ref="K3642:K3643"/>
    <mergeCell ref="L3642:L3643"/>
    <mergeCell ref="Q3650:Q3651"/>
    <mergeCell ref="R3650:R3651"/>
    <mergeCell ref="S3650:S3651"/>
    <mergeCell ref="A3652:A3653"/>
    <mergeCell ref="B3652:B3653"/>
    <mergeCell ref="C3652:C3653"/>
    <mergeCell ref="D3652:D3653"/>
    <mergeCell ref="E3652:E3653"/>
    <mergeCell ref="F3652:F3653"/>
    <mergeCell ref="G3652:G3653"/>
    <mergeCell ref="K3650:K3651"/>
    <mergeCell ref="L3650:L3651"/>
    <mergeCell ref="M3650:M3651"/>
    <mergeCell ref="N3650:N3651"/>
    <mergeCell ref="O3650:O3651"/>
    <mergeCell ref="P3650:P3651"/>
    <mergeCell ref="S3648:S3649"/>
    <mergeCell ref="A3650:A3651"/>
    <mergeCell ref="B3650:B3651"/>
    <mergeCell ref="C3650:C3651"/>
    <mergeCell ref="D3650:D3651"/>
    <mergeCell ref="E3650:E3651"/>
    <mergeCell ref="F3650:F3651"/>
    <mergeCell ref="G3650:G3651"/>
    <mergeCell ref="H3650:H3651"/>
    <mergeCell ref="I3650:I3651"/>
    <mergeCell ref="M3648:M3649"/>
    <mergeCell ref="N3648:N3649"/>
    <mergeCell ref="O3648:O3649"/>
    <mergeCell ref="P3648:P3649"/>
    <mergeCell ref="Q3648:Q3649"/>
    <mergeCell ref="R3648:R3649"/>
    <mergeCell ref="F3648:F3649"/>
    <mergeCell ref="G3648:G3649"/>
    <mergeCell ref="H3648:H3649"/>
    <mergeCell ref="I3648:I3649"/>
    <mergeCell ref="K3648:K3649"/>
    <mergeCell ref="L3648:L3649"/>
    <mergeCell ref="N3656:N3657"/>
    <mergeCell ref="O3656:O3657"/>
    <mergeCell ref="P3656:P3657"/>
    <mergeCell ref="Q3656:Q3657"/>
    <mergeCell ref="R3656:R3657"/>
    <mergeCell ref="S3656:S3657"/>
    <mergeCell ref="G3656:G3657"/>
    <mergeCell ref="H3656:H3657"/>
    <mergeCell ref="I3656:I3657"/>
    <mergeCell ref="K3656:K3657"/>
    <mergeCell ref="L3656:L3657"/>
    <mergeCell ref="M3656:M3657"/>
    <mergeCell ref="A3656:A3657"/>
    <mergeCell ref="B3656:B3657"/>
    <mergeCell ref="C3656:C3657"/>
    <mergeCell ref="D3656:D3657"/>
    <mergeCell ref="E3656:E3657"/>
    <mergeCell ref="F3656:F3657"/>
    <mergeCell ref="N3654:N3655"/>
    <mergeCell ref="O3654:O3655"/>
    <mergeCell ref="P3654:P3655"/>
    <mergeCell ref="Q3654:Q3655"/>
    <mergeCell ref="R3654:R3655"/>
    <mergeCell ref="S3654:S3655"/>
    <mergeCell ref="O3652:O3653"/>
    <mergeCell ref="P3652:P3653"/>
    <mergeCell ref="Q3652:Q3653"/>
    <mergeCell ref="R3652:R3653"/>
    <mergeCell ref="S3652:S3653"/>
    <mergeCell ref="A3654:A3655"/>
    <mergeCell ref="B3654:I3655"/>
    <mergeCell ref="K3654:K3655"/>
    <mergeCell ref="L3654:L3655"/>
    <mergeCell ref="M3654:M3655"/>
    <mergeCell ref="H3652:H3653"/>
    <mergeCell ref="I3652:I3653"/>
    <mergeCell ref="K3652:K3653"/>
    <mergeCell ref="L3652:L3653"/>
    <mergeCell ref="M3652:M3653"/>
    <mergeCell ref="N3652:N3653"/>
    <mergeCell ref="N3660:N3661"/>
    <mergeCell ref="O3660:O3661"/>
    <mergeCell ref="P3660:P3661"/>
    <mergeCell ref="Q3660:Q3661"/>
    <mergeCell ref="R3660:R3661"/>
    <mergeCell ref="S3660:S3661"/>
    <mergeCell ref="G3660:G3661"/>
    <mergeCell ref="H3660:H3661"/>
    <mergeCell ref="I3660:I3661"/>
    <mergeCell ref="K3660:K3661"/>
    <mergeCell ref="L3660:L3661"/>
    <mergeCell ref="M3660:M3661"/>
    <mergeCell ref="A3660:A3661"/>
    <mergeCell ref="B3660:B3661"/>
    <mergeCell ref="C3660:C3661"/>
    <mergeCell ref="D3660:D3661"/>
    <mergeCell ref="E3660:E3661"/>
    <mergeCell ref="F3660:F3661"/>
    <mergeCell ref="N3658:N3659"/>
    <mergeCell ref="O3658:O3659"/>
    <mergeCell ref="P3658:P3659"/>
    <mergeCell ref="Q3658:Q3659"/>
    <mergeCell ref="R3658:R3659"/>
    <mergeCell ref="S3658:S3659"/>
    <mergeCell ref="G3658:G3659"/>
    <mergeCell ref="H3658:H3659"/>
    <mergeCell ref="I3658:I3659"/>
    <mergeCell ref="K3658:K3659"/>
    <mergeCell ref="L3658:L3659"/>
    <mergeCell ref="M3658:M3659"/>
    <mergeCell ref="A3658:A3659"/>
    <mergeCell ref="B3658:B3659"/>
    <mergeCell ref="C3658:C3659"/>
    <mergeCell ref="D3658:D3659"/>
    <mergeCell ref="E3658:E3659"/>
    <mergeCell ref="F3658:F3659"/>
    <mergeCell ref="N3664:N3665"/>
    <mergeCell ref="O3664:O3665"/>
    <mergeCell ref="P3664:P3665"/>
    <mergeCell ref="Q3664:Q3665"/>
    <mergeCell ref="R3664:R3665"/>
    <mergeCell ref="S3664:S3665"/>
    <mergeCell ref="G3664:G3665"/>
    <mergeCell ref="H3664:H3665"/>
    <mergeCell ref="I3664:I3665"/>
    <mergeCell ref="K3664:K3665"/>
    <mergeCell ref="L3664:L3665"/>
    <mergeCell ref="M3664:M3665"/>
    <mergeCell ref="A3664:A3665"/>
    <mergeCell ref="B3664:B3665"/>
    <mergeCell ref="C3664:C3665"/>
    <mergeCell ref="D3664:D3665"/>
    <mergeCell ref="E3664:E3665"/>
    <mergeCell ref="F3664:F3665"/>
    <mergeCell ref="N3662:N3663"/>
    <mergeCell ref="O3662:O3663"/>
    <mergeCell ref="P3662:P3663"/>
    <mergeCell ref="Q3662:Q3663"/>
    <mergeCell ref="R3662:R3663"/>
    <mergeCell ref="S3662:S3663"/>
    <mergeCell ref="G3662:G3663"/>
    <mergeCell ref="H3662:H3663"/>
    <mergeCell ref="I3662:I3663"/>
    <mergeCell ref="K3662:K3663"/>
    <mergeCell ref="L3662:L3663"/>
    <mergeCell ref="M3662:M3663"/>
    <mergeCell ref="A3662:A3663"/>
    <mergeCell ref="B3662:B3663"/>
    <mergeCell ref="C3662:C3663"/>
    <mergeCell ref="D3662:D3663"/>
    <mergeCell ref="E3662:E3663"/>
    <mergeCell ref="F3662:F3663"/>
    <mergeCell ref="O3668:O3669"/>
    <mergeCell ref="P3668:P3669"/>
    <mergeCell ref="Q3668:Q3669"/>
    <mergeCell ref="R3668:R3669"/>
    <mergeCell ref="S3668:S3669"/>
    <mergeCell ref="A3670:A3671"/>
    <mergeCell ref="B3670:B3671"/>
    <mergeCell ref="C3670:C3671"/>
    <mergeCell ref="D3670:D3671"/>
    <mergeCell ref="E3670:E3671"/>
    <mergeCell ref="A3668:A3669"/>
    <mergeCell ref="B3668:I3669"/>
    <mergeCell ref="K3668:K3669"/>
    <mergeCell ref="L3668:L3669"/>
    <mergeCell ref="M3668:M3669"/>
    <mergeCell ref="N3668:N3669"/>
    <mergeCell ref="N3666:N3667"/>
    <mergeCell ref="O3666:O3667"/>
    <mergeCell ref="P3666:P3667"/>
    <mergeCell ref="Q3666:Q3667"/>
    <mergeCell ref="R3666:R3667"/>
    <mergeCell ref="S3666:S3667"/>
    <mergeCell ref="G3666:G3667"/>
    <mergeCell ref="H3666:H3667"/>
    <mergeCell ref="I3666:I3667"/>
    <mergeCell ref="K3666:K3667"/>
    <mergeCell ref="L3666:L3667"/>
    <mergeCell ref="M3666:M3667"/>
    <mergeCell ref="A3666:A3667"/>
    <mergeCell ref="B3666:B3667"/>
    <mergeCell ref="C3666:C3667"/>
    <mergeCell ref="D3666:D3667"/>
    <mergeCell ref="E3666:E3667"/>
    <mergeCell ref="F3666:F3667"/>
    <mergeCell ref="Q3672:Q3673"/>
    <mergeCell ref="R3672:R3673"/>
    <mergeCell ref="S3672:S3673"/>
    <mergeCell ref="A3674:A3675"/>
    <mergeCell ref="B3674:B3675"/>
    <mergeCell ref="C3674:C3675"/>
    <mergeCell ref="D3674:D3675"/>
    <mergeCell ref="E3674:E3675"/>
    <mergeCell ref="F3674:F3675"/>
    <mergeCell ref="G3674:G3675"/>
    <mergeCell ref="K3672:K3673"/>
    <mergeCell ref="L3672:L3673"/>
    <mergeCell ref="M3672:M3673"/>
    <mergeCell ref="N3672:N3673"/>
    <mergeCell ref="O3672:O3673"/>
    <mergeCell ref="P3672:P3673"/>
    <mergeCell ref="S3670:S3671"/>
    <mergeCell ref="A3672:A3673"/>
    <mergeCell ref="B3672:B3673"/>
    <mergeCell ref="C3672:C3673"/>
    <mergeCell ref="D3672:D3673"/>
    <mergeCell ref="E3672:E3673"/>
    <mergeCell ref="F3672:F3673"/>
    <mergeCell ref="G3672:G3673"/>
    <mergeCell ref="H3672:H3673"/>
    <mergeCell ref="I3672:I3673"/>
    <mergeCell ref="M3670:M3671"/>
    <mergeCell ref="N3670:N3671"/>
    <mergeCell ref="O3670:O3671"/>
    <mergeCell ref="P3670:P3671"/>
    <mergeCell ref="Q3670:Q3671"/>
    <mergeCell ref="R3670:R3671"/>
    <mergeCell ref="F3670:F3671"/>
    <mergeCell ref="G3670:G3671"/>
    <mergeCell ref="H3670:H3671"/>
    <mergeCell ref="I3670:I3671"/>
    <mergeCell ref="K3670:K3671"/>
    <mergeCell ref="L3670:L3671"/>
    <mergeCell ref="Q3680:Q3681"/>
    <mergeCell ref="R3680:R3681"/>
    <mergeCell ref="S3680:S3681"/>
    <mergeCell ref="A3682:A3683"/>
    <mergeCell ref="B3682:I3683"/>
    <mergeCell ref="K3682:K3683"/>
    <mergeCell ref="L3682:S3683"/>
    <mergeCell ref="K3680:K3681"/>
    <mergeCell ref="L3680:L3681"/>
    <mergeCell ref="M3680:M3681"/>
    <mergeCell ref="N3680:N3681"/>
    <mergeCell ref="O3680:O3681"/>
    <mergeCell ref="P3680:P3681"/>
    <mergeCell ref="A3678:S3679"/>
    <mergeCell ref="A3680:A3681"/>
    <mergeCell ref="B3680:B3681"/>
    <mergeCell ref="C3680:C3681"/>
    <mergeCell ref="D3680:D3681"/>
    <mergeCell ref="E3680:E3681"/>
    <mergeCell ref="F3680:F3681"/>
    <mergeCell ref="G3680:G3681"/>
    <mergeCell ref="H3680:H3681"/>
    <mergeCell ref="I3680:I3681"/>
    <mergeCell ref="O3674:O3675"/>
    <mergeCell ref="P3674:P3675"/>
    <mergeCell ref="Q3674:Q3675"/>
    <mergeCell ref="R3674:R3675"/>
    <mergeCell ref="S3674:S3675"/>
    <mergeCell ref="D3676:G3677"/>
    <mergeCell ref="H3676:I3677"/>
    <mergeCell ref="N3676:Q3677"/>
    <mergeCell ref="R3676:S3677"/>
    <mergeCell ref="H3674:H3675"/>
    <mergeCell ref="I3674:I3675"/>
    <mergeCell ref="K3674:K3675"/>
    <mergeCell ref="L3674:L3675"/>
    <mergeCell ref="M3674:M3675"/>
    <mergeCell ref="N3674:N3675"/>
    <mergeCell ref="N3686:N3687"/>
    <mergeCell ref="O3686:O3687"/>
    <mergeCell ref="P3686:P3687"/>
    <mergeCell ref="Q3686:Q3687"/>
    <mergeCell ref="R3686:R3687"/>
    <mergeCell ref="S3686:S3687"/>
    <mergeCell ref="G3686:G3687"/>
    <mergeCell ref="H3686:H3687"/>
    <mergeCell ref="I3686:I3687"/>
    <mergeCell ref="K3686:K3687"/>
    <mergeCell ref="L3686:L3687"/>
    <mergeCell ref="M3686:M3687"/>
    <mergeCell ref="A3686:A3687"/>
    <mergeCell ref="B3686:B3687"/>
    <mergeCell ref="C3686:C3687"/>
    <mergeCell ref="D3686:D3687"/>
    <mergeCell ref="E3686:E3687"/>
    <mergeCell ref="F3686:F3687"/>
    <mergeCell ref="N3684:N3685"/>
    <mergeCell ref="O3684:O3685"/>
    <mergeCell ref="P3684:P3685"/>
    <mergeCell ref="Q3684:Q3685"/>
    <mergeCell ref="R3684:R3685"/>
    <mergeCell ref="S3684:S3685"/>
    <mergeCell ref="G3684:G3685"/>
    <mergeCell ref="H3684:H3685"/>
    <mergeCell ref="I3684:I3685"/>
    <mergeCell ref="K3684:K3685"/>
    <mergeCell ref="L3684:L3685"/>
    <mergeCell ref="M3684:M3685"/>
    <mergeCell ref="A3684:A3685"/>
    <mergeCell ref="B3684:B3685"/>
    <mergeCell ref="C3684:C3685"/>
    <mergeCell ref="D3684:D3685"/>
    <mergeCell ref="E3684:E3685"/>
    <mergeCell ref="F3684:F3685"/>
    <mergeCell ref="N3690:N3691"/>
    <mergeCell ref="O3690:O3691"/>
    <mergeCell ref="P3690:P3691"/>
    <mergeCell ref="Q3690:Q3691"/>
    <mergeCell ref="R3690:R3691"/>
    <mergeCell ref="S3690:S3691"/>
    <mergeCell ref="G3690:G3691"/>
    <mergeCell ref="H3690:H3691"/>
    <mergeCell ref="I3690:I3691"/>
    <mergeCell ref="K3690:K3691"/>
    <mergeCell ref="L3690:L3691"/>
    <mergeCell ref="M3690:M3691"/>
    <mergeCell ref="A3690:A3691"/>
    <mergeCell ref="B3690:B3691"/>
    <mergeCell ref="C3690:C3691"/>
    <mergeCell ref="D3690:D3691"/>
    <mergeCell ref="E3690:E3691"/>
    <mergeCell ref="F3690:F3691"/>
    <mergeCell ref="N3688:N3689"/>
    <mergeCell ref="O3688:O3689"/>
    <mergeCell ref="P3688:P3689"/>
    <mergeCell ref="Q3688:Q3689"/>
    <mergeCell ref="R3688:R3689"/>
    <mergeCell ref="S3688:S3689"/>
    <mergeCell ref="G3688:G3689"/>
    <mergeCell ref="H3688:H3689"/>
    <mergeCell ref="I3688:I3689"/>
    <mergeCell ref="K3688:K3689"/>
    <mergeCell ref="L3688:L3689"/>
    <mergeCell ref="M3688:M3689"/>
    <mergeCell ref="A3688:A3689"/>
    <mergeCell ref="B3688:B3689"/>
    <mergeCell ref="C3688:C3689"/>
    <mergeCell ref="D3688:D3689"/>
    <mergeCell ref="E3688:E3689"/>
    <mergeCell ref="F3688:F3689"/>
    <mergeCell ref="N3694:N3695"/>
    <mergeCell ref="O3694:O3695"/>
    <mergeCell ref="P3694:P3695"/>
    <mergeCell ref="Q3694:Q3695"/>
    <mergeCell ref="R3694:R3695"/>
    <mergeCell ref="S3694:S3695"/>
    <mergeCell ref="G3694:G3695"/>
    <mergeCell ref="H3694:H3695"/>
    <mergeCell ref="I3694:I3695"/>
    <mergeCell ref="K3694:K3695"/>
    <mergeCell ref="L3694:L3695"/>
    <mergeCell ref="M3694:M3695"/>
    <mergeCell ref="A3694:A3695"/>
    <mergeCell ref="B3694:B3695"/>
    <mergeCell ref="C3694:C3695"/>
    <mergeCell ref="D3694:D3695"/>
    <mergeCell ref="E3694:E3695"/>
    <mergeCell ref="F3694:F3695"/>
    <mergeCell ref="N3692:N3693"/>
    <mergeCell ref="O3692:O3693"/>
    <mergeCell ref="P3692:P3693"/>
    <mergeCell ref="Q3692:Q3693"/>
    <mergeCell ref="R3692:R3693"/>
    <mergeCell ref="S3692:S3693"/>
    <mergeCell ref="G3692:G3693"/>
    <mergeCell ref="H3692:H3693"/>
    <mergeCell ref="I3692:I3693"/>
    <mergeCell ref="K3692:K3693"/>
    <mergeCell ref="L3692:L3693"/>
    <mergeCell ref="M3692:M3693"/>
    <mergeCell ref="A3692:A3693"/>
    <mergeCell ref="B3692:B3693"/>
    <mergeCell ref="C3692:C3693"/>
    <mergeCell ref="D3692:D3693"/>
    <mergeCell ref="E3692:E3693"/>
    <mergeCell ref="F3692:F3693"/>
    <mergeCell ref="N3698:N3699"/>
    <mergeCell ref="O3698:O3699"/>
    <mergeCell ref="P3698:P3699"/>
    <mergeCell ref="Q3698:Q3699"/>
    <mergeCell ref="R3698:R3699"/>
    <mergeCell ref="S3698:S3699"/>
    <mergeCell ref="G3698:G3699"/>
    <mergeCell ref="H3698:H3699"/>
    <mergeCell ref="I3698:I3699"/>
    <mergeCell ref="K3698:K3699"/>
    <mergeCell ref="L3698:L3699"/>
    <mergeCell ref="M3698:M3699"/>
    <mergeCell ref="A3698:A3699"/>
    <mergeCell ref="B3698:B3699"/>
    <mergeCell ref="C3698:C3699"/>
    <mergeCell ref="D3698:D3699"/>
    <mergeCell ref="E3698:E3699"/>
    <mergeCell ref="F3698:F3699"/>
    <mergeCell ref="N3696:N3697"/>
    <mergeCell ref="O3696:O3697"/>
    <mergeCell ref="P3696:P3697"/>
    <mergeCell ref="Q3696:Q3697"/>
    <mergeCell ref="R3696:R3697"/>
    <mergeCell ref="S3696:S3697"/>
    <mergeCell ref="G3696:G3697"/>
    <mergeCell ref="H3696:H3697"/>
    <mergeCell ref="I3696:I3697"/>
    <mergeCell ref="K3696:K3697"/>
    <mergeCell ref="L3696:L3697"/>
    <mergeCell ref="M3696:M3697"/>
    <mergeCell ref="A3696:A3697"/>
    <mergeCell ref="B3696:B3697"/>
    <mergeCell ref="C3696:C3697"/>
    <mergeCell ref="D3696:D3697"/>
    <mergeCell ref="E3696:E3697"/>
    <mergeCell ref="F3696:F3697"/>
    <mergeCell ref="G3704:G3705"/>
    <mergeCell ref="H3704:H3705"/>
    <mergeCell ref="I3704:I3705"/>
    <mergeCell ref="K3704:K3705"/>
    <mergeCell ref="L3704:S3705"/>
    <mergeCell ref="A3706:A3707"/>
    <mergeCell ref="B3706:B3707"/>
    <mergeCell ref="C3706:C3707"/>
    <mergeCell ref="D3706:D3707"/>
    <mergeCell ref="E3706:E3707"/>
    <mergeCell ref="G3702:G3703"/>
    <mergeCell ref="H3702:H3703"/>
    <mergeCell ref="I3702:I3703"/>
    <mergeCell ref="K3702:S3703"/>
    <mergeCell ref="A3704:A3705"/>
    <mergeCell ref="B3704:B3705"/>
    <mergeCell ref="C3704:C3705"/>
    <mergeCell ref="D3704:D3705"/>
    <mergeCell ref="E3704:E3705"/>
    <mergeCell ref="F3704:F3705"/>
    <mergeCell ref="A3702:A3703"/>
    <mergeCell ref="B3702:B3703"/>
    <mergeCell ref="C3702:C3703"/>
    <mergeCell ref="D3702:D3703"/>
    <mergeCell ref="E3702:E3703"/>
    <mergeCell ref="F3702:F3703"/>
    <mergeCell ref="N3700:N3701"/>
    <mergeCell ref="O3700:O3701"/>
    <mergeCell ref="P3700:P3701"/>
    <mergeCell ref="Q3700:Q3701"/>
    <mergeCell ref="R3700:R3701"/>
    <mergeCell ref="S3700:S3701"/>
    <mergeCell ref="G3700:G3701"/>
    <mergeCell ref="H3700:H3701"/>
    <mergeCell ref="I3700:I3701"/>
    <mergeCell ref="K3700:K3701"/>
    <mergeCell ref="L3700:L3701"/>
    <mergeCell ref="M3700:M3701"/>
    <mergeCell ref="A3700:A3701"/>
    <mergeCell ref="B3700:B3701"/>
    <mergeCell ref="C3700:C3701"/>
    <mergeCell ref="D3700:D3701"/>
    <mergeCell ref="E3700:E3701"/>
    <mergeCell ref="F3700:F3701"/>
    <mergeCell ref="Q3708:Q3709"/>
    <mergeCell ref="R3708:R3709"/>
    <mergeCell ref="S3708:S3709"/>
    <mergeCell ref="A3710:A3711"/>
    <mergeCell ref="B3710:B3711"/>
    <mergeCell ref="C3710:C3711"/>
    <mergeCell ref="D3710:D3711"/>
    <mergeCell ref="E3710:E3711"/>
    <mergeCell ref="F3710:F3711"/>
    <mergeCell ref="G3710:G3711"/>
    <mergeCell ref="K3708:K3709"/>
    <mergeCell ref="L3708:L3709"/>
    <mergeCell ref="M3708:M3709"/>
    <mergeCell ref="N3708:N3709"/>
    <mergeCell ref="O3708:O3709"/>
    <mergeCell ref="P3708:P3709"/>
    <mergeCell ref="S3706:S3707"/>
    <mergeCell ref="A3708:A3709"/>
    <mergeCell ref="B3708:B3709"/>
    <mergeCell ref="C3708:C3709"/>
    <mergeCell ref="D3708:D3709"/>
    <mergeCell ref="E3708:E3709"/>
    <mergeCell ref="F3708:F3709"/>
    <mergeCell ref="G3708:G3709"/>
    <mergeCell ref="H3708:H3709"/>
    <mergeCell ref="I3708:I3709"/>
    <mergeCell ref="M3706:M3707"/>
    <mergeCell ref="N3706:N3707"/>
    <mergeCell ref="O3706:O3707"/>
    <mergeCell ref="P3706:P3707"/>
    <mergeCell ref="Q3706:Q3707"/>
    <mergeCell ref="R3706:R3707"/>
    <mergeCell ref="F3706:F3707"/>
    <mergeCell ref="G3706:G3707"/>
    <mergeCell ref="H3706:H3707"/>
    <mergeCell ref="I3706:I3707"/>
    <mergeCell ref="K3706:K3707"/>
    <mergeCell ref="L3706:L3707"/>
    <mergeCell ref="N3714:N3715"/>
    <mergeCell ref="O3714:O3715"/>
    <mergeCell ref="P3714:P3715"/>
    <mergeCell ref="Q3714:Q3715"/>
    <mergeCell ref="R3714:R3715"/>
    <mergeCell ref="S3714:S3715"/>
    <mergeCell ref="G3714:G3715"/>
    <mergeCell ref="H3714:H3715"/>
    <mergeCell ref="I3714:I3715"/>
    <mergeCell ref="K3714:K3715"/>
    <mergeCell ref="L3714:L3715"/>
    <mergeCell ref="M3714:M3715"/>
    <mergeCell ref="A3714:A3715"/>
    <mergeCell ref="B3714:B3715"/>
    <mergeCell ref="C3714:C3715"/>
    <mergeCell ref="D3714:D3715"/>
    <mergeCell ref="E3714:E3715"/>
    <mergeCell ref="F3714:F3715"/>
    <mergeCell ref="F3712:F3713"/>
    <mergeCell ref="G3712:G3713"/>
    <mergeCell ref="H3712:H3713"/>
    <mergeCell ref="I3712:I3713"/>
    <mergeCell ref="K3712:K3713"/>
    <mergeCell ref="L3712:S3713"/>
    <mergeCell ref="O3710:O3711"/>
    <mergeCell ref="P3710:P3711"/>
    <mergeCell ref="Q3710:Q3711"/>
    <mergeCell ref="R3710:R3711"/>
    <mergeCell ref="S3710:S3711"/>
    <mergeCell ref="A3712:A3713"/>
    <mergeCell ref="B3712:B3713"/>
    <mergeCell ref="C3712:C3713"/>
    <mergeCell ref="D3712:D3713"/>
    <mergeCell ref="E3712:E3713"/>
    <mergeCell ref="H3710:H3711"/>
    <mergeCell ref="I3710:I3711"/>
    <mergeCell ref="K3710:K3711"/>
    <mergeCell ref="L3710:L3711"/>
    <mergeCell ref="M3710:M3711"/>
    <mergeCell ref="N3710:N3711"/>
    <mergeCell ref="N3718:N3719"/>
    <mergeCell ref="O3718:O3719"/>
    <mergeCell ref="P3718:P3719"/>
    <mergeCell ref="Q3718:Q3719"/>
    <mergeCell ref="R3718:R3719"/>
    <mergeCell ref="S3718:S3719"/>
    <mergeCell ref="G3718:G3719"/>
    <mergeCell ref="H3718:H3719"/>
    <mergeCell ref="I3718:I3719"/>
    <mergeCell ref="K3718:K3719"/>
    <mergeCell ref="L3718:L3719"/>
    <mergeCell ref="M3718:M3719"/>
    <mergeCell ref="A3718:A3719"/>
    <mergeCell ref="B3718:B3719"/>
    <mergeCell ref="C3718:C3719"/>
    <mergeCell ref="D3718:D3719"/>
    <mergeCell ref="E3718:E3719"/>
    <mergeCell ref="F3718:F3719"/>
    <mergeCell ref="N3716:N3717"/>
    <mergeCell ref="O3716:O3717"/>
    <mergeCell ref="P3716:P3717"/>
    <mergeCell ref="Q3716:Q3717"/>
    <mergeCell ref="R3716:R3717"/>
    <mergeCell ref="S3716:S3717"/>
    <mergeCell ref="G3716:G3717"/>
    <mergeCell ref="H3716:H3717"/>
    <mergeCell ref="I3716:I3717"/>
    <mergeCell ref="K3716:K3717"/>
    <mergeCell ref="L3716:L3717"/>
    <mergeCell ref="M3716:M3717"/>
    <mergeCell ref="A3716:A3717"/>
    <mergeCell ref="B3716:B3717"/>
    <mergeCell ref="C3716:C3717"/>
    <mergeCell ref="D3716:D3717"/>
    <mergeCell ref="E3716:E3717"/>
    <mergeCell ref="F3716:F3717"/>
    <mergeCell ref="N3722:N3723"/>
    <mergeCell ref="O3722:O3723"/>
    <mergeCell ref="P3722:P3723"/>
    <mergeCell ref="Q3722:Q3723"/>
    <mergeCell ref="R3722:R3723"/>
    <mergeCell ref="S3722:S3723"/>
    <mergeCell ref="G3722:G3723"/>
    <mergeCell ref="H3722:H3723"/>
    <mergeCell ref="I3722:I3723"/>
    <mergeCell ref="K3722:K3723"/>
    <mergeCell ref="L3722:L3723"/>
    <mergeCell ref="M3722:M3723"/>
    <mergeCell ref="A3722:A3723"/>
    <mergeCell ref="B3722:B3723"/>
    <mergeCell ref="C3722:C3723"/>
    <mergeCell ref="D3722:D3723"/>
    <mergeCell ref="E3722:E3723"/>
    <mergeCell ref="F3722:F3723"/>
    <mergeCell ref="N3720:N3721"/>
    <mergeCell ref="O3720:O3721"/>
    <mergeCell ref="P3720:P3721"/>
    <mergeCell ref="Q3720:Q3721"/>
    <mergeCell ref="R3720:R3721"/>
    <mergeCell ref="S3720:S3721"/>
    <mergeCell ref="G3720:G3721"/>
    <mergeCell ref="H3720:H3721"/>
    <mergeCell ref="I3720:I3721"/>
    <mergeCell ref="K3720:K3721"/>
    <mergeCell ref="L3720:L3721"/>
    <mergeCell ref="M3720:M3721"/>
    <mergeCell ref="A3720:A3721"/>
    <mergeCell ref="B3720:B3721"/>
    <mergeCell ref="C3720:C3721"/>
    <mergeCell ref="D3720:D3721"/>
    <mergeCell ref="E3720:E3721"/>
    <mergeCell ref="F3720:F3721"/>
    <mergeCell ref="N3726:N3727"/>
    <mergeCell ref="O3726:O3727"/>
    <mergeCell ref="P3726:P3727"/>
    <mergeCell ref="Q3726:Q3727"/>
    <mergeCell ref="R3726:R3727"/>
    <mergeCell ref="S3726:S3727"/>
    <mergeCell ref="G3726:G3727"/>
    <mergeCell ref="H3726:H3727"/>
    <mergeCell ref="I3726:I3727"/>
    <mergeCell ref="K3726:K3727"/>
    <mergeCell ref="L3726:L3727"/>
    <mergeCell ref="M3726:M3727"/>
    <mergeCell ref="A3726:A3727"/>
    <mergeCell ref="B3726:B3727"/>
    <mergeCell ref="C3726:C3727"/>
    <mergeCell ref="D3726:D3727"/>
    <mergeCell ref="E3726:E3727"/>
    <mergeCell ref="F3726:F3727"/>
    <mergeCell ref="N3724:N3725"/>
    <mergeCell ref="O3724:O3725"/>
    <mergeCell ref="P3724:P3725"/>
    <mergeCell ref="Q3724:Q3725"/>
    <mergeCell ref="R3724:R3725"/>
    <mergeCell ref="S3724:S3725"/>
    <mergeCell ref="G3724:G3725"/>
    <mergeCell ref="H3724:H3725"/>
    <mergeCell ref="I3724:I3725"/>
    <mergeCell ref="K3724:K3725"/>
    <mergeCell ref="L3724:L3725"/>
    <mergeCell ref="M3724:M3725"/>
    <mergeCell ref="A3724:A3725"/>
    <mergeCell ref="B3724:B3725"/>
    <mergeCell ref="C3724:C3725"/>
    <mergeCell ref="D3724:D3725"/>
    <mergeCell ref="E3724:E3725"/>
    <mergeCell ref="F3724:F3725"/>
    <mergeCell ref="G3730:G3731"/>
    <mergeCell ref="H3730:H3731"/>
    <mergeCell ref="I3730:I3731"/>
    <mergeCell ref="K3730:K3731"/>
    <mergeCell ref="L3730:S3731"/>
    <mergeCell ref="A3732:A3733"/>
    <mergeCell ref="B3732:B3733"/>
    <mergeCell ref="C3732:C3733"/>
    <mergeCell ref="D3732:D3733"/>
    <mergeCell ref="E3732:E3733"/>
    <mergeCell ref="A3730:A3731"/>
    <mergeCell ref="B3730:B3731"/>
    <mergeCell ref="C3730:C3731"/>
    <mergeCell ref="D3730:D3731"/>
    <mergeCell ref="E3730:E3731"/>
    <mergeCell ref="F3730:F3731"/>
    <mergeCell ref="N3728:N3729"/>
    <mergeCell ref="O3728:O3729"/>
    <mergeCell ref="P3728:P3729"/>
    <mergeCell ref="Q3728:Q3729"/>
    <mergeCell ref="R3728:R3729"/>
    <mergeCell ref="S3728:S3729"/>
    <mergeCell ref="G3728:G3729"/>
    <mergeCell ref="H3728:H3729"/>
    <mergeCell ref="I3728:I3729"/>
    <mergeCell ref="K3728:K3729"/>
    <mergeCell ref="L3728:L3729"/>
    <mergeCell ref="M3728:M3729"/>
    <mergeCell ref="A3728:A3729"/>
    <mergeCell ref="B3728:B3729"/>
    <mergeCell ref="C3728:C3729"/>
    <mergeCell ref="D3728:D3729"/>
    <mergeCell ref="E3728:E3729"/>
    <mergeCell ref="F3728:F3729"/>
    <mergeCell ref="O3736:O3737"/>
    <mergeCell ref="P3736:P3737"/>
    <mergeCell ref="Q3736:Q3737"/>
    <mergeCell ref="R3736:R3737"/>
    <mergeCell ref="S3736:S3737"/>
    <mergeCell ref="A3738:A3739"/>
    <mergeCell ref="B3738:B3739"/>
    <mergeCell ref="C3738:C3739"/>
    <mergeCell ref="D3738:D3739"/>
    <mergeCell ref="E3738:E3739"/>
    <mergeCell ref="H3736:H3737"/>
    <mergeCell ref="I3736:I3737"/>
    <mergeCell ref="K3736:K3737"/>
    <mergeCell ref="L3736:L3737"/>
    <mergeCell ref="M3736:M3737"/>
    <mergeCell ref="N3736:N3737"/>
    <mergeCell ref="Q3734:Q3735"/>
    <mergeCell ref="R3734:R3735"/>
    <mergeCell ref="S3734:S3735"/>
    <mergeCell ref="A3736:A3737"/>
    <mergeCell ref="B3736:B3737"/>
    <mergeCell ref="C3736:C3737"/>
    <mergeCell ref="D3736:D3737"/>
    <mergeCell ref="E3736:E3737"/>
    <mergeCell ref="F3736:F3737"/>
    <mergeCell ref="G3736:G3737"/>
    <mergeCell ref="K3734:K3735"/>
    <mergeCell ref="L3734:L3735"/>
    <mergeCell ref="M3734:M3735"/>
    <mergeCell ref="N3734:N3735"/>
    <mergeCell ref="O3734:O3735"/>
    <mergeCell ref="P3734:P3735"/>
    <mergeCell ref="S3732:S3733"/>
    <mergeCell ref="A3734:A3735"/>
    <mergeCell ref="B3734:B3735"/>
    <mergeCell ref="C3734:C3735"/>
    <mergeCell ref="D3734:D3735"/>
    <mergeCell ref="E3734:E3735"/>
    <mergeCell ref="F3734:F3735"/>
    <mergeCell ref="G3734:G3735"/>
    <mergeCell ref="H3734:H3735"/>
    <mergeCell ref="I3734:I3735"/>
    <mergeCell ref="M3732:M3733"/>
    <mergeCell ref="N3732:N3733"/>
    <mergeCell ref="O3732:O3733"/>
    <mergeCell ref="P3732:P3733"/>
    <mergeCell ref="Q3732:Q3733"/>
    <mergeCell ref="R3732:R3733"/>
    <mergeCell ref="F3732:F3733"/>
    <mergeCell ref="G3732:G3733"/>
    <mergeCell ref="H3732:H3733"/>
    <mergeCell ref="I3732:I3733"/>
    <mergeCell ref="K3732:K3733"/>
    <mergeCell ref="L3732:L3733"/>
    <mergeCell ref="O3742:O3743"/>
    <mergeCell ref="P3742:P3743"/>
    <mergeCell ref="Q3742:Q3743"/>
    <mergeCell ref="R3742:R3743"/>
    <mergeCell ref="S3742:S3743"/>
    <mergeCell ref="A3744:A3745"/>
    <mergeCell ref="B3744:B3745"/>
    <mergeCell ref="C3744:C3745"/>
    <mergeCell ref="D3744:D3745"/>
    <mergeCell ref="E3744:E3745"/>
    <mergeCell ref="H3742:H3743"/>
    <mergeCell ref="I3742:I3743"/>
    <mergeCell ref="K3742:K3743"/>
    <mergeCell ref="L3742:L3743"/>
    <mergeCell ref="M3742:M3743"/>
    <mergeCell ref="N3742:N3743"/>
    <mergeCell ref="Q3740:Q3741"/>
    <mergeCell ref="R3740:R3741"/>
    <mergeCell ref="S3740:S3741"/>
    <mergeCell ref="A3742:A3743"/>
    <mergeCell ref="B3742:B3743"/>
    <mergeCell ref="C3742:C3743"/>
    <mergeCell ref="D3742:D3743"/>
    <mergeCell ref="E3742:E3743"/>
    <mergeCell ref="F3742:F3743"/>
    <mergeCell ref="G3742:G3743"/>
    <mergeCell ref="K3740:K3741"/>
    <mergeCell ref="L3740:L3741"/>
    <mergeCell ref="M3740:M3741"/>
    <mergeCell ref="N3740:N3741"/>
    <mergeCell ref="O3740:O3741"/>
    <mergeCell ref="P3740:P3741"/>
    <mergeCell ref="S3738:S3739"/>
    <mergeCell ref="A3740:A3741"/>
    <mergeCell ref="B3740:B3741"/>
    <mergeCell ref="C3740:C3741"/>
    <mergeCell ref="D3740:D3741"/>
    <mergeCell ref="E3740:E3741"/>
    <mergeCell ref="F3740:F3741"/>
    <mergeCell ref="G3740:G3741"/>
    <mergeCell ref="H3740:H3741"/>
    <mergeCell ref="I3740:I3741"/>
    <mergeCell ref="M3738:M3739"/>
    <mergeCell ref="N3738:N3739"/>
    <mergeCell ref="O3738:O3739"/>
    <mergeCell ref="P3738:P3739"/>
    <mergeCell ref="Q3738:Q3739"/>
    <mergeCell ref="R3738:R3739"/>
    <mergeCell ref="F3738:F3739"/>
    <mergeCell ref="G3738:G3739"/>
    <mergeCell ref="H3738:H3739"/>
    <mergeCell ref="I3738:I3739"/>
    <mergeCell ref="K3738:K3739"/>
    <mergeCell ref="L3738:L3739"/>
    <mergeCell ref="Q3746:Q3747"/>
    <mergeCell ref="R3746:R3747"/>
    <mergeCell ref="S3746:S3747"/>
    <mergeCell ref="A3748:A3749"/>
    <mergeCell ref="B3748:B3749"/>
    <mergeCell ref="C3748:C3749"/>
    <mergeCell ref="D3748:D3749"/>
    <mergeCell ref="E3748:E3749"/>
    <mergeCell ref="F3748:F3749"/>
    <mergeCell ref="G3748:G3749"/>
    <mergeCell ref="K3746:K3747"/>
    <mergeCell ref="L3746:L3747"/>
    <mergeCell ref="M3746:M3747"/>
    <mergeCell ref="N3746:N3747"/>
    <mergeCell ref="O3746:O3747"/>
    <mergeCell ref="P3746:P3747"/>
    <mergeCell ref="S3744:S3745"/>
    <mergeCell ref="A3746:A3747"/>
    <mergeCell ref="B3746:B3747"/>
    <mergeCell ref="C3746:C3747"/>
    <mergeCell ref="D3746:D3747"/>
    <mergeCell ref="E3746:E3747"/>
    <mergeCell ref="F3746:F3747"/>
    <mergeCell ref="G3746:G3747"/>
    <mergeCell ref="H3746:H3747"/>
    <mergeCell ref="I3746:I3747"/>
    <mergeCell ref="M3744:M3745"/>
    <mergeCell ref="N3744:N3745"/>
    <mergeCell ref="O3744:O3745"/>
    <mergeCell ref="P3744:P3745"/>
    <mergeCell ref="Q3744:Q3745"/>
    <mergeCell ref="R3744:R3745"/>
    <mergeCell ref="F3744:F3745"/>
    <mergeCell ref="G3744:G3745"/>
    <mergeCell ref="H3744:H3745"/>
    <mergeCell ref="I3744:I3745"/>
    <mergeCell ref="K3744:K3745"/>
    <mergeCell ref="L3744:L3745"/>
    <mergeCell ref="N3752:N3753"/>
    <mergeCell ref="O3752:O3753"/>
    <mergeCell ref="P3752:P3753"/>
    <mergeCell ref="Q3752:Q3753"/>
    <mergeCell ref="R3752:R3753"/>
    <mergeCell ref="S3752:S3753"/>
    <mergeCell ref="G3752:G3753"/>
    <mergeCell ref="H3752:H3753"/>
    <mergeCell ref="I3752:I3753"/>
    <mergeCell ref="K3752:K3753"/>
    <mergeCell ref="L3752:L3753"/>
    <mergeCell ref="M3752:M3753"/>
    <mergeCell ref="A3752:A3753"/>
    <mergeCell ref="B3752:B3753"/>
    <mergeCell ref="C3752:C3753"/>
    <mergeCell ref="D3752:D3753"/>
    <mergeCell ref="E3752:E3753"/>
    <mergeCell ref="F3752:F3753"/>
    <mergeCell ref="N3750:N3751"/>
    <mergeCell ref="O3750:O3751"/>
    <mergeCell ref="P3750:P3751"/>
    <mergeCell ref="Q3750:Q3751"/>
    <mergeCell ref="R3750:R3751"/>
    <mergeCell ref="S3750:S3751"/>
    <mergeCell ref="G3750:G3751"/>
    <mergeCell ref="H3750:H3751"/>
    <mergeCell ref="I3750:I3751"/>
    <mergeCell ref="K3750:K3751"/>
    <mergeCell ref="L3750:L3751"/>
    <mergeCell ref="M3750:M3751"/>
    <mergeCell ref="H3748:H3749"/>
    <mergeCell ref="I3748:I3749"/>
    <mergeCell ref="K3748:K3749"/>
    <mergeCell ref="L3748:S3749"/>
    <mergeCell ref="A3750:A3751"/>
    <mergeCell ref="B3750:B3751"/>
    <mergeCell ref="C3750:C3751"/>
    <mergeCell ref="D3750:D3751"/>
    <mergeCell ref="E3750:E3751"/>
    <mergeCell ref="F3750:F3751"/>
    <mergeCell ref="N3756:N3757"/>
    <mergeCell ref="O3756:O3757"/>
    <mergeCell ref="P3756:P3757"/>
    <mergeCell ref="Q3756:Q3757"/>
    <mergeCell ref="R3756:R3757"/>
    <mergeCell ref="S3756:S3757"/>
    <mergeCell ref="G3756:G3757"/>
    <mergeCell ref="H3756:H3757"/>
    <mergeCell ref="I3756:I3757"/>
    <mergeCell ref="K3756:K3757"/>
    <mergeCell ref="L3756:L3757"/>
    <mergeCell ref="M3756:M3757"/>
    <mergeCell ref="A3756:A3757"/>
    <mergeCell ref="B3756:B3757"/>
    <mergeCell ref="C3756:C3757"/>
    <mergeCell ref="D3756:D3757"/>
    <mergeCell ref="E3756:E3757"/>
    <mergeCell ref="F3756:F3757"/>
    <mergeCell ref="N3754:N3755"/>
    <mergeCell ref="O3754:O3755"/>
    <mergeCell ref="P3754:P3755"/>
    <mergeCell ref="Q3754:Q3755"/>
    <mergeCell ref="R3754:R3755"/>
    <mergeCell ref="S3754:S3755"/>
    <mergeCell ref="G3754:G3755"/>
    <mergeCell ref="H3754:H3755"/>
    <mergeCell ref="I3754:I3755"/>
    <mergeCell ref="K3754:K3755"/>
    <mergeCell ref="L3754:L3755"/>
    <mergeCell ref="M3754:M3755"/>
    <mergeCell ref="A3754:A3755"/>
    <mergeCell ref="B3754:B3755"/>
    <mergeCell ref="C3754:C3755"/>
    <mergeCell ref="D3754:D3755"/>
    <mergeCell ref="E3754:E3755"/>
    <mergeCell ref="F3754:F3755"/>
    <mergeCell ref="N3760:N3761"/>
    <mergeCell ref="O3760:O3761"/>
    <mergeCell ref="P3760:P3761"/>
    <mergeCell ref="Q3760:Q3761"/>
    <mergeCell ref="R3760:R3761"/>
    <mergeCell ref="S3760:S3761"/>
    <mergeCell ref="G3760:G3761"/>
    <mergeCell ref="H3760:H3761"/>
    <mergeCell ref="I3760:I3761"/>
    <mergeCell ref="K3760:K3761"/>
    <mergeCell ref="L3760:L3761"/>
    <mergeCell ref="M3760:M3761"/>
    <mergeCell ref="A3760:A3761"/>
    <mergeCell ref="B3760:B3761"/>
    <mergeCell ref="C3760:C3761"/>
    <mergeCell ref="D3760:D3761"/>
    <mergeCell ref="E3760:E3761"/>
    <mergeCell ref="F3760:F3761"/>
    <mergeCell ref="N3758:N3759"/>
    <mergeCell ref="O3758:O3759"/>
    <mergeCell ref="P3758:P3759"/>
    <mergeCell ref="Q3758:Q3759"/>
    <mergeCell ref="R3758:R3759"/>
    <mergeCell ref="S3758:S3759"/>
    <mergeCell ref="G3758:G3759"/>
    <mergeCell ref="H3758:H3759"/>
    <mergeCell ref="I3758:I3759"/>
    <mergeCell ref="K3758:K3759"/>
    <mergeCell ref="L3758:L3759"/>
    <mergeCell ref="M3758:M3759"/>
    <mergeCell ref="A3758:A3759"/>
    <mergeCell ref="B3758:B3759"/>
    <mergeCell ref="C3758:C3759"/>
    <mergeCell ref="D3758:D3759"/>
    <mergeCell ref="E3758:E3759"/>
    <mergeCell ref="F3758:F3759"/>
    <mergeCell ref="O3764:O3765"/>
    <mergeCell ref="P3764:P3765"/>
    <mergeCell ref="Q3764:Q3765"/>
    <mergeCell ref="R3764:R3765"/>
    <mergeCell ref="S3764:S3765"/>
    <mergeCell ref="A3766:A3767"/>
    <mergeCell ref="B3766:B3767"/>
    <mergeCell ref="C3766:C3767"/>
    <mergeCell ref="D3766:D3767"/>
    <mergeCell ref="E3766:E3767"/>
    <mergeCell ref="A3764:A3765"/>
    <mergeCell ref="B3764:I3765"/>
    <mergeCell ref="K3764:K3765"/>
    <mergeCell ref="L3764:L3765"/>
    <mergeCell ref="M3764:M3765"/>
    <mergeCell ref="N3764:N3765"/>
    <mergeCell ref="N3762:N3763"/>
    <mergeCell ref="O3762:O3763"/>
    <mergeCell ref="P3762:P3763"/>
    <mergeCell ref="Q3762:Q3763"/>
    <mergeCell ref="R3762:R3763"/>
    <mergeCell ref="S3762:S3763"/>
    <mergeCell ref="G3762:G3763"/>
    <mergeCell ref="H3762:H3763"/>
    <mergeCell ref="I3762:I3763"/>
    <mergeCell ref="K3762:K3763"/>
    <mergeCell ref="L3762:L3763"/>
    <mergeCell ref="M3762:M3763"/>
    <mergeCell ref="A3762:A3763"/>
    <mergeCell ref="B3762:B3763"/>
    <mergeCell ref="C3762:C3763"/>
    <mergeCell ref="D3762:D3763"/>
    <mergeCell ref="E3762:E3763"/>
    <mergeCell ref="F3762:F3763"/>
    <mergeCell ref="O3770:O3771"/>
    <mergeCell ref="P3770:P3771"/>
    <mergeCell ref="Q3770:Q3771"/>
    <mergeCell ref="R3770:R3771"/>
    <mergeCell ref="S3770:S3771"/>
    <mergeCell ref="A3772:A3773"/>
    <mergeCell ref="B3772:B3773"/>
    <mergeCell ref="C3772:C3773"/>
    <mergeCell ref="D3772:D3773"/>
    <mergeCell ref="E3772:E3773"/>
    <mergeCell ref="H3770:H3771"/>
    <mergeCell ref="I3770:I3771"/>
    <mergeCell ref="K3770:K3771"/>
    <mergeCell ref="L3770:L3771"/>
    <mergeCell ref="M3770:M3771"/>
    <mergeCell ref="N3770:N3771"/>
    <mergeCell ref="Q3768:Q3769"/>
    <mergeCell ref="R3768:R3769"/>
    <mergeCell ref="S3768:S3769"/>
    <mergeCell ref="A3770:A3771"/>
    <mergeCell ref="B3770:B3771"/>
    <mergeCell ref="C3770:C3771"/>
    <mergeCell ref="D3770:D3771"/>
    <mergeCell ref="E3770:E3771"/>
    <mergeCell ref="F3770:F3771"/>
    <mergeCell ref="G3770:G3771"/>
    <mergeCell ref="K3768:K3769"/>
    <mergeCell ref="L3768:L3769"/>
    <mergeCell ref="M3768:M3769"/>
    <mergeCell ref="N3768:N3769"/>
    <mergeCell ref="O3768:O3769"/>
    <mergeCell ref="P3768:P3769"/>
    <mergeCell ref="S3766:S3767"/>
    <mergeCell ref="A3768:A3769"/>
    <mergeCell ref="B3768:B3769"/>
    <mergeCell ref="C3768:C3769"/>
    <mergeCell ref="D3768:D3769"/>
    <mergeCell ref="E3768:E3769"/>
    <mergeCell ref="F3768:F3769"/>
    <mergeCell ref="G3768:G3769"/>
    <mergeCell ref="H3768:H3769"/>
    <mergeCell ref="I3768:I3769"/>
    <mergeCell ref="M3766:M3767"/>
    <mergeCell ref="N3766:N3767"/>
    <mergeCell ref="O3766:O3767"/>
    <mergeCell ref="P3766:P3767"/>
    <mergeCell ref="Q3766:Q3767"/>
    <mergeCell ref="R3766:R3767"/>
    <mergeCell ref="F3766:F3767"/>
    <mergeCell ref="G3766:G3767"/>
    <mergeCell ref="H3766:H3767"/>
    <mergeCell ref="I3766:I3767"/>
    <mergeCell ref="K3766:K3767"/>
    <mergeCell ref="L3766:L3767"/>
    <mergeCell ref="Q3774:Q3775"/>
    <mergeCell ref="R3774:R3775"/>
    <mergeCell ref="S3774:S3775"/>
    <mergeCell ref="A3776:A3777"/>
    <mergeCell ref="B3776:B3777"/>
    <mergeCell ref="C3776:C3777"/>
    <mergeCell ref="D3776:D3777"/>
    <mergeCell ref="E3776:E3777"/>
    <mergeCell ref="F3776:F3777"/>
    <mergeCell ref="G3776:G3777"/>
    <mergeCell ref="K3774:K3775"/>
    <mergeCell ref="L3774:L3775"/>
    <mergeCell ref="M3774:M3775"/>
    <mergeCell ref="N3774:N3775"/>
    <mergeCell ref="O3774:O3775"/>
    <mergeCell ref="P3774:P3775"/>
    <mergeCell ref="S3772:S3773"/>
    <mergeCell ref="A3774:A3775"/>
    <mergeCell ref="B3774:B3775"/>
    <mergeCell ref="C3774:C3775"/>
    <mergeCell ref="D3774:D3775"/>
    <mergeCell ref="E3774:E3775"/>
    <mergeCell ref="F3774:F3775"/>
    <mergeCell ref="G3774:G3775"/>
    <mergeCell ref="H3774:H3775"/>
    <mergeCell ref="I3774:I3775"/>
    <mergeCell ref="M3772:M3773"/>
    <mergeCell ref="N3772:N3773"/>
    <mergeCell ref="O3772:O3773"/>
    <mergeCell ref="P3772:P3773"/>
    <mergeCell ref="Q3772:Q3773"/>
    <mergeCell ref="R3772:R3773"/>
    <mergeCell ref="F3772:F3773"/>
    <mergeCell ref="G3772:G3773"/>
    <mergeCell ref="H3772:H3773"/>
    <mergeCell ref="I3772:I3773"/>
    <mergeCell ref="K3772:K3773"/>
    <mergeCell ref="L3772:L3773"/>
    <mergeCell ref="Q3782:Q3783"/>
    <mergeCell ref="R3782:R3783"/>
    <mergeCell ref="S3782:S3783"/>
    <mergeCell ref="A3784:A3785"/>
    <mergeCell ref="B3784:I3785"/>
    <mergeCell ref="K3784:K3785"/>
    <mergeCell ref="L3784:S3785"/>
    <mergeCell ref="K3782:K3783"/>
    <mergeCell ref="L3782:L3783"/>
    <mergeCell ref="M3782:M3783"/>
    <mergeCell ref="N3782:N3783"/>
    <mergeCell ref="O3782:O3783"/>
    <mergeCell ref="P3782:P3783"/>
    <mergeCell ref="A3780:S3781"/>
    <mergeCell ref="A3782:A3783"/>
    <mergeCell ref="B3782:B3783"/>
    <mergeCell ref="C3782:C3783"/>
    <mergeCell ref="D3782:D3783"/>
    <mergeCell ref="E3782:E3783"/>
    <mergeCell ref="F3782:F3783"/>
    <mergeCell ref="G3782:G3783"/>
    <mergeCell ref="H3782:H3783"/>
    <mergeCell ref="I3782:I3783"/>
    <mergeCell ref="O3776:O3777"/>
    <mergeCell ref="P3776:P3777"/>
    <mergeCell ref="Q3776:Q3777"/>
    <mergeCell ref="R3776:R3777"/>
    <mergeCell ref="S3776:S3777"/>
    <mergeCell ref="D3778:G3779"/>
    <mergeCell ref="H3778:I3779"/>
    <mergeCell ref="N3778:Q3779"/>
    <mergeCell ref="R3778:S3779"/>
    <mergeCell ref="H3776:H3777"/>
    <mergeCell ref="I3776:I3777"/>
    <mergeCell ref="K3776:K3777"/>
    <mergeCell ref="L3776:L3777"/>
    <mergeCell ref="M3776:M3777"/>
    <mergeCell ref="N3776:N3777"/>
    <mergeCell ref="N3788:N3789"/>
    <mergeCell ref="O3788:O3789"/>
    <mergeCell ref="P3788:P3789"/>
    <mergeCell ref="Q3788:Q3789"/>
    <mergeCell ref="R3788:R3789"/>
    <mergeCell ref="S3788:S3789"/>
    <mergeCell ref="G3788:G3789"/>
    <mergeCell ref="H3788:H3789"/>
    <mergeCell ref="I3788:I3789"/>
    <mergeCell ref="K3788:K3789"/>
    <mergeCell ref="L3788:L3789"/>
    <mergeCell ref="M3788:M3789"/>
    <mergeCell ref="A3788:A3789"/>
    <mergeCell ref="B3788:B3789"/>
    <mergeCell ref="C3788:C3789"/>
    <mergeCell ref="D3788:D3789"/>
    <mergeCell ref="E3788:E3789"/>
    <mergeCell ref="F3788:F3789"/>
    <mergeCell ref="N3786:N3787"/>
    <mergeCell ref="O3786:O3787"/>
    <mergeCell ref="P3786:P3787"/>
    <mergeCell ref="Q3786:Q3787"/>
    <mergeCell ref="R3786:R3787"/>
    <mergeCell ref="S3786:S3787"/>
    <mergeCell ref="G3786:G3787"/>
    <mergeCell ref="H3786:H3787"/>
    <mergeCell ref="I3786:I3787"/>
    <mergeCell ref="K3786:K3787"/>
    <mergeCell ref="L3786:L3787"/>
    <mergeCell ref="M3786:M3787"/>
    <mergeCell ref="A3786:A3787"/>
    <mergeCell ref="B3786:B3787"/>
    <mergeCell ref="C3786:C3787"/>
    <mergeCell ref="D3786:D3787"/>
    <mergeCell ref="E3786:E3787"/>
    <mergeCell ref="F3786:F3787"/>
    <mergeCell ref="R3794:R3795"/>
    <mergeCell ref="S3794:S3795"/>
    <mergeCell ref="A3796:A3797"/>
    <mergeCell ref="B3796:B3797"/>
    <mergeCell ref="C3796:C3797"/>
    <mergeCell ref="D3796:D3797"/>
    <mergeCell ref="E3796:E3797"/>
    <mergeCell ref="F3796:F3797"/>
    <mergeCell ref="G3796:G3797"/>
    <mergeCell ref="H3796:H3797"/>
    <mergeCell ref="S3792:S3793"/>
    <mergeCell ref="A3794:A3795"/>
    <mergeCell ref="B3794:I3795"/>
    <mergeCell ref="K3794:K3795"/>
    <mergeCell ref="L3794:L3795"/>
    <mergeCell ref="M3794:M3795"/>
    <mergeCell ref="N3794:N3795"/>
    <mergeCell ref="O3794:O3795"/>
    <mergeCell ref="P3794:P3795"/>
    <mergeCell ref="Q3794:Q3795"/>
    <mergeCell ref="M3792:M3793"/>
    <mergeCell ref="N3792:N3793"/>
    <mergeCell ref="O3792:O3793"/>
    <mergeCell ref="P3792:P3793"/>
    <mergeCell ref="Q3792:Q3793"/>
    <mergeCell ref="R3792:R3793"/>
    <mergeCell ref="F3792:F3793"/>
    <mergeCell ref="G3792:G3793"/>
    <mergeCell ref="H3792:H3793"/>
    <mergeCell ref="I3792:I3793"/>
    <mergeCell ref="K3792:K3793"/>
    <mergeCell ref="L3792:L3793"/>
    <mergeCell ref="G3790:G3791"/>
    <mergeCell ref="H3790:H3791"/>
    <mergeCell ref="I3790:I3791"/>
    <mergeCell ref="K3790:K3791"/>
    <mergeCell ref="L3790:S3791"/>
    <mergeCell ref="A3792:A3793"/>
    <mergeCell ref="B3792:B3793"/>
    <mergeCell ref="C3792:C3793"/>
    <mergeCell ref="D3792:D3793"/>
    <mergeCell ref="E3792:E3793"/>
    <mergeCell ref="A3790:A3791"/>
    <mergeCell ref="B3790:B3791"/>
    <mergeCell ref="C3790:C3791"/>
    <mergeCell ref="D3790:D3791"/>
    <mergeCell ref="E3790:E3791"/>
    <mergeCell ref="F3790:F3791"/>
    <mergeCell ref="N3800:N3801"/>
    <mergeCell ref="O3800:O3801"/>
    <mergeCell ref="P3800:P3801"/>
    <mergeCell ref="Q3800:Q3801"/>
    <mergeCell ref="R3800:R3801"/>
    <mergeCell ref="S3800:S3801"/>
    <mergeCell ref="G3800:G3801"/>
    <mergeCell ref="H3800:H3801"/>
    <mergeCell ref="I3800:I3801"/>
    <mergeCell ref="K3800:K3801"/>
    <mergeCell ref="L3800:L3801"/>
    <mergeCell ref="M3800:M3801"/>
    <mergeCell ref="A3800:A3801"/>
    <mergeCell ref="B3800:B3801"/>
    <mergeCell ref="C3800:C3801"/>
    <mergeCell ref="D3800:D3801"/>
    <mergeCell ref="E3800:E3801"/>
    <mergeCell ref="F3800:F3801"/>
    <mergeCell ref="N3798:N3799"/>
    <mergeCell ref="O3798:O3799"/>
    <mergeCell ref="P3798:P3799"/>
    <mergeCell ref="Q3798:Q3799"/>
    <mergeCell ref="R3798:R3799"/>
    <mergeCell ref="S3798:S3799"/>
    <mergeCell ref="G3798:G3799"/>
    <mergeCell ref="H3798:H3799"/>
    <mergeCell ref="I3798:I3799"/>
    <mergeCell ref="K3798:K3799"/>
    <mergeCell ref="L3798:L3799"/>
    <mergeCell ref="M3798:M3799"/>
    <mergeCell ref="P3796:P3797"/>
    <mergeCell ref="Q3796:Q3797"/>
    <mergeCell ref="R3796:R3797"/>
    <mergeCell ref="S3796:S3797"/>
    <mergeCell ref="A3798:A3799"/>
    <mergeCell ref="B3798:B3799"/>
    <mergeCell ref="C3798:C3799"/>
    <mergeCell ref="D3798:D3799"/>
    <mergeCell ref="E3798:E3799"/>
    <mergeCell ref="F3798:F3799"/>
    <mergeCell ref="I3796:I3797"/>
    <mergeCell ref="K3796:K3797"/>
    <mergeCell ref="L3796:L3797"/>
    <mergeCell ref="M3796:M3797"/>
    <mergeCell ref="N3796:N3797"/>
    <mergeCell ref="O3796:O3797"/>
    <mergeCell ref="R3806:R3807"/>
    <mergeCell ref="S3806:S3807"/>
    <mergeCell ref="A3808:A3809"/>
    <mergeCell ref="B3808:B3809"/>
    <mergeCell ref="C3808:C3809"/>
    <mergeCell ref="D3808:D3809"/>
    <mergeCell ref="E3808:E3809"/>
    <mergeCell ref="F3808:F3809"/>
    <mergeCell ref="G3808:G3809"/>
    <mergeCell ref="H3808:H3809"/>
    <mergeCell ref="S3804:S3805"/>
    <mergeCell ref="A3806:A3807"/>
    <mergeCell ref="B3806:I3807"/>
    <mergeCell ref="K3806:K3807"/>
    <mergeCell ref="L3806:L3807"/>
    <mergeCell ref="M3806:M3807"/>
    <mergeCell ref="N3806:N3807"/>
    <mergeCell ref="O3806:O3807"/>
    <mergeCell ref="P3806:P3807"/>
    <mergeCell ref="Q3806:Q3807"/>
    <mergeCell ref="M3804:M3805"/>
    <mergeCell ref="N3804:N3805"/>
    <mergeCell ref="O3804:O3805"/>
    <mergeCell ref="P3804:P3805"/>
    <mergeCell ref="Q3804:Q3805"/>
    <mergeCell ref="R3804:R3805"/>
    <mergeCell ref="F3804:F3805"/>
    <mergeCell ref="G3804:G3805"/>
    <mergeCell ref="H3804:H3805"/>
    <mergeCell ref="I3804:I3805"/>
    <mergeCell ref="K3804:K3805"/>
    <mergeCell ref="L3804:L3805"/>
    <mergeCell ref="O3802:O3803"/>
    <mergeCell ref="P3802:P3803"/>
    <mergeCell ref="Q3802:Q3803"/>
    <mergeCell ref="R3802:R3803"/>
    <mergeCell ref="S3802:S3803"/>
    <mergeCell ref="A3804:A3805"/>
    <mergeCell ref="B3804:B3805"/>
    <mergeCell ref="C3804:C3805"/>
    <mergeCell ref="D3804:D3805"/>
    <mergeCell ref="E3804:E3805"/>
    <mergeCell ref="A3802:A3803"/>
    <mergeCell ref="B3802:I3803"/>
    <mergeCell ref="K3802:K3803"/>
    <mergeCell ref="L3802:L3803"/>
    <mergeCell ref="M3802:M3803"/>
    <mergeCell ref="N3802:N3803"/>
    <mergeCell ref="N3812:N3813"/>
    <mergeCell ref="O3812:O3813"/>
    <mergeCell ref="P3812:P3813"/>
    <mergeCell ref="Q3812:Q3813"/>
    <mergeCell ref="R3812:R3813"/>
    <mergeCell ref="S3812:S3813"/>
    <mergeCell ref="G3812:G3813"/>
    <mergeCell ref="H3812:H3813"/>
    <mergeCell ref="I3812:I3813"/>
    <mergeCell ref="K3812:K3813"/>
    <mergeCell ref="L3812:L3813"/>
    <mergeCell ref="M3812:M3813"/>
    <mergeCell ref="A3812:A3813"/>
    <mergeCell ref="B3812:B3813"/>
    <mergeCell ref="C3812:C3813"/>
    <mergeCell ref="D3812:D3813"/>
    <mergeCell ref="E3812:E3813"/>
    <mergeCell ref="F3812:F3813"/>
    <mergeCell ref="N3810:N3811"/>
    <mergeCell ref="O3810:O3811"/>
    <mergeCell ref="P3810:P3811"/>
    <mergeCell ref="Q3810:Q3811"/>
    <mergeCell ref="R3810:R3811"/>
    <mergeCell ref="S3810:S3811"/>
    <mergeCell ref="G3810:G3811"/>
    <mergeCell ref="H3810:H3811"/>
    <mergeCell ref="I3810:I3811"/>
    <mergeCell ref="K3810:K3811"/>
    <mergeCell ref="L3810:L3811"/>
    <mergeCell ref="M3810:M3811"/>
    <mergeCell ref="P3808:P3809"/>
    <mergeCell ref="Q3808:Q3809"/>
    <mergeCell ref="R3808:R3809"/>
    <mergeCell ref="S3808:S3809"/>
    <mergeCell ref="A3810:A3811"/>
    <mergeCell ref="B3810:B3811"/>
    <mergeCell ref="C3810:C3811"/>
    <mergeCell ref="D3810:D3811"/>
    <mergeCell ref="E3810:E3811"/>
    <mergeCell ref="F3810:F3811"/>
    <mergeCell ref="I3808:I3809"/>
    <mergeCell ref="K3808:K3809"/>
    <mergeCell ref="L3808:L3809"/>
    <mergeCell ref="M3808:M3809"/>
    <mergeCell ref="N3808:N3809"/>
    <mergeCell ref="O3808:O3809"/>
    <mergeCell ref="R3818:R3819"/>
    <mergeCell ref="S3818:S3819"/>
    <mergeCell ref="A3820:A3821"/>
    <mergeCell ref="B3820:B3821"/>
    <mergeCell ref="C3820:C3821"/>
    <mergeCell ref="D3820:D3821"/>
    <mergeCell ref="E3820:E3821"/>
    <mergeCell ref="F3820:F3821"/>
    <mergeCell ref="G3820:G3821"/>
    <mergeCell ref="H3820:H3821"/>
    <mergeCell ref="S3816:S3817"/>
    <mergeCell ref="A3818:A3819"/>
    <mergeCell ref="B3818:I3819"/>
    <mergeCell ref="K3818:K3819"/>
    <mergeCell ref="L3818:L3819"/>
    <mergeCell ref="M3818:M3819"/>
    <mergeCell ref="N3818:N3819"/>
    <mergeCell ref="O3818:O3819"/>
    <mergeCell ref="P3818:P3819"/>
    <mergeCell ref="Q3818:Q3819"/>
    <mergeCell ref="M3816:M3817"/>
    <mergeCell ref="N3816:N3817"/>
    <mergeCell ref="O3816:O3817"/>
    <mergeCell ref="P3816:P3817"/>
    <mergeCell ref="Q3816:Q3817"/>
    <mergeCell ref="R3816:R3817"/>
    <mergeCell ref="F3816:F3817"/>
    <mergeCell ref="G3816:G3817"/>
    <mergeCell ref="H3816:H3817"/>
    <mergeCell ref="I3816:I3817"/>
    <mergeCell ref="K3816:K3817"/>
    <mergeCell ref="L3816:L3817"/>
    <mergeCell ref="G3814:G3815"/>
    <mergeCell ref="H3814:H3815"/>
    <mergeCell ref="I3814:I3815"/>
    <mergeCell ref="K3814:K3815"/>
    <mergeCell ref="L3814:S3815"/>
    <mergeCell ref="A3816:A3817"/>
    <mergeCell ref="B3816:B3817"/>
    <mergeCell ref="C3816:C3817"/>
    <mergeCell ref="D3816:D3817"/>
    <mergeCell ref="E3816:E3817"/>
    <mergeCell ref="A3814:A3815"/>
    <mergeCell ref="B3814:B3815"/>
    <mergeCell ref="C3814:C3815"/>
    <mergeCell ref="D3814:D3815"/>
    <mergeCell ref="E3814:E3815"/>
    <mergeCell ref="F3814:F3815"/>
    <mergeCell ref="N3824:N3825"/>
    <mergeCell ref="O3824:O3825"/>
    <mergeCell ref="P3824:P3825"/>
    <mergeCell ref="Q3824:Q3825"/>
    <mergeCell ref="R3824:R3825"/>
    <mergeCell ref="S3824:S3825"/>
    <mergeCell ref="G3824:G3825"/>
    <mergeCell ref="H3824:H3825"/>
    <mergeCell ref="I3824:I3825"/>
    <mergeCell ref="K3824:K3825"/>
    <mergeCell ref="L3824:L3825"/>
    <mergeCell ref="M3824:M3825"/>
    <mergeCell ref="A3824:A3825"/>
    <mergeCell ref="B3824:B3825"/>
    <mergeCell ref="C3824:C3825"/>
    <mergeCell ref="D3824:D3825"/>
    <mergeCell ref="E3824:E3825"/>
    <mergeCell ref="F3824:F3825"/>
    <mergeCell ref="N3822:N3823"/>
    <mergeCell ref="O3822:O3823"/>
    <mergeCell ref="P3822:P3823"/>
    <mergeCell ref="Q3822:Q3823"/>
    <mergeCell ref="R3822:R3823"/>
    <mergeCell ref="S3822:S3823"/>
    <mergeCell ref="G3822:G3823"/>
    <mergeCell ref="H3822:H3823"/>
    <mergeCell ref="I3822:I3823"/>
    <mergeCell ref="K3822:K3823"/>
    <mergeCell ref="L3822:L3823"/>
    <mergeCell ref="M3822:M3823"/>
    <mergeCell ref="P3820:P3821"/>
    <mergeCell ref="Q3820:Q3821"/>
    <mergeCell ref="R3820:R3821"/>
    <mergeCell ref="S3820:S3821"/>
    <mergeCell ref="A3822:A3823"/>
    <mergeCell ref="B3822:B3823"/>
    <mergeCell ref="C3822:C3823"/>
    <mergeCell ref="D3822:D3823"/>
    <mergeCell ref="E3822:E3823"/>
    <mergeCell ref="F3822:F3823"/>
    <mergeCell ref="I3820:I3821"/>
    <mergeCell ref="K3820:K3821"/>
    <mergeCell ref="L3820:L3821"/>
    <mergeCell ref="M3820:M3821"/>
    <mergeCell ref="N3820:N3821"/>
    <mergeCell ref="O3820:O3821"/>
    <mergeCell ref="F3832:F3833"/>
    <mergeCell ref="G3832:G3833"/>
    <mergeCell ref="H3832:H3833"/>
    <mergeCell ref="I3832:I3833"/>
    <mergeCell ref="K3832:K3833"/>
    <mergeCell ref="L3832:S3833"/>
    <mergeCell ref="O3830:O3831"/>
    <mergeCell ref="P3830:P3831"/>
    <mergeCell ref="Q3830:Q3831"/>
    <mergeCell ref="R3830:R3831"/>
    <mergeCell ref="S3830:S3831"/>
    <mergeCell ref="A3832:A3833"/>
    <mergeCell ref="B3832:B3833"/>
    <mergeCell ref="C3832:C3833"/>
    <mergeCell ref="D3832:D3833"/>
    <mergeCell ref="E3832:E3833"/>
    <mergeCell ref="P3828:P3829"/>
    <mergeCell ref="Q3828:Q3829"/>
    <mergeCell ref="R3828:R3829"/>
    <mergeCell ref="S3828:S3829"/>
    <mergeCell ref="A3830:A3831"/>
    <mergeCell ref="B3830:I3831"/>
    <mergeCell ref="K3830:K3831"/>
    <mergeCell ref="L3830:L3831"/>
    <mergeCell ref="M3830:M3831"/>
    <mergeCell ref="N3830:N3831"/>
    <mergeCell ref="A3828:I3829"/>
    <mergeCell ref="K3828:K3829"/>
    <mergeCell ref="L3828:L3829"/>
    <mergeCell ref="M3828:M3829"/>
    <mergeCell ref="N3828:N3829"/>
    <mergeCell ref="O3828:O3829"/>
    <mergeCell ref="N3826:N3827"/>
    <mergeCell ref="O3826:O3827"/>
    <mergeCell ref="P3826:P3827"/>
    <mergeCell ref="Q3826:Q3827"/>
    <mergeCell ref="R3826:R3827"/>
    <mergeCell ref="S3826:S3827"/>
    <mergeCell ref="G3826:G3827"/>
    <mergeCell ref="H3826:H3827"/>
    <mergeCell ref="I3826:I3827"/>
    <mergeCell ref="K3826:K3827"/>
    <mergeCell ref="L3826:L3827"/>
    <mergeCell ref="M3826:M3827"/>
    <mergeCell ref="A3826:A3827"/>
    <mergeCell ref="B3826:B3827"/>
    <mergeCell ref="C3826:C3827"/>
    <mergeCell ref="D3826:D3827"/>
    <mergeCell ref="E3826:E3827"/>
    <mergeCell ref="F3826:F3827"/>
    <mergeCell ref="F3840:F3841"/>
    <mergeCell ref="G3840:G3841"/>
    <mergeCell ref="H3840:H3841"/>
    <mergeCell ref="I3840:I3841"/>
    <mergeCell ref="K3840:K3841"/>
    <mergeCell ref="L3840:S3841"/>
    <mergeCell ref="F3838:F3839"/>
    <mergeCell ref="G3838:G3839"/>
    <mergeCell ref="H3838:H3839"/>
    <mergeCell ref="I3838:I3839"/>
    <mergeCell ref="K3838:S3839"/>
    <mergeCell ref="A3840:A3841"/>
    <mergeCell ref="B3840:B3841"/>
    <mergeCell ref="C3840:C3841"/>
    <mergeCell ref="D3840:D3841"/>
    <mergeCell ref="E3840:E3841"/>
    <mergeCell ref="O3836:O3837"/>
    <mergeCell ref="P3836:P3837"/>
    <mergeCell ref="Q3836:Q3837"/>
    <mergeCell ref="R3836:R3837"/>
    <mergeCell ref="S3836:S3837"/>
    <mergeCell ref="A3838:A3839"/>
    <mergeCell ref="B3838:B3839"/>
    <mergeCell ref="C3838:C3839"/>
    <mergeCell ref="D3838:D3839"/>
    <mergeCell ref="E3838:E3839"/>
    <mergeCell ref="A3836:A3837"/>
    <mergeCell ref="B3836:I3837"/>
    <mergeCell ref="K3836:K3837"/>
    <mergeCell ref="L3836:L3837"/>
    <mergeCell ref="M3836:M3837"/>
    <mergeCell ref="N3836:N3837"/>
    <mergeCell ref="N3834:N3835"/>
    <mergeCell ref="O3834:O3835"/>
    <mergeCell ref="P3834:P3835"/>
    <mergeCell ref="Q3834:Q3835"/>
    <mergeCell ref="R3834:R3835"/>
    <mergeCell ref="S3834:S3835"/>
    <mergeCell ref="G3834:G3835"/>
    <mergeCell ref="H3834:H3835"/>
    <mergeCell ref="I3834:I3835"/>
    <mergeCell ref="K3834:K3835"/>
    <mergeCell ref="L3834:L3835"/>
    <mergeCell ref="M3834:M3835"/>
    <mergeCell ref="A3834:A3835"/>
    <mergeCell ref="B3834:B3835"/>
    <mergeCell ref="C3834:C3835"/>
    <mergeCell ref="D3834:D3835"/>
    <mergeCell ref="E3834:E3835"/>
    <mergeCell ref="F3834:F3835"/>
    <mergeCell ref="S3844:S3845"/>
    <mergeCell ref="A3846:A3847"/>
    <mergeCell ref="B3846:B3847"/>
    <mergeCell ref="C3846:C3847"/>
    <mergeCell ref="D3846:D3847"/>
    <mergeCell ref="E3846:E3847"/>
    <mergeCell ref="F3846:F3847"/>
    <mergeCell ref="G3846:G3847"/>
    <mergeCell ref="H3846:H3847"/>
    <mergeCell ref="I3846:I3847"/>
    <mergeCell ref="M3844:M3845"/>
    <mergeCell ref="N3844:N3845"/>
    <mergeCell ref="O3844:O3845"/>
    <mergeCell ref="P3844:P3845"/>
    <mergeCell ref="Q3844:Q3845"/>
    <mergeCell ref="R3844:R3845"/>
    <mergeCell ref="F3844:F3845"/>
    <mergeCell ref="G3844:G3845"/>
    <mergeCell ref="H3844:H3845"/>
    <mergeCell ref="I3844:I3845"/>
    <mergeCell ref="K3844:K3845"/>
    <mergeCell ref="L3844:L3845"/>
    <mergeCell ref="O3842:O3843"/>
    <mergeCell ref="P3842:P3843"/>
    <mergeCell ref="Q3842:Q3843"/>
    <mergeCell ref="R3842:R3843"/>
    <mergeCell ref="S3842:S3843"/>
    <mergeCell ref="A3844:A3845"/>
    <mergeCell ref="B3844:B3845"/>
    <mergeCell ref="C3844:C3845"/>
    <mergeCell ref="D3844:D3845"/>
    <mergeCell ref="E3844:E3845"/>
    <mergeCell ref="A3842:A3843"/>
    <mergeCell ref="B3842:I3843"/>
    <mergeCell ref="K3842:K3843"/>
    <mergeCell ref="L3842:L3843"/>
    <mergeCell ref="M3842:M3843"/>
    <mergeCell ref="N3842:N3843"/>
    <mergeCell ref="N3850:N3851"/>
    <mergeCell ref="O3850:O3851"/>
    <mergeCell ref="P3850:P3851"/>
    <mergeCell ref="Q3850:Q3851"/>
    <mergeCell ref="R3850:R3851"/>
    <mergeCell ref="S3850:S3851"/>
    <mergeCell ref="G3850:G3851"/>
    <mergeCell ref="H3850:H3851"/>
    <mergeCell ref="I3850:I3851"/>
    <mergeCell ref="K3850:K3851"/>
    <mergeCell ref="L3850:L3851"/>
    <mergeCell ref="M3850:M3851"/>
    <mergeCell ref="P3848:P3849"/>
    <mergeCell ref="Q3848:Q3849"/>
    <mergeCell ref="R3848:R3849"/>
    <mergeCell ref="S3848:S3849"/>
    <mergeCell ref="A3850:A3851"/>
    <mergeCell ref="B3850:B3851"/>
    <mergeCell ref="C3850:C3851"/>
    <mergeCell ref="D3850:D3851"/>
    <mergeCell ref="E3850:E3851"/>
    <mergeCell ref="F3850:F3851"/>
    <mergeCell ref="Q3846:Q3847"/>
    <mergeCell ref="R3846:R3847"/>
    <mergeCell ref="S3846:S3847"/>
    <mergeCell ref="A3848:A3849"/>
    <mergeCell ref="B3848:I3849"/>
    <mergeCell ref="K3848:K3849"/>
    <mergeCell ref="L3848:L3849"/>
    <mergeCell ref="M3848:M3849"/>
    <mergeCell ref="N3848:N3849"/>
    <mergeCell ref="O3848:O3849"/>
    <mergeCell ref="K3846:K3847"/>
    <mergeCell ref="L3846:L3847"/>
    <mergeCell ref="M3846:M3847"/>
    <mergeCell ref="N3846:N3847"/>
    <mergeCell ref="O3846:O3847"/>
    <mergeCell ref="P3846:P3847"/>
    <mergeCell ref="N3854:N3855"/>
    <mergeCell ref="O3854:O3855"/>
    <mergeCell ref="P3854:P3855"/>
    <mergeCell ref="Q3854:Q3855"/>
    <mergeCell ref="R3854:R3855"/>
    <mergeCell ref="S3854:S3855"/>
    <mergeCell ref="G3854:G3855"/>
    <mergeCell ref="H3854:H3855"/>
    <mergeCell ref="I3854:I3855"/>
    <mergeCell ref="K3854:K3855"/>
    <mergeCell ref="L3854:L3855"/>
    <mergeCell ref="M3854:M3855"/>
    <mergeCell ref="A3854:A3855"/>
    <mergeCell ref="B3854:B3855"/>
    <mergeCell ref="C3854:C3855"/>
    <mergeCell ref="D3854:D3855"/>
    <mergeCell ref="E3854:E3855"/>
    <mergeCell ref="F3854:F3855"/>
    <mergeCell ref="N3852:N3853"/>
    <mergeCell ref="O3852:O3853"/>
    <mergeCell ref="P3852:P3853"/>
    <mergeCell ref="Q3852:Q3853"/>
    <mergeCell ref="R3852:R3853"/>
    <mergeCell ref="S3852:S3853"/>
    <mergeCell ref="G3852:G3853"/>
    <mergeCell ref="H3852:H3853"/>
    <mergeCell ref="I3852:I3853"/>
    <mergeCell ref="K3852:K3853"/>
    <mergeCell ref="L3852:L3853"/>
    <mergeCell ref="M3852:M3853"/>
    <mergeCell ref="A3852:A3853"/>
    <mergeCell ref="B3852:B3853"/>
    <mergeCell ref="C3852:C3853"/>
    <mergeCell ref="D3852:D3853"/>
    <mergeCell ref="E3852:E3853"/>
    <mergeCell ref="F3852:F3853"/>
    <mergeCell ref="N3858:N3859"/>
    <mergeCell ref="O3858:O3859"/>
    <mergeCell ref="P3858:P3859"/>
    <mergeCell ref="Q3858:Q3859"/>
    <mergeCell ref="R3858:R3859"/>
    <mergeCell ref="S3858:S3859"/>
    <mergeCell ref="G3858:G3859"/>
    <mergeCell ref="H3858:H3859"/>
    <mergeCell ref="I3858:I3859"/>
    <mergeCell ref="K3858:K3859"/>
    <mergeCell ref="L3858:L3859"/>
    <mergeCell ref="M3858:M3859"/>
    <mergeCell ref="A3858:A3859"/>
    <mergeCell ref="B3858:B3859"/>
    <mergeCell ref="C3858:C3859"/>
    <mergeCell ref="D3858:D3859"/>
    <mergeCell ref="E3858:E3859"/>
    <mergeCell ref="F3858:F3859"/>
    <mergeCell ref="N3856:N3857"/>
    <mergeCell ref="O3856:O3857"/>
    <mergeCell ref="P3856:P3857"/>
    <mergeCell ref="Q3856:Q3857"/>
    <mergeCell ref="R3856:R3857"/>
    <mergeCell ref="S3856:S3857"/>
    <mergeCell ref="G3856:G3857"/>
    <mergeCell ref="H3856:H3857"/>
    <mergeCell ref="I3856:I3857"/>
    <mergeCell ref="K3856:K3857"/>
    <mergeCell ref="L3856:L3857"/>
    <mergeCell ref="M3856:M3857"/>
    <mergeCell ref="A3856:A3857"/>
    <mergeCell ref="B3856:B3857"/>
    <mergeCell ref="C3856:C3857"/>
    <mergeCell ref="D3856:D3857"/>
    <mergeCell ref="E3856:E3857"/>
    <mergeCell ref="F3856:F3857"/>
    <mergeCell ref="N3862:N3863"/>
    <mergeCell ref="O3862:O3863"/>
    <mergeCell ref="P3862:P3863"/>
    <mergeCell ref="Q3862:Q3863"/>
    <mergeCell ref="R3862:R3863"/>
    <mergeCell ref="S3862:S3863"/>
    <mergeCell ref="G3862:G3863"/>
    <mergeCell ref="H3862:H3863"/>
    <mergeCell ref="I3862:I3863"/>
    <mergeCell ref="K3862:K3863"/>
    <mergeCell ref="L3862:L3863"/>
    <mergeCell ref="M3862:M3863"/>
    <mergeCell ref="A3862:A3863"/>
    <mergeCell ref="B3862:B3863"/>
    <mergeCell ref="C3862:C3863"/>
    <mergeCell ref="D3862:D3863"/>
    <mergeCell ref="E3862:E3863"/>
    <mergeCell ref="F3862:F3863"/>
    <mergeCell ref="N3860:N3861"/>
    <mergeCell ref="O3860:O3861"/>
    <mergeCell ref="P3860:P3861"/>
    <mergeCell ref="Q3860:Q3861"/>
    <mergeCell ref="R3860:R3861"/>
    <mergeCell ref="S3860:S3861"/>
    <mergeCell ref="G3860:G3861"/>
    <mergeCell ref="H3860:H3861"/>
    <mergeCell ref="I3860:I3861"/>
    <mergeCell ref="K3860:K3861"/>
    <mergeCell ref="L3860:L3861"/>
    <mergeCell ref="M3860:M3861"/>
    <mergeCell ref="A3860:A3861"/>
    <mergeCell ref="B3860:B3861"/>
    <mergeCell ref="C3860:C3861"/>
    <mergeCell ref="D3860:D3861"/>
    <mergeCell ref="E3860:E3861"/>
    <mergeCell ref="F3860:F3861"/>
    <mergeCell ref="N3866:N3867"/>
    <mergeCell ref="O3866:O3867"/>
    <mergeCell ref="P3866:P3867"/>
    <mergeCell ref="Q3866:Q3867"/>
    <mergeCell ref="R3866:R3867"/>
    <mergeCell ref="S3866:S3867"/>
    <mergeCell ref="G3866:G3867"/>
    <mergeCell ref="H3866:H3867"/>
    <mergeCell ref="I3866:I3867"/>
    <mergeCell ref="K3866:K3867"/>
    <mergeCell ref="L3866:L3867"/>
    <mergeCell ref="M3866:M3867"/>
    <mergeCell ref="A3866:A3867"/>
    <mergeCell ref="B3866:B3867"/>
    <mergeCell ref="C3866:C3867"/>
    <mergeCell ref="D3866:D3867"/>
    <mergeCell ref="E3866:E3867"/>
    <mergeCell ref="F3866:F3867"/>
    <mergeCell ref="N3864:N3865"/>
    <mergeCell ref="O3864:O3865"/>
    <mergeCell ref="P3864:P3865"/>
    <mergeCell ref="Q3864:Q3865"/>
    <mergeCell ref="R3864:R3865"/>
    <mergeCell ref="S3864:S3865"/>
    <mergeCell ref="G3864:G3865"/>
    <mergeCell ref="H3864:H3865"/>
    <mergeCell ref="I3864:I3865"/>
    <mergeCell ref="K3864:K3865"/>
    <mergeCell ref="L3864:L3865"/>
    <mergeCell ref="M3864:M3865"/>
    <mergeCell ref="A3864:A3865"/>
    <mergeCell ref="B3864:B3865"/>
    <mergeCell ref="C3864:C3865"/>
    <mergeCell ref="D3864:D3865"/>
    <mergeCell ref="E3864:E3865"/>
    <mergeCell ref="F3864:F3865"/>
    <mergeCell ref="G3870:G3871"/>
    <mergeCell ref="H3870:H3871"/>
    <mergeCell ref="I3870:I3871"/>
    <mergeCell ref="K3870:K3871"/>
    <mergeCell ref="L3870:S3871"/>
    <mergeCell ref="A3872:A3873"/>
    <mergeCell ref="B3872:B3873"/>
    <mergeCell ref="C3872:C3873"/>
    <mergeCell ref="D3872:D3873"/>
    <mergeCell ref="E3872:E3873"/>
    <mergeCell ref="A3870:A3871"/>
    <mergeCell ref="B3870:B3871"/>
    <mergeCell ref="C3870:C3871"/>
    <mergeCell ref="D3870:D3871"/>
    <mergeCell ref="E3870:E3871"/>
    <mergeCell ref="F3870:F3871"/>
    <mergeCell ref="N3868:N3869"/>
    <mergeCell ref="O3868:O3869"/>
    <mergeCell ref="P3868:P3869"/>
    <mergeCell ref="Q3868:Q3869"/>
    <mergeCell ref="R3868:R3869"/>
    <mergeCell ref="S3868:S3869"/>
    <mergeCell ref="G3868:G3869"/>
    <mergeCell ref="H3868:H3869"/>
    <mergeCell ref="I3868:I3869"/>
    <mergeCell ref="K3868:K3869"/>
    <mergeCell ref="L3868:L3869"/>
    <mergeCell ref="M3868:M3869"/>
    <mergeCell ref="A3868:A3869"/>
    <mergeCell ref="B3868:B3869"/>
    <mergeCell ref="C3868:C3869"/>
    <mergeCell ref="D3868:D3869"/>
    <mergeCell ref="E3868:E3869"/>
    <mergeCell ref="F3868:F3869"/>
    <mergeCell ref="O3876:O3877"/>
    <mergeCell ref="P3876:P3877"/>
    <mergeCell ref="Q3876:Q3877"/>
    <mergeCell ref="R3876:R3877"/>
    <mergeCell ref="S3876:S3877"/>
    <mergeCell ref="A3878:A3879"/>
    <mergeCell ref="B3878:B3879"/>
    <mergeCell ref="C3878:C3879"/>
    <mergeCell ref="D3878:D3879"/>
    <mergeCell ref="E3878:E3879"/>
    <mergeCell ref="H3876:H3877"/>
    <mergeCell ref="I3876:I3877"/>
    <mergeCell ref="K3876:K3877"/>
    <mergeCell ref="L3876:L3877"/>
    <mergeCell ref="M3876:M3877"/>
    <mergeCell ref="N3876:N3877"/>
    <mergeCell ref="Q3874:Q3875"/>
    <mergeCell ref="R3874:R3875"/>
    <mergeCell ref="S3874:S3875"/>
    <mergeCell ref="A3876:A3877"/>
    <mergeCell ref="B3876:B3877"/>
    <mergeCell ref="C3876:C3877"/>
    <mergeCell ref="D3876:D3877"/>
    <mergeCell ref="E3876:E3877"/>
    <mergeCell ref="F3876:F3877"/>
    <mergeCell ref="G3876:G3877"/>
    <mergeCell ref="K3874:K3875"/>
    <mergeCell ref="L3874:L3875"/>
    <mergeCell ref="M3874:M3875"/>
    <mergeCell ref="N3874:N3875"/>
    <mergeCell ref="O3874:O3875"/>
    <mergeCell ref="P3874:P3875"/>
    <mergeCell ref="S3872:S3873"/>
    <mergeCell ref="A3874:A3875"/>
    <mergeCell ref="B3874:B3875"/>
    <mergeCell ref="C3874:C3875"/>
    <mergeCell ref="D3874:D3875"/>
    <mergeCell ref="E3874:E3875"/>
    <mergeCell ref="F3874:F3875"/>
    <mergeCell ref="G3874:G3875"/>
    <mergeCell ref="H3874:H3875"/>
    <mergeCell ref="I3874:I3875"/>
    <mergeCell ref="M3872:M3873"/>
    <mergeCell ref="N3872:N3873"/>
    <mergeCell ref="O3872:O3873"/>
    <mergeCell ref="P3872:P3873"/>
    <mergeCell ref="Q3872:Q3873"/>
    <mergeCell ref="R3872:R3873"/>
    <mergeCell ref="F3872:F3873"/>
    <mergeCell ref="G3872:G3873"/>
    <mergeCell ref="H3872:H3873"/>
    <mergeCell ref="I3872:I3873"/>
    <mergeCell ref="K3872:K3873"/>
    <mergeCell ref="L3872:L3873"/>
    <mergeCell ref="A3886:A3887"/>
    <mergeCell ref="B3886:I3887"/>
    <mergeCell ref="K3886:S3887"/>
    <mergeCell ref="A3888:A3889"/>
    <mergeCell ref="B3888:B3889"/>
    <mergeCell ref="C3888:C3889"/>
    <mergeCell ref="D3888:D3889"/>
    <mergeCell ref="E3888:E3889"/>
    <mergeCell ref="F3888:F3889"/>
    <mergeCell ref="G3888:G3889"/>
    <mergeCell ref="N3884:N3885"/>
    <mergeCell ref="O3884:O3885"/>
    <mergeCell ref="P3884:P3885"/>
    <mergeCell ref="Q3884:Q3885"/>
    <mergeCell ref="R3884:R3885"/>
    <mergeCell ref="S3884:S3885"/>
    <mergeCell ref="G3884:G3885"/>
    <mergeCell ref="H3884:H3885"/>
    <mergeCell ref="I3884:I3885"/>
    <mergeCell ref="K3884:K3885"/>
    <mergeCell ref="L3884:L3885"/>
    <mergeCell ref="M3884:M3885"/>
    <mergeCell ref="A3884:A3885"/>
    <mergeCell ref="B3884:B3885"/>
    <mergeCell ref="C3884:C3885"/>
    <mergeCell ref="D3884:D3885"/>
    <mergeCell ref="E3884:E3885"/>
    <mergeCell ref="F3884:F3885"/>
    <mergeCell ref="S3878:S3879"/>
    <mergeCell ref="D3880:G3881"/>
    <mergeCell ref="H3880:I3881"/>
    <mergeCell ref="N3880:Q3881"/>
    <mergeCell ref="R3880:S3881"/>
    <mergeCell ref="A3882:S3883"/>
    <mergeCell ref="M3878:M3879"/>
    <mergeCell ref="N3878:N3879"/>
    <mergeCell ref="O3878:O3879"/>
    <mergeCell ref="P3878:P3879"/>
    <mergeCell ref="Q3878:Q3879"/>
    <mergeCell ref="R3878:R3879"/>
    <mergeCell ref="F3878:F3879"/>
    <mergeCell ref="G3878:G3879"/>
    <mergeCell ref="H3878:H3879"/>
    <mergeCell ref="I3878:I3879"/>
    <mergeCell ref="K3878:K3879"/>
    <mergeCell ref="L3878:L3879"/>
    <mergeCell ref="N3892:N3893"/>
    <mergeCell ref="O3892:O3893"/>
    <mergeCell ref="P3892:P3893"/>
    <mergeCell ref="Q3892:Q3893"/>
    <mergeCell ref="R3892:R3893"/>
    <mergeCell ref="S3892:S3893"/>
    <mergeCell ref="G3892:G3893"/>
    <mergeCell ref="H3892:H3893"/>
    <mergeCell ref="I3892:I3893"/>
    <mergeCell ref="K3892:K3893"/>
    <mergeCell ref="L3892:L3893"/>
    <mergeCell ref="M3892:M3893"/>
    <mergeCell ref="A3892:A3893"/>
    <mergeCell ref="B3892:B3893"/>
    <mergeCell ref="C3892:C3893"/>
    <mergeCell ref="D3892:D3893"/>
    <mergeCell ref="E3892:E3893"/>
    <mergeCell ref="F3892:F3893"/>
    <mergeCell ref="N3890:N3891"/>
    <mergeCell ref="O3890:O3891"/>
    <mergeCell ref="P3890:P3891"/>
    <mergeCell ref="Q3890:Q3891"/>
    <mergeCell ref="R3890:R3891"/>
    <mergeCell ref="S3890:S3891"/>
    <mergeCell ref="G3890:G3891"/>
    <mergeCell ref="H3890:H3891"/>
    <mergeCell ref="I3890:I3891"/>
    <mergeCell ref="K3890:K3891"/>
    <mergeCell ref="L3890:L3891"/>
    <mergeCell ref="M3890:M3891"/>
    <mergeCell ref="H3888:H3889"/>
    <mergeCell ref="I3888:I3889"/>
    <mergeCell ref="K3888:K3889"/>
    <mergeCell ref="L3888:S3889"/>
    <mergeCell ref="A3890:A3891"/>
    <mergeCell ref="B3890:B3891"/>
    <mergeCell ref="C3890:C3891"/>
    <mergeCell ref="D3890:D3891"/>
    <mergeCell ref="E3890:E3891"/>
    <mergeCell ref="F3890:F3891"/>
    <mergeCell ref="N3896:N3897"/>
    <mergeCell ref="O3896:O3897"/>
    <mergeCell ref="P3896:P3897"/>
    <mergeCell ref="Q3896:Q3897"/>
    <mergeCell ref="R3896:R3897"/>
    <mergeCell ref="S3896:S3897"/>
    <mergeCell ref="G3896:G3897"/>
    <mergeCell ref="H3896:H3897"/>
    <mergeCell ref="I3896:I3897"/>
    <mergeCell ref="K3896:K3897"/>
    <mergeCell ref="L3896:L3897"/>
    <mergeCell ref="M3896:M3897"/>
    <mergeCell ref="A3896:A3897"/>
    <mergeCell ref="B3896:B3897"/>
    <mergeCell ref="C3896:C3897"/>
    <mergeCell ref="D3896:D3897"/>
    <mergeCell ref="E3896:E3897"/>
    <mergeCell ref="F3896:F3897"/>
    <mergeCell ref="N3894:N3895"/>
    <mergeCell ref="O3894:O3895"/>
    <mergeCell ref="P3894:P3895"/>
    <mergeCell ref="Q3894:Q3895"/>
    <mergeCell ref="R3894:R3895"/>
    <mergeCell ref="S3894:S3895"/>
    <mergeCell ref="G3894:G3895"/>
    <mergeCell ref="H3894:H3895"/>
    <mergeCell ref="I3894:I3895"/>
    <mergeCell ref="K3894:K3895"/>
    <mergeCell ref="L3894:L3895"/>
    <mergeCell ref="M3894:M3895"/>
    <mergeCell ref="A3894:A3895"/>
    <mergeCell ref="B3894:B3895"/>
    <mergeCell ref="C3894:C3895"/>
    <mergeCell ref="D3894:D3895"/>
    <mergeCell ref="E3894:E3895"/>
    <mergeCell ref="F3894:F3895"/>
    <mergeCell ref="N3900:N3901"/>
    <mergeCell ref="O3900:O3901"/>
    <mergeCell ref="P3900:P3901"/>
    <mergeCell ref="Q3900:Q3901"/>
    <mergeCell ref="R3900:R3901"/>
    <mergeCell ref="S3900:S3901"/>
    <mergeCell ref="G3900:G3901"/>
    <mergeCell ref="H3900:H3901"/>
    <mergeCell ref="I3900:I3901"/>
    <mergeCell ref="K3900:K3901"/>
    <mergeCell ref="L3900:L3901"/>
    <mergeCell ref="M3900:M3901"/>
    <mergeCell ref="A3900:A3901"/>
    <mergeCell ref="B3900:B3901"/>
    <mergeCell ref="C3900:C3901"/>
    <mergeCell ref="D3900:D3901"/>
    <mergeCell ref="E3900:E3901"/>
    <mergeCell ref="F3900:F3901"/>
    <mergeCell ref="N3898:N3899"/>
    <mergeCell ref="O3898:O3899"/>
    <mergeCell ref="P3898:P3899"/>
    <mergeCell ref="Q3898:Q3899"/>
    <mergeCell ref="R3898:R3899"/>
    <mergeCell ref="S3898:S3899"/>
    <mergeCell ref="G3898:G3899"/>
    <mergeCell ref="H3898:H3899"/>
    <mergeCell ref="I3898:I3899"/>
    <mergeCell ref="K3898:K3899"/>
    <mergeCell ref="L3898:L3899"/>
    <mergeCell ref="M3898:M3899"/>
    <mergeCell ref="A3898:A3899"/>
    <mergeCell ref="B3898:B3899"/>
    <mergeCell ref="C3898:C3899"/>
    <mergeCell ref="D3898:D3899"/>
    <mergeCell ref="E3898:E3899"/>
    <mergeCell ref="F3898:F3899"/>
    <mergeCell ref="O3904:O3905"/>
    <mergeCell ref="P3904:P3905"/>
    <mergeCell ref="Q3904:Q3905"/>
    <mergeCell ref="R3904:R3905"/>
    <mergeCell ref="S3904:S3905"/>
    <mergeCell ref="A3906:A3907"/>
    <mergeCell ref="B3906:B3907"/>
    <mergeCell ref="C3906:C3907"/>
    <mergeCell ref="D3906:D3907"/>
    <mergeCell ref="E3906:E3907"/>
    <mergeCell ref="A3904:A3905"/>
    <mergeCell ref="B3904:I3905"/>
    <mergeCell ref="K3904:K3905"/>
    <mergeCell ref="L3904:L3905"/>
    <mergeCell ref="M3904:M3905"/>
    <mergeCell ref="N3904:N3905"/>
    <mergeCell ref="N3902:N3903"/>
    <mergeCell ref="O3902:O3903"/>
    <mergeCell ref="P3902:P3903"/>
    <mergeCell ref="Q3902:Q3903"/>
    <mergeCell ref="R3902:R3903"/>
    <mergeCell ref="S3902:S3903"/>
    <mergeCell ref="G3902:G3903"/>
    <mergeCell ref="H3902:H3903"/>
    <mergeCell ref="I3902:I3903"/>
    <mergeCell ref="K3902:K3903"/>
    <mergeCell ref="L3902:L3903"/>
    <mergeCell ref="M3902:M3903"/>
    <mergeCell ref="A3902:A3903"/>
    <mergeCell ref="B3902:B3903"/>
    <mergeCell ref="C3902:C3903"/>
    <mergeCell ref="D3902:D3903"/>
    <mergeCell ref="E3902:E3903"/>
    <mergeCell ref="F3902:F3903"/>
    <mergeCell ref="Q3908:Q3909"/>
    <mergeCell ref="R3908:R3909"/>
    <mergeCell ref="S3908:S3909"/>
    <mergeCell ref="A3910:A3911"/>
    <mergeCell ref="B3910:B3911"/>
    <mergeCell ref="C3910:C3911"/>
    <mergeCell ref="D3910:D3911"/>
    <mergeCell ref="E3910:E3911"/>
    <mergeCell ref="F3910:F3911"/>
    <mergeCell ref="G3910:G3911"/>
    <mergeCell ref="K3908:K3909"/>
    <mergeCell ref="L3908:L3909"/>
    <mergeCell ref="M3908:M3909"/>
    <mergeCell ref="N3908:N3909"/>
    <mergeCell ref="O3908:O3909"/>
    <mergeCell ref="P3908:P3909"/>
    <mergeCell ref="S3906:S3907"/>
    <mergeCell ref="A3908:A3909"/>
    <mergeCell ref="B3908:B3909"/>
    <mergeCell ref="C3908:C3909"/>
    <mergeCell ref="D3908:D3909"/>
    <mergeCell ref="E3908:E3909"/>
    <mergeCell ref="F3908:F3909"/>
    <mergeCell ref="G3908:G3909"/>
    <mergeCell ref="H3908:H3909"/>
    <mergeCell ref="I3908:I3909"/>
    <mergeCell ref="M3906:M3907"/>
    <mergeCell ref="N3906:N3907"/>
    <mergeCell ref="O3906:O3907"/>
    <mergeCell ref="P3906:P3907"/>
    <mergeCell ref="Q3906:Q3907"/>
    <mergeCell ref="R3906:R3907"/>
    <mergeCell ref="F3906:F3907"/>
    <mergeCell ref="G3906:G3907"/>
    <mergeCell ref="H3906:H3907"/>
    <mergeCell ref="I3906:I3907"/>
    <mergeCell ref="K3906:K3907"/>
    <mergeCell ref="L3906:L3907"/>
    <mergeCell ref="S3912:S3913"/>
    <mergeCell ref="A3914:A3915"/>
    <mergeCell ref="B3914:B3915"/>
    <mergeCell ref="C3914:C3915"/>
    <mergeCell ref="D3914:D3915"/>
    <mergeCell ref="E3914:E3915"/>
    <mergeCell ref="F3914:F3915"/>
    <mergeCell ref="G3914:G3915"/>
    <mergeCell ref="H3914:H3915"/>
    <mergeCell ref="I3914:I3915"/>
    <mergeCell ref="M3912:M3913"/>
    <mergeCell ref="N3912:N3913"/>
    <mergeCell ref="O3912:O3913"/>
    <mergeCell ref="P3912:P3913"/>
    <mergeCell ref="Q3912:Q3913"/>
    <mergeCell ref="R3912:R3913"/>
    <mergeCell ref="F3912:F3913"/>
    <mergeCell ref="G3912:G3913"/>
    <mergeCell ref="H3912:H3913"/>
    <mergeCell ref="I3912:I3913"/>
    <mergeCell ref="K3912:K3913"/>
    <mergeCell ref="L3912:L3913"/>
    <mergeCell ref="O3910:O3911"/>
    <mergeCell ref="P3910:P3911"/>
    <mergeCell ref="Q3910:Q3911"/>
    <mergeCell ref="R3910:R3911"/>
    <mergeCell ref="S3910:S3911"/>
    <mergeCell ref="A3912:A3913"/>
    <mergeCell ref="B3912:B3913"/>
    <mergeCell ref="C3912:C3913"/>
    <mergeCell ref="D3912:D3913"/>
    <mergeCell ref="E3912:E3913"/>
    <mergeCell ref="H3910:H3911"/>
    <mergeCell ref="I3910:I3911"/>
    <mergeCell ref="K3910:K3911"/>
    <mergeCell ref="L3910:L3911"/>
    <mergeCell ref="M3910:M3911"/>
    <mergeCell ref="N3910:N3911"/>
    <mergeCell ref="N3918:N3919"/>
    <mergeCell ref="O3918:O3919"/>
    <mergeCell ref="P3918:P3919"/>
    <mergeCell ref="Q3918:Q3919"/>
    <mergeCell ref="R3918:R3919"/>
    <mergeCell ref="S3918:S3919"/>
    <mergeCell ref="O3916:O3917"/>
    <mergeCell ref="P3916:P3917"/>
    <mergeCell ref="Q3916:Q3917"/>
    <mergeCell ref="R3916:R3917"/>
    <mergeCell ref="S3916:S3917"/>
    <mergeCell ref="A3918:A3919"/>
    <mergeCell ref="B3918:I3919"/>
    <mergeCell ref="K3918:K3919"/>
    <mergeCell ref="L3918:L3919"/>
    <mergeCell ref="M3918:M3919"/>
    <mergeCell ref="H3916:H3917"/>
    <mergeCell ref="I3916:I3917"/>
    <mergeCell ref="K3916:K3917"/>
    <mergeCell ref="L3916:L3917"/>
    <mergeCell ref="M3916:M3917"/>
    <mergeCell ref="N3916:N3917"/>
    <mergeCell ref="Q3914:Q3915"/>
    <mergeCell ref="R3914:R3915"/>
    <mergeCell ref="S3914:S3915"/>
    <mergeCell ref="A3916:A3917"/>
    <mergeCell ref="B3916:B3917"/>
    <mergeCell ref="C3916:C3917"/>
    <mergeCell ref="D3916:D3917"/>
    <mergeCell ref="E3916:E3917"/>
    <mergeCell ref="F3916:F3917"/>
    <mergeCell ref="G3916:G3917"/>
    <mergeCell ref="K3914:K3915"/>
    <mergeCell ref="L3914:L3915"/>
    <mergeCell ref="M3914:M3915"/>
    <mergeCell ref="N3914:N3915"/>
    <mergeCell ref="O3914:O3915"/>
    <mergeCell ref="P3914:P3915"/>
    <mergeCell ref="N3922:N3923"/>
    <mergeCell ref="O3922:O3923"/>
    <mergeCell ref="P3922:P3923"/>
    <mergeCell ref="Q3922:Q3923"/>
    <mergeCell ref="R3922:R3923"/>
    <mergeCell ref="S3922:S3923"/>
    <mergeCell ref="G3922:G3923"/>
    <mergeCell ref="H3922:H3923"/>
    <mergeCell ref="I3922:I3923"/>
    <mergeCell ref="K3922:K3923"/>
    <mergeCell ref="L3922:L3923"/>
    <mergeCell ref="M3922:M3923"/>
    <mergeCell ref="A3922:A3923"/>
    <mergeCell ref="B3922:B3923"/>
    <mergeCell ref="C3922:C3923"/>
    <mergeCell ref="D3922:D3923"/>
    <mergeCell ref="E3922:E3923"/>
    <mergeCell ref="F3922:F3923"/>
    <mergeCell ref="N3920:N3921"/>
    <mergeCell ref="O3920:O3921"/>
    <mergeCell ref="P3920:P3921"/>
    <mergeCell ref="Q3920:Q3921"/>
    <mergeCell ref="R3920:R3921"/>
    <mergeCell ref="S3920:S3921"/>
    <mergeCell ref="G3920:G3921"/>
    <mergeCell ref="H3920:H3921"/>
    <mergeCell ref="I3920:I3921"/>
    <mergeCell ref="K3920:K3921"/>
    <mergeCell ref="L3920:L3921"/>
    <mergeCell ref="M3920:M3921"/>
    <mergeCell ref="A3920:A3921"/>
    <mergeCell ref="B3920:B3921"/>
    <mergeCell ref="C3920:C3921"/>
    <mergeCell ref="D3920:D3921"/>
    <mergeCell ref="E3920:E3921"/>
    <mergeCell ref="F3920:F3921"/>
    <mergeCell ref="N3926:N3927"/>
    <mergeCell ref="O3926:O3927"/>
    <mergeCell ref="P3926:P3927"/>
    <mergeCell ref="Q3926:Q3927"/>
    <mergeCell ref="R3926:R3927"/>
    <mergeCell ref="S3926:S3927"/>
    <mergeCell ref="G3926:G3927"/>
    <mergeCell ref="H3926:H3927"/>
    <mergeCell ref="I3926:I3927"/>
    <mergeCell ref="K3926:K3927"/>
    <mergeCell ref="L3926:L3927"/>
    <mergeCell ref="M3926:M3927"/>
    <mergeCell ref="A3926:A3927"/>
    <mergeCell ref="B3926:B3927"/>
    <mergeCell ref="C3926:C3927"/>
    <mergeCell ref="D3926:D3927"/>
    <mergeCell ref="E3926:E3927"/>
    <mergeCell ref="F3926:F3927"/>
    <mergeCell ref="N3924:N3925"/>
    <mergeCell ref="O3924:O3925"/>
    <mergeCell ref="P3924:P3925"/>
    <mergeCell ref="Q3924:Q3925"/>
    <mergeCell ref="R3924:R3925"/>
    <mergeCell ref="S3924:S3925"/>
    <mergeCell ref="G3924:G3925"/>
    <mergeCell ref="H3924:H3925"/>
    <mergeCell ref="I3924:I3925"/>
    <mergeCell ref="K3924:K3925"/>
    <mergeCell ref="L3924:L3925"/>
    <mergeCell ref="M3924:M3925"/>
    <mergeCell ref="A3924:A3925"/>
    <mergeCell ref="B3924:B3925"/>
    <mergeCell ref="C3924:C3925"/>
    <mergeCell ref="D3924:D3925"/>
    <mergeCell ref="E3924:E3925"/>
    <mergeCell ref="F3924:F3925"/>
    <mergeCell ref="N3930:N3931"/>
    <mergeCell ref="O3930:O3931"/>
    <mergeCell ref="P3930:P3931"/>
    <mergeCell ref="Q3930:Q3931"/>
    <mergeCell ref="R3930:R3931"/>
    <mergeCell ref="S3930:S3931"/>
    <mergeCell ref="G3930:G3931"/>
    <mergeCell ref="H3930:H3931"/>
    <mergeCell ref="I3930:I3931"/>
    <mergeCell ref="K3930:K3931"/>
    <mergeCell ref="L3930:L3931"/>
    <mergeCell ref="M3930:M3931"/>
    <mergeCell ref="A3930:A3931"/>
    <mergeCell ref="B3930:B3931"/>
    <mergeCell ref="C3930:C3931"/>
    <mergeCell ref="D3930:D3931"/>
    <mergeCell ref="E3930:E3931"/>
    <mergeCell ref="F3930:F3931"/>
    <mergeCell ref="N3928:N3929"/>
    <mergeCell ref="O3928:O3929"/>
    <mergeCell ref="P3928:P3929"/>
    <mergeCell ref="Q3928:Q3929"/>
    <mergeCell ref="R3928:R3929"/>
    <mergeCell ref="S3928:S3929"/>
    <mergeCell ref="G3928:G3929"/>
    <mergeCell ref="H3928:H3929"/>
    <mergeCell ref="I3928:I3929"/>
    <mergeCell ref="K3928:K3929"/>
    <mergeCell ref="L3928:L3929"/>
    <mergeCell ref="M3928:M3929"/>
    <mergeCell ref="A3928:A3929"/>
    <mergeCell ref="B3928:B3929"/>
    <mergeCell ref="C3928:C3929"/>
    <mergeCell ref="D3928:D3929"/>
    <mergeCell ref="E3928:E3929"/>
    <mergeCell ref="F3928:F3929"/>
    <mergeCell ref="S3934:S3935"/>
    <mergeCell ref="A3936:A3937"/>
    <mergeCell ref="B3936:B3937"/>
    <mergeCell ref="C3936:C3937"/>
    <mergeCell ref="D3936:D3937"/>
    <mergeCell ref="E3936:E3937"/>
    <mergeCell ref="F3936:F3937"/>
    <mergeCell ref="G3936:G3937"/>
    <mergeCell ref="H3936:H3937"/>
    <mergeCell ref="I3936:I3937"/>
    <mergeCell ref="M3934:M3935"/>
    <mergeCell ref="N3934:N3935"/>
    <mergeCell ref="O3934:O3935"/>
    <mergeCell ref="P3934:P3935"/>
    <mergeCell ref="Q3934:Q3935"/>
    <mergeCell ref="R3934:R3935"/>
    <mergeCell ref="F3934:F3935"/>
    <mergeCell ref="G3934:G3935"/>
    <mergeCell ref="H3934:H3935"/>
    <mergeCell ref="I3934:I3935"/>
    <mergeCell ref="K3934:K3935"/>
    <mergeCell ref="L3934:L3935"/>
    <mergeCell ref="O3932:O3933"/>
    <mergeCell ref="P3932:P3933"/>
    <mergeCell ref="Q3932:Q3933"/>
    <mergeCell ref="R3932:R3933"/>
    <mergeCell ref="S3932:S3933"/>
    <mergeCell ref="A3934:A3935"/>
    <mergeCell ref="B3934:B3935"/>
    <mergeCell ref="C3934:C3935"/>
    <mergeCell ref="D3934:D3935"/>
    <mergeCell ref="E3934:E3935"/>
    <mergeCell ref="A3932:A3933"/>
    <mergeCell ref="B3932:I3933"/>
    <mergeCell ref="K3932:K3933"/>
    <mergeCell ref="L3932:L3933"/>
    <mergeCell ref="M3932:M3933"/>
    <mergeCell ref="N3932:N3933"/>
    <mergeCell ref="N3940:N3941"/>
    <mergeCell ref="O3940:O3941"/>
    <mergeCell ref="P3940:P3941"/>
    <mergeCell ref="Q3940:Q3941"/>
    <mergeCell ref="R3940:R3941"/>
    <mergeCell ref="S3940:S3941"/>
    <mergeCell ref="G3940:G3941"/>
    <mergeCell ref="H3940:H3941"/>
    <mergeCell ref="I3940:I3941"/>
    <mergeCell ref="K3940:K3941"/>
    <mergeCell ref="L3940:L3941"/>
    <mergeCell ref="M3940:M3941"/>
    <mergeCell ref="P3938:P3939"/>
    <mergeCell ref="Q3938:Q3939"/>
    <mergeCell ref="R3938:R3939"/>
    <mergeCell ref="S3938:S3939"/>
    <mergeCell ref="A3940:A3941"/>
    <mergeCell ref="B3940:B3941"/>
    <mergeCell ref="C3940:C3941"/>
    <mergeCell ref="D3940:D3941"/>
    <mergeCell ref="E3940:E3941"/>
    <mergeCell ref="F3940:F3941"/>
    <mergeCell ref="Q3936:Q3937"/>
    <mergeCell ref="R3936:R3937"/>
    <mergeCell ref="S3936:S3937"/>
    <mergeCell ref="A3938:A3939"/>
    <mergeCell ref="B3938:I3939"/>
    <mergeCell ref="K3938:K3939"/>
    <mergeCell ref="L3938:L3939"/>
    <mergeCell ref="M3938:M3939"/>
    <mergeCell ref="N3938:N3939"/>
    <mergeCell ref="O3938:O3939"/>
    <mergeCell ref="K3936:K3937"/>
    <mergeCell ref="L3936:L3937"/>
    <mergeCell ref="M3936:M3937"/>
    <mergeCell ref="N3936:N3937"/>
    <mergeCell ref="O3936:O3937"/>
    <mergeCell ref="P3936:P3937"/>
    <mergeCell ref="N3944:N3945"/>
    <mergeCell ref="O3944:O3945"/>
    <mergeCell ref="P3944:P3945"/>
    <mergeCell ref="Q3944:Q3945"/>
    <mergeCell ref="R3944:R3945"/>
    <mergeCell ref="S3944:S3945"/>
    <mergeCell ref="G3944:G3945"/>
    <mergeCell ref="H3944:H3945"/>
    <mergeCell ref="I3944:I3945"/>
    <mergeCell ref="K3944:K3945"/>
    <mergeCell ref="L3944:L3945"/>
    <mergeCell ref="M3944:M3945"/>
    <mergeCell ref="A3944:A3945"/>
    <mergeCell ref="B3944:B3945"/>
    <mergeCell ref="C3944:C3945"/>
    <mergeCell ref="D3944:D3945"/>
    <mergeCell ref="E3944:E3945"/>
    <mergeCell ref="F3944:F3945"/>
    <mergeCell ref="N3942:N3943"/>
    <mergeCell ref="O3942:O3943"/>
    <mergeCell ref="P3942:P3943"/>
    <mergeCell ref="Q3942:Q3943"/>
    <mergeCell ref="R3942:R3943"/>
    <mergeCell ref="S3942:S3943"/>
    <mergeCell ref="G3942:G3943"/>
    <mergeCell ref="H3942:H3943"/>
    <mergeCell ref="I3942:I3943"/>
    <mergeCell ref="K3942:K3943"/>
    <mergeCell ref="L3942:L3943"/>
    <mergeCell ref="M3942:M3943"/>
    <mergeCell ref="A3942:A3943"/>
    <mergeCell ref="B3942:B3943"/>
    <mergeCell ref="C3942:C3943"/>
    <mergeCell ref="D3942:D3943"/>
    <mergeCell ref="E3942:E3943"/>
    <mergeCell ref="F3942:F3943"/>
    <mergeCell ref="N3948:N3949"/>
    <mergeCell ref="O3948:O3949"/>
    <mergeCell ref="P3948:P3949"/>
    <mergeCell ref="Q3948:Q3949"/>
    <mergeCell ref="R3948:R3949"/>
    <mergeCell ref="S3948:S3949"/>
    <mergeCell ref="G3948:G3949"/>
    <mergeCell ref="H3948:H3949"/>
    <mergeCell ref="I3948:I3949"/>
    <mergeCell ref="K3948:K3949"/>
    <mergeCell ref="L3948:L3949"/>
    <mergeCell ref="M3948:M3949"/>
    <mergeCell ref="A3948:A3949"/>
    <mergeCell ref="B3948:B3949"/>
    <mergeCell ref="C3948:C3949"/>
    <mergeCell ref="D3948:D3949"/>
    <mergeCell ref="E3948:E3949"/>
    <mergeCell ref="F3948:F3949"/>
    <mergeCell ref="N3946:N3947"/>
    <mergeCell ref="O3946:O3947"/>
    <mergeCell ref="P3946:P3947"/>
    <mergeCell ref="Q3946:Q3947"/>
    <mergeCell ref="R3946:R3947"/>
    <mergeCell ref="S3946:S3947"/>
    <mergeCell ref="G3946:G3947"/>
    <mergeCell ref="H3946:H3947"/>
    <mergeCell ref="I3946:I3947"/>
    <mergeCell ref="K3946:K3947"/>
    <mergeCell ref="L3946:L3947"/>
    <mergeCell ref="M3946:M3947"/>
    <mergeCell ref="A3946:A3947"/>
    <mergeCell ref="B3946:B3947"/>
    <mergeCell ref="C3946:C3947"/>
    <mergeCell ref="D3946:D3947"/>
    <mergeCell ref="E3946:E3947"/>
    <mergeCell ref="F3946:F3947"/>
    <mergeCell ref="N3952:N3953"/>
    <mergeCell ref="O3952:O3953"/>
    <mergeCell ref="P3952:P3953"/>
    <mergeCell ref="Q3952:Q3953"/>
    <mergeCell ref="R3952:R3953"/>
    <mergeCell ref="S3952:S3953"/>
    <mergeCell ref="G3952:G3953"/>
    <mergeCell ref="H3952:H3953"/>
    <mergeCell ref="I3952:I3953"/>
    <mergeCell ref="K3952:K3953"/>
    <mergeCell ref="L3952:L3953"/>
    <mergeCell ref="M3952:M3953"/>
    <mergeCell ref="A3952:A3953"/>
    <mergeCell ref="B3952:B3953"/>
    <mergeCell ref="C3952:C3953"/>
    <mergeCell ref="D3952:D3953"/>
    <mergeCell ref="E3952:E3953"/>
    <mergeCell ref="F3952:F3953"/>
    <mergeCell ref="N3950:N3951"/>
    <mergeCell ref="O3950:O3951"/>
    <mergeCell ref="P3950:P3951"/>
    <mergeCell ref="Q3950:Q3951"/>
    <mergeCell ref="R3950:R3951"/>
    <mergeCell ref="S3950:S3951"/>
    <mergeCell ref="G3950:G3951"/>
    <mergeCell ref="H3950:H3951"/>
    <mergeCell ref="I3950:I3951"/>
    <mergeCell ref="K3950:K3951"/>
    <mergeCell ref="L3950:L3951"/>
    <mergeCell ref="M3950:M3951"/>
    <mergeCell ref="A3950:A3951"/>
    <mergeCell ref="B3950:B3951"/>
    <mergeCell ref="C3950:C3951"/>
    <mergeCell ref="D3950:D3951"/>
    <mergeCell ref="E3950:E3951"/>
    <mergeCell ref="F3950:F3951"/>
    <mergeCell ref="N3956:N3957"/>
    <mergeCell ref="O3956:O3957"/>
    <mergeCell ref="P3956:P3957"/>
    <mergeCell ref="Q3956:Q3957"/>
    <mergeCell ref="R3956:R3957"/>
    <mergeCell ref="S3956:S3957"/>
    <mergeCell ref="G3956:G3957"/>
    <mergeCell ref="H3956:H3957"/>
    <mergeCell ref="I3956:I3957"/>
    <mergeCell ref="K3956:K3957"/>
    <mergeCell ref="L3956:L3957"/>
    <mergeCell ref="M3956:M3957"/>
    <mergeCell ref="A3956:A3957"/>
    <mergeCell ref="B3956:B3957"/>
    <mergeCell ref="C3956:C3957"/>
    <mergeCell ref="D3956:D3957"/>
    <mergeCell ref="E3956:E3957"/>
    <mergeCell ref="F3956:F3957"/>
    <mergeCell ref="N3954:N3955"/>
    <mergeCell ref="O3954:O3955"/>
    <mergeCell ref="P3954:P3955"/>
    <mergeCell ref="Q3954:Q3955"/>
    <mergeCell ref="R3954:R3955"/>
    <mergeCell ref="S3954:S3955"/>
    <mergeCell ref="G3954:G3955"/>
    <mergeCell ref="H3954:H3955"/>
    <mergeCell ref="I3954:I3955"/>
    <mergeCell ref="K3954:K3955"/>
    <mergeCell ref="L3954:L3955"/>
    <mergeCell ref="M3954:M3955"/>
    <mergeCell ref="A3954:A3955"/>
    <mergeCell ref="B3954:B3955"/>
    <mergeCell ref="C3954:C3955"/>
    <mergeCell ref="D3954:D3955"/>
    <mergeCell ref="E3954:E3955"/>
    <mergeCell ref="F3954:F3955"/>
    <mergeCell ref="N3960:N3961"/>
    <mergeCell ref="O3960:O3961"/>
    <mergeCell ref="P3960:P3961"/>
    <mergeCell ref="Q3960:Q3961"/>
    <mergeCell ref="R3960:R3961"/>
    <mergeCell ref="S3960:S3961"/>
    <mergeCell ref="G3960:G3961"/>
    <mergeCell ref="H3960:H3961"/>
    <mergeCell ref="I3960:I3961"/>
    <mergeCell ref="K3960:K3961"/>
    <mergeCell ref="L3960:L3961"/>
    <mergeCell ref="M3960:M3961"/>
    <mergeCell ref="A3960:A3961"/>
    <mergeCell ref="B3960:B3961"/>
    <mergeCell ref="C3960:C3961"/>
    <mergeCell ref="D3960:D3961"/>
    <mergeCell ref="E3960:E3961"/>
    <mergeCell ref="F3960:F3961"/>
    <mergeCell ref="N3958:N3959"/>
    <mergeCell ref="O3958:O3959"/>
    <mergeCell ref="P3958:P3959"/>
    <mergeCell ref="Q3958:Q3959"/>
    <mergeCell ref="R3958:R3959"/>
    <mergeCell ref="S3958:S3959"/>
    <mergeCell ref="G3958:G3959"/>
    <mergeCell ref="H3958:H3959"/>
    <mergeCell ref="I3958:I3959"/>
    <mergeCell ref="K3958:K3959"/>
    <mergeCell ref="L3958:L3959"/>
    <mergeCell ref="M3958:M3959"/>
    <mergeCell ref="A3958:A3959"/>
    <mergeCell ref="B3958:B3959"/>
    <mergeCell ref="C3958:C3959"/>
    <mergeCell ref="D3958:D3959"/>
    <mergeCell ref="E3958:E3959"/>
    <mergeCell ref="F3958:F3959"/>
    <mergeCell ref="O3964:O3965"/>
    <mergeCell ref="P3964:P3965"/>
    <mergeCell ref="Q3964:Q3965"/>
    <mergeCell ref="R3964:R3965"/>
    <mergeCell ref="S3964:S3965"/>
    <mergeCell ref="A3966:A3967"/>
    <mergeCell ref="B3966:B3967"/>
    <mergeCell ref="C3966:C3967"/>
    <mergeCell ref="D3966:D3967"/>
    <mergeCell ref="E3966:E3967"/>
    <mergeCell ref="A3964:A3965"/>
    <mergeCell ref="B3964:I3965"/>
    <mergeCell ref="K3964:K3965"/>
    <mergeCell ref="L3964:L3965"/>
    <mergeCell ref="M3964:M3965"/>
    <mergeCell ref="N3964:N3965"/>
    <mergeCell ref="N3962:N3963"/>
    <mergeCell ref="O3962:O3963"/>
    <mergeCell ref="P3962:P3963"/>
    <mergeCell ref="Q3962:Q3963"/>
    <mergeCell ref="R3962:R3963"/>
    <mergeCell ref="S3962:S3963"/>
    <mergeCell ref="G3962:G3963"/>
    <mergeCell ref="H3962:H3963"/>
    <mergeCell ref="I3962:I3963"/>
    <mergeCell ref="K3962:K3963"/>
    <mergeCell ref="L3962:L3963"/>
    <mergeCell ref="M3962:M3963"/>
    <mergeCell ref="A3962:A3963"/>
    <mergeCell ref="B3962:B3963"/>
    <mergeCell ref="C3962:C3963"/>
    <mergeCell ref="D3962:D3963"/>
    <mergeCell ref="E3962:E3963"/>
    <mergeCell ref="F3962:F3963"/>
    <mergeCell ref="O3970:O3971"/>
    <mergeCell ref="P3970:P3971"/>
    <mergeCell ref="Q3970:Q3971"/>
    <mergeCell ref="R3970:R3971"/>
    <mergeCell ref="S3970:S3971"/>
    <mergeCell ref="A3972:A3973"/>
    <mergeCell ref="B3972:B3973"/>
    <mergeCell ref="C3972:C3973"/>
    <mergeCell ref="D3972:D3973"/>
    <mergeCell ref="E3972:E3973"/>
    <mergeCell ref="H3970:H3971"/>
    <mergeCell ref="I3970:I3971"/>
    <mergeCell ref="K3970:K3971"/>
    <mergeCell ref="L3970:L3971"/>
    <mergeCell ref="M3970:M3971"/>
    <mergeCell ref="N3970:N3971"/>
    <mergeCell ref="Q3968:Q3969"/>
    <mergeCell ref="R3968:R3969"/>
    <mergeCell ref="S3968:S3969"/>
    <mergeCell ref="A3970:A3971"/>
    <mergeCell ref="B3970:B3971"/>
    <mergeCell ref="C3970:C3971"/>
    <mergeCell ref="D3970:D3971"/>
    <mergeCell ref="E3970:E3971"/>
    <mergeCell ref="F3970:F3971"/>
    <mergeCell ref="G3970:G3971"/>
    <mergeCell ref="K3968:K3969"/>
    <mergeCell ref="L3968:L3969"/>
    <mergeCell ref="M3968:M3969"/>
    <mergeCell ref="N3968:N3969"/>
    <mergeCell ref="O3968:O3969"/>
    <mergeCell ref="P3968:P3969"/>
    <mergeCell ref="S3966:S3967"/>
    <mergeCell ref="A3968:A3969"/>
    <mergeCell ref="B3968:B3969"/>
    <mergeCell ref="C3968:C3969"/>
    <mergeCell ref="D3968:D3969"/>
    <mergeCell ref="E3968:E3969"/>
    <mergeCell ref="F3968:F3969"/>
    <mergeCell ref="G3968:G3969"/>
    <mergeCell ref="H3968:H3969"/>
    <mergeCell ref="I3968:I3969"/>
    <mergeCell ref="M3966:M3967"/>
    <mergeCell ref="N3966:N3967"/>
    <mergeCell ref="O3966:O3967"/>
    <mergeCell ref="P3966:P3967"/>
    <mergeCell ref="Q3966:Q3967"/>
    <mergeCell ref="R3966:R3967"/>
    <mergeCell ref="F3966:F3967"/>
    <mergeCell ref="G3966:G3967"/>
    <mergeCell ref="H3966:H3967"/>
    <mergeCell ref="I3966:I3967"/>
    <mergeCell ref="K3966:K3967"/>
    <mergeCell ref="L3966:L3967"/>
    <mergeCell ref="Q3974:Q3975"/>
    <mergeCell ref="R3974:R3975"/>
    <mergeCell ref="S3974:S3975"/>
    <mergeCell ref="A3976:A3977"/>
    <mergeCell ref="B3976:B3977"/>
    <mergeCell ref="C3976:C3977"/>
    <mergeCell ref="D3976:D3977"/>
    <mergeCell ref="E3976:E3977"/>
    <mergeCell ref="F3976:F3977"/>
    <mergeCell ref="G3976:G3977"/>
    <mergeCell ref="K3974:K3975"/>
    <mergeCell ref="L3974:L3975"/>
    <mergeCell ref="M3974:M3975"/>
    <mergeCell ref="N3974:N3975"/>
    <mergeCell ref="O3974:O3975"/>
    <mergeCell ref="P3974:P3975"/>
    <mergeCell ref="S3972:S3973"/>
    <mergeCell ref="A3974:A3975"/>
    <mergeCell ref="B3974:B3975"/>
    <mergeCell ref="C3974:C3975"/>
    <mergeCell ref="D3974:D3975"/>
    <mergeCell ref="E3974:E3975"/>
    <mergeCell ref="F3974:F3975"/>
    <mergeCell ref="G3974:G3975"/>
    <mergeCell ref="H3974:H3975"/>
    <mergeCell ref="I3974:I3975"/>
    <mergeCell ref="M3972:M3973"/>
    <mergeCell ref="N3972:N3973"/>
    <mergeCell ref="O3972:O3973"/>
    <mergeCell ref="P3972:P3973"/>
    <mergeCell ref="Q3972:Q3973"/>
    <mergeCell ref="R3972:R3973"/>
    <mergeCell ref="F3972:F3973"/>
    <mergeCell ref="G3972:G3973"/>
    <mergeCell ref="H3972:H3973"/>
    <mergeCell ref="I3972:I3973"/>
    <mergeCell ref="K3972:K3973"/>
    <mergeCell ref="L3972:L3973"/>
    <mergeCell ref="S3978:S3979"/>
    <mergeCell ref="A3980:A3981"/>
    <mergeCell ref="B3980:B3981"/>
    <mergeCell ref="C3980:C3981"/>
    <mergeCell ref="D3980:D3981"/>
    <mergeCell ref="E3980:E3981"/>
    <mergeCell ref="F3980:F3981"/>
    <mergeCell ref="G3980:G3981"/>
    <mergeCell ref="H3980:H3981"/>
    <mergeCell ref="I3980:I3981"/>
    <mergeCell ref="M3978:M3979"/>
    <mergeCell ref="N3978:N3979"/>
    <mergeCell ref="O3978:O3979"/>
    <mergeCell ref="P3978:P3979"/>
    <mergeCell ref="Q3978:Q3979"/>
    <mergeCell ref="R3978:R3979"/>
    <mergeCell ref="F3978:F3979"/>
    <mergeCell ref="G3978:G3979"/>
    <mergeCell ref="H3978:H3979"/>
    <mergeCell ref="I3978:I3979"/>
    <mergeCell ref="K3978:K3979"/>
    <mergeCell ref="L3978:L3979"/>
    <mergeCell ref="O3976:O3977"/>
    <mergeCell ref="P3976:P3977"/>
    <mergeCell ref="Q3976:Q3977"/>
    <mergeCell ref="R3976:R3977"/>
    <mergeCell ref="S3976:S3977"/>
    <mergeCell ref="A3978:A3979"/>
    <mergeCell ref="B3978:B3979"/>
    <mergeCell ref="C3978:C3979"/>
    <mergeCell ref="D3978:D3979"/>
    <mergeCell ref="E3978:E3979"/>
    <mergeCell ref="H3976:H3977"/>
    <mergeCell ref="I3976:I3977"/>
    <mergeCell ref="K3976:K3977"/>
    <mergeCell ref="L3976:L3977"/>
    <mergeCell ref="M3976:M3977"/>
    <mergeCell ref="N3976:N3977"/>
    <mergeCell ref="Q3986:Q3987"/>
    <mergeCell ref="R3986:R3987"/>
    <mergeCell ref="S3986:S3987"/>
    <mergeCell ref="A3988:A3989"/>
    <mergeCell ref="B3988:I3989"/>
    <mergeCell ref="K3988:K3989"/>
    <mergeCell ref="L3988:L3989"/>
    <mergeCell ref="M3988:M3989"/>
    <mergeCell ref="N3988:N3989"/>
    <mergeCell ref="O3988:O3989"/>
    <mergeCell ref="K3986:K3987"/>
    <mergeCell ref="L3986:L3987"/>
    <mergeCell ref="M3986:M3987"/>
    <mergeCell ref="N3986:N3987"/>
    <mergeCell ref="O3986:O3987"/>
    <mergeCell ref="P3986:P3987"/>
    <mergeCell ref="A3984:S3985"/>
    <mergeCell ref="A3986:A3987"/>
    <mergeCell ref="B3986:B3987"/>
    <mergeCell ref="C3986:C3987"/>
    <mergeCell ref="D3986:D3987"/>
    <mergeCell ref="E3986:E3987"/>
    <mergeCell ref="F3986:F3987"/>
    <mergeCell ref="G3986:G3987"/>
    <mergeCell ref="H3986:H3987"/>
    <mergeCell ref="I3986:I3987"/>
    <mergeCell ref="Q3980:Q3981"/>
    <mergeCell ref="R3980:R3981"/>
    <mergeCell ref="S3980:S3981"/>
    <mergeCell ref="D3982:G3983"/>
    <mergeCell ref="H3982:I3983"/>
    <mergeCell ref="N3982:Q3983"/>
    <mergeCell ref="R3982:S3983"/>
    <mergeCell ref="K3980:K3981"/>
    <mergeCell ref="L3980:L3981"/>
    <mergeCell ref="M3980:M3981"/>
    <mergeCell ref="N3980:N3981"/>
    <mergeCell ref="O3980:O3981"/>
    <mergeCell ref="P3980:P3981"/>
    <mergeCell ref="N3992:N3993"/>
    <mergeCell ref="O3992:O3993"/>
    <mergeCell ref="P3992:P3993"/>
    <mergeCell ref="Q3992:Q3993"/>
    <mergeCell ref="R3992:R3993"/>
    <mergeCell ref="S3992:S3993"/>
    <mergeCell ref="G3992:G3993"/>
    <mergeCell ref="H3992:H3993"/>
    <mergeCell ref="I3992:I3993"/>
    <mergeCell ref="K3992:K3993"/>
    <mergeCell ref="L3992:L3993"/>
    <mergeCell ref="M3992:M3993"/>
    <mergeCell ref="A3992:A3993"/>
    <mergeCell ref="B3992:B3993"/>
    <mergeCell ref="C3992:C3993"/>
    <mergeCell ref="D3992:D3993"/>
    <mergeCell ref="E3992:E3993"/>
    <mergeCell ref="F3992:F3993"/>
    <mergeCell ref="N3990:N3991"/>
    <mergeCell ref="O3990:O3991"/>
    <mergeCell ref="P3990:P3991"/>
    <mergeCell ref="Q3990:Q3991"/>
    <mergeCell ref="R3990:R3991"/>
    <mergeCell ref="S3990:S3991"/>
    <mergeCell ref="G3990:G3991"/>
    <mergeCell ref="H3990:H3991"/>
    <mergeCell ref="I3990:I3991"/>
    <mergeCell ref="K3990:K3991"/>
    <mergeCell ref="L3990:L3991"/>
    <mergeCell ref="M3990:M3991"/>
    <mergeCell ref="P3988:P3989"/>
    <mergeCell ref="Q3988:Q3989"/>
    <mergeCell ref="R3988:R3989"/>
    <mergeCell ref="S3988:S3989"/>
    <mergeCell ref="A3990:A3991"/>
    <mergeCell ref="B3990:B3991"/>
    <mergeCell ref="C3990:C3991"/>
    <mergeCell ref="D3990:D3991"/>
    <mergeCell ref="E3990:E3991"/>
    <mergeCell ref="F3990:F3991"/>
    <mergeCell ref="N3996:N3997"/>
    <mergeCell ref="O3996:O3997"/>
    <mergeCell ref="P3996:P3997"/>
    <mergeCell ref="Q3996:Q3997"/>
    <mergeCell ref="R3996:R3997"/>
    <mergeCell ref="S3996:S3997"/>
    <mergeCell ref="G3996:G3997"/>
    <mergeCell ref="H3996:H3997"/>
    <mergeCell ref="I3996:I3997"/>
    <mergeCell ref="K3996:K3997"/>
    <mergeCell ref="L3996:L3997"/>
    <mergeCell ref="M3996:M3997"/>
    <mergeCell ref="A3996:A3997"/>
    <mergeCell ref="B3996:B3997"/>
    <mergeCell ref="C3996:C3997"/>
    <mergeCell ref="D3996:D3997"/>
    <mergeCell ref="E3996:E3997"/>
    <mergeCell ref="F3996:F3997"/>
    <mergeCell ref="N3994:N3995"/>
    <mergeCell ref="O3994:O3995"/>
    <mergeCell ref="P3994:P3995"/>
    <mergeCell ref="Q3994:Q3995"/>
    <mergeCell ref="R3994:R3995"/>
    <mergeCell ref="S3994:S3995"/>
    <mergeCell ref="G3994:G3995"/>
    <mergeCell ref="H3994:H3995"/>
    <mergeCell ref="I3994:I3995"/>
    <mergeCell ref="K3994:K3995"/>
    <mergeCell ref="L3994:L3995"/>
    <mergeCell ref="M3994:M3995"/>
    <mergeCell ref="A3994:A3995"/>
    <mergeCell ref="B3994:B3995"/>
    <mergeCell ref="C3994:C3995"/>
    <mergeCell ref="D3994:D3995"/>
    <mergeCell ref="E3994:E3995"/>
    <mergeCell ref="F3994:F3995"/>
    <mergeCell ref="N4000:N4001"/>
    <mergeCell ref="O4000:O4001"/>
    <mergeCell ref="P4000:P4001"/>
    <mergeCell ref="Q4000:Q4001"/>
    <mergeCell ref="R4000:R4001"/>
    <mergeCell ref="S4000:S4001"/>
    <mergeCell ref="G4000:G4001"/>
    <mergeCell ref="H4000:H4001"/>
    <mergeCell ref="I4000:I4001"/>
    <mergeCell ref="K4000:K4001"/>
    <mergeCell ref="L4000:L4001"/>
    <mergeCell ref="M4000:M4001"/>
    <mergeCell ref="A4000:A4001"/>
    <mergeCell ref="B4000:B4001"/>
    <mergeCell ref="C4000:C4001"/>
    <mergeCell ref="D4000:D4001"/>
    <mergeCell ref="E4000:E4001"/>
    <mergeCell ref="F4000:F4001"/>
    <mergeCell ref="N3998:N3999"/>
    <mergeCell ref="O3998:O3999"/>
    <mergeCell ref="P3998:P3999"/>
    <mergeCell ref="Q3998:Q3999"/>
    <mergeCell ref="R3998:R3999"/>
    <mergeCell ref="S3998:S3999"/>
    <mergeCell ref="G3998:G3999"/>
    <mergeCell ref="H3998:H3999"/>
    <mergeCell ref="I3998:I3999"/>
    <mergeCell ref="K3998:K3999"/>
    <mergeCell ref="L3998:L3999"/>
    <mergeCell ref="M3998:M3999"/>
    <mergeCell ref="A3998:A3999"/>
    <mergeCell ref="B3998:B3999"/>
    <mergeCell ref="C3998:C3999"/>
    <mergeCell ref="D3998:D3999"/>
    <mergeCell ref="E3998:E3999"/>
    <mergeCell ref="F3998:F3999"/>
    <mergeCell ref="N4004:N4005"/>
    <mergeCell ref="O4004:O4005"/>
    <mergeCell ref="P4004:P4005"/>
    <mergeCell ref="Q4004:Q4005"/>
    <mergeCell ref="R4004:R4005"/>
    <mergeCell ref="S4004:S4005"/>
    <mergeCell ref="G4004:G4005"/>
    <mergeCell ref="H4004:H4005"/>
    <mergeCell ref="I4004:I4005"/>
    <mergeCell ref="K4004:K4005"/>
    <mergeCell ref="L4004:L4005"/>
    <mergeCell ref="M4004:M4005"/>
    <mergeCell ref="A4004:A4005"/>
    <mergeCell ref="B4004:B4005"/>
    <mergeCell ref="C4004:C4005"/>
    <mergeCell ref="D4004:D4005"/>
    <mergeCell ref="E4004:E4005"/>
    <mergeCell ref="F4004:F4005"/>
    <mergeCell ref="N4002:N4003"/>
    <mergeCell ref="O4002:O4003"/>
    <mergeCell ref="P4002:P4003"/>
    <mergeCell ref="Q4002:Q4003"/>
    <mergeCell ref="R4002:R4003"/>
    <mergeCell ref="S4002:S4003"/>
    <mergeCell ref="G4002:G4003"/>
    <mergeCell ref="H4002:H4003"/>
    <mergeCell ref="I4002:I4003"/>
    <mergeCell ref="K4002:K4003"/>
    <mergeCell ref="L4002:L4003"/>
    <mergeCell ref="M4002:M4003"/>
    <mergeCell ref="A4002:A4003"/>
    <mergeCell ref="B4002:B4003"/>
    <mergeCell ref="C4002:C4003"/>
    <mergeCell ref="D4002:D4003"/>
    <mergeCell ref="E4002:E4003"/>
    <mergeCell ref="F4002:F4003"/>
    <mergeCell ref="N4008:N4009"/>
    <mergeCell ref="O4008:O4009"/>
    <mergeCell ref="P4008:P4009"/>
    <mergeCell ref="Q4008:Q4009"/>
    <mergeCell ref="R4008:R4009"/>
    <mergeCell ref="S4008:S4009"/>
    <mergeCell ref="G4008:G4009"/>
    <mergeCell ref="H4008:H4009"/>
    <mergeCell ref="I4008:I4009"/>
    <mergeCell ref="K4008:K4009"/>
    <mergeCell ref="L4008:L4009"/>
    <mergeCell ref="M4008:M4009"/>
    <mergeCell ref="A4008:A4009"/>
    <mergeCell ref="B4008:B4009"/>
    <mergeCell ref="C4008:C4009"/>
    <mergeCell ref="D4008:D4009"/>
    <mergeCell ref="E4008:E4009"/>
    <mergeCell ref="F4008:F4009"/>
    <mergeCell ref="N4006:N4007"/>
    <mergeCell ref="O4006:O4007"/>
    <mergeCell ref="P4006:P4007"/>
    <mergeCell ref="Q4006:Q4007"/>
    <mergeCell ref="R4006:R4007"/>
    <mergeCell ref="S4006:S4007"/>
    <mergeCell ref="G4006:G4007"/>
    <mergeCell ref="H4006:H4007"/>
    <mergeCell ref="I4006:I4007"/>
    <mergeCell ref="K4006:K4007"/>
    <mergeCell ref="L4006:L4007"/>
    <mergeCell ref="M4006:M4007"/>
    <mergeCell ref="A4006:A4007"/>
    <mergeCell ref="B4006:B4007"/>
    <mergeCell ref="C4006:C4007"/>
    <mergeCell ref="D4006:D4007"/>
    <mergeCell ref="E4006:E4007"/>
    <mergeCell ref="F4006:F4007"/>
    <mergeCell ref="N4012:N4013"/>
    <mergeCell ref="O4012:O4013"/>
    <mergeCell ref="P4012:P4013"/>
    <mergeCell ref="Q4012:Q4013"/>
    <mergeCell ref="R4012:R4013"/>
    <mergeCell ref="S4012:S4013"/>
    <mergeCell ref="G4012:G4013"/>
    <mergeCell ref="H4012:H4013"/>
    <mergeCell ref="I4012:I4013"/>
    <mergeCell ref="K4012:K4013"/>
    <mergeCell ref="L4012:L4013"/>
    <mergeCell ref="M4012:M4013"/>
    <mergeCell ref="A4012:A4013"/>
    <mergeCell ref="B4012:B4013"/>
    <mergeCell ref="C4012:C4013"/>
    <mergeCell ref="D4012:D4013"/>
    <mergeCell ref="E4012:E4013"/>
    <mergeCell ref="F4012:F4013"/>
    <mergeCell ref="N4010:N4011"/>
    <mergeCell ref="O4010:O4011"/>
    <mergeCell ref="P4010:P4011"/>
    <mergeCell ref="Q4010:Q4011"/>
    <mergeCell ref="R4010:R4011"/>
    <mergeCell ref="S4010:S4011"/>
    <mergeCell ref="G4010:G4011"/>
    <mergeCell ref="H4010:H4011"/>
    <mergeCell ref="I4010:I4011"/>
    <mergeCell ref="K4010:K4011"/>
    <mergeCell ref="L4010:L4011"/>
    <mergeCell ref="M4010:M4011"/>
    <mergeCell ref="A4010:A4011"/>
    <mergeCell ref="B4010:B4011"/>
    <mergeCell ref="C4010:C4011"/>
    <mergeCell ref="D4010:D4011"/>
    <mergeCell ref="E4010:E4011"/>
    <mergeCell ref="F4010:F4011"/>
    <mergeCell ref="N4016:N4017"/>
    <mergeCell ref="O4016:O4017"/>
    <mergeCell ref="P4016:P4017"/>
    <mergeCell ref="Q4016:Q4017"/>
    <mergeCell ref="R4016:R4017"/>
    <mergeCell ref="S4016:S4017"/>
    <mergeCell ref="G4016:G4017"/>
    <mergeCell ref="H4016:H4017"/>
    <mergeCell ref="I4016:I4017"/>
    <mergeCell ref="K4016:K4017"/>
    <mergeCell ref="L4016:L4017"/>
    <mergeCell ref="M4016:M4017"/>
    <mergeCell ref="A4016:A4017"/>
    <mergeCell ref="B4016:B4017"/>
    <mergeCell ref="C4016:C4017"/>
    <mergeCell ref="D4016:D4017"/>
    <mergeCell ref="E4016:E4017"/>
    <mergeCell ref="F4016:F4017"/>
    <mergeCell ref="N4014:N4015"/>
    <mergeCell ref="O4014:O4015"/>
    <mergeCell ref="P4014:P4015"/>
    <mergeCell ref="Q4014:Q4015"/>
    <mergeCell ref="R4014:R4015"/>
    <mergeCell ref="S4014:S4015"/>
    <mergeCell ref="G4014:G4015"/>
    <mergeCell ref="H4014:H4015"/>
    <mergeCell ref="I4014:I4015"/>
    <mergeCell ref="K4014:K4015"/>
    <mergeCell ref="L4014:L4015"/>
    <mergeCell ref="M4014:M4015"/>
    <mergeCell ref="A4014:A4015"/>
    <mergeCell ref="B4014:B4015"/>
    <mergeCell ref="C4014:C4015"/>
    <mergeCell ref="D4014:D4015"/>
    <mergeCell ref="E4014:E4015"/>
    <mergeCell ref="F4014:F4015"/>
    <mergeCell ref="O4022:O4023"/>
    <mergeCell ref="P4022:P4023"/>
    <mergeCell ref="Q4022:Q4023"/>
    <mergeCell ref="R4022:R4023"/>
    <mergeCell ref="S4022:S4023"/>
    <mergeCell ref="A4024:A4025"/>
    <mergeCell ref="B4024:B4025"/>
    <mergeCell ref="C4024:C4025"/>
    <mergeCell ref="D4024:D4025"/>
    <mergeCell ref="E4024:E4025"/>
    <mergeCell ref="P4020:P4021"/>
    <mergeCell ref="Q4020:Q4021"/>
    <mergeCell ref="R4020:R4021"/>
    <mergeCell ref="S4020:S4021"/>
    <mergeCell ref="A4022:A4023"/>
    <mergeCell ref="B4022:I4023"/>
    <mergeCell ref="K4022:K4023"/>
    <mergeCell ref="L4022:L4023"/>
    <mergeCell ref="M4022:M4023"/>
    <mergeCell ref="N4022:N4023"/>
    <mergeCell ref="A4020:I4021"/>
    <mergeCell ref="K4020:K4021"/>
    <mergeCell ref="L4020:L4021"/>
    <mergeCell ref="M4020:M4021"/>
    <mergeCell ref="N4020:N4021"/>
    <mergeCell ref="O4020:O4021"/>
    <mergeCell ref="N4018:N4019"/>
    <mergeCell ref="O4018:O4019"/>
    <mergeCell ref="P4018:P4019"/>
    <mergeCell ref="Q4018:Q4019"/>
    <mergeCell ref="R4018:R4019"/>
    <mergeCell ref="S4018:S4019"/>
    <mergeCell ref="G4018:G4019"/>
    <mergeCell ref="H4018:H4019"/>
    <mergeCell ref="I4018:I4019"/>
    <mergeCell ref="K4018:K4019"/>
    <mergeCell ref="L4018:L4019"/>
    <mergeCell ref="M4018:M4019"/>
    <mergeCell ref="A4018:A4019"/>
    <mergeCell ref="B4018:B4019"/>
    <mergeCell ref="C4018:C4019"/>
    <mergeCell ref="D4018:D4019"/>
    <mergeCell ref="E4018:E4019"/>
    <mergeCell ref="F4018:F4019"/>
    <mergeCell ref="O4028:O4029"/>
    <mergeCell ref="P4028:P4029"/>
    <mergeCell ref="Q4028:Q4029"/>
    <mergeCell ref="R4028:R4029"/>
    <mergeCell ref="S4028:S4029"/>
    <mergeCell ref="A4030:A4031"/>
    <mergeCell ref="B4030:B4031"/>
    <mergeCell ref="C4030:C4031"/>
    <mergeCell ref="D4030:D4031"/>
    <mergeCell ref="E4030:E4031"/>
    <mergeCell ref="H4028:H4029"/>
    <mergeCell ref="I4028:I4029"/>
    <mergeCell ref="K4028:K4029"/>
    <mergeCell ref="L4028:L4029"/>
    <mergeCell ref="M4028:M4029"/>
    <mergeCell ref="N4028:N4029"/>
    <mergeCell ref="Q4026:Q4027"/>
    <mergeCell ref="R4026:R4027"/>
    <mergeCell ref="S4026:S4027"/>
    <mergeCell ref="A4028:A4029"/>
    <mergeCell ref="B4028:B4029"/>
    <mergeCell ref="C4028:C4029"/>
    <mergeCell ref="D4028:D4029"/>
    <mergeCell ref="E4028:E4029"/>
    <mergeCell ref="F4028:F4029"/>
    <mergeCell ref="G4028:G4029"/>
    <mergeCell ref="K4026:K4027"/>
    <mergeCell ref="L4026:L4027"/>
    <mergeCell ref="M4026:M4027"/>
    <mergeCell ref="N4026:N4027"/>
    <mergeCell ref="O4026:O4027"/>
    <mergeCell ref="P4026:P4027"/>
    <mergeCell ref="S4024:S4025"/>
    <mergeCell ref="A4026:A4027"/>
    <mergeCell ref="B4026:B4027"/>
    <mergeCell ref="C4026:C4027"/>
    <mergeCell ref="D4026:D4027"/>
    <mergeCell ref="E4026:E4027"/>
    <mergeCell ref="F4026:F4027"/>
    <mergeCell ref="G4026:G4027"/>
    <mergeCell ref="H4026:H4027"/>
    <mergeCell ref="I4026:I4027"/>
    <mergeCell ref="M4024:M4025"/>
    <mergeCell ref="N4024:N4025"/>
    <mergeCell ref="O4024:O4025"/>
    <mergeCell ref="P4024:P4025"/>
    <mergeCell ref="Q4024:Q4025"/>
    <mergeCell ref="R4024:R4025"/>
    <mergeCell ref="F4024:F4025"/>
    <mergeCell ref="G4024:G4025"/>
    <mergeCell ref="H4024:H4025"/>
    <mergeCell ref="I4024:I4025"/>
    <mergeCell ref="K4024:K4025"/>
    <mergeCell ref="L4024:L4025"/>
    <mergeCell ref="O4034:O4035"/>
    <mergeCell ref="P4034:P4035"/>
    <mergeCell ref="Q4034:Q4035"/>
    <mergeCell ref="R4034:R4035"/>
    <mergeCell ref="S4034:S4035"/>
    <mergeCell ref="A4036:A4037"/>
    <mergeCell ref="B4036:B4037"/>
    <mergeCell ref="C4036:C4037"/>
    <mergeCell ref="D4036:D4037"/>
    <mergeCell ref="E4036:E4037"/>
    <mergeCell ref="H4034:H4035"/>
    <mergeCell ref="I4034:I4035"/>
    <mergeCell ref="K4034:K4035"/>
    <mergeCell ref="L4034:L4035"/>
    <mergeCell ref="M4034:M4035"/>
    <mergeCell ref="N4034:N4035"/>
    <mergeCell ref="Q4032:Q4033"/>
    <mergeCell ref="R4032:R4033"/>
    <mergeCell ref="S4032:S4033"/>
    <mergeCell ref="A4034:A4035"/>
    <mergeCell ref="B4034:B4035"/>
    <mergeCell ref="C4034:C4035"/>
    <mergeCell ref="D4034:D4035"/>
    <mergeCell ref="E4034:E4035"/>
    <mergeCell ref="F4034:F4035"/>
    <mergeCell ref="G4034:G4035"/>
    <mergeCell ref="K4032:K4033"/>
    <mergeCell ref="L4032:L4033"/>
    <mergeCell ref="M4032:M4033"/>
    <mergeCell ref="N4032:N4033"/>
    <mergeCell ref="O4032:O4033"/>
    <mergeCell ref="P4032:P4033"/>
    <mergeCell ref="S4030:S4031"/>
    <mergeCell ref="A4032:A4033"/>
    <mergeCell ref="B4032:B4033"/>
    <mergeCell ref="C4032:C4033"/>
    <mergeCell ref="D4032:D4033"/>
    <mergeCell ref="E4032:E4033"/>
    <mergeCell ref="F4032:F4033"/>
    <mergeCell ref="G4032:G4033"/>
    <mergeCell ref="H4032:H4033"/>
    <mergeCell ref="I4032:I4033"/>
    <mergeCell ref="M4030:M4031"/>
    <mergeCell ref="N4030:N4031"/>
    <mergeCell ref="O4030:O4031"/>
    <mergeCell ref="P4030:P4031"/>
    <mergeCell ref="Q4030:Q4031"/>
    <mergeCell ref="R4030:R4031"/>
    <mergeCell ref="F4030:F4031"/>
    <mergeCell ref="G4030:G4031"/>
    <mergeCell ref="H4030:H4031"/>
    <mergeCell ref="I4030:I4031"/>
    <mergeCell ref="K4030:K4031"/>
    <mergeCell ref="L4030:L4031"/>
    <mergeCell ref="O4040:O4041"/>
    <mergeCell ref="P4040:P4041"/>
    <mergeCell ref="Q4040:Q4041"/>
    <mergeCell ref="R4040:R4041"/>
    <mergeCell ref="S4040:S4041"/>
    <mergeCell ref="A4042:A4043"/>
    <mergeCell ref="B4042:B4043"/>
    <mergeCell ref="C4042:C4043"/>
    <mergeCell ref="D4042:D4043"/>
    <mergeCell ref="E4042:E4043"/>
    <mergeCell ref="H4040:H4041"/>
    <mergeCell ref="I4040:I4041"/>
    <mergeCell ref="K4040:K4041"/>
    <mergeCell ref="L4040:L4041"/>
    <mergeCell ref="M4040:M4041"/>
    <mergeCell ref="N4040:N4041"/>
    <mergeCell ref="Q4038:Q4039"/>
    <mergeCell ref="R4038:R4039"/>
    <mergeCell ref="S4038:S4039"/>
    <mergeCell ref="A4040:A4041"/>
    <mergeCell ref="B4040:B4041"/>
    <mergeCell ref="C4040:C4041"/>
    <mergeCell ref="D4040:D4041"/>
    <mergeCell ref="E4040:E4041"/>
    <mergeCell ref="F4040:F4041"/>
    <mergeCell ref="G4040:G4041"/>
    <mergeCell ref="K4038:K4039"/>
    <mergeCell ref="L4038:L4039"/>
    <mergeCell ref="M4038:M4039"/>
    <mergeCell ref="N4038:N4039"/>
    <mergeCell ref="O4038:O4039"/>
    <mergeCell ref="P4038:P4039"/>
    <mergeCell ref="S4036:S4037"/>
    <mergeCell ref="A4038:A4039"/>
    <mergeCell ref="B4038:B4039"/>
    <mergeCell ref="C4038:C4039"/>
    <mergeCell ref="D4038:D4039"/>
    <mergeCell ref="E4038:E4039"/>
    <mergeCell ref="F4038:F4039"/>
    <mergeCell ref="G4038:G4039"/>
    <mergeCell ref="H4038:H4039"/>
    <mergeCell ref="I4038:I4039"/>
    <mergeCell ref="M4036:M4037"/>
    <mergeCell ref="N4036:N4037"/>
    <mergeCell ref="O4036:O4037"/>
    <mergeCell ref="P4036:P4037"/>
    <mergeCell ref="Q4036:Q4037"/>
    <mergeCell ref="R4036:R4037"/>
    <mergeCell ref="F4036:F4037"/>
    <mergeCell ref="G4036:G4037"/>
    <mergeCell ref="H4036:H4037"/>
    <mergeCell ref="I4036:I4037"/>
    <mergeCell ref="K4036:K4037"/>
    <mergeCell ref="L4036:L4037"/>
    <mergeCell ref="O4046:O4047"/>
    <mergeCell ref="P4046:P4047"/>
    <mergeCell ref="Q4046:Q4047"/>
    <mergeCell ref="R4046:R4047"/>
    <mergeCell ref="S4046:S4047"/>
    <mergeCell ref="A4048:A4049"/>
    <mergeCell ref="B4048:B4049"/>
    <mergeCell ref="C4048:C4049"/>
    <mergeCell ref="D4048:D4049"/>
    <mergeCell ref="E4048:E4049"/>
    <mergeCell ref="H4046:H4047"/>
    <mergeCell ref="I4046:I4047"/>
    <mergeCell ref="K4046:K4047"/>
    <mergeCell ref="L4046:L4047"/>
    <mergeCell ref="M4046:M4047"/>
    <mergeCell ref="N4046:N4047"/>
    <mergeCell ref="Q4044:Q4045"/>
    <mergeCell ref="R4044:R4045"/>
    <mergeCell ref="S4044:S4045"/>
    <mergeCell ref="A4046:A4047"/>
    <mergeCell ref="B4046:B4047"/>
    <mergeCell ref="C4046:C4047"/>
    <mergeCell ref="D4046:D4047"/>
    <mergeCell ref="E4046:E4047"/>
    <mergeCell ref="F4046:F4047"/>
    <mergeCell ref="G4046:G4047"/>
    <mergeCell ref="K4044:K4045"/>
    <mergeCell ref="L4044:L4045"/>
    <mergeCell ref="M4044:M4045"/>
    <mergeCell ref="N4044:N4045"/>
    <mergeCell ref="O4044:O4045"/>
    <mergeCell ref="P4044:P4045"/>
    <mergeCell ref="S4042:S4043"/>
    <mergeCell ref="A4044:A4045"/>
    <mergeCell ref="B4044:B4045"/>
    <mergeCell ref="C4044:C4045"/>
    <mergeCell ref="D4044:D4045"/>
    <mergeCell ref="E4044:E4045"/>
    <mergeCell ref="F4044:F4045"/>
    <mergeCell ref="G4044:G4045"/>
    <mergeCell ref="H4044:H4045"/>
    <mergeCell ref="I4044:I4045"/>
    <mergeCell ref="M4042:M4043"/>
    <mergeCell ref="N4042:N4043"/>
    <mergeCell ref="O4042:O4043"/>
    <mergeCell ref="P4042:P4043"/>
    <mergeCell ref="Q4042:Q4043"/>
    <mergeCell ref="R4042:R4043"/>
    <mergeCell ref="F4042:F4043"/>
    <mergeCell ref="G4042:G4043"/>
    <mergeCell ref="H4042:H4043"/>
    <mergeCell ref="I4042:I4043"/>
    <mergeCell ref="K4042:K4043"/>
    <mergeCell ref="L4042:L4043"/>
    <mergeCell ref="O4052:O4053"/>
    <mergeCell ref="P4052:P4053"/>
    <mergeCell ref="Q4052:Q4053"/>
    <mergeCell ref="R4052:R4053"/>
    <mergeCell ref="S4052:S4053"/>
    <mergeCell ref="A4054:A4055"/>
    <mergeCell ref="B4054:B4055"/>
    <mergeCell ref="C4054:C4055"/>
    <mergeCell ref="D4054:D4055"/>
    <mergeCell ref="E4054:E4055"/>
    <mergeCell ref="H4052:H4053"/>
    <mergeCell ref="I4052:I4053"/>
    <mergeCell ref="K4052:K4053"/>
    <mergeCell ref="L4052:L4053"/>
    <mergeCell ref="M4052:M4053"/>
    <mergeCell ref="N4052:N4053"/>
    <mergeCell ref="Q4050:Q4051"/>
    <mergeCell ref="R4050:R4051"/>
    <mergeCell ref="S4050:S4051"/>
    <mergeCell ref="A4052:A4053"/>
    <mergeCell ref="B4052:B4053"/>
    <mergeCell ref="C4052:C4053"/>
    <mergeCell ref="D4052:D4053"/>
    <mergeCell ref="E4052:E4053"/>
    <mergeCell ref="F4052:F4053"/>
    <mergeCell ref="G4052:G4053"/>
    <mergeCell ref="K4050:K4051"/>
    <mergeCell ref="L4050:L4051"/>
    <mergeCell ref="M4050:M4051"/>
    <mergeCell ref="N4050:N4051"/>
    <mergeCell ref="O4050:O4051"/>
    <mergeCell ref="P4050:P4051"/>
    <mergeCell ref="S4048:S4049"/>
    <mergeCell ref="A4050:A4051"/>
    <mergeCell ref="B4050:B4051"/>
    <mergeCell ref="C4050:C4051"/>
    <mergeCell ref="D4050:D4051"/>
    <mergeCell ref="E4050:E4051"/>
    <mergeCell ref="F4050:F4051"/>
    <mergeCell ref="G4050:G4051"/>
    <mergeCell ref="H4050:H4051"/>
    <mergeCell ref="I4050:I4051"/>
    <mergeCell ref="M4048:M4049"/>
    <mergeCell ref="N4048:N4049"/>
    <mergeCell ref="O4048:O4049"/>
    <mergeCell ref="P4048:P4049"/>
    <mergeCell ref="Q4048:Q4049"/>
    <mergeCell ref="R4048:R4049"/>
    <mergeCell ref="F4048:F4049"/>
    <mergeCell ref="G4048:G4049"/>
    <mergeCell ref="H4048:H4049"/>
    <mergeCell ref="I4048:I4049"/>
    <mergeCell ref="K4048:K4049"/>
    <mergeCell ref="L4048:L4049"/>
    <mergeCell ref="O4058:O4059"/>
    <mergeCell ref="P4058:P4059"/>
    <mergeCell ref="Q4058:Q4059"/>
    <mergeCell ref="R4058:R4059"/>
    <mergeCell ref="S4058:S4059"/>
    <mergeCell ref="A4060:A4061"/>
    <mergeCell ref="B4060:B4061"/>
    <mergeCell ref="C4060:C4061"/>
    <mergeCell ref="D4060:D4061"/>
    <mergeCell ref="E4060:E4061"/>
    <mergeCell ref="H4058:H4059"/>
    <mergeCell ref="I4058:I4059"/>
    <mergeCell ref="K4058:K4059"/>
    <mergeCell ref="L4058:L4059"/>
    <mergeCell ref="M4058:M4059"/>
    <mergeCell ref="N4058:N4059"/>
    <mergeCell ref="Q4056:Q4057"/>
    <mergeCell ref="R4056:R4057"/>
    <mergeCell ref="S4056:S4057"/>
    <mergeCell ref="A4058:A4059"/>
    <mergeCell ref="B4058:B4059"/>
    <mergeCell ref="C4058:C4059"/>
    <mergeCell ref="D4058:D4059"/>
    <mergeCell ref="E4058:E4059"/>
    <mergeCell ref="F4058:F4059"/>
    <mergeCell ref="G4058:G4059"/>
    <mergeCell ref="K4056:K4057"/>
    <mergeCell ref="L4056:L4057"/>
    <mergeCell ref="M4056:M4057"/>
    <mergeCell ref="N4056:N4057"/>
    <mergeCell ref="O4056:O4057"/>
    <mergeCell ref="P4056:P4057"/>
    <mergeCell ref="S4054:S4055"/>
    <mergeCell ref="A4056:A4057"/>
    <mergeCell ref="B4056:B4057"/>
    <mergeCell ref="C4056:C4057"/>
    <mergeCell ref="D4056:D4057"/>
    <mergeCell ref="E4056:E4057"/>
    <mergeCell ref="F4056:F4057"/>
    <mergeCell ref="G4056:G4057"/>
    <mergeCell ref="H4056:H4057"/>
    <mergeCell ref="I4056:I4057"/>
    <mergeCell ref="M4054:M4055"/>
    <mergeCell ref="N4054:N4055"/>
    <mergeCell ref="O4054:O4055"/>
    <mergeCell ref="P4054:P4055"/>
    <mergeCell ref="Q4054:Q4055"/>
    <mergeCell ref="R4054:R4055"/>
    <mergeCell ref="F4054:F4055"/>
    <mergeCell ref="G4054:G4055"/>
    <mergeCell ref="H4054:H4055"/>
    <mergeCell ref="I4054:I4055"/>
    <mergeCell ref="K4054:K4055"/>
    <mergeCell ref="L4054:L4055"/>
    <mergeCell ref="O4064:O4065"/>
    <mergeCell ref="P4064:P4065"/>
    <mergeCell ref="Q4064:Q4065"/>
    <mergeCell ref="R4064:R4065"/>
    <mergeCell ref="S4064:S4065"/>
    <mergeCell ref="A4066:A4067"/>
    <mergeCell ref="B4066:B4067"/>
    <mergeCell ref="C4066:C4067"/>
    <mergeCell ref="D4066:D4067"/>
    <mergeCell ref="E4066:E4067"/>
    <mergeCell ref="H4064:H4065"/>
    <mergeCell ref="I4064:I4065"/>
    <mergeCell ref="K4064:K4065"/>
    <mergeCell ref="L4064:L4065"/>
    <mergeCell ref="M4064:M4065"/>
    <mergeCell ref="N4064:N4065"/>
    <mergeCell ref="Q4062:Q4063"/>
    <mergeCell ref="R4062:R4063"/>
    <mergeCell ref="S4062:S4063"/>
    <mergeCell ref="A4064:A4065"/>
    <mergeCell ref="B4064:B4065"/>
    <mergeCell ref="C4064:C4065"/>
    <mergeCell ref="D4064:D4065"/>
    <mergeCell ref="E4064:E4065"/>
    <mergeCell ref="F4064:F4065"/>
    <mergeCell ref="G4064:G4065"/>
    <mergeCell ref="K4062:K4063"/>
    <mergeCell ref="L4062:L4063"/>
    <mergeCell ref="M4062:M4063"/>
    <mergeCell ref="N4062:N4063"/>
    <mergeCell ref="O4062:O4063"/>
    <mergeCell ref="P4062:P4063"/>
    <mergeCell ref="S4060:S4061"/>
    <mergeCell ref="A4062:A4063"/>
    <mergeCell ref="B4062:B4063"/>
    <mergeCell ref="C4062:C4063"/>
    <mergeCell ref="D4062:D4063"/>
    <mergeCell ref="E4062:E4063"/>
    <mergeCell ref="F4062:F4063"/>
    <mergeCell ref="G4062:G4063"/>
    <mergeCell ref="H4062:H4063"/>
    <mergeCell ref="I4062:I4063"/>
    <mergeCell ref="M4060:M4061"/>
    <mergeCell ref="N4060:N4061"/>
    <mergeCell ref="O4060:O4061"/>
    <mergeCell ref="P4060:P4061"/>
    <mergeCell ref="Q4060:Q4061"/>
    <mergeCell ref="R4060:R4061"/>
    <mergeCell ref="F4060:F4061"/>
    <mergeCell ref="G4060:G4061"/>
    <mergeCell ref="H4060:H4061"/>
    <mergeCell ref="I4060:I4061"/>
    <mergeCell ref="K4060:K4061"/>
    <mergeCell ref="L4060:L4061"/>
    <mergeCell ref="O4070:O4071"/>
    <mergeCell ref="P4070:P4071"/>
    <mergeCell ref="Q4070:Q4071"/>
    <mergeCell ref="R4070:R4071"/>
    <mergeCell ref="S4070:S4071"/>
    <mergeCell ref="A4072:A4073"/>
    <mergeCell ref="B4072:B4073"/>
    <mergeCell ref="C4072:C4073"/>
    <mergeCell ref="D4072:D4073"/>
    <mergeCell ref="E4072:E4073"/>
    <mergeCell ref="H4070:H4071"/>
    <mergeCell ref="I4070:I4071"/>
    <mergeCell ref="K4070:K4071"/>
    <mergeCell ref="L4070:L4071"/>
    <mergeCell ref="M4070:M4071"/>
    <mergeCell ref="N4070:N4071"/>
    <mergeCell ref="Q4068:Q4069"/>
    <mergeCell ref="R4068:R4069"/>
    <mergeCell ref="S4068:S4069"/>
    <mergeCell ref="A4070:A4071"/>
    <mergeCell ref="B4070:B4071"/>
    <mergeCell ref="C4070:C4071"/>
    <mergeCell ref="D4070:D4071"/>
    <mergeCell ref="E4070:E4071"/>
    <mergeCell ref="F4070:F4071"/>
    <mergeCell ref="G4070:G4071"/>
    <mergeCell ref="K4068:K4069"/>
    <mergeCell ref="L4068:L4069"/>
    <mergeCell ref="M4068:M4069"/>
    <mergeCell ref="N4068:N4069"/>
    <mergeCell ref="O4068:O4069"/>
    <mergeCell ref="P4068:P4069"/>
    <mergeCell ref="S4066:S4067"/>
    <mergeCell ref="A4068:A4069"/>
    <mergeCell ref="B4068:B4069"/>
    <mergeCell ref="C4068:C4069"/>
    <mergeCell ref="D4068:D4069"/>
    <mergeCell ref="E4068:E4069"/>
    <mergeCell ref="F4068:F4069"/>
    <mergeCell ref="G4068:G4069"/>
    <mergeCell ref="H4068:H4069"/>
    <mergeCell ref="I4068:I4069"/>
    <mergeCell ref="M4066:M4067"/>
    <mergeCell ref="N4066:N4067"/>
    <mergeCell ref="O4066:O4067"/>
    <mergeCell ref="P4066:P4067"/>
    <mergeCell ref="Q4066:Q4067"/>
    <mergeCell ref="R4066:R4067"/>
    <mergeCell ref="F4066:F4067"/>
    <mergeCell ref="G4066:G4067"/>
    <mergeCell ref="H4066:H4067"/>
    <mergeCell ref="I4066:I4067"/>
    <mergeCell ref="K4066:K4067"/>
    <mergeCell ref="L4066:L4067"/>
    <mergeCell ref="O4076:O4077"/>
    <mergeCell ref="P4076:P4077"/>
    <mergeCell ref="Q4076:Q4077"/>
    <mergeCell ref="R4076:R4077"/>
    <mergeCell ref="S4076:S4077"/>
    <mergeCell ref="A4078:A4079"/>
    <mergeCell ref="B4078:B4079"/>
    <mergeCell ref="C4078:C4079"/>
    <mergeCell ref="D4078:D4079"/>
    <mergeCell ref="E4078:E4079"/>
    <mergeCell ref="H4076:H4077"/>
    <mergeCell ref="I4076:I4077"/>
    <mergeCell ref="K4076:K4077"/>
    <mergeCell ref="L4076:L4077"/>
    <mergeCell ref="M4076:M4077"/>
    <mergeCell ref="N4076:N4077"/>
    <mergeCell ref="Q4074:Q4075"/>
    <mergeCell ref="R4074:R4075"/>
    <mergeCell ref="S4074:S4075"/>
    <mergeCell ref="A4076:A4077"/>
    <mergeCell ref="B4076:B4077"/>
    <mergeCell ref="C4076:C4077"/>
    <mergeCell ref="D4076:D4077"/>
    <mergeCell ref="E4076:E4077"/>
    <mergeCell ref="F4076:F4077"/>
    <mergeCell ref="G4076:G4077"/>
    <mergeCell ref="K4074:K4075"/>
    <mergeCell ref="L4074:L4075"/>
    <mergeCell ref="M4074:M4075"/>
    <mergeCell ref="N4074:N4075"/>
    <mergeCell ref="O4074:O4075"/>
    <mergeCell ref="P4074:P4075"/>
    <mergeCell ref="S4072:S4073"/>
    <mergeCell ref="A4074:A4075"/>
    <mergeCell ref="B4074:B4075"/>
    <mergeCell ref="C4074:C4075"/>
    <mergeCell ref="D4074:D4075"/>
    <mergeCell ref="E4074:E4075"/>
    <mergeCell ref="F4074:F4075"/>
    <mergeCell ref="G4074:G4075"/>
    <mergeCell ref="H4074:H4075"/>
    <mergeCell ref="I4074:I4075"/>
    <mergeCell ref="M4072:M4073"/>
    <mergeCell ref="N4072:N4073"/>
    <mergeCell ref="O4072:O4073"/>
    <mergeCell ref="P4072:P4073"/>
    <mergeCell ref="Q4072:Q4073"/>
    <mergeCell ref="R4072:R4073"/>
    <mergeCell ref="F4072:F4073"/>
    <mergeCell ref="G4072:G4073"/>
    <mergeCell ref="H4072:H4073"/>
    <mergeCell ref="I4072:I4073"/>
    <mergeCell ref="K4072:K4073"/>
    <mergeCell ref="L4072:L4073"/>
    <mergeCell ref="Q4080:Q4081"/>
    <mergeCell ref="R4080:R4081"/>
    <mergeCell ref="S4080:S4081"/>
    <mergeCell ref="A4082:A4083"/>
    <mergeCell ref="B4082:B4083"/>
    <mergeCell ref="C4082:C4083"/>
    <mergeCell ref="D4082:D4083"/>
    <mergeCell ref="E4082:E4083"/>
    <mergeCell ref="F4082:F4083"/>
    <mergeCell ref="G4082:G4083"/>
    <mergeCell ref="K4080:K4081"/>
    <mergeCell ref="L4080:L4081"/>
    <mergeCell ref="M4080:M4081"/>
    <mergeCell ref="N4080:N4081"/>
    <mergeCell ref="O4080:O4081"/>
    <mergeCell ref="P4080:P4081"/>
    <mergeCell ref="S4078:S4079"/>
    <mergeCell ref="A4080:A4081"/>
    <mergeCell ref="B4080:B4081"/>
    <mergeCell ref="C4080:C4081"/>
    <mergeCell ref="D4080:D4081"/>
    <mergeCell ref="E4080:E4081"/>
    <mergeCell ref="F4080:F4081"/>
    <mergeCell ref="G4080:G4081"/>
    <mergeCell ref="H4080:H4081"/>
    <mergeCell ref="I4080:I4081"/>
    <mergeCell ref="M4078:M4079"/>
    <mergeCell ref="N4078:N4079"/>
    <mergeCell ref="O4078:O4079"/>
    <mergeCell ref="P4078:P4079"/>
    <mergeCell ref="Q4078:Q4079"/>
    <mergeCell ref="R4078:R4079"/>
    <mergeCell ref="F4078:F4079"/>
    <mergeCell ref="G4078:G4079"/>
    <mergeCell ref="H4078:H4079"/>
    <mergeCell ref="I4078:I4079"/>
    <mergeCell ref="K4078:K4079"/>
    <mergeCell ref="L4078:L4079"/>
    <mergeCell ref="Q4088:Q4089"/>
    <mergeCell ref="R4088:R4089"/>
    <mergeCell ref="S4088:S4089"/>
    <mergeCell ref="C4091:F4092"/>
    <mergeCell ref="G4091:I4092"/>
    <mergeCell ref="M4091:P4092"/>
    <mergeCell ref="Q4091:S4092"/>
    <mergeCell ref="K4088:K4089"/>
    <mergeCell ref="L4088:L4089"/>
    <mergeCell ref="M4088:M4089"/>
    <mergeCell ref="N4088:N4089"/>
    <mergeCell ref="O4088:O4089"/>
    <mergeCell ref="P4088:P4089"/>
    <mergeCell ref="A4086:S4087"/>
    <mergeCell ref="A4088:A4089"/>
    <mergeCell ref="B4088:B4089"/>
    <mergeCell ref="C4088:C4089"/>
    <mergeCell ref="D4088:D4089"/>
    <mergeCell ref="E4088:E4089"/>
    <mergeCell ref="F4088:F4089"/>
    <mergeCell ref="G4088:G4089"/>
    <mergeCell ref="H4088:H4089"/>
    <mergeCell ref="I4088:I4089"/>
    <mergeCell ref="O4082:O4083"/>
    <mergeCell ref="P4082:P4083"/>
    <mergeCell ref="Q4082:Q4083"/>
    <mergeCell ref="R4082:R4083"/>
    <mergeCell ref="S4082:S4083"/>
    <mergeCell ref="D4084:G4085"/>
    <mergeCell ref="H4084:I4085"/>
    <mergeCell ref="N4084:Q4085"/>
    <mergeCell ref="R4084:S4085"/>
    <mergeCell ref="H4082:H4083"/>
    <mergeCell ref="I4082:I4083"/>
    <mergeCell ref="K4082:K4083"/>
    <mergeCell ref="L4082:L4083"/>
    <mergeCell ref="M4082:M4083"/>
    <mergeCell ref="N4082:N4083"/>
    <mergeCell ref="C4118:F4119"/>
    <mergeCell ref="G4118:I4119"/>
    <mergeCell ref="M4118:P4119"/>
    <mergeCell ref="Q4118:S4119"/>
    <mergeCell ref="C4121:F4122"/>
    <mergeCell ref="G4121:I4122"/>
    <mergeCell ref="M4121:P4122"/>
    <mergeCell ref="Q4121:S4122"/>
    <mergeCell ref="C4112:F4113"/>
    <mergeCell ref="G4112:I4113"/>
    <mergeCell ref="M4112:P4113"/>
    <mergeCell ref="Q4112:S4113"/>
    <mergeCell ref="C4115:F4116"/>
    <mergeCell ref="G4115:I4116"/>
    <mergeCell ref="M4115:P4116"/>
    <mergeCell ref="Q4115:S4116"/>
    <mergeCell ref="C4106:F4107"/>
    <mergeCell ref="G4106:I4107"/>
    <mergeCell ref="M4106:P4107"/>
    <mergeCell ref="Q4106:S4107"/>
    <mergeCell ref="C4109:F4110"/>
    <mergeCell ref="G4109:I4110"/>
    <mergeCell ref="M4109:P4110"/>
    <mergeCell ref="Q4109:S4110"/>
    <mergeCell ref="C4100:F4101"/>
    <mergeCell ref="G4100:I4101"/>
    <mergeCell ref="M4100:P4101"/>
    <mergeCell ref="Q4100:S4101"/>
    <mergeCell ref="C4103:F4104"/>
    <mergeCell ref="G4103:I4104"/>
    <mergeCell ref="M4103:P4104"/>
    <mergeCell ref="Q4103:S4104"/>
    <mergeCell ref="C4094:F4095"/>
    <mergeCell ref="G4094:I4095"/>
    <mergeCell ref="M4094:P4095"/>
    <mergeCell ref="Q4094:S4095"/>
    <mergeCell ref="C4097:F4098"/>
    <mergeCell ref="G4097:I4098"/>
    <mergeCell ref="M4097:P4098"/>
    <mergeCell ref="Q4097:S4098"/>
    <mergeCell ref="O4143:O4144"/>
    <mergeCell ref="P4143:P4144"/>
    <mergeCell ref="Q4143:Q4144"/>
    <mergeCell ref="R4143:R4144"/>
    <mergeCell ref="S4143:S4144"/>
    <mergeCell ref="A4145:A4146"/>
    <mergeCell ref="B4145:B4146"/>
    <mergeCell ref="C4145:C4146"/>
    <mergeCell ref="D4145:D4146"/>
    <mergeCell ref="E4145:E4146"/>
    <mergeCell ref="A4143:A4144"/>
    <mergeCell ref="B4143:I4144"/>
    <mergeCell ref="K4143:K4144"/>
    <mergeCell ref="L4143:L4144"/>
    <mergeCell ref="M4143:M4144"/>
    <mergeCell ref="N4143:N4144"/>
    <mergeCell ref="O4139:O4140"/>
    <mergeCell ref="P4139:P4140"/>
    <mergeCell ref="Q4139:Q4140"/>
    <mergeCell ref="R4139:R4140"/>
    <mergeCell ref="S4139:S4140"/>
    <mergeCell ref="A4141:I4142"/>
    <mergeCell ref="K4141:K4142"/>
    <mergeCell ref="L4141:S4142"/>
    <mergeCell ref="H4139:H4140"/>
    <mergeCell ref="I4139:I4140"/>
    <mergeCell ref="K4139:K4140"/>
    <mergeCell ref="L4139:L4140"/>
    <mergeCell ref="M4139:M4140"/>
    <mergeCell ref="N4139:N4140"/>
    <mergeCell ref="L4124:P4125"/>
    <mergeCell ref="Q4124:S4125"/>
    <mergeCell ref="A4137:S4138"/>
    <mergeCell ref="A4139:A4140"/>
    <mergeCell ref="B4139:B4140"/>
    <mergeCell ref="C4139:C4140"/>
    <mergeCell ref="D4139:D4140"/>
    <mergeCell ref="E4139:E4140"/>
    <mergeCell ref="F4139:F4140"/>
    <mergeCell ref="G4139:G4140"/>
    <mergeCell ref="Q4147:Q4148"/>
    <mergeCell ref="R4147:R4148"/>
    <mergeCell ref="S4147:S4148"/>
    <mergeCell ref="A4149:A4150"/>
    <mergeCell ref="B4149:B4150"/>
    <mergeCell ref="C4149:C4150"/>
    <mergeCell ref="D4149:D4150"/>
    <mergeCell ref="E4149:E4150"/>
    <mergeCell ref="F4149:F4150"/>
    <mergeCell ref="G4149:G4150"/>
    <mergeCell ref="K4147:K4148"/>
    <mergeCell ref="L4147:L4148"/>
    <mergeCell ref="M4147:M4148"/>
    <mergeCell ref="N4147:N4148"/>
    <mergeCell ref="O4147:O4148"/>
    <mergeCell ref="P4147:P4148"/>
    <mergeCell ref="S4145:S4146"/>
    <mergeCell ref="A4147:A4148"/>
    <mergeCell ref="B4147:B4148"/>
    <mergeCell ref="C4147:C4148"/>
    <mergeCell ref="D4147:D4148"/>
    <mergeCell ref="E4147:E4148"/>
    <mergeCell ref="F4147:F4148"/>
    <mergeCell ref="G4147:G4148"/>
    <mergeCell ref="H4147:H4148"/>
    <mergeCell ref="I4147:I4148"/>
    <mergeCell ref="M4145:M4146"/>
    <mergeCell ref="N4145:N4146"/>
    <mergeCell ref="O4145:O4146"/>
    <mergeCell ref="P4145:P4146"/>
    <mergeCell ref="Q4145:Q4146"/>
    <mergeCell ref="R4145:R4146"/>
    <mergeCell ref="F4145:F4146"/>
    <mergeCell ref="G4145:G4146"/>
    <mergeCell ref="H4145:H4146"/>
    <mergeCell ref="I4145:I4146"/>
    <mergeCell ref="K4145:K4146"/>
    <mergeCell ref="L4145:L4146"/>
    <mergeCell ref="K4153:S4154"/>
    <mergeCell ref="A4155:A4156"/>
    <mergeCell ref="B4155:B4156"/>
    <mergeCell ref="C4155:C4156"/>
    <mergeCell ref="D4155:D4156"/>
    <mergeCell ref="E4155:E4156"/>
    <mergeCell ref="F4155:F4156"/>
    <mergeCell ref="G4155:G4156"/>
    <mergeCell ref="H4155:H4156"/>
    <mergeCell ref="I4155:I4156"/>
    <mergeCell ref="S4151:S4152"/>
    <mergeCell ref="A4153:A4154"/>
    <mergeCell ref="B4153:B4154"/>
    <mergeCell ref="C4153:C4154"/>
    <mergeCell ref="D4153:D4154"/>
    <mergeCell ref="E4153:E4154"/>
    <mergeCell ref="F4153:F4154"/>
    <mergeCell ref="G4153:G4154"/>
    <mergeCell ref="H4153:H4154"/>
    <mergeCell ref="I4153:I4154"/>
    <mergeCell ref="M4151:M4152"/>
    <mergeCell ref="N4151:N4152"/>
    <mergeCell ref="O4151:O4152"/>
    <mergeCell ref="P4151:P4152"/>
    <mergeCell ref="Q4151:Q4152"/>
    <mergeCell ref="R4151:R4152"/>
    <mergeCell ref="F4151:F4152"/>
    <mergeCell ref="G4151:G4152"/>
    <mergeCell ref="H4151:H4152"/>
    <mergeCell ref="I4151:I4152"/>
    <mergeCell ref="K4151:K4152"/>
    <mergeCell ref="L4151:L4152"/>
    <mergeCell ref="O4149:O4150"/>
    <mergeCell ref="P4149:P4150"/>
    <mergeCell ref="Q4149:Q4150"/>
    <mergeCell ref="R4149:R4150"/>
    <mergeCell ref="S4149:S4150"/>
    <mergeCell ref="A4151:A4152"/>
    <mergeCell ref="B4151:B4152"/>
    <mergeCell ref="C4151:C4152"/>
    <mergeCell ref="D4151:D4152"/>
    <mergeCell ref="E4151:E4152"/>
    <mergeCell ref="H4149:H4150"/>
    <mergeCell ref="I4149:I4150"/>
    <mergeCell ref="K4149:K4150"/>
    <mergeCell ref="L4149:L4150"/>
    <mergeCell ref="M4149:M4150"/>
    <mergeCell ref="N4149:N4150"/>
    <mergeCell ref="N4159:N4160"/>
    <mergeCell ref="O4159:O4160"/>
    <mergeCell ref="P4159:P4160"/>
    <mergeCell ref="Q4159:Q4160"/>
    <mergeCell ref="R4159:R4160"/>
    <mergeCell ref="S4159:S4160"/>
    <mergeCell ref="G4159:G4160"/>
    <mergeCell ref="H4159:H4160"/>
    <mergeCell ref="I4159:I4160"/>
    <mergeCell ref="K4159:K4160"/>
    <mergeCell ref="L4159:L4160"/>
    <mergeCell ref="M4159:M4160"/>
    <mergeCell ref="P4157:P4158"/>
    <mergeCell ref="Q4157:Q4158"/>
    <mergeCell ref="R4157:R4158"/>
    <mergeCell ref="S4157:S4158"/>
    <mergeCell ref="A4159:A4160"/>
    <mergeCell ref="B4159:B4160"/>
    <mergeCell ref="C4159:C4160"/>
    <mergeCell ref="D4159:D4160"/>
    <mergeCell ref="E4159:E4160"/>
    <mergeCell ref="F4159:F4160"/>
    <mergeCell ref="I4157:I4158"/>
    <mergeCell ref="K4157:K4158"/>
    <mergeCell ref="L4157:L4158"/>
    <mergeCell ref="M4157:M4158"/>
    <mergeCell ref="N4157:N4158"/>
    <mergeCell ref="O4157:O4158"/>
    <mergeCell ref="K4155:K4156"/>
    <mergeCell ref="L4155:S4156"/>
    <mergeCell ref="A4157:A4158"/>
    <mergeCell ref="B4157:B4158"/>
    <mergeCell ref="C4157:C4158"/>
    <mergeCell ref="D4157:D4158"/>
    <mergeCell ref="E4157:E4158"/>
    <mergeCell ref="F4157:F4158"/>
    <mergeCell ref="G4157:G4158"/>
    <mergeCell ref="H4157:H4158"/>
    <mergeCell ref="N4163:N4164"/>
    <mergeCell ref="O4163:O4164"/>
    <mergeCell ref="P4163:P4164"/>
    <mergeCell ref="Q4163:Q4164"/>
    <mergeCell ref="R4163:R4164"/>
    <mergeCell ref="S4163:S4164"/>
    <mergeCell ref="G4163:G4164"/>
    <mergeCell ref="H4163:H4164"/>
    <mergeCell ref="I4163:I4164"/>
    <mergeCell ref="K4163:K4164"/>
    <mergeCell ref="L4163:L4164"/>
    <mergeCell ref="M4163:M4164"/>
    <mergeCell ref="A4163:A4164"/>
    <mergeCell ref="B4163:B4164"/>
    <mergeCell ref="C4163:C4164"/>
    <mergeCell ref="D4163:D4164"/>
    <mergeCell ref="E4163:E4164"/>
    <mergeCell ref="F4163:F4164"/>
    <mergeCell ref="N4161:N4162"/>
    <mergeCell ref="O4161:O4162"/>
    <mergeCell ref="P4161:P4162"/>
    <mergeCell ref="Q4161:Q4162"/>
    <mergeCell ref="R4161:R4162"/>
    <mergeCell ref="S4161:S4162"/>
    <mergeCell ref="G4161:G4162"/>
    <mergeCell ref="H4161:H4162"/>
    <mergeCell ref="I4161:I4162"/>
    <mergeCell ref="K4161:K4162"/>
    <mergeCell ref="L4161:L4162"/>
    <mergeCell ref="M4161:M4162"/>
    <mergeCell ref="A4161:A4162"/>
    <mergeCell ref="B4161:B4162"/>
    <mergeCell ref="C4161:C4162"/>
    <mergeCell ref="D4161:D4162"/>
    <mergeCell ref="E4161:E4162"/>
    <mergeCell ref="F4161:F4162"/>
    <mergeCell ref="N4167:N4168"/>
    <mergeCell ref="O4167:O4168"/>
    <mergeCell ref="P4167:P4168"/>
    <mergeCell ref="Q4167:Q4168"/>
    <mergeCell ref="R4167:R4168"/>
    <mergeCell ref="S4167:S4168"/>
    <mergeCell ref="G4167:G4168"/>
    <mergeCell ref="H4167:H4168"/>
    <mergeCell ref="I4167:I4168"/>
    <mergeCell ref="K4167:K4168"/>
    <mergeCell ref="L4167:L4168"/>
    <mergeCell ref="M4167:M4168"/>
    <mergeCell ref="A4167:A4168"/>
    <mergeCell ref="B4167:B4168"/>
    <mergeCell ref="C4167:C4168"/>
    <mergeCell ref="D4167:D4168"/>
    <mergeCell ref="E4167:E4168"/>
    <mergeCell ref="F4167:F4168"/>
    <mergeCell ref="N4165:N4166"/>
    <mergeCell ref="O4165:O4166"/>
    <mergeCell ref="P4165:P4166"/>
    <mergeCell ref="Q4165:Q4166"/>
    <mergeCell ref="R4165:R4166"/>
    <mergeCell ref="S4165:S4166"/>
    <mergeCell ref="G4165:G4166"/>
    <mergeCell ref="H4165:H4166"/>
    <mergeCell ref="I4165:I4166"/>
    <mergeCell ref="K4165:K4166"/>
    <mergeCell ref="L4165:L4166"/>
    <mergeCell ref="M4165:M4166"/>
    <mergeCell ref="A4165:A4166"/>
    <mergeCell ref="B4165:B4166"/>
    <mergeCell ref="C4165:C4166"/>
    <mergeCell ref="D4165:D4166"/>
    <mergeCell ref="E4165:E4166"/>
    <mergeCell ref="F4165:F4166"/>
    <mergeCell ref="N4171:N4172"/>
    <mergeCell ref="O4171:O4172"/>
    <mergeCell ref="P4171:P4172"/>
    <mergeCell ref="Q4171:Q4172"/>
    <mergeCell ref="R4171:R4172"/>
    <mergeCell ref="S4171:S4172"/>
    <mergeCell ref="G4171:G4172"/>
    <mergeCell ref="H4171:H4172"/>
    <mergeCell ref="I4171:I4172"/>
    <mergeCell ref="K4171:K4172"/>
    <mergeCell ref="L4171:L4172"/>
    <mergeCell ref="M4171:M4172"/>
    <mergeCell ref="A4171:A4172"/>
    <mergeCell ref="B4171:B4172"/>
    <mergeCell ref="C4171:C4172"/>
    <mergeCell ref="D4171:D4172"/>
    <mergeCell ref="E4171:E4172"/>
    <mergeCell ref="F4171:F4172"/>
    <mergeCell ref="N4169:N4170"/>
    <mergeCell ref="O4169:O4170"/>
    <mergeCell ref="P4169:P4170"/>
    <mergeCell ref="Q4169:Q4170"/>
    <mergeCell ref="R4169:R4170"/>
    <mergeCell ref="S4169:S4170"/>
    <mergeCell ref="G4169:G4170"/>
    <mergeCell ref="H4169:H4170"/>
    <mergeCell ref="I4169:I4170"/>
    <mergeCell ref="K4169:K4170"/>
    <mergeCell ref="L4169:L4170"/>
    <mergeCell ref="M4169:M4170"/>
    <mergeCell ref="A4169:A4170"/>
    <mergeCell ref="B4169:B4170"/>
    <mergeCell ref="C4169:C4170"/>
    <mergeCell ref="D4169:D4170"/>
    <mergeCell ref="E4169:E4170"/>
    <mergeCell ref="F4169:F4170"/>
    <mergeCell ref="G4177:G4178"/>
    <mergeCell ref="H4177:H4178"/>
    <mergeCell ref="I4177:I4178"/>
    <mergeCell ref="K4177:K4178"/>
    <mergeCell ref="L4177:S4178"/>
    <mergeCell ref="A4179:A4180"/>
    <mergeCell ref="B4179:B4180"/>
    <mergeCell ref="C4179:C4180"/>
    <mergeCell ref="D4179:D4180"/>
    <mergeCell ref="E4179:E4180"/>
    <mergeCell ref="G4175:G4176"/>
    <mergeCell ref="H4175:H4176"/>
    <mergeCell ref="I4175:I4176"/>
    <mergeCell ref="K4175:S4176"/>
    <mergeCell ref="A4177:A4178"/>
    <mergeCell ref="B4177:B4178"/>
    <mergeCell ref="C4177:C4178"/>
    <mergeCell ref="D4177:D4178"/>
    <mergeCell ref="E4177:E4178"/>
    <mergeCell ref="F4177:F4178"/>
    <mergeCell ref="A4175:A4176"/>
    <mergeCell ref="B4175:B4176"/>
    <mergeCell ref="C4175:C4176"/>
    <mergeCell ref="D4175:D4176"/>
    <mergeCell ref="E4175:E4176"/>
    <mergeCell ref="F4175:F4176"/>
    <mergeCell ref="N4173:N4174"/>
    <mergeCell ref="O4173:O4174"/>
    <mergeCell ref="P4173:P4174"/>
    <mergeCell ref="Q4173:Q4174"/>
    <mergeCell ref="R4173:R4174"/>
    <mergeCell ref="S4173:S4174"/>
    <mergeCell ref="G4173:G4174"/>
    <mergeCell ref="H4173:H4174"/>
    <mergeCell ref="I4173:I4174"/>
    <mergeCell ref="K4173:K4174"/>
    <mergeCell ref="L4173:L4174"/>
    <mergeCell ref="M4173:M4174"/>
    <mergeCell ref="A4173:A4174"/>
    <mergeCell ref="B4173:B4174"/>
    <mergeCell ref="C4173:C4174"/>
    <mergeCell ref="D4173:D4174"/>
    <mergeCell ref="E4173:E4174"/>
    <mergeCell ref="F4173:F4174"/>
    <mergeCell ref="O4183:O4184"/>
    <mergeCell ref="P4183:P4184"/>
    <mergeCell ref="Q4183:Q4184"/>
    <mergeCell ref="R4183:R4184"/>
    <mergeCell ref="S4183:S4184"/>
    <mergeCell ref="A4185:A4186"/>
    <mergeCell ref="B4185:B4186"/>
    <mergeCell ref="C4185:C4186"/>
    <mergeCell ref="D4185:D4186"/>
    <mergeCell ref="E4185:E4186"/>
    <mergeCell ref="H4183:H4184"/>
    <mergeCell ref="I4183:I4184"/>
    <mergeCell ref="K4183:K4184"/>
    <mergeCell ref="L4183:L4184"/>
    <mergeCell ref="M4183:M4184"/>
    <mergeCell ref="N4183:N4184"/>
    <mergeCell ref="Q4181:Q4182"/>
    <mergeCell ref="R4181:R4182"/>
    <mergeCell ref="S4181:S4182"/>
    <mergeCell ref="A4183:A4184"/>
    <mergeCell ref="B4183:B4184"/>
    <mergeCell ref="C4183:C4184"/>
    <mergeCell ref="D4183:D4184"/>
    <mergeCell ref="E4183:E4184"/>
    <mergeCell ref="F4183:F4184"/>
    <mergeCell ref="G4183:G4184"/>
    <mergeCell ref="K4181:K4182"/>
    <mergeCell ref="L4181:L4182"/>
    <mergeCell ref="M4181:M4182"/>
    <mergeCell ref="N4181:N4182"/>
    <mergeCell ref="O4181:O4182"/>
    <mergeCell ref="P4181:P4182"/>
    <mergeCell ref="S4179:S4180"/>
    <mergeCell ref="A4181:A4182"/>
    <mergeCell ref="B4181:B4182"/>
    <mergeCell ref="C4181:C4182"/>
    <mergeCell ref="D4181:D4182"/>
    <mergeCell ref="E4181:E4182"/>
    <mergeCell ref="F4181:F4182"/>
    <mergeCell ref="G4181:G4182"/>
    <mergeCell ref="H4181:H4182"/>
    <mergeCell ref="I4181:I4182"/>
    <mergeCell ref="M4179:M4180"/>
    <mergeCell ref="N4179:N4180"/>
    <mergeCell ref="O4179:O4180"/>
    <mergeCell ref="P4179:P4180"/>
    <mergeCell ref="Q4179:Q4180"/>
    <mergeCell ref="R4179:R4180"/>
    <mergeCell ref="F4179:F4180"/>
    <mergeCell ref="G4179:G4180"/>
    <mergeCell ref="H4179:H4180"/>
    <mergeCell ref="I4179:I4180"/>
    <mergeCell ref="K4179:K4180"/>
    <mergeCell ref="L4179:L4180"/>
    <mergeCell ref="O4189:O4190"/>
    <mergeCell ref="P4189:P4190"/>
    <mergeCell ref="Q4189:Q4190"/>
    <mergeCell ref="R4189:R4190"/>
    <mergeCell ref="S4189:S4190"/>
    <mergeCell ref="A4191:A4192"/>
    <mergeCell ref="B4191:B4192"/>
    <mergeCell ref="C4191:C4192"/>
    <mergeCell ref="D4191:D4192"/>
    <mergeCell ref="E4191:E4192"/>
    <mergeCell ref="H4189:H4190"/>
    <mergeCell ref="I4189:I4190"/>
    <mergeCell ref="K4189:K4190"/>
    <mergeCell ref="L4189:L4190"/>
    <mergeCell ref="M4189:M4190"/>
    <mergeCell ref="N4189:N4190"/>
    <mergeCell ref="Q4187:Q4188"/>
    <mergeCell ref="R4187:R4188"/>
    <mergeCell ref="S4187:S4188"/>
    <mergeCell ref="A4189:A4190"/>
    <mergeCell ref="B4189:B4190"/>
    <mergeCell ref="C4189:C4190"/>
    <mergeCell ref="D4189:D4190"/>
    <mergeCell ref="E4189:E4190"/>
    <mergeCell ref="F4189:F4190"/>
    <mergeCell ref="G4189:G4190"/>
    <mergeCell ref="K4187:K4188"/>
    <mergeCell ref="L4187:L4188"/>
    <mergeCell ref="M4187:M4188"/>
    <mergeCell ref="N4187:N4188"/>
    <mergeCell ref="O4187:O4188"/>
    <mergeCell ref="P4187:P4188"/>
    <mergeCell ref="S4185:S4186"/>
    <mergeCell ref="A4187:A4188"/>
    <mergeCell ref="B4187:B4188"/>
    <mergeCell ref="C4187:C4188"/>
    <mergeCell ref="D4187:D4188"/>
    <mergeCell ref="E4187:E4188"/>
    <mergeCell ref="F4187:F4188"/>
    <mergeCell ref="G4187:G4188"/>
    <mergeCell ref="H4187:H4188"/>
    <mergeCell ref="I4187:I4188"/>
    <mergeCell ref="M4185:M4186"/>
    <mergeCell ref="N4185:N4186"/>
    <mergeCell ref="O4185:O4186"/>
    <mergeCell ref="P4185:P4186"/>
    <mergeCell ref="Q4185:Q4186"/>
    <mergeCell ref="R4185:R4186"/>
    <mergeCell ref="F4185:F4186"/>
    <mergeCell ref="G4185:G4186"/>
    <mergeCell ref="H4185:H4186"/>
    <mergeCell ref="I4185:I4186"/>
    <mergeCell ref="K4185:K4186"/>
    <mergeCell ref="L4185:L4186"/>
    <mergeCell ref="O4195:O4196"/>
    <mergeCell ref="P4195:P4196"/>
    <mergeCell ref="Q4195:Q4196"/>
    <mergeCell ref="R4195:R4196"/>
    <mergeCell ref="S4195:S4196"/>
    <mergeCell ref="A4197:A4198"/>
    <mergeCell ref="B4197:B4198"/>
    <mergeCell ref="C4197:C4198"/>
    <mergeCell ref="D4197:D4198"/>
    <mergeCell ref="E4197:E4198"/>
    <mergeCell ref="H4195:H4196"/>
    <mergeCell ref="I4195:I4196"/>
    <mergeCell ref="K4195:K4196"/>
    <mergeCell ref="L4195:L4196"/>
    <mergeCell ref="M4195:M4196"/>
    <mergeCell ref="N4195:N4196"/>
    <mergeCell ref="Q4193:Q4194"/>
    <mergeCell ref="R4193:R4194"/>
    <mergeCell ref="S4193:S4194"/>
    <mergeCell ref="A4195:A4196"/>
    <mergeCell ref="B4195:B4196"/>
    <mergeCell ref="C4195:C4196"/>
    <mergeCell ref="D4195:D4196"/>
    <mergeCell ref="E4195:E4196"/>
    <mergeCell ref="F4195:F4196"/>
    <mergeCell ref="G4195:G4196"/>
    <mergeCell ref="K4193:K4194"/>
    <mergeCell ref="L4193:L4194"/>
    <mergeCell ref="M4193:M4194"/>
    <mergeCell ref="N4193:N4194"/>
    <mergeCell ref="O4193:O4194"/>
    <mergeCell ref="P4193:P4194"/>
    <mergeCell ref="S4191:S4192"/>
    <mergeCell ref="A4193:A4194"/>
    <mergeCell ref="B4193:B4194"/>
    <mergeCell ref="C4193:C4194"/>
    <mergeCell ref="D4193:D4194"/>
    <mergeCell ref="E4193:E4194"/>
    <mergeCell ref="F4193:F4194"/>
    <mergeCell ref="G4193:G4194"/>
    <mergeCell ref="H4193:H4194"/>
    <mergeCell ref="I4193:I4194"/>
    <mergeCell ref="M4191:M4192"/>
    <mergeCell ref="N4191:N4192"/>
    <mergeCell ref="O4191:O4192"/>
    <mergeCell ref="P4191:P4192"/>
    <mergeCell ref="Q4191:Q4192"/>
    <mergeCell ref="R4191:R4192"/>
    <mergeCell ref="F4191:F4192"/>
    <mergeCell ref="G4191:G4192"/>
    <mergeCell ref="H4191:H4192"/>
    <mergeCell ref="I4191:I4192"/>
    <mergeCell ref="K4191:K4192"/>
    <mergeCell ref="L4191:L4192"/>
    <mergeCell ref="N4201:N4202"/>
    <mergeCell ref="O4201:O4202"/>
    <mergeCell ref="P4201:P4202"/>
    <mergeCell ref="Q4201:Q4202"/>
    <mergeCell ref="R4201:R4202"/>
    <mergeCell ref="S4201:S4202"/>
    <mergeCell ref="G4201:G4202"/>
    <mergeCell ref="H4201:H4202"/>
    <mergeCell ref="I4201:I4202"/>
    <mergeCell ref="K4201:K4202"/>
    <mergeCell ref="L4201:L4202"/>
    <mergeCell ref="M4201:M4202"/>
    <mergeCell ref="A4201:A4202"/>
    <mergeCell ref="B4201:B4202"/>
    <mergeCell ref="C4201:C4202"/>
    <mergeCell ref="D4201:D4202"/>
    <mergeCell ref="E4201:E4202"/>
    <mergeCell ref="F4201:F4202"/>
    <mergeCell ref="F4199:F4200"/>
    <mergeCell ref="G4199:G4200"/>
    <mergeCell ref="H4199:H4200"/>
    <mergeCell ref="I4199:I4200"/>
    <mergeCell ref="K4199:K4200"/>
    <mergeCell ref="L4199:S4200"/>
    <mergeCell ref="F4197:F4198"/>
    <mergeCell ref="G4197:G4198"/>
    <mergeCell ref="H4197:H4198"/>
    <mergeCell ref="I4197:I4198"/>
    <mergeCell ref="K4197:S4198"/>
    <mergeCell ref="A4199:A4200"/>
    <mergeCell ref="B4199:B4200"/>
    <mergeCell ref="C4199:C4200"/>
    <mergeCell ref="D4199:D4200"/>
    <mergeCell ref="E4199:E4200"/>
    <mergeCell ref="N4205:N4206"/>
    <mergeCell ref="O4205:O4206"/>
    <mergeCell ref="P4205:P4206"/>
    <mergeCell ref="Q4205:Q4206"/>
    <mergeCell ref="R4205:R4206"/>
    <mergeCell ref="S4205:S4206"/>
    <mergeCell ref="G4205:G4206"/>
    <mergeCell ref="H4205:H4206"/>
    <mergeCell ref="I4205:I4206"/>
    <mergeCell ref="K4205:K4206"/>
    <mergeCell ref="L4205:L4206"/>
    <mergeCell ref="M4205:M4206"/>
    <mergeCell ref="A4205:A4206"/>
    <mergeCell ref="B4205:B4206"/>
    <mergeCell ref="C4205:C4206"/>
    <mergeCell ref="D4205:D4206"/>
    <mergeCell ref="E4205:E4206"/>
    <mergeCell ref="F4205:F4206"/>
    <mergeCell ref="N4203:N4204"/>
    <mergeCell ref="O4203:O4204"/>
    <mergeCell ref="P4203:P4204"/>
    <mergeCell ref="Q4203:Q4204"/>
    <mergeCell ref="R4203:R4204"/>
    <mergeCell ref="S4203:S4204"/>
    <mergeCell ref="G4203:G4204"/>
    <mergeCell ref="H4203:H4204"/>
    <mergeCell ref="I4203:I4204"/>
    <mergeCell ref="K4203:K4204"/>
    <mergeCell ref="L4203:L4204"/>
    <mergeCell ref="M4203:M4204"/>
    <mergeCell ref="A4203:A4204"/>
    <mergeCell ref="B4203:B4204"/>
    <mergeCell ref="C4203:C4204"/>
    <mergeCell ref="D4203:D4204"/>
    <mergeCell ref="E4203:E4204"/>
    <mergeCell ref="F4203:F4204"/>
    <mergeCell ref="N4209:N4210"/>
    <mergeCell ref="O4209:O4210"/>
    <mergeCell ref="P4209:P4210"/>
    <mergeCell ref="Q4209:Q4210"/>
    <mergeCell ref="R4209:R4210"/>
    <mergeCell ref="S4209:S4210"/>
    <mergeCell ref="G4209:G4210"/>
    <mergeCell ref="H4209:H4210"/>
    <mergeCell ref="I4209:I4210"/>
    <mergeCell ref="K4209:K4210"/>
    <mergeCell ref="L4209:L4210"/>
    <mergeCell ref="M4209:M4210"/>
    <mergeCell ref="A4209:A4210"/>
    <mergeCell ref="B4209:B4210"/>
    <mergeCell ref="C4209:C4210"/>
    <mergeCell ref="D4209:D4210"/>
    <mergeCell ref="E4209:E4210"/>
    <mergeCell ref="F4209:F4210"/>
    <mergeCell ref="N4207:N4208"/>
    <mergeCell ref="O4207:O4208"/>
    <mergeCell ref="P4207:P4208"/>
    <mergeCell ref="Q4207:Q4208"/>
    <mergeCell ref="R4207:R4208"/>
    <mergeCell ref="S4207:S4208"/>
    <mergeCell ref="G4207:G4208"/>
    <mergeCell ref="H4207:H4208"/>
    <mergeCell ref="I4207:I4208"/>
    <mergeCell ref="K4207:K4208"/>
    <mergeCell ref="L4207:L4208"/>
    <mergeCell ref="M4207:M4208"/>
    <mergeCell ref="A4207:A4208"/>
    <mergeCell ref="B4207:B4208"/>
    <mergeCell ref="C4207:C4208"/>
    <mergeCell ref="D4207:D4208"/>
    <mergeCell ref="E4207:E4208"/>
    <mergeCell ref="F4207:F4208"/>
    <mergeCell ref="G4215:G4216"/>
    <mergeCell ref="H4215:H4216"/>
    <mergeCell ref="I4215:I4216"/>
    <mergeCell ref="K4215:K4216"/>
    <mergeCell ref="L4215:S4216"/>
    <mergeCell ref="A4217:A4218"/>
    <mergeCell ref="B4217:B4218"/>
    <mergeCell ref="C4217:C4218"/>
    <mergeCell ref="D4217:D4218"/>
    <mergeCell ref="E4217:E4218"/>
    <mergeCell ref="G4213:G4214"/>
    <mergeCell ref="H4213:H4214"/>
    <mergeCell ref="I4213:I4214"/>
    <mergeCell ref="K4213:S4214"/>
    <mergeCell ref="A4215:A4216"/>
    <mergeCell ref="B4215:B4216"/>
    <mergeCell ref="C4215:C4216"/>
    <mergeCell ref="D4215:D4216"/>
    <mergeCell ref="E4215:E4216"/>
    <mergeCell ref="F4215:F4216"/>
    <mergeCell ref="A4213:A4214"/>
    <mergeCell ref="B4213:B4214"/>
    <mergeCell ref="C4213:C4214"/>
    <mergeCell ref="D4213:D4214"/>
    <mergeCell ref="E4213:E4214"/>
    <mergeCell ref="F4213:F4214"/>
    <mergeCell ref="N4211:N4212"/>
    <mergeCell ref="O4211:O4212"/>
    <mergeCell ref="P4211:P4212"/>
    <mergeCell ref="Q4211:Q4212"/>
    <mergeCell ref="R4211:R4212"/>
    <mergeCell ref="S4211:S4212"/>
    <mergeCell ref="G4211:G4212"/>
    <mergeCell ref="H4211:H4212"/>
    <mergeCell ref="I4211:I4212"/>
    <mergeCell ref="K4211:K4212"/>
    <mergeCell ref="L4211:L4212"/>
    <mergeCell ref="M4211:M4212"/>
    <mergeCell ref="A4211:A4212"/>
    <mergeCell ref="B4211:B4212"/>
    <mergeCell ref="C4211:C4212"/>
    <mergeCell ref="D4211:D4212"/>
    <mergeCell ref="E4211:E4212"/>
    <mergeCell ref="F4211:F4212"/>
    <mergeCell ref="O4221:O4222"/>
    <mergeCell ref="P4221:P4222"/>
    <mergeCell ref="Q4221:Q4222"/>
    <mergeCell ref="R4221:R4222"/>
    <mergeCell ref="S4221:S4222"/>
    <mergeCell ref="A4223:A4224"/>
    <mergeCell ref="B4223:B4224"/>
    <mergeCell ref="C4223:C4224"/>
    <mergeCell ref="D4223:D4224"/>
    <mergeCell ref="E4223:E4224"/>
    <mergeCell ref="H4221:H4222"/>
    <mergeCell ref="I4221:I4222"/>
    <mergeCell ref="K4221:K4222"/>
    <mergeCell ref="L4221:L4222"/>
    <mergeCell ref="M4221:M4222"/>
    <mergeCell ref="N4221:N4222"/>
    <mergeCell ref="Q4219:Q4220"/>
    <mergeCell ref="R4219:R4220"/>
    <mergeCell ref="S4219:S4220"/>
    <mergeCell ref="A4221:A4222"/>
    <mergeCell ref="B4221:B4222"/>
    <mergeCell ref="C4221:C4222"/>
    <mergeCell ref="D4221:D4222"/>
    <mergeCell ref="E4221:E4222"/>
    <mergeCell ref="F4221:F4222"/>
    <mergeCell ref="G4221:G4222"/>
    <mergeCell ref="K4219:K4220"/>
    <mergeCell ref="L4219:L4220"/>
    <mergeCell ref="M4219:M4220"/>
    <mergeCell ref="N4219:N4220"/>
    <mergeCell ref="O4219:O4220"/>
    <mergeCell ref="P4219:P4220"/>
    <mergeCell ref="S4217:S4218"/>
    <mergeCell ref="A4219:A4220"/>
    <mergeCell ref="B4219:B4220"/>
    <mergeCell ref="C4219:C4220"/>
    <mergeCell ref="D4219:D4220"/>
    <mergeCell ref="E4219:E4220"/>
    <mergeCell ref="F4219:F4220"/>
    <mergeCell ref="G4219:G4220"/>
    <mergeCell ref="H4219:H4220"/>
    <mergeCell ref="I4219:I4220"/>
    <mergeCell ref="M4217:M4218"/>
    <mergeCell ref="N4217:N4218"/>
    <mergeCell ref="O4217:O4218"/>
    <mergeCell ref="P4217:P4218"/>
    <mergeCell ref="Q4217:Q4218"/>
    <mergeCell ref="R4217:R4218"/>
    <mergeCell ref="F4217:F4218"/>
    <mergeCell ref="G4217:G4218"/>
    <mergeCell ref="H4217:H4218"/>
    <mergeCell ref="I4217:I4218"/>
    <mergeCell ref="K4217:K4218"/>
    <mergeCell ref="L4217:L4218"/>
    <mergeCell ref="O4227:O4228"/>
    <mergeCell ref="P4227:P4228"/>
    <mergeCell ref="Q4227:Q4228"/>
    <mergeCell ref="R4227:R4228"/>
    <mergeCell ref="S4227:S4228"/>
    <mergeCell ref="A4229:A4230"/>
    <mergeCell ref="B4229:B4230"/>
    <mergeCell ref="C4229:C4230"/>
    <mergeCell ref="D4229:D4230"/>
    <mergeCell ref="E4229:E4230"/>
    <mergeCell ref="H4227:H4228"/>
    <mergeCell ref="I4227:I4228"/>
    <mergeCell ref="K4227:K4228"/>
    <mergeCell ref="L4227:L4228"/>
    <mergeCell ref="M4227:M4228"/>
    <mergeCell ref="N4227:N4228"/>
    <mergeCell ref="Q4225:Q4226"/>
    <mergeCell ref="R4225:R4226"/>
    <mergeCell ref="S4225:S4226"/>
    <mergeCell ref="A4227:A4228"/>
    <mergeCell ref="B4227:B4228"/>
    <mergeCell ref="C4227:C4228"/>
    <mergeCell ref="D4227:D4228"/>
    <mergeCell ref="E4227:E4228"/>
    <mergeCell ref="F4227:F4228"/>
    <mergeCell ref="G4227:G4228"/>
    <mergeCell ref="K4225:K4226"/>
    <mergeCell ref="L4225:L4226"/>
    <mergeCell ref="M4225:M4226"/>
    <mergeCell ref="N4225:N4226"/>
    <mergeCell ref="O4225:O4226"/>
    <mergeCell ref="P4225:P4226"/>
    <mergeCell ref="S4223:S4224"/>
    <mergeCell ref="A4225:A4226"/>
    <mergeCell ref="B4225:B4226"/>
    <mergeCell ref="C4225:C4226"/>
    <mergeCell ref="D4225:D4226"/>
    <mergeCell ref="E4225:E4226"/>
    <mergeCell ref="F4225:F4226"/>
    <mergeCell ref="G4225:G4226"/>
    <mergeCell ref="H4225:H4226"/>
    <mergeCell ref="I4225:I4226"/>
    <mergeCell ref="M4223:M4224"/>
    <mergeCell ref="N4223:N4224"/>
    <mergeCell ref="O4223:O4224"/>
    <mergeCell ref="P4223:P4224"/>
    <mergeCell ref="Q4223:Q4224"/>
    <mergeCell ref="R4223:R4224"/>
    <mergeCell ref="F4223:F4224"/>
    <mergeCell ref="G4223:G4224"/>
    <mergeCell ref="H4223:H4224"/>
    <mergeCell ref="I4223:I4224"/>
    <mergeCell ref="K4223:K4224"/>
    <mergeCell ref="L4223:L4224"/>
    <mergeCell ref="O4233:O4234"/>
    <mergeCell ref="P4233:P4234"/>
    <mergeCell ref="Q4233:Q4234"/>
    <mergeCell ref="R4233:R4234"/>
    <mergeCell ref="S4233:S4234"/>
    <mergeCell ref="A4235:A4236"/>
    <mergeCell ref="B4235:B4236"/>
    <mergeCell ref="C4235:C4236"/>
    <mergeCell ref="D4235:D4236"/>
    <mergeCell ref="E4235:E4236"/>
    <mergeCell ref="H4233:H4234"/>
    <mergeCell ref="I4233:I4234"/>
    <mergeCell ref="K4233:K4234"/>
    <mergeCell ref="L4233:L4234"/>
    <mergeCell ref="M4233:M4234"/>
    <mergeCell ref="N4233:N4234"/>
    <mergeCell ref="Q4231:Q4232"/>
    <mergeCell ref="R4231:R4232"/>
    <mergeCell ref="S4231:S4232"/>
    <mergeCell ref="A4233:A4234"/>
    <mergeCell ref="B4233:B4234"/>
    <mergeCell ref="C4233:C4234"/>
    <mergeCell ref="D4233:D4234"/>
    <mergeCell ref="E4233:E4234"/>
    <mergeCell ref="F4233:F4234"/>
    <mergeCell ref="G4233:G4234"/>
    <mergeCell ref="K4231:K4232"/>
    <mergeCell ref="L4231:L4232"/>
    <mergeCell ref="M4231:M4232"/>
    <mergeCell ref="N4231:N4232"/>
    <mergeCell ref="O4231:O4232"/>
    <mergeCell ref="P4231:P4232"/>
    <mergeCell ref="S4229:S4230"/>
    <mergeCell ref="A4231:A4232"/>
    <mergeCell ref="B4231:B4232"/>
    <mergeCell ref="C4231:C4232"/>
    <mergeCell ref="D4231:D4232"/>
    <mergeCell ref="E4231:E4232"/>
    <mergeCell ref="F4231:F4232"/>
    <mergeCell ref="G4231:G4232"/>
    <mergeCell ref="H4231:H4232"/>
    <mergeCell ref="I4231:I4232"/>
    <mergeCell ref="M4229:M4230"/>
    <mergeCell ref="N4229:N4230"/>
    <mergeCell ref="O4229:O4230"/>
    <mergeCell ref="P4229:P4230"/>
    <mergeCell ref="Q4229:Q4230"/>
    <mergeCell ref="R4229:R4230"/>
    <mergeCell ref="F4229:F4230"/>
    <mergeCell ref="G4229:G4230"/>
    <mergeCell ref="H4229:H4230"/>
    <mergeCell ref="I4229:I4230"/>
    <mergeCell ref="K4229:K4230"/>
    <mergeCell ref="L4229:L4230"/>
    <mergeCell ref="C4244:F4245"/>
    <mergeCell ref="G4244:I4245"/>
    <mergeCell ref="M4244:P4245"/>
    <mergeCell ref="Q4244:S4245"/>
    <mergeCell ref="L4247:P4248"/>
    <mergeCell ref="Q4247:S4248"/>
    <mergeCell ref="N4241:N4242"/>
    <mergeCell ref="O4241:O4242"/>
    <mergeCell ref="P4241:P4242"/>
    <mergeCell ref="Q4241:Q4242"/>
    <mergeCell ref="R4241:R4242"/>
    <mergeCell ref="S4241:S4242"/>
    <mergeCell ref="G4241:G4242"/>
    <mergeCell ref="H4241:H4242"/>
    <mergeCell ref="I4241:I4242"/>
    <mergeCell ref="K4241:K4242"/>
    <mergeCell ref="L4241:L4242"/>
    <mergeCell ref="M4241:M4242"/>
    <mergeCell ref="A4241:A4242"/>
    <mergeCell ref="B4241:B4242"/>
    <mergeCell ref="C4241:C4242"/>
    <mergeCell ref="D4241:D4242"/>
    <mergeCell ref="E4241:E4242"/>
    <mergeCell ref="F4241:F4242"/>
    <mergeCell ref="S4235:S4236"/>
    <mergeCell ref="D4237:G4238"/>
    <mergeCell ref="H4237:I4238"/>
    <mergeCell ref="N4237:Q4238"/>
    <mergeCell ref="R4237:S4238"/>
    <mergeCell ref="A4239:S4240"/>
    <mergeCell ref="M4235:M4236"/>
    <mergeCell ref="N4235:N4236"/>
    <mergeCell ref="O4235:O4236"/>
    <mergeCell ref="P4235:P4236"/>
    <mergeCell ref="Q4235:Q4236"/>
    <mergeCell ref="R4235:R4236"/>
    <mergeCell ref="F4235:F4236"/>
    <mergeCell ref="G4235:G4236"/>
    <mergeCell ref="H4235:H4236"/>
    <mergeCell ref="I4235:I4236"/>
    <mergeCell ref="K4235:K4236"/>
    <mergeCell ref="L4235:L4236"/>
  </mergeCells>
  <dataValidations count="1">
    <dataValidation type="whole" operator="greaterThanOrEqual" allowBlank="1" showErrorMessage="1" errorTitle="Invalid Number Entry" error="Please enter numbers only." sqref="C49:F49 C51:F51 C53:F53 C55:F55 C59:F59 C61:F61 C63:F63 C65:F65 C67:F67 C69:F69 C71:F71 C73:F73 C75:F75 C77:F77 C81:F81 C83:F83 C85:F85 C87:F87 C89:F89 C91:F91 C93:F93 C95:F95 C99:F99 C101:F101 C103:F103 C115:F115 C117:F117 C119:F119 C121:F121 C125:F125 C127:F127 C129:F129 C131:F131 C135:F135 C137:F137 C139:F139 C141:F141 C143:F143 C145:F145 C149:F149 C151:F151 C153:F153 C155:F155 C157:F157 C159:F159 C161:F161 C163:F163 C165:F165 C169:F169 C171:F171 C173:F173 C175:F175 C177:F177 C179:F179 C181:F181 C183:F183 C185:F185 C189:F189 C193:F193 C195:F195 C197:F197 C199:F199 C201:F201 C203:F203 C205:F205 C207:F207 C217:F217 C219:F219 C221:F221 C223:F223 C225:F225 C229:F229 C231:F231 C233:F233 C237:F237 C241:F241 C243:F243 C245:F245 C247:F247 C249:F249 C251:F251 C255:F255 C257:F257 C261:F261 C263:F263 C265:F265 C267:F267 C269:F269 C271:F271 C273:F273 C275:F275 C277:F277 C279:F279 C281:F281 C283:F283 C285:F285 C289:F289 C291:F291 C295:F295 C297:F297 C299:F299 C301:F301 C305:F305 C307:F307 C309:F309 C321:F321 C323:F323 C325:F325 C327:F327 C329:F329 C331:F331 C333:F333 C335:F335 C337:F337 C341:F341 C343:F343 C349:F349 C351:F351 C353:F353 C355:F355 C357:F357 C359:F359 C361:F361 C363:F363 C367:F367 C369:F369 C371:F371 C373:F373 C375:F375 C377:F377 C379:F379 C383:F383 C385:F385 C387:F387 C389:F389 C391:F391 C393:F393 C395:F395 C397:F397 C399:F399 C401:F401 C407:F407 C409:F409 C411:F411 C421:F421 C423:F423 C425:F425 C427:F427 C429:F429 C433:F433 C435:F435 C437:F437 C439:F439 C443:F443 C447:F447 C449:F449 C453:F453 C455:F455 C461:F461 C463:F463 C465:F465 C467:F467 C469:F469 C471:F471 C475:F475 C477:F477 C479:F479 C481:F481 C483:F483 C485:F485 C487:F487 C489:F489 C491:F491 C493:F493 C495:F495 C497:F497 C499:F499 C501:F501 C505:F505 C507:F507 C523:F523 C525:F525 C529:F529 C531:F531 C533:F533 C535:F535 C537:F537 C539:F539 C541:F541 C543:F543 C545:F545 C547:F547 C549:F549 C551:F551 C553:F553 C555:F555 C557:F557 C559:F559 C561:F561 C563:F563 C565:F565 C567:F567 C569:F569 C571:F571 C573:F573 C575:F575 C577:F577 C579:F579 C581:F581 C583:F583 C585:F585 C587:F587 C589:F589 C591:F591 C593:F593 C597:F597 C599:F599 C601:F601 C605:F605 C607:F607 C609:F609 C611:F611 C613:F613 C615:F615 C625:F625 C627:F627 C629:F629 C631:F631 C635:F635 C637:F637 C639:F639 C641:F641 C643:F643 C645:F645 C647:F647 C649:F649 C651:F651 C653:F653 C655:F655 C657:F657 C659:F659 C661:F661 C663:F663 C665:F665 C667:F667 C669:F669 C671:F671 C673:F673 C675:F675 C677:F677 C679:F679 C681:F681 C683:F683 C685:F685 C687:F687 C689:F689 C691:F691 C693:F693 C695:F695 C697:F697 C699:F699 C701:F701 C703:F703 C705:F705 C707:F707 C709:F709 C711:F711 C713:F713 C715:F715 C717:F717 C727:F727 C731:F731 C733:F733 C735:F735 C737:F737 C739:F739 C743:F743 C745:F745 C747:F747 C749:F749 C751:F751 C753:F753 C755:F755 C757:F757 C759:F759 C761:F761 C765:F765 C767:F767 C769:F769 C773:F773 C775:F775 C777:F777 C779:F779 C781:F781 C783:F783 C785:F785 C787:F787 C789:F789 C795:F795 C797:F797 C799:F799 C801:F801 C803:F803 C805:F805 C807:F807 C809:F809 C811:F811 C813:F813 C815:F815 C817:F817 C819:F819 C829:F829 C831:F831 C833:F833 C835:F835 C837:F837 C839:F839 C841:F841 C843:F843 C845:F845 C847:F847 C849:F849 C851:F851 C853:F853 C855:F855 C857:F857 C859:F859 C861:F861 C863:F863 C865:F865 C867:F867 C869:F869 C871:F871 C873:F873 C875:F875 C877:F877 C879:F879 C881:F881 C883:F883 C885:F885 C887:F887 C889:F889 C891:F891 C893:F893 C895:F895 C897:F897 C899:F899 C901:F901 C903:F903 C905:F905 C907:F907 C909:F909 C911:F911 C913:F913 C915:F915 C917:F917 C919:F919 C921:F921 C931:F931 C933:F933 C935:F935 C937:F937 C939:F939 C941:F941 C943:F943 C945:F945 C947:F947 C949:F949 C951:F951 C953:F953 C955:F955 C957:F957 C959:F959 C961:F961 C963:F963 C965:F965 C967:F967 C969:F969 C971:F971 C973:F973 C975:F975 C977:F977 C979:F979 C1035:F1035 C1037:F1037 C1039:F1039 C1043:F1043 C1045:F1045 C1047:F1047 C1051:F1051 C1053:F1053 C1055:F1055 C1059:F1059 C1061:F1061 C1063:F1063 C1065:F1065 C1067:F1067 C1069:F1069 C1073:F1073 C1075:F1075 C1077:F1077 C1079:F1079 C1081:F1081 C1083:F1083 C1087:F1087 C1089:F1089 C1091:F1091 C1093:F1093 C1097:F1097 C1099:F1099 C1101:F1101 C1107:F1107 C1109:F1109 C1111:F1111 C1115:F1115 C1117:F1117 C1119:F1119 C1135:F1135 C1137:F1137 C1143:F1143 C1145:F1145 C1147:F1147 C1149:F1149 C1151:F1151 C1153:F1153 C1155:F1155 C1157:F1157 C1159:F1159 C1163:F1163 C1165:F1165 C1167:F1167 C1169:F1169 C1171:F1171 C1173:F1173 C1175:F1175 C1177:F1177 C1181:F1181 C1183:F1183 C1185:F1185 C1187:F1187 C1189:F1189 C1191:F1191 C1193:F1193 C1195:F1195 C1199:F1199 C1201:F1201 C1203:F1203 C1205:F1205 C1207:F1207 C1209:F1209 C1211:F1211 C1213:F1213 C1215:F1215 C1217:F1217 C1219:F1219 C1221:F1221 C1237:F1237 C1239:F1239 C1241:F1241 C1243:F1243 C1245:F1245 C1247:F1247 C1249:F1249 C1251:F1251 C1257:F1257 C1259:F1259 C1263:F1263 C1265:F1265 C1267:F1267 C1269:F1269 C1275:F1275 C1277:F1277 C1281:F1281 C1285:F1285 C1287:F1287 C1289:F1289 C1291:F1291 C1293:F1293 C1295:F1295 C1297:F1297 C1299:F1299 C1301:F1301 C1303:F1303 C1307:F1307 C1309:F1309 C1311:F1311 C1313:F1313 C1315:F1315 C1317:F1317 C1319:F1319 C1321:F1321 C1323:F1323 C1325:F1325 C1339:F1339 C1341:F1341 C1343:F1343 C1345:F1345 C1347:F1347 C1349:F1349 C1351:F1351 C1355:F1355 C1357:F1357 C1359:F1359 C1361:F1361 C1363:F1363 C1365:F1365 C1371:F1371 C1373:F1373 C1375:F1375 C1379:F1379 C1381:F1381 C1383:F1383 C1387:F1387 C1389:F1389 C1391:F1391 C1395:F1395 C1397:F1397 C1399:F1399 C1405:F1405 C1407:F1407 C1409:F1409 C1413:F1413 C1415:F1415 C1417:F1417 C1421:F1421 C1423:F1423 C1425:F1425 C1441:F1441 C1443:F1443 C1447:F1447 C1449:F1449 C1451:F1451 C1453:F1453 C1455:F1455 C1457:F1457 C1459:F1459 C1461:F1461 C1465:F1465 C1467:F1467 C1469:F1469 C1471:F1471 C1473:F1473 C1475:F1475 C1477:F1477 C1479:F1479 C1481:F1481 C1483:F1483 C1487:F1487 C1489:F1489 C1491:F1491 C1493:F1493 C1495:F1495 C1497:F1497 C1499:F1499 C1501:F1501 C1503:F1503 C1505:F1505 C1509:F1509 C1511:F1511 C1513:F1513 C1515:F1515 C1517:F1517 C1519:F1519 C1521:F1521 C1523:F1523 C1525:F1525 C1527:F1527 C1545:F1545 C1547:F1547 C1549:F1549 C1551:F1551 C1553:F1553 C1555:F1555 C1557:F1557 C1559:F1559 C1563:F1563 C1565:F1565 C1567:F1567 C1569:F1569 C1571:F1571 C1573:F1573 C1575:F1575 C1577:F1577 C1581:F1581 C1583:F1583 C1585:F1585 C1587:F1587 C1589:F1589 C1591:F1591 C1593:F1593 C1595:F1595 C1599:F1599 C1601:F1601 C1603:F1603 C1605:F1605 C1609:F1609 C1611:F1611 C1615:F1615 C1617:F1617 C1619:F1619 C1621:F1621 C1623:F1623 C1625:F1625 C1627:F1627 C1629:F1629 C1631:F1631 C1633:F1633 C1645:F1645 C1647:F1647 C1649:F1649 C1651:F1651 C1653:F1653 C1655:F1655 C1657:F1657 C1659:F1659 C1661:F1661 C1663:F1663 C1665:F1665 C1667:F1667 C1669:F1669 C1671:F1671 C1673:F1673 C1675:F1675 C1677:F1677 C1679:F1679 C1681:F1681 C1683:F1683 C1685:F1685 C1687:F1687 C1689:F1689 C1691:F1691 C1693:F1693 C1695:F1695 C1697:F1697 C1699:F1699 C1701:F1701 C1748:F1748 C1750:F1750 C1752:F1752 C1754:F1754 C1760:F1760 C1762:F1762 C1764:F1764 C1766:F1766 C1768:F1768 C1770:F1770 C1772:F1772 C1774:F1774 C1776:F1776 C1778:F1778 C1780:F1780 C1782:F1782 C1784:F1784 C1786:F1786 C1788:F1788 C1790:F1790 C1792:F1792 C1794:F1794 C1796:F1796 C1802:F1802 C1804:F1804 C1806:F1806 C1808:F1808 C1810:F1810 C1812:F1812 C1814:F1814 C1816:F1816 C1818:F1818 C1820:F1820 C1822:F1822 C1824:F1824 C1826:F1826 C1828:F1828 C1830:F1830 C1832:F1832 C1834:F1834 C1836:F1836 C1838:F1838 C1850:F1850 C1852:F1852 C1854:F1854 C1856:F1856 C1862:F1862 C1864:F1864 C1866:F1866 C1868:F1868 C1870:F1870 C1872:F1872 C1874:F1874 C1876:F1876 C1878:F1878 C1884:F1884 C1886:F1886 C1888:F1888 C1890:F1890 C1892:F1892 C1894:F1894 C1896:F1896 C1898:F1898 C1900:F1900 C1902:F1902 C1904:F1904 C1906:F1906 C1908:F1908 C1910:F1910 C1912:F1912 C1918:F1918 C1920:F1920 C1922:F1922 C1924:F1924 C1926:F1926 C1928:F1928 C1930:F1930 C1932:F1932 C1934:F1934 C1936:F1936 C1938:F1938 C1940:F1940 C1950:F1950 C1952:F1952 C1954:F1954 C1956:F1956 C1958:F1958 C1960:F1960 C1962:F1962 C1964:F1964 C1966:F1966 C1972:F1972 C1974:F1974 C1976:F1976 C1978:F1978 C1980:F1980 C1982:F1982 C1984:F1984 C1986:F1986 C1988:F1988 C1990:F1990 C1992:F1992 C1994:F1994 C1996:F1996 C1998:F1998 C2000:F2000 C2002:F2002 C2004:F2004 C2006:F2006 C2008:F2008 C2010:F2010 C2012:F2012 C2014:F2014 C2020:F2020 C2022:F2022 C2024:F2024 C2026:F2026 C2028:F2028 C2030:F2030 C2032:F2032 C2034:F2034 C2036:F2036 C2038:F2038 C2040:F2040 C2042:F2042 C2054:F2054 C2056:F2056 C2058:F2058 C2060:F2060 C2062:F2062 C2064:F2064 C2066:F2066 C2068:F2068 C2070:F2070 C2072:F2072 C2074:F2074 C2076:F2076 C2078:F2078 C2080:F2080 C2082:F2082 C2084:F2084 C2086:F2086 C2088:F2088 C2090:F2090 C2092:F2092 C2094:F2094 C2096:F2096 C2098:F2098 C2100:F2100 C2156:F2156 C2158:F2158 C2160:F2160 C2164:F2164 C2166:F2166 C2168:F2168 C2170:F2170 C2172:F2172 C2174:F2174 C2176:F2176 C2180:F2180 C2182:F2182 C2184:F2184 C2186:F2186 C2188:F2188 C2190:F2190 C2192:F2192 C2194:F2194 C2196:F2196 C2200:F2200 C2202:F2202 C2204:F2204 C2206:F2206 C2208:F2208 C2210:F2210 C2212:F2212 C2214:F2214 C2216:F2216 C2220:F2220 C2222:F2222 C2224:F2224 C2226:F2226 C2228:F2228 C2232:F2232 C2234:F2234 C2236:F2236 C2238:F2238 C2240:F2240 C2242:F2242 C2244:F2244 C2246:F2246 C2256:F2256 C2258:F2258 C2260:F2260 C2262:F2262 C2264:F2264 C2266:F2266 C2268:F2268 C2270:F2270 C2272:F2272 C2274:F2274 C2276:F2276 C2278:F2278 C2280:F2280 C2284:F2284 C2286:F2286 C2288:F2288 C2290:F2290 C2292:F2292 C2294:F2294 C2296:F2296 C2300:F2300 C2302:F2302 C2304:F2304 C2306:F2306 C2308:F2308 C2310:F2310 C2312:F2312 C2314:F2314 C2316:F2316 C2320:F2320 C2322:F2322 C2324:F2324 C2326:F2326 C2328:F2328 C2332:F2332 C2334:F2334 C2336:F2336 C2338:F2338 C2340:F2340 C2344:F2344 C2346:F2346 C2348:F2348 C2358:F2358 C2360:F2360 C2362:F2362 C2366:F2366 C2368:F2368 C2370:F2370 C2372:F2372 C2374:F2374 C2376:F2376 C2378:F2378 C2380:F2380 C2382:F2382 C2386:F2386 C2388:F2388 C2390:F2390 C2392:F2392 C2394:F2394 C2396:F2396 C2398:F2398 C2400:F2400 C2404:F2404 C2406:F2406 C2408:F2408 C2410:F2410 C2412:F2412 C2414:F2414 C2416:F2416 C2418:F2418 C2420:F2420 C2422:F2422 C2424:F2424 C2428:F2428 C2430:F2430 C2432:F2432 C2434:F2434 C2436:F2436 C2438:F2438 C2442:F2442 C2444:F2444 C2446:F2446 C2448:F2448 C2450:F2450 C2460:F2460 C2462:F2462 C2466:F2466 C2470:F2470 C2472:F2472 C2474:F2474 C2476:F2476 C2478:F2478 C2480:F2480 C2482:F2482 C2484:F2484 C2486:F2486 C2490:F2490 C2492:F2492 C2494:F2494 C2496:F2496 C2498:F2498 C2500:F2500 C2502:F2502 C2504:F2504 C2506:F2506 C2508:F2508 C2510:F2510 C2514:F2514 C2518:F2518 C2520:F2520 C2524:F2524 C2526:F2526 C2528:F2528 C2530:F2530 C2532:F2532 C2534:F2534 C2536:F2536 C2538:F2538 C2540:F2540 C2542:F2542 C2546:F2546 C2548:F2548 C2550:F2550 C2552:F2552 C2562:F2562 C2564:F2564 C2566:F2566 C2568:F2568 C2570:F2570 C2572:F2572 C2576:F2576 C2578:F2578 C2580:F2580 C2582:F2582 C2584:F2584 C2586:F2586 C2588:F2588 C2590:F2590 C2592:F2592 C2594:F2594 C2596:F2596 C2598:F2598 C2600:F2600 C2602:F2602 C2604:F2604 C2606:F2606 C2608:F2608 C2610:F2610 C2612:F2612 C2614:F2614 C2616:F2616 C2618:F2618 C2620:F2620 C2622:F2622 C2624:F2624 C2626:F2626 C2628:F2628 C2630:F2630 C2632:F2632 C2634:F2634 C2638:F2638 C2640:F2640 C2644:F2644 C2646:F2646 C2648:F2648 C2650:F2650 C2652:F2652 C2654:F2654 C2664:F2664 C2666:F2666 C2668:F2668 C2670:F2670 C2672:F2672 C2674:F2674 C2676:F2676 C2678:F2678 C2680:F2680 C2682:F2682 C2684:F2684 C2686:F2686 C2688:F2688 C2690:F2690 C2692:F2692 C2694:F2694 C2696:F2696 C2698:F2698 C2700:F2700 C2702:F2702 C2706:F2706 C2708:F2708 C2710:F2710 C2712:F2712 C2718:F2718 C2722:F2722 C2726:F2726 C2730:F2730 C2732:F2732 C2736:F2736 C2738:F2738 C2742:F2742 C2744:F2744 C2746:F2746 C2750:F2750 C2752:F2752 C2766:F2766 C2768:F2768 C2770:F2770 C2772:F2772 C2774:F2774 C2776:F2776 C2778:F2778 C2780:F2780 C2782:F2782 C2784:F2784 C2786:F2786 C2788:F2788 C2790:F2790 C2792:F2792 C2794:F2794 C2796:F2796 C2798:F2798 C2800:F2800 C2802:F2802 C2804:F2804 C2806:F2806 C2808:F2808 C2810:F2810 C2812:F2812 C2814:F2814 C2816:F2816 C2818:F2818 C2822:F2822 C2824:F2824 C2826:F2826 C2828:F2828 C2830:F2830 C2832:F2832 C2834:F2834 C2836:F2836 C2838:F2838 C2840:F2840 C2842:F2842 C2844:F2844 C2848:F2848 C2850:F2850 C2852:F2852 C2854:F2854 C2856:F2856 C2858:F2858 C2870:F2870 C2872:F2872 C2874:F2874 C2876:F2876 C2878:F2878 C2880:F2880 C2882:F2882 C2884:F2884 C2886:F2886 C2888:F2888 C2890:F2890 C2892:F2892 C2894:F2894 C2896:F2896 C2898:F2898 C2900:F2900 C2902:F2902 C2904:F2904 C2906:F2906 C2908:F2908 C2910:F2910 C2912:F2912 C2914:F2914 C2916:F2916 C2918:F2918 C2920:F2920 C2972:F2972 C2974:F2974 C2976:F2976 C2978:F2978 C2980:F2980 C2982:F2982 C2984:F2984 C2986:F2986 C2990:F2990 C2992:F2992 C2994:F2994 C2998:F2998 C3000:F3000 C3002:F3002 C3004:F3004 C3006:F3006 C3008:F3008 C3010:F3010 C3012:F3012 C3014:F3014 C3016:F3016 C3018:F3018 C3020:F3020 C3022:F3022 C3026:F3026 C3028:F3028 C3030:F3030 C3034:F3034 C3036:F3036 C3038:F3038 C3040:F3040 C3042:F3042 C3044:F3044 C3046:F3046 C3048:F3048 C3050:F3050 C3052:F3052 C3054:F3054 C3056:F3056 C3058:F3058 C3060:F3060 C3062:F3062 C3072:F3072 C3074:F3074 C3078:F3078 C3080:F3080 C3082:F3082 C3084:F3084 C3086:F3086 C3088:F3088 C3090:F3090 C3092:F3092 C3096:F3096 C3098:F3098 C3100:F3100 C3104:F3104 C3106:F3106 C3108:F3108 C3110:F3110 C3112:F3112 C3114:F3114 C3116:F3116 C3118:F3118 C3120:F3120 C3122:F3122 C3124:F3124 C3126:F3126 C3128:F3128 C3130:F3130 C3132:F3132 C3134:F3134 C3136:F3136 C3138:F3138 C3140:F3140 C3142:F3142 C3144:F3144 C3148:F3148 C3152:F3152 C3154:F3154 C3156:F3156 C3158:F3158 C3160:F3160 C3162:F3162 C3164:F3164 C3174:F3174 C3176:F3176 C3178:F3178 C3180:F3180 C3182:F3182 C3184:F3184 C3186:F3186 C3188:F3188 C3190:F3190 C3192:F3192 C3194:F3194 C3198:F3198 C3200:F3200 C3202:F3202 C3204:F3204 C3206:F3206 C3208:F3208 C3210:F3210 C3212:F3212 C3214:F3214 C3216:F3216 C3218:F3218 C3220:F3220 C3224:F3224 C3226:F3226 C3228:F3228 C3230:F3230 C3232:F3232 C3234:F3234 C3236:F3236 C3238:F3238 C3240:F3240 C3242:F3242 C3244:F3244 C3246:F3246 C3250:F3250 C3252:F3252 C3254:F3254 C3256:F3256 C3258:F3258 C3260:F3260 C3262:F3262 C3264:F3264 C3266:F3266 C3276:F3276 C3278:F3278 C3280:F3280 C3282:F3282 C3284:F3284 C3286:F3286 C3288:F3288 C3290:F3290 C3292:F3292 C3294:F3294 C3296:F3296 C3300:F3300 C3302:F3302 C3304:F3304 C3306:F3306 C3308:F3308 C3310:F3310 C3312:F3312 C3314:F3314 C3316:F3316 C3318:F3318 C3320:F3320 C3322:F3322 C3324:F3324 C3328:F3328 C3330:F3330 C3332:F3332 C3334:F3334 C3336:F3336 C3338:F3338 C3340:F3340 C3342:F3342 C3344:F3344 C3346:F3346 C3348:F3348 C3350:F3350 C3352:F3352 C3354:F3354 C3356:F3356 C3358:F3358 C3360:F3360 C3362:F3362 C3378:F3378 C3380:F3380 C3382:F3382 C3384:F3384 C3386:F3386 C3388:F3388 C3390:F3390 C3392:F3392 C3394:F3394 C3396:F3396 C3400:F3400 C3404:F3404 C3406:F3406 C3408:F3408 C3412:F3412 C3414:F3414 C3416:F3416 C3418:F3418 C3420:F3420 C3422:F3422 C3426:F3426 C3428:F3428 C3430:F3430 C3436:F3436 C3438:F3438 C3440:F3440 C3444:F3444 C3446:F3446 C3448:F3448 C3450:F3450 C3452:F3452 C3454:F3454 C3456:F3456 C3458:F3458 C3460:F3460 C3462:F3462 C3466:F3466 C3468:F3468 C3470:F3470 C3480:F3480 C3482:F3482 C3484:F3484 C3486:F3486 C3488:F3488 C3490:F3490 C3492:F3492 C3494:F3494 C3496:F3496 C3498:F3498 C3502:F3502 C3504:F3504 C3506:F3506 C3508:F3508 C3510:F3510 C3512:F3512 C3514:F3514 C3518:F3518 C3520:F3520 C3522:F3522 C3524:F3524 C3526:F3526 C3528:F3528 C3530:F3530 C3532:F3532 C3534:F3534 C3536:F3536 C3538:F3538 C3540:F3540 C3542:F3542 C3544:F3544 C3548:F3548 C3550:F3550 C3552:F3552 C3554:F3554 C3556:F3556 C3558:F3558 C3562:F3562 C3564:F3564 C3566:F3566 C3568:F3568 C3570:F3570 C3572:F3572 C3582:F3582 C3584:F3584 C3586:F3586 C3588:F3588 C3590:F3590 C3592:F3592 C3594:F3594 C3596:F3596 C3598:F3598 C3602:F3602 C3604:F3604 C3606:F3606 C3608:F3608 C3610:F3610 C3612:F3612 C3614:F3614 C3616:F3616 C3618:F3618 C3620:F3620 C3622:F3622 C3624:F3624 C3628:F3628 C3630:F3630 C3634:F3634 C3636:F3636 C3638:F3638 C3640:F3640 C3642:F3642 C3644:F3644 C3646:F3646 C3648:F3648 C3650:F3650 C3652:F3652 C3656:F3656 C3658:F3658 C3660:F3660 C3662:F3662 C3664:F3664 C3666:F3666 C3670:F3670 C3672:F3672 C3674:F3674 C3684:F3684 C3686:F3686 C3688:F3688 C3690:F3690 C3692:F3692 C3694:F3694 C3696:F3696 C3698:F3698 C3700:F3700 C3702:F3702 C3704:F3704 C3706:F3706 C3708:F3708 C3710:F3710 C3712:F3712 C3714:F3714 C3716:F3716 C3718:F3718 C3720:F3720 C3722:F3722 C3724:F3724 C3726:F3726 C3728:F3728 C3730:F3730 C3732:F3732 C3734:F3734 C3736:F3736 C3738:F3738 C3740:F3740 C3742:F3742 C3744:F3744 C3746:F3746 C3748:F3748 C3750:F3750 C3752:F3752 C3754:F3754 C3756:F3756 C3758:F3758 C3760:F3760 C3762:F3762 C3766:F3766 C3768:F3768 C3770:F3770 C3772:F3772 C3774:F3774 C3786:F3786 C3788:F3788 C3790:F3790 C3792:F3792 C3796:F3796 C3798:F3798 C3800:F3800 C3804:F3804 C3808:F3808 C3810:F3810 C3812:F3812 C3814:F3814 C3816:F3816 C3820:F3820 C3822:F3822 C3824:F3824 C3826:F3826 C3832:F3832 C3834:F3834 C3838:F3838 C3840:F3840 C3844:F3844 C3846:F3846 C3850:F3850 C3852:F3852 C3854:F3854 C3856:F3856 C3858:F3858 C3860:F3860 C3862:F3862 C3864:F3864 C3866:F3866 C3868:F3868 C3870:F3870 C3872:F3872 C3874:F3874 C3876:F3876 C3878:F3878 C3888:F3888 C3890:F3890 C3892:F3892 C3894:F3894 C3896:F3896 C3898:F3898 C3900:F3900 C3902:F3902 C3906:F3906 C3908:F3908 C3910:F3910 C3912:F3912 C3914:F3914 C3916:F3916 C3920:F3920 C3922:F3922 C3924:F3924 C3926:F3926 C3928:F3928 C3930:F3930 C3934:F3934 C3936:F3936 C3940:F3940 C3942:F3942 C3944:F3944 C3946:F3946 C3948:F3948 C3950:F3950 C3952:F3952 C3954:F3954 C3956:F3956 C3958:F3958 C3960:F3960 C3962:F3962 C3966:F3966 C3968:F3968 C3970:F3970 C3972:F3972 C3974:F3974 C3976:F3976 C3978:F3978 C3990:F3990 C3992:F3992 C3994:F3994 C3996:F3996 C3998:F3998 C4000:F4000 C4002:F4002 C4004:F4004 C4006:F4006 C4008:F4008 C4010:F4010 C4012:F4012 C4014:F4014 C4016:F4016 C4018:F4018 C4024:F4024 C4026:F4026 C4028:F4028 C4030:F4030 C4032:F4032 C4034:F4034 C4036:F4036 C4038:F4038 C4040:F4040 C4042:F4042 C4044:F4044 C4046:F4046 C4048:F4048 C4050:F4050 C4052:F4052 C4054:F4054 C4056:F4056 C4058:F4058 C4060:F4060 C4062:F4062 C4064:F4064 C4066:F4066 C4068:F4068 C4070:F4070 C4072:F4072 C4074:F4074 C4076:F4076 C4078:F4078 C4080:F4080 C4082:F4082 C4145:F4145 C4147:F4147 C4149:F4149 C4151:F4151 C4153:F4153 C4155:F4155 C4157:F4157 C4159:F4159 C4161:F4161 C4163:F4163 C4165:F4165 C4167:F4167 C4169:F4169 C4171:F4171 C4173:F4173 C4175:F4175 C4177:F4177 C4179:F4179 C4181:F4181 C4183:F4183 C4185:F4185 C4187:F4187 C4189:F4189 C4191:F4191 C4193:F4193 C4195:F4195 C4197:F4197 C4199:F4199 C4201:F4201 C4203:F4203 C4205:F4205 C4207:F4207 C4209:F4209 C4211:F4211 C4213:F4213 C4215:F4215 C4217:F4217 C4219:F4219 C4221:F4221 C4223:F4223 C4225:F4225 C4227:F4227 C4229:F4229 C4231:F4231 C4233:F4233 C4235:F4235 M47:P47 M49:P49 M53:P53 M55:P55 M57:P57 M59:P59 M61:P61 M63:P63 M65:P65 M67:P67 M69:P69 M73:P73 M75:P75 M77:P77 M79:P79 M81:P81 M83:P83 M85:P85 M89:P89 M91:P91 M93:P93 M95:P95 M97:P97 M101:P101 M103:P103 M105:P105 M115:P115 M117:P117 M119:P119 M121:P121 M123:P123 M125:P125 M127:P127 M129:P129 M131:P131 M133:P133 M135:P135 M139:P139 M141:P141 M143:P143 M145:P145 M147:P147 M153:P153 M155:P155 M157:P157 M159:P159 M163:P163 M165:P165 M167:P167 M169:P169 M171:P171 M173:P173 M177:P177 M179:P179 M181:P181 M183:P183 M185:P185 M187:P187 M191:P191 M193:P193 M195:P195 M197:P197 M201:P201 M203:P203 M205:P205 M207:P207 M217:P217 M219:P219 M221:P221 M223:P223 M225:P225 M227:P227 M229:P229 M233:P233 M235:P235 M237:P237 M241:P241 M243:P243 M245:P245 M251:P251 M253:P253 M255:P255 M257:P257 M261:P261 M263:P263 M265:P265 M267:P267 M269:P269 M271:P271 M273:P273 M275:P275 M279:P279 M281:P281 M283:P283 M285:P285 M287:P287 M289:P289 M291:P291 M293:P293 M295:P295 M297:P297 M299:P299 M301:P301 M303:P303 M319:P319 M321:P321 M323:P323 M325:P325 M327:P327 M329:P329 M331:P331 M335:P335 M337:P337 M343:P343 M345:P345 M347:P347 M349:P349 M351:P351 M353:P353 M355:P355 M359:P359 M361:P361 M363:P363 M365:P365 M369:P369 M371:P371 M375:P375 M377:P377 M379:P379 M381:P381 M387:P387 M389:P389 M393:P393 M395:P395 M397:P397 M399:P399 M401:P401 M403:P403 M405:P405 M407:P407 M409:P409 M411:P411 M421:P421 M423:P423 M425:P425 M427:P427 M429:P429 M431:P431 M433:P433 M435:P435 M437:P437 M439:P439 M443:P443 M445:P445 M447:P447 M449:P449 M451:P451 M453:P453 M455:P455 M457:P457 M459:P459 M461:P461 M463:P463 M465:P465 M469:P469 M471:P471 M473:P473 M475:P475 M477:P477 M479:P479 M481:P481 M483:P483 M485:P485 M487:P487 M489:P489 M493:P493 M495:P495 M499:P499 M501:P501 M503:P503 M507:P507 M509:P509 M511:P511 M523:P523 M525:P525 M527:P527 M529:P529 M531:P531 M533:P533 M535:P535 M537:P537 M539:P539 M543:P543 M545:P545 M547:P547 M549:P549 M551:P551 M553:P553 M555:P555 M557:P557 M559:P559 M561:P561 M565:P565 M567:P567 M569:P569 M571:P571 M573:P573 M575:P575 M577:P577 M579:P579 M581:P581 M583:P583 M587:P587 M589:P589 M591:P591 M593:P593 M595:P595 M597:P597 M599:P599 M601:P601 M603:P603 M605:P605 M607:P607 M609:P609 M611:P611 M613:P613 M615:P615 M625:P625 M627:P627 M629:P629 M631:P631 M633:P633 M637:P637 M639:P639 M641:P641 M643:P643 M645:P645 M647:P647 M649:P649 M651:P651 M653:P653 M655:P655 M657:P657 M659:P659 M661:P661 M663:P663 M665:P665 M667:P667 M669:P669 M671:P671 M673:P673 M675:P675 M677:P677 M679:P679 M681:P681 M683:P683 M685:P685 M687:P687 M689:P689 M691:P691 M693:P693 M695:P695 M697:P697 M699:P699 M701:P701 M703:P703 M709:P709 M713:P713 M715:P715 M717:P717 M727:P727 M729:P729 M731:P731 M733:P733 M735:P735 M737:P737 M739:P739 M741:P741 M743:P743 M745:P745 M747:P747 M749:P749 M751:P751 M753:P753 M755:P755 M757:P757 M759:P759 M765:P765 M767:P767 M769:P769 M771:P771 M773:P773 M775:P775 M777:P777 M779:P779 M781:P781 M783:P783 M785:P785 M787:P787 M789:P789 M791:P791 M793:P793 M795:P795 M797:P797 M799:P799 M801:P801 M803:P803 M805:P805 M807:P807 M809:P809 M811:P811 M813:P813 M815:P815 M817:P817 M819:P819 M829:P829 M831:P831 M833:P833 M835:P835 M837:P837 M839:P839 M841:P841 M843:P843 M845:P845 M847:P847 M849:P849 M851:P851 M853:P853 M855:P855 M857:P857 M859:P859 M861:P861 M863:P863 M865:P865 M867:P867 M869:P869 M871:P871 M873:P873 M875:P875 M877:P877 M879:P879 M881:P881 M887:P887 M889:P889 M891:P891 M893:P893 M895:P895 M897:P897 M899:P899 M901:P901 M903:P903 M905:P905 M907:P907 M909:P909 M911:P911 M913:P913 M915:P915 M917:P917 M919:P919 M921:P921 M931:P931 M933:P933 M935:P935 M937:P937 M939:P939 M1033:P1033 M1035:P1035 M1037:P1037 M1039:P1039 M1043:P1043 M1045:P1045 M1047:P1047 M1051:P1051 M1053:P1053 M1055:P1055 M1059:P1059 M1063:P1063 M1067:P1067 M1069:P1069 M1075:P1075 M1077:P1077 M1081:P1081 M1083:P1083 M1085:P1085 M1089:P1089 M1091:P1091 M1095:P1095 M1097:P1097 M1101:P1101 M1103:P1103 M1105:P1105 M1107:P1107 M1109:P1109 M1113:P1113 M1115:P1115 M1117:P1117 M1119:P1119 M1135:P1135 M1137:P1137 M1139:P1139 M1141:P1141 M1143:P1143 M1145:P1145 M1147:P1147 M1151:P1151 M1153:P1153 M1155:P1155 M1159:P1159 M1161:P1161 M1163:P1163 M1165:P1165 M1167:P1167 M1169:P1169 M1171:P1171 M1173:P1173 M1175:P1175 M1177:P1177 M1179:P1179 M1181:P1181 M1185:P1185 M1187:P1187 M1189:P1189 M1193:P1193 M1195:P1195 M1197:P1197 M1199:P1199 M1201:P1201 M1203:P1203 M1205:P1205 M1209:P1209 M1211:P1211 M1213:P1213 M1217:P1217 M1219:P1219 M1221:P1221 M1223:P1223 M1237:P1237 M1239:P1239 M1243:P1243 M1245:P1245 M1249:P1249 M1255:P1255 M1257:P1257 M1259:P1259 M1261:P1261 M1263:P1263 M1265:P1265 M1269:P1269 M1271:P1271 M1273:P1273 M1275:P1275 M1277:P1277 M1279:P1279 M1283:P1283 M1285:P1285 M1287:P1287 M1289:P1289 M1291:P1291 M1293:P1293 M1295:P1295 M1297:P1297 M1299:P1299 M1301:P1301 M1303:P1303 M1307:P1307 M1309:P1309 M1311:P1311 M1313:P1313 M1315:P1315 M1317:P1317 M1321:P1321 M1323:P1323 M1325:P1325 M1327:P1327 M1329:P1329 M1339:P1339 M1341:P1341 M1343:P1343 M1347:P1347 M1349:P1349 M1351:P1351 M1357:P1357 M1359:P1359 M1363:P1363 M1365:P1365 M1367:P1367 M1369:P1369 M1371:P1371 M1373:P1373 M1377:P1377 M1379:P1379 M1381:P1381 M1383:P1383 M1387:P1387 M1389:P1389 M1391:P1391 M1395:P1395 M1397:P1397 M1399:P1399 M1403:P1403 M1405:P1405 M1407:P1407 M1411:P1411 M1413:P1413 M1415:P1415 M1421:P1421 M1423:P1423 M1425:P1425 M1427:P1427 M1429:P1429 M1431:P1431 M1441:P1441 M1443:P1443 M1445:P1445 M1447:P1447 M1449:P1449 M1451:P1451 M1453:P1453 M1455:P1455 M1459:P1459 M1461:P1461 M1463:P1463 M1465:P1465 M1467:P1467 M1469:P1469 M1471:P1471 M1473:P1473 M1477:P1477 M1479:P1479 M1481:P1481 M1483:P1483 M1485:P1485 M1487:P1487 M1489:P1489 M1491:P1491 M1495:P1495 M1497:P1497 M1499:P1499 M1501:P1501 M1503:P1503 M1505:P1505 M1507:P1507 M1509:P1509 M1513:P1513 M1515:P1515 M1517:P1517 M1519:P1519 M1521:P1521 M1523:P1523 M1525:P1525 M1527:P1527 M1529:P1529 M1531:P1531 M1543:P1543 M1545:P1545 M1547:P1547 M1549:P1549 M1555:P1555 M1557:P1557 M1561:P1561 M1563:P1563 M1565:P1565 M1569:P1569 M1571:P1571 M1575:P1575 M1581:P1581 M1583:P1583 M1585:P1585 M1587:P1587 M1589:P1589 M1591:P1591 M1593:P1593 M1595:P1595 M1597:P1597 M1599:P1599 M1601:P1601 M1603:P1603 M1605:P1605 M1607:P1607 M1609:P1609 M1611:P1611 M1613:P1613 M1615:P1615 M1617:P1617 M1619:P1619 M1621:P1621 M1623:P1623 M1625:P1625 M1627:P1627 M1629:P1629 M1631:P1631 M1633:P1633 M1635:P1635 M1645:P1645 M1647:P1647 M1649:P1649 M1651:P1651 M1653:P1653 M1655:P1655 M1657:P1657 M1659:P1659 M1665:P1665 M1667:P1667 M1669:P1669 M1671:P1671 M1673:P1673 M1675:P1675 M1677:P1677 M1746:P1746 M1748:P1748 M1750:P1750 M1752:P1752 M1754:P1754 M1756:P1756 M1758:P1758 M1760:P1760 M1762:P1762 M1764:P1764 M1766:P1766 M1768:P1768 M1770:P1770 M1772:P1772 M1778:P1778 M1780:P1780 M1782:P1782 M1784:P1784 M1786:P1786 M1788:P1788 M1790:P1790 M1792:P1792 M1794:P1794 M1796:P1796 M1798:P1798 M1804:P1804 M1806:P1806 M1808:P1808 M1810:P1810 M1812:P1812 M1814:P1814 M1816:P1816 M1818:P1818 M1820:P1820 M1822:P1822 M1824:P1824 M1826:P1826 M1828:P1828 M1830:P1830 M1848:P1848 M1850:P1850 M1852:P1852 M1854:P1854 M1856:P1856 M1858:P1858 M1860:P1860 M1862:P1862 M1864:P1864 M1866:P1866 M1872:P1872 M1874:P1874 M1876:P1876 M1878:P1878 M1880:P1880 M1882:P1882 M1884:P1884 M1886:P1886 M1888:P1888 M1890:P1890 M1892:P1892 M1894:P1894 M1896:P1896 M1898:P1898 M1900:P1900 M1902:P1902 M1904:P1904 M1906:P1906 M1908:P1908 M1910:P1910 M1912:P1912 M1914:P1914 M1916:P1916 M1918:P1918 M1924:P1924 M1926:P1926 M1928:P1928 M1930:P1930 M1936:P1936 M1938:P1938 M1940:P1940 M1950:P1950 M1952:P1952 M1954:P1954 M1956:P1956 M1958:P1958 M1960:P1960 M1962:P1962 M1964:P1964 M1966:P1966 M1968:P1968 M1970:P1970 M1972:P1972 M1974:P1974 M1976:P1976 M1978:P1978 M1980:P1980 M1982:P1982 M1984:P1984 M1986:P1986 M1988:P1988 M1994:P1994 M1996:P1996 M1998:P1998 M2000:P2000 M2002:P2002 M2004:P2004 M2006:P2006 M2008:P2008 M2010:P2010 M2012:P2012 M2014:P2014 M2016:P2016 M2018:P2018 M2020:P2020 M2022:P2022 M2024:P2024 M2026:P2026 M2028:P2028 M2030:P2030 M2032:P2032 M2038:P2038 M2040:P2040 M2154:P2154 M2156:P2156 M2160:P2160 M2162:P2162 M2164:P2164 M2166:P2166 M2168:P2168 M2170:P2170 M2172:P2172 M2174:P2174 M2176:P2176 M2178:P2178 M2180:P2180 M2182:P2182 M2184:P2184 M2186:P2186 M2188:P2188 M2190:P2190 M2192:P2192 M2194:P2194 M2198:P2198 M2200:P2200 M2202:P2202 M2204:P2204 M2206:P2206 M2208:P2208 M2210:P2210 M2212:P2212 M2214:P2214 M2216:P2216 M2218:P2218 M2220:P2220 M2222:P2222 M2226:P2226 M2228:P2228 M2230:P2230 M2232:P2232 M2234:P2234 M2236:P2236 M2238:P2238 M2240:P2240 M2242:P2242 M2244:P2244 M2256:P2256 M2258:P2258 M2260:P2260 M2262:P2262 M2266:P2266 M2268:P2268 M2270:P2270 M2272:P2272 M2274:P2274 M2276:P2276 M2280:P2280 M2282:P2282 M2284:P2284 M2286:P2286 M2288:P2288 M2290:P2290 M2294:P2294 M2296:P2296 M2298:P2298 M2300:P2300 M2302:P2302 M2306:P2306 M2308:P2308 M2310:P2310 M2312:P2312 M2314:P2314 M2318:P2318 M2320:P2320 M2322:P2322 M2324:P2324 M2326:P2326 M2328:P2328 M2330:P2330 M2334:P2334 M2336:P2336 M2338:P2338 M2340:P2340 M2342:P2342 M2344:P2344 M2346:P2346 M2348:P2348 M2358:P2358 M2360:P2360 M2362:P2362 M2364:P2364 M2370:P2370 M2372:P2372 M2376:P2376 M2378:P2378 M2380:P2380 M2382:P2382 M2384:P2384 M2386:P2386 M2388:P2388 M2390:P2390 M2392:P2392 M2394:P2394 M2396:P2396 M2398:P2398 M2400:P2400 M2402:P2402 M2404:P2404 M2406:P2406 M2408:P2408 M2410:P2410 M2412:P2412 M2414:P2414 M2416:P2416 M2418:P2418 M2420:P2420 M2422:P2422 M2424:P2424 M2426:P2426 M2428:P2428 M2434:P2434 M2436:P2436 M2438:P2438 M2440:P2440 M2442:P2442 M2444:P2444 M2460:P2460 M2462:P2462 M2466:P2466 M2468:P2468 M2470:P2470 M2472:P2472 M2474:P2474 M2476:P2476 M2478:P2478 M2482:P2482 M2484:P2484 M2486:P2486 M2490:P2490 M2492:P2492 M2494:P2494 M2496:P2496 M2498:P2498 M2500:P2500 M2502:P2502 M2504:P2504 M2506:P2506 M2508:P2508 M2510:P2510 M2512:P2512 M2516:P2516 M2518:P2518 M2520:P2520 M2522:P2522 M2524:P2524 M2526:P2526 M2528:P2528 M2532:P2532 M2534:P2534 M2538:P2538 M2540:P2540 M2542:P2542 M2544:P2544 M2546:P2546 M2562:P2562 M2564:P2564 M2566:P2566 M2568:P2568 M2570:P2570 M2574:P2574 M2580:P2580 M2582:P2582 M2584:P2584 M2586:P2586 M2588:P2588 M2590:P2590 M2592:P2592 M2594:P2594 M2596:P2596 M2598:P2598 M2600:P2600 M2602:P2602 M2606:P2606 M2608:P2608 M2610:P2610 M2612:P2612 M2614:P2614 M2616:P2616 M2618:P2618 M2620:P2620 M2622:P2622 M2624:P2624 M2626:P2626 M2628:P2628 M2630:P2630 M2632:P2632 M2634:P2634 M2636:P2636 M2638:P2638 M2640:P2640 M2642:P2642 M2644:P2644 M2646:P2646 M2648:P2648 M2650:P2650 M2652:P2652 M2654:P2654 M2664:P2664 M2666:P2666 M2668:P2668 M2670:P2670 M2672:P2672 M2676:P2676 M2678:P2678 M2680:P2680 M2684:P2684 M2686:P2686 M2688:P2688 M2692:P2692 M2694:P2694 M2696:P2696 M2698:P2698 M2702:P2702 M2704:P2704 M2706:P2706 M2708:P2708 M2710:P2710 M2712:P2712 M2716:P2716 M2718:P2718 M2720:P2720 M2724:P2724 M2726:P2726 M2730:P2730 M2732:P2732 M2734:P2734 M2736:P2736 M2738:P2738 M2740:P2740 M2742:P2742 M2744:P2744 M2746:P2746 M2748:P2748 M2750:P2750 M2752:P2752 M2754:P2754 M2756:P2756 M2766:P2766 M2768:P2768 M2770:P2770 M2772:P2772 M2774:P2774 M2776:P2776 M2778:P2778 M2782:P2782 M2786:P2786 M2788:P2788 M2790:P2790 M2792:P2792 M2794:P2794 M2796:P2796 M2798:P2798 M2800:P2800 M2802:P2802 M2804:P2804 M2806:P2806 M2808:P2808 M2810:P2810 M2812:P2812 M2814:P2814 M2816:P2816 M2822:P2822 M2824:P2824 M2826:P2826 M2828:P2828 M2830:P2830 M2832:P2832 M2834:P2834 M2836:P2836 M2838:P2838 M2840:P2840 M2842:P2842 M2844:P2844 M2846:P2846 M2848:P2848 M2850:P2850 M2852:P2852 M2854:P2854 M2970:P2970 M2972:P2972 M2976:P2976 M2978:P2978 M2980:P2980 M2982:P2982 M2986:P2986 M2988:P2988 M2990:P2990 M2992:P2992 M2994:P2994 M2996:P2996 M3000:P3000 M3002:P3002 M3004:P3004 M3006:P3006 M3010:P3010 M3012:P3012 M3014:P3014 M3016:P3016 M3018:P3018 M3020:P3020 M3022:P3022 M3026:P3026 M3028:P3028 M3030:P3030 M3034:P3034 M3038:P3038 M3040:P3040 M3042:P3042 M3044:P3044 M3046:P3046 M3048:P3048 M3050:P3050 M3052:P3052 M3056:P3056 M3058:P3058 M3060:P3060 M3062:P3062 M3072:P3072 M3076:P3076 M3078:P3078 M3080:P3080 M3084:P3084 M3086:P3086 M3088:P3088 M3090:P3090 M3092:P3092 M3094:P3094 M3096:P3096 M3098:P3098 M3100:P3100 M3102:P3102 M3104:P3104 M3108:P3108 M3110:P3110 M3112:P3112 M3116:P3116 M3118:P3118 M3124:P3124 M3126:P3126 M3130:P3130 M3132:P3132 M3138:P3138 M3140:P3140 M3142:P3142 M3144:P3144 M3146:P3146 M3148:P3148 M3150:P3150 M3152:P3152 M3154:P3154 M3156:P3156 M3158:P3158 M3160:P3160 M3174:P3174 M3176:P3176 M3178:P3178 M3182:P3182 M3184:P3184 M3186:P3186 M3188:P3188 M3190:P3190 M3192:P3192 M3194:P3194 M3196:P3196 M3198:P3198 M3200:P3200 M3202:P3202 M3204:P3204 M3208:P3208 M3210:P3210 M3212:P3212 M3214:P3214 M3216:P3216 M3220:P3220 M3222:P3222 M3224:P3224 M3226:P3226 M3230:P3230 M3232:P3232 M3234:P3234 M3236:P3236 M3238:P3238 M3240:P3240 M3242:P3242 M3244:P3244 M3246:P3246 M3248:P3248 M3250:P3250 M3252:P3252 M3256:P3256 M3258:P3258 M3260:P3260 M3262:P3262 M3276:P3276 M3278:P3278 M3280:P3280 M3282:P3282 M3284:P3284 M3286:P3286 M3288:P3288 M3290:P3290 M3292:P3292 M3294:P3294 M3298:P3298 M3300:P3300 M3302:P3302 M3304:P3304 M3306:P3306 M3308:P3308 M3310:P3310 M3312:P3312 M3314:P3314 M3316:P3316 M3318:P3318 M3320:P3320 M3326:P3326 M3328:P3328 M3332:P3332 M3334:P3334 M3340:P3340 M3342:P3342 M3346:P3346 M3348:P3348 M3350:P3350 M3352:P3352 M3354:P3354 M3356:P3356 M3358:P3358 M3360:P3360 M3362:P3362 M3364:P3364 M3366:P3366 M3368:P3368 M3378:P3378 M3380:P3380 M3382:P3382 M3386:P3386 M3390:P3390 M3394:P3394 M3396:P3396 M3400:P3400 M3402:P3402 M3404:P3404 M3406:P3406 M3408:P3408 M3410:P3410 M3412:P3412 M3414:P3414 M3416:P3416 M3418:P3418 M3420:P3420 M3422:P3422 M3424:P3424 M3426:P3426 M3428:P3428 M3434:P3434 M3436:P3436 M3438:P3438 M3440:P3440 M3442:P3442 M3444:P3444 M3446:P3446 M3448:P3448 M3450:P3450 M3452:P3452 M3454:P3454 M3456:P3456 M3458:P3458 M3460:P3460 M3464:P3464 M3466:P3466 M3468:P3468 M3470:P3470 M3480:P3480 M3482:P3482 M3484:P3484 M3486:P3486 M3488:P3488 M3490:P3490 M3492:P3492 M3496:P3496 M3498:P3498 M3500:P3500 M3502:P3502 M3504:P3504 M3506:P3506 M3508:P3508 M3514:P3514 M3516:P3516 M3518:P3518 M3520:P3520 M3522:P3522 M3524:P3524 M3526:P3526 M3528:P3528 M3530:P3530 M3532:P3532 M3534:P3534 M3536:P3536 M3540:P3540 M3542:P3542 M3544:P3544 M3546:P3546 M3548:P3548 M3550:P3550 M3552:P3552 M3554:P3554 M3556:P3556 M3558:P3558 M3560:P3560 M3562:P3562 M3564:P3564 M3566:P3566 M3568:P3568 M3570:P3570 M3572:P3572 M3582:P3582 M3584:P3584 M3586:P3586 M3588:P3588 M3590:P3590 M3592:P3592 M3594:P3594 M3596:P3596 M3598:P3598 M3600:P3600 M3602:P3602 M3604:P3604 M3606:P3606 M3608:P3608 M3610:P3610 M3612:P3612 M3614:P3614 M3616:P3616 M3618:P3618 M3620:P3620 M3622:P3622 M3624:P3624 M3626:P3626 M3628:P3628 M3630:P3630 M3632:P3632 M3636:P3636 M3638:P3638 M3640:P3640 M3642:P3642 M3644:P3644 M3646:P3646 M3648:P3648 M3650:P3650 M3652:P3652 M3654:P3654 M3656:P3656 M3658:P3658 M3660:P3660 M3662:P3662 M3664:P3664 M3666:P3666 M3668:P3668 M3670:P3670 M3672:P3672 M3674:P3674 M3684:P3684 M3686:P3686 M3688:P3688 M3690:P3690 M3692:P3692 M3694:P3694 M3696:P3696 M3698:P3698 M3700:P3700 M3706:P3706 M3708:P3708 M3710:P3710 M3714:P3714 M3716:P3716 M3718:P3718 M3720:P3720 M3722:P3722 M3724:P3724 M3726:P3726 M3728:P3728 M3732:P3732 M3734:P3734 M3736:P3736 M3738:P3738 M3740:P3740 M3742:P3742 M3744:P3744 M3746:P3746 M3750:P3750 M3752:P3752 M3754:P3754 M3756:P3756 M3758:P3758 M3760:P3760 M3762:P3762 M3764:P3764 M3766:P3766 M3768:P3768 M3770:P3770 M3786:P3786 M3788:P3788 M3792:P3792 M3794:P3794 M3796:P3796 M3798:P3798 M3800:P3800 M3802:P3802 M3804:P3804 M3806:P3806 M3808:P3808 M3810:P3810 M3812:P3812 M3816:P3816 M3818:P3818 M3820:P3820 M3822:P3822 M3824:P3824 M3826:P3826 M3828:P3828 M3830:P3830 M3834:P3834 M3836:P3836 M3842:P3842 M3844:P3844 M3846:P3846 M3848:P3848 M3850:P3850 M3852:P3852 M3854:P3854 M3856:P3856 M3858:P3858 M3860:P3860 M3862:P3862 M3864:P3864 M3866:P3866 M3868:P3868 M3872:P3872 M3874:P3874 M3876:P3876 M3878:P3878 M3890:P3890 M3892:P3892 M3894:P3894 M3896:P3896 M3898:P3898 M3900:P3900 M3902:P3902 M3904:P3904 M3906:P3906 M3908:P3908 M3910:P3910 M3912:P3912 M3914:P3914 M3916:P3916 M3918:P3918 M3920:P3920 M3922:P3922 M3924:P3924 M3926:P3926 M3928:P3928 M3930:P3930 M3932:P3932 M3934:P3934 M3936:P3936 M3938:P3938 M3940:P3940 M3942:P3942 M3944:P3944 M3946:P3946 M3948:P3948 M3950:P3950 M3952:P3952 M3954:P3954 M3956:P3956 M3958:P3958 M3960:P3960 M3962:P3962 M3964:P3964 M3966:P3966 M3968:P3968 M3970:P3970 M3972:P3972 M3974:P3974 M3976:P3976 M3978:P3978 M3980:P3980 M4143:P4143 M4145:P4145 M4147:P4147 M4149:P4149 M4151:P4151 M4157:P4157 M4159:P4159 M4161:P4161 M4163:P4163 M4165:P4165 M4167:P4167 M4169:P4169 M4171:P4171 M4173:P4173 M4179:P4179 M4181:P4181 M4183:P4183 M4185:P4185 M4187:P4187 M4189:P4189 M4191:P4191 M4193:P4193 M4195:P4195 M4201:P4201 M4203:P4203 M4205:P4205 M4207:P4207 M4209:P4209 M4211:P4211 M4217:P4217 M4219:P4219 M4221:P4221 M4223:P4223" xr:uid="{546A92E7-6566-4E2A-A4B1-3FB607C34287}">
      <formula1>0</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CEEA7-D68F-46EF-9960-AE0214F1F708}">
  <dimension ref="A2:N55"/>
  <sheetViews>
    <sheetView workbookViewId="0">
      <selection activeCell="P10" sqref="P10"/>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4" max="14" width="0" hidden="1" customWidth="1"/>
  </cols>
  <sheetData>
    <row r="2" spans="1:11" ht="31.2" x14ac:dyDescent="0.6">
      <c r="D2" s="60" t="s">
        <v>20</v>
      </c>
      <c r="E2" s="60"/>
      <c r="F2" s="60"/>
      <c r="G2" s="60"/>
      <c r="H2" s="60"/>
      <c r="I2" s="60"/>
      <c r="J2" s="60"/>
      <c r="K2" s="60"/>
    </row>
    <row r="3" spans="1:11" ht="15" thickBot="1" x14ac:dyDescent="0.35"/>
    <row r="4" spans="1:11" ht="24" customHeight="1" thickBot="1" x14ac:dyDescent="0.35">
      <c r="F4" s="5" t="s">
        <v>3</v>
      </c>
      <c r="G4" s="64"/>
      <c r="H4" s="65"/>
      <c r="I4" s="66"/>
    </row>
    <row r="5" spans="1:11" ht="24" customHeight="1" thickBot="1" x14ac:dyDescent="0.35">
      <c r="F5" s="5" t="s">
        <v>12</v>
      </c>
      <c r="G5" s="134"/>
      <c r="H5" s="135"/>
      <c r="I5" s="136"/>
    </row>
    <row r="6" spans="1:11" ht="24" customHeight="1" thickBot="1" x14ac:dyDescent="0.35">
      <c r="F6" s="5" t="s">
        <v>13</v>
      </c>
      <c r="G6" s="70"/>
      <c r="H6" s="71"/>
      <c r="I6" s="72"/>
    </row>
    <row r="7" spans="1:11" ht="3.6" customHeight="1" thickBot="1" x14ac:dyDescent="0.35"/>
    <row r="8" spans="1:11" x14ac:dyDescent="0.3">
      <c r="A8" s="61" t="s">
        <v>9</v>
      </c>
      <c r="B8" s="62"/>
      <c r="C8" s="62"/>
      <c r="D8" s="63"/>
      <c r="F8" s="61" t="s">
        <v>11</v>
      </c>
      <c r="G8" s="62"/>
      <c r="H8" s="62"/>
      <c r="I8" s="62"/>
      <c r="J8" s="62"/>
      <c r="K8" s="63"/>
    </row>
    <row r="9" spans="1:11" x14ac:dyDescent="0.3">
      <c r="A9" s="1"/>
      <c r="D9" s="10"/>
      <c r="F9" s="1"/>
      <c r="K9" s="10"/>
    </row>
    <row r="10" spans="1:11" ht="24" customHeight="1" thickBot="1" x14ac:dyDescent="0.35">
      <c r="A10" s="11" t="s">
        <v>0</v>
      </c>
      <c r="B10" s="3"/>
      <c r="C10" s="3"/>
      <c r="D10" s="4"/>
      <c r="F10" s="11" t="s">
        <v>0</v>
      </c>
      <c r="G10" s="3"/>
      <c r="H10" s="3"/>
      <c r="I10" s="3"/>
      <c r="J10" s="3"/>
      <c r="K10" s="4"/>
    </row>
    <row r="11" spans="1:11" ht="24" customHeight="1" thickBot="1" x14ac:dyDescent="0.35">
      <c r="A11" s="11" t="s">
        <v>1</v>
      </c>
      <c r="B11" s="14"/>
      <c r="C11" s="12"/>
      <c r="D11" s="13"/>
      <c r="F11" s="11" t="s">
        <v>1</v>
      </c>
      <c r="G11" s="14"/>
      <c r="H11" s="12"/>
      <c r="I11" s="12"/>
      <c r="J11" s="12"/>
      <c r="K11" s="13"/>
    </row>
    <row r="12" spans="1:11" ht="24" customHeight="1" thickBot="1" x14ac:dyDescent="0.35">
      <c r="A12" s="11" t="s">
        <v>2</v>
      </c>
      <c r="B12" s="12"/>
      <c r="C12" s="12"/>
      <c r="D12" s="13"/>
      <c r="F12" s="11" t="s">
        <v>2</v>
      </c>
      <c r="G12" s="12"/>
      <c r="H12" s="12"/>
      <c r="I12" s="12"/>
      <c r="J12" s="12"/>
      <c r="K12" s="13"/>
    </row>
    <row r="13" spans="1:11" ht="24" customHeight="1" thickBot="1" x14ac:dyDescent="0.35">
      <c r="A13" s="11"/>
      <c r="B13" s="12"/>
      <c r="C13" s="12"/>
      <c r="D13" s="13"/>
      <c r="F13" s="1"/>
      <c r="G13" s="12"/>
      <c r="H13" s="12"/>
      <c r="I13" s="12"/>
      <c r="J13" s="12"/>
      <c r="K13" s="13"/>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0" t="s">
        <v>19</v>
      </c>
      <c r="B16" s="50"/>
      <c r="C16" s="50"/>
      <c r="D16" s="50"/>
      <c r="E16" s="50"/>
      <c r="F16" s="50"/>
      <c r="G16" s="50"/>
      <c r="H16" s="50"/>
      <c r="I16" s="50"/>
      <c r="J16" s="50"/>
      <c r="K16" s="50"/>
    </row>
    <row r="17" spans="1:11" ht="19.95" customHeight="1" x14ac:dyDescent="0.3">
      <c r="A17" s="7" t="s">
        <v>4</v>
      </c>
      <c r="B17" s="51" t="s">
        <v>5</v>
      </c>
      <c r="C17" s="51"/>
      <c r="D17" s="51"/>
      <c r="E17" s="51"/>
      <c r="F17" s="51"/>
      <c r="G17" s="7" t="s">
        <v>6</v>
      </c>
      <c r="H17" s="51" t="s">
        <v>7</v>
      </c>
      <c r="I17" s="51"/>
      <c r="J17" s="51" t="s">
        <v>8</v>
      </c>
      <c r="K17" s="51"/>
    </row>
    <row r="18" spans="1:11" ht="19.95" customHeight="1" x14ac:dyDescent="0.3">
      <c r="A18" s="8"/>
      <c r="B18" s="44"/>
      <c r="C18" s="45"/>
      <c r="D18" s="45"/>
      <c r="E18" s="45"/>
      <c r="F18" s="46"/>
      <c r="G18" s="6"/>
      <c r="H18" s="132"/>
      <c r="I18" s="133"/>
      <c r="J18" s="132"/>
      <c r="K18" s="133"/>
    </row>
    <row r="19" spans="1:11" ht="19.95" customHeight="1" x14ac:dyDescent="0.3">
      <c r="A19" s="8"/>
      <c r="B19" s="44"/>
      <c r="C19" s="45"/>
      <c r="D19" s="45"/>
      <c r="E19" s="45"/>
      <c r="F19" s="46"/>
      <c r="G19" s="6"/>
      <c r="H19" s="132"/>
      <c r="I19" s="133"/>
      <c r="J19" s="132"/>
      <c r="K19" s="133"/>
    </row>
    <row r="20" spans="1:11" ht="19.95" customHeight="1" x14ac:dyDescent="0.3">
      <c r="A20" s="8"/>
      <c r="B20" s="44"/>
      <c r="C20" s="45"/>
      <c r="D20" s="45"/>
      <c r="E20" s="45"/>
      <c r="F20" s="46"/>
      <c r="G20" s="6"/>
      <c r="H20" s="132"/>
      <c r="I20" s="133"/>
      <c r="J20" s="132"/>
      <c r="K20" s="133"/>
    </row>
    <row r="21" spans="1:11" ht="19.95" customHeight="1" x14ac:dyDescent="0.3">
      <c r="A21" s="8"/>
      <c r="B21" s="44"/>
      <c r="C21" s="45"/>
      <c r="D21" s="45"/>
      <c r="E21" s="45"/>
      <c r="F21" s="46"/>
      <c r="G21" s="6"/>
      <c r="H21" s="132"/>
      <c r="I21" s="133"/>
      <c r="J21" s="132"/>
      <c r="K21" s="133"/>
    </row>
    <row r="22" spans="1:11" ht="19.95" customHeight="1" x14ac:dyDescent="0.3">
      <c r="A22" s="8"/>
      <c r="B22" s="44"/>
      <c r="C22" s="45"/>
      <c r="D22" s="45"/>
      <c r="E22" s="45"/>
      <c r="F22" s="46"/>
      <c r="G22" s="6"/>
      <c r="H22" s="132"/>
      <c r="I22" s="133"/>
      <c r="J22" s="132"/>
      <c r="K22" s="133"/>
    </row>
    <row r="23" spans="1:11" ht="19.95" customHeight="1" x14ac:dyDescent="0.3">
      <c r="A23" s="8"/>
      <c r="B23" s="44"/>
      <c r="C23" s="45"/>
      <c r="D23" s="45"/>
      <c r="E23" s="45"/>
      <c r="F23" s="46"/>
      <c r="G23" s="6"/>
      <c r="H23" s="132"/>
      <c r="I23" s="133"/>
      <c r="J23" s="132"/>
      <c r="K23" s="133"/>
    </row>
    <row r="24" spans="1:11" ht="19.95" customHeight="1" x14ac:dyDescent="0.3">
      <c r="A24" s="8"/>
      <c r="B24" s="44"/>
      <c r="C24" s="45"/>
      <c r="D24" s="45"/>
      <c r="E24" s="45"/>
      <c r="F24" s="46"/>
      <c r="G24" s="6"/>
      <c r="H24" s="132"/>
      <c r="I24" s="133"/>
      <c r="J24" s="132"/>
      <c r="K24" s="133"/>
    </row>
    <row r="25" spans="1:11" ht="19.95" customHeight="1" x14ac:dyDescent="0.3">
      <c r="A25" s="8"/>
      <c r="B25" s="44"/>
      <c r="C25" s="45"/>
      <c r="D25" s="45"/>
      <c r="E25" s="45"/>
      <c r="F25" s="46"/>
      <c r="G25" s="6"/>
      <c r="H25" s="132"/>
      <c r="I25" s="133"/>
      <c r="J25" s="132"/>
      <c r="K25" s="133"/>
    </row>
    <row r="26" spans="1:11" ht="19.95" customHeight="1" x14ac:dyDescent="0.3">
      <c r="A26" s="8"/>
      <c r="B26" s="44"/>
      <c r="C26" s="45"/>
      <c r="D26" s="45"/>
      <c r="E26" s="45"/>
      <c r="F26" s="46"/>
      <c r="G26" s="6"/>
      <c r="H26" s="132"/>
      <c r="I26" s="133"/>
      <c r="J26" s="132"/>
      <c r="K26" s="133"/>
    </row>
    <row r="27" spans="1:11" ht="19.95" customHeight="1" x14ac:dyDescent="0.3">
      <c r="A27" s="8"/>
      <c r="B27" s="44"/>
      <c r="C27" s="45"/>
      <c r="D27" s="45"/>
      <c r="E27" s="45"/>
      <c r="F27" s="46"/>
      <c r="G27" s="6"/>
      <c r="H27" s="132"/>
      <c r="I27" s="133"/>
      <c r="J27" s="132"/>
      <c r="K27" s="133"/>
    </row>
    <row r="28" spans="1:11" ht="19.95" customHeight="1" x14ac:dyDescent="0.3">
      <c r="A28" s="8"/>
      <c r="B28" s="44"/>
      <c r="C28" s="45"/>
      <c r="D28" s="45"/>
      <c r="E28" s="45"/>
      <c r="F28" s="46"/>
      <c r="G28" s="6"/>
      <c r="H28" s="132"/>
      <c r="I28" s="133"/>
      <c r="J28" s="132"/>
      <c r="K28" s="133"/>
    </row>
    <row r="29" spans="1:11" ht="19.95" customHeight="1" x14ac:dyDescent="0.3">
      <c r="A29" s="8"/>
      <c r="B29" s="44"/>
      <c r="C29" s="45"/>
      <c r="D29" s="45"/>
      <c r="E29" s="45"/>
      <c r="F29" s="46"/>
      <c r="G29" s="6"/>
      <c r="H29" s="132"/>
      <c r="I29" s="133"/>
      <c r="J29" s="132"/>
      <c r="K29" s="133"/>
    </row>
    <row r="30" spans="1:11" ht="19.95" customHeight="1" x14ac:dyDescent="0.3">
      <c r="A30" s="8"/>
      <c r="B30" s="44"/>
      <c r="C30" s="45"/>
      <c r="D30" s="45"/>
      <c r="E30" s="45"/>
      <c r="F30" s="46"/>
      <c r="G30" s="6"/>
      <c r="H30" s="132"/>
      <c r="I30" s="133"/>
      <c r="J30" s="132"/>
      <c r="K30" s="133"/>
    </row>
    <row r="31" spans="1:11" ht="19.95" customHeight="1" x14ac:dyDescent="0.3">
      <c r="A31" s="8"/>
      <c r="B31" s="44"/>
      <c r="C31" s="45"/>
      <c r="D31" s="45"/>
      <c r="E31" s="45"/>
      <c r="F31" s="46"/>
      <c r="G31" s="6"/>
      <c r="H31" s="132"/>
      <c r="I31" s="133"/>
      <c r="J31" s="132"/>
      <c r="K31" s="133"/>
    </row>
    <row r="32" spans="1:11" ht="30" customHeight="1" x14ac:dyDescent="0.4">
      <c r="A32" s="9"/>
      <c r="B32" s="44"/>
      <c r="C32" s="45"/>
      <c r="D32" s="45"/>
      <c r="E32" s="45"/>
      <c r="F32" s="46"/>
      <c r="G32" s="41" t="s">
        <v>21</v>
      </c>
      <c r="H32" s="42"/>
      <c r="I32" s="43"/>
      <c r="J32" s="130"/>
      <c r="K32" s="131"/>
    </row>
    <row r="33" spans="1:14" ht="30" customHeight="1" x14ac:dyDescent="0.4">
      <c r="A33" s="9"/>
      <c r="B33" s="44"/>
      <c r="C33" s="45"/>
      <c r="D33" s="45"/>
      <c r="E33" s="45"/>
      <c r="F33" s="46"/>
      <c r="G33" s="41" t="s">
        <v>22</v>
      </c>
      <c r="H33" s="42"/>
      <c r="I33" s="43"/>
      <c r="J33" s="130"/>
      <c r="K33" s="131"/>
      <c r="N33" t="str" cm="1">
        <f t="array" ref="N33">_xlfn.IFS(J32&lt;1000,"17%",J32&lt;2000,"23%",J32&gt;=2000,"27%")</f>
        <v>17%</v>
      </c>
    </row>
    <row r="34" spans="1:14" ht="30" customHeight="1" x14ac:dyDescent="0.4">
      <c r="A34" s="9"/>
      <c r="B34" s="44"/>
      <c r="C34" s="45"/>
      <c r="D34" s="45"/>
      <c r="E34" s="45"/>
      <c r="F34" s="46"/>
      <c r="G34" s="41" t="s">
        <v>23</v>
      </c>
      <c r="H34" s="42"/>
      <c r="I34" s="43"/>
      <c r="J34" s="130"/>
      <c r="K34" s="131"/>
    </row>
    <row r="35" spans="1:14" ht="19.95" customHeight="1" x14ac:dyDescent="0.3">
      <c r="A35" s="50" t="s">
        <v>24</v>
      </c>
      <c r="B35" s="50"/>
      <c r="C35" s="50"/>
      <c r="D35" s="50"/>
      <c r="E35" s="50"/>
      <c r="F35" s="50"/>
      <c r="G35" s="50"/>
      <c r="H35" s="50"/>
      <c r="I35" s="50"/>
      <c r="J35" s="50"/>
      <c r="K35" s="50"/>
    </row>
    <row r="36" spans="1:14" ht="19.95" customHeight="1" x14ac:dyDescent="0.3">
      <c r="A36" s="7" t="s">
        <v>4</v>
      </c>
      <c r="B36" s="51" t="s">
        <v>5</v>
      </c>
      <c r="C36" s="51"/>
      <c r="D36" s="51"/>
      <c r="E36" s="51"/>
      <c r="F36" s="51"/>
      <c r="G36" s="7" t="s">
        <v>6</v>
      </c>
      <c r="H36" s="51" t="s">
        <v>7</v>
      </c>
      <c r="I36" s="51"/>
      <c r="J36" s="51" t="s">
        <v>8</v>
      </c>
      <c r="K36" s="51"/>
    </row>
    <row r="37" spans="1:14" ht="19.95" customHeight="1" x14ac:dyDescent="0.3">
      <c r="A37" s="8"/>
      <c r="B37" s="44"/>
      <c r="C37" s="45"/>
      <c r="D37" s="45"/>
      <c r="E37" s="45"/>
      <c r="F37" s="46"/>
      <c r="G37" s="6"/>
      <c r="H37" s="132"/>
      <c r="I37" s="133"/>
      <c r="J37" s="132"/>
      <c r="K37" s="133"/>
    </row>
    <row r="38" spans="1:14" ht="19.95" customHeight="1" x14ac:dyDescent="0.3">
      <c r="A38" s="8"/>
      <c r="B38" s="44"/>
      <c r="C38" s="45"/>
      <c r="D38" s="45"/>
      <c r="E38" s="45"/>
      <c r="F38" s="46"/>
      <c r="G38" s="6"/>
      <c r="H38" s="132"/>
      <c r="I38" s="133"/>
      <c r="J38" s="132"/>
      <c r="K38" s="133"/>
    </row>
    <row r="39" spans="1:14" ht="19.95" customHeight="1" x14ac:dyDescent="0.3">
      <c r="A39" s="8"/>
      <c r="B39" s="44"/>
      <c r="C39" s="45"/>
      <c r="D39" s="45"/>
      <c r="E39" s="45"/>
      <c r="F39" s="46"/>
      <c r="G39" s="6"/>
      <c r="H39" s="132"/>
      <c r="I39" s="133"/>
      <c r="J39" s="132"/>
      <c r="K39" s="133"/>
    </row>
    <row r="40" spans="1:14" ht="19.95" customHeight="1" x14ac:dyDescent="0.3">
      <c r="A40" s="8"/>
      <c r="B40" s="44"/>
      <c r="C40" s="45"/>
      <c r="D40" s="45"/>
      <c r="E40" s="45"/>
      <c r="F40" s="46"/>
      <c r="G40" s="6"/>
      <c r="H40" s="132"/>
      <c r="I40" s="133"/>
      <c r="J40" s="132"/>
      <c r="K40" s="133"/>
    </row>
    <row r="41" spans="1:14" ht="19.95" customHeight="1" x14ac:dyDescent="0.3">
      <c r="A41" s="8"/>
      <c r="B41" s="44"/>
      <c r="C41" s="45"/>
      <c r="D41" s="45"/>
      <c r="E41" s="45"/>
      <c r="F41" s="46"/>
      <c r="G41" s="6"/>
      <c r="H41" s="132"/>
      <c r="I41" s="133"/>
      <c r="J41" s="132"/>
      <c r="K41" s="133"/>
    </row>
    <row r="42" spans="1:14" ht="19.95" customHeight="1" x14ac:dyDescent="0.3">
      <c r="A42" s="8"/>
      <c r="B42" s="44"/>
      <c r="C42" s="45"/>
      <c r="D42" s="45"/>
      <c r="E42" s="45"/>
      <c r="F42" s="46"/>
      <c r="G42" s="6"/>
      <c r="H42" s="132"/>
      <c r="I42" s="133"/>
      <c r="J42" s="132"/>
      <c r="K42" s="133"/>
    </row>
    <row r="43" spans="1:14" ht="30" customHeight="1" x14ac:dyDescent="0.4">
      <c r="A43" s="8"/>
      <c r="B43" s="44"/>
      <c r="C43" s="45"/>
      <c r="D43" s="45"/>
      <c r="E43" s="45"/>
      <c r="F43" s="46"/>
      <c r="G43" s="41" t="s">
        <v>25</v>
      </c>
      <c r="H43" s="42"/>
      <c r="I43" s="43"/>
      <c r="J43" s="130"/>
      <c r="K43" s="131"/>
    </row>
    <row r="44" spans="1:14" ht="30" customHeight="1" x14ac:dyDescent="0.4">
      <c r="A44" s="8"/>
      <c r="B44" s="44"/>
      <c r="C44" s="45"/>
      <c r="D44" s="45"/>
      <c r="E44" s="45"/>
      <c r="F44" s="46"/>
      <c r="G44" s="41" t="s">
        <v>26</v>
      </c>
      <c r="H44" s="42"/>
      <c r="I44" s="43"/>
      <c r="J44" s="130"/>
      <c r="K44" s="131"/>
    </row>
    <row r="45" spans="1:14" ht="30" customHeight="1" x14ac:dyDescent="0.4">
      <c r="A45" s="8"/>
      <c r="B45" s="44"/>
      <c r="C45" s="45"/>
      <c r="D45" s="45"/>
      <c r="E45" s="45"/>
      <c r="F45" s="46"/>
      <c r="G45" s="41" t="s">
        <v>27</v>
      </c>
      <c r="H45" s="42"/>
      <c r="I45" s="43"/>
      <c r="J45" s="130"/>
      <c r="K45" s="131"/>
    </row>
    <row r="46" spans="1:14" ht="5.4" customHeight="1" x14ac:dyDescent="0.4">
      <c r="G46" s="16"/>
      <c r="H46" s="16"/>
      <c r="I46" s="16"/>
      <c r="J46" s="15"/>
      <c r="K46" s="15"/>
    </row>
    <row r="47" spans="1:14" ht="30" customHeight="1" thickBot="1" x14ac:dyDescent="0.45">
      <c r="G47" s="16"/>
      <c r="H47" s="16"/>
      <c r="I47" s="16"/>
      <c r="J47" s="15"/>
      <c r="K47" s="15"/>
    </row>
    <row r="48" spans="1:14" ht="24" customHeight="1" x14ac:dyDescent="0.4">
      <c r="A48" s="124"/>
      <c r="B48" s="125"/>
      <c r="C48" s="125"/>
      <c r="D48" s="125"/>
      <c r="E48" s="126"/>
      <c r="G48" s="41" t="s">
        <v>28</v>
      </c>
      <c r="H48" s="42"/>
      <c r="I48" s="43"/>
      <c r="J48" s="130"/>
      <c r="K48" s="131"/>
    </row>
    <row r="49" spans="1:11" ht="24" customHeight="1" thickBot="1" x14ac:dyDescent="0.45">
      <c r="A49" s="127"/>
      <c r="B49" s="128"/>
      <c r="C49" s="128"/>
      <c r="D49" s="128"/>
      <c r="E49" s="129"/>
      <c r="G49" s="41" t="s">
        <v>29</v>
      </c>
      <c r="H49" s="42"/>
      <c r="I49" s="43"/>
      <c r="J49" s="130"/>
      <c r="K49" s="131"/>
    </row>
    <row r="50" spans="1:11" ht="18" x14ac:dyDescent="0.35">
      <c r="A50" s="57" t="s">
        <v>10</v>
      </c>
      <c r="B50" s="57"/>
      <c r="C50" s="57"/>
      <c r="D50" s="57"/>
      <c r="E50" s="57"/>
      <c r="G50" s="58"/>
      <c r="H50" s="58"/>
      <c r="I50" s="58"/>
      <c r="J50" s="58"/>
      <c r="K50" s="58"/>
    </row>
    <row r="51" spans="1:11" ht="18" customHeight="1" x14ac:dyDescent="0.3">
      <c r="A51" s="52" t="s">
        <v>14</v>
      </c>
      <c r="B51" s="52"/>
      <c r="C51" s="52"/>
      <c r="D51" s="52"/>
      <c r="E51" s="52"/>
      <c r="F51" s="52"/>
      <c r="G51" s="52"/>
      <c r="H51" s="52"/>
      <c r="I51" s="52"/>
      <c r="J51" s="52"/>
      <c r="K51" s="52"/>
    </row>
    <row r="52" spans="1:11" ht="10.050000000000001" customHeight="1" x14ac:dyDescent="0.3">
      <c r="A52" s="53" t="s">
        <v>15</v>
      </c>
      <c r="B52" s="54"/>
      <c r="C52" s="54"/>
      <c r="D52" s="54"/>
      <c r="E52" s="54"/>
      <c r="F52" s="54"/>
      <c r="G52" s="54"/>
      <c r="H52" s="54"/>
      <c r="I52" s="54"/>
      <c r="J52" s="54"/>
      <c r="K52" s="54"/>
    </row>
    <row r="53" spans="1:11" ht="10.050000000000001" customHeight="1" x14ac:dyDescent="0.3">
      <c r="A53" s="55" t="s">
        <v>16</v>
      </c>
      <c r="B53" s="56"/>
      <c r="C53" s="56"/>
      <c r="D53" s="56"/>
      <c r="E53" s="56"/>
      <c r="F53" s="56"/>
      <c r="G53" s="56"/>
      <c r="H53" s="56"/>
      <c r="I53" s="56"/>
      <c r="J53" s="56"/>
      <c r="K53" s="56"/>
    </row>
    <row r="54" spans="1:11" ht="19.95" customHeight="1" x14ac:dyDescent="0.3">
      <c r="A54" s="55" t="s">
        <v>17</v>
      </c>
      <c r="B54" s="56"/>
      <c r="C54" s="56"/>
      <c r="D54" s="56"/>
      <c r="E54" s="56"/>
      <c r="F54" s="56"/>
      <c r="G54" s="56"/>
      <c r="H54" s="56"/>
      <c r="I54" s="56"/>
      <c r="J54" s="56"/>
      <c r="K54" s="56"/>
    </row>
    <row r="55" spans="1:11" ht="19.95" customHeight="1" x14ac:dyDescent="0.3">
      <c r="A55" s="55" t="s">
        <v>18</v>
      </c>
      <c r="B55" s="56"/>
      <c r="C55" s="56"/>
      <c r="D55" s="56"/>
      <c r="E55" s="56"/>
      <c r="F55" s="56"/>
      <c r="G55" s="56"/>
      <c r="H55" s="56"/>
      <c r="I55" s="56"/>
      <c r="J55" s="56"/>
      <c r="K55" s="56"/>
    </row>
  </sheetData>
  <mergeCells count="104">
    <mergeCell ref="B41:F41"/>
    <mergeCell ref="H41:I41"/>
    <mergeCell ref="J41:K41"/>
    <mergeCell ref="J38:K38"/>
    <mergeCell ref="B38:F38"/>
    <mergeCell ref="H38:I38"/>
    <mergeCell ref="B39:F39"/>
    <mergeCell ref="H39:I39"/>
    <mergeCell ref="J39:K39"/>
    <mergeCell ref="B40:F40"/>
    <mergeCell ref="H40:I40"/>
    <mergeCell ref="J40:K40"/>
    <mergeCell ref="J34:K34"/>
    <mergeCell ref="B34:F34"/>
    <mergeCell ref="G34:I34"/>
    <mergeCell ref="A35:K35"/>
    <mergeCell ref="H36:I36"/>
    <mergeCell ref="J36:K36"/>
    <mergeCell ref="H37:I37"/>
    <mergeCell ref="J37:K37"/>
    <mergeCell ref="B36:F36"/>
    <mergeCell ref="B37:F37"/>
    <mergeCell ref="H30:I30"/>
    <mergeCell ref="J30:K30"/>
    <mergeCell ref="H31:I31"/>
    <mergeCell ref="J31:K31"/>
    <mergeCell ref="B30:F30"/>
    <mergeCell ref="B31:F31"/>
    <mergeCell ref="J32:K32"/>
    <mergeCell ref="J33:K33"/>
    <mergeCell ref="B32:F32"/>
    <mergeCell ref="G32:I32"/>
    <mergeCell ref="B33:F33"/>
    <mergeCell ref="G33:I33"/>
    <mergeCell ref="H26:I26"/>
    <mergeCell ref="J26:K26"/>
    <mergeCell ref="H27:I27"/>
    <mergeCell ref="J27:K27"/>
    <mergeCell ref="B26:F26"/>
    <mergeCell ref="B27:F27"/>
    <mergeCell ref="H28:I28"/>
    <mergeCell ref="J28:K28"/>
    <mergeCell ref="H29:I29"/>
    <mergeCell ref="J29:K29"/>
    <mergeCell ref="B28:F28"/>
    <mergeCell ref="B29:F29"/>
    <mergeCell ref="H22:I22"/>
    <mergeCell ref="J22:K22"/>
    <mergeCell ref="H23:I23"/>
    <mergeCell ref="J23:K23"/>
    <mergeCell ref="B22:F22"/>
    <mergeCell ref="B23:F23"/>
    <mergeCell ref="H24:I24"/>
    <mergeCell ref="J24:K24"/>
    <mergeCell ref="H25:I25"/>
    <mergeCell ref="J25:K25"/>
    <mergeCell ref="B24:F24"/>
    <mergeCell ref="B25:F25"/>
    <mergeCell ref="H18:I18"/>
    <mergeCell ref="J18:K18"/>
    <mergeCell ref="H19:I19"/>
    <mergeCell ref="J19:K19"/>
    <mergeCell ref="B18:F18"/>
    <mergeCell ref="B19:F19"/>
    <mergeCell ref="H20:I20"/>
    <mergeCell ref="J20:K20"/>
    <mergeCell ref="H21:I21"/>
    <mergeCell ref="J21:K21"/>
    <mergeCell ref="B20:F20"/>
    <mergeCell ref="B21:F21"/>
    <mergeCell ref="D2:K2"/>
    <mergeCell ref="G4:I4"/>
    <mergeCell ref="G5:I5"/>
    <mergeCell ref="G6:I6"/>
    <mergeCell ref="A8:D8"/>
    <mergeCell ref="F8:K8"/>
    <mergeCell ref="H17:I17"/>
    <mergeCell ref="J17:K17"/>
    <mergeCell ref="A16:K16"/>
    <mergeCell ref="B17:F17"/>
    <mergeCell ref="B44:F44"/>
    <mergeCell ref="G44:I44"/>
    <mergeCell ref="J44:K44"/>
    <mergeCell ref="B45:F45"/>
    <mergeCell ref="G45:I45"/>
    <mergeCell ref="J45:K45"/>
    <mergeCell ref="B42:F42"/>
    <mergeCell ref="H42:I42"/>
    <mergeCell ref="J42:K42"/>
    <mergeCell ref="B43:F43"/>
    <mergeCell ref="G43:I43"/>
    <mergeCell ref="J43:K43"/>
    <mergeCell ref="A54:K54"/>
    <mergeCell ref="A55:K55"/>
    <mergeCell ref="A50:E50"/>
    <mergeCell ref="G50:K50"/>
    <mergeCell ref="A51:K51"/>
    <mergeCell ref="A52:K52"/>
    <mergeCell ref="A53:K53"/>
    <mergeCell ref="A48:E49"/>
    <mergeCell ref="G48:I48"/>
    <mergeCell ref="J48:K48"/>
    <mergeCell ref="G49:I49"/>
    <mergeCell ref="J49:K4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Consultant order - Electronic</vt:lpstr>
      <vt:lpstr>Weekly Reporting</vt:lpstr>
      <vt:lpstr>Consultant Order - Manual</vt:lpstr>
      <vt:lpstr>'Consultant order - Electronic'!Print_Area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Nigel Heath</dc:creator>
  <cp:lastModifiedBy>Nigel Heath</cp:lastModifiedBy>
  <cp:lastPrinted>2025-02-28T11:57:51Z</cp:lastPrinted>
  <dcterms:created xsi:type="dcterms:W3CDTF">2021-11-30T13:34:45Z</dcterms:created>
  <dcterms:modified xsi:type="dcterms:W3CDTF">2025-05-19T06:41:15Z</dcterms:modified>
</cp:coreProperties>
</file>