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otlebuhlebrands-my.sharepoint.com/personal/nigel_bbb_co_za/Documents/Desktop/"/>
    </mc:Choice>
  </mc:AlternateContent>
  <xr:revisionPtr revIDLastSave="0" documentId="8_{9F48FFA5-2DDF-4D73-9687-24F7E5CC1653}" xr6:coauthVersionLast="47" xr6:coauthVersionMax="47" xr10:uidLastSave="{00000000-0000-0000-0000-000000000000}"/>
  <bookViews>
    <workbookView xWindow="-108" yWindow="-108" windowWidth="23256" windowHeight="12456" xr2:uid="{30110512-7F56-48D6-AA25-F5C7E91DEC2E}"/>
  </bookViews>
  <sheets>
    <sheet name="Consultant order - Electronic" sheetId="6" r:id="rId1"/>
    <sheet name="Weekly Reporting" sheetId="8" r:id="rId2"/>
    <sheet name="Consultant Order - Manual" sheetId="7" r:id="rId3"/>
  </sheets>
  <definedNames>
    <definedName name="_xlnm.Print_Area" localSheetId="0">'Consultant order - Electronic'!$A$1:$K$77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7" l="1" a="1"/>
  <c r="N33" i="7" s="1"/>
  <c r="Q4235" i="8"/>
  <c r="S4235" i="8" s="1"/>
  <c r="G4235" i="8"/>
  <c r="I4235" i="8" s="1"/>
  <c r="S4233" i="8"/>
  <c r="Q4233" i="8"/>
  <c r="G4233" i="8"/>
  <c r="I4233" i="8" s="1"/>
  <c r="Q4231" i="8"/>
  <c r="S4231" i="8" s="1"/>
  <c r="G4231" i="8"/>
  <c r="I4231" i="8" s="1"/>
  <c r="S4229" i="8"/>
  <c r="Q4229" i="8"/>
  <c r="G4229" i="8"/>
  <c r="I4229" i="8" s="1"/>
  <c r="Q4227" i="8"/>
  <c r="S4227" i="8" s="1"/>
  <c r="G4227" i="8"/>
  <c r="I4227" i="8" s="1"/>
  <c r="S4225" i="8"/>
  <c r="Q4225" i="8"/>
  <c r="G4225" i="8"/>
  <c r="I4225" i="8" s="1"/>
  <c r="Q4223" i="8"/>
  <c r="S4223" i="8" s="1"/>
  <c r="G4223" i="8"/>
  <c r="I4223" i="8" s="1"/>
  <c r="S4221" i="8"/>
  <c r="Q4221" i="8"/>
  <c r="G4221" i="8"/>
  <c r="I4221" i="8" s="1"/>
  <c r="Q4219" i="8"/>
  <c r="S4219" i="8" s="1"/>
  <c r="G4219" i="8"/>
  <c r="I4219" i="8" s="1"/>
  <c r="S4217" i="8"/>
  <c r="Q4217" i="8"/>
  <c r="G4217" i="8"/>
  <c r="I4217" i="8" s="1"/>
  <c r="G4215" i="8"/>
  <c r="I4215" i="8" s="1"/>
  <c r="G4213" i="8"/>
  <c r="I4213" i="8" s="1"/>
  <c r="S4211" i="8"/>
  <c r="Q4211" i="8"/>
  <c r="G4211" i="8"/>
  <c r="I4211" i="8" s="1"/>
  <c r="Q4209" i="8"/>
  <c r="S4209" i="8" s="1"/>
  <c r="G4209" i="8"/>
  <c r="I4209" i="8" s="1"/>
  <c r="S4207" i="8"/>
  <c r="Q4207" i="8"/>
  <c r="G4207" i="8"/>
  <c r="I4207" i="8" s="1"/>
  <c r="Q4205" i="8"/>
  <c r="S4205" i="8" s="1"/>
  <c r="G4205" i="8"/>
  <c r="I4205" i="8" s="1"/>
  <c r="S4203" i="8"/>
  <c r="Q4203" i="8"/>
  <c r="G4203" i="8"/>
  <c r="I4203" i="8" s="1"/>
  <c r="Q4201" i="8"/>
  <c r="S4201" i="8" s="1"/>
  <c r="G4201" i="8"/>
  <c r="I4201" i="8" s="1"/>
  <c r="I4199" i="8"/>
  <c r="G4199" i="8"/>
  <c r="G4197" i="8"/>
  <c r="I4197" i="8" s="1"/>
  <c r="Q4195" i="8"/>
  <c r="S4195" i="8" s="1"/>
  <c r="G4195" i="8"/>
  <c r="I4195" i="8" s="1"/>
  <c r="S4193" i="8"/>
  <c r="Q4193" i="8"/>
  <c r="G4193" i="8"/>
  <c r="I4193" i="8" s="1"/>
  <c r="Q4191" i="8"/>
  <c r="S4191" i="8" s="1"/>
  <c r="G4191" i="8"/>
  <c r="I4191" i="8" s="1"/>
  <c r="S4189" i="8"/>
  <c r="Q4189" i="8"/>
  <c r="G4189" i="8"/>
  <c r="I4189" i="8" s="1"/>
  <c r="Q4187" i="8"/>
  <c r="S4187" i="8" s="1"/>
  <c r="G4187" i="8"/>
  <c r="I4187" i="8" s="1"/>
  <c r="S4185" i="8"/>
  <c r="Q4185" i="8"/>
  <c r="G4185" i="8"/>
  <c r="I4185" i="8" s="1"/>
  <c r="Q4183" i="8"/>
  <c r="S4183" i="8" s="1"/>
  <c r="G4183" i="8"/>
  <c r="I4183" i="8" s="1"/>
  <c r="S4181" i="8"/>
  <c r="Q4181" i="8"/>
  <c r="G4181" i="8"/>
  <c r="I4181" i="8" s="1"/>
  <c r="Q4179" i="8"/>
  <c r="S4179" i="8" s="1"/>
  <c r="G4179" i="8"/>
  <c r="I4179" i="8" s="1"/>
  <c r="I4177" i="8"/>
  <c r="G4177" i="8"/>
  <c r="G4175" i="8"/>
  <c r="I4175" i="8" s="1"/>
  <c r="Q4173" i="8"/>
  <c r="S4173" i="8" s="1"/>
  <c r="G4173" i="8"/>
  <c r="I4173" i="8" s="1"/>
  <c r="S4171" i="8"/>
  <c r="Q4171" i="8"/>
  <c r="G4171" i="8"/>
  <c r="I4171" i="8" s="1"/>
  <c r="Q4169" i="8"/>
  <c r="S4169" i="8" s="1"/>
  <c r="G4169" i="8"/>
  <c r="I4169" i="8" s="1"/>
  <c r="S4167" i="8"/>
  <c r="Q4167" i="8"/>
  <c r="G4167" i="8"/>
  <c r="I4167" i="8" s="1"/>
  <c r="Q4165" i="8"/>
  <c r="S4165" i="8" s="1"/>
  <c r="G4165" i="8"/>
  <c r="I4165" i="8" s="1"/>
  <c r="S4163" i="8"/>
  <c r="Q4163" i="8"/>
  <c r="G4163" i="8"/>
  <c r="I4163" i="8" s="1"/>
  <c r="Q4161" i="8"/>
  <c r="S4161" i="8" s="1"/>
  <c r="G4161" i="8"/>
  <c r="I4161" i="8" s="1"/>
  <c r="S4159" i="8"/>
  <c r="Q4159" i="8"/>
  <c r="G4159" i="8"/>
  <c r="I4159" i="8" s="1"/>
  <c r="Q4157" i="8"/>
  <c r="S4157" i="8" s="1"/>
  <c r="G4157" i="8"/>
  <c r="I4157" i="8" s="1"/>
  <c r="I4155" i="8"/>
  <c r="G4155" i="8"/>
  <c r="G4153" i="8"/>
  <c r="I4153" i="8" s="1"/>
  <c r="Q4151" i="8"/>
  <c r="S4151" i="8" s="1"/>
  <c r="G4151" i="8"/>
  <c r="I4151" i="8" s="1"/>
  <c r="S4149" i="8"/>
  <c r="Q4149" i="8"/>
  <c r="G4149" i="8"/>
  <c r="I4149" i="8" s="1"/>
  <c r="Q4147" i="8"/>
  <c r="S4147" i="8" s="1"/>
  <c r="G4147" i="8"/>
  <c r="I4147" i="8" s="1"/>
  <c r="S4145" i="8"/>
  <c r="Q4145" i="8"/>
  <c r="G4145" i="8"/>
  <c r="I4145" i="8" s="1"/>
  <c r="Q4143" i="8"/>
  <c r="S4143" i="8" s="1"/>
  <c r="R4237" i="8" s="1"/>
  <c r="Q4244" i="8" s="1"/>
  <c r="Q4082" i="8"/>
  <c r="S4082" i="8" s="1"/>
  <c r="I4082" i="8"/>
  <c r="G4082" i="8"/>
  <c r="S4080" i="8"/>
  <c r="Q4080" i="8"/>
  <c r="I4080" i="8"/>
  <c r="G4080" i="8"/>
  <c r="Q4078" i="8"/>
  <c r="S4078" i="8" s="1"/>
  <c r="I4078" i="8"/>
  <c r="G4078" i="8"/>
  <c r="S4076" i="8"/>
  <c r="Q4076" i="8"/>
  <c r="I4076" i="8"/>
  <c r="G4076" i="8"/>
  <c r="Q4074" i="8"/>
  <c r="S4074" i="8" s="1"/>
  <c r="I4074" i="8"/>
  <c r="G4074" i="8"/>
  <c r="S4072" i="8"/>
  <c r="Q4072" i="8"/>
  <c r="I4072" i="8"/>
  <c r="G4072" i="8"/>
  <c r="Q4070" i="8"/>
  <c r="S4070" i="8" s="1"/>
  <c r="I4070" i="8"/>
  <c r="G4070" i="8"/>
  <c r="S4068" i="8"/>
  <c r="Q4068" i="8"/>
  <c r="I4068" i="8"/>
  <c r="G4068" i="8"/>
  <c r="Q4066" i="8"/>
  <c r="S4066" i="8" s="1"/>
  <c r="I4066" i="8"/>
  <c r="G4066" i="8"/>
  <c r="S4064" i="8"/>
  <c r="Q4064" i="8"/>
  <c r="I4064" i="8"/>
  <c r="G4064" i="8"/>
  <c r="Q4062" i="8"/>
  <c r="S4062" i="8" s="1"/>
  <c r="I4062" i="8"/>
  <c r="G4062" i="8"/>
  <c r="S4060" i="8"/>
  <c r="Q4060" i="8"/>
  <c r="I4060" i="8"/>
  <c r="G4060" i="8"/>
  <c r="Q4058" i="8"/>
  <c r="S4058" i="8" s="1"/>
  <c r="I4058" i="8"/>
  <c r="G4058" i="8"/>
  <c r="S4056" i="8"/>
  <c r="Q4056" i="8"/>
  <c r="I4056" i="8"/>
  <c r="G4056" i="8"/>
  <c r="Q4054" i="8"/>
  <c r="S4054" i="8" s="1"/>
  <c r="I4054" i="8"/>
  <c r="G4054" i="8"/>
  <c r="S4052" i="8"/>
  <c r="Q4052" i="8"/>
  <c r="I4052" i="8"/>
  <c r="G4052" i="8"/>
  <c r="Q4050" i="8"/>
  <c r="S4050" i="8" s="1"/>
  <c r="I4050" i="8"/>
  <c r="G4050" i="8"/>
  <c r="S4048" i="8"/>
  <c r="Q4048" i="8"/>
  <c r="I4048" i="8"/>
  <c r="G4048" i="8"/>
  <c r="Q4046" i="8"/>
  <c r="S4046" i="8" s="1"/>
  <c r="I4046" i="8"/>
  <c r="G4046" i="8"/>
  <c r="S4044" i="8"/>
  <c r="Q4044" i="8"/>
  <c r="I4044" i="8"/>
  <c r="G4044" i="8"/>
  <c r="Q4042" i="8"/>
  <c r="S4042" i="8" s="1"/>
  <c r="I4042" i="8"/>
  <c r="G4042" i="8"/>
  <c r="S4040" i="8"/>
  <c r="Q4040" i="8"/>
  <c r="I4040" i="8"/>
  <c r="G4040" i="8"/>
  <c r="Q4038" i="8"/>
  <c r="S4038" i="8" s="1"/>
  <c r="I4038" i="8"/>
  <c r="G4038" i="8"/>
  <c r="S4036" i="8"/>
  <c r="Q4036" i="8"/>
  <c r="I4036" i="8"/>
  <c r="G4036" i="8"/>
  <c r="Q4034" i="8"/>
  <c r="S4034" i="8" s="1"/>
  <c r="I4034" i="8"/>
  <c r="G4034" i="8"/>
  <c r="S4032" i="8"/>
  <c r="Q4032" i="8"/>
  <c r="I4032" i="8"/>
  <c r="G4032" i="8"/>
  <c r="Q4030" i="8"/>
  <c r="S4030" i="8" s="1"/>
  <c r="I4030" i="8"/>
  <c r="G4030" i="8"/>
  <c r="S4028" i="8"/>
  <c r="Q4028" i="8"/>
  <c r="I4028" i="8"/>
  <c r="G4028" i="8"/>
  <c r="Q4026" i="8"/>
  <c r="S4026" i="8" s="1"/>
  <c r="I4026" i="8"/>
  <c r="G4026" i="8"/>
  <c r="S4024" i="8"/>
  <c r="Q4024" i="8"/>
  <c r="I4024" i="8"/>
  <c r="G4024" i="8"/>
  <c r="Q4022" i="8"/>
  <c r="S4022" i="8" s="1"/>
  <c r="S4020" i="8"/>
  <c r="Q4020" i="8"/>
  <c r="S4018" i="8"/>
  <c r="Q4018" i="8"/>
  <c r="I4018" i="8"/>
  <c r="G4018" i="8"/>
  <c r="Q4016" i="8"/>
  <c r="S4016" i="8" s="1"/>
  <c r="I4016" i="8"/>
  <c r="G4016" i="8"/>
  <c r="S4014" i="8"/>
  <c r="Q4014" i="8"/>
  <c r="I4014" i="8"/>
  <c r="G4014" i="8"/>
  <c r="Q4012" i="8"/>
  <c r="S4012" i="8" s="1"/>
  <c r="I4012" i="8"/>
  <c r="G4012" i="8"/>
  <c r="S4010" i="8"/>
  <c r="Q4010" i="8"/>
  <c r="I4010" i="8"/>
  <c r="G4010" i="8"/>
  <c r="Q4008" i="8"/>
  <c r="S4008" i="8" s="1"/>
  <c r="I4008" i="8"/>
  <c r="G4008" i="8"/>
  <c r="S4006" i="8"/>
  <c r="Q4006" i="8"/>
  <c r="I4006" i="8"/>
  <c r="G4006" i="8"/>
  <c r="Q4004" i="8"/>
  <c r="S4004" i="8" s="1"/>
  <c r="I4004" i="8"/>
  <c r="G4004" i="8"/>
  <c r="S4002" i="8"/>
  <c r="Q4002" i="8"/>
  <c r="I4002" i="8"/>
  <c r="G4002" i="8"/>
  <c r="Q4000" i="8"/>
  <c r="S4000" i="8" s="1"/>
  <c r="I4000" i="8"/>
  <c r="G4000" i="8"/>
  <c r="S3998" i="8"/>
  <c r="Q3998" i="8"/>
  <c r="I3998" i="8"/>
  <c r="G3998" i="8"/>
  <c r="Q3996" i="8"/>
  <c r="S3996" i="8" s="1"/>
  <c r="I3996" i="8"/>
  <c r="G3996" i="8"/>
  <c r="S3994" i="8"/>
  <c r="Q3994" i="8"/>
  <c r="I3994" i="8"/>
  <c r="G3994" i="8"/>
  <c r="Q3992" i="8"/>
  <c r="S3992" i="8" s="1"/>
  <c r="I3992" i="8"/>
  <c r="G3992" i="8"/>
  <c r="S3990" i="8"/>
  <c r="Q3990" i="8"/>
  <c r="I3990" i="8"/>
  <c r="G3990" i="8"/>
  <c r="Q3988" i="8"/>
  <c r="S3988" i="8" s="1"/>
  <c r="R4084" i="8" s="1"/>
  <c r="Q4121" i="8" s="1"/>
  <c r="S3980" i="8"/>
  <c r="Q3980" i="8"/>
  <c r="I3980" i="8"/>
  <c r="G3980" i="8"/>
  <c r="Q3978" i="8"/>
  <c r="S3978" i="8" s="1"/>
  <c r="I3978" i="8"/>
  <c r="G3978" i="8"/>
  <c r="S3976" i="8"/>
  <c r="Q3976" i="8"/>
  <c r="I3976" i="8"/>
  <c r="G3976" i="8"/>
  <c r="Q3974" i="8"/>
  <c r="S3974" i="8" s="1"/>
  <c r="I3974" i="8"/>
  <c r="G3974" i="8"/>
  <c r="S3972" i="8"/>
  <c r="Q3972" i="8"/>
  <c r="I3972" i="8"/>
  <c r="G3972" i="8"/>
  <c r="Q3970" i="8"/>
  <c r="S3970" i="8" s="1"/>
  <c r="I3970" i="8"/>
  <c r="G3970" i="8"/>
  <c r="S3968" i="8"/>
  <c r="Q3968" i="8"/>
  <c r="I3968" i="8"/>
  <c r="G3968" i="8"/>
  <c r="Q3966" i="8"/>
  <c r="S3966" i="8" s="1"/>
  <c r="I3966" i="8"/>
  <c r="G3966" i="8"/>
  <c r="S3964" i="8"/>
  <c r="Q3964" i="8"/>
  <c r="S3962" i="8"/>
  <c r="Q3962" i="8"/>
  <c r="G3962" i="8"/>
  <c r="I3962" i="8" s="1"/>
  <c r="S3960" i="8"/>
  <c r="Q3960" i="8"/>
  <c r="I3960" i="8"/>
  <c r="G3960" i="8"/>
  <c r="S3958" i="8"/>
  <c r="Q3958" i="8"/>
  <c r="G3958" i="8"/>
  <c r="I3958" i="8" s="1"/>
  <c r="S3956" i="8"/>
  <c r="Q3956" i="8"/>
  <c r="I3956" i="8"/>
  <c r="G3956" i="8"/>
  <c r="S3954" i="8"/>
  <c r="Q3954" i="8"/>
  <c r="G3954" i="8"/>
  <c r="I3954" i="8" s="1"/>
  <c r="S3952" i="8"/>
  <c r="Q3952" i="8"/>
  <c r="I3952" i="8"/>
  <c r="G3952" i="8"/>
  <c r="S3950" i="8"/>
  <c r="Q3950" i="8"/>
  <c r="G3950" i="8"/>
  <c r="I3950" i="8" s="1"/>
  <c r="S3948" i="8"/>
  <c r="Q3948" i="8"/>
  <c r="I3948" i="8"/>
  <c r="G3948" i="8"/>
  <c r="S3946" i="8"/>
  <c r="Q3946" i="8"/>
  <c r="G3946" i="8"/>
  <c r="I3946" i="8" s="1"/>
  <c r="S3944" i="8"/>
  <c r="Q3944" i="8"/>
  <c r="I3944" i="8"/>
  <c r="G3944" i="8"/>
  <c r="S3942" i="8"/>
  <c r="Q3942" i="8"/>
  <c r="G3942" i="8"/>
  <c r="I3942" i="8" s="1"/>
  <c r="S3940" i="8"/>
  <c r="Q3940" i="8"/>
  <c r="I3940" i="8"/>
  <c r="G3940" i="8"/>
  <c r="S3938" i="8"/>
  <c r="Q3938" i="8"/>
  <c r="Q3936" i="8"/>
  <c r="S3936" i="8" s="1"/>
  <c r="I3936" i="8"/>
  <c r="G3936" i="8"/>
  <c r="S3934" i="8"/>
  <c r="Q3934" i="8"/>
  <c r="I3934" i="8"/>
  <c r="G3934" i="8"/>
  <c r="Q3932" i="8"/>
  <c r="S3932" i="8" s="1"/>
  <c r="S3930" i="8"/>
  <c r="Q3930" i="8"/>
  <c r="I3930" i="8"/>
  <c r="G3930" i="8"/>
  <c r="S3928" i="8"/>
  <c r="Q3928" i="8"/>
  <c r="G3928" i="8"/>
  <c r="I3928" i="8" s="1"/>
  <c r="S3926" i="8"/>
  <c r="Q3926" i="8"/>
  <c r="I3926" i="8"/>
  <c r="G3926" i="8"/>
  <c r="S3924" i="8"/>
  <c r="Q3924" i="8"/>
  <c r="G3924" i="8"/>
  <c r="I3924" i="8" s="1"/>
  <c r="S3922" i="8"/>
  <c r="Q3922" i="8"/>
  <c r="I3922" i="8"/>
  <c r="G3922" i="8"/>
  <c r="S3920" i="8"/>
  <c r="Q3920" i="8"/>
  <c r="G3920" i="8"/>
  <c r="I3920" i="8" s="1"/>
  <c r="S3918" i="8"/>
  <c r="Q3918" i="8"/>
  <c r="S3916" i="8"/>
  <c r="Q3916" i="8"/>
  <c r="I3916" i="8"/>
  <c r="G3916" i="8"/>
  <c r="Q3914" i="8"/>
  <c r="S3914" i="8" s="1"/>
  <c r="I3914" i="8"/>
  <c r="G3914" i="8"/>
  <c r="S3912" i="8"/>
  <c r="Q3912" i="8"/>
  <c r="I3912" i="8"/>
  <c r="G3912" i="8"/>
  <c r="Q3910" i="8"/>
  <c r="S3910" i="8" s="1"/>
  <c r="I3910" i="8"/>
  <c r="G3910" i="8"/>
  <c r="S3908" i="8"/>
  <c r="Q3908" i="8"/>
  <c r="I3908" i="8"/>
  <c r="G3908" i="8"/>
  <c r="Q3906" i="8"/>
  <c r="S3906" i="8" s="1"/>
  <c r="I3906" i="8"/>
  <c r="G3906" i="8"/>
  <c r="S3904" i="8"/>
  <c r="Q3904" i="8"/>
  <c r="S3902" i="8"/>
  <c r="Q3902" i="8"/>
  <c r="G3902" i="8"/>
  <c r="I3902" i="8" s="1"/>
  <c r="S3900" i="8"/>
  <c r="Q3900" i="8"/>
  <c r="I3900" i="8"/>
  <c r="G3900" i="8"/>
  <c r="S3898" i="8"/>
  <c r="Q3898" i="8"/>
  <c r="G3898" i="8"/>
  <c r="I3898" i="8" s="1"/>
  <c r="S3896" i="8"/>
  <c r="Q3896" i="8"/>
  <c r="I3896" i="8"/>
  <c r="G3896" i="8"/>
  <c r="S3894" i="8"/>
  <c r="Q3894" i="8"/>
  <c r="G3894" i="8"/>
  <c r="I3894" i="8" s="1"/>
  <c r="S3892" i="8"/>
  <c r="Q3892" i="8"/>
  <c r="I3892" i="8"/>
  <c r="G3892" i="8"/>
  <c r="S3890" i="8"/>
  <c r="Q3890" i="8"/>
  <c r="G3890" i="8"/>
  <c r="I3890" i="8" s="1"/>
  <c r="I3888" i="8"/>
  <c r="G3888" i="8"/>
  <c r="S3878" i="8"/>
  <c r="Q3878" i="8"/>
  <c r="G3878" i="8"/>
  <c r="I3878" i="8" s="1"/>
  <c r="S3876" i="8"/>
  <c r="Q3876" i="8"/>
  <c r="I3876" i="8"/>
  <c r="G3876" i="8"/>
  <c r="S3874" i="8"/>
  <c r="Q3874" i="8"/>
  <c r="G3874" i="8"/>
  <c r="I3874" i="8" s="1"/>
  <c r="S3872" i="8"/>
  <c r="Q3872" i="8"/>
  <c r="I3872" i="8"/>
  <c r="G3872" i="8"/>
  <c r="I3870" i="8"/>
  <c r="G3870" i="8"/>
  <c r="Q3868" i="8"/>
  <c r="S3868" i="8" s="1"/>
  <c r="I3868" i="8"/>
  <c r="G3868" i="8"/>
  <c r="S3866" i="8"/>
  <c r="Q3866" i="8"/>
  <c r="I3866" i="8"/>
  <c r="G3866" i="8"/>
  <c r="Q3864" i="8"/>
  <c r="S3864" i="8" s="1"/>
  <c r="I3864" i="8"/>
  <c r="G3864" i="8"/>
  <c r="S3862" i="8"/>
  <c r="Q3862" i="8"/>
  <c r="I3862" i="8"/>
  <c r="G3862" i="8"/>
  <c r="Q3860" i="8"/>
  <c r="S3860" i="8" s="1"/>
  <c r="I3860" i="8"/>
  <c r="G3860" i="8"/>
  <c r="S3858" i="8"/>
  <c r="Q3858" i="8"/>
  <c r="I3858" i="8"/>
  <c r="G3858" i="8"/>
  <c r="Q3856" i="8"/>
  <c r="S3856" i="8" s="1"/>
  <c r="I3856" i="8"/>
  <c r="G3856" i="8"/>
  <c r="S3854" i="8"/>
  <c r="Q3854" i="8"/>
  <c r="I3854" i="8"/>
  <c r="G3854" i="8"/>
  <c r="Q3852" i="8"/>
  <c r="S3852" i="8" s="1"/>
  <c r="I3852" i="8"/>
  <c r="G3852" i="8"/>
  <c r="S3850" i="8"/>
  <c r="Q3850" i="8"/>
  <c r="I3850" i="8"/>
  <c r="G3850" i="8"/>
  <c r="Q3848" i="8"/>
  <c r="S3848" i="8" s="1"/>
  <c r="S3846" i="8"/>
  <c r="Q3846" i="8"/>
  <c r="I3846" i="8"/>
  <c r="G3846" i="8"/>
  <c r="S3844" i="8"/>
  <c r="Q3844" i="8"/>
  <c r="G3844" i="8"/>
  <c r="I3844" i="8" s="1"/>
  <c r="S3842" i="8"/>
  <c r="Q3842" i="8"/>
  <c r="I3840" i="8"/>
  <c r="G3840" i="8"/>
  <c r="I3838" i="8"/>
  <c r="G3838" i="8"/>
  <c r="Q3836" i="8"/>
  <c r="S3836" i="8" s="1"/>
  <c r="S3834" i="8"/>
  <c r="Q3834" i="8"/>
  <c r="I3834" i="8"/>
  <c r="G3834" i="8"/>
  <c r="I3832" i="8"/>
  <c r="G3832" i="8"/>
  <c r="Q3830" i="8"/>
  <c r="S3830" i="8" s="1"/>
  <c r="S3828" i="8"/>
  <c r="Q3828" i="8"/>
  <c r="S3826" i="8"/>
  <c r="Q3826" i="8"/>
  <c r="I3826" i="8"/>
  <c r="G3826" i="8"/>
  <c r="Q3824" i="8"/>
  <c r="S3824" i="8" s="1"/>
  <c r="I3824" i="8"/>
  <c r="G3824" i="8"/>
  <c r="S3822" i="8"/>
  <c r="Q3822" i="8"/>
  <c r="I3822" i="8"/>
  <c r="G3822" i="8"/>
  <c r="Q3820" i="8"/>
  <c r="S3820" i="8" s="1"/>
  <c r="I3820" i="8"/>
  <c r="G3820" i="8"/>
  <c r="S3818" i="8"/>
  <c r="Q3818" i="8"/>
  <c r="S3816" i="8"/>
  <c r="Q3816" i="8"/>
  <c r="G3816" i="8"/>
  <c r="I3816" i="8" s="1"/>
  <c r="I3814" i="8"/>
  <c r="G3814" i="8"/>
  <c r="S3812" i="8"/>
  <c r="Q3812" i="8"/>
  <c r="I3812" i="8"/>
  <c r="G3812" i="8"/>
  <c r="Q3810" i="8"/>
  <c r="S3810" i="8" s="1"/>
  <c r="I3810" i="8"/>
  <c r="G3810" i="8"/>
  <c r="S3808" i="8"/>
  <c r="Q3808" i="8"/>
  <c r="I3808" i="8"/>
  <c r="G3808" i="8"/>
  <c r="Q3806" i="8"/>
  <c r="S3806" i="8" s="1"/>
  <c r="S3804" i="8"/>
  <c r="Q3804" i="8"/>
  <c r="I3804" i="8"/>
  <c r="G3804" i="8"/>
  <c r="S3802" i="8"/>
  <c r="Q3802" i="8"/>
  <c r="Q3800" i="8"/>
  <c r="S3800" i="8" s="1"/>
  <c r="I3800" i="8"/>
  <c r="G3800" i="8"/>
  <c r="S3798" i="8"/>
  <c r="Q3798" i="8"/>
  <c r="I3798" i="8"/>
  <c r="G3798" i="8"/>
  <c r="Q3796" i="8"/>
  <c r="S3796" i="8" s="1"/>
  <c r="I3796" i="8"/>
  <c r="G3796" i="8"/>
  <c r="S3794" i="8"/>
  <c r="Q3794" i="8"/>
  <c r="S3792" i="8"/>
  <c r="Q3792" i="8"/>
  <c r="G3792" i="8"/>
  <c r="I3792" i="8" s="1"/>
  <c r="I3790" i="8"/>
  <c r="G3790" i="8"/>
  <c r="Q3788" i="8"/>
  <c r="S3788" i="8" s="1"/>
  <c r="I3788" i="8"/>
  <c r="G3788" i="8"/>
  <c r="Q3786" i="8"/>
  <c r="S3786" i="8" s="1"/>
  <c r="I3786" i="8"/>
  <c r="G3786" i="8"/>
  <c r="S3776" i="8"/>
  <c r="Q3776" i="8"/>
  <c r="G3776" i="8"/>
  <c r="I3776" i="8" s="1"/>
  <c r="S3774" i="8"/>
  <c r="Q3774" i="8"/>
  <c r="G3774" i="8"/>
  <c r="I3774" i="8" s="1"/>
  <c r="S3772" i="8"/>
  <c r="Q3772" i="8"/>
  <c r="G3772" i="8"/>
  <c r="I3772" i="8" s="1"/>
  <c r="S3770" i="8"/>
  <c r="Q3770" i="8"/>
  <c r="G3770" i="8"/>
  <c r="I3770" i="8" s="1"/>
  <c r="S3768" i="8"/>
  <c r="Q3768" i="8"/>
  <c r="G3768" i="8"/>
  <c r="I3768" i="8" s="1"/>
  <c r="S3766" i="8"/>
  <c r="Q3766" i="8"/>
  <c r="G3766" i="8"/>
  <c r="I3766" i="8" s="1"/>
  <c r="S3764" i="8"/>
  <c r="Q3764" i="8"/>
  <c r="Q3762" i="8"/>
  <c r="S3762" i="8" s="1"/>
  <c r="I3762" i="8"/>
  <c r="G3762" i="8"/>
  <c r="Q3760" i="8"/>
  <c r="S3760" i="8" s="1"/>
  <c r="I3760" i="8"/>
  <c r="G3760" i="8"/>
  <c r="Q3758" i="8"/>
  <c r="S3758" i="8" s="1"/>
  <c r="I3758" i="8"/>
  <c r="G3758" i="8"/>
  <c r="Q3756" i="8"/>
  <c r="S3756" i="8" s="1"/>
  <c r="I3756" i="8"/>
  <c r="G3756" i="8"/>
  <c r="Q3754" i="8"/>
  <c r="S3754" i="8" s="1"/>
  <c r="I3754" i="8"/>
  <c r="G3754" i="8"/>
  <c r="Q3752" i="8"/>
  <c r="S3752" i="8" s="1"/>
  <c r="I3752" i="8"/>
  <c r="G3752" i="8"/>
  <c r="Q3750" i="8"/>
  <c r="S3750" i="8" s="1"/>
  <c r="I3750" i="8"/>
  <c r="G3750" i="8"/>
  <c r="G3748" i="8"/>
  <c r="I3748" i="8" s="1"/>
  <c r="S3746" i="8"/>
  <c r="Q3746" i="8"/>
  <c r="G3746" i="8"/>
  <c r="I3746" i="8" s="1"/>
  <c r="S3744" i="8"/>
  <c r="Q3744" i="8"/>
  <c r="G3744" i="8"/>
  <c r="I3744" i="8" s="1"/>
  <c r="S3742" i="8"/>
  <c r="Q3742" i="8"/>
  <c r="G3742" i="8"/>
  <c r="I3742" i="8" s="1"/>
  <c r="S3740" i="8"/>
  <c r="Q3740" i="8"/>
  <c r="G3740" i="8"/>
  <c r="I3740" i="8" s="1"/>
  <c r="S3738" i="8"/>
  <c r="Q3738" i="8"/>
  <c r="G3738" i="8"/>
  <c r="I3738" i="8" s="1"/>
  <c r="S3736" i="8"/>
  <c r="Q3736" i="8"/>
  <c r="G3736" i="8"/>
  <c r="I3736" i="8" s="1"/>
  <c r="S3734" i="8"/>
  <c r="Q3734" i="8"/>
  <c r="G3734" i="8"/>
  <c r="I3734" i="8" s="1"/>
  <c r="S3732" i="8"/>
  <c r="Q3732" i="8"/>
  <c r="G3732" i="8"/>
  <c r="I3732" i="8" s="1"/>
  <c r="I3730" i="8"/>
  <c r="G3730" i="8"/>
  <c r="Q3728" i="8"/>
  <c r="S3728" i="8" s="1"/>
  <c r="I3728" i="8"/>
  <c r="G3728" i="8"/>
  <c r="Q3726" i="8"/>
  <c r="S3726" i="8" s="1"/>
  <c r="I3726" i="8"/>
  <c r="G3726" i="8"/>
  <c r="Q3724" i="8"/>
  <c r="S3724" i="8" s="1"/>
  <c r="I3724" i="8"/>
  <c r="G3724" i="8"/>
  <c r="Q3722" i="8"/>
  <c r="S3722" i="8" s="1"/>
  <c r="I3722" i="8"/>
  <c r="G3722" i="8"/>
  <c r="Q3720" i="8"/>
  <c r="S3720" i="8" s="1"/>
  <c r="I3720" i="8"/>
  <c r="G3720" i="8"/>
  <c r="Q3718" i="8"/>
  <c r="S3718" i="8" s="1"/>
  <c r="I3718" i="8"/>
  <c r="G3718" i="8"/>
  <c r="Q3716" i="8"/>
  <c r="S3716" i="8" s="1"/>
  <c r="I3716" i="8"/>
  <c r="G3716" i="8"/>
  <c r="Q3714" i="8"/>
  <c r="S3714" i="8" s="1"/>
  <c r="I3714" i="8"/>
  <c r="G3714" i="8"/>
  <c r="I3712" i="8"/>
  <c r="G3712" i="8"/>
  <c r="S3710" i="8"/>
  <c r="Q3710" i="8"/>
  <c r="G3710" i="8"/>
  <c r="I3710" i="8" s="1"/>
  <c r="S3708" i="8"/>
  <c r="Q3708" i="8"/>
  <c r="G3708" i="8"/>
  <c r="I3708" i="8" s="1"/>
  <c r="S3706" i="8"/>
  <c r="Q3706" i="8"/>
  <c r="G3706" i="8"/>
  <c r="I3706" i="8" s="1"/>
  <c r="I3704" i="8"/>
  <c r="G3704" i="8"/>
  <c r="I3702" i="8"/>
  <c r="G3702" i="8"/>
  <c r="S3700" i="8"/>
  <c r="Q3700" i="8"/>
  <c r="G3700" i="8"/>
  <c r="I3700" i="8" s="1"/>
  <c r="S3698" i="8"/>
  <c r="Q3698" i="8"/>
  <c r="G3698" i="8"/>
  <c r="I3698" i="8" s="1"/>
  <c r="S3696" i="8"/>
  <c r="Q3696" i="8"/>
  <c r="G3696" i="8"/>
  <c r="I3696" i="8" s="1"/>
  <c r="S3694" i="8"/>
  <c r="Q3694" i="8"/>
  <c r="I3694" i="8"/>
  <c r="G3694" i="8"/>
  <c r="S3692" i="8"/>
  <c r="Q3692" i="8"/>
  <c r="G3692" i="8"/>
  <c r="I3692" i="8" s="1"/>
  <c r="S3690" i="8"/>
  <c r="Q3690" i="8"/>
  <c r="I3690" i="8"/>
  <c r="G3690" i="8"/>
  <c r="S3688" i="8"/>
  <c r="Q3688" i="8"/>
  <c r="G3688" i="8"/>
  <c r="I3688" i="8" s="1"/>
  <c r="S3686" i="8"/>
  <c r="Q3686" i="8"/>
  <c r="G3686" i="8"/>
  <c r="I3686" i="8" s="1"/>
  <c r="S3684" i="8"/>
  <c r="Q3684" i="8"/>
  <c r="G3684" i="8"/>
  <c r="I3684" i="8" s="1"/>
  <c r="S3674" i="8"/>
  <c r="Q3674" i="8"/>
  <c r="I3674" i="8"/>
  <c r="G3674" i="8"/>
  <c r="Q3672" i="8"/>
  <c r="S3672" i="8" s="1"/>
  <c r="I3672" i="8"/>
  <c r="G3672" i="8"/>
  <c r="Q3670" i="8"/>
  <c r="S3670" i="8" s="1"/>
  <c r="I3670" i="8"/>
  <c r="G3670" i="8"/>
  <c r="Q3668" i="8"/>
  <c r="S3668" i="8" s="1"/>
  <c r="S3666" i="8"/>
  <c r="Q3666" i="8"/>
  <c r="I3666" i="8"/>
  <c r="G3666" i="8"/>
  <c r="S3664" i="8"/>
  <c r="Q3664" i="8"/>
  <c r="G3664" i="8"/>
  <c r="I3664" i="8" s="1"/>
  <c r="S3662" i="8"/>
  <c r="Q3662" i="8"/>
  <c r="G3662" i="8"/>
  <c r="I3662" i="8" s="1"/>
  <c r="S3660" i="8"/>
  <c r="Q3660" i="8"/>
  <c r="G3660" i="8"/>
  <c r="I3660" i="8" s="1"/>
  <c r="S3658" i="8"/>
  <c r="Q3658" i="8"/>
  <c r="I3658" i="8"/>
  <c r="G3658" i="8"/>
  <c r="S3656" i="8"/>
  <c r="Q3656" i="8"/>
  <c r="G3656" i="8"/>
  <c r="I3656" i="8" s="1"/>
  <c r="S3654" i="8"/>
  <c r="Q3654" i="8"/>
  <c r="S3652" i="8"/>
  <c r="Q3652" i="8"/>
  <c r="I3652" i="8"/>
  <c r="G3652" i="8"/>
  <c r="Q3650" i="8"/>
  <c r="S3650" i="8" s="1"/>
  <c r="I3650" i="8"/>
  <c r="G3650" i="8"/>
  <c r="Q3648" i="8"/>
  <c r="S3648" i="8" s="1"/>
  <c r="I3648" i="8"/>
  <c r="G3648" i="8"/>
  <c r="Q3646" i="8"/>
  <c r="S3646" i="8" s="1"/>
  <c r="I3646" i="8"/>
  <c r="G3646" i="8"/>
  <c r="Q3644" i="8"/>
  <c r="S3644" i="8" s="1"/>
  <c r="I3644" i="8"/>
  <c r="G3644" i="8"/>
  <c r="Q3642" i="8"/>
  <c r="S3642" i="8" s="1"/>
  <c r="I3642" i="8"/>
  <c r="G3642" i="8"/>
  <c r="S3640" i="8"/>
  <c r="Q3640" i="8"/>
  <c r="I3640" i="8"/>
  <c r="G3640" i="8"/>
  <c r="Q3638" i="8"/>
  <c r="S3638" i="8" s="1"/>
  <c r="I3638" i="8"/>
  <c r="G3638" i="8"/>
  <c r="Q3636" i="8"/>
  <c r="S3636" i="8" s="1"/>
  <c r="I3636" i="8"/>
  <c r="G3636" i="8"/>
  <c r="G3634" i="8"/>
  <c r="I3634" i="8" s="1"/>
  <c r="S3632" i="8"/>
  <c r="Q3632" i="8"/>
  <c r="S3630" i="8"/>
  <c r="Q3630" i="8"/>
  <c r="I3630" i="8"/>
  <c r="G3630" i="8"/>
  <c r="Q3628" i="8"/>
  <c r="S3628" i="8" s="1"/>
  <c r="I3628" i="8"/>
  <c r="G3628" i="8"/>
  <c r="Q3626" i="8"/>
  <c r="S3626" i="8" s="1"/>
  <c r="S3624" i="8"/>
  <c r="Q3624" i="8"/>
  <c r="G3624" i="8"/>
  <c r="I3624" i="8" s="1"/>
  <c r="S3622" i="8"/>
  <c r="Q3622" i="8"/>
  <c r="I3622" i="8"/>
  <c r="G3622" i="8"/>
  <c r="S3620" i="8"/>
  <c r="Q3620" i="8"/>
  <c r="G3620" i="8"/>
  <c r="I3620" i="8" s="1"/>
  <c r="S3618" i="8"/>
  <c r="Q3618" i="8"/>
  <c r="I3618" i="8"/>
  <c r="G3618" i="8"/>
  <c r="S3616" i="8"/>
  <c r="Q3616" i="8"/>
  <c r="G3616" i="8"/>
  <c r="I3616" i="8" s="1"/>
  <c r="S3614" i="8"/>
  <c r="Q3614" i="8"/>
  <c r="G3614" i="8"/>
  <c r="I3614" i="8" s="1"/>
  <c r="S3612" i="8"/>
  <c r="Q3612" i="8"/>
  <c r="G3612" i="8"/>
  <c r="I3612" i="8" s="1"/>
  <c r="S3610" i="8"/>
  <c r="Q3610" i="8"/>
  <c r="G3610" i="8"/>
  <c r="I3610" i="8" s="1"/>
  <c r="S3608" i="8"/>
  <c r="Q3608" i="8"/>
  <c r="G3608" i="8"/>
  <c r="I3608" i="8" s="1"/>
  <c r="S3606" i="8"/>
  <c r="Q3606" i="8"/>
  <c r="I3606" i="8"/>
  <c r="G3606" i="8"/>
  <c r="S3604" i="8"/>
  <c r="Q3604" i="8"/>
  <c r="G3604" i="8"/>
  <c r="I3604" i="8" s="1"/>
  <c r="S3602" i="8"/>
  <c r="Q3602" i="8"/>
  <c r="G3602" i="8"/>
  <c r="I3602" i="8" s="1"/>
  <c r="S3600" i="8"/>
  <c r="Q3600" i="8"/>
  <c r="Q3598" i="8"/>
  <c r="S3598" i="8" s="1"/>
  <c r="I3598" i="8"/>
  <c r="G3598" i="8"/>
  <c r="S3596" i="8"/>
  <c r="Q3596" i="8"/>
  <c r="I3596" i="8"/>
  <c r="G3596" i="8"/>
  <c r="Q3594" i="8"/>
  <c r="S3594" i="8" s="1"/>
  <c r="I3594" i="8"/>
  <c r="G3594" i="8"/>
  <c r="Q3592" i="8"/>
  <c r="S3592" i="8" s="1"/>
  <c r="I3592" i="8"/>
  <c r="G3592" i="8"/>
  <c r="Q3590" i="8"/>
  <c r="S3590" i="8" s="1"/>
  <c r="I3590" i="8"/>
  <c r="G3590" i="8"/>
  <c r="S3588" i="8"/>
  <c r="Q3588" i="8"/>
  <c r="I3588" i="8"/>
  <c r="G3588" i="8"/>
  <c r="Q3586" i="8"/>
  <c r="S3586" i="8" s="1"/>
  <c r="I3586" i="8"/>
  <c r="G3586" i="8"/>
  <c r="S3584" i="8"/>
  <c r="Q3584" i="8"/>
  <c r="I3584" i="8"/>
  <c r="G3584" i="8"/>
  <c r="Q3582" i="8"/>
  <c r="S3582" i="8" s="1"/>
  <c r="I3582" i="8"/>
  <c r="G3582" i="8"/>
  <c r="S3572" i="8"/>
  <c r="Q3572" i="8"/>
  <c r="G3572" i="8"/>
  <c r="I3572" i="8" s="1"/>
  <c r="S3570" i="8"/>
  <c r="Q3570" i="8"/>
  <c r="G3570" i="8"/>
  <c r="I3570" i="8" s="1"/>
  <c r="S3568" i="8"/>
  <c r="Q3568" i="8"/>
  <c r="G3568" i="8"/>
  <c r="I3568" i="8" s="1"/>
  <c r="S3566" i="8"/>
  <c r="Q3566" i="8"/>
  <c r="I3566" i="8"/>
  <c r="G3566" i="8"/>
  <c r="S3564" i="8"/>
  <c r="Q3564" i="8"/>
  <c r="G3564" i="8"/>
  <c r="I3564" i="8" s="1"/>
  <c r="S3562" i="8"/>
  <c r="Q3562" i="8"/>
  <c r="G3562" i="8"/>
  <c r="I3562" i="8" s="1"/>
  <c r="S3560" i="8"/>
  <c r="Q3560" i="8"/>
  <c r="Q3558" i="8"/>
  <c r="S3558" i="8" s="1"/>
  <c r="I3558" i="8"/>
  <c r="G3558" i="8"/>
  <c r="S3556" i="8"/>
  <c r="Q3556" i="8"/>
  <c r="I3556" i="8"/>
  <c r="G3556" i="8"/>
  <c r="Q3554" i="8"/>
  <c r="S3554" i="8" s="1"/>
  <c r="I3554" i="8"/>
  <c r="G3554" i="8"/>
  <c r="Q3552" i="8"/>
  <c r="S3552" i="8" s="1"/>
  <c r="I3552" i="8"/>
  <c r="G3552" i="8"/>
  <c r="Q3550" i="8"/>
  <c r="S3550" i="8" s="1"/>
  <c r="I3550" i="8"/>
  <c r="G3550" i="8"/>
  <c r="S3548" i="8"/>
  <c r="Q3548" i="8"/>
  <c r="I3548" i="8"/>
  <c r="G3548" i="8"/>
  <c r="Q3546" i="8"/>
  <c r="S3546" i="8" s="1"/>
  <c r="S3544" i="8"/>
  <c r="Q3544" i="8"/>
  <c r="I3544" i="8"/>
  <c r="G3544" i="8"/>
  <c r="S3542" i="8"/>
  <c r="Q3542" i="8"/>
  <c r="G3542" i="8"/>
  <c r="I3542" i="8" s="1"/>
  <c r="S3540" i="8"/>
  <c r="Q3540" i="8"/>
  <c r="G3540" i="8"/>
  <c r="I3540" i="8" s="1"/>
  <c r="I3538" i="8"/>
  <c r="G3538" i="8"/>
  <c r="Q3536" i="8"/>
  <c r="S3536" i="8" s="1"/>
  <c r="I3536" i="8"/>
  <c r="G3536" i="8"/>
  <c r="Q3534" i="8"/>
  <c r="S3534" i="8" s="1"/>
  <c r="I3534" i="8"/>
  <c r="G3534" i="8"/>
  <c r="Q3532" i="8"/>
  <c r="S3532" i="8" s="1"/>
  <c r="I3532" i="8"/>
  <c r="G3532" i="8"/>
  <c r="S3530" i="8"/>
  <c r="Q3530" i="8"/>
  <c r="I3530" i="8"/>
  <c r="G3530" i="8"/>
  <c r="Q3528" i="8"/>
  <c r="S3528" i="8" s="1"/>
  <c r="I3528" i="8"/>
  <c r="G3528" i="8"/>
  <c r="Q3526" i="8"/>
  <c r="S3526" i="8" s="1"/>
  <c r="I3526" i="8"/>
  <c r="G3526" i="8"/>
  <c r="Q3524" i="8"/>
  <c r="S3524" i="8" s="1"/>
  <c r="I3524" i="8"/>
  <c r="G3524" i="8"/>
  <c r="S3522" i="8"/>
  <c r="Q3522" i="8"/>
  <c r="I3522" i="8"/>
  <c r="G3522" i="8"/>
  <c r="Q3520" i="8"/>
  <c r="S3520" i="8" s="1"/>
  <c r="I3520" i="8"/>
  <c r="G3520" i="8"/>
  <c r="Q3518" i="8"/>
  <c r="S3518" i="8" s="1"/>
  <c r="G3518" i="8"/>
  <c r="I3518" i="8" s="1"/>
  <c r="Q3516" i="8"/>
  <c r="S3516" i="8" s="1"/>
  <c r="Q3514" i="8"/>
  <c r="S3514" i="8" s="1"/>
  <c r="I3514" i="8"/>
  <c r="G3514" i="8"/>
  <c r="I3512" i="8"/>
  <c r="G3512" i="8"/>
  <c r="G3510" i="8"/>
  <c r="I3510" i="8" s="1"/>
  <c r="Q3508" i="8"/>
  <c r="S3508" i="8" s="1"/>
  <c r="I3508" i="8"/>
  <c r="G3508" i="8"/>
  <c r="Q3506" i="8"/>
  <c r="S3506" i="8" s="1"/>
  <c r="G3506" i="8"/>
  <c r="I3506" i="8" s="1"/>
  <c r="S3504" i="8"/>
  <c r="Q3504" i="8"/>
  <c r="G3504" i="8"/>
  <c r="I3504" i="8" s="1"/>
  <c r="S3502" i="8"/>
  <c r="Q3502" i="8"/>
  <c r="G3502" i="8"/>
  <c r="I3502" i="8" s="1"/>
  <c r="Q3500" i="8"/>
  <c r="S3500" i="8" s="1"/>
  <c r="Q3498" i="8"/>
  <c r="S3498" i="8" s="1"/>
  <c r="I3498" i="8"/>
  <c r="G3498" i="8"/>
  <c r="Q3496" i="8"/>
  <c r="S3496" i="8" s="1"/>
  <c r="I3496" i="8"/>
  <c r="G3496" i="8"/>
  <c r="I3494" i="8"/>
  <c r="G3494" i="8"/>
  <c r="Q3492" i="8"/>
  <c r="S3492" i="8" s="1"/>
  <c r="G3492" i="8"/>
  <c r="I3492" i="8" s="1"/>
  <c r="Q3490" i="8"/>
  <c r="S3490" i="8" s="1"/>
  <c r="G3490" i="8"/>
  <c r="I3490" i="8" s="1"/>
  <c r="Q3488" i="8"/>
  <c r="S3488" i="8" s="1"/>
  <c r="G3488" i="8"/>
  <c r="I3488" i="8" s="1"/>
  <c r="S3486" i="8"/>
  <c r="Q3486" i="8"/>
  <c r="I3486" i="8"/>
  <c r="G3486" i="8"/>
  <c r="S3484" i="8"/>
  <c r="Q3484" i="8"/>
  <c r="G3484" i="8"/>
  <c r="I3484" i="8" s="1"/>
  <c r="S3482" i="8"/>
  <c r="Q3482" i="8"/>
  <c r="G3482" i="8"/>
  <c r="I3482" i="8" s="1"/>
  <c r="H3574" i="8" s="1"/>
  <c r="G4106" i="8" s="1"/>
  <c r="Q3480" i="8"/>
  <c r="S3480" i="8" s="1"/>
  <c r="G3480" i="8"/>
  <c r="I3480" i="8" s="1"/>
  <c r="S3470" i="8"/>
  <c r="Q3470" i="8"/>
  <c r="I3470" i="8"/>
  <c r="G3470" i="8"/>
  <c r="S3468" i="8"/>
  <c r="Q3468" i="8"/>
  <c r="G3468" i="8"/>
  <c r="I3468" i="8" s="1"/>
  <c r="S3466" i="8"/>
  <c r="Q3466" i="8"/>
  <c r="I3466" i="8"/>
  <c r="G3466" i="8"/>
  <c r="S3464" i="8"/>
  <c r="Q3464" i="8"/>
  <c r="G3462" i="8"/>
  <c r="I3462" i="8" s="1"/>
  <c r="S3460" i="8"/>
  <c r="Q3460" i="8"/>
  <c r="I3460" i="8"/>
  <c r="G3460" i="8"/>
  <c r="S3458" i="8"/>
  <c r="Q3458" i="8"/>
  <c r="G3458" i="8"/>
  <c r="I3458" i="8" s="1"/>
  <c r="S3456" i="8"/>
  <c r="Q3456" i="8"/>
  <c r="I3456" i="8"/>
  <c r="G3456" i="8"/>
  <c r="S3454" i="8"/>
  <c r="Q3454" i="8"/>
  <c r="G3454" i="8"/>
  <c r="I3454" i="8" s="1"/>
  <c r="S3452" i="8"/>
  <c r="Q3452" i="8"/>
  <c r="I3452" i="8"/>
  <c r="G3452" i="8"/>
  <c r="S3450" i="8"/>
  <c r="Q3450" i="8"/>
  <c r="G3450" i="8"/>
  <c r="I3450" i="8" s="1"/>
  <c r="S3448" i="8"/>
  <c r="Q3448" i="8"/>
  <c r="I3448" i="8"/>
  <c r="G3448" i="8"/>
  <c r="S3446" i="8"/>
  <c r="Q3446" i="8"/>
  <c r="G3446" i="8"/>
  <c r="I3446" i="8" s="1"/>
  <c r="S3444" i="8"/>
  <c r="Q3444" i="8"/>
  <c r="I3444" i="8"/>
  <c r="G3444" i="8"/>
  <c r="S3442" i="8"/>
  <c r="Q3442" i="8"/>
  <c r="Q3440" i="8"/>
  <c r="S3440" i="8" s="1"/>
  <c r="I3440" i="8"/>
  <c r="G3440" i="8"/>
  <c r="S3438" i="8"/>
  <c r="Q3438" i="8"/>
  <c r="I3438" i="8"/>
  <c r="G3438" i="8"/>
  <c r="Q3436" i="8"/>
  <c r="S3436" i="8" s="1"/>
  <c r="I3436" i="8"/>
  <c r="G3436" i="8"/>
  <c r="S3434" i="8"/>
  <c r="Q3434" i="8"/>
  <c r="I3430" i="8"/>
  <c r="G3430" i="8"/>
  <c r="Q3428" i="8"/>
  <c r="S3428" i="8" s="1"/>
  <c r="I3428" i="8"/>
  <c r="G3428" i="8"/>
  <c r="S3426" i="8"/>
  <c r="Q3426" i="8"/>
  <c r="I3426" i="8"/>
  <c r="G3426" i="8"/>
  <c r="Q3424" i="8"/>
  <c r="S3424" i="8" s="1"/>
  <c r="S3422" i="8"/>
  <c r="Q3422" i="8"/>
  <c r="I3422" i="8"/>
  <c r="G3422" i="8"/>
  <c r="S3420" i="8"/>
  <c r="Q3420" i="8"/>
  <c r="G3420" i="8"/>
  <c r="I3420" i="8" s="1"/>
  <c r="S3418" i="8"/>
  <c r="Q3418" i="8"/>
  <c r="I3418" i="8"/>
  <c r="G3418" i="8"/>
  <c r="S3416" i="8"/>
  <c r="Q3416" i="8"/>
  <c r="G3416" i="8"/>
  <c r="I3416" i="8" s="1"/>
  <c r="S3414" i="8"/>
  <c r="Q3414" i="8"/>
  <c r="I3414" i="8"/>
  <c r="G3414" i="8"/>
  <c r="S3412" i="8"/>
  <c r="Q3412" i="8"/>
  <c r="G3412" i="8"/>
  <c r="I3412" i="8" s="1"/>
  <c r="S3410" i="8"/>
  <c r="Q3410" i="8"/>
  <c r="S3408" i="8"/>
  <c r="Q3408" i="8"/>
  <c r="I3408" i="8"/>
  <c r="G3408" i="8"/>
  <c r="Q3406" i="8"/>
  <c r="S3406" i="8" s="1"/>
  <c r="I3406" i="8"/>
  <c r="G3406" i="8"/>
  <c r="S3404" i="8"/>
  <c r="Q3404" i="8"/>
  <c r="I3404" i="8"/>
  <c r="G3404" i="8"/>
  <c r="Q3402" i="8"/>
  <c r="S3402" i="8" s="1"/>
  <c r="S3400" i="8"/>
  <c r="Q3400" i="8"/>
  <c r="I3400" i="8"/>
  <c r="G3400" i="8"/>
  <c r="S3396" i="8"/>
  <c r="Q3396" i="8"/>
  <c r="G3396" i="8"/>
  <c r="I3396" i="8" s="1"/>
  <c r="S3394" i="8"/>
  <c r="Q3394" i="8"/>
  <c r="I3394" i="8"/>
  <c r="G3394" i="8"/>
  <c r="I3392" i="8"/>
  <c r="G3392" i="8"/>
  <c r="Q3390" i="8"/>
  <c r="S3390" i="8" s="1"/>
  <c r="I3390" i="8"/>
  <c r="G3390" i="8"/>
  <c r="I3388" i="8"/>
  <c r="G3388" i="8"/>
  <c r="S3386" i="8"/>
  <c r="Q3386" i="8"/>
  <c r="G3386" i="8"/>
  <c r="I3386" i="8" s="1"/>
  <c r="I3384" i="8"/>
  <c r="G3384" i="8"/>
  <c r="S3382" i="8"/>
  <c r="Q3382" i="8"/>
  <c r="I3382" i="8"/>
  <c r="G3382" i="8"/>
  <c r="Q3380" i="8"/>
  <c r="S3380" i="8" s="1"/>
  <c r="I3380" i="8"/>
  <c r="G3380" i="8"/>
  <c r="S3378" i="8"/>
  <c r="Q3378" i="8"/>
  <c r="I3378" i="8"/>
  <c r="H3472" i="8" s="1"/>
  <c r="G4103" i="8" s="1"/>
  <c r="G3378" i="8"/>
  <c r="S3368" i="8"/>
  <c r="Q3368" i="8"/>
  <c r="I3368" i="8"/>
  <c r="G3368" i="8"/>
  <c r="S3366" i="8"/>
  <c r="Q3366" i="8"/>
  <c r="G3366" i="8"/>
  <c r="I3366" i="8" s="1"/>
  <c r="S3364" i="8"/>
  <c r="Q3364" i="8"/>
  <c r="I3364" i="8"/>
  <c r="G3364" i="8"/>
  <c r="S3362" i="8"/>
  <c r="Q3362" i="8"/>
  <c r="G3362" i="8"/>
  <c r="I3362" i="8" s="1"/>
  <c r="Q3360" i="8"/>
  <c r="S3360" i="8" s="1"/>
  <c r="I3360" i="8"/>
  <c r="G3360" i="8"/>
  <c r="S3358" i="8"/>
  <c r="Q3358" i="8"/>
  <c r="G3358" i="8"/>
  <c r="I3358" i="8" s="1"/>
  <c r="Q3356" i="8"/>
  <c r="S3356" i="8" s="1"/>
  <c r="I3356" i="8"/>
  <c r="G3356" i="8"/>
  <c r="S3354" i="8"/>
  <c r="Q3354" i="8"/>
  <c r="G3354" i="8"/>
  <c r="I3354" i="8" s="1"/>
  <c r="Q3352" i="8"/>
  <c r="S3352" i="8" s="1"/>
  <c r="I3352" i="8"/>
  <c r="G3352" i="8"/>
  <c r="S3350" i="8"/>
  <c r="Q3350" i="8"/>
  <c r="G3350" i="8"/>
  <c r="I3350" i="8" s="1"/>
  <c r="Q3348" i="8"/>
  <c r="S3348" i="8" s="1"/>
  <c r="I3348" i="8"/>
  <c r="G3348" i="8"/>
  <c r="S3346" i="8"/>
  <c r="Q3346" i="8"/>
  <c r="G3346" i="8"/>
  <c r="I3346" i="8" s="1"/>
  <c r="G3344" i="8"/>
  <c r="I3344" i="8" s="1"/>
  <c r="S3342" i="8"/>
  <c r="Q3342" i="8"/>
  <c r="I3342" i="8"/>
  <c r="G3342" i="8"/>
  <c r="Q3340" i="8"/>
  <c r="S3340" i="8" s="1"/>
  <c r="G3340" i="8"/>
  <c r="I3340" i="8" s="1"/>
  <c r="I3338" i="8"/>
  <c r="G3338" i="8"/>
  <c r="I3336" i="8"/>
  <c r="G3336" i="8"/>
  <c r="Q3334" i="8"/>
  <c r="S3334" i="8" s="1"/>
  <c r="G3334" i="8"/>
  <c r="I3334" i="8" s="1"/>
  <c r="S3332" i="8"/>
  <c r="Q3332" i="8"/>
  <c r="I3332" i="8"/>
  <c r="G3332" i="8"/>
  <c r="G3330" i="8"/>
  <c r="I3330" i="8" s="1"/>
  <c r="Q3328" i="8"/>
  <c r="S3328" i="8" s="1"/>
  <c r="I3328" i="8"/>
  <c r="G3328" i="8"/>
  <c r="S3326" i="8"/>
  <c r="Q3326" i="8"/>
  <c r="G3324" i="8"/>
  <c r="I3324" i="8" s="1"/>
  <c r="G3322" i="8"/>
  <c r="I3322" i="8" s="1"/>
  <c r="S3320" i="8"/>
  <c r="Q3320" i="8"/>
  <c r="I3320" i="8"/>
  <c r="G3320" i="8"/>
  <c r="Q3318" i="8"/>
  <c r="S3318" i="8" s="1"/>
  <c r="G3318" i="8"/>
  <c r="I3318" i="8" s="1"/>
  <c r="S3316" i="8"/>
  <c r="Q3316" i="8"/>
  <c r="I3316" i="8"/>
  <c r="G3316" i="8"/>
  <c r="Q3314" i="8"/>
  <c r="S3314" i="8" s="1"/>
  <c r="G3314" i="8"/>
  <c r="I3314" i="8" s="1"/>
  <c r="S3312" i="8"/>
  <c r="Q3312" i="8"/>
  <c r="I3312" i="8"/>
  <c r="G3312" i="8"/>
  <c r="Q3310" i="8"/>
  <c r="S3310" i="8" s="1"/>
  <c r="G3310" i="8"/>
  <c r="I3310" i="8" s="1"/>
  <c r="S3308" i="8"/>
  <c r="Q3308" i="8"/>
  <c r="I3308" i="8"/>
  <c r="G3308" i="8"/>
  <c r="Q3306" i="8"/>
  <c r="S3306" i="8" s="1"/>
  <c r="G3306" i="8"/>
  <c r="I3306" i="8" s="1"/>
  <c r="S3304" i="8"/>
  <c r="Q3304" i="8"/>
  <c r="I3304" i="8"/>
  <c r="G3304" i="8"/>
  <c r="Q3302" i="8"/>
  <c r="S3302" i="8" s="1"/>
  <c r="G3302" i="8"/>
  <c r="I3302" i="8" s="1"/>
  <c r="S3300" i="8"/>
  <c r="Q3300" i="8"/>
  <c r="I3300" i="8"/>
  <c r="G3300" i="8"/>
  <c r="Q3298" i="8"/>
  <c r="S3298" i="8" s="1"/>
  <c r="G3296" i="8"/>
  <c r="I3296" i="8" s="1"/>
  <c r="S3294" i="8"/>
  <c r="Q3294" i="8"/>
  <c r="I3294" i="8"/>
  <c r="G3294" i="8"/>
  <c r="Q3292" i="8"/>
  <c r="S3292" i="8" s="1"/>
  <c r="G3292" i="8"/>
  <c r="I3292" i="8" s="1"/>
  <c r="S3290" i="8"/>
  <c r="Q3290" i="8"/>
  <c r="I3290" i="8"/>
  <c r="G3290" i="8"/>
  <c r="Q3288" i="8"/>
  <c r="S3288" i="8" s="1"/>
  <c r="G3288" i="8"/>
  <c r="I3288" i="8" s="1"/>
  <c r="S3286" i="8"/>
  <c r="Q3286" i="8"/>
  <c r="I3286" i="8"/>
  <c r="G3286" i="8"/>
  <c r="Q3284" i="8"/>
  <c r="S3284" i="8" s="1"/>
  <c r="G3284" i="8"/>
  <c r="I3284" i="8" s="1"/>
  <c r="S3282" i="8"/>
  <c r="Q3282" i="8"/>
  <c r="I3282" i="8"/>
  <c r="G3282" i="8"/>
  <c r="Q3280" i="8"/>
  <c r="S3280" i="8" s="1"/>
  <c r="G3280" i="8"/>
  <c r="I3280" i="8" s="1"/>
  <c r="S3278" i="8"/>
  <c r="Q3278" i="8"/>
  <c r="I3278" i="8"/>
  <c r="G3278" i="8"/>
  <c r="Q3276" i="8"/>
  <c r="S3276" i="8" s="1"/>
  <c r="G3276" i="8"/>
  <c r="I3276" i="8" s="1"/>
  <c r="S3266" i="8"/>
  <c r="Q3266" i="8"/>
  <c r="G3266" i="8"/>
  <c r="I3266" i="8" s="1"/>
  <c r="Q3264" i="8"/>
  <c r="S3264" i="8" s="1"/>
  <c r="I3264" i="8"/>
  <c r="G3264" i="8"/>
  <c r="S3262" i="8"/>
  <c r="Q3262" i="8"/>
  <c r="G3262" i="8"/>
  <c r="I3262" i="8" s="1"/>
  <c r="Q3260" i="8"/>
  <c r="S3260" i="8" s="1"/>
  <c r="I3260" i="8"/>
  <c r="G3260" i="8"/>
  <c r="S3258" i="8"/>
  <c r="Q3258" i="8"/>
  <c r="G3258" i="8"/>
  <c r="I3258" i="8" s="1"/>
  <c r="Q3256" i="8"/>
  <c r="S3256" i="8" s="1"/>
  <c r="I3256" i="8"/>
  <c r="G3256" i="8"/>
  <c r="I3254" i="8"/>
  <c r="G3254" i="8"/>
  <c r="Q3252" i="8"/>
  <c r="S3252" i="8" s="1"/>
  <c r="G3252" i="8"/>
  <c r="I3252" i="8" s="1"/>
  <c r="S3250" i="8"/>
  <c r="Q3250" i="8"/>
  <c r="I3250" i="8"/>
  <c r="G3250" i="8"/>
  <c r="Q3248" i="8"/>
  <c r="S3248" i="8" s="1"/>
  <c r="Q3246" i="8"/>
  <c r="S3246" i="8" s="1"/>
  <c r="I3246" i="8"/>
  <c r="G3246" i="8"/>
  <c r="S3244" i="8"/>
  <c r="Q3244" i="8"/>
  <c r="G3244" i="8"/>
  <c r="I3244" i="8" s="1"/>
  <c r="Q3242" i="8"/>
  <c r="S3242" i="8" s="1"/>
  <c r="I3242" i="8"/>
  <c r="G3242" i="8"/>
  <c r="S3240" i="8"/>
  <c r="Q3240" i="8"/>
  <c r="G3240" i="8"/>
  <c r="I3240" i="8" s="1"/>
  <c r="Q3238" i="8"/>
  <c r="S3238" i="8" s="1"/>
  <c r="I3238" i="8"/>
  <c r="G3238" i="8"/>
  <c r="S3236" i="8"/>
  <c r="Q3236" i="8"/>
  <c r="G3236" i="8"/>
  <c r="I3236" i="8" s="1"/>
  <c r="Q3234" i="8"/>
  <c r="S3234" i="8" s="1"/>
  <c r="I3234" i="8"/>
  <c r="G3234" i="8"/>
  <c r="S3232" i="8"/>
  <c r="Q3232" i="8"/>
  <c r="G3232" i="8"/>
  <c r="I3232" i="8" s="1"/>
  <c r="Q3230" i="8"/>
  <c r="S3230" i="8" s="1"/>
  <c r="I3230" i="8"/>
  <c r="G3230" i="8"/>
  <c r="I3228" i="8"/>
  <c r="G3228" i="8"/>
  <c r="Q3226" i="8"/>
  <c r="S3226" i="8" s="1"/>
  <c r="G3226" i="8"/>
  <c r="I3226" i="8" s="1"/>
  <c r="S3224" i="8"/>
  <c r="Q3224" i="8"/>
  <c r="I3224" i="8"/>
  <c r="G3224" i="8"/>
  <c r="Q3222" i="8"/>
  <c r="S3222" i="8" s="1"/>
  <c r="Q3220" i="8"/>
  <c r="S3220" i="8" s="1"/>
  <c r="I3220" i="8"/>
  <c r="G3220" i="8"/>
  <c r="I3218" i="8"/>
  <c r="G3218" i="8"/>
  <c r="Q3216" i="8"/>
  <c r="S3216" i="8" s="1"/>
  <c r="G3216" i="8"/>
  <c r="I3216" i="8" s="1"/>
  <c r="S3214" i="8"/>
  <c r="Q3214" i="8"/>
  <c r="I3214" i="8"/>
  <c r="G3214" i="8"/>
  <c r="Q3212" i="8"/>
  <c r="S3212" i="8" s="1"/>
  <c r="G3212" i="8"/>
  <c r="I3212" i="8" s="1"/>
  <c r="S3210" i="8"/>
  <c r="Q3210" i="8"/>
  <c r="I3210" i="8"/>
  <c r="G3210" i="8"/>
  <c r="Q3208" i="8"/>
  <c r="S3208" i="8" s="1"/>
  <c r="G3208" i="8"/>
  <c r="I3208" i="8" s="1"/>
  <c r="I3206" i="8"/>
  <c r="G3206" i="8"/>
  <c r="S3204" i="8"/>
  <c r="Q3204" i="8"/>
  <c r="G3204" i="8"/>
  <c r="I3204" i="8" s="1"/>
  <c r="Q3202" i="8"/>
  <c r="S3202" i="8" s="1"/>
  <c r="I3202" i="8"/>
  <c r="G3202" i="8"/>
  <c r="S3200" i="8"/>
  <c r="Q3200" i="8"/>
  <c r="G3200" i="8"/>
  <c r="I3200" i="8" s="1"/>
  <c r="Q3198" i="8"/>
  <c r="S3198" i="8" s="1"/>
  <c r="I3198" i="8"/>
  <c r="G3198" i="8"/>
  <c r="S3196" i="8"/>
  <c r="Q3196" i="8"/>
  <c r="Q3194" i="8"/>
  <c r="S3194" i="8" s="1"/>
  <c r="G3194" i="8"/>
  <c r="I3194" i="8" s="1"/>
  <c r="S3192" i="8"/>
  <c r="Q3192" i="8"/>
  <c r="I3192" i="8"/>
  <c r="G3192" i="8"/>
  <c r="Q3190" i="8"/>
  <c r="S3190" i="8" s="1"/>
  <c r="G3190" i="8"/>
  <c r="I3190" i="8" s="1"/>
  <c r="S3188" i="8"/>
  <c r="Q3188" i="8"/>
  <c r="I3188" i="8"/>
  <c r="G3188" i="8"/>
  <c r="Q3186" i="8"/>
  <c r="S3186" i="8" s="1"/>
  <c r="I3186" i="8"/>
  <c r="G3186" i="8"/>
  <c r="S3184" i="8"/>
  <c r="Q3184" i="8"/>
  <c r="I3184" i="8"/>
  <c r="G3184" i="8"/>
  <c r="Q3182" i="8"/>
  <c r="S3182" i="8" s="1"/>
  <c r="I3182" i="8"/>
  <c r="G3182" i="8"/>
  <c r="I3180" i="8"/>
  <c r="G3180" i="8"/>
  <c r="S3178" i="8"/>
  <c r="Q3178" i="8"/>
  <c r="G3178" i="8"/>
  <c r="I3178" i="8" s="1"/>
  <c r="Q3176" i="8"/>
  <c r="S3176" i="8" s="1"/>
  <c r="I3176" i="8"/>
  <c r="G3176" i="8"/>
  <c r="S3174" i="8"/>
  <c r="Q3174" i="8"/>
  <c r="G3174" i="8"/>
  <c r="I3174" i="8" s="1"/>
  <c r="S3164" i="8"/>
  <c r="Q3164" i="8"/>
  <c r="I3164" i="8"/>
  <c r="G3164" i="8"/>
  <c r="Q3162" i="8"/>
  <c r="S3162" i="8" s="1"/>
  <c r="I3162" i="8"/>
  <c r="G3162" i="8"/>
  <c r="S3160" i="8"/>
  <c r="Q3160" i="8"/>
  <c r="I3160" i="8"/>
  <c r="G3160" i="8"/>
  <c r="Q3158" i="8"/>
  <c r="S3158" i="8" s="1"/>
  <c r="I3158" i="8"/>
  <c r="G3158" i="8"/>
  <c r="S3156" i="8"/>
  <c r="Q3156" i="8"/>
  <c r="I3156" i="8"/>
  <c r="G3156" i="8"/>
  <c r="Q3154" i="8"/>
  <c r="S3154" i="8" s="1"/>
  <c r="G3154" i="8"/>
  <c r="I3154" i="8" s="1"/>
  <c r="S3152" i="8"/>
  <c r="Q3152" i="8"/>
  <c r="I3152" i="8"/>
  <c r="G3152" i="8"/>
  <c r="Q3150" i="8"/>
  <c r="S3150" i="8" s="1"/>
  <c r="Q3148" i="8"/>
  <c r="S3148" i="8" s="1"/>
  <c r="I3148" i="8"/>
  <c r="G3148" i="8"/>
  <c r="S3146" i="8"/>
  <c r="Q3146" i="8"/>
  <c r="Q3144" i="8"/>
  <c r="S3144" i="8" s="1"/>
  <c r="I3144" i="8"/>
  <c r="G3144" i="8"/>
  <c r="Q3142" i="8"/>
  <c r="S3142" i="8" s="1"/>
  <c r="I3142" i="8"/>
  <c r="G3142" i="8"/>
  <c r="Q3140" i="8"/>
  <c r="S3140" i="8" s="1"/>
  <c r="I3140" i="8"/>
  <c r="G3140" i="8"/>
  <c r="Q3138" i="8"/>
  <c r="S3138" i="8" s="1"/>
  <c r="I3138" i="8"/>
  <c r="G3138" i="8"/>
  <c r="G3136" i="8"/>
  <c r="I3136" i="8" s="1"/>
  <c r="G3134" i="8"/>
  <c r="I3134" i="8" s="1"/>
  <c r="S3132" i="8"/>
  <c r="Q3132" i="8"/>
  <c r="G3132" i="8"/>
  <c r="I3132" i="8" s="1"/>
  <c r="Q3130" i="8"/>
  <c r="S3130" i="8" s="1"/>
  <c r="G3130" i="8"/>
  <c r="I3130" i="8" s="1"/>
  <c r="I3128" i="8"/>
  <c r="G3128" i="8"/>
  <c r="Q3126" i="8"/>
  <c r="S3126" i="8" s="1"/>
  <c r="G3126" i="8"/>
  <c r="I3126" i="8" s="1"/>
  <c r="S3124" i="8"/>
  <c r="Q3124" i="8"/>
  <c r="G3124" i="8"/>
  <c r="I3124" i="8" s="1"/>
  <c r="I3122" i="8"/>
  <c r="G3122" i="8"/>
  <c r="G3120" i="8"/>
  <c r="I3120" i="8" s="1"/>
  <c r="S3118" i="8"/>
  <c r="Q3118" i="8"/>
  <c r="G3118" i="8"/>
  <c r="I3118" i="8" s="1"/>
  <c r="S3116" i="8"/>
  <c r="Q3116" i="8"/>
  <c r="G3116" i="8"/>
  <c r="I3116" i="8" s="1"/>
  <c r="G3114" i="8"/>
  <c r="I3114" i="8" s="1"/>
  <c r="S3112" i="8"/>
  <c r="Q3112" i="8"/>
  <c r="G3112" i="8"/>
  <c r="I3112" i="8" s="1"/>
  <c r="S3110" i="8"/>
  <c r="Q3110" i="8"/>
  <c r="G3110" i="8"/>
  <c r="I3110" i="8" s="1"/>
  <c r="S3108" i="8"/>
  <c r="Q3108" i="8"/>
  <c r="G3108" i="8"/>
  <c r="I3108" i="8" s="1"/>
  <c r="I3106" i="8"/>
  <c r="G3106" i="8"/>
  <c r="Q3104" i="8"/>
  <c r="S3104" i="8" s="1"/>
  <c r="I3104" i="8"/>
  <c r="G3104" i="8"/>
  <c r="Q3102" i="8"/>
  <c r="S3102" i="8" s="1"/>
  <c r="S3100" i="8"/>
  <c r="Q3100" i="8"/>
  <c r="G3100" i="8"/>
  <c r="I3100" i="8" s="1"/>
  <c r="S3098" i="8"/>
  <c r="Q3098" i="8"/>
  <c r="G3098" i="8"/>
  <c r="I3098" i="8" s="1"/>
  <c r="S3096" i="8"/>
  <c r="Q3096" i="8"/>
  <c r="G3096" i="8"/>
  <c r="I3096" i="8" s="1"/>
  <c r="S3094" i="8"/>
  <c r="Q3094" i="8"/>
  <c r="Q3092" i="8"/>
  <c r="S3092" i="8" s="1"/>
  <c r="I3092" i="8"/>
  <c r="G3092" i="8"/>
  <c r="Q3090" i="8"/>
  <c r="S3090" i="8" s="1"/>
  <c r="I3090" i="8"/>
  <c r="G3090" i="8"/>
  <c r="Q3088" i="8"/>
  <c r="S3088" i="8" s="1"/>
  <c r="G3088" i="8"/>
  <c r="I3088" i="8" s="1"/>
  <c r="Q3086" i="8"/>
  <c r="S3086" i="8" s="1"/>
  <c r="I3086" i="8"/>
  <c r="G3086" i="8"/>
  <c r="Q3084" i="8"/>
  <c r="S3084" i="8" s="1"/>
  <c r="G3084" i="8"/>
  <c r="I3084" i="8" s="1"/>
  <c r="G3082" i="8"/>
  <c r="I3082" i="8" s="1"/>
  <c r="S3080" i="8"/>
  <c r="Q3080" i="8"/>
  <c r="G3080" i="8"/>
  <c r="I3080" i="8" s="1"/>
  <c r="Q3078" i="8"/>
  <c r="S3078" i="8" s="1"/>
  <c r="G3078" i="8"/>
  <c r="I3078" i="8" s="1"/>
  <c r="S3076" i="8"/>
  <c r="Q3076" i="8"/>
  <c r="G3074" i="8"/>
  <c r="I3074" i="8" s="1"/>
  <c r="Q3072" i="8"/>
  <c r="S3072" i="8" s="1"/>
  <c r="G3072" i="8"/>
  <c r="I3072" i="8" s="1"/>
  <c r="Q3062" i="8"/>
  <c r="S3062" i="8" s="1"/>
  <c r="G3062" i="8"/>
  <c r="I3062" i="8" s="1"/>
  <c r="Q3060" i="8"/>
  <c r="S3060" i="8" s="1"/>
  <c r="G3060" i="8"/>
  <c r="I3060" i="8" s="1"/>
  <c r="Q3058" i="8"/>
  <c r="S3058" i="8" s="1"/>
  <c r="G3058" i="8"/>
  <c r="I3058" i="8" s="1"/>
  <c r="Q3056" i="8"/>
  <c r="S3056" i="8" s="1"/>
  <c r="G3056" i="8"/>
  <c r="I3056" i="8" s="1"/>
  <c r="G3054" i="8"/>
  <c r="I3054" i="8" s="1"/>
  <c r="Q3052" i="8"/>
  <c r="S3052" i="8" s="1"/>
  <c r="G3052" i="8"/>
  <c r="I3052" i="8" s="1"/>
  <c r="Q3050" i="8"/>
  <c r="S3050" i="8" s="1"/>
  <c r="G3050" i="8"/>
  <c r="I3050" i="8" s="1"/>
  <c r="Q3048" i="8"/>
  <c r="S3048" i="8" s="1"/>
  <c r="G3048" i="8"/>
  <c r="I3048" i="8" s="1"/>
  <c r="Q3046" i="8"/>
  <c r="S3046" i="8" s="1"/>
  <c r="G3046" i="8"/>
  <c r="I3046" i="8" s="1"/>
  <c r="Q3044" i="8"/>
  <c r="S3044" i="8" s="1"/>
  <c r="G3044" i="8"/>
  <c r="I3044" i="8" s="1"/>
  <c r="Q3042" i="8"/>
  <c r="S3042" i="8" s="1"/>
  <c r="G3042" i="8"/>
  <c r="I3042" i="8" s="1"/>
  <c r="Q3040" i="8"/>
  <c r="S3040" i="8" s="1"/>
  <c r="G3040" i="8"/>
  <c r="I3040" i="8" s="1"/>
  <c r="Q3038" i="8"/>
  <c r="S3038" i="8" s="1"/>
  <c r="G3038" i="8"/>
  <c r="I3038" i="8" s="1"/>
  <c r="G3036" i="8"/>
  <c r="I3036" i="8" s="1"/>
  <c r="Q3034" i="8"/>
  <c r="S3034" i="8" s="1"/>
  <c r="G3034" i="8"/>
  <c r="I3034" i="8" s="1"/>
  <c r="Q3030" i="8"/>
  <c r="S3030" i="8" s="1"/>
  <c r="G3030" i="8"/>
  <c r="I3030" i="8" s="1"/>
  <c r="Q3028" i="8"/>
  <c r="S3028" i="8" s="1"/>
  <c r="G3028" i="8"/>
  <c r="I3028" i="8" s="1"/>
  <c r="Q3026" i="8"/>
  <c r="S3026" i="8" s="1"/>
  <c r="G3026" i="8"/>
  <c r="I3026" i="8" s="1"/>
  <c r="Q3022" i="8"/>
  <c r="S3022" i="8" s="1"/>
  <c r="G3022" i="8"/>
  <c r="I3022" i="8" s="1"/>
  <c r="Q3020" i="8"/>
  <c r="S3020" i="8" s="1"/>
  <c r="G3020" i="8"/>
  <c r="I3020" i="8" s="1"/>
  <c r="Q3018" i="8"/>
  <c r="S3018" i="8" s="1"/>
  <c r="G3018" i="8"/>
  <c r="I3018" i="8" s="1"/>
  <c r="Q3016" i="8"/>
  <c r="S3016" i="8" s="1"/>
  <c r="G3016" i="8"/>
  <c r="I3016" i="8" s="1"/>
  <c r="Q3014" i="8"/>
  <c r="S3014" i="8" s="1"/>
  <c r="G3014" i="8"/>
  <c r="I3014" i="8" s="1"/>
  <c r="Q3012" i="8"/>
  <c r="S3012" i="8" s="1"/>
  <c r="G3012" i="8"/>
  <c r="I3012" i="8" s="1"/>
  <c r="Q3010" i="8"/>
  <c r="S3010" i="8" s="1"/>
  <c r="G3010" i="8"/>
  <c r="I3010" i="8" s="1"/>
  <c r="G3008" i="8"/>
  <c r="I3008" i="8" s="1"/>
  <c r="Q3006" i="8"/>
  <c r="S3006" i="8" s="1"/>
  <c r="G3006" i="8"/>
  <c r="I3006" i="8" s="1"/>
  <c r="Q3004" i="8"/>
  <c r="S3004" i="8" s="1"/>
  <c r="G3004" i="8"/>
  <c r="I3004" i="8" s="1"/>
  <c r="Q3002" i="8"/>
  <c r="S3002" i="8" s="1"/>
  <c r="G3002" i="8"/>
  <c r="I3002" i="8" s="1"/>
  <c r="Q3000" i="8"/>
  <c r="S3000" i="8" s="1"/>
  <c r="G3000" i="8"/>
  <c r="I3000" i="8" s="1"/>
  <c r="G2998" i="8"/>
  <c r="I2998" i="8" s="1"/>
  <c r="Q2996" i="8"/>
  <c r="S2996" i="8" s="1"/>
  <c r="Q2994" i="8"/>
  <c r="S2994" i="8" s="1"/>
  <c r="G2994" i="8"/>
  <c r="I2994" i="8" s="1"/>
  <c r="Q2992" i="8"/>
  <c r="S2992" i="8" s="1"/>
  <c r="G2992" i="8"/>
  <c r="I2992" i="8" s="1"/>
  <c r="Q2990" i="8"/>
  <c r="S2990" i="8" s="1"/>
  <c r="G2990" i="8"/>
  <c r="I2990" i="8" s="1"/>
  <c r="Q2988" i="8"/>
  <c r="S2988" i="8" s="1"/>
  <c r="Q2986" i="8"/>
  <c r="S2986" i="8" s="1"/>
  <c r="G2986" i="8"/>
  <c r="I2986" i="8" s="1"/>
  <c r="G2984" i="8"/>
  <c r="I2984" i="8" s="1"/>
  <c r="Q2982" i="8"/>
  <c r="S2982" i="8" s="1"/>
  <c r="G2982" i="8"/>
  <c r="I2982" i="8" s="1"/>
  <c r="Q2980" i="8"/>
  <c r="S2980" i="8" s="1"/>
  <c r="G2980" i="8"/>
  <c r="I2980" i="8" s="1"/>
  <c r="Q2978" i="8"/>
  <c r="S2978" i="8" s="1"/>
  <c r="G2978" i="8"/>
  <c r="I2978" i="8" s="1"/>
  <c r="Q2976" i="8"/>
  <c r="S2976" i="8" s="1"/>
  <c r="G2976" i="8"/>
  <c r="I2976" i="8" s="1"/>
  <c r="G2974" i="8"/>
  <c r="I2974" i="8" s="1"/>
  <c r="Q2972" i="8"/>
  <c r="S2972" i="8" s="1"/>
  <c r="G2972" i="8"/>
  <c r="I2972" i="8" s="1"/>
  <c r="Q2970" i="8"/>
  <c r="S2970" i="8" s="1"/>
  <c r="R3064" i="8" s="1"/>
  <c r="Q4091" i="8" s="1"/>
  <c r="S2922" i="8"/>
  <c r="Q2922" i="8"/>
  <c r="I2922" i="8"/>
  <c r="G2922" i="8"/>
  <c r="S2920" i="8"/>
  <c r="Q2920" i="8"/>
  <c r="I2920" i="8"/>
  <c r="G2920" i="8"/>
  <c r="S2918" i="8"/>
  <c r="Q2918" i="8"/>
  <c r="I2918" i="8"/>
  <c r="G2918" i="8"/>
  <c r="S2916" i="8"/>
  <c r="Q2916" i="8"/>
  <c r="I2916" i="8"/>
  <c r="G2916" i="8"/>
  <c r="S2914" i="8"/>
  <c r="Q2914" i="8"/>
  <c r="I2914" i="8"/>
  <c r="G2914" i="8"/>
  <c r="S2912" i="8"/>
  <c r="Q2912" i="8"/>
  <c r="I2912" i="8"/>
  <c r="G2912" i="8"/>
  <c r="S2910" i="8"/>
  <c r="Q2910" i="8"/>
  <c r="I2910" i="8"/>
  <c r="G2910" i="8"/>
  <c r="S2908" i="8"/>
  <c r="Q2908" i="8"/>
  <c r="I2908" i="8"/>
  <c r="G2908" i="8"/>
  <c r="S2906" i="8"/>
  <c r="Q2906" i="8"/>
  <c r="I2906" i="8"/>
  <c r="G2906" i="8"/>
  <c r="S2904" i="8"/>
  <c r="Q2904" i="8"/>
  <c r="I2904" i="8"/>
  <c r="G2904" i="8"/>
  <c r="S2902" i="8"/>
  <c r="Q2902" i="8"/>
  <c r="I2902" i="8"/>
  <c r="G2902" i="8"/>
  <c r="S2900" i="8"/>
  <c r="Q2900" i="8"/>
  <c r="I2900" i="8"/>
  <c r="G2900" i="8"/>
  <c r="S2898" i="8"/>
  <c r="Q2898" i="8"/>
  <c r="I2898" i="8"/>
  <c r="G2898" i="8"/>
  <c r="S2896" i="8"/>
  <c r="Q2896" i="8"/>
  <c r="I2896" i="8"/>
  <c r="G2896" i="8"/>
  <c r="S2894" i="8"/>
  <c r="Q2894" i="8"/>
  <c r="I2894" i="8"/>
  <c r="G2894" i="8"/>
  <c r="S2892" i="8"/>
  <c r="Q2892" i="8"/>
  <c r="I2892" i="8"/>
  <c r="G2892" i="8"/>
  <c r="S2890" i="8"/>
  <c r="Q2890" i="8"/>
  <c r="I2890" i="8"/>
  <c r="G2890" i="8"/>
  <c r="S2888" i="8"/>
  <c r="Q2888" i="8"/>
  <c r="I2888" i="8"/>
  <c r="G2888" i="8"/>
  <c r="S2886" i="8"/>
  <c r="Q2886" i="8"/>
  <c r="G2886" i="8"/>
  <c r="I2886" i="8" s="1"/>
  <c r="S2884" i="8"/>
  <c r="Q2884" i="8"/>
  <c r="I2884" i="8"/>
  <c r="G2884" i="8"/>
  <c r="S2882" i="8"/>
  <c r="Q2882" i="8"/>
  <c r="G2882" i="8"/>
  <c r="I2882" i="8" s="1"/>
  <c r="S2880" i="8"/>
  <c r="Q2880" i="8"/>
  <c r="I2880" i="8"/>
  <c r="G2880" i="8"/>
  <c r="S2878" i="8"/>
  <c r="Q2878" i="8"/>
  <c r="G2878" i="8"/>
  <c r="I2878" i="8" s="1"/>
  <c r="S2876" i="8"/>
  <c r="Q2876" i="8"/>
  <c r="I2876" i="8"/>
  <c r="G2876" i="8"/>
  <c r="S2874" i="8"/>
  <c r="Q2874" i="8"/>
  <c r="G2874" i="8"/>
  <c r="I2874" i="8" s="1"/>
  <c r="S2872" i="8"/>
  <c r="Q2872" i="8"/>
  <c r="I2872" i="8"/>
  <c r="G2872" i="8"/>
  <c r="S2870" i="8"/>
  <c r="Q2870" i="8"/>
  <c r="G2870" i="8"/>
  <c r="I2870" i="8" s="1"/>
  <c r="S2868" i="8"/>
  <c r="Q2868" i="8"/>
  <c r="S2866" i="8"/>
  <c r="Q2866" i="8"/>
  <c r="Q2858" i="8"/>
  <c r="S2858" i="8" s="1"/>
  <c r="I2858" i="8"/>
  <c r="G2858" i="8"/>
  <c r="S2856" i="8"/>
  <c r="Q2856" i="8"/>
  <c r="I2856" i="8"/>
  <c r="G2856" i="8"/>
  <c r="Q2854" i="8"/>
  <c r="S2854" i="8" s="1"/>
  <c r="I2854" i="8"/>
  <c r="G2854" i="8"/>
  <c r="S2852" i="8"/>
  <c r="Q2852" i="8"/>
  <c r="I2852" i="8"/>
  <c r="G2852" i="8"/>
  <c r="Q2850" i="8"/>
  <c r="S2850" i="8" s="1"/>
  <c r="I2850" i="8"/>
  <c r="G2850" i="8"/>
  <c r="S2848" i="8"/>
  <c r="Q2848" i="8"/>
  <c r="I2848" i="8"/>
  <c r="G2848" i="8"/>
  <c r="Q2846" i="8"/>
  <c r="S2846" i="8" s="1"/>
  <c r="S2844" i="8"/>
  <c r="Q2844" i="8"/>
  <c r="I2844" i="8"/>
  <c r="G2844" i="8"/>
  <c r="S2842" i="8"/>
  <c r="Q2842" i="8"/>
  <c r="G2842" i="8"/>
  <c r="I2842" i="8" s="1"/>
  <c r="S2840" i="8"/>
  <c r="Q2840" i="8"/>
  <c r="I2840" i="8"/>
  <c r="G2840" i="8"/>
  <c r="S2838" i="8"/>
  <c r="Q2838" i="8"/>
  <c r="G2838" i="8"/>
  <c r="I2838" i="8" s="1"/>
  <c r="S2836" i="8"/>
  <c r="Q2836" i="8"/>
  <c r="I2836" i="8"/>
  <c r="G2836" i="8"/>
  <c r="S2834" i="8"/>
  <c r="Q2834" i="8"/>
  <c r="G2834" i="8"/>
  <c r="I2834" i="8" s="1"/>
  <c r="S2832" i="8"/>
  <c r="Q2832" i="8"/>
  <c r="I2832" i="8"/>
  <c r="G2832" i="8"/>
  <c r="S2830" i="8"/>
  <c r="Q2830" i="8"/>
  <c r="G2830" i="8"/>
  <c r="I2830" i="8" s="1"/>
  <c r="S2828" i="8"/>
  <c r="Q2828" i="8"/>
  <c r="I2828" i="8"/>
  <c r="G2828" i="8"/>
  <c r="S2826" i="8"/>
  <c r="Q2826" i="8"/>
  <c r="G2826" i="8"/>
  <c r="I2826" i="8" s="1"/>
  <c r="S2824" i="8"/>
  <c r="Q2824" i="8"/>
  <c r="I2824" i="8"/>
  <c r="G2824" i="8"/>
  <c r="S2822" i="8"/>
  <c r="Q2822" i="8"/>
  <c r="G2822" i="8"/>
  <c r="I2822" i="8" s="1"/>
  <c r="I2818" i="8"/>
  <c r="G2818" i="8"/>
  <c r="S2816" i="8"/>
  <c r="Q2816" i="8"/>
  <c r="I2816" i="8"/>
  <c r="G2816" i="8"/>
  <c r="Q2814" i="8"/>
  <c r="S2814" i="8" s="1"/>
  <c r="I2814" i="8"/>
  <c r="G2814" i="8"/>
  <c r="S2812" i="8"/>
  <c r="Q2812" i="8"/>
  <c r="I2812" i="8"/>
  <c r="G2812" i="8"/>
  <c r="Q2810" i="8"/>
  <c r="S2810" i="8" s="1"/>
  <c r="I2810" i="8"/>
  <c r="G2810" i="8"/>
  <c r="S2808" i="8"/>
  <c r="Q2808" i="8"/>
  <c r="I2808" i="8"/>
  <c r="G2808" i="8"/>
  <c r="Q2806" i="8"/>
  <c r="S2806" i="8" s="1"/>
  <c r="I2806" i="8"/>
  <c r="G2806" i="8"/>
  <c r="S2804" i="8"/>
  <c r="Q2804" i="8"/>
  <c r="I2804" i="8"/>
  <c r="G2804" i="8"/>
  <c r="Q2802" i="8"/>
  <c r="S2802" i="8" s="1"/>
  <c r="I2802" i="8"/>
  <c r="G2802" i="8"/>
  <c r="S2800" i="8"/>
  <c r="Q2800" i="8"/>
  <c r="I2800" i="8"/>
  <c r="G2800" i="8"/>
  <c r="Q2798" i="8"/>
  <c r="S2798" i="8" s="1"/>
  <c r="I2798" i="8"/>
  <c r="G2798" i="8"/>
  <c r="S2796" i="8"/>
  <c r="Q2796" i="8"/>
  <c r="I2796" i="8"/>
  <c r="G2796" i="8"/>
  <c r="Q2794" i="8"/>
  <c r="S2794" i="8" s="1"/>
  <c r="I2794" i="8"/>
  <c r="G2794" i="8"/>
  <c r="S2792" i="8"/>
  <c r="Q2792" i="8"/>
  <c r="I2792" i="8"/>
  <c r="G2792" i="8"/>
  <c r="Q2790" i="8"/>
  <c r="S2790" i="8" s="1"/>
  <c r="I2790" i="8"/>
  <c r="G2790" i="8"/>
  <c r="S2788" i="8"/>
  <c r="Q2788" i="8"/>
  <c r="I2788" i="8"/>
  <c r="G2788" i="8"/>
  <c r="Q2786" i="8"/>
  <c r="S2786" i="8" s="1"/>
  <c r="I2786" i="8"/>
  <c r="G2786" i="8"/>
  <c r="I2784" i="8"/>
  <c r="G2784" i="8"/>
  <c r="S2782" i="8"/>
  <c r="Q2782" i="8"/>
  <c r="G2782" i="8"/>
  <c r="I2782" i="8" s="1"/>
  <c r="I2780" i="8"/>
  <c r="G2780" i="8"/>
  <c r="S2778" i="8"/>
  <c r="Q2778" i="8"/>
  <c r="I2778" i="8"/>
  <c r="G2778" i="8"/>
  <c r="Q2776" i="8"/>
  <c r="S2776" i="8" s="1"/>
  <c r="I2776" i="8"/>
  <c r="G2776" i="8"/>
  <c r="S2774" i="8"/>
  <c r="Q2774" i="8"/>
  <c r="I2774" i="8"/>
  <c r="G2774" i="8"/>
  <c r="Q2772" i="8"/>
  <c r="S2772" i="8" s="1"/>
  <c r="I2772" i="8"/>
  <c r="G2772" i="8"/>
  <c r="S2770" i="8"/>
  <c r="Q2770" i="8"/>
  <c r="I2770" i="8"/>
  <c r="G2770" i="8"/>
  <c r="Q2768" i="8"/>
  <c r="S2768" i="8" s="1"/>
  <c r="R2860" i="8" s="1"/>
  <c r="Q2945" i="8" s="1"/>
  <c r="I2768" i="8"/>
  <c r="G2768" i="8"/>
  <c r="S2766" i="8"/>
  <c r="Q2766" i="8"/>
  <c r="I2766" i="8"/>
  <c r="G2766" i="8"/>
  <c r="S2756" i="8"/>
  <c r="Q2756" i="8"/>
  <c r="I2756" i="8"/>
  <c r="G2756" i="8"/>
  <c r="S2754" i="8"/>
  <c r="Q2754" i="8"/>
  <c r="G2754" i="8"/>
  <c r="I2754" i="8" s="1"/>
  <c r="S2752" i="8"/>
  <c r="Q2752" i="8"/>
  <c r="I2752" i="8"/>
  <c r="G2752" i="8"/>
  <c r="S2750" i="8"/>
  <c r="Q2750" i="8"/>
  <c r="G2750" i="8"/>
  <c r="I2750" i="8" s="1"/>
  <c r="S2748" i="8"/>
  <c r="Q2748" i="8"/>
  <c r="S2746" i="8"/>
  <c r="Q2746" i="8"/>
  <c r="I2746" i="8"/>
  <c r="G2746" i="8"/>
  <c r="Q2744" i="8"/>
  <c r="S2744" i="8" s="1"/>
  <c r="I2744" i="8"/>
  <c r="G2744" i="8"/>
  <c r="S2742" i="8"/>
  <c r="Q2742" i="8"/>
  <c r="I2742" i="8"/>
  <c r="G2742" i="8"/>
  <c r="Q2740" i="8"/>
  <c r="S2740" i="8" s="1"/>
  <c r="S2738" i="8"/>
  <c r="Q2738" i="8"/>
  <c r="I2738" i="8"/>
  <c r="G2738" i="8"/>
  <c r="S2736" i="8"/>
  <c r="Q2736" i="8"/>
  <c r="G2736" i="8"/>
  <c r="I2736" i="8" s="1"/>
  <c r="S2734" i="8"/>
  <c r="Q2734" i="8"/>
  <c r="S2732" i="8"/>
  <c r="Q2732" i="8"/>
  <c r="I2732" i="8"/>
  <c r="G2732" i="8"/>
  <c r="Q2730" i="8"/>
  <c r="S2730" i="8" s="1"/>
  <c r="I2730" i="8"/>
  <c r="G2730" i="8"/>
  <c r="S2726" i="8"/>
  <c r="Q2726" i="8"/>
  <c r="I2726" i="8"/>
  <c r="G2726" i="8"/>
  <c r="Q2724" i="8"/>
  <c r="S2724" i="8" s="1"/>
  <c r="I2722" i="8"/>
  <c r="G2722" i="8"/>
  <c r="S2720" i="8"/>
  <c r="Q2720" i="8"/>
  <c r="S2718" i="8"/>
  <c r="Q2718" i="8"/>
  <c r="G2718" i="8"/>
  <c r="I2718" i="8" s="1"/>
  <c r="S2716" i="8"/>
  <c r="Q2716" i="8"/>
  <c r="S2712" i="8"/>
  <c r="Q2712" i="8"/>
  <c r="I2712" i="8"/>
  <c r="G2712" i="8"/>
  <c r="Q2710" i="8"/>
  <c r="S2710" i="8" s="1"/>
  <c r="I2710" i="8"/>
  <c r="G2710" i="8"/>
  <c r="S2708" i="8"/>
  <c r="Q2708" i="8"/>
  <c r="I2708" i="8"/>
  <c r="G2708" i="8"/>
  <c r="Q2706" i="8"/>
  <c r="S2706" i="8" s="1"/>
  <c r="I2706" i="8"/>
  <c r="G2706" i="8"/>
  <c r="Q2704" i="8"/>
  <c r="S2704" i="8" s="1"/>
  <c r="S2702" i="8"/>
  <c r="Q2702" i="8"/>
  <c r="G2702" i="8"/>
  <c r="I2702" i="8" s="1"/>
  <c r="I2700" i="8"/>
  <c r="G2700" i="8"/>
  <c r="Q2698" i="8"/>
  <c r="S2698" i="8" s="1"/>
  <c r="I2698" i="8"/>
  <c r="G2698" i="8"/>
  <c r="Q2696" i="8"/>
  <c r="S2696" i="8" s="1"/>
  <c r="I2696" i="8"/>
  <c r="G2696" i="8"/>
  <c r="Q2694" i="8"/>
  <c r="S2694" i="8" s="1"/>
  <c r="I2694" i="8"/>
  <c r="G2694" i="8"/>
  <c r="Q2692" i="8"/>
  <c r="S2692" i="8" s="1"/>
  <c r="I2692" i="8"/>
  <c r="G2692" i="8"/>
  <c r="G2690" i="8"/>
  <c r="I2690" i="8" s="1"/>
  <c r="S2688" i="8"/>
  <c r="Q2688" i="8"/>
  <c r="G2688" i="8"/>
  <c r="I2688" i="8" s="1"/>
  <c r="S2686" i="8"/>
  <c r="Q2686" i="8"/>
  <c r="G2686" i="8"/>
  <c r="I2686" i="8" s="1"/>
  <c r="S2684" i="8"/>
  <c r="Q2684" i="8"/>
  <c r="G2684" i="8"/>
  <c r="I2684" i="8" s="1"/>
  <c r="I2682" i="8"/>
  <c r="G2682" i="8"/>
  <c r="Q2680" i="8"/>
  <c r="S2680" i="8" s="1"/>
  <c r="I2680" i="8"/>
  <c r="G2680" i="8"/>
  <c r="Q2678" i="8"/>
  <c r="S2678" i="8" s="1"/>
  <c r="I2678" i="8"/>
  <c r="G2678" i="8"/>
  <c r="Q2676" i="8"/>
  <c r="S2676" i="8" s="1"/>
  <c r="I2676" i="8"/>
  <c r="G2676" i="8"/>
  <c r="G2674" i="8"/>
  <c r="I2674" i="8" s="1"/>
  <c r="S2672" i="8"/>
  <c r="Q2672" i="8"/>
  <c r="G2672" i="8"/>
  <c r="I2672" i="8" s="1"/>
  <c r="S2670" i="8"/>
  <c r="Q2670" i="8"/>
  <c r="G2670" i="8"/>
  <c r="I2670" i="8" s="1"/>
  <c r="S2668" i="8"/>
  <c r="Q2668" i="8"/>
  <c r="G2668" i="8"/>
  <c r="I2668" i="8" s="1"/>
  <c r="S2666" i="8"/>
  <c r="Q2666" i="8"/>
  <c r="G2666" i="8"/>
  <c r="I2666" i="8" s="1"/>
  <c r="S2664" i="8"/>
  <c r="Q2664" i="8"/>
  <c r="G2664" i="8"/>
  <c r="I2664" i="8" s="1"/>
  <c r="Q2654" i="8"/>
  <c r="S2654" i="8" s="1"/>
  <c r="I2654" i="8"/>
  <c r="G2654" i="8"/>
  <c r="Q2652" i="8"/>
  <c r="S2652" i="8" s="1"/>
  <c r="I2652" i="8"/>
  <c r="G2652" i="8"/>
  <c r="Q2650" i="8"/>
  <c r="S2650" i="8" s="1"/>
  <c r="I2650" i="8"/>
  <c r="G2650" i="8"/>
  <c r="Q2648" i="8"/>
  <c r="S2648" i="8" s="1"/>
  <c r="I2648" i="8"/>
  <c r="G2648" i="8"/>
  <c r="Q2646" i="8"/>
  <c r="S2646" i="8" s="1"/>
  <c r="I2646" i="8"/>
  <c r="G2646" i="8"/>
  <c r="Q2644" i="8"/>
  <c r="S2644" i="8" s="1"/>
  <c r="I2644" i="8"/>
  <c r="G2644" i="8"/>
  <c r="Q2642" i="8"/>
  <c r="S2642" i="8" s="1"/>
  <c r="S2640" i="8"/>
  <c r="Q2640" i="8"/>
  <c r="G2640" i="8"/>
  <c r="I2640" i="8" s="1"/>
  <c r="S2638" i="8"/>
  <c r="Q2638" i="8"/>
  <c r="G2638" i="8"/>
  <c r="I2638" i="8" s="1"/>
  <c r="S2636" i="8"/>
  <c r="Q2636" i="8"/>
  <c r="Q2634" i="8"/>
  <c r="S2634" i="8" s="1"/>
  <c r="I2634" i="8"/>
  <c r="G2634" i="8"/>
  <c r="Q2632" i="8"/>
  <c r="S2632" i="8" s="1"/>
  <c r="I2632" i="8"/>
  <c r="G2632" i="8"/>
  <c r="Q2630" i="8"/>
  <c r="S2630" i="8" s="1"/>
  <c r="I2630" i="8"/>
  <c r="G2630" i="8"/>
  <c r="Q2628" i="8"/>
  <c r="S2628" i="8" s="1"/>
  <c r="I2628" i="8"/>
  <c r="G2628" i="8"/>
  <c r="Q2626" i="8"/>
  <c r="S2626" i="8" s="1"/>
  <c r="I2626" i="8"/>
  <c r="G2626" i="8"/>
  <c r="Q2624" i="8"/>
  <c r="S2624" i="8" s="1"/>
  <c r="I2624" i="8"/>
  <c r="G2624" i="8"/>
  <c r="Q2622" i="8"/>
  <c r="S2622" i="8" s="1"/>
  <c r="I2622" i="8"/>
  <c r="G2622" i="8"/>
  <c r="Q2620" i="8"/>
  <c r="S2620" i="8" s="1"/>
  <c r="I2620" i="8"/>
  <c r="G2620" i="8"/>
  <c r="Q2618" i="8"/>
  <c r="S2618" i="8" s="1"/>
  <c r="I2618" i="8"/>
  <c r="G2618" i="8"/>
  <c r="Q2616" i="8"/>
  <c r="S2616" i="8" s="1"/>
  <c r="I2616" i="8"/>
  <c r="G2616" i="8"/>
  <c r="Q2614" i="8"/>
  <c r="S2614" i="8" s="1"/>
  <c r="I2614" i="8"/>
  <c r="G2614" i="8"/>
  <c r="Q2612" i="8"/>
  <c r="S2612" i="8" s="1"/>
  <c r="I2612" i="8"/>
  <c r="G2612" i="8"/>
  <c r="Q2610" i="8"/>
  <c r="S2610" i="8" s="1"/>
  <c r="I2610" i="8"/>
  <c r="G2610" i="8"/>
  <c r="Q2608" i="8"/>
  <c r="S2608" i="8" s="1"/>
  <c r="G2608" i="8"/>
  <c r="I2608" i="8" s="1"/>
  <c r="Q2606" i="8"/>
  <c r="S2606" i="8" s="1"/>
  <c r="I2606" i="8"/>
  <c r="G2606" i="8"/>
  <c r="G2604" i="8"/>
  <c r="I2604" i="8" s="1"/>
  <c r="S2602" i="8"/>
  <c r="Q2602" i="8"/>
  <c r="G2602" i="8"/>
  <c r="I2602" i="8" s="1"/>
  <c r="S2600" i="8"/>
  <c r="Q2600" i="8"/>
  <c r="G2600" i="8"/>
  <c r="I2600" i="8" s="1"/>
  <c r="S2598" i="8"/>
  <c r="Q2598" i="8"/>
  <c r="G2598" i="8"/>
  <c r="I2598" i="8" s="1"/>
  <c r="S2596" i="8"/>
  <c r="Q2596" i="8"/>
  <c r="G2596" i="8"/>
  <c r="I2596" i="8" s="1"/>
  <c r="S2594" i="8"/>
  <c r="Q2594" i="8"/>
  <c r="G2594" i="8"/>
  <c r="I2594" i="8" s="1"/>
  <c r="S2592" i="8"/>
  <c r="Q2592" i="8"/>
  <c r="G2592" i="8"/>
  <c r="I2592" i="8" s="1"/>
  <c r="Q2590" i="8"/>
  <c r="S2590" i="8" s="1"/>
  <c r="G2590" i="8"/>
  <c r="I2590" i="8" s="1"/>
  <c r="S2588" i="8"/>
  <c r="Q2588" i="8"/>
  <c r="G2588" i="8"/>
  <c r="I2588" i="8" s="1"/>
  <c r="S2586" i="8"/>
  <c r="Q2586" i="8"/>
  <c r="G2586" i="8"/>
  <c r="I2586" i="8" s="1"/>
  <c r="S2584" i="8"/>
  <c r="Q2584" i="8"/>
  <c r="G2584" i="8"/>
  <c r="I2584" i="8" s="1"/>
  <c r="S2582" i="8"/>
  <c r="Q2582" i="8"/>
  <c r="G2582" i="8"/>
  <c r="I2582" i="8" s="1"/>
  <c r="S2580" i="8"/>
  <c r="Q2580" i="8"/>
  <c r="G2580" i="8"/>
  <c r="I2580" i="8" s="1"/>
  <c r="I2578" i="8"/>
  <c r="G2578" i="8"/>
  <c r="G2576" i="8"/>
  <c r="I2576" i="8" s="1"/>
  <c r="S2574" i="8"/>
  <c r="Q2574" i="8"/>
  <c r="G2572" i="8"/>
  <c r="I2572" i="8" s="1"/>
  <c r="Q2570" i="8"/>
  <c r="S2570" i="8" s="1"/>
  <c r="G2570" i="8"/>
  <c r="I2570" i="8" s="1"/>
  <c r="S2568" i="8"/>
  <c r="Q2568" i="8"/>
  <c r="G2568" i="8"/>
  <c r="I2568" i="8" s="1"/>
  <c r="S2566" i="8"/>
  <c r="Q2566" i="8"/>
  <c r="G2566" i="8"/>
  <c r="I2566" i="8" s="1"/>
  <c r="S2564" i="8"/>
  <c r="Q2564" i="8"/>
  <c r="G2564" i="8"/>
  <c r="I2564" i="8" s="1"/>
  <c r="S2562" i="8"/>
  <c r="R2656" i="8" s="1"/>
  <c r="Q2939" i="8" s="1"/>
  <c r="Q2562" i="8"/>
  <c r="G2562" i="8"/>
  <c r="I2562" i="8" s="1"/>
  <c r="Q2552" i="8"/>
  <c r="S2552" i="8" s="1"/>
  <c r="G2552" i="8"/>
  <c r="I2552" i="8" s="1"/>
  <c r="Q2550" i="8"/>
  <c r="S2550" i="8" s="1"/>
  <c r="I2550" i="8"/>
  <c r="G2550" i="8"/>
  <c r="Q2548" i="8"/>
  <c r="S2548" i="8" s="1"/>
  <c r="I2548" i="8"/>
  <c r="G2548" i="8"/>
  <c r="Q2546" i="8"/>
  <c r="S2546" i="8" s="1"/>
  <c r="I2546" i="8"/>
  <c r="G2546" i="8"/>
  <c r="Q2544" i="8"/>
  <c r="S2544" i="8" s="1"/>
  <c r="Q2542" i="8"/>
  <c r="S2542" i="8" s="1"/>
  <c r="G2542" i="8"/>
  <c r="I2542" i="8" s="1"/>
  <c r="S2540" i="8"/>
  <c r="Q2540" i="8"/>
  <c r="G2540" i="8"/>
  <c r="I2540" i="8" s="1"/>
  <c r="S2538" i="8"/>
  <c r="Q2538" i="8"/>
  <c r="G2538" i="8"/>
  <c r="I2538" i="8" s="1"/>
  <c r="I2536" i="8"/>
  <c r="G2536" i="8"/>
  <c r="Q2534" i="8"/>
  <c r="S2534" i="8" s="1"/>
  <c r="G2534" i="8"/>
  <c r="I2534" i="8" s="1"/>
  <c r="Q2532" i="8"/>
  <c r="S2532" i="8" s="1"/>
  <c r="I2532" i="8"/>
  <c r="G2532" i="8"/>
  <c r="G2530" i="8"/>
  <c r="I2530" i="8" s="1"/>
  <c r="S2528" i="8"/>
  <c r="Q2528" i="8"/>
  <c r="G2528" i="8"/>
  <c r="I2528" i="8" s="1"/>
  <c r="S2526" i="8"/>
  <c r="Q2526" i="8"/>
  <c r="G2526" i="8"/>
  <c r="I2526" i="8" s="1"/>
  <c r="Q2524" i="8"/>
  <c r="S2524" i="8" s="1"/>
  <c r="G2524" i="8"/>
  <c r="I2524" i="8" s="1"/>
  <c r="Q2522" i="8"/>
  <c r="S2522" i="8" s="1"/>
  <c r="Q2520" i="8"/>
  <c r="S2520" i="8" s="1"/>
  <c r="I2520" i="8"/>
  <c r="G2520" i="8"/>
  <c r="Q2518" i="8"/>
  <c r="S2518" i="8" s="1"/>
  <c r="I2518" i="8"/>
  <c r="G2518" i="8"/>
  <c r="Q2516" i="8"/>
  <c r="S2516" i="8" s="1"/>
  <c r="G2514" i="8"/>
  <c r="I2514" i="8" s="1"/>
  <c r="Q2512" i="8"/>
  <c r="S2512" i="8" s="1"/>
  <c r="S2510" i="8"/>
  <c r="Q2510" i="8"/>
  <c r="I2510" i="8"/>
  <c r="G2510" i="8"/>
  <c r="Q2508" i="8"/>
  <c r="S2508" i="8" s="1"/>
  <c r="I2508" i="8"/>
  <c r="G2508" i="8"/>
  <c r="S2506" i="8"/>
  <c r="Q2506" i="8"/>
  <c r="I2506" i="8"/>
  <c r="G2506" i="8"/>
  <c r="Q2504" i="8"/>
  <c r="S2504" i="8" s="1"/>
  <c r="I2504" i="8"/>
  <c r="G2504" i="8"/>
  <c r="S2502" i="8"/>
  <c r="Q2502" i="8"/>
  <c r="I2502" i="8"/>
  <c r="G2502" i="8"/>
  <c r="Q2500" i="8"/>
  <c r="S2500" i="8" s="1"/>
  <c r="I2500" i="8"/>
  <c r="G2500" i="8"/>
  <c r="S2498" i="8"/>
  <c r="Q2498" i="8"/>
  <c r="I2498" i="8"/>
  <c r="G2498" i="8"/>
  <c r="Q2496" i="8"/>
  <c r="S2496" i="8" s="1"/>
  <c r="I2496" i="8"/>
  <c r="G2496" i="8"/>
  <c r="S2494" i="8"/>
  <c r="Q2494" i="8"/>
  <c r="I2494" i="8"/>
  <c r="G2494" i="8"/>
  <c r="Q2492" i="8"/>
  <c r="S2492" i="8" s="1"/>
  <c r="I2492" i="8"/>
  <c r="G2492" i="8"/>
  <c r="S2490" i="8"/>
  <c r="Q2490" i="8"/>
  <c r="I2490" i="8"/>
  <c r="G2490" i="8"/>
  <c r="Q2486" i="8"/>
  <c r="S2486" i="8" s="1"/>
  <c r="I2486" i="8"/>
  <c r="G2486" i="8"/>
  <c r="S2484" i="8"/>
  <c r="Q2484" i="8"/>
  <c r="I2484" i="8"/>
  <c r="G2484" i="8"/>
  <c r="Q2482" i="8"/>
  <c r="S2482" i="8" s="1"/>
  <c r="I2482" i="8"/>
  <c r="G2482" i="8"/>
  <c r="I2480" i="8"/>
  <c r="G2480" i="8"/>
  <c r="S2478" i="8"/>
  <c r="Q2478" i="8"/>
  <c r="G2478" i="8"/>
  <c r="I2478" i="8" s="1"/>
  <c r="S2476" i="8"/>
  <c r="Q2476" i="8"/>
  <c r="I2476" i="8"/>
  <c r="G2476" i="8"/>
  <c r="S2474" i="8"/>
  <c r="Q2474" i="8"/>
  <c r="G2474" i="8"/>
  <c r="I2474" i="8" s="1"/>
  <c r="S2472" i="8"/>
  <c r="Q2472" i="8"/>
  <c r="I2472" i="8"/>
  <c r="G2472" i="8"/>
  <c r="S2470" i="8"/>
  <c r="Q2470" i="8"/>
  <c r="G2470" i="8"/>
  <c r="I2470" i="8" s="1"/>
  <c r="S2468" i="8"/>
  <c r="Q2468" i="8"/>
  <c r="S2466" i="8"/>
  <c r="Q2466" i="8"/>
  <c r="I2466" i="8"/>
  <c r="G2466" i="8"/>
  <c r="Q2462" i="8"/>
  <c r="S2462" i="8" s="1"/>
  <c r="I2462" i="8"/>
  <c r="G2462" i="8"/>
  <c r="S2460" i="8"/>
  <c r="Q2460" i="8"/>
  <c r="I2460" i="8"/>
  <c r="G2460" i="8"/>
  <c r="S2450" i="8"/>
  <c r="Q2450" i="8"/>
  <c r="I2450" i="8"/>
  <c r="G2450" i="8"/>
  <c r="S2448" i="8"/>
  <c r="Q2448" i="8"/>
  <c r="G2448" i="8"/>
  <c r="I2448" i="8" s="1"/>
  <c r="S2446" i="8"/>
  <c r="Q2446" i="8"/>
  <c r="I2446" i="8"/>
  <c r="G2446" i="8"/>
  <c r="S2444" i="8"/>
  <c r="Q2444" i="8"/>
  <c r="G2444" i="8"/>
  <c r="I2444" i="8" s="1"/>
  <c r="S2442" i="8"/>
  <c r="Q2442" i="8"/>
  <c r="I2442" i="8"/>
  <c r="G2442" i="8"/>
  <c r="S2440" i="8"/>
  <c r="Q2440" i="8"/>
  <c r="Q2438" i="8"/>
  <c r="S2438" i="8" s="1"/>
  <c r="I2438" i="8"/>
  <c r="G2438" i="8"/>
  <c r="S2436" i="8"/>
  <c r="Q2436" i="8"/>
  <c r="I2436" i="8"/>
  <c r="G2436" i="8"/>
  <c r="Q2434" i="8"/>
  <c r="S2434" i="8" s="1"/>
  <c r="I2434" i="8"/>
  <c r="G2434" i="8"/>
  <c r="I2432" i="8"/>
  <c r="G2432" i="8"/>
  <c r="I2430" i="8"/>
  <c r="G2430" i="8"/>
  <c r="Q2428" i="8"/>
  <c r="S2428" i="8" s="1"/>
  <c r="I2428" i="8"/>
  <c r="G2428" i="8"/>
  <c r="S2426" i="8"/>
  <c r="Q2426" i="8"/>
  <c r="S2424" i="8"/>
  <c r="Q2424" i="8"/>
  <c r="G2424" i="8"/>
  <c r="I2424" i="8" s="1"/>
  <c r="S2422" i="8"/>
  <c r="Q2422" i="8"/>
  <c r="G2422" i="8"/>
  <c r="I2422" i="8" s="1"/>
  <c r="S2420" i="8"/>
  <c r="Q2420" i="8"/>
  <c r="G2420" i="8"/>
  <c r="I2420" i="8" s="1"/>
  <c r="S2418" i="8"/>
  <c r="Q2418" i="8"/>
  <c r="G2418" i="8"/>
  <c r="I2418" i="8" s="1"/>
  <c r="S2416" i="8"/>
  <c r="Q2416" i="8"/>
  <c r="G2416" i="8"/>
  <c r="I2416" i="8" s="1"/>
  <c r="S2414" i="8"/>
  <c r="Q2414" i="8"/>
  <c r="G2414" i="8"/>
  <c r="I2414" i="8" s="1"/>
  <c r="S2412" i="8"/>
  <c r="Q2412" i="8"/>
  <c r="G2412" i="8"/>
  <c r="I2412" i="8" s="1"/>
  <c r="S2410" i="8"/>
  <c r="Q2410" i="8"/>
  <c r="G2410" i="8"/>
  <c r="I2410" i="8" s="1"/>
  <c r="S2408" i="8"/>
  <c r="Q2408" i="8"/>
  <c r="G2408" i="8"/>
  <c r="I2408" i="8" s="1"/>
  <c r="S2406" i="8"/>
  <c r="Q2406" i="8"/>
  <c r="G2406" i="8"/>
  <c r="I2406" i="8" s="1"/>
  <c r="S2404" i="8"/>
  <c r="Q2404" i="8"/>
  <c r="G2404" i="8"/>
  <c r="I2404" i="8" s="1"/>
  <c r="S2402" i="8"/>
  <c r="Q2402" i="8"/>
  <c r="Q2400" i="8"/>
  <c r="S2400" i="8" s="1"/>
  <c r="I2400" i="8"/>
  <c r="G2400" i="8"/>
  <c r="Q2398" i="8"/>
  <c r="S2398" i="8" s="1"/>
  <c r="I2398" i="8"/>
  <c r="G2398" i="8"/>
  <c r="Q2396" i="8"/>
  <c r="S2396" i="8" s="1"/>
  <c r="I2396" i="8"/>
  <c r="G2396" i="8"/>
  <c r="Q2394" i="8"/>
  <c r="S2394" i="8" s="1"/>
  <c r="I2394" i="8"/>
  <c r="G2394" i="8"/>
  <c r="Q2392" i="8"/>
  <c r="S2392" i="8" s="1"/>
  <c r="I2392" i="8"/>
  <c r="G2392" i="8"/>
  <c r="Q2390" i="8"/>
  <c r="S2390" i="8" s="1"/>
  <c r="I2390" i="8"/>
  <c r="G2390" i="8"/>
  <c r="Q2388" i="8"/>
  <c r="S2388" i="8" s="1"/>
  <c r="I2388" i="8"/>
  <c r="G2388" i="8"/>
  <c r="Q2386" i="8"/>
  <c r="S2386" i="8" s="1"/>
  <c r="I2386" i="8"/>
  <c r="G2386" i="8"/>
  <c r="Q2384" i="8"/>
  <c r="S2384" i="8" s="1"/>
  <c r="S2382" i="8"/>
  <c r="Q2382" i="8"/>
  <c r="G2382" i="8"/>
  <c r="I2382" i="8" s="1"/>
  <c r="S2380" i="8"/>
  <c r="Q2380" i="8"/>
  <c r="G2380" i="8"/>
  <c r="I2380" i="8" s="1"/>
  <c r="S2378" i="8"/>
  <c r="Q2378" i="8"/>
  <c r="G2378" i="8"/>
  <c r="I2378" i="8" s="1"/>
  <c r="S2376" i="8"/>
  <c r="Q2376" i="8"/>
  <c r="G2376" i="8"/>
  <c r="I2376" i="8" s="1"/>
  <c r="I2374" i="8"/>
  <c r="G2374" i="8"/>
  <c r="Q2372" i="8"/>
  <c r="S2372" i="8" s="1"/>
  <c r="I2372" i="8"/>
  <c r="G2372" i="8"/>
  <c r="Q2370" i="8"/>
  <c r="S2370" i="8" s="1"/>
  <c r="I2370" i="8"/>
  <c r="G2370" i="8"/>
  <c r="G2368" i="8"/>
  <c r="I2368" i="8" s="1"/>
  <c r="I2366" i="8"/>
  <c r="G2366" i="8"/>
  <c r="Q2364" i="8"/>
  <c r="S2364" i="8" s="1"/>
  <c r="S2362" i="8"/>
  <c r="Q2362" i="8"/>
  <c r="G2362" i="8"/>
  <c r="I2362" i="8" s="1"/>
  <c r="S2360" i="8"/>
  <c r="Q2360" i="8"/>
  <c r="G2360" i="8"/>
  <c r="I2360" i="8" s="1"/>
  <c r="S2358" i="8"/>
  <c r="Q2358" i="8"/>
  <c r="G2358" i="8"/>
  <c r="I2358" i="8" s="1"/>
  <c r="Q2348" i="8"/>
  <c r="S2348" i="8" s="1"/>
  <c r="I2348" i="8"/>
  <c r="G2348" i="8"/>
  <c r="Q2346" i="8"/>
  <c r="S2346" i="8" s="1"/>
  <c r="I2346" i="8"/>
  <c r="G2346" i="8"/>
  <c r="Q2344" i="8"/>
  <c r="S2344" i="8" s="1"/>
  <c r="I2344" i="8"/>
  <c r="G2344" i="8"/>
  <c r="Q2342" i="8"/>
  <c r="S2342" i="8" s="1"/>
  <c r="S2340" i="8"/>
  <c r="Q2340" i="8"/>
  <c r="G2340" i="8"/>
  <c r="I2340" i="8" s="1"/>
  <c r="S2338" i="8"/>
  <c r="Q2338" i="8"/>
  <c r="G2338" i="8"/>
  <c r="I2338" i="8" s="1"/>
  <c r="S2336" i="8"/>
  <c r="Q2336" i="8"/>
  <c r="G2336" i="8"/>
  <c r="I2336" i="8" s="1"/>
  <c r="S2334" i="8"/>
  <c r="Q2334" i="8"/>
  <c r="G2334" i="8"/>
  <c r="I2334" i="8" s="1"/>
  <c r="I2332" i="8"/>
  <c r="G2332" i="8"/>
  <c r="Q2330" i="8"/>
  <c r="S2330" i="8" s="1"/>
  <c r="S2328" i="8"/>
  <c r="Q2328" i="8"/>
  <c r="G2328" i="8"/>
  <c r="I2328" i="8" s="1"/>
  <c r="S2326" i="8"/>
  <c r="Q2326" i="8"/>
  <c r="G2326" i="8"/>
  <c r="I2326" i="8" s="1"/>
  <c r="S2324" i="8"/>
  <c r="Q2324" i="8"/>
  <c r="G2324" i="8"/>
  <c r="I2324" i="8" s="1"/>
  <c r="S2322" i="8"/>
  <c r="Q2322" i="8"/>
  <c r="G2322" i="8"/>
  <c r="I2322" i="8" s="1"/>
  <c r="S2320" i="8"/>
  <c r="Q2320" i="8"/>
  <c r="G2320" i="8"/>
  <c r="I2320" i="8" s="1"/>
  <c r="S2318" i="8"/>
  <c r="Q2318" i="8"/>
  <c r="G2316" i="8"/>
  <c r="I2316" i="8" s="1"/>
  <c r="S2314" i="8"/>
  <c r="Q2314" i="8"/>
  <c r="G2314" i="8"/>
  <c r="I2314" i="8" s="1"/>
  <c r="S2312" i="8"/>
  <c r="Q2312" i="8"/>
  <c r="G2312" i="8"/>
  <c r="I2312" i="8" s="1"/>
  <c r="S2310" i="8"/>
  <c r="Q2310" i="8"/>
  <c r="G2310" i="8"/>
  <c r="I2310" i="8" s="1"/>
  <c r="S2308" i="8"/>
  <c r="Q2308" i="8"/>
  <c r="G2308" i="8"/>
  <c r="I2308" i="8" s="1"/>
  <c r="S2306" i="8"/>
  <c r="Q2306" i="8"/>
  <c r="G2306" i="8"/>
  <c r="I2306" i="8" s="1"/>
  <c r="I2304" i="8"/>
  <c r="G2304" i="8"/>
  <c r="Q2302" i="8"/>
  <c r="S2302" i="8" s="1"/>
  <c r="I2302" i="8"/>
  <c r="G2302" i="8"/>
  <c r="Q2300" i="8"/>
  <c r="S2300" i="8" s="1"/>
  <c r="I2300" i="8"/>
  <c r="G2300" i="8"/>
  <c r="Q2298" i="8"/>
  <c r="S2298" i="8" s="1"/>
  <c r="S2296" i="8"/>
  <c r="Q2296" i="8"/>
  <c r="G2296" i="8"/>
  <c r="I2296" i="8" s="1"/>
  <c r="S2294" i="8"/>
  <c r="Q2294" i="8"/>
  <c r="G2294" i="8"/>
  <c r="I2294" i="8" s="1"/>
  <c r="I2292" i="8"/>
  <c r="G2292" i="8"/>
  <c r="Q2290" i="8"/>
  <c r="S2290" i="8" s="1"/>
  <c r="I2290" i="8"/>
  <c r="G2290" i="8"/>
  <c r="Q2288" i="8"/>
  <c r="S2288" i="8" s="1"/>
  <c r="I2288" i="8"/>
  <c r="G2288" i="8"/>
  <c r="Q2286" i="8"/>
  <c r="S2286" i="8" s="1"/>
  <c r="I2286" i="8"/>
  <c r="G2286" i="8"/>
  <c r="Q2284" i="8"/>
  <c r="S2284" i="8" s="1"/>
  <c r="I2284" i="8"/>
  <c r="G2284" i="8"/>
  <c r="Q2282" i="8"/>
  <c r="S2282" i="8" s="1"/>
  <c r="S2280" i="8"/>
  <c r="Q2280" i="8"/>
  <c r="G2280" i="8"/>
  <c r="I2280" i="8" s="1"/>
  <c r="I2278" i="8"/>
  <c r="G2278" i="8"/>
  <c r="Q2276" i="8"/>
  <c r="S2276" i="8" s="1"/>
  <c r="I2276" i="8"/>
  <c r="G2276" i="8"/>
  <c r="Q2274" i="8"/>
  <c r="S2274" i="8" s="1"/>
  <c r="I2274" i="8"/>
  <c r="G2274" i="8"/>
  <c r="Q2272" i="8"/>
  <c r="S2272" i="8" s="1"/>
  <c r="I2272" i="8"/>
  <c r="G2272" i="8"/>
  <c r="Q2270" i="8"/>
  <c r="S2270" i="8" s="1"/>
  <c r="I2270" i="8"/>
  <c r="G2270" i="8"/>
  <c r="Q2268" i="8"/>
  <c r="S2268" i="8" s="1"/>
  <c r="I2268" i="8"/>
  <c r="G2268" i="8"/>
  <c r="Q2266" i="8"/>
  <c r="S2266" i="8" s="1"/>
  <c r="I2266" i="8"/>
  <c r="G2266" i="8"/>
  <c r="G2264" i="8"/>
  <c r="I2264" i="8" s="1"/>
  <c r="S2262" i="8"/>
  <c r="Q2262" i="8"/>
  <c r="G2262" i="8"/>
  <c r="I2262" i="8" s="1"/>
  <c r="S2260" i="8"/>
  <c r="Q2260" i="8"/>
  <c r="G2260" i="8"/>
  <c r="I2260" i="8" s="1"/>
  <c r="S2258" i="8"/>
  <c r="Q2258" i="8"/>
  <c r="G2258" i="8"/>
  <c r="I2258" i="8" s="1"/>
  <c r="S2256" i="8"/>
  <c r="R2350" i="8" s="1"/>
  <c r="Q2930" i="8" s="1"/>
  <c r="Q2256" i="8"/>
  <c r="G2256" i="8"/>
  <c r="I2256" i="8" s="1"/>
  <c r="Q2246" i="8"/>
  <c r="S2246" i="8" s="1"/>
  <c r="I2246" i="8"/>
  <c r="G2246" i="8"/>
  <c r="Q2244" i="8"/>
  <c r="S2244" i="8" s="1"/>
  <c r="I2244" i="8"/>
  <c r="G2244" i="8"/>
  <c r="Q2242" i="8"/>
  <c r="S2242" i="8" s="1"/>
  <c r="I2242" i="8"/>
  <c r="G2242" i="8"/>
  <c r="Q2240" i="8"/>
  <c r="S2240" i="8" s="1"/>
  <c r="I2240" i="8"/>
  <c r="G2240" i="8"/>
  <c r="Q2238" i="8"/>
  <c r="S2238" i="8" s="1"/>
  <c r="I2238" i="8"/>
  <c r="G2238" i="8"/>
  <c r="Q2236" i="8"/>
  <c r="S2236" i="8" s="1"/>
  <c r="I2236" i="8"/>
  <c r="G2236" i="8"/>
  <c r="Q2234" i="8"/>
  <c r="S2234" i="8" s="1"/>
  <c r="I2234" i="8"/>
  <c r="G2234" i="8"/>
  <c r="Q2232" i="8"/>
  <c r="S2232" i="8" s="1"/>
  <c r="I2232" i="8"/>
  <c r="G2232" i="8"/>
  <c r="Q2230" i="8"/>
  <c r="S2230" i="8" s="1"/>
  <c r="S2228" i="8"/>
  <c r="Q2228" i="8"/>
  <c r="G2228" i="8"/>
  <c r="I2228" i="8" s="1"/>
  <c r="S2226" i="8"/>
  <c r="Q2226" i="8"/>
  <c r="G2226" i="8"/>
  <c r="I2226" i="8" s="1"/>
  <c r="I2224" i="8"/>
  <c r="G2224" i="8"/>
  <c r="Q2222" i="8"/>
  <c r="S2222" i="8" s="1"/>
  <c r="I2222" i="8"/>
  <c r="G2222" i="8"/>
  <c r="Q2220" i="8"/>
  <c r="S2220" i="8" s="1"/>
  <c r="I2220" i="8"/>
  <c r="G2220" i="8"/>
  <c r="Q2218" i="8"/>
  <c r="S2218" i="8" s="1"/>
  <c r="S2216" i="8"/>
  <c r="Q2216" i="8"/>
  <c r="G2216" i="8"/>
  <c r="I2216" i="8" s="1"/>
  <c r="S2214" i="8"/>
  <c r="Q2214" i="8"/>
  <c r="G2214" i="8"/>
  <c r="I2214" i="8" s="1"/>
  <c r="S2212" i="8"/>
  <c r="Q2212" i="8"/>
  <c r="G2212" i="8"/>
  <c r="I2212" i="8" s="1"/>
  <c r="S2210" i="8"/>
  <c r="Q2210" i="8"/>
  <c r="G2210" i="8"/>
  <c r="I2210" i="8" s="1"/>
  <c r="S2208" i="8"/>
  <c r="Q2208" i="8"/>
  <c r="G2208" i="8"/>
  <c r="I2208" i="8" s="1"/>
  <c r="S2206" i="8"/>
  <c r="Q2206" i="8"/>
  <c r="G2206" i="8"/>
  <c r="I2206" i="8" s="1"/>
  <c r="S2204" i="8"/>
  <c r="Q2204" i="8"/>
  <c r="G2204" i="8"/>
  <c r="I2204" i="8" s="1"/>
  <c r="S2202" i="8"/>
  <c r="Q2202" i="8"/>
  <c r="G2202" i="8"/>
  <c r="I2202" i="8" s="1"/>
  <c r="S2200" i="8"/>
  <c r="Q2200" i="8"/>
  <c r="G2200" i="8"/>
  <c r="I2200" i="8" s="1"/>
  <c r="S2198" i="8"/>
  <c r="Q2198" i="8"/>
  <c r="G2196" i="8"/>
  <c r="I2196" i="8" s="1"/>
  <c r="S2194" i="8"/>
  <c r="Q2194" i="8"/>
  <c r="G2194" i="8"/>
  <c r="I2194" i="8" s="1"/>
  <c r="S2192" i="8"/>
  <c r="Q2192" i="8"/>
  <c r="G2192" i="8"/>
  <c r="I2192" i="8" s="1"/>
  <c r="S2190" i="8"/>
  <c r="Q2190" i="8"/>
  <c r="G2190" i="8"/>
  <c r="I2190" i="8" s="1"/>
  <c r="S2188" i="8"/>
  <c r="Q2188" i="8"/>
  <c r="G2188" i="8"/>
  <c r="I2188" i="8" s="1"/>
  <c r="S2186" i="8"/>
  <c r="Q2186" i="8"/>
  <c r="G2186" i="8"/>
  <c r="I2186" i="8" s="1"/>
  <c r="S2184" i="8"/>
  <c r="Q2184" i="8"/>
  <c r="G2184" i="8"/>
  <c r="I2184" i="8" s="1"/>
  <c r="S2182" i="8"/>
  <c r="Q2182" i="8"/>
  <c r="G2182" i="8"/>
  <c r="I2182" i="8" s="1"/>
  <c r="S2180" i="8"/>
  <c r="Q2180" i="8"/>
  <c r="G2180" i="8"/>
  <c r="I2180" i="8" s="1"/>
  <c r="S2178" i="8"/>
  <c r="Q2178" i="8"/>
  <c r="Q2176" i="8"/>
  <c r="S2176" i="8" s="1"/>
  <c r="I2176" i="8"/>
  <c r="G2176" i="8"/>
  <c r="Q2174" i="8"/>
  <c r="S2174" i="8" s="1"/>
  <c r="I2174" i="8"/>
  <c r="G2174" i="8"/>
  <c r="Q2172" i="8"/>
  <c r="S2172" i="8" s="1"/>
  <c r="I2172" i="8"/>
  <c r="G2172" i="8"/>
  <c r="Q2170" i="8"/>
  <c r="S2170" i="8" s="1"/>
  <c r="I2170" i="8"/>
  <c r="G2170" i="8"/>
  <c r="Q2168" i="8"/>
  <c r="S2168" i="8" s="1"/>
  <c r="I2168" i="8"/>
  <c r="G2168" i="8"/>
  <c r="Q2166" i="8"/>
  <c r="S2166" i="8" s="1"/>
  <c r="I2166" i="8"/>
  <c r="G2166" i="8"/>
  <c r="Q2164" i="8"/>
  <c r="S2164" i="8" s="1"/>
  <c r="I2164" i="8"/>
  <c r="G2164" i="8"/>
  <c r="Q2162" i="8"/>
  <c r="S2162" i="8" s="1"/>
  <c r="S2160" i="8"/>
  <c r="Q2160" i="8"/>
  <c r="G2160" i="8"/>
  <c r="I2160" i="8" s="1"/>
  <c r="I2158" i="8"/>
  <c r="G2158" i="8"/>
  <c r="Q2156" i="8"/>
  <c r="S2156" i="8" s="1"/>
  <c r="I2156" i="8"/>
  <c r="G2156" i="8"/>
  <c r="Q2154" i="8"/>
  <c r="S2154" i="8" s="1"/>
  <c r="Q2118" i="8"/>
  <c r="S2118" i="8" s="1"/>
  <c r="I2118" i="8"/>
  <c r="G2118" i="8"/>
  <c r="Q2116" i="8"/>
  <c r="S2116" i="8" s="1"/>
  <c r="G2116" i="8"/>
  <c r="I2116" i="8" s="1"/>
  <c r="Q2114" i="8"/>
  <c r="S2114" i="8" s="1"/>
  <c r="I2114" i="8"/>
  <c r="G2114" i="8"/>
  <c r="Q2112" i="8"/>
  <c r="S2112" i="8" s="1"/>
  <c r="G2112" i="8"/>
  <c r="I2112" i="8" s="1"/>
  <c r="Q2110" i="8"/>
  <c r="S2110" i="8" s="1"/>
  <c r="I2110" i="8"/>
  <c r="G2110" i="8"/>
  <c r="Q2108" i="8"/>
  <c r="S2108" i="8" s="1"/>
  <c r="G2108" i="8"/>
  <c r="I2108" i="8" s="1"/>
  <c r="Q2106" i="8"/>
  <c r="S2106" i="8" s="1"/>
  <c r="I2106" i="8"/>
  <c r="G2106" i="8"/>
  <c r="Q2104" i="8"/>
  <c r="S2104" i="8" s="1"/>
  <c r="G2104" i="8"/>
  <c r="I2104" i="8" s="1"/>
  <c r="Q2102" i="8"/>
  <c r="S2102" i="8" s="1"/>
  <c r="I2102" i="8"/>
  <c r="G2102" i="8"/>
  <c r="Q2100" i="8"/>
  <c r="S2100" i="8" s="1"/>
  <c r="G2100" i="8"/>
  <c r="I2100" i="8" s="1"/>
  <c r="Q2098" i="8"/>
  <c r="S2098" i="8" s="1"/>
  <c r="I2098" i="8"/>
  <c r="G2098" i="8"/>
  <c r="Q2096" i="8"/>
  <c r="S2096" i="8" s="1"/>
  <c r="G2096" i="8"/>
  <c r="I2096" i="8" s="1"/>
  <c r="Q2094" i="8"/>
  <c r="S2094" i="8" s="1"/>
  <c r="I2094" i="8"/>
  <c r="G2094" i="8"/>
  <c r="Q2092" i="8"/>
  <c r="S2092" i="8" s="1"/>
  <c r="G2092" i="8"/>
  <c r="I2092" i="8" s="1"/>
  <c r="Q2090" i="8"/>
  <c r="S2090" i="8" s="1"/>
  <c r="G2090" i="8"/>
  <c r="I2090" i="8" s="1"/>
  <c r="Q2088" i="8"/>
  <c r="S2088" i="8" s="1"/>
  <c r="G2088" i="8"/>
  <c r="I2088" i="8" s="1"/>
  <c r="Q2086" i="8"/>
  <c r="S2086" i="8" s="1"/>
  <c r="G2086" i="8"/>
  <c r="I2086" i="8" s="1"/>
  <c r="Q2084" i="8"/>
  <c r="S2084" i="8" s="1"/>
  <c r="G2084" i="8"/>
  <c r="I2084" i="8" s="1"/>
  <c r="Q2082" i="8"/>
  <c r="S2082" i="8" s="1"/>
  <c r="G2082" i="8"/>
  <c r="I2082" i="8" s="1"/>
  <c r="Q2080" i="8"/>
  <c r="S2080" i="8" s="1"/>
  <c r="G2080" i="8"/>
  <c r="I2080" i="8" s="1"/>
  <c r="Q2078" i="8"/>
  <c r="S2078" i="8" s="1"/>
  <c r="G2078" i="8"/>
  <c r="I2078" i="8" s="1"/>
  <c r="Q2076" i="8"/>
  <c r="S2076" i="8" s="1"/>
  <c r="G2076" i="8"/>
  <c r="I2076" i="8" s="1"/>
  <c r="Q2074" i="8"/>
  <c r="S2074" i="8" s="1"/>
  <c r="G2074" i="8"/>
  <c r="I2074" i="8" s="1"/>
  <c r="Q2072" i="8"/>
  <c r="S2072" i="8" s="1"/>
  <c r="G2072" i="8"/>
  <c r="I2072" i="8" s="1"/>
  <c r="Q2070" i="8"/>
  <c r="S2070" i="8" s="1"/>
  <c r="G2070" i="8"/>
  <c r="I2070" i="8" s="1"/>
  <c r="Q2068" i="8"/>
  <c r="S2068" i="8" s="1"/>
  <c r="G2068" i="8"/>
  <c r="I2068" i="8" s="1"/>
  <c r="Q2066" i="8"/>
  <c r="S2066" i="8" s="1"/>
  <c r="G2066" i="8"/>
  <c r="I2066" i="8" s="1"/>
  <c r="Q2064" i="8"/>
  <c r="S2064" i="8" s="1"/>
  <c r="G2064" i="8"/>
  <c r="I2064" i="8" s="1"/>
  <c r="Q2062" i="8"/>
  <c r="S2062" i="8" s="1"/>
  <c r="G2062" i="8"/>
  <c r="I2062" i="8" s="1"/>
  <c r="Q2060" i="8"/>
  <c r="S2060" i="8" s="1"/>
  <c r="G2060" i="8"/>
  <c r="I2060" i="8" s="1"/>
  <c r="Q2058" i="8"/>
  <c r="S2058" i="8" s="1"/>
  <c r="G2058" i="8"/>
  <c r="I2058" i="8" s="1"/>
  <c r="Q2056" i="8"/>
  <c r="S2056" i="8" s="1"/>
  <c r="G2056" i="8"/>
  <c r="I2056" i="8" s="1"/>
  <c r="Q2054" i="8"/>
  <c r="S2054" i="8" s="1"/>
  <c r="G2054" i="8"/>
  <c r="I2054" i="8" s="1"/>
  <c r="Q2052" i="8"/>
  <c r="S2052" i="8" s="1"/>
  <c r="Q2050" i="8"/>
  <c r="S2050" i="8" s="1"/>
  <c r="Q2042" i="8"/>
  <c r="S2042" i="8" s="1"/>
  <c r="G2042" i="8"/>
  <c r="I2042" i="8" s="1"/>
  <c r="Q2040" i="8"/>
  <c r="S2040" i="8" s="1"/>
  <c r="G2040" i="8"/>
  <c r="I2040" i="8" s="1"/>
  <c r="Q2038" i="8"/>
  <c r="S2038" i="8" s="1"/>
  <c r="G2038" i="8"/>
  <c r="I2038" i="8" s="1"/>
  <c r="G2036" i="8"/>
  <c r="I2036" i="8" s="1"/>
  <c r="G2034" i="8"/>
  <c r="I2034" i="8" s="1"/>
  <c r="Q2032" i="8"/>
  <c r="S2032" i="8" s="1"/>
  <c r="G2032" i="8"/>
  <c r="I2032" i="8" s="1"/>
  <c r="Q2030" i="8"/>
  <c r="S2030" i="8" s="1"/>
  <c r="G2030" i="8"/>
  <c r="I2030" i="8" s="1"/>
  <c r="Q2028" i="8"/>
  <c r="S2028" i="8" s="1"/>
  <c r="G2028" i="8"/>
  <c r="I2028" i="8" s="1"/>
  <c r="Q2026" i="8"/>
  <c r="S2026" i="8" s="1"/>
  <c r="G2026" i="8"/>
  <c r="I2026" i="8" s="1"/>
  <c r="Q2024" i="8"/>
  <c r="S2024" i="8" s="1"/>
  <c r="G2024" i="8"/>
  <c r="I2024" i="8" s="1"/>
  <c r="Q2022" i="8"/>
  <c r="S2022" i="8" s="1"/>
  <c r="G2022" i="8"/>
  <c r="I2022" i="8" s="1"/>
  <c r="Q2020" i="8"/>
  <c r="S2020" i="8" s="1"/>
  <c r="G2020" i="8"/>
  <c r="I2020" i="8" s="1"/>
  <c r="Q2018" i="8"/>
  <c r="S2018" i="8" s="1"/>
  <c r="Q2016" i="8"/>
  <c r="S2016" i="8" s="1"/>
  <c r="Q2014" i="8"/>
  <c r="S2014" i="8" s="1"/>
  <c r="G2014" i="8"/>
  <c r="I2014" i="8" s="1"/>
  <c r="Q2012" i="8"/>
  <c r="S2012" i="8" s="1"/>
  <c r="G2012" i="8"/>
  <c r="I2012" i="8" s="1"/>
  <c r="Q2010" i="8"/>
  <c r="S2010" i="8" s="1"/>
  <c r="G2010" i="8"/>
  <c r="I2010" i="8" s="1"/>
  <c r="Q2008" i="8"/>
  <c r="S2008" i="8" s="1"/>
  <c r="G2008" i="8"/>
  <c r="I2008" i="8" s="1"/>
  <c r="Q2006" i="8"/>
  <c r="S2006" i="8" s="1"/>
  <c r="G2006" i="8"/>
  <c r="I2006" i="8" s="1"/>
  <c r="Q2004" i="8"/>
  <c r="S2004" i="8" s="1"/>
  <c r="G2004" i="8"/>
  <c r="I2004" i="8" s="1"/>
  <c r="Q2002" i="8"/>
  <c r="S2002" i="8" s="1"/>
  <c r="G2002" i="8"/>
  <c r="I2002" i="8" s="1"/>
  <c r="Q2000" i="8"/>
  <c r="S2000" i="8" s="1"/>
  <c r="G2000" i="8"/>
  <c r="I2000" i="8" s="1"/>
  <c r="Q1998" i="8"/>
  <c r="S1998" i="8" s="1"/>
  <c r="G1998" i="8"/>
  <c r="I1998" i="8" s="1"/>
  <c r="Q1996" i="8"/>
  <c r="S1996" i="8" s="1"/>
  <c r="G1996" i="8"/>
  <c r="I1996" i="8" s="1"/>
  <c r="Q1994" i="8"/>
  <c r="S1994" i="8" s="1"/>
  <c r="G1994" i="8"/>
  <c r="I1994" i="8" s="1"/>
  <c r="G1992" i="8"/>
  <c r="I1992" i="8" s="1"/>
  <c r="G1990" i="8"/>
  <c r="I1990" i="8" s="1"/>
  <c r="Q1988" i="8"/>
  <c r="S1988" i="8" s="1"/>
  <c r="G1988" i="8"/>
  <c r="I1988" i="8" s="1"/>
  <c r="Q1986" i="8"/>
  <c r="S1986" i="8" s="1"/>
  <c r="G1986" i="8"/>
  <c r="I1986" i="8" s="1"/>
  <c r="Q1984" i="8"/>
  <c r="S1984" i="8" s="1"/>
  <c r="G1984" i="8"/>
  <c r="I1984" i="8" s="1"/>
  <c r="Q1982" i="8"/>
  <c r="S1982" i="8" s="1"/>
  <c r="G1982" i="8"/>
  <c r="I1982" i="8" s="1"/>
  <c r="Q1980" i="8"/>
  <c r="S1980" i="8" s="1"/>
  <c r="G1980" i="8"/>
  <c r="I1980" i="8" s="1"/>
  <c r="Q1978" i="8"/>
  <c r="S1978" i="8" s="1"/>
  <c r="G1978" i="8"/>
  <c r="I1978" i="8" s="1"/>
  <c r="Q1976" i="8"/>
  <c r="S1976" i="8" s="1"/>
  <c r="G1976" i="8"/>
  <c r="I1976" i="8" s="1"/>
  <c r="Q1974" i="8"/>
  <c r="S1974" i="8" s="1"/>
  <c r="G1974" i="8"/>
  <c r="I1974" i="8" s="1"/>
  <c r="Q1972" i="8"/>
  <c r="S1972" i="8" s="1"/>
  <c r="G1972" i="8"/>
  <c r="I1972" i="8" s="1"/>
  <c r="Q1970" i="8"/>
  <c r="S1970" i="8" s="1"/>
  <c r="Q1968" i="8"/>
  <c r="S1968" i="8" s="1"/>
  <c r="Q1966" i="8"/>
  <c r="S1966" i="8" s="1"/>
  <c r="G1966" i="8"/>
  <c r="I1966" i="8" s="1"/>
  <c r="Q1964" i="8"/>
  <c r="S1964" i="8" s="1"/>
  <c r="G1964" i="8"/>
  <c r="I1964" i="8" s="1"/>
  <c r="Q1962" i="8"/>
  <c r="S1962" i="8" s="1"/>
  <c r="G1962" i="8"/>
  <c r="I1962" i="8" s="1"/>
  <c r="Q1960" i="8"/>
  <c r="S1960" i="8" s="1"/>
  <c r="G1960" i="8"/>
  <c r="I1960" i="8" s="1"/>
  <c r="Q1958" i="8"/>
  <c r="S1958" i="8" s="1"/>
  <c r="G1958" i="8"/>
  <c r="I1958" i="8" s="1"/>
  <c r="Q1956" i="8"/>
  <c r="S1956" i="8" s="1"/>
  <c r="G1956" i="8"/>
  <c r="I1956" i="8" s="1"/>
  <c r="Q1954" i="8"/>
  <c r="S1954" i="8" s="1"/>
  <c r="G1954" i="8"/>
  <c r="I1954" i="8" s="1"/>
  <c r="Q1952" i="8"/>
  <c r="S1952" i="8" s="1"/>
  <c r="G1952" i="8"/>
  <c r="I1952" i="8" s="1"/>
  <c r="Q1950" i="8"/>
  <c r="S1950" i="8" s="1"/>
  <c r="G1950" i="8"/>
  <c r="I1950" i="8" s="1"/>
  <c r="H2044" i="8" s="1"/>
  <c r="G2129" i="8" s="1"/>
  <c r="Q1940" i="8"/>
  <c r="S1940" i="8" s="1"/>
  <c r="G1940" i="8"/>
  <c r="I1940" i="8" s="1"/>
  <c r="Q1938" i="8"/>
  <c r="S1938" i="8" s="1"/>
  <c r="G1938" i="8"/>
  <c r="I1938" i="8" s="1"/>
  <c r="Q1936" i="8"/>
  <c r="S1936" i="8" s="1"/>
  <c r="G1936" i="8"/>
  <c r="I1936" i="8" s="1"/>
  <c r="G1934" i="8"/>
  <c r="I1934" i="8" s="1"/>
  <c r="G1932" i="8"/>
  <c r="I1932" i="8" s="1"/>
  <c r="Q1930" i="8"/>
  <c r="S1930" i="8" s="1"/>
  <c r="G1930" i="8"/>
  <c r="I1930" i="8" s="1"/>
  <c r="Q1928" i="8"/>
  <c r="S1928" i="8" s="1"/>
  <c r="G1928" i="8"/>
  <c r="I1928" i="8" s="1"/>
  <c r="Q1926" i="8"/>
  <c r="S1926" i="8" s="1"/>
  <c r="G1926" i="8"/>
  <c r="I1926" i="8" s="1"/>
  <c r="Q1924" i="8"/>
  <c r="S1924" i="8" s="1"/>
  <c r="G1924" i="8"/>
  <c r="I1924" i="8" s="1"/>
  <c r="G1922" i="8"/>
  <c r="I1922" i="8" s="1"/>
  <c r="G1920" i="8"/>
  <c r="I1920" i="8" s="1"/>
  <c r="Q1918" i="8"/>
  <c r="S1918" i="8" s="1"/>
  <c r="G1918" i="8"/>
  <c r="I1918" i="8" s="1"/>
  <c r="Q1916" i="8"/>
  <c r="S1916" i="8" s="1"/>
  <c r="Q1914" i="8"/>
  <c r="S1914" i="8" s="1"/>
  <c r="Q1912" i="8"/>
  <c r="S1912" i="8" s="1"/>
  <c r="G1912" i="8"/>
  <c r="I1912" i="8" s="1"/>
  <c r="Q1910" i="8"/>
  <c r="S1910" i="8" s="1"/>
  <c r="G1910" i="8"/>
  <c r="I1910" i="8" s="1"/>
  <c r="Q1908" i="8"/>
  <c r="S1908" i="8" s="1"/>
  <c r="G1908" i="8"/>
  <c r="I1908" i="8" s="1"/>
  <c r="Q1906" i="8"/>
  <c r="S1906" i="8" s="1"/>
  <c r="G1906" i="8"/>
  <c r="I1906" i="8" s="1"/>
  <c r="Q1904" i="8"/>
  <c r="S1904" i="8" s="1"/>
  <c r="G1904" i="8"/>
  <c r="I1904" i="8" s="1"/>
  <c r="Q1902" i="8"/>
  <c r="S1902" i="8" s="1"/>
  <c r="G1902" i="8"/>
  <c r="I1902" i="8" s="1"/>
  <c r="Q1900" i="8"/>
  <c r="S1900" i="8" s="1"/>
  <c r="G1900" i="8"/>
  <c r="I1900" i="8" s="1"/>
  <c r="Q1898" i="8"/>
  <c r="S1898" i="8" s="1"/>
  <c r="G1898" i="8"/>
  <c r="I1898" i="8" s="1"/>
  <c r="Q1896" i="8"/>
  <c r="S1896" i="8" s="1"/>
  <c r="G1896" i="8"/>
  <c r="I1896" i="8" s="1"/>
  <c r="Q1894" i="8"/>
  <c r="S1894" i="8" s="1"/>
  <c r="G1894" i="8"/>
  <c r="I1894" i="8" s="1"/>
  <c r="Q1892" i="8"/>
  <c r="S1892" i="8" s="1"/>
  <c r="G1892" i="8"/>
  <c r="I1892" i="8" s="1"/>
  <c r="Q1890" i="8"/>
  <c r="S1890" i="8" s="1"/>
  <c r="G1890" i="8"/>
  <c r="I1890" i="8" s="1"/>
  <c r="Q1888" i="8"/>
  <c r="S1888" i="8" s="1"/>
  <c r="G1888" i="8"/>
  <c r="I1888" i="8" s="1"/>
  <c r="Q1886" i="8"/>
  <c r="S1886" i="8" s="1"/>
  <c r="G1886" i="8"/>
  <c r="I1886" i="8" s="1"/>
  <c r="Q1884" i="8"/>
  <c r="S1884" i="8" s="1"/>
  <c r="G1884" i="8"/>
  <c r="I1884" i="8" s="1"/>
  <c r="Q1882" i="8"/>
  <c r="S1882" i="8" s="1"/>
  <c r="Q1880" i="8"/>
  <c r="S1880" i="8" s="1"/>
  <c r="Q1878" i="8"/>
  <c r="S1878" i="8" s="1"/>
  <c r="G1878" i="8"/>
  <c r="I1878" i="8" s="1"/>
  <c r="Q1876" i="8"/>
  <c r="S1876" i="8" s="1"/>
  <c r="G1876" i="8"/>
  <c r="I1876" i="8" s="1"/>
  <c r="Q1874" i="8"/>
  <c r="S1874" i="8" s="1"/>
  <c r="G1874" i="8"/>
  <c r="I1874" i="8" s="1"/>
  <c r="Q1872" i="8"/>
  <c r="S1872" i="8" s="1"/>
  <c r="G1872" i="8"/>
  <c r="I1872" i="8" s="1"/>
  <c r="G1870" i="8"/>
  <c r="I1870" i="8" s="1"/>
  <c r="G1868" i="8"/>
  <c r="I1868" i="8" s="1"/>
  <c r="Q1866" i="8"/>
  <c r="S1866" i="8" s="1"/>
  <c r="G1866" i="8"/>
  <c r="I1866" i="8" s="1"/>
  <c r="Q1864" i="8"/>
  <c r="S1864" i="8" s="1"/>
  <c r="G1864" i="8"/>
  <c r="I1864" i="8" s="1"/>
  <c r="Q1862" i="8"/>
  <c r="S1862" i="8" s="1"/>
  <c r="G1862" i="8"/>
  <c r="I1862" i="8" s="1"/>
  <c r="Q1860" i="8"/>
  <c r="S1860" i="8" s="1"/>
  <c r="Q1858" i="8"/>
  <c r="S1858" i="8" s="1"/>
  <c r="Q1856" i="8"/>
  <c r="S1856" i="8" s="1"/>
  <c r="G1856" i="8"/>
  <c r="I1856" i="8" s="1"/>
  <c r="Q1854" i="8"/>
  <c r="S1854" i="8" s="1"/>
  <c r="G1854" i="8"/>
  <c r="I1854" i="8" s="1"/>
  <c r="Q1852" i="8"/>
  <c r="S1852" i="8" s="1"/>
  <c r="G1852" i="8"/>
  <c r="I1852" i="8" s="1"/>
  <c r="Q1850" i="8"/>
  <c r="S1850" i="8" s="1"/>
  <c r="G1850" i="8"/>
  <c r="I1850" i="8" s="1"/>
  <c r="H1942" i="8" s="1"/>
  <c r="G2126" i="8" s="1"/>
  <c r="Q1848" i="8"/>
  <c r="S1848" i="8" s="1"/>
  <c r="Q1838" i="8"/>
  <c r="S1838" i="8" s="1"/>
  <c r="G1838" i="8"/>
  <c r="I1838" i="8" s="1"/>
  <c r="Q1836" i="8"/>
  <c r="S1836" i="8" s="1"/>
  <c r="G1836" i="8"/>
  <c r="I1836" i="8" s="1"/>
  <c r="Q1834" i="8"/>
  <c r="S1834" i="8" s="1"/>
  <c r="G1834" i="8"/>
  <c r="I1834" i="8" s="1"/>
  <c r="Q1832" i="8"/>
  <c r="S1832" i="8" s="1"/>
  <c r="G1832" i="8"/>
  <c r="I1832" i="8" s="1"/>
  <c r="Q1830" i="8"/>
  <c r="S1830" i="8" s="1"/>
  <c r="G1830" i="8"/>
  <c r="I1830" i="8" s="1"/>
  <c r="Q1828" i="8"/>
  <c r="S1828" i="8" s="1"/>
  <c r="G1828" i="8"/>
  <c r="I1828" i="8" s="1"/>
  <c r="Q1826" i="8"/>
  <c r="S1826" i="8" s="1"/>
  <c r="G1826" i="8"/>
  <c r="I1826" i="8" s="1"/>
  <c r="Q1824" i="8"/>
  <c r="S1824" i="8" s="1"/>
  <c r="G1824" i="8"/>
  <c r="I1824" i="8" s="1"/>
  <c r="Q1822" i="8"/>
  <c r="S1822" i="8" s="1"/>
  <c r="G1822" i="8"/>
  <c r="I1822" i="8" s="1"/>
  <c r="Q1820" i="8"/>
  <c r="S1820" i="8" s="1"/>
  <c r="G1820" i="8"/>
  <c r="I1820" i="8" s="1"/>
  <c r="Q1818" i="8"/>
  <c r="S1818" i="8" s="1"/>
  <c r="G1818" i="8"/>
  <c r="I1818" i="8" s="1"/>
  <c r="Q1816" i="8"/>
  <c r="S1816" i="8" s="1"/>
  <c r="G1816" i="8"/>
  <c r="I1816" i="8" s="1"/>
  <c r="Q1814" i="8"/>
  <c r="S1814" i="8" s="1"/>
  <c r="G1814" i="8"/>
  <c r="I1814" i="8" s="1"/>
  <c r="Q1812" i="8"/>
  <c r="S1812" i="8" s="1"/>
  <c r="G1812" i="8"/>
  <c r="I1812" i="8" s="1"/>
  <c r="Q1810" i="8"/>
  <c r="S1810" i="8" s="1"/>
  <c r="G1810" i="8"/>
  <c r="I1810" i="8" s="1"/>
  <c r="Q1808" i="8"/>
  <c r="S1808" i="8" s="1"/>
  <c r="G1808" i="8"/>
  <c r="I1808" i="8" s="1"/>
  <c r="Q1806" i="8"/>
  <c r="S1806" i="8" s="1"/>
  <c r="G1806" i="8"/>
  <c r="I1806" i="8" s="1"/>
  <c r="Q1804" i="8"/>
  <c r="S1804" i="8" s="1"/>
  <c r="G1804" i="8"/>
  <c r="I1804" i="8" s="1"/>
  <c r="G1802" i="8"/>
  <c r="I1802" i="8" s="1"/>
  <c r="Q1798" i="8"/>
  <c r="S1798" i="8" s="1"/>
  <c r="Q1796" i="8"/>
  <c r="S1796" i="8" s="1"/>
  <c r="G1796" i="8"/>
  <c r="I1796" i="8" s="1"/>
  <c r="Q1794" i="8"/>
  <c r="S1794" i="8" s="1"/>
  <c r="G1794" i="8"/>
  <c r="I1794" i="8" s="1"/>
  <c r="Q1792" i="8"/>
  <c r="S1792" i="8" s="1"/>
  <c r="G1792" i="8"/>
  <c r="I1792" i="8" s="1"/>
  <c r="Q1790" i="8"/>
  <c r="S1790" i="8" s="1"/>
  <c r="G1790" i="8"/>
  <c r="I1790" i="8" s="1"/>
  <c r="Q1788" i="8"/>
  <c r="S1788" i="8" s="1"/>
  <c r="G1788" i="8"/>
  <c r="I1788" i="8" s="1"/>
  <c r="Q1786" i="8"/>
  <c r="S1786" i="8" s="1"/>
  <c r="G1786" i="8"/>
  <c r="I1786" i="8" s="1"/>
  <c r="Q1784" i="8"/>
  <c r="S1784" i="8" s="1"/>
  <c r="G1784" i="8"/>
  <c r="I1784" i="8" s="1"/>
  <c r="Q1782" i="8"/>
  <c r="S1782" i="8" s="1"/>
  <c r="G1782" i="8"/>
  <c r="I1782" i="8" s="1"/>
  <c r="Q1780" i="8"/>
  <c r="S1780" i="8" s="1"/>
  <c r="G1780" i="8"/>
  <c r="I1780" i="8" s="1"/>
  <c r="Q1778" i="8"/>
  <c r="S1778" i="8" s="1"/>
  <c r="G1778" i="8"/>
  <c r="I1778" i="8" s="1"/>
  <c r="G1776" i="8"/>
  <c r="I1776" i="8" s="1"/>
  <c r="G1774" i="8"/>
  <c r="I1774" i="8" s="1"/>
  <c r="Q1772" i="8"/>
  <c r="S1772" i="8" s="1"/>
  <c r="G1772" i="8"/>
  <c r="I1772" i="8" s="1"/>
  <c r="Q1770" i="8"/>
  <c r="S1770" i="8" s="1"/>
  <c r="G1770" i="8"/>
  <c r="I1770" i="8" s="1"/>
  <c r="Q1768" i="8"/>
  <c r="S1768" i="8" s="1"/>
  <c r="G1768" i="8"/>
  <c r="I1768" i="8" s="1"/>
  <c r="Q1766" i="8"/>
  <c r="S1766" i="8" s="1"/>
  <c r="G1766" i="8"/>
  <c r="I1766" i="8" s="1"/>
  <c r="Q1764" i="8"/>
  <c r="S1764" i="8" s="1"/>
  <c r="G1764" i="8"/>
  <c r="I1764" i="8" s="1"/>
  <c r="Q1762" i="8"/>
  <c r="S1762" i="8" s="1"/>
  <c r="G1762" i="8"/>
  <c r="I1762" i="8" s="1"/>
  <c r="Q1760" i="8"/>
  <c r="S1760" i="8" s="1"/>
  <c r="G1760" i="8"/>
  <c r="I1760" i="8" s="1"/>
  <c r="Q1758" i="8"/>
  <c r="S1758" i="8" s="1"/>
  <c r="Q1756" i="8"/>
  <c r="S1756" i="8" s="1"/>
  <c r="Q1754" i="8"/>
  <c r="S1754" i="8" s="1"/>
  <c r="G1754" i="8"/>
  <c r="I1754" i="8" s="1"/>
  <c r="S1752" i="8"/>
  <c r="Q1752" i="8"/>
  <c r="G1752" i="8"/>
  <c r="I1752" i="8" s="1"/>
  <c r="Q1750" i="8"/>
  <c r="S1750" i="8" s="1"/>
  <c r="G1750" i="8"/>
  <c r="I1750" i="8" s="1"/>
  <c r="Q1748" i="8"/>
  <c r="S1748" i="8" s="1"/>
  <c r="G1748" i="8"/>
  <c r="I1748" i="8" s="1"/>
  <c r="S1746" i="8"/>
  <c r="Q1746" i="8"/>
  <c r="S1701" i="8"/>
  <c r="Q1701" i="8"/>
  <c r="G1701" i="8"/>
  <c r="I1701" i="8" s="1"/>
  <c r="Q1699" i="8"/>
  <c r="S1699" i="8" s="1"/>
  <c r="G1699" i="8"/>
  <c r="I1699" i="8" s="1"/>
  <c r="S1697" i="8"/>
  <c r="Q1697" i="8"/>
  <c r="G1697" i="8"/>
  <c r="I1697" i="8" s="1"/>
  <c r="Q1695" i="8"/>
  <c r="S1695" i="8" s="1"/>
  <c r="G1695" i="8"/>
  <c r="I1695" i="8" s="1"/>
  <c r="S1693" i="8"/>
  <c r="Q1693" i="8"/>
  <c r="G1693" i="8"/>
  <c r="I1693" i="8" s="1"/>
  <c r="Q1691" i="8"/>
  <c r="S1691" i="8" s="1"/>
  <c r="G1691" i="8"/>
  <c r="I1691" i="8" s="1"/>
  <c r="S1689" i="8"/>
  <c r="Q1689" i="8"/>
  <c r="G1689" i="8"/>
  <c r="I1689" i="8" s="1"/>
  <c r="Q1687" i="8"/>
  <c r="S1687" i="8" s="1"/>
  <c r="G1687" i="8"/>
  <c r="I1687" i="8" s="1"/>
  <c r="S1685" i="8"/>
  <c r="Q1685" i="8"/>
  <c r="G1685" i="8"/>
  <c r="I1685" i="8" s="1"/>
  <c r="Q1683" i="8"/>
  <c r="S1683" i="8" s="1"/>
  <c r="G1683" i="8"/>
  <c r="I1683" i="8" s="1"/>
  <c r="S1681" i="8"/>
  <c r="Q1681" i="8"/>
  <c r="G1681" i="8"/>
  <c r="I1681" i="8" s="1"/>
  <c r="Q1679" i="8"/>
  <c r="S1679" i="8" s="1"/>
  <c r="G1679" i="8"/>
  <c r="I1679" i="8" s="1"/>
  <c r="S1677" i="8"/>
  <c r="Q1677" i="8"/>
  <c r="G1677" i="8"/>
  <c r="I1677" i="8" s="1"/>
  <c r="Q1675" i="8"/>
  <c r="S1675" i="8" s="1"/>
  <c r="G1675" i="8"/>
  <c r="I1675" i="8" s="1"/>
  <c r="S1673" i="8"/>
  <c r="Q1673" i="8"/>
  <c r="G1673" i="8"/>
  <c r="I1673" i="8" s="1"/>
  <c r="Q1671" i="8"/>
  <c r="S1671" i="8" s="1"/>
  <c r="G1671" i="8"/>
  <c r="I1671" i="8" s="1"/>
  <c r="S1669" i="8"/>
  <c r="Q1669" i="8"/>
  <c r="G1669" i="8"/>
  <c r="I1669" i="8" s="1"/>
  <c r="Q1667" i="8"/>
  <c r="S1667" i="8" s="1"/>
  <c r="G1667" i="8"/>
  <c r="I1667" i="8" s="1"/>
  <c r="S1665" i="8"/>
  <c r="Q1665" i="8"/>
  <c r="G1665" i="8"/>
  <c r="I1665" i="8" s="1"/>
  <c r="G1663" i="8"/>
  <c r="I1663" i="8" s="1"/>
  <c r="G1661" i="8"/>
  <c r="I1661" i="8" s="1"/>
  <c r="S1659" i="8"/>
  <c r="Q1659" i="8"/>
  <c r="G1659" i="8"/>
  <c r="I1659" i="8" s="1"/>
  <c r="Q1657" i="8"/>
  <c r="S1657" i="8" s="1"/>
  <c r="G1657" i="8"/>
  <c r="I1657" i="8" s="1"/>
  <c r="S1655" i="8"/>
  <c r="Q1655" i="8"/>
  <c r="G1655" i="8"/>
  <c r="I1655" i="8" s="1"/>
  <c r="Q1653" i="8"/>
  <c r="S1653" i="8" s="1"/>
  <c r="G1653" i="8"/>
  <c r="I1653" i="8" s="1"/>
  <c r="S1651" i="8"/>
  <c r="Q1651" i="8"/>
  <c r="G1651" i="8"/>
  <c r="I1651" i="8" s="1"/>
  <c r="Q1649" i="8"/>
  <c r="S1649" i="8" s="1"/>
  <c r="G1649" i="8"/>
  <c r="I1649" i="8" s="1"/>
  <c r="S1647" i="8"/>
  <c r="Q1647" i="8"/>
  <c r="G1647" i="8"/>
  <c r="I1647" i="8" s="1"/>
  <c r="H1703" i="8" s="1"/>
  <c r="G1724" i="8" s="1"/>
  <c r="Q1645" i="8"/>
  <c r="S1645" i="8" s="1"/>
  <c r="G1645" i="8"/>
  <c r="I1645" i="8" s="1"/>
  <c r="Q1635" i="8"/>
  <c r="S1635" i="8" s="1"/>
  <c r="G1635" i="8"/>
  <c r="I1635" i="8" s="1"/>
  <c r="Q1633" i="8"/>
  <c r="S1633" i="8" s="1"/>
  <c r="I1633" i="8"/>
  <c r="G1633" i="8"/>
  <c r="Q1631" i="8"/>
  <c r="S1631" i="8" s="1"/>
  <c r="G1631" i="8"/>
  <c r="I1631" i="8" s="1"/>
  <c r="Q1629" i="8"/>
  <c r="S1629" i="8" s="1"/>
  <c r="I1629" i="8"/>
  <c r="G1629" i="8"/>
  <c r="Q1627" i="8"/>
  <c r="S1627" i="8" s="1"/>
  <c r="G1627" i="8"/>
  <c r="I1627" i="8" s="1"/>
  <c r="Q1625" i="8"/>
  <c r="S1625" i="8" s="1"/>
  <c r="I1625" i="8"/>
  <c r="G1625" i="8"/>
  <c r="Q1623" i="8"/>
  <c r="S1623" i="8" s="1"/>
  <c r="G1623" i="8"/>
  <c r="I1623" i="8" s="1"/>
  <c r="Q1621" i="8"/>
  <c r="S1621" i="8" s="1"/>
  <c r="I1621" i="8"/>
  <c r="G1621" i="8"/>
  <c r="Q1619" i="8"/>
  <c r="S1619" i="8" s="1"/>
  <c r="G1619" i="8"/>
  <c r="I1619" i="8" s="1"/>
  <c r="Q1617" i="8"/>
  <c r="S1617" i="8" s="1"/>
  <c r="I1617" i="8"/>
  <c r="G1617" i="8"/>
  <c r="Q1615" i="8"/>
  <c r="S1615" i="8" s="1"/>
  <c r="G1615" i="8"/>
  <c r="I1615" i="8" s="1"/>
  <c r="Q1613" i="8"/>
  <c r="S1613" i="8" s="1"/>
  <c r="S1611" i="8"/>
  <c r="Q1611" i="8"/>
  <c r="G1611" i="8"/>
  <c r="I1611" i="8" s="1"/>
  <c r="Q1609" i="8"/>
  <c r="S1609" i="8" s="1"/>
  <c r="G1609" i="8"/>
  <c r="I1609" i="8" s="1"/>
  <c r="S1607" i="8"/>
  <c r="Q1607" i="8"/>
  <c r="Q1605" i="8"/>
  <c r="S1605" i="8" s="1"/>
  <c r="G1605" i="8"/>
  <c r="I1605" i="8" s="1"/>
  <c r="Q1603" i="8"/>
  <c r="S1603" i="8" s="1"/>
  <c r="I1603" i="8"/>
  <c r="G1603" i="8"/>
  <c r="Q1601" i="8"/>
  <c r="S1601" i="8" s="1"/>
  <c r="G1601" i="8"/>
  <c r="I1601" i="8" s="1"/>
  <c r="Q1599" i="8"/>
  <c r="S1599" i="8" s="1"/>
  <c r="I1599" i="8"/>
  <c r="G1599" i="8"/>
  <c r="Q1597" i="8"/>
  <c r="S1597" i="8" s="1"/>
  <c r="Q1595" i="8"/>
  <c r="S1595" i="8" s="1"/>
  <c r="G1595" i="8"/>
  <c r="I1595" i="8" s="1"/>
  <c r="S1593" i="8"/>
  <c r="Q1593" i="8"/>
  <c r="G1593" i="8"/>
  <c r="I1593" i="8" s="1"/>
  <c r="Q1591" i="8"/>
  <c r="S1591" i="8" s="1"/>
  <c r="G1591" i="8"/>
  <c r="I1591" i="8" s="1"/>
  <c r="S1589" i="8"/>
  <c r="Q1589" i="8"/>
  <c r="G1589" i="8"/>
  <c r="I1589" i="8" s="1"/>
  <c r="Q1587" i="8"/>
  <c r="S1587" i="8" s="1"/>
  <c r="G1587" i="8"/>
  <c r="I1587" i="8" s="1"/>
  <c r="S1585" i="8"/>
  <c r="Q1585" i="8"/>
  <c r="G1585" i="8"/>
  <c r="I1585" i="8" s="1"/>
  <c r="Q1583" i="8"/>
  <c r="S1583" i="8" s="1"/>
  <c r="G1583" i="8"/>
  <c r="I1583" i="8" s="1"/>
  <c r="S1581" i="8"/>
  <c r="Q1581" i="8"/>
  <c r="G1581" i="8"/>
  <c r="I1581" i="8" s="1"/>
  <c r="G1577" i="8"/>
  <c r="I1577" i="8" s="1"/>
  <c r="Q1575" i="8"/>
  <c r="S1575" i="8" s="1"/>
  <c r="I1575" i="8"/>
  <c r="G1575" i="8"/>
  <c r="G1573" i="8"/>
  <c r="I1573" i="8" s="1"/>
  <c r="Q1571" i="8"/>
  <c r="S1571" i="8" s="1"/>
  <c r="G1571" i="8"/>
  <c r="I1571" i="8" s="1"/>
  <c r="S1569" i="8"/>
  <c r="Q1569" i="8"/>
  <c r="G1569" i="8"/>
  <c r="I1569" i="8" s="1"/>
  <c r="G1567" i="8"/>
  <c r="I1567" i="8" s="1"/>
  <c r="Q1565" i="8"/>
  <c r="S1565" i="8" s="1"/>
  <c r="I1565" i="8"/>
  <c r="G1565" i="8"/>
  <c r="Q1563" i="8"/>
  <c r="S1563" i="8" s="1"/>
  <c r="G1563" i="8"/>
  <c r="I1563" i="8" s="1"/>
  <c r="Q1561" i="8"/>
  <c r="S1561" i="8" s="1"/>
  <c r="I1559" i="8"/>
  <c r="G1559" i="8"/>
  <c r="Q1557" i="8"/>
  <c r="S1557" i="8" s="1"/>
  <c r="G1557" i="8"/>
  <c r="I1557" i="8" s="1"/>
  <c r="Q1555" i="8"/>
  <c r="S1555" i="8" s="1"/>
  <c r="I1555" i="8"/>
  <c r="G1555" i="8"/>
  <c r="G1553" i="8"/>
  <c r="I1553" i="8" s="1"/>
  <c r="G1551" i="8"/>
  <c r="I1551" i="8" s="1"/>
  <c r="Q1549" i="8"/>
  <c r="S1549" i="8" s="1"/>
  <c r="I1549" i="8"/>
  <c r="G1549" i="8"/>
  <c r="Q1547" i="8"/>
  <c r="S1547" i="8" s="1"/>
  <c r="G1547" i="8"/>
  <c r="I1547" i="8" s="1"/>
  <c r="Q1545" i="8"/>
  <c r="S1545" i="8" s="1"/>
  <c r="G1545" i="8"/>
  <c r="I1545" i="8" s="1"/>
  <c r="Q1543" i="8"/>
  <c r="S1543" i="8" s="1"/>
  <c r="Q1533" i="8"/>
  <c r="S1533" i="8" s="1"/>
  <c r="G1533" i="8"/>
  <c r="I1533" i="8" s="1"/>
  <c r="Q1531" i="8"/>
  <c r="S1531" i="8" s="1"/>
  <c r="G1531" i="8"/>
  <c r="I1531" i="8" s="1"/>
  <c r="Q1529" i="8"/>
  <c r="S1529" i="8" s="1"/>
  <c r="G1529" i="8"/>
  <c r="I1529" i="8" s="1"/>
  <c r="Q1527" i="8"/>
  <c r="S1527" i="8" s="1"/>
  <c r="G1527" i="8"/>
  <c r="I1527" i="8" s="1"/>
  <c r="Q1525" i="8"/>
  <c r="S1525" i="8" s="1"/>
  <c r="G1525" i="8"/>
  <c r="I1525" i="8" s="1"/>
  <c r="Q1523" i="8"/>
  <c r="S1523" i="8" s="1"/>
  <c r="G1523" i="8"/>
  <c r="I1523" i="8" s="1"/>
  <c r="Q1521" i="8"/>
  <c r="S1521" i="8" s="1"/>
  <c r="G1521" i="8"/>
  <c r="I1521" i="8" s="1"/>
  <c r="Q1519" i="8"/>
  <c r="S1519" i="8" s="1"/>
  <c r="G1519" i="8"/>
  <c r="I1519" i="8" s="1"/>
  <c r="Q1517" i="8"/>
  <c r="S1517" i="8" s="1"/>
  <c r="G1517" i="8"/>
  <c r="I1517" i="8" s="1"/>
  <c r="Q1515" i="8"/>
  <c r="S1515" i="8" s="1"/>
  <c r="G1515" i="8"/>
  <c r="I1515" i="8" s="1"/>
  <c r="Q1513" i="8"/>
  <c r="S1513" i="8" s="1"/>
  <c r="G1513" i="8"/>
  <c r="I1513" i="8" s="1"/>
  <c r="G1511" i="8"/>
  <c r="I1511" i="8" s="1"/>
  <c r="Q1509" i="8"/>
  <c r="S1509" i="8" s="1"/>
  <c r="G1509" i="8"/>
  <c r="I1509" i="8" s="1"/>
  <c r="Q1507" i="8"/>
  <c r="S1507" i="8" s="1"/>
  <c r="Q1505" i="8"/>
  <c r="S1505" i="8" s="1"/>
  <c r="G1505" i="8"/>
  <c r="I1505" i="8" s="1"/>
  <c r="Q1503" i="8"/>
  <c r="S1503" i="8" s="1"/>
  <c r="G1503" i="8"/>
  <c r="I1503" i="8" s="1"/>
  <c r="Q1501" i="8"/>
  <c r="S1501" i="8" s="1"/>
  <c r="G1501" i="8"/>
  <c r="I1501" i="8" s="1"/>
  <c r="Q1499" i="8"/>
  <c r="S1499" i="8" s="1"/>
  <c r="G1499" i="8"/>
  <c r="I1499" i="8" s="1"/>
  <c r="Q1497" i="8"/>
  <c r="S1497" i="8" s="1"/>
  <c r="G1497" i="8"/>
  <c r="I1497" i="8" s="1"/>
  <c r="Q1495" i="8"/>
  <c r="S1495" i="8" s="1"/>
  <c r="G1495" i="8"/>
  <c r="I1495" i="8" s="1"/>
  <c r="G1493" i="8"/>
  <c r="I1493" i="8" s="1"/>
  <c r="Q1491" i="8"/>
  <c r="S1491" i="8" s="1"/>
  <c r="G1491" i="8"/>
  <c r="I1491" i="8" s="1"/>
  <c r="Q1489" i="8"/>
  <c r="S1489" i="8" s="1"/>
  <c r="G1489" i="8"/>
  <c r="I1489" i="8" s="1"/>
  <c r="Q1487" i="8"/>
  <c r="S1487" i="8" s="1"/>
  <c r="G1487" i="8"/>
  <c r="I1487" i="8" s="1"/>
  <c r="Q1485" i="8"/>
  <c r="S1485" i="8" s="1"/>
  <c r="Q1483" i="8"/>
  <c r="S1483" i="8" s="1"/>
  <c r="G1483" i="8"/>
  <c r="I1483" i="8" s="1"/>
  <c r="Q1481" i="8"/>
  <c r="S1481" i="8" s="1"/>
  <c r="G1481" i="8"/>
  <c r="I1481" i="8" s="1"/>
  <c r="Q1479" i="8"/>
  <c r="S1479" i="8" s="1"/>
  <c r="G1479" i="8"/>
  <c r="I1479" i="8" s="1"/>
  <c r="Q1477" i="8"/>
  <c r="S1477" i="8" s="1"/>
  <c r="G1477" i="8"/>
  <c r="I1477" i="8" s="1"/>
  <c r="G1475" i="8"/>
  <c r="I1475" i="8" s="1"/>
  <c r="Q1473" i="8"/>
  <c r="S1473" i="8" s="1"/>
  <c r="G1473" i="8"/>
  <c r="I1473" i="8" s="1"/>
  <c r="Q1471" i="8"/>
  <c r="S1471" i="8" s="1"/>
  <c r="G1471" i="8"/>
  <c r="I1471" i="8" s="1"/>
  <c r="Q1469" i="8"/>
  <c r="S1469" i="8" s="1"/>
  <c r="G1469" i="8"/>
  <c r="I1469" i="8" s="1"/>
  <c r="Q1467" i="8"/>
  <c r="S1467" i="8" s="1"/>
  <c r="G1467" i="8"/>
  <c r="I1467" i="8" s="1"/>
  <c r="Q1465" i="8"/>
  <c r="S1465" i="8" s="1"/>
  <c r="G1465" i="8"/>
  <c r="I1465" i="8" s="1"/>
  <c r="Q1463" i="8"/>
  <c r="S1463" i="8" s="1"/>
  <c r="Q1461" i="8"/>
  <c r="S1461" i="8" s="1"/>
  <c r="G1461" i="8"/>
  <c r="I1461" i="8" s="1"/>
  <c r="Q1459" i="8"/>
  <c r="S1459" i="8" s="1"/>
  <c r="G1459" i="8"/>
  <c r="I1459" i="8" s="1"/>
  <c r="G1457" i="8"/>
  <c r="I1457" i="8" s="1"/>
  <c r="Q1455" i="8"/>
  <c r="S1455" i="8" s="1"/>
  <c r="G1455" i="8"/>
  <c r="I1455" i="8" s="1"/>
  <c r="Q1453" i="8"/>
  <c r="S1453" i="8" s="1"/>
  <c r="G1453" i="8"/>
  <c r="I1453" i="8" s="1"/>
  <c r="Q1451" i="8"/>
  <c r="S1451" i="8" s="1"/>
  <c r="G1451" i="8"/>
  <c r="I1451" i="8" s="1"/>
  <c r="Q1449" i="8"/>
  <c r="S1449" i="8" s="1"/>
  <c r="G1449" i="8"/>
  <c r="I1449" i="8" s="1"/>
  <c r="Q1447" i="8"/>
  <c r="S1447" i="8" s="1"/>
  <c r="G1447" i="8"/>
  <c r="I1447" i="8" s="1"/>
  <c r="Q1445" i="8"/>
  <c r="S1445" i="8" s="1"/>
  <c r="Q1443" i="8"/>
  <c r="S1443" i="8" s="1"/>
  <c r="G1443" i="8"/>
  <c r="I1443" i="8" s="1"/>
  <c r="Q1441" i="8"/>
  <c r="S1441" i="8" s="1"/>
  <c r="G1441" i="8"/>
  <c r="I1441" i="8" s="1"/>
  <c r="Q1431" i="8"/>
  <c r="S1431" i="8" s="1"/>
  <c r="G1431" i="8"/>
  <c r="I1431" i="8" s="1"/>
  <c r="Q1429" i="8"/>
  <c r="S1429" i="8" s="1"/>
  <c r="G1429" i="8"/>
  <c r="I1429" i="8" s="1"/>
  <c r="Q1427" i="8"/>
  <c r="S1427" i="8" s="1"/>
  <c r="G1427" i="8"/>
  <c r="I1427" i="8" s="1"/>
  <c r="Q1425" i="8"/>
  <c r="S1425" i="8" s="1"/>
  <c r="G1425" i="8"/>
  <c r="I1425" i="8" s="1"/>
  <c r="Q1423" i="8"/>
  <c r="S1423" i="8" s="1"/>
  <c r="G1423" i="8"/>
  <c r="I1423" i="8" s="1"/>
  <c r="Q1421" i="8"/>
  <c r="S1421" i="8" s="1"/>
  <c r="G1421" i="8"/>
  <c r="I1421" i="8" s="1"/>
  <c r="G1417" i="8"/>
  <c r="I1417" i="8" s="1"/>
  <c r="Q1415" i="8"/>
  <c r="S1415" i="8" s="1"/>
  <c r="G1415" i="8"/>
  <c r="I1415" i="8" s="1"/>
  <c r="Q1413" i="8"/>
  <c r="S1413" i="8" s="1"/>
  <c r="G1413" i="8"/>
  <c r="I1413" i="8" s="1"/>
  <c r="Q1411" i="8"/>
  <c r="S1411" i="8" s="1"/>
  <c r="G1409" i="8"/>
  <c r="I1409" i="8" s="1"/>
  <c r="Q1407" i="8"/>
  <c r="S1407" i="8" s="1"/>
  <c r="G1407" i="8"/>
  <c r="I1407" i="8" s="1"/>
  <c r="Q1405" i="8"/>
  <c r="S1405" i="8" s="1"/>
  <c r="G1405" i="8"/>
  <c r="I1405" i="8" s="1"/>
  <c r="Q1403" i="8"/>
  <c r="S1403" i="8" s="1"/>
  <c r="Q1399" i="8"/>
  <c r="S1399" i="8" s="1"/>
  <c r="G1399" i="8"/>
  <c r="I1399" i="8" s="1"/>
  <c r="Q1397" i="8"/>
  <c r="S1397" i="8" s="1"/>
  <c r="G1397" i="8"/>
  <c r="I1397" i="8" s="1"/>
  <c r="Q1395" i="8"/>
  <c r="S1395" i="8" s="1"/>
  <c r="G1395" i="8"/>
  <c r="I1395" i="8" s="1"/>
  <c r="Q1391" i="8"/>
  <c r="S1391" i="8" s="1"/>
  <c r="G1391" i="8"/>
  <c r="I1391" i="8" s="1"/>
  <c r="Q1389" i="8"/>
  <c r="S1389" i="8" s="1"/>
  <c r="G1389" i="8"/>
  <c r="I1389" i="8" s="1"/>
  <c r="Q1387" i="8"/>
  <c r="S1387" i="8" s="1"/>
  <c r="G1387" i="8"/>
  <c r="I1387" i="8" s="1"/>
  <c r="Q1383" i="8"/>
  <c r="S1383" i="8" s="1"/>
  <c r="G1383" i="8"/>
  <c r="I1383" i="8" s="1"/>
  <c r="Q1381" i="8"/>
  <c r="S1381" i="8" s="1"/>
  <c r="G1381" i="8"/>
  <c r="I1381" i="8" s="1"/>
  <c r="Q1379" i="8"/>
  <c r="S1379" i="8" s="1"/>
  <c r="G1379" i="8"/>
  <c r="I1379" i="8" s="1"/>
  <c r="Q1377" i="8"/>
  <c r="S1377" i="8" s="1"/>
  <c r="G1375" i="8"/>
  <c r="I1375" i="8" s="1"/>
  <c r="Q1373" i="8"/>
  <c r="S1373" i="8" s="1"/>
  <c r="G1373" i="8"/>
  <c r="I1373" i="8" s="1"/>
  <c r="Q1371" i="8"/>
  <c r="S1371" i="8" s="1"/>
  <c r="G1371" i="8"/>
  <c r="I1371" i="8" s="1"/>
  <c r="Q1369" i="8"/>
  <c r="S1369" i="8" s="1"/>
  <c r="Q1367" i="8"/>
  <c r="S1367" i="8" s="1"/>
  <c r="Q1365" i="8"/>
  <c r="S1365" i="8" s="1"/>
  <c r="G1365" i="8"/>
  <c r="I1365" i="8" s="1"/>
  <c r="Q1363" i="8"/>
  <c r="S1363" i="8" s="1"/>
  <c r="G1363" i="8"/>
  <c r="I1363" i="8" s="1"/>
  <c r="G1361" i="8"/>
  <c r="I1361" i="8" s="1"/>
  <c r="Q1359" i="8"/>
  <c r="S1359" i="8" s="1"/>
  <c r="G1359" i="8"/>
  <c r="I1359" i="8" s="1"/>
  <c r="Q1357" i="8"/>
  <c r="S1357" i="8" s="1"/>
  <c r="G1357" i="8"/>
  <c r="I1357" i="8" s="1"/>
  <c r="G1355" i="8"/>
  <c r="I1355" i="8" s="1"/>
  <c r="Q1351" i="8"/>
  <c r="S1351" i="8" s="1"/>
  <c r="G1351" i="8"/>
  <c r="I1351" i="8" s="1"/>
  <c r="Q1349" i="8"/>
  <c r="S1349" i="8" s="1"/>
  <c r="G1349" i="8"/>
  <c r="I1349" i="8" s="1"/>
  <c r="Q1347" i="8"/>
  <c r="S1347" i="8" s="1"/>
  <c r="G1347" i="8"/>
  <c r="I1347" i="8" s="1"/>
  <c r="G1345" i="8"/>
  <c r="I1345" i="8" s="1"/>
  <c r="H1433" i="8" s="1"/>
  <c r="G1715" i="8" s="1"/>
  <c r="Q1343" i="8"/>
  <c r="S1343" i="8" s="1"/>
  <c r="G1343" i="8"/>
  <c r="I1343" i="8" s="1"/>
  <c r="Q1341" i="8"/>
  <c r="S1341" i="8" s="1"/>
  <c r="G1341" i="8"/>
  <c r="I1341" i="8" s="1"/>
  <c r="Q1339" i="8"/>
  <c r="S1339" i="8" s="1"/>
  <c r="G1339" i="8"/>
  <c r="I1339" i="8" s="1"/>
  <c r="Q1329" i="8"/>
  <c r="S1329" i="8" s="1"/>
  <c r="G1329" i="8"/>
  <c r="I1329" i="8" s="1"/>
  <c r="Q1327" i="8"/>
  <c r="S1327" i="8" s="1"/>
  <c r="G1327" i="8"/>
  <c r="I1327" i="8" s="1"/>
  <c r="Q1325" i="8"/>
  <c r="S1325" i="8" s="1"/>
  <c r="G1325" i="8"/>
  <c r="I1325" i="8" s="1"/>
  <c r="Q1323" i="8"/>
  <c r="S1323" i="8" s="1"/>
  <c r="G1323" i="8"/>
  <c r="I1323" i="8" s="1"/>
  <c r="Q1321" i="8"/>
  <c r="S1321" i="8" s="1"/>
  <c r="G1321" i="8"/>
  <c r="I1321" i="8" s="1"/>
  <c r="G1319" i="8"/>
  <c r="I1319" i="8" s="1"/>
  <c r="Q1317" i="8"/>
  <c r="S1317" i="8" s="1"/>
  <c r="G1317" i="8"/>
  <c r="I1317" i="8" s="1"/>
  <c r="Q1315" i="8"/>
  <c r="S1315" i="8" s="1"/>
  <c r="G1315" i="8"/>
  <c r="I1315" i="8" s="1"/>
  <c r="Q1313" i="8"/>
  <c r="S1313" i="8" s="1"/>
  <c r="G1313" i="8"/>
  <c r="I1313" i="8" s="1"/>
  <c r="Q1311" i="8"/>
  <c r="S1311" i="8" s="1"/>
  <c r="G1311" i="8"/>
  <c r="I1311" i="8" s="1"/>
  <c r="Q1309" i="8"/>
  <c r="S1309" i="8" s="1"/>
  <c r="G1309" i="8"/>
  <c r="I1309" i="8" s="1"/>
  <c r="Q1307" i="8"/>
  <c r="S1307" i="8" s="1"/>
  <c r="G1307" i="8"/>
  <c r="I1307" i="8" s="1"/>
  <c r="Q1303" i="8"/>
  <c r="S1303" i="8" s="1"/>
  <c r="G1303" i="8"/>
  <c r="I1303" i="8" s="1"/>
  <c r="Q1301" i="8"/>
  <c r="S1301" i="8" s="1"/>
  <c r="G1301" i="8"/>
  <c r="I1301" i="8" s="1"/>
  <c r="Q1299" i="8"/>
  <c r="S1299" i="8" s="1"/>
  <c r="G1299" i="8"/>
  <c r="I1299" i="8" s="1"/>
  <c r="Q1297" i="8"/>
  <c r="S1297" i="8" s="1"/>
  <c r="G1297" i="8"/>
  <c r="I1297" i="8" s="1"/>
  <c r="Q1295" i="8"/>
  <c r="S1295" i="8" s="1"/>
  <c r="G1295" i="8"/>
  <c r="I1295" i="8" s="1"/>
  <c r="Q1293" i="8"/>
  <c r="S1293" i="8" s="1"/>
  <c r="G1293" i="8"/>
  <c r="I1293" i="8" s="1"/>
  <c r="Q1291" i="8"/>
  <c r="S1291" i="8" s="1"/>
  <c r="G1291" i="8"/>
  <c r="I1291" i="8" s="1"/>
  <c r="Q1289" i="8"/>
  <c r="S1289" i="8" s="1"/>
  <c r="G1289" i="8"/>
  <c r="I1289" i="8" s="1"/>
  <c r="Q1287" i="8"/>
  <c r="S1287" i="8" s="1"/>
  <c r="G1287" i="8"/>
  <c r="I1287" i="8" s="1"/>
  <c r="Q1285" i="8"/>
  <c r="S1285" i="8" s="1"/>
  <c r="G1285" i="8"/>
  <c r="I1285" i="8" s="1"/>
  <c r="Q1283" i="8"/>
  <c r="S1283" i="8" s="1"/>
  <c r="G1281" i="8"/>
  <c r="I1281" i="8" s="1"/>
  <c r="Q1279" i="8"/>
  <c r="S1279" i="8" s="1"/>
  <c r="Q1277" i="8"/>
  <c r="S1277" i="8" s="1"/>
  <c r="G1277" i="8"/>
  <c r="I1277" i="8" s="1"/>
  <c r="Q1275" i="8"/>
  <c r="S1275" i="8" s="1"/>
  <c r="G1275" i="8"/>
  <c r="I1275" i="8" s="1"/>
  <c r="Q1273" i="8"/>
  <c r="S1273" i="8" s="1"/>
  <c r="Q1271" i="8"/>
  <c r="S1271" i="8" s="1"/>
  <c r="Q1269" i="8"/>
  <c r="S1269" i="8" s="1"/>
  <c r="G1269" i="8"/>
  <c r="I1269" i="8" s="1"/>
  <c r="G1267" i="8"/>
  <c r="I1267" i="8" s="1"/>
  <c r="Q1265" i="8"/>
  <c r="S1265" i="8" s="1"/>
  <c r="G1265" i="8"/>
  <c r="I1265" i="8" s="1"/>
  <c r="Q1263" i="8"/>
  <c r="S1263" i="8" s="1"/>
  <c r="G1263" i="8"/>
  <c r="I1263" i="8" s="1"/>
  <c r="Q1261" i="8"/>
  <c r="S1261" i="8" s="1"/>
  <c r="Q1259" i="8"/>
  <c r="S1259" i="8" s="1"/>
  <c r="G1259" i="8"/>
  <c r="I1259" i="8" s="1"/>
  <c r="Q1257" i="8"/>
  <c r="S1257" i="8" s="1"/>
  <c r="G1257" i="8"/>
  <c r="I1257" i="8" s="1"/>
  <c r="Q1255" i="8"/>
  <c r="S1255" i="8" s="1"/>
  <c r="G1251" i="8"/>
  <c r="I1251" i="8" s="1"/>
  <c r="Q1249" i="8"/>
  <c r="S1249" i="8" s="1"/>
  <c r="G1249" i="8"/>
  <c r="I1249" i="8" s="1"/>
  <c r="G1247" i="8"/>
  <c r="I1247" i="8" s="1"/>
  <c r="Q1245" i="8"/>
  <c r="S1245" i="8" s="1"/>
  <c r="G1245" i="8"/>
  <c r="I1245" i="8" s="1"/>
  <c r="Q1243" i="8"/>
  <c r="S1243" i="8" s="1"/>
  <c r="G1243" i="8"/>
  <c r="I1243" i="8" s="1"/>
  <c r="G1241" i="8"/>
  <c r="I1241" i="8" s="1"/>
  <c r="Q1239" i="8"/>
  <c r="S1239" i="8" s="1"/>
  <c r="G1239" i="8"/>
  <c r="I1239" i="8" s="1"/>
  <c r="Q1237" i="8"/>
  <c r="S1237" i="8" s="1"/>
  <c r="G1237" i="8"/>
  <c r="I1237" i="8" s="1"/>
  <c r="H1331" i="8" s="1"/>
  <c r="G1712" i="8" s="1"/>
  <c r="Q1227" i="8"/>
  <c r="S1227" i="8" s="1"/>
  <c r="G1227" i="8"/>
  <c r="I1227" i="8" s="1"/>
  <c r="Q1225" i="8"/>
  <c r="S1225" i="8" s="1"/>
  <c r="G1225" i="8"/>
  <c r="I1225" i="8" s="1"/>
  <c r="Q1223" i="8"/>
  <c r="S1223" i="8" s="1"/>
  <c r="G1223" i="8"/>
  <c r="I1223" i="8" s="1"/>
  <c r="Q1221" i="8"/>
  <c r="S1221" i="8" s="1"/>
  <c r="G1221" i="8"/>
  <c r="I1221" i="8" s="1"/>
  <c r="Q1219" i="8"/>
  <c r="S1219" i="8" s="1"/>
  <c r="G1219" i="8"/>
  <c r="I1219" i="8" s="1"/>
  <c r="Q1217" i="8"/>
  <c r="S1217" i="8" s="1"/>
  <c r="G1217" i="8"/>
  <c r="I1217" i="8" s="1"/>
  <c r="G1215" i="8"/>
  <c r="I1215" i="8" s="1"/>
  <c r="Q1213" i="8"/>
  <c r="S1213" i="8" s="1"/>
  <c r="G1213" i="8"/>
  <c r="I1213" i="8" s="1"/>
  <c r="Q1211" i="8"/>
  <c r="S1211" i="8" s="1"/>
  <c r="G1211" i="8"/>
  <c r="I1211" i="8" s="1"/>
  <c r="Q1209" i="8"/>
  <c r="S1209" i="8" s="1"/>
  <c r="G1209" i="8"/>
  <c r="I1209" i="8" s="1"/>
  <c r="G1207" i="8"/>
  <c r="I1207" i="8" s="1"/>
  <c r="Q1205" i="8"/>
  <c r="S1205" i="8" s="1"/>
  <c r="G1205" i="8"/>
  <c r="I1205" i="8" s="1"/>
  <c r="Q1203" i="8"/>
  <c r="S1203" i="8" s="1"/>
  <c r="G1203" i="8"/>
  <c r="I1203" i="8" s="1"/>
  <c r="Q1201" i="8"/>
  <c r="S1201" i="8" s="1"/>
  <c r="G1201" i="8"/>
  <c r="I1201" i="8" s="1"/>
  <c r="Q1199" i="8"/>
  <c r="S1199" i="8" s="1"/>
  <c r="G1199" i="8"/>
  <c r="I1199" i="8" s="1"/>
  <c r="Q1197" i="8"/>
  <c r="S1197" i="8" s="1"/>
  <c r="Q1195" i="8"/>
  <c r="S1195" i="8" s="1"/>
  <c r="G1195" i="8"/>
  <c r="I1195" i="8" s="1"/>
  <c r="Q1193" i="8"/>
  <c r="S1193" i="8" s="1"/>
  <c r="G1193" i="8"/>
  <c r="I1193" i="8" s="1"/>
  <c r="G1191" i="8"/>
  <c r="I1191" i="8" s="1"/>
  <c r="Q1189" i="8"/>
  <c r="S1189" i="8" s="1"/>
  <c r="G1189" i="8"/>
  <c r="I1189" i="8" s="1"/>
  <c r="Q1187" i="8"/>
  <c r="S1187" i="8" s="1"/>
  <c r="G1187" i="8"/>
  <c r="I1187" i="8" s="1"/>
  <c r="Q1185" i="8"/>
  <c r="S1185" i="8" s="1"/>
  <c r="G1185" i="8"/>
  <c r="I1185" i="8" s="1"/>
  <c r="G1183" i="8"/>
  <c r="I1183" i="8" s="1"/>
  <c r="Q1181" i="8"/>
  <c r="S1181" i="8" s="1"/>
  <c r="G1181" i="8"/>
  <c r="I1181" i="8" s="1"/>
  <c r="Q1179" i="8"/>
  <c r="S1179" i="8" s="1"/>
  <c r="Q1177" i="8"/>
  <c r="S1177" i="8" s="1"/>
  <c r="G1177" i="8"/>
  <c r="I1177" i="8" s="1"/>
  <c r="Q1175" i="8"/>
  <c r="S1175" i="8" s="1"/>
  <c r="G1175" i="8"/>
  <c r="I1175" i="8" s="1"/>
  <c r="Q1173" i="8"/>
  <c r="S1173" i="8" s="1"/>
  <c r="G1173" i="8"/>
  <c r="I1173" i="8" s="1"/>
  <c r="Q1171" i="8"/>
  <c r="S1171" i="8" s="1"/>
  <c r="G1171" i="8"/>
  <c r="I1171" i="8" s="1"/>
  <c r="Q1169" i="8"/>
  <c r="S1169" i="8" s="1"/>
  <c r="G1169" i="8"/>
  <c r="I1169" i="8" s="1"/>
  <c r="Q1167" i="8"/>
  <c r="S1167" i="8" s="1"/>
  <c r="G1167" i="8"/>
  <c r="I1167" i="8" s="1"/>
  <c r="Q1165" i="8"/>
  <c r="S1165" i="8" s="1"/>
  <c r="G1165" i="8"/>
  <c r="I1165" i="8" s="1"/>
  <c r="Q1163" i="8"/>
  <c r="S1163" i="8" s="1"/>
  <c r="G1163" i="8"/>
  <c r="I1163" i="8" s="1"/>
  <c r="Q1161" i="8"/>
  <c r="S1161" i="8" s="1"/>
  <c r="Q1159" i="8"/>
  <c r="S1159" i="8" s="1"/>
  <c r="G1159" i="8"/>
  <c r="I1159" i="8" s="1"/>
  <c r="G1157" i="8"/>
  <c r="I1157" i="8" s="1"/>
  <c r="Q1155" i="8"/>
  <c r="S1155" i="8" s="1"/>
  <c r="G1155" i="8"/>
  <c r="I1155" i="8" s="1"/>
  <c r="Q1153" i="8"/>
  <c r="S1153" i="8" s="1"/>
  <c r="G1153" i="8"/>
  <c r="I1153" i="8" s="1"/>
  <c r="Q1151" i="8"/>
  <c r="S1151" i="8" s="1"/>
  <c r="G1151" i="8"/>
  <c r="I1151" i="8" s="1"/>
  <c r="G1149" i="8"/>
  <c r="I1149" i="8" s="1"/>
  <c r="Q1147" i="8"/>
  <c r="S1147" i="8" s="1"/>
  <c r="G1147" i="8"/>
  <c r="I1147" i="8" s="1"/>
  <c r="Q1145" i="8"/>
  <c r="S1145" i="8" s="1"/>
  <c r="G1145" i="8"/>
  <c r="I1145" i="8" s="1"/>
  <c r="Q1143" i="8"/>
  <c r="S1143" i="8" s="1"/>
  <c r="G1143" i="8"/>
  <c r="I1143" i="8" s="1"/>
  <c r="Q1141" i="8"/>
  <c r="S1141" i="8" s="1"/>
  <c r="Q1139" i="8"/>
  <c r="S1139" i="8" s="1"/>
  <c r="Q1137" i="8"/>
  <c r="S1137" i="8" s="1"/>
  <c r="G1137" i="8"/>
  <c r="I1137" i="8" s="1"/>
  <c r="S1135" i="8"/>
  <c r="Q1135" i="8"/>
  <c r="G1135" i="8"/>
  <c r="I1135" i="8" s="1"/>
  <c r="Q1125" i="8"/>
  <c r="S1125" i="8" s="1"/>
  <c r="G1125" i="8"/>
  <c r="I1125" i="8" s="1"/>
  <c r="Q1123" i="8"/>
  <c r="S1123" i="8" s="1"/>
  <c r="G1123" i="8"/>
  <c r="I1123" i="8" s="1"/>
  <c r="S1121" i="8"/>
  <c r="Q1121" i="8"/>
  <c r="G1121" i="8"/>
  <c r="I1121" i="8" s="1"/>
  <c r="S1119" i="8"/>
  <c r="Q1119" i="8"/>
  <c r="G1119" i="8"/>
  <c r="I1119" i="8" s="1"/>
  <c r="S1117" i="8"/>
  <c r="Q1117" i="8"/>
  <c r="G1117" i="8"/>
  <c r="I1117" i="8" s="1"/>
  <c r="S1115" i="8"/>
  <c r="Q1115" i="8"/>
  <c r="G1115" i="8"/>
  <c r="I1115" i="8" s="1"/>
  <c r="S1113" i="8"/>
  <c r="Q1113" i="8"/>
  <c r="G1111" i="8"/>
  <c r="I1111" i="8" s="1"/>
  <c r="S1109" i="8"/>
  <c r="Q1109" i="8"/>
  <c r="G1109" i="8"/>
  <c r="I1109" i="8" s="1"/>
  <c r="S1107" i="8"/>
  <c r="Q1107" i="8"/>
  <c r="G1107" i="8"/>
  <c r="I1107" i="8" s="1"/>
  <c r="S1105" i="8"/>
  <c r="Q1105" i="8"/>
  <c r="Q1103" i="8"/>
  <c r="S1103" i="8" s="1"/>
  <c r="S1101" i="8"/>
  <c r="Q1101" i="8"/>
  <c r="G1101" i="8"/>
  <c r="I1101" i="8" s="1"/>
  <c r="I1099" i="8"/>
  <c r="G1099" i="8"/>
  <c r="Q1097" i="8"/>
  <c r="S1097" i="8" s="1"/>
  <c r="I1097" i="8"/>
  <c r="G1097" i="8"/>
  <c r="Q1095" i="8"/>
  <c r="S1095" i="8" s="1"/>
  <c r="I1093" i="8"/>
  <c r="G1093" i="8"/>
  <c r="Q1091" i="8"/>
  <c r="S1091" i="8" s="1"/>
  <c r="I1091" i="8"/>
  <c r="G1091" i="8"/>
  <c r="Q1089" i="8"/>
  <c r="S1089" i="8" s="1"/>
  <c r="I1089" i="8"/>
  <c r="G1089" i="8"/>
  <c r="G1087" i="8"/>
  <c r="I1087" i="8" s="1"/>
  <c r="S1085" i="8"/>
  <c r="Q1085" i="8"/>
  <c r="Q1083" i="8"/>
  <c r="S1083" i="8" s="1"/>
  <c r="I1083" i="8"/>
  <c r="G1083" i="8"/>
  <c r="Q1081" i="8"/>
  <c r="S1081" i="8" s="1"/>
  <c r="I1081" i="8"/>
  <c r="G1081" i="8"/>
  <c r="G1079" i="8"/>
  <c r="I1079" i="8" s="1"/>
  <c r="S1077" i="8"/>
  <c r="Q1077" i="8"/>
  <c r="G1077" i="8"/>
  <c r="I1077" i="8" s="1"/>
  <c r="S1075" i="8"/>
  <c r="Q1075" i="8"/>
  <c r="G1075" i="8"/>
  <c r="I1075" i="8" s="1"/>
  <c r="I1073" i="8"/>
  <c r="G1073" i="8"/>
  <c r="Q1069" i="8"/>
  <c r="S1069" i="8" s="1"/>
  <c r="I1069" i="8"/>
  <c r="G1069" i="8"/>
  <c r="Q1067" i="8"/>
  <c r="S1067" i="8" s="1"/>
  <c r="I1067" i="8"/>
  <c r="G1067" i="8"/>
  <c r="G1065" i="8"/>
  <c r="I1065" i="8" s="1"/>
  <c r="S1063" i="8"/>
  <c r="Q1063" i="8"/>
  <c r="G1063" i="8"/>
  <c r="I1063" i="8" s="1"/>
  <c r="I1061" i="8"/>
  <c r="G1061" i="8"/>
  <c r="Q1059" i="8"/>
  <c r="S1059" i="8" s="1"/>
  <c r="I1059" i="8"/>
  <c r="G1059" i="8"/>
  <c r="Q1055" i="8"/>
  <c r="S1055" i="8" s="1"/>
  <c r="I1055" i="8"/>
  <c r="G1055" i="8"/>
  <c r="Q1053" i="8"/>
  <c r="S1053" i="8" s="1"/>
  <c r="I1053" i="8"/>
  <c r="G1053" i="8"/>
  <c r="Q1051" i="8"/>
  <c r="S1051" i="8" s="1"/>
  <c r="I1051" i="8"/>
  <c r="G1051" i="8"/>
  <c r="Q1047" i="8"/>
  <c r="S1047" i="8" s="1"/>
  <c r="I1047" i="8"/>
  <c r="G1047" i="8"/>
  <c r="Q1045" i="8"/>
  <c r="S1045" i="8" s="1"/>
  <c r="I1045" i="8"/>
  <c r="G1045" i="8"/>
  <c r="Q1043" i="8"/>
  <c r="S1043" i="8" s="1"/>
  <c r="I1043" i="8"/>
  <c r="G1043" i="8"/>
  <c r="Q1039" i="8"/>
  <c r="S1039" i="8" s="1"/>
  <c r="I1039" i="8"/>
  <c r="G1039" i="8"/>
  <c r="Q1037" i="8"/>
  <c r="S1037" i="8" s="1"/>
  <c r="I1037" i="8"/>
  <c r="G1037" i="8"/>
  <c r="Q1035" i="8"/>
  <c r="S1035" i="8" s="1"/>
  <c r="I1035" i="8"/>
  <c r="G1035" i="8"/>
  <c r="Q1033" i="8"/>
  <c r="S1033" i="8" s="1"/>
  <c r="Q979" i="8"/>
  <c r="S979" i="8" s="1"/>
  <c r="G979" i="8"/>
  <c r="I979" i="8" s="1"/>
  <c r="Q977" i="8"/>
  <c r="S977" i="8" s="1"/>
  <c r="G977" i="8"/>
  <c r="I977" i="8" s="1"/>
  <c r="Q975" i="8"/>
  <c r="S975" i="8" s="1"/>
  <c r="G975" i="8"/>
  <c r="I975" i="8" s="1"/>
  <c r="Q973" i="8"/>
  <c r="S973" i="8" s="1"/>
  <c r="G973" i="8"/>
  <c r="I973" i="8" s="1"/>
  <c r="Q971" i="8"/>
  <c r="S971" i="8" s="1"/>
  <c r="G971" i="8"/>
  <c r="I971" i="8" s="1"/>
  <c r="Q969" i="8"/>
  <c r="S969" i="8" s="1"/>
  <c r="G969" i="8"/>
  <c r="I969" i="8" s="1"/>
  <c r="Q967" i="8"/>
  <c r="S967" i="8" s="1"/>
  <c r="G967" i="8"/>
  <c r="I967" i="8" s="1"/>
  <c r="Q965" i="8"/>
  <c r="S965" i="8" s="1"/>
  <c r="G965" i="8"/>
  <c r="I965" i="8" s="1"/>
  <c r="Q963" i="8"/>
  <c r="S963" i="8" s="1"/>
  <c r="G963" i="8"/>
  <c r="I963" i="8" s="1"/>
  <c r="Q961" i="8"/>
  <c r="S961" i="8" s="1"/>
  <c r="G961" i="8"/>
  <c r="I961" i="8" s="1"/>
  <c r="Q959" i="8"/>
  <c r="S959" i="8" s="1"/>
  <c r="G959" i="8"/>
  <c r="I959" i="8" s="1"/>
  <c r="Q957" i="8"/>
  <c r="S957" i="8" s="1"/>
  <c r="G957" i="8"/>
  <c r="I957" i="8" s="1"/>
  <c r="Q955" i="8"/>
  <c r="S955" i="8" s="1"/>
  <c r="G955" i="8"/>
  <c r="I955" i="8" s="1"/>
  <c r="Q953" i="8"/>
  <c r="S953" i="8" s="1"/>
  <c r="G953" i="8"/>
  <c r="I953" i="8" s="1"/>
  <c r="Q951" i="8"/>
  <c r="S951" i="8" s="1"/>
  <c r="G951" i="8"/>
  <c r="I951" i="8" s="1"/>
  <c r="Q949" i="8"/>
  <c r="S949" i="8" s="1"/>
  <c r="G949" i="8"/>
  <c r="I949" i="8" s="1"/>
  <c r="Q947" i="8"/>
  <c r="S947" i="8" s="1"/>
  <c r="G947" i="8"/>
  <c r="I947" i="8" s="1"/>
  <c r="Q945" i="8"/>
  <c r="S945" i="8" s="1"/>
  <c r="G945" i="8"/>
  <c r="I945" i="8" s="1"/>
  <c r="Q943" i="8"/>
  <c r="S943" i="8" s="1"/>
  <c r="G943" i="8"/>
  <c r="I943" i="8" s="1"/>
  <c r="Q941" i="8"/>
  <c r="S941" i="8" s="1"/>
  <c r="G941" i="8"/>
  <c r="I941" i="8" s="1"/>
  <c r="Q939" i="8"/>
  <c r="S939" i="8" s="1"/>
  <c r="G939" i="8"/>
  <c r="I939" i="8" s="1"/>
  <c r="Q937" i="8"/>
  <c r="S937" i="8" s="1"/>
  <c r="G937" i="8"/>
  <c r="I937" i="8" s="1"/>
  <c r="Q935" i="8"/>
  <c r="S935" i="8" s="1"/>
  <c r="G935" i="8"/>
  <c r="I935" i="8" s="1"/>
  <c r="Q933" i="8"/>
  <c r="S933" i="8" s="1"/>
  <c r="G933" i="8"/>
  <c r="I933" i="8" s="1"/>
  <c r="Q931" i="8"/>
  <c r="S931" i="8" s="1"/>
  <c r="G931" i="8"/>
  <c r="I931" i="8" s="1"/>
  <c r="H981" i="8" s="1"/>
  <c r="G1011" i="8" s="1"/>
  <c r="Q921" i="8"/>
  <c r="S921" i="8" s="1"/>
  <c r="G921" i="8"/>
  <c r="I921" i="8" s="1"/>
  <c r="Q919" i="8"/>
  <c r="S919" i="8" s="1"/>
  <c r="G919" i="8"/>
  <c r="I919" i="8" s="1"/>
  <c r="Q917" i="8"/>
  <c r="S917" i="8" s="1"/>
  <c r="G917" i="8"/>
  <c r="I917" i="8" s="1"/>
  <c r="Q915" i="8"/>
  <c r="S915" i="8" s="1"/>
  <c r="G915" i="8"/>
  <c r="I915" i="8" s="1"/>
  <c r="Q913" i="8"/>
  <c r="S913" i="8" s="1"/>
  <c r="G913" i="8"/>
  <c r="I913" i="8" s="1"/>
  <c r="Q911" i="8"/>
  <c r="S911" i="8" s="1"/>
  <c r="G911" i="8"/>
  <c r="I911" i="8" s="1"/>
  <c r="Q909" i="8"/>
  <c r="S909" i="8" s="1"/>
  <c r="G909" i="8"/>
  <c r="I909" i="8" s="1"/>
  <c r="Q907" i="8"/>
  <c r="S907" i="8" s="1"/>
  <c r="G907" i="8"/>
  <c r="I907" i="8" s="1"/>
  <c r="Q905" i="8"/>
  <c r="S905" i="8" s="1"/>
  <c r="G905" i="8"/>
  <c r="I905" i="8" s="1"/>
  <c r="Q903" i="8"/>
  <c r="S903" i="8" s="1"/>
  <c r="G903" i="8"/>
  <c r="I903" i="8" s="1"/>
  <c r="Q901" i="8"/>
  <c r="S901" i="8" s="1"/>
  <c r="G901" i="8"/>
  <c r="I901" i="8" s="1"/>
  <c r="Q899" i="8"/>
  <c r="S899" i="8" s="1"/>
  <c r="G899" i="8"/>
  <c r="I899" i="8" s="1"/>
  <c r="Q897" i="8"/>
  <c r="S897" i="8" s="1"/>
  <c r="G897" i="8"/>
  <c r="I897" i="8" s="1"/>
  <c r="Q895" i="8"/>
  <c r="S895" i="8" s="1"/>
  <c r="G895" i="8"/>
  <c r="I895" i="8" s="1"/>
  <c r="Q893" i="8"/>
  <c r="S893" i="8" s="1"/>
  <c r="G893" i="8"/>
  <c r="I893" i="8" s="1"/>
  <c r="Q891" i="8"/>
  <c r="S891" i="8" s="1"/>
  <c r="G891" i="8"/>
  <c r="I891" i="8" s="1"/>
  <c r="Q889" i="8"/>
  <c r="S889" i="8" s="1"/>
  <c r="G889" i="8"/>
  <c r="I889" i="8" s="1"/>
  <c r="Q887" i="8"/>
  <c r="S887" i="8" s="1"/>
  <c r="G887" i="8"/>
  <c r="I887" i="8" s="1"/>
  <c r="G885" i="8"/>
  <c r="I885" i="8" s="1"/>
  <c r="G883" i="8"/>
  <c r="I883" i="8" s="1"/>
  <c r="Q881" i="8"/>
  <c r="S881" i="8" s="1"/>
  <c r="G881" i="8"/>
  <c r="I881" i="8" s="1"/>
  <c r="Q879" i="8"/>
  <c r="S879" i="8" s="1"/>
  <c r="G879" i="8"/>
  <c r="I879" i="8" s="1"/>
  <c r="Q877" i="8"/>
  <c r="S877" i="8" s="1"/>
  <c r="G877" i="8"/>
  <c r="I877" i="8" s="1"/>
  <c r="Q875" i="8"/>
  <c r="S875" i="8" s="1"/>
  <c r="G875" i="8"/>
  <c r="I875" i="8" s="1"/>
  <c r="Q873" i="8"/>
  <c r="S873" i="8" s="1"/>
  <c r="G873" i="8"/>
  <c r="I873" i="8" s="1"/>
  <c r="Q871" i="8"/>
  <c r="S871" i="8" s="1"/>
  <c r="G871" i="8"/>
  <c r="I871" i="8" s="1"/>
  <c r="Q869" i="8"/>
  <c r="S869" i="8" s="1"/>
  <c r="G869" i="8"/>
  <c r="I869" i="8" s="1"/>
  <c r="Q867" i="8"/>
  <c r="S867" i="8" s="1"/>
  <c r="G867" i="8"/>
  <c r="I867" i="8" s="1"/>
  <c r="Q865" i="8"/>
  <c r="S865" i="8" s="1"/>
  <c r="G865" i="8"/>
  <c r="I865" i="8" s="1"/>
  <c r="Q863" i="8"/>
  <c r="S863" i="8" s="1"/>
  <c r="G863" i="8"/>
  <c r="I863" i="8" s="1"/>
  <c r="Q861" i="8"/>
  <c r="S861" i="8" s="1"/>
  <c r="G861" i="8"/>
  <c r="I861" i="8" s="1"/>
  <c r="Q859" i="8"/>
  <c r="S859" i="8" s="1"/>
  <c r="G859" i="8"/>
  <c r="I859" i="8" s="1"/>
  <c r="Q857" i="8"/>
  <c r="S857" i="8" s="1"/>
  <c r="G857" i="8"/>
  <c r="I857" i="8" s="1"/>
  <c r="Q855" i="8"/>
  <c r="S855" i="8" s="1"/>
  <c r="G855" i="8"/>
  <c r="I855" i="8" s="1"/>
  <c r="Q853" i="8"/>
  <c r="S853" i="8" s="1"/>
  <c r="G853" i="8"/>
  <c r="I853" i="8" s="1"/>
  <c r="Q851" i="8"/>
  <c r="S851" i="8" s="1"/>
  <c r="G851" i="8"/>
  <c r="I851" i="8" s="1"/>
  <c r="Q849" i="8"/>
  <c r="S849" i="8" s="1"/>
  <c r="G849" i="8"/>
  <c r="I849" i="8" s="1"/>
  <c r="Q847" i="8"/>
  <c r="S847" i="8" s="1"/>
  <c r="G847" i="8"/>
  <c r="I847" i="8" s="1"/>
  <c r="Q845" i="8"/>
  <c r="S845" i="8" s="1"/>
  <c r="G845" i="8"/>
  <c r="I845" i="8" s="1"/>
  <c r="Q843" i="8"/>
  <c r="S843" i="8" s="1"/>
  <c r="G843" i="8"/>
  <c r="I843" i="8" s="1"/>
  <c r="Q841" i="8"/>
  <c r="S841" i="8" s="1"/>
  <c r="G841" i="8"/>
  <c r="I841" i="8" s="1"/>
  <c r="Q839" i="8"/>
  <c r="S839" i="8" s="1"/>
  <c r="G839" i="8"/>
  <c r="I839" i="8" s="1"/>
  <c r="Q837" i="8"/>
  <c r="S837" i="8" s="1"/>
  <c r="G837" i="8"/>
  <c r="I837" i="8" s="1"/>
  <c r="Q835" i="8"/>
  <c r="S835" i="8" s="1"/>
  <c r="G835" i="8"/>
  <c r="I835" i="8" s="1"/>
  <c r="Q833" i="8"/>
  <c r="S833" i="8" s="1"/>
  <c r="G833" i="8"/>
  <c r="I833" i="8" s="1"/>
  <c r="Q831" i="8"/>
  <c r="S831" i="8" s="1"/>
  <c r="G831" i="8"/>
  <c r="I831" i="8" s="1"/>
  <c r="Q829" i="8"/>
  <c r="S829" i="8" s="1"/>
  <c r="G829" i="8"/>
  <c r="I829" i="8" s="1"/>
  <c r="Q819" i="8"/>
  <c r="S819" i="8" s="1"/>
  <c r="G819" i="8"/>
  <c r="I819" i="8" s="1"/>
  <c r="Q817" i="8"/>
  <c r="S817" i="8" s="1"/>
  <c r="G817" i="8"/>
  <c r="I817" i="8" s="1"/>
  <c r="Q815" i="8"/>
  <c r="S815" i="8" s="1"/>
  <c r="G815" i="8"/>
  <c r="I815" i="8" s="1"/>
  <c r="Q813" i="8"/>
  <c r="S813" i="8" s="1"/>
  <c r="G813" i="8"/>
  <c r="I813" i="8" s="1"/>
  <c r="Q811" i="8"/>
  <c r="S811" i="8" s="1"/>
  <c r="G811" i="8"/>
  <c r="I811" i="8" s="1"/>
  <c r="Q809" i="8"/>
  <c r="S809" i="8" s="1"/>
  <c r="G809" i="8"/>
  <c r="I809" i="8" s="1"/>
  <c r="Q807" i="8"/>
  <c r="S807" i="8" s="1"/>
  <c r="G807" i="8"/>
  <c r="I807" i="8" s="1"/>
  <c r="Q805" i="8"/>
  <c r="S805" i="8" s="1"/>
  <c r="G805" i="8"/>
  <c r="I805" i="8" s="1"/>
  <c r="Q803" i="8"/>
  <c r="S803" i="8" s="1"/>
  <c r="G803" i="8"/>
  <c r="I803" i="8" s="1"/>
  <c r="Q801" i="8"/>
  <c r="S801" i="8" s="1"/>
  <c r="G801" i="8"/>
  <c r="I801" i="8" s="1"/>
  <c r="Q799" i="8"/>
  <c r="S799" i="8" s="1"/>
  <c r="G799" i="8"/>
  <c r="I799" i="8" s="1"/>
  <c r="Q797" i="8"/>
  <c r="S797" i="8" s="1"/>
  <c r="G797" i="8"/>
  <c r="I797" i="8" s="1"/>
  <c r="Q795" i="8"/>
  <c r="S795" i="8" s="1"/>
  <c r="G795" i="8"/>
  <c r="I795" i="8" s="1"/>
  <c r="Q793" i="8"/>
  <c r="S793" i="8" s="1"/>
  <c r="Q791" i="8"/>
  <c r="S791" i="8" s="1"/>
  <c r="Q789" i="8"/>
  <c r="S789" i="8" s="1"/>
  <c r="G789" i="8"/>
  <c r="I789" i="8" s="1"/>
  <c r="Q787" i="8"/>
  <c r="S787" i="8" s="1"/>
  <c r="G787" i="8"/>
  <c r="I787" i="8" s="1"/>
  <c r="Q785" i="8"/>
  <c r="S785" i="8" s="1"/>
  <c r="G785" i="8"/>
  <c r="I785" i="8" s="1"/>
  <c r="Q783" i="8"/>
  <c r="S783" i="8" s="1"/>
  <c r="G783" i="8"/>
  <c r="I783" i="8" s="1"/>
  <c r="Q781" i="8"/>
  <c r="S781" i="8" s="1"/>
  <c r="G781" i="8"/>
  <c r="I781" i="8" s="1"/>
  <c r="Q779" i="8"/>
  <c r="S779" i="8" s="1"/>
  <c r="G779" i="8"/>
  <c r="I779" i="8" s="1"/>
  <c r="Q777" i="8"/>
  <c r="S777" i="8" s="1"/>
  <c r="G777" i="8"/>
  <c r="I777" i="8" s="1"/>
  <c r="Q775" i="8"/>
  <c r="S775" i="8" s="1"/>
  <c r="G775" i="8"/>
  <c r="I775" i="8" s="1"/>
  <c r="Q773" i="8"/>
  <c r="S773" i="8" s="1"/>
  <c r="G773" i="8"/>
  <c r="I773" i="8" s="1"/>
  <c r="Q771" i="8"/>
  <c r="S771" i="8" s="1"/>
  <c r="Q769" i="8"/>
  <c r="S769" i="8" s="1"/>
  <c r="G769" i="8"/>
  <c r="I769" i="8" s="1"/>
  <c r="Q767" i="8"/>
  <c r="S767" i="8" s="1"/>
  <c r="G767" i="8"/>
  <c r="I767" i="8" s="1"/>
  <c r="Q765" i="8"/>
  <c r="S765" i="8" s="1"/>
  <c r="G765" i="8"/>
  <c r="I765" i="8" s="1"/>
  <c r="G761" i="8"/>
  <c r="I761" i="8" s="1"/>
  <c r="Q759" i="8"/>
  <c r="S759" i="8" s="1"/>
  <c r="G759" i="8"/>
  <c r="I759" i="8" s="1"/>
  <c r="Q757" i="8"/>
  <c r="S757" i="8" s="1"/>
  <c r="G757" i="8"/>
  <c r="I757" i="8" s="1"/>
  <c r="Q755" i="8"/>
  <c r="S755" i="8" s="1"/>
  <c r="G755" i="8"/>
  <c r="I755" i="8" s="1"/>
  <c r="Q753" i="8"/>
  <c r="S753" i="8" s="1"/>
  <c r="G753" i="8"/>
  <c r="I753" i="8" s="1"/>
  <c r="Q751" i="8"/>
  <c r="S751" i="8" s="1"/>
  <c r="G751" i="8"/>
  <c r="I751" i="8" s="1"/>
  <c r="Q749" i="8"/>
  <c r="S749" i="8" s="1"/>
  <c r="G749" i="8"/>
  <c r="I749" i="8" s="1"/>
  <c r="Q747" i="8"/>
  <c r="S747" i="8" s="1"/>
  <c r="G747" i="8"/>
  <c r="I747" i="8" s="1"/>
  <c r="Q745" i="8"/>
  <c r="S745" i="8" s="1"/>
  <c r="G745" i="8"/>
  <c r="I745" i="8" s="1"/>
  <c r="Q743" i="8"/>
  <c r="S743" i="8" s="1"/>
  <c r="G743" i="8"/>
  <c r="I743" i="8" s="1"/>
  <c r="Q741" i="8"/>
  <c r="S741" i="8" s="1"/>
  <c r="Q739" i="8"/>
  <c r="S739" i="8" s="1"/>
  <c r="G739" i="8"/>
  <c r="I739" i="8" s="1"/>
  <c r="Q737" i="8"/>
  <c r="S737" i="8" s="1"/>
  <c r="G737" i="8"/>
  <c r="I737" i="8" s="1"/>
  <c r="Q735" i="8"/>
  <c r="S735" i="8" s="1"/>
  <c r="G735" i="8"/>
  <c r="I735" i="8" s="1"/>
  <c r="Q733" i="8"/>
  <c r="S733" i="8" s="1"/>
  <c r="G733" i="8"/>
  <c r="I733" i="8" s="1"/>
  <c r="Q731" i="8"/>
  <c r="S731" i="8" s="1"/>
  <c r="G731" i="8"/>
  <c r="I731" i="8" s="1"/>
  <c r="Q729" i="8"/>
  <c r="S729" i="8" s="1"/>
  <c r="Q727" i="8"/>
  <c r="S727" i="8" s="1"/>
  <c r="G727" i="8"/>
  <c r="I727" i="8" s="1"/>
  <c r="Q717" i="8"/>
  <c r="S717" i="8" s="1"/>
  <c r="G717" i="8"/>
  <c r="I717" i="8" s="1"/>
  <c r="Q715" i="8"/>
  <c r="S715" i="8" s="1"/>
  <c r="G715" i="8"/>
  <c r="I715" i="8" s="1"/>
  <c r="Q713" i="8"/>
  <c r="S713" i="8" s="1"/>
  <c r="G713" i="8"/>
  <c r="I713" i="8" s="1"/>
  <c r="G711" i="8"/>
  <c r="I711" i="8" s="1"/>
  <c r="Q709" i="8"/>
  <c r="S709" i="8" s="1"/>
  <c r="G709" i="8"/>
  <c r="I709" i="8" s="1"/>
  <c r="G707" i="8"/>
  <c r="I707" i="8" s="1"/>
  <c r="G705" i="8"/>
  <c r="I705" i="8" s="1"/>
  <c r="Q703" i="8"/>
  <c r="S703" i="8" s="1"/>
  <c r="G703" i="8"/>
  <c r="I703" i="8" s="1"/>
  <c r="Q701" i="8"/>
  <c r="S701" i="8" s="1"/>
  <c r="G701" i="8"/>
  <c r="I701" i="8" s="1"/>
  <c r="Q699" i="8"/>
  <c r="S699" i="8" s="1"/>
  <c r="G699" i="8"/>
  <c r="I699" i="8" s="1"/>
  <c r="Q697" i="8"/>
  <c r="S697" i="8" s="1"/>
  <c r="G697" i="8"/>
  <c r="I697" i="8" s="1"/>
  <c r="Q695" i="8"/>
  <c r="S695" i="8" s="1"/>
  <c r="G695" i="8"/>
  <c r="I695" i="8" s="1"/>
  <c r="Q693" i="8"/>
  <c r="S693" i="8" s="1"/>
  <c r="G693" i="8"/>
  <c r="I693" i="8" s="1"/>
  <c r="Q691" i="8"/>
  <c r="S691" i="8" s="1"/>
  <c r="G691" i="8"/>
  <c r="I691" i="8" s="1"/>
  <c r="Q689" i="8"/>
  <c r="S689" i="8" s="1"/>
  <c r="G689" i="8"/>
  <c r="I689" i="8" s="1"/>
  <c r="Q687" i="8"/>
  <c r="S687" i="8" s="1"/>
  <c r="G687" i="8"/>
  <c r="I687" i="8" s="1"/>
  <c r="Q685" i="8"/>
  <c r="S685" i="8" s="1"/>
  <c r="G685" i="8"/>
  <c r="I685" i="8" s="1"/>
  <c r="Q683" i="8"/>
  <c r="S683" i="8" s="1"/>
  <c r="G683" i="8"/>
  <c r="I683" i="8" s="1"/>
  <c r="Q681" i="8"/>
  <c r="S681" i="8" s="1"/>
  <c r="G681" i="8"/>
  <c r="I681" i="8" s="1"/>
  <c r="Q679" i="8"/>
  <c r="S679" i="8" s="1"/>
  <c r="G679" i="8"/>
  <c r="I679" i="8" s="1"/>
  <c r="Q677" i="8"/>
  <c r="S677" i="8" s="1"/>
  <c r="G677" i="8"/>
  <c r="I677" i="8" s="1"/>
  <c r="Q675" i="8"/>
  <c r="S675" i="8" s="1"/>
  <c r="G675" i="8"/>
  <c r="I675" i="8" s="1"/>
  <c r="Q673" i="8"/>
  <c r="S673" i="8" s="1"/>
  <c r="G673" i="8"/>
  <c r="I673" i="8" s="1"/>
  <c r="Q671" i="8"/>
  <c r="S671" i="8" s="1"/>
  <c r="G671" i="8"/>
  <c r="I671" i="8" s="1"/>
  <c r="Q669" i="8"/>
  <c r="S669" i="8" s="1"/>
  <c r="G669" i="8"/>
  <c r="I669" i="8" s="1"/>
  <c r="Q667" i="8"/>
  <c r="S667" i="8" s="1"/>
  <c r="G667" i="8"/>
  <c r="I667" i="8" s="1"/>
  <c r="Q665" i="8"/>
  <c r="S665" i="8" s="1"/>
  <c r="G665" i="8"/>
  <c r="I665" i="8" s="1"/>
  <c r="Q663" i="8"/>
  <c r="S663" i="8" s="1"/>
  <c r="G663" i="8"/>
  <c r="I663" i="8" s="1"/>
  <c r="Q661" i="8"/>
  <c r="S661" i="8" s="1"/>
  <c r="G661" i="8"/>
  <c r="I661" i="8" s="1"/>
  <c r="Q659" i="8"/>
  <c r="S659" i="8" s="1"/>
  <c r="G659" i="8"/>
  <c r="I659" i="8" s="1"/>
  <c r="Q657" i="8"/>
  <c r="S657" i="8" s="1"/>
  <c r="G657" i="8"/>
  <c r="I657" i="8" s="1"/>
  <c r="Q655" i="8"/>
  <c r="S655" i="8" s="1"/>
  <c r="G655" i="8"/>
  <c r="I655" i="8" s="1"/>
  <c r="Q653" i="8"/>
  <c r="S653" i="8" s="1"/>
  <c r="G653" i="8"/>
  <c r="I653" i="8" s="1"/>
  <c r="Q651" i="8"/>
  <c r="S651" i="8" s="1"/>
  <c r="G651" i="8"/>
  <c r="I651" i="8" s="1"/>
  <c r="Q649" i="8"/>
  <c r="S649" i="8" s="1"/>
  <c r="G649" i="8"/>
  <c r="I649" i="8" s="1"/>
  <c r="Q647" i="8"/>
  <c r="S647" i="8" s="1"/>
  <c r="G647" i="8"/>
  <c r="I647" i="8" s="1"/>
  <c r="Q645" i="8"/>
  <c r="S645" i="8" s="1"/>
  <c r="G645" i="8"/>
  <c r="I645" i="8" s="1"/>
  <c r="Q643" i="8"/>
  <c r="S643" i="8" s="1"/>
  <c r="G643" i="8"/>
  <c r="I643" i="8" s="1"/>
  <c r="Q641" i="8"/>
  <c r="S641" i="8" s="1"/>
  <c r="G641" i="8"/>
  <c r="I641" i="8" s="1"/>
  <c r="Q639" i="8"/>
  <c r="S639" i="8" s="1"/>
  <c r="G639" i="8"/>
  <c r="I639" i="8" s="1"/>
  <c r="Q637" i="8"/>
  <c r="S637" i="8" s="1"/>
  <c r="G637" i="8"/>
  <c r="I637" i="8" s="1"/>
  <c r="G635" i="8"/>
  <c r="I635" i="8" s="1"/>
  <c r="Q633" i="8"/>
  <c r="S633" i="8" s="1"/>
  <c r="Q631" i="8"/>
  <c r="S631" i="8" s="1"/>
  <c r="G631" i="8"/>
  <c r="I631" i="8" s="1"/>
  <c r="Q629" i="8"/>
  <c r="S629" i="8" s="1"/>
  <c r="G629" i="8"/>
  <c r="I629" i="8" s="1"/>
  <c r="Q627" i="8"/>
  <c r="S627" i="8" s="1"/>
  <c r="G627" i="8"/>
  <c r="I627" i="8" s="1"/>
  <c r="Q625" i="8"/>
  <c r="S625" i="8" s="1"/>
  <c r="G625" i="8"/>
  <c r="I625" i="8" s="1"/>
  <c r="Q615" i="8"/>
  <c r="S615" i="8" s="1"/>
  <c r="G615" i="8"/>
  <c r="I615" i="8" s="1"/>
  <c r="Q613" i="8"/>
  <c r="S613" i="8" s="1"/>
  <c r="G613" i="8"/>
  <c r="I613" i="8" s="1"/>
  <c r="Q611" i="8"/>
  <c r="S611" i="8" s="1"/>
  <c r="G611" i="8"/>
  <c r="I611" i="8" s="1"/>
  <c r="Q609" i="8"/>
  <c r="S609" i="8" s="1"/>
  <c r="G609" i="8"/>
  <c r="I609" i="8" s="1"/>
  <c r="Q607" i="8"/>
  <c r="S607" i="8" s="1"/>
  <c r="G607" i="8"/>
  <c r="I607" i="8" s="1"/>
  <c r="Q605" i="8"/>
  <c r="S605" i="8" s="1"/>
  <c r="G605" i="8"/>
  <c r="I605" i="8" s="1"/>
  <c r="Q603" i="8"/>
  <c r="S603" i="8" s="1"/>
  <c r="Q601" i="8"/>
  <c r="S601" i="8" s="1"/>
  <c r="G601" i="8"/>
  <c r="I601" i="8" s="1"/>
  <c r="Q599" i="8"/>
  <c r="S599" i="8" s="1"/>
  <c r="G599" i="8"/>
  <c r="I599" i="8" s="1"/>
  <c r="Q597" i="8"/>
  <c r="S597" i="8" s="1"/>
  <c r="G597" i="8"/>
  <c r="I597" i="8" s="1"/>
  <c r="Q595" i="8"/>
  <c r="S595" i="8" s="1"/>
  <c r="Q593" i="8"/>
  <c r="S593" i="8" s="1"/>
  <c r="G593" i="8"/>
  <c r="I593" i="8" s="1"/>
  <c r="Q591" i="8"/>
  <c r="S591" i="8" s="1"/>
  <c r="G591" i="8"/>
  <c r="I591" i="8" s="1"/>
  <c r="Q589" i="8"/>
  <c r="S589" i="8" s="1"/>
  <c r="G589" i="8"/>
  <c r="I589" i="8" s="1"/>
  <c r="Q587" i="8"/>
  <c r="S587" i="8" s="1"/>
  <c r="G587" i="8"/>
  <c r="I587" i="8" s="1"/>
  <c r="G585" i="8"/>
  <c r="I585" i="8" s="1"/>
  <c r="Q583" i="8"/>
  <c r="S583" i="8" s="1"/>
  <c r="G583" i="8"/>
  <c r="I583" i="8" s="1"/>
  <c r="Q581" i="8"/>
  <c r="S581" i="8" s="1"/>
  <c r="G581" i="8"/>
  <c r="I581" i="8" s="1"/>
  <c r="Q579" i="8"/>
  <c r="S579" i="8" s="1"/>
  <c r="G579" i="8"/>
  <c r="I579" i="8" s="1"/>
  <c r="Q577" i="8"/>
  <c r="S577" i="8" s="1"/>
  <c r="G577" i="8"/>
  <c r="I577" i="8" s="1"/>
  <c r="Q575" i="8"/>
  <c r="S575" i="8" s="1"/>
  <c r="G575" i="8"/>
  <c r="I575" i="8" s="1"/>
  <c r="Q573" i="8"/>
  <c r="S573" i="8" s="1"/>
  <c r="G573" i="8"/>
  <c r="I573" i="8" s="1"/>
  <c r="Q571" i="8"/>
  <c r="S571" i="8" s="1"/>
  <c r="G571" i="8"/>
  <c r="I571" i="8" s="1"/>
  <c r="Q569" i="8"/>
  <c r="S569" i="8" s="1"/>
  <c r="G569" i="8"/>
  <c r="I569" i="8" s="1"/>
  <c r="Q567" i="8"/>
  <c r="S567" i="8" s="1"/>
  <c r="G567" i="8"/>
  <c r="I567" i="8" s="1"/>
  <c r="Q565" i="8"/>
  <c r="S565" i="8" s="1"/>
  <c r="G565" i="8"/>
  <c r="I565" i="8" s="1"/>
  <c r="G563" i="8"/>
  <c r="I563" i="8" s="1"/>
  <c r="Q561" i="8"/>
  <c r="S561" i="8" s="1"/>
  <c r="G561" i="8"/>
  <c r="I561" i="8" s="1"/>
  <c r="Q559" i="8"/>
  <c r="S559" i="8" s="1"/>
  <c r="G559" i="8"/>
  <c r="I559" i="8" s="1"/>
  <c r="Q557" i="8"/>
  <c r="S557" i="8" s="1"/>
  <c r="G557" i="8"/>
  <c r="I557" i="8" s="1"/>
  <c r="Q555" i="8"/>
  <c r="S555" i="8" s="1"/>
  <c r="G555" i="8"/>
  <c r="I555" i="8" s="1"/>
  <c r="Q553" i="8"/>
  <c r="S553" i="8" s="1"/>
  <c r="G553" i="8"/>
  <c r="I553" i="8" s="1"/>
  <c r="Q551" i="8"/>
  <c r="S551" i="8" s="1"/>
  <c r="G551" i="8"/>
  <c r="I551" i="8" s="1"/>
  <c r="Q549" i="8"/>
  <c r="S549" i="8" s="1"/>
  <c r="G549" i="8"/>
  <c r="I549" i="8" s="1"/>
  <c r="Q547" i="8"/>
  <c r="S547" i="8" s="1"/>
  <c r="G547" i="8"/>
  <c r="I547" i="8" s="1"/>
  <c r="Q545" i="8"/>
  <c r="S545" i="8" s="1"/>
  <c r="G545" i="8"/>
  <c r="I545" i="8" s="1"/>
  <c r="Q543" i="8"/>
  <c r="S543" i="8" s="1"/>
  <c r="G543" i="8"/>
  <c r="I543" i="8" s="1"/>
  <c r="G541" i="8"/>
  <c r="I541" i="8" s="1"/>
  <c r="Q539" i="8"/>
  <c r="S539" i="8" s="1"/>
  <c r="G539" i="8"/>
  <c r="I539" i="8" s="1"/>
  <c r="Q537" i="8"/>
  <c r="S537" i="8" s="1"/>
  <c r="G537" i="8"/>
  <c r="I537" i="8" s="1"/>
  <c r="Q535" i="8"/>
  <c r="S535" i="8" s="1"/>
  <c r="G535" i="8"/>
  <c r="I535" i="8" s="1"/>
  <c r="Q533" i="8"/>
  <c r="S533" i="8" s="1"/>
  <c r="G533" i="8"/>
  <c r="I533" i="8" s="1"/>
  <c r="Q531" i="8"/>
  <c r="S531" i="8" s="1"/>
  <c r="G531" i="8"/>
  <c r="I531" i="8" s="1"/>
  <c r="Q529" i="8"/>
  <c r="S529" i="8" s="1"/>
  <c r="G529" i="8"/>
  <c r="I529" i="8" s="1"/>
  <c r="Q527" i="8"/>
  <c r="S527" i="8" s="1"/>
  <c r="Q525" i="8"/>
  <c r="S525" i="8" s="1"/>
  <c r="G525" i="8"/>
  <c r="I525" i="8" s="1"/>
  <c r="Q523" i="8"/>
  <c r="S523" i="8" s="1"/>
  <c r="G523" i="8"/>
  <c r="I523" i="8" s="1"/>
  <c r="Q513" i="8"/>
  <c r="S513" i="8" s="1"/>
  <c r="G513" i="8"/>
  <c r="I513" i="8" s="1"/>
  <c r="Q511" i="8"/>
  <c r="S511" i="8" s="1"/>
  <c r="G511" i="8"/>
  <c r="I511" i="8" s="1"/>
  <c r="Q509" i="8"/>
  <c r="S509" i="8" s="1"/>
  <c r="G509" i="8"/>
  <c r="I509" i="8" s="1"/>
  <c r="Q507" i="8"/>
  <c r="S507" i="8" s="1"/>
  <c r="G507" i="8"/>
  <c r="I507" i="8" s="1"/>
  <c r="G505" i="8"/>
  <c r="I505" i="8" s="1"/>
  <c r="Q503" i="8"/>
  <c r="S503" i="8" s="1"/>
  <c r="Q501" i="8"/>
  <c r="S501" i="8" s="1"/>
  <c r="G501" i="8"/>
  <c r="I501" i="8" s="1"/>
  <c r="Q499" i="8"/>
  <c r="S499" i="8" s="1"/>
  <c r="G499" i="8"/>
  <c r="I499" i="8" s="1"/>
  <c r="G497" i="8"/>
  <c r="I497" i="8" s="1"/>
  <c r="Q495" i="8"/>
  <c r="S495" i="8" s="1"/>
  <c r="G495" i="8"/>
  <c r="I495" i="8" s="1"/>
  <c r="Q493" i="8"/>
  <c r="S493" i="8" s="1"/>
  <c r="G493" i="8"/>
  <c r="I493" i="8" s="1"/>
  <c r="G491" i="8"/>
  <c r="I491" i="8" s="1"/>
  <c r="Q489" i="8"/>
  <c r="S489" i="8" s="1"/>
  <c r="G489" i="8"/>
  <c r="I489" i="8" s="1"/>
  <c r="Q487" i="8"/>
  <c r="S487" i="8" s="1"/>
  <c r="G487" i="8"/>
  <c r="I487" i="8" s="1"/>
  <c r="Q485" i="8"/>
  <c r="S485" i="8" s="1"/>
  <c r="G485" i="8"/>
  <c r="I485" i="8" s="1"/>
  <c r="Q483" i="8"/>
  <c r="S483" i="8" s="1"/>
  <c r="G483" i="8"/>
  <c r="I483" i="8" s="1"/>
  <c r="Q481" i="8"/>
  <c r="S481" i="8" s="1"/>
  <c r="G481" i="8"/>
  <c r="I481" i="8" s="1"/>
  <c r="Q479" i="8"/>
  <c r="S479" i="8" s="1"/>
  <c r="G479" i="8"/>
  <c r="I479" i="8" s="1"/>
  <c r="Q477" i="8"/>
  <c r="S477" i="8" s="1"/>
  <c r="G477" i="8"/>
  <c r="I477" i="8" s="1"/>
  <c r="Q475" i="8"/>
  <c r="S475" i="8" s="1"/>
  <c r="G475" i="8"/>
  <c r="I475" i="8" s="1"/>
  <c r="Q473" i="8"/>
  <c r="S473" i="8" s="1"/>
  <c r="Q471" i="8"/>
  <c r="S471" i="8" s="1"/>
  <c r="G471" i="8"/>
  <c r="I471" i="8" s="1"/>
  <c r="Q469" i="8"/>
  <c r="S469" i="8" s="1"/>
  <c r="G469" i="8"/>
  <c r="I469" i="8" s="1"/>
  <c r="G467" i="8"/>
  <c r="I467" i="8" s="1"/>
  <c r="Q465" i="8"/>
  <c r="S465" i="8" s="1"/>
  <c r="G465" i="8"/>
  <c r="I465" i="8" s="1"/>
  <c r="Q463" i="8"/>
  <c r="S463" i="8" s="1"/>
  <c r="G463" i="8"/>
  <c r="I463" i="8" s="1"/>
  <c r="Q461" i="8"/>
  <c r="S461" i="8" s="1"/>
  <c r="G461" i="8"/>
  <c r="I461" i="8" s="1"/>
  <c r="Q459" i="8"/>
  <c r="S459" i="8" s="1"/>
  <c r="Q457" i="8"/>
  <c r="S457" i="8" s="1"/>
  <c r="Q455" i="8"/>
  <c r="S455" i="8" s="1"/>
  <c r="G455" i="8"/>
  <c r="I455" i="8" s="1"/>
  <c r="Q453" i="8"/>
  <c r="S453" i="8" s="1"/>
  <c r="G453" i="8"/>
  <c r="I453" i="8" s="1"/>
  <c r="Q451" i="8"/>
  <c r="S451" i="8" s="1"/>
  <c r="Q449" i="8"/>
  <c r="S449" i="8" s="1"/>
  <c r="G449" i="8"/>
  <c r="I449" i="8" s="1"/>
  <c r="Q447" i="8"/>
  <c r="S447" i="8" s="1"/>
  <c r="G447" i="8"/>
  <c r="I447" i="8" s="1"/>
  <c r="Q445" i="8"/>
  <c r="S445" i="8" s="1"/>
  <c r="Q443" i="8"/>
  <c r="S443" i="8" s="1"/>
  <c r="G443" i="8"/>
  <c r="I443" i="8" s="1"/>
  <c r="Q439" i="8"/>
  <c r="S439" i="8" s="1"/>
  <c r="G439" i="8"/>
  <c r="I439" i="8" s="1"/>
  <c r="Q437" i="8"/>
  <c r="S437" i="8" s="1"/>
  <c r="G437" i="8"/>
  <c r="I437" i="8" s="1"/>
  <c r="Q435" i="8"/>
  <c r="S435" i="8" s="1"/>
  <c r="G435" i="8"/>
  <c r="I435" i="8" s="1"/>
  <c r="Q433" i="8"/>
  <c r="S433" i="8" s="1"/>
  <c r="G433" i="8"/>
  <c r="I433" i="8" s="1"/>
  <c r="Q431" i="8"/>
  <c r="S431" i="8" s="1"/>
  <c r="Q429" i="8"/>
  <c r="S429" i="8" s="1"/>
  <c r="G429" i="8"/>
  <c r="I429" i="8" s="1"/>
  <c r="Q427" i="8"/>
  <c r="S427" i="8" s="1"/>
  <c r="G427" i="8"/>
  <c r="I427" i="8" s="1"/>
  <c r="Q425" i="8"/>
  <c r="S425" i="8" s="1"/>
  <c r="I425" i="8"/>
  <c r="G425" i="8"/>
  <c r="Q423" i="8"/>
  <c r="S423" i="8" s="1"/>
  <c r="G423" i="8"/>
  <c r="I423" i="8" s="1"/>
  <c r="Q421" i="8"/>
  <c r="S421" i="8" s="1"/>
  <c r="G421" i="8"/>
  <c r="I421" i="8" s="1"/>
  <c r="H515" i="8" s="1"/>
  <c r="G996" i="8" s="1"/>
  <c r="Q411" i="8"/>
  <c r="S411" i="8" s="1"/>
  <c r="G411" i="8"/>
  <c r="I411" i="8" s="1"/>
  <c r="S409" i="8"/>
  <c r="Q409" i="8"/>
  <c r="G409" i="8"/>
  <c r="I409" i="8" s="1"/>
  <c r="Q407" i="8"/>
  <c r="S407" i="8" s="1"/>
  <c r="G407" i="8"/>
  <c r="I407" i="8" s="1"/>
  <c r="Q405" i="8"/>
  <c r="S405" i="8" s="1"/>
  <c r="Q403" i="8"/>
  <c r="S403" i="8" s="1"/>
  <c r="Q401" i="8"/>
  <c r="S401" i="8" s="1"/>
  <c r="G401" i="8"/>
  <c r="I401" i="8" s="1"/>
  <c r="S399" i="8"/>
  <c r="Q399" i="8"/>
  <c r="G399" i="8"/>
  <c r="I399" i="8" s="1"/>
  <c r="Q397" i="8"/>
  <c r="S397" i="8" s="1"/>
  <c r="G397" i="8"/>
  <c r="I397" i="8" s="1"/>
  <c r="S395" i="8"/>
  <c r="Q395" i="8"/>
  <c r="G395" i="8"/>
  <c r="I395" i="8" s="1"/>
  <c r="Q393" i="8"/>
  <c r="S393" i="8" s="1"/>
  <c r="G393" i="8"/>
  <c r="I393" i="8" s="1"/>
  <c r="G391" i="8"/>
  <c r="I391" i="8" s="1"/>
  <c r="Q389" i="8"/>
  <c r="S389" i="8" s="1"/>
  <c r="G389" i="8"/>
  <c r="I389" i="8" s="1"/>
  <c r="Q387" i="8"/>
  <c r="S387" i="8" s="1"/>
  <c r="G387" i="8"/>
  <c r="I387" i="8" s="1"/>
  <c r="G385" i="8"/>
  <c r="I385" i="8" s="1"/>
  <c r="G383" i="8"/>
  <c r="I383" i="8" s="1"/>
  <c r="Q381" i="8"/>
  <c r="S381" i="8" s="1"/>
  <c r="S379" i="8"/>
  <c r="Q379" i="8"/>
  <c r="G379" i="8"/>
  <c r="I379" i="8" s="1"/>
  <c r="Q377" i="8"/>
  <c r="S377" i="8" s="1"/>
  <c r="G377" i="8"/>
  <c r="I377" i="8" s="1"/>
  <c r="Q375" i="8"/>
  <c r="S375" i="8" s="1"/>
  <c r="G375" i="8"/>
  <c r="I375" i="8" s="1"/>
  <c r="G373" i="8"/>
  <c r="I373" i="8" s="1"/>
  <c r="Q371" i="8"/>
  <c r="S371" i="8" s="1"/>
  <c r="I371" i="8"/>
  <c r="G371" i="8"/>
  <c r="Q369" i="8"/>
  <c r="S369" i="8" s="1"/>
  <c r="G369" i="8"/>
  <c r="I369" i="8" s="1"/>
  <c r="G367" i="8"/>
  <c r="I367" i="8" s="1"/>
  <c r="Q365" i="8"/>
  <c r="S365" i="8" s="1"/>
  <c r="Q363" i="8"/>
  <c r="S363" i="8" s="1"/>
  <c r="G363" i="8"/>
  <c r="I363" i="8" s="1"/>
  <c r="Q361" i="8"/>
  <c r="S361" i="8" s="1"/>
  <c r="I361" i="8"/>
  <c r="G361" i="8"/>
  <c r="Q359" i="8"/>
  <c r="S359" i="8" s="1"/>
  <c r="G359" i="8"/>
  <c r="I359" i="8" s="1"/>
  <c r="G357" i="8"/>
  <c r="I357" i="8" s="1"/>
  <c r="S355" i="8"/>
  <c r="Q355" i="8"/>
  <c r="G355" i="8"/>
  <c r="I355" i="8" s="1"/>
  <c r="Q353" i="8"/>
  <c r="S353" i="8" s="1"/>
  <c r="G353" i="8"/>
  <c r="I353" i="8" s="1"/>
  <c r="Q351" i="8"/>
  <c r="S351" i="8" s="1"/>
  <c r="G351" i="8"/>
  <c r="I351" i="8" s="1"/>
  <c r="Q349" i="8"/>
  <c r="S349" i="8" s="1"/>
  <c r="G349" i="8"/>
  <c r="I349" i="8" s="1"/>
  <c r="Q347" i="8"/>
  <c r="S347" i="8" s="1"/>
  <c r="Q345" i="8"/>
  <c r="S345" i="8" s="1"/>
  <c r="Q343" i="8"/>
  <c r="S343" i="8" s="1"/>
  <c r="G343" i="8"/>
  <c r="I343" i="8" s="1"/>
  <c r="I341" i="8"/>
  <c r="G341" i="8"/>
  <c r="Q337" i="8"/>
  <c r="S337" i="8" s="1"/>
  <c r="G337" i="8"/>
  <c r="I337" i="8" s="1"/>
  <c r="Q335" i="8"/>
  <c r="S335" i="8" s="1"/>
  <c r="G335" i="8"/>
  <c r="I335" i="8" s="1"/>
  <c r="G333" i="8"/>
  <c r="I333" i="8" s="1"/>
  <c r="Q331" i="8"/>
  <c r="S331" i="8" s="1"/>
  <c r="G331" i="8"/>
  <c r="I331" i="8" s="1"/>
  <c r="S329" i="8"/>
  <c r="Q329" i="8"/>
  <c r="G329" i="8"/>
  <c r="I329" i="8" s="1"/>
  <c r="Q327" i="8"/>
  <c r="S327" i="8" s="1"/>
  <c r="G327" i="8"/>
  <c r="I327" i="8" s="1"/>
  <c r="Q325" i="8"/>
  <c r="S325" i="8" s="1"/>
  <c r="G325" i="8"/>
  <c r="I325" i="8" s="1"/>
  <c r="Q323" i="8"/>
  <c r="S323" i="8" s="1"/>
  <c r="G323" i="8"/>
  <c r="I323" i="8" s="1"/>
  <c r="S321" i="8"/>
  <c r="Q321" i="8"/>
  <c r="G321" i="8"/>
  <c r="I321" i="8" s="1"/>
  <c r="H413" i="8" s="1"/>
  <c r="G993" i="8" s="1"/>
  <c r="Q319" i="8"/>
  <c r="S319" i="8" s="1"/>
  <c r="S309" i="8"/>
  <c r="Q309" i="8"/>
  <c r="G309" i="8"/>
  <c r="I309" i="8" s="1"/>
  <c r="Q307" i="8"/>
  <c r="S307" i="8" s="1"/>
  <c r="G307" i="8"/>
  <c r="I307" i="8" s="1"/>
  <c r="Q305" i="8"/>
  <c r="S305" i="8" s="1"/>
  <c r="G305" i="8"/>
  <c r="I305" i="8" s="1"/>
  <c r="Q303" i="8"/>
  <c r="S303" i="8" s="1"/>
  <c r="Q301" i="8"/>
  <c r="S301" i="8" s="1"/>
  <c r="G301" i="8"/>
  <c r="I301" i="8" s="1"/>
  <c r="Q299" i="8"/>
  <c r="S299" i="8" s="1"/>
  <c r="G299" i="8"/>
  <c r="I299" i="8" s="1"/>
  <c r="Q297" i="8"/>
  <c r="S297" i="8" s="1"/>
  <c r="I297" i="8"/>
  <c r="G297" i="8"/>
  <c r="Q295" i="8"/>
  <c r="S295" i="8" s="1"/>
  <c r="G295" i="8"/>
  <c r="I295" i="8" s="1"/>
  <c r="Q293" i="8"/>
  <c r="S293" i="8" s="1"/>
  <c r="Q291" i="8"/>
  <c r="S291" i="8" s="1"/>
  <c r="G291" i="8"/>
  <c r="I291" i="8" s="1"/>
  <c r="Q289" i="8"/>
  <c r="S289" i="8" s="1"/>
  <c r="G289" i="8"/>
  <c r="I289" i="8" s="1"/>
  <c r="S287" i="8"/>
  <c r="Q287" i="8"/>
  <c r="Q285" i="8"/>
  <c r="S285" i="8" s="1"/>
  <c r="G285" i="8"/>
  <c r="I285" i="8" s="1"/>
  <c r="Q283" i="8"/>
  <c r="S283" i="8" s="1"/>
  <c r="G283" i="8"/>
  <c r="I283" i="8" s="1"/>
  <c r="Q281" i="8"/>
  <c r="S281" i="8" s="1"/>
  <c r="G281" i="8"/>
  <c r="I281" i="8" s="1"/>
  <c r="Q279" i="8"/>
  <c r="S279" i="8" s="1"/>
  <c r="I279" i="8"/>
  <c r="G279" i="8"/>
  <c r="G277" i="8"/>
  <c r="I277" i="8" s="1"/>
  <c r="Q275" i="8"/>
  <c r="S275" i="8" s="1"/>
  <c r="G275" i="8"/>
  <c r="I275" i="8" s="1"/>
  <c r="S273" i="8"/>
  <c r="Q273" i="8"/>
  <c r="G273" i="8"/>
  <c r="I273" i="8" s="1"/>
  <c r="Q271" i="8"/>
  <c r="S271" i="8" s="1"/>
  <c r="G271" i="8"/>
  <c r="I271" i="8" s="1"/>
  <c r="Q269" i="8"/>
  <c r="S269" i="8" s="1"/>
  <c r="G269" i="8"/>
  <c r="I269" i="8" s="1"/>
  <c r="Q267" i="8"/>
  <c r="S267" i="8" s="1"/>
  <c r="G267" i="8"/>
  <c r="I267" i="8" s="1"/>
  <c r="Q265" i="8"/>
  <c r="S265" i="8" s="1"/>
  <c r="G265" i="8"/>
  <c r="I265" i="8" s="1"/>
  <c r="Q263" i="8"/>
  <c r="S263" i="8" s="1"/>
  <c r="G263" i="8"/>
  <c r="I263" i="8" s="1"/>
  <c r="S261" i="8"/>
  <c r="Q261" i="8"/>
  <c r="G261" i="8"/>
  <c r="I261" i="8" s="1"/>
  <c r="Q257" i="8"/>
  <c r="S257" i="8" s="1"/>
  <c r="G257" i="8"/>
  <c r="I257" i="8" s="1"/>
  <c r="Q255" i="8"/>
  <c r="S255" i="8" s="1"/>
  <c r="G255" i="8"/>
  <c r="I255" i="8" s="1"/>
  <c r="Q253" i="8"/>
  <c r="S253" i="8" s="1"/>
  <c r="Q251" i="8"/>
  <c r="S251" i="8" s="1"/>
  <c r="I251" i="8"/>
  <c r="G251" i="8"/>
  <c r="G249" i="8"/>
  <c r="I249" i="8" s="1"/>
  <c r="G247" i="8"/>
  <c r="I247" i="8" s="1"/>
  <c r="Q245" i="8"/>
  <c r="S245" i="8" s="1"/>
  <c r="G245" i="8"/>
  <c r="I245" i="8" s="1"/>
  <c r="Q243" i="8"/>
  <c r="S243" i="8" s="1"/>
  <c r="G243" i="8"/>
  <c r="I243" i="8" s="1"/>
  <c r="Q241" i="8"/>
  <c r="S241" i="8" s="1"/>
  <c r="I241" i="8"/>
  <c r="G241" i="8"/>
  <c r="Q237" i="8"/>
  <c r="S237" i="8" s="1"/>
  <c r="G237" i="8"/>
  <c r="I237" i="8" s="1"/>
  <c r="Q235" i="8"/>
  <c r="S235" i="8" s="1"/>
  <c r="S233" i="8"/>
  <c r="Q233" i="8"/>
  <c r="G233" i="8"/>
  <c r="I233" i="8" s="1"/>
  <c r="G231" i="8"/>
  <c r="I231" i="8" s="1"/>
  <c r="Q229" i="8"/>
  <c r="S229" i="8" s="1"/>
  <c r="G229" i="8"/>
  <c r="I229" i="8" s="1"/>
  <c r="Q227" i="8"/>
  <c r="S227" i="8" s="1"/>
  <c r="Q225" i="8"/>
  <c r="S225" i="8" s="1"/>
  <c r="G225" i="8"/>
  <c r="I225" i="8" s="1"/>
  <c r="Q223" i="8"/>
  <c r="S223" i="8" s="1"/>
  <c r="G223" i="8"/>
  <c r="I223" i="8" s="1"/>
  <c r="Q221" i="8"/>
  <c r="S221" i="8" s="1"/>
  <c r="G221" i="8"/>
  <c r="I221" i="8" s="1"/>
  <c r="S219" i="8"/>
  <c r="Q219" i="8"/>
  <c r="G219" i="8"/>
  <c r="I219" i="8" s="1"/>
  <c r="Q217" i="8"/>
  <c r="S217" i="8" s="1"/>
  <c r="G217" i="8"/>
  <c r="I217" i="8" s="1"/>
  <c r="Q207" i="8"/>
  <c r="S207" i="8" s="1"/>
  <c r="I207" i="8"/>
  <c r="G207" i="8"/>
  <c r="Q205" i="8"/>
  <c r="S205" i="8" s="1"/>
  <c r="G205" i="8"/>
  <c r="I205" i="8" s="1"/>
  <c r="Q203" i="8"/>
  <c r="S203" i="8" s="1"/>
  <c r="G203" i="8"/>
  <c r="I203" i="8" s="1"/>
  <c r="S201" i="8"/>
  <c r="Q201" i="8"/>
  <c r="G201" i="8"/>
  <c r="I201" i="8" s="1"/>
  <c r="G199" i="8"/>
  <c r="I199" i="8" s="1"/>
  <c r="Q197" i="8"/>
  <c r="S197" i="8" s="1"/>
  <c r="I197" i="8"/>
  <c r="G197" i="8"/>
  <c r="Q195" i="8"/>
  <c r="S195" i="8" s="1"/>
  <c r="G195" i="8"/>
  <c r="I195" i="8" s="1"/>
  <c r="Q193" i="8"/>
  <c r="S193" i="8" s="1"/>
  <c r="I193" i="8"/>
  <c r="G193" i="8"/>
  <c r="Q191" i="8"/>
  <c r="S191" i="8" s="1"/>
  <c r="G189" i="8"/>
  <c r="I189" i="8" s="1"/>
  <c r="Q187" i="8"/>
  <c r="S187" i="8" s="1"/>
  <c r="S185" i="8"/>
  <c r="Q185" i="8"/>
  <c r="G185" i="8"/>
  <c r="I185" i="8" s="1"/>
  <c r="Q183" i="8"/>
  <c r="S183" i="8" s="1"/>
  <c r="G183" i="8"/>
  <c r="I183" i="8" s="1"/>
  <c r="S181" i="8"/>
  <c r="Q181" i="8"/>
  <c r="G181" i="8"/>
  <c r="I181" i="8" s="1"/>
  <c r="Q179" i="8"/>
  <c r="S179" i="8" s="1"/>
  <c r="G179" i="8"/>
  <c r="I179" i="8" s="1"/>
  <c r="S177" i="8"/>
  <c r="Q177" i="8"/>
  <c r="G177" i="8"/>
  <c r="I177" i="8" s="1"/>
  <c r="G175" i="8"/>
  <c r="I175" i="8" s="1"/>
  <c r="Q173" i="8"/>
  <c r="S173" i="8" s="1"/>
  <c r="I173" i="8"/>
  <c r="G173" i="8"/>
  <c r="Q171" i="8"/>
  <c r="S171" i="8" s="1"/>
  <c r="G171" i="8"/>
  <c r="I171" i="8" s="1"/>
  <c r="Q169" i="8"/>
  <c r="S169" i="8" s="1"/>
  <c r="I169" i="8"/>
  <c r="G169" i="8"/>
  <c r="Q167" i="8"/>
  <c r="S167" i="8" s="1"/>
  <c r="Q165" i="8"/>
  <c r="S165" i="8" s="1"/>
  <c r="G165" i="8"/>
  <c r="I165" i="8" s="1"/>
  <c r="S163" i="8"/>
  <c r="Q163" i="8"/>
  <c r="G163" i="8"/>
  <c r="I163" i="8" s="1"/>
  <c r="G161" i="8"/>
  <c r="I161" i="8" s="1"/>
  <c r="Q159" i="8"/>
  <c r="S159" i="8" s="1"/>
  <c r="I159" i="8"/>
  <c r="G159" i="8"/>
  <c r="Q157" i="8"/>
  <c r="S157" i="8" s="1"/>
  <c r="G157" i="8"/>
  <c r="I157" i="8" s="1"/>
  <c r="Q155" i="8"/>
  <c r="S155" i="8" s="1"/>
  <c r="I155" i="8"/>
  <c r="G155" i="8"/>
  <c r="Q153" i="8"/>
  <c r="S153" i="8" s="1"/>
  <c r="G153" i="8"/>
  <c r="I153" i="8" s="1"/>
  <c r="G151" i="8"/>
  <c r="I151" i="8" s="1"/>
  <c r="G149" i="8"/>
  <c r="I149" i="8" s="1"/>
  <c r="Q147" i="8"/>
  <c r="S147" i="8" s="1"/>
  <c r="Q145" i="8"/>
  <c r="S145" i="8" s="1"/>
  <c r="G145" i="8"/>
  <c r="I145" i="8" s="1"/>
  <c r="Q143" i="8"/>
  <c r="S143" i="8" s="1"/>
  <c r="G143" i="8"/>
  <c r="I143" i="8" s="1"/>
  <c r="Q141" i="8"/>
  <c r="S141" i="8" s="1"/>
  <c r="G141" i="8"/>
  <c r="I141" i="8" s="1"/>
  <c r="Q139" i="8"/>
  <c r="S139" i="8" s="1"/>
  <c r="G139" i="8"/>
  <c r="I139" i="8" s="1"/>
  <c r="G137" i="8"/>
  <c r="I137" i="8" s="1"/>
  <c r="Q135" i="8"/>
  <c r="S135" i="8" s="1"/>
  <c r="G135" i="8"/>
  <c r="I135" i="8" s="1"/>
  <c r="Q133" i="8"/>
  <c r="S133" i="8" s="1"/>
  <c r="Q131" i="8"/>
  <c r="S131" i="8" s="1"/>
  <c r="G131" i="8"/>
  <c r="I131" i="8" s="1"/>
  <c r="Q129" i="8"/>
  <c r="S129" i="8" s="1"/>
  <c r="G129" i="8"/>
  <c r="I129" i="8" s="1"/>
  <c r="Q127" i="8"/>
  <c r="S127" i="8" s="1"/>
  <c r="G127" i="8"/>
  <c r="I127" i="8" s="1"/>
  <c r="Q125" i="8"/>
  <c r="S125" i="8" s="1"/>
  <c r="G125" i="8"/>
  <c r="I125" i="8" s="1"/>
  <c r="Q123" i="8"/>
  <c r="S123" i="8" s="1"/>
  <c r="Q121" i="8"/>
  <c r="S121" i="8" s="1"/>
  <c r="G121" i="8"/>
  <c r="I121" i="8" s="1"/>
  <c r="Q119" i="8"/>
  <c r="S119" i="8" s="1"/>
  <c r="G119" i="8"/>
  <c r="I119" i="8" s="1"/>
  <c r="Q117" i="8"/>
  <c r="S117" i="8" s="1"/>
  <c r="G117" i="8"/>
  <c r="I117" i="8" s="1"/>
  <c r="Q115" i="8"/>
  <c r="S115" i="8" s="1"/>
  <c r="R209" i="8" s="1"/>
  <c r="Q987" i="8" s="1"/>
  <c r="G115" i="8"/>
  <c r="I115" i="8" s="1"/>
  <c r="Q105" i="8"/>
  <c r="S105" i="8" s="1"/>
  <c r="G105" i="8"/>
  <c r="I105" i="8" s="1"/>
  <c r="Q103" i="8"/>
  <c r="S103" i="8" s="1"/>
  <c r="G103" i="8"/>
  <c r="I103" i="8" s="1"/>
  <c r="Q101" i="8"/>
  <c r="S101" i="8" s="1"/>
  <c r="G101" i="8"/>
  <c r="I101" i="8" s="1"/>
  <c r="G99" i="8"/>
  <c r="I99" i="8" s="1"/>
  <c r="Q97" i="8"/>
  <c r="S97" i="8" s="1"/>
  <c r="Q95" i="8"/>
  <c r="S95" i="8" s="1"/>
  <c r="G95" i="8"/>
  <c r="I95" i="8" s="1"/>
  <c r="Q93" i="8"/>
  <c r="S93" i="8" s="1"/>
  <c r="G93" i="8"/>
  <c r="I93" i="8" s="1"/>
  <c r="Q91" i="8"/>
  <c r="S91" i="8" s="1"/>
  <c r="G91" i="8"/>
  <c r="I91" i="8" s="1"/>
  <c r="Q89" i="8"/>
  <c r="S89" i="8" s="1"/>
  <c r="G89" i="8"/>
  <c r="I89" i="8" s="1"/>
  <c r="G87" i="8"/>
  <c r="I87" i="8" s="1"/>
  <c r="Q85" i="8"/>
  <c r="S85" i="8" s="1"/>
  <c r="G85" i="8"/>
  <c r="I85" i="8" s="1"/>
  <c r="Q83" i="8"/>
  <c r="S83" i="8" s="1"/>
  <c r="G83" i="8"/>
  <c r="I83" i="8" s="1"/>
  <c r="Q81" i="8"/>
  <c r="S81" i="8" s="1"/>
  <c r="G81" i="8"/>
  <c r="I81" i="8" s="1"/>
  <c r="Q79" i="8"/>
  <c r="S79" i="8" s="1"/>
  <c r="Q77" i="8"/>
  <c r="S77" i="8" s="1"/>
  <c r="G77" i="8"/>
  <c r="I77" i="8" s="1"/>
  <c r="Q75" i="8"/>
  <c r="S75" i="8" s="1"/>
  <c r="G75" i="8"/>
  <c r="I75" i="8" s="1"/>
  <c r="Q73" i="8"/>
  <c r="S73" i="8" s="1"/>
  <c r="G73" i="8"/>
  <c r="I73" i="8" s="1"/>
  <c r="G71" i="8"/>
  <c r="I71" i="8" s="1"/>
  <c r="Q69" i="8"/>
  <c r="S69" i="8" s="1"/>
  <c r="G69" i="8"/>
  <c r="I69" i="8" s="1"/>
  <c r="Q67" i="8"/>
  <c r="S67" i="8" s="1"/>
  <c r="G67" i="8"/>
  <c r="I67" i="8" s="1"/>
  <c r="Q65" i="8"/>
  <c r="S65" i="8" s="1"/>
  <c r="G65" i="8"/>
  <c r="I65" i="8" s="1"/>
  <c r="Q63" i="8"/>
  <c r="S63" i="8" s="1"/>
  <c r="G63" i="8"/>
  <c r="I63" i="8" s="1"/>
  <c r="Q61" i="8"/>
  <c r="S61" i="8" s="1"/>
  <c r="G61" i="8"/>
  <c r="I61" i="8" s="1"/>
  <c r="Q59" i="8"/>
  <c r="S59" i="8" s="1"/>
  <c r="G59" i="8"/>
  <c r="I59" i="8" s="1"/>
  <c r="Q57" i="8"/>
  <c r="S57" i="8" s="1"/>
  <c r="Q55" i="8"/>
  <c r="S55" i="8" s="1"/>
  <c r="G55" i="8"/>
  <c r="I55" i="8" s="1"/>
  <c r="Q53" i="8"/>
  <c r="S53" i="8" s="1"/>
  <c r="G53" i="8"/>
  <c r="I53" i="8" s="1"/>
  <c r="G51" i="8"/>
  <c r="I51" i="8" s="1"/>
  <c r="Q49" i="8"/>
  <c r="S49" i="8" s="1"/>
  <c r="G49" i="8"/>
  <c r="I49" i="8" s="1"/>
  <c r="Q47" i="8"/>
  <c r="S47" i="8" s="1"/>
  <c r="H64" i="6"/>
  <c r="J64" i="6" s="1"/>
  <c r="B64" i="6"/>
  <c r="H63" i="6"/>
  <c r="J63" i="6" s="1"/>
  <c r="B63" i="6"/>
  <c r="H62" i="6"/>
  <c r="J62" i="6" s="1"/>
  <c r="B62" i="6"/>
  <c r="H61" i="6"/>
  <c r="J61" i="6" s="1"/>
  <c r="B61" i="6"/>
  <c r="H60" i="6"/>
  <c r="J60" i="6" s="1"/>
  <c r="B60" i="6"/>
  <c r="H59" i="6"/>
  <c r="J59" i="6" s="1"/>
  <c r="J65" i="6" s="1"/>
  <c r="B59" i="6"/>
  <c r="H53" i="6"/>
  <c r="J53" i="6" s="1"/>
  <c r="B53" i="6"/>
  <c r="H52" i="6"/>
  <c r="J52" i="6" s="1"/>
  <c r="B52" i="6"/>
  <c r="J51" i="6"/>
  <c r="H51" i="6"/>
  <c r="B51" i="6"/>
  <c r="H50" i="6"/>
  <c r="J50" i="6" s="1"/>
  <c r="B50" i="6"/>
  <c r="H49" i="6"/>
  <c r="J49" i="6" s="1"/>
  <c r="B49" i="6"/>
  <c r="H48" i="6"/>
  <c r="J48" i="6" s="1"/>
  <c r="B48" i="6"/>
  <c r="H47" i="6"/>
  <c r="J47" i="6" s="1"/>
  <c r="B47" i="6"/>
  <c r="H46" i="6"/>
  <c r="J46" i="6" s="1"/>
  <c r="B46" i="6"/>
  <c r="H45" i="6"/>
  <c r="J45" i="6" s="1"/>
  <c r="B45" i="6"/>
  <c r="H44" i="6"/>
  <c r="J44" i="6" s="1"/>
  <c r="B44" i="6"/>
  <c r="J43" i="6"/>
  <c r="H43" i="6"/>
  <c r="B43" i="6"/>
  <c r="H42" i="6"/>
  <c r="J42" i="6" s="1"/>
  <c r="B42" i="6"/>
  <c r="H41" i="6"/>
  <c r="J41" i="6" s="1"/>
  <c r="B41" i="6"/>
  <c r="H40" i="6"/>
  <c r="J40" i="6" s="1"/>
  <c r="B40" i="6"/>
  <c r="H39" i="6"/>
  <c r="J39" i="6" s="1"/>
  <c r="B39" i="6"/>
  <c r="H38" i="6"/>
  <c r="J38" i="6" s="1"/>
  <c r="B38" i="6"/>
  <c r="H37" i="6"/>
  <c r="J37" i="6" s="1"/>
  <c r="B37" i="6"/>
  <c r="H36" i="6"/>
  <c r="J36" i="6" s="1"/>
  <c r="B36" i="6"/>
  <c r="J35" i="6"/>
  <c r="H35" i="6"/>
  <c r="B35" i="6"/>
  <c r="H34" i="6"/>
  <c r="J34" i="6" s="1"/>
  <c r="B34" i="6"/>
  <c r="H33" i="6"/>
  <c r="J33" i="6" s="1"/>
  <c r="B33" i="6"/>
  <c r="H32" i="6"/>
  <c r="J32" i="6" s="1"/>
  <c r="B32" i="6"/>
  <c r="H31" i="6"/>
  <c r="J31" i="6" s="1"/>
  <c r="B31" i="6"/>
  <c r="H30" i="6"/>
  <c r="J30" i="6" s="1"/>
  <c r="B30" i="6"/>
  <c r="H29" i="6"/>
  <c r="J29" i="6" s="1"/>
  <c r="B29" i="6"/>
  <c r="J28" i="6"/>
  <c r="H28" i="6"/>
  <c r="B28" i="6"/>
  <c r="J27" i="6"/>
  <c r="H27" i="6"/>
  <c r="B27" i="6"/>
  <c r="H26" i="6"/>
  <c r="J26" i="6" s="1"/>
  <c r="B26" i="6"/>
  <c r="H25" i="6"/>
  <c r="J25" i="6" s="1"/>
  <c r="B25" i="6"/>
  <c r="H24" i="6"/>
  <c r="J24" i="6" s="1"/>
  <c r="B24" i="6"/>
  <c r="H23" i="6"/>
  <c r="J23" i="6" s="1"/>
  <c r="B23" i="6"/>
  <c r="H22" i="6"/>
  <c r="J22" i="6" s="1"/>
  <c r="B22" i="6"/>
  <c r="H21" i="6"/>
  <c r="J21" i="6" s="1"/>
  <c r="B21" i="6"/>
  <c r="J20" i="6"/>
  <c r="H20" i="6"/>
  <c r="B20" i="6"/>
  <c r="J19" i="6"/>
  <c r="H19" i="6"/>
  <c r="B19" i="6"/>
  <c r="H18" i="6"/>
  <c r="J18" i="6" s="1"/>
  <c r="B18" i="6"/>
  <c r="G6" i="6"/>
  <c r="G4" i="6"/>
  <c r="J54" i="6" l="1"/>
  <c r="R107" i="8"/>
  <c r="Q984" i="8" s="1"/>
  <c r="H107" i="8"/>
  <c r="G984" i="8" s="1"/>
  <c r="H311" i="8"/>
  <c r="G990" i="8" s="1"/>
  <c r="J67" i="6"/>
  <c r="J66" i="6"/>
  <c r="H209" i="8"/>
  <c r="G987" i="8" s="1"/>
  <c r="R821" i="8"/>
  <c r="Q1005" i="8" s="1"/>
  <c r="R413" i="8"/>
  <c r="Q993" i="8" s="1"/>
  <c r="R981" i="8"/>
  <c r="Q1011" i="8" s="1"/>
  <c r="R1127" i="8"/>
  <c r="Q1706" i="8" s="1"/>
  <c r="R515" i="8"/>
  <c r="Q996" i="8" s="1"/>
  <c r="H923" i="8"/>
  <c r="G1008" i="8" s="1"/>
  <c r="H1127" i="8"/>
  <c r="G1706" i="8" s="1"/>
  <c r="R311" i="8"/>
  <c r="Q990" i="8" s="1"/>
  <c r="H617" i="8"/>
  <c r="G999" i="8" s="1"/>
  <c r="H719" i="8"/>
  <c r="G1002" i="8" s="1"/>
  <c r="R923" i="8"/>
  <c r="Q1008" i="8" s="1"/>
  <c r="R617" i="8"/>
  <c r="Q999" i="8" s="1"/>
  <c r="R719" i="8"/>
  <c r="Q1002" i="8" s="1"/>
  <c r="H821" i="8"/>
  <c r="G1005" i="8" s="1"/>
  <c r="R1840" i="8"/>
  <c r="Q2123" i="8" s="1"/>
  <c r="R1637" i="8"/>
  <c r="Q1721" i="8" s="1"/>
  <c r="R1433" i="8"/>
  <c r="Q1715" i="8" s="1"/>
  <c r="H1637" i="8"/>
  <c r="G1721" i="8" s="1"/>
  <c r="R1331" i="8"/>
  <c r="Q1712" i="8" s="1"/>
  <c r="H1535" i="8"/>
  <c r="G1718" i="8" s="1"/>
  <c r="H1229" i="8"/>
  <c r="G1709" i="8" s="1"/>
  <c r="R1535" i="8"/>
  <c r="Q1718" i="8" s="1"/>
  <c r="R2248" i="8"/>
  <c r="Q2927" i="8" s="1"/>
  <c r="R1229" i="8"/>
  <c r="Q1709" i="8" s="1"/>
  <c r="R1703" i="8"/>
  <c r="Q1724" i="8" s="1"/>
  <c r="R1942" i="8"/>
  <c r="Q2126" i="8" s="1"/>
  <c r="R2120" i="8"/>
  <c r="Q2132" i="8" s="1"/>
  <c r="H2248" i="8"/>
  <c r="G2927" i="8" s="1"/>
  <c r="H2554" i="8"/>
  <c r="G2936" i="8" s="1"/>
  <c r="H1840" i="8"/>
  <c r="G2123" i="8" s="1"/>
  <c r="R2044" i="8"/>
  <c r="Q2129" i="8" s="1"/>
  <c r="H2120" i="8"/>
  <c r="G2132" i="8" s="1"/>
  <c r="R2554" i="8"/>
  <c r="Q2936" i="8" s="1"/>
  <c r="H2452" i="8"/>
  <c r="G2933" i="8" s="1"/>
  <c r="R2452" i="8"/>
  <c r="Q2933" i="8" s="1"/>
  <c r="H2350" i="8"/>
  <c r="G2930" i="8" s="1"/>
  <c r="H2758" i="8"/>
  <c r="G2942" i="8" s="1"/>
  <c r="H2860" i="8"/>
  <c r="G2945" i="8" s="1"/>
  <c r="H3370" i="8"/>
  <c r="G4100" i="8" s="1"/>
  <c r="R2758" i="8"/>
  <c r="Q2942" i="8" s="1"/>
  <c r="H3064" i="8"/>
  <c r="G4091" i="8" s="1"/>
  <c r="H3166" i="8"/>
  <c r="G4094" i="8" s="1"/>
  <c r="R2924" i="8"/>
  <c r="Q2948" i="8" s="1"/>
  <c r="R3166" i="8"/>
  <c r="Q4094" i="8" s="1"/>
  <c r="H2656" i="8"/>
  <c r="G2939" i="8" s="1"/>
  <c r="H2924" i="8"/>
  <c r="G2948" i="8" s="1"/>
  <c r="H3676" i="8"/>
  <c r="G4109" i="8" s="1"/>
  <c r="H3268" i="8"/>
  <c r="G4097" i="8" s="1"/>
  <c r="R3676" i="8"/>
  <c r="Q4109" i="8" s="1"/>
  <c r="R3268" i="8"/>
  <c r="Q4097" i="8" s="1"/>
  <c r="R3472" i="8"/>
  <c r="Q4103" i="8" s="1"/>
  <c r="R3574" i="8"/>
  <c r="Q4106" i="8" s="1"/>
  <c r="R3370" i="8"/>
  <c r="Q4100" i="8" s="1"/>
  <c r="R3778" i="8"/>
  <c r="Q4112" i="8" s="1"/>
  <c r="H3880" i="8"/>
  <c r="G4115" i="8" s="1"/>
  <c r="R3880" i="8"/>
  <c r="Q4115" i="8" s="1"/>
  <c r="H3982" i="8"/>
  <c r="G4118" i="8" s="1"/>
  <c r="H4237" i="8"/>
  <c r="G4244" i="8" s="1"/>
  <c r="Q4247" i="8" s="1"/>
  <c r="H3778" i="8"/>
  <c r="G4112" i="8" s="1"/>
  <c r="R3982" i="8"/>
  <c r="Q4118" i="8" s="1"/>
  <c r="H4084" i="8"/>
  <c r="G4121" i="8" s="1"/>
  <c r="Q4124" i="8" l="1"/>
  <c r="Q1727" i="8"/>
  <c r="Q2135" i="8"/>
  <c r="Q2951" i="8"/>
  <c r="Q1014" i="8"/>
  <c r="L55" i="6" a="1"/>
  <c r="L55" i="6" s="1"/>
  <c r="B55" i="6" s="1"/>
  <c r="J55" i="6" l="1"/>
  <c r="J70" i="6" l="1"/>
  <c r="J56" i="6"/>
  <c r="J7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<sst xmlns="http://schemas.openxmlformats.org/spreadsheetml/2006/main" count="4666" uniqueCount="3403">
  <si>
    <t>NAME:</t>
  </si>
  <si>
    <t>CELLPHONE:</t>
  </si>
  <si>
    <t>AREA:</t>
  </si>
  <si>
    <t>DATE:</t>
  </si>
  <si>
    <t>CODE</t>
  </si>
  <si>
    <t>PRODUCT DESCRIPTION</t>
  </si>
  <si>
    <t>QTY</t>
  </si>
  <si>
    <t>UNIT PRICE</t>
  </si>
  <si>
    <t>TOTAL</t>
  </si>
  <si>
    <t>CONSULTANT</t>
  </si>
  <si>
    <t>Consultant Signature</t>
  </si>
  <si>
    <t>MANAGER</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</si>
  <si>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</si>
  <si>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</si>
  <si>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</si>
  <si>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</si>
  <si>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</si>
  <si>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</si>
  <si>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</si>
  <si>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BBH, PUER AND FASHION SALES</t>
  </si>
  <si>
    <t>CONSULTANT ORDER AND INVOICE</t>
  </si>
  <si>
    <t>TOTAL BBH, PUER AND FASHION SALES</t>
  </si>
  <si>
    <t>TOTAL BBH, PUER AND FASHION SALES DISCOUNT</t>
  </si>
  <si>
    <t>TOTAL BBH, PUER AND FASHION SALES TO PAY</t>
  </si>
  <si>
    <t>SALES TOOLS SALES</t>
  </si>
  <si>
    <t>TOTAL SALES TOOL SALES</t>
  </si>
  <si>
    <t>TOTAL SALES TOOLS DISCOUNT</t>
  </si>
  <si>
    <t>TOTAL SALES TOOLS TO PAY</t>
  </si>
  <si>
    <t>TOTAL DISCOUNT</t>
  </si>
  <si>
    <t>TOTAL TO PAY</t>
  </si>
  <si>
    <t xml:space="preserve">THIS FORM IS FOR: </t>
  </si>
  <si>
    <t>SALES MONTH</t>
  </si>
  <si>
    <t xml:space="preserve">INVOICE (SALES) </t>
  </si>
  <si>
    <t>CREDIT NOTE (RETURNS)</t>
  </si>
  <si>
    <t>DATE</t>
  </si>
  <si>
    <t>INVOICE NUMBER</t>
  </si>
  <si>
    <t>SUPPLIED BY:</t>
  </si>
  <si>
    <t>DISTRIBUTOR</t>
  </si>
  <si>
    <t>RECEIVED BY:</t>
  </si>
  <si>
    <t>NAME</t>
  </si>
  <si>
    <t>CELLPHONE</t>
  </si>
  <si>
    <t>ADDRESS</t>
  </si>
  <si>
    <t>EMAIL ADDRESS</t>
  </si>
  <si>
    <t>VAT NUMBER</t>
  </si>
  <si>
    <t>VALID FOR: SELLING 8 FEBRUARY - 7 MARCH 2025 | DELIVERY IN MARCH 2025</t>
  </si>
  <si>
    <t xml:space="preserve">HOW TO ORDER?  BUY ANY DEALS: </t>
  </si>
  <si>
    <t xml:space="preserve">HOW TO ORDER?  BUY 2 OR MORE DEALS : </t>
  </si>
  <si>
    <t>1. Buy any 2 of the same product - by ordering 2 of the same code: Example 7642 x2</t>
  </si>
  <si>
    <t>Buy 2 of the same product - by ordering 2 of the same code: Example 6362 x2</t>
  </si>
  <si>
    <t>2. Buy 2 different variants - by ordering 1 of each code: Example 1323 x1 &amp; 2060 x1</t>
  </si>
  <si>
    <t>Buy 3 of the same product - by ordering 3 of the same code: Example 6362 x3</t>
  </si>
  <si>
    <t>BOTLE BUHLE HOME</t>
  </si>
  <si>
    <t>DESCRIPTION</t>
  </si>
  <si>
    <t>WEEK 1</t>
  </si>
  <si>
    <t>WEEK 2</t>
  </si>
  <si>
    <t>WEEK 3</t>
  </si>
  <si>
    <t>WEEK 4</t>
  </si>
  <si>
    <t>TOTAL QTY</t>
  </si>
  <si>
    <t>PRICE
(ZAR)</t>
  </si>
  <si>
    <t>DINNER RANGES</t>
  </si>
  <si>
    <t>MARIGOLD RANGE</t>
  </si>
  <si>
    <t>CRANBERRY EMBOSSED RANGE</t>
  </si>
  <si>
    <t>Marigold Hi-Ball Tumbler - 6 PC</t>
  </si>
  <si>
    <t>Cranberry Embossed Sugar Pot</t>
  </si>
  <si>
    <t>Marigold Hi-Ball Tumblers 3pc</t>
  </si>
  <si>
    <t>Cranberry Embossed Creamer</t>
  </si>
  <si>
    <t>MIDNIGHT RANGE</t>
  </si>
  <si>
    <t>Cranberry Embossed Coffee/ Teapot 1.5 lt</t>
  </si>
  <si>
    <t>Midnight Platinum Dinner Plates 3pc</t>
  </si>
  <si>
    <t>Cranberry Embossed Coffee/Tea Pot, Sugar Pot &amp; Creamer - 3PC</t>
  </si>
  <si>
    <t>Midnight Platinum Bowls 3pc</t>
  </si>
  <si>
    <t>CRANBERRY RANGE</t>
  </si>
  <si>
    <t>Midnight Platinum Mugs 3pc</t>
  </si>
  <si>
    <t>Cranberry Mugs 3pc</t>
  </si>
  <si>
    <t>2 x 3pc Midnight Platinum Bowls - 6PC</t>
  </si>
  <si>
    <t>Cranberry Creamer</t>
  </si>
  <si>
    <t>2 x 3pc Midnight Platinum Mugs - 6PC</t>
  </si>
  <si>
    <t>Cranberry Sugar Pot</t>
  </si>
  <si>
    <t>Midnight Platinum 2lt Casserole with Lid</t>
  </si>
  <si>
    <t>Cranberry Coffee/Tea Pot - 1.5 lt</t>
  </si>
  <si>
    <t>2 x 3pc Midnight Platinum Dinner Plates- 6PC</t>
  </si>
  <si>
    <t>2 x 3pc Cranberry Mugs - 6PC</t>
  </si>
  <si>
    <t>Midnight Platinum Dinner Plates, Bowls &amp; Mugs - 9PC</t>
  </si>
  <si>
    <t>Cranberry Sugar, Creamer &amp; Coffee/Tea Pot - 3PC</t>
  </si>
  <si>
    <t>Midnight Platinum  2lt Casserole with Lid - 2PC</t>
  </si>
  <si>
    <t>Cranberry Dinner Plates 3pc</t>
  </si>
  <si>
    <t>MIRACLE DINNER RANGE</t>
  </si>
  <si>
    <t>Cranberry Bowls 3pc</t>
  </si>
  <si>
    <t>Miracle Mug 3pc</t>
  </si>
  <si>
    <t>2 x 3pc Cranberry Bowls - 6PC</t>
  </si>
  <si>
    <t>Miracle Dinner Plate 3pc</t>
  </si>
  <si>
    <t>3pc Cranberry Dinner Plates, 3pc Dessert Bowls &amp; 3pc Mugs - 9PC</t>
  </si>
  <si>
    <t>Miracle Bowl 3pc</t>
  </si>
  <si>
    <t>CRANBERRY SQUARE RANGE</t>
  </si>
  <si>
    <t>3pc Miracle Dinner Plate, 3pc Bowl &amp; 3pc Mug - 9PC</t>
  </si>
  <si>
    <t>Cranberry Square Dinner Plates 3pc</t>
  </si>
  <si>
    <t>2 x 3pc Miracle Dinner Plate - 6PC</t>
  </si>
  <si>
    <t>Cranberry Square Mugs 3pc</t>
  </si>
  <si>
    <t>2 x 3pc Miracle Bowl - 6PC</t>
  </si>
  <si>
    <t>2 x 3pc Cranberry Square Dinner Plates - 6PC</t>
  </si>
  <si>
    <t>2 x 3pc Miracle Mug - 6PC</t>
  </si>
  <si>
    <t>2 x 3pc Cranberry Square Mugs - 6PC</t>
  </si>
  <si>
    <t>MISTY TEAL RANGE</t>
  </si>
  <si>
    <t>Cranberry Square Bread Plate 3pc</t>
  </si>
  <si>
    <t>Misty Teal Mugs 3pc</t>
  </si>
  <si>
    <t>Cranberry Square Bowl 3pc</t>
  </si>
  <si>
    <t>Misty Teal Dinner Plates 3pc</t>
  </si>
  <si>
    <t>2 x 3pc Cranberry Square Bread Plates - 6PC</t>
  </si>
  <si>
    <t>Misty Teal Bowls 3pc</t>
  </si>
  <si>
    <t>3pc Cranberry Square Dinner Plates, 3pc Bowls &amp; 3pc Mugs - 9PC</t>
  </si>
  <si>
    <t>2 x 3pc Misty Teal Bowls - 6PC</t>
  </si>
  <si>
    <t>ELLA RANGE</t>
  </si>
  <si>
    <t>3pc Misty Teal Dinner Plates, 3pc Bowls &amp; 3pc Mugs - 9PC</t>
  </si>
  <si>
    <t>Ella Mugs 3pc</t>
  </si>
  <si>
    <t>MUGS</t>
  </si>
  <si>
    <t>Ella Dinner Plates 3pc</t>
  </si>
  <si>
    <t>Moyo Mugs 3pc</t>
  </si>
  <si>
    <t>2 x 3pc Ella Mugs - 6PC</t>
  </si>
  <si>
    <t>Ziva Cranberry Mugs 3pc</t>
  </si>
  <si>
    <t>Ziva Teal Green Mugs 3pc</t>
  </si>
  <si>
    <t>Page 1 of 43</t>
  </si>
  <si>
    <t>SUB TOTAL 1</t>
  </si>
  <si>
    <t>SUB TOTAL 2</t>
  </si>
  <si>
    <t>MUGS (Continue)</t>
  </si>
  <si>
    <t>STELLA RANGE (Continue)</t>
  </si>
  <si>
    <t>2 x 3pc Ziva Cranberry Mugs - 6PC</t>
  </si>
  <si>
    <t>Stella Creamer</t>
  </si>
  <si>
    <t>2 x 3pc Ziva Teal Green Mugs - 6PC</t>
  </si>
  <si>
    <t>Stella Sugar Pot</t>
  </si>
  <si>
    <t>Urban Mug Green 3pc</t>
  </si>
  <si>
    <t>Stella Coffee/Tea Pot - 1.2lt</t>
  </si>
  <si>
    <t>Harmony Mug Pink 3pc</t>
  </si>
  <si>
    <t>Stella Coffee/Tea Pot, Sugar Pot &amp; Creamer - 3PC</t>
  </si>
  <si>
    <t>PEARL TEA RANGE</t>
  </si>
  <si>
    <t>2 x 3pc Stella Cup &amp; Saucers - 6PC</t>
  </si>
  <si>
    <t>Pearl Cake Stand</t>
  </si>
  <si>
    <t>Stella Oval Steak Platter</t>
  </si>
  <si>
    <t>Pearl Coffee/Tea Pot 1.4lt</t>
  </si>
  <si>
    <t>Stella 9" Salad Bowl</t>
  </si>
  <si>
    <t>Pearl Sugar Pot</t>
  </si>
  <si>
    <t>Stella Bread Plates 3pc</t>
  </si>
  <si>
    <t>Pearl Creamer</t>
  </si>
  <si>
    <t>2 x 3pc Stella Bread Plates - 6PC</t>
  </si>
  <si>
    <t>RHAPSODY DINNER RANGE</t>
  </si>
  <si>
    <t>Stella Oval Platter - 2PC</t>
  </si>
  <si>
    <t>Rhapsody Dinner Plates 3pc</t>
  </si>
  <si>
    <t>Stella 9" Salad Bowls - 2PC</t>
  </si>
  <si>
    <t>2 x 3pc Rhapsody Dinner Plates - 6PC</t>
  </si>
  <si>
    <t>VALENCIA CRANBERRY RANGE</t>
  </si>
  <si>
    <t>2 x 3pc Rhapsody Mugs - 6PC</t>
  </si>
  <si>
    <t>Valencia Cranberry Mugs 3pc</t>
  </si>
  <si>
    <t>Rhapsody Teapot, Sugar Pot &amp; Creamer - 3PC</t>
  </si>
  <si>
    <t>Valencia Cranberry Bowls 3pc</t>
  </si>
  <si>
    <t>Rhapsody Oval Platter</t>
  </si>
  <si>
    <t>Valencia Cranberry Dinner Plates 3pc</t>
  </si>
  <si>
    <t>Rhapsody Dinner Set - 20PC</t>
  </si>
  <si>
    <t>2 x 3pc Valencia Cranberry Bowls - 6PC</t>
  </si>
  <si>
    <t>ROSEY PINK RANGE</t>
  </si>
  <si>
    <t>3pc Valencia Cranberry Dinner Plates, 3pc Bowls &amp; 3pc Mugs - 9PC</t>
  </si>
  <si>
    <t>Rosey Pink Dinner Plates 3pc</t>
  </si>
  <si>
    <t>GLASSWARE</t>
  </si>
  <si>
    <t>Rosey Pink Bowls 3pc</t>
  </si>
  <si>
    <t>Rosey Pink Coffee/Tea Pot - 1.4lt</t>
  </si>
  <si>
    <t>Cranberry Embossed Jug</t>
  </si>
  <si>
    <t>Rosey Pink Sugar Pot</t>
  </si>
  <si>
    <t>Cranberry Embossed Hi-Ball Tumblers  - 3PC</t>
  </si>
  <si>
    <t>Rosey Pink Creamer</t>
  </si>
  <si>
    <t>2 x 3pc Cranberry Embossed Hi-Ball Tumblers - 6PC</t>
  </si>
  <si>
    <t>Rosey Pink Coffee/Tea Pot, Sugar Pot &amp; Creamer - 3PC</t>
  </si>
  <si>
    <t>Cranberry Embossed Jugs - 2PC</t>
  </si>
  <si>
    <t>2 x 3pc Rosey Pink Dinner Plates - 6PC</t>
  </si>
  <si>
    <t>CRANBERRY GLASS RANGE</t>
  </si>
  <si>
    <t>2 x 3pc Rosey Pink Bowls - 6PC</t>
  </si>
  <si>
    <t>Cranberry Glass Tea Pot - 1PC</t>
  </si>
  <si>
    <t>9pc Rosey Pink Dinner Set &amp; Get Free 10" Salad Bowl - 10PC</t>
  </si>
  <si>
    <t>Cranberry Glass Mugs 3pc</t>
  </si>
  <si>
    <t>SAHARA RANGE</t>
  </si>
  <si>
    <t>Cranberry Glass Teapot &amp; Mugs - 4PC</t>
  </si>
  <si>
    <t>Sahara Dinner Plates 3pc</t>
  </si>
  <si>
    <t>2 x 3pc Cranberry Glass Mugs - 6PC</t>
  </si>
  <si>
    <t>Sahara Bowls 3pc</t>
  </si>
  <si>
    <t>Cranberry Wine Glasses 3pc</t>
  </si>
  <si>
    <t>Sahara Mugs 3pc</t>
  </si>
  <si>
    <t>2 x 3pc Cranberry Wine Glasses - 6PC</t>
  </si>
  <si>
    <t>2 x 3pc Sahara Bowls - 6PC</t>
  </si>
  <si>
    <t>IRIS RANGE</t>
  </si>
  <si>
    <t>2 x 3pc Sahara Mugs - 6PC</t>
  </si>
  <si>
    <t>Iris Hi-Ball Tumblers 3pc</t>
  </si>
  <si>
    <t>2 x 3pc Sahara Dinner Plates- 6PC</t>
  </si>
  <si>
    <t>Iris Wine Glasses 3pc</t>
  </si>
  <si>
    <t>Sahara Dinner Plates, Bowls &amp; Mugs - 9PC</t>
  </si>
  <si>
    <t>2 x 3pc Iris Hi-Ball Tumblers - 6PC</t>
  </si>
  <si>
    <t>Sahara Bread Plates 3pc</t>
  </si>
  <si>
    <t>Iris Wine Glasses - 6 PC</t>
  </si>
  <si>
    <t>2 x 3pc Sahara Bread Plates - 6PC</t>
  </si>
  <si>
    <t>Iris Champagne Glasses 3pc</t>
  </si>
  <si>
    <t>SQUARE GLASS RANGE</t>
  </si>
  <si>
    <t>Iris Champagne Glasses - 6 PC</t>
  </si>
  <si>
    <t>2 x 4pc Square Mugs - 8PC</t>
  </si>
  <si>
    <t>LEO RANGE</t>
  </si>
  <si>
    <t>STELLA RANGE</t>
  </si>
  <si>
    <t>Leo Beer Mugs 3pc</t>
  </si>
  <si>
    <t>Stella Dinner Plates 3pc</t>
  </si>
  <si>
    <t>2 x 3pc Leo Beer Mug - 6PC</t>
  </si>
  <si>
    <t>Stella Dessert Bowls 3pc</t>
  </si>
  <si>
    <t>Leo Café Latte Mug 3pc</t>
  </si>
  <si>
    <t>Stella Mugs 3pc</t>
  </si>
  <si>
    <t>3pc Leo Beer Mugs &amp; 3pc Café Latte Mugs - 6PC</t>
  </si>
  <si>
    <t>2 x 3pc Stella Mugs - 6PC</t>
  </si>
  <si>
    <t>LUNA GLASS RANGE</t>
  </si>
  <si>
    <t>2 x 3pc Stella Dinner Plates - 6PC</t>
  </si>
  <si>
    <t>Luna Jug with Cranberry Lid</t>
  </si>
  <si>
    <t>2 x 3pc Stella Dessert Bowls - 6PC</t>
  </si>
  <si>
    <t>3pc Luna Hi-Ball Tumblers</t>
  </si>
  <si>
    <t>3pc Stella Dessert Bowls, 3pc Dinner Plates &amp; 3pc Mugs - 9PC</t>
  </si>
  <si>
    <t>Luna Jug with Cranberry Lid &amp; 3pc Hi-Ball Tumblers - 4PC</t>
  </si>
  <si>
    <t>Stella Cup &amp; Saucer 3pc</t>
  </si>
  <si>
    <t>2 x Luna Jug with Cranberry Lid - 2PC</t>
  </si>
  <si>
    <t>Page 2 of 43</t>
  </si>
  <si>
    <t>SUB TOTAL 3</t>
  </si>
  <si>
    <t>SUB TOTAL 4</t>
  </si>
  <si>
    <t>Marigold Jug with Clear Lid 1.5lt</t>
  </si>
  <si>
    <t>Stella Glass Mugs 3pc</t>
  </si>
  <si>
    <t>Marigold 9lt Water Dispenser</t>
  </si>
  <si>
    <t>Stella Hi-Ball Tumblers 3pc</t>
  </si>
  <si>
    <t>Marigold Jug with Clear Lid 1.5lt - 2PC</t>
  </si>
  <si>
    <t>Stella Jug with Black Lid</t>
  </si>
  <si>
    <t>Marigold Jug with Clear Lid 1.5lt &amp; Hi Ball Tumblers 3pc - 4PC</t>
  </si>
  <si>
    <t>Stella Jug with Black Lid &amp; Hi-Ball Tumblers 3pc - 4PC</t>
  </si>
  <si>
    <t>Marigold 9lt Water Dispenser &amp; 3pc Hi-Ball Tumblers - 4PC</t>
  </si>
  <si>
    <t>Stella Glass Tea Pot &amp; Mugs 3pc - 4PC</t>
  </si>
  <si>
    <t>MIRACLE GLASS RANGE</t>
  </si>
  <si>
    <t>2 x 3pc Stella Glass Mugs - 6PC</t>
  </si>
  <si>
    <t>Miracle Glass Hi-Ball Tumblers 3pc</t>
  </si>
  <si>
    <t>Stella Jug with Black Lid - 2PC</t>
  </si>
  <si>
    <t>Miracle Glass Mugs 3pc</t>
  </si>
  <si>
    <t>SUPA RANGE</t>
  </si>
  <si>
    <t>Miracle Glass Mugs 3pc &amp; 3pc Hi-Ball Tumblers - 6PC</t>
  </si>
  <si>
    <t>Supa Tumblers 4pc</t>
  </si>
  <si>
    <t>RETHA RANGE</t>
  </si>
  <si>
    <t>Supa Cranberry Jug 1.5lt</t>
  </si>
  <si>
    <t>Retha Tumblers - 4PC</t>
  </si>
  <si>
    <t>2 x Supa Cranberry Jugs - 2PC</t>
  </si>
  <si>
    <t>ROSEY EMBOSSED RANGE</t>
  </si>
  <si>
    <t>WILLOW GLASS RANGE</t>
  </si>
  <si>
    <t>Rosey Embossed Cranberry Hi-Ball Tumblers 3pc</t>
  </si>
  <si>
    <t>Willow Glass Jug With Cranberry Lid 1.9lt</t>
  </si>
  <si>
    <t>Rosey Embossed Black Hi-Ball Tumblers 3pc</t>
  </si>
  <si>
    <t>Willow Glass Jug with Cranberry Lid 1.9lt - 2PC</t>
  </si>
  <si>
    <t>Rosey Embossed Blue Hi-Ball Tumblers 3pc</t>
  </si>
  <si>
    <t>Willow Jug with Cranberry Lid 1.9lt &amp; 3pc Sienna Cranberry Hi-Ball Tumblers - 4PC</t>
  </si>
  <si>
    <t>2 x 3pc Rosey Embossed Black Hi-Ball Tumblers - 6PC</t>
  </si>
  <si>
    <t>CUTLERY</t>
  </si>
  <si>
    <t>2 x 3pc Rosey Embossed Blue Hi-Ball Tumblers - 6PC</t>
  </si>
  <si>
    <t>CRANBERRY CUTLERY RANGE</t>
  </si>
  <si>
    <t>2 x 3pc Rosey Embossed Cranberry Hi-Ball Tumblers - 6PC</t>
  </si>
  <si>
    <t>2 x 3pc Cranberry Tablespoons - 6PC</t>
  </si>
  <si>
    <t>SIENNA GLASS RANGE</t>
  </si>
  <si>
    <t>2 x 3pc Cranberry Dinner Forks - 6PC</t>
  </si>
  <si>
    <t>Sienna Cranberry Hi-Ball Tumblers 3pc</t>
  </si>
  <si>
    <t>Cranberry Dinner Forks 3pc</t>
  </si>
  <si>
    <t>2 x 3pc Sienna Cranberry Hi-Ball Tumblers - 6PC</t>
  </si>
  <si>
    <t>Cranberry Tablespoons 3pc</t>
  </si>
  <si>
    <t>SPARKLE GLASS RANGE</t>
  </si>
  <si>
    <t>DIAMOND CUTLERY RANGE</t>
  </si>
  <si>
    <t>Sparkle Green Glass Hi-Ball Tumblers 3pc</t>
  </si>
  <si>
    <t>Diamond Tablespoon 3pc</t>
  </si>
  <si>
    <t>Sparkle Cranberry Glass Hi-Ball Tumblers 3pc</t>
  </si>
  <si>
    <t>Diamond Teaspoon 3pc</t>
  </si>
  <si>
    <t>Sparkle Black Glass Hi-Ball Tumblers 3pc</t>
  </si>
  <si>
    <t>Diamond Dinner Knife 3pc</t>
  </si>
  <si>
    <t>Sparkle Blue Glass Hi-Ball Tumblers 3pc</t>
  </si>
  <si>
    <t>Diamond Dinner Fork 3pc</t>
  </si>
  <si>
    <t>Sparkle Jug with Clear Lid 1.6lt</t>
  </si>
  <si>
    <t>2 x 3pc Diamond Dinner Fork - 6PC</t>
  </si>
  <si>
    <t>Sparkle Jug with Clear Lid 1.6lt - 2PC</t>
  </si>
  <si>
    <t>2 x 3pc Diamond Dinner Knife - 6PC</t>
  </si>
  <si>
    <t>2 x 3pc Sparkle Black Glass Hi-Ball Tumblers - 6PC</t>
  </si>
  <si>
    <t>2 x 3pc Diamond Tablespoon - 6PC</t>
  </si>
  <si>
    <t>2 x 3pc Sparkle BULK  Blue Glass Hi-Ball Tumblers - 6PC</t>
  </si>
  <si>
    <t>2 x 3pc Diamond Teaspoon - 6PC</t>
  </si>
  <si>
    <t>2 x 3pc Sparkle Cranberry Glass Hi-Ball Tumblers - 6PC</t>
  </si>
  <si>
    <t>RHAPSODY CUTLERY RANGE</t>
  </si>
  <si>
    <t>2 x 3pc Sparkle Green Glass Hi-Ball Tumblers - 6PC</t>
  </si>
  <si>
    <t>Rhapsody Teaspoon 3pc</t>
  </si>
  <si>
    <t>Sparkle Jug with Clear Lid 1.6lt &amp; 3pc Black Glass Hi-Ball Tumblers - 4PC</t>
  </si>
  <si>
    <t>Rhapsody Dinner Fork 3pc</t>
  </si>
  <si>
    <t>Sparkle Jug with Clear Lid 1.6lt &amp; 3pc Blue Glass Hi-Ball Tumblers - 4PC</t>
  </si>
  <si>
    <t>Rhapsody Tablespoon 3pc</t>
  </si>
  <si>
    <t>Sparkle Jug with Clear Lid 1.6lt &amp; 3pc Green Glass Hi-Ball Tumblers - 4PC</t>
  </si>
  <si>
    <t>Rhapsody Dinner Knife 3pc</t>
  </si>
  <si>
    <t>SPIRAL RANGE</t>
  </si>
  <si>
    <t>2 x 3pc Rhapsody Dinner Fork - 6PC</t>
  </si>
  <si>
    <t>Spiral Glass Bowls 3pc</t>
  </si>
  <si>
    <t>2 x 3pc Rhapsody Dinner Knife - 6PC</t>
  </si>
  <si>
    <t>2 x 3pc Spiral Glass Bowls - 6PC</t>
  </si>
  <si>
    <t>2 x 3pc Rhapsody Tablespoon - 6PC</t>
  </si>
  <si>
    <t>2 x 3pc Rhapsody Teaspoon - 6PC</t>
  </si>
  <si>
    <t>Square Mugs 4pc</t>
  </si>
  <si>
    <t>3pc Rhapsody Cup &amp; Saucer &amp; Get Free 3pc Teaspoon - 6PC</t>
  </si>
  <si>
    <t>Square Hi-Ball Tumblers - 4PC</t>
  </si>
  <si>
    <t>3pc Rhapsody Mugs &amp; Get Free 3pc Teaspoon - 6PC</t>
  </si>
  <si>
    <t>Square Mugs &amp; Tumblers - 2PC</t>
  </si>
  <si>
    <t>3pc Rhapsody Dinner Plates &amp; Get Free 3pc Dinner Fork - 6PC</t>
  </si>
  <si>
    <t>Square Hi-Ball Tumblers - 8PC</t>
  </si>
  <si>
    <t>3pc Rhapsody Bread Plates  &amp; Get Free 3pc Dinner Knife - 6PC</t>
  </si>
  <si>
    <t>3pc Rhapsody Dessert Bowls &amp; Get Free 3pc Tablespoon - 6PC</t>
  </si>
  <si>
    <t>Stella Wine Glasses 3pc</t>
  </si>
  <si>
    <t>2 x 3pc Stella Wine Glasses - 6PC</t>
  </si>
  <si>
    <t>Stella Glass Tea Pot</t>
  </si>
  <si>
    <t>Page 3 of 43</t>
  </si>
  <si>
    <t>SUB TOTAL 5</t>
  </si>
  <si>
    <t>SUB TOTAL 6</t>
  </si>
  <si>
    <t>KNIVES</t>
  </si>
  <si>
    <t>CRANBERRY FOOD PREPARATION (Continue)</t>
  </si>
  <si>
    <t>BONITA KNIFE RANGE</t>
  </si>
  <si>
    <t>Cranberry Whisk</t>
  </si>
  <si>
    <t>Bonita Santoku Knife - 18cm</t>
  </si>
  <si>
    <t>Cranberry Apron</t>
  </si>
  <si>
    <t>Bonita Chef Knife - 20cm</t>
  </si>
  <si>
    <t>Cranberry Potato Masher</t>
  </si>
  <si>
    <t>Bonita Slicer Knife - 20cm</t>
  </si>
  <si>
    <t>Cranberry Serving Spoon</t>
  </si>
  <si>
    <t>Bonita Bread Knife - 20cm</t>
  </si>
  <si>
    <t>Cranberry Tong</t>
  </si>
  <si>
    <t>Bonita Utility Knife - 12.5cm</t>
  </si>
  <si>
    <t>Cranberry Sieve, Whisk &amp; Serving Spoon - 3PC</t>
  </si>
  <si>
    <t>Bonita Paring Knife - 9cm</t>
  </si>
  <si>
    <t>Cranberry Grater, Squeezer &amp; Peeler - 3PC</t>
  </si>
  <si>
    <t>Bonita Chef &amp; Paring Knife  - 2 PC</t>
  </si>
  <si>
    <t>TEAL GREEN FOOD PREPARATION</t>
  </si>
  <si>
    <t>Bonita Chef, Bread, Paring, Santoku, Slicer &amp; Utility Knife - 6PC</t>
  </si>
  <si>
    <t>Teal Green Peeler</t>
  </si>
  <si>
    <t>2 x Bonita Pairing Knife 9cm</t>
  </si>
  <si>
    <t>Teal Green Grater, Squeezer &amp; Peeler - 3PC</t>
  </si>
  <si>
    <t>MILANO RANGE</t>
  </si>
  <si>
    <t>COOKWARE</t>
  </si>
  <si>
    <t>Milano Paring Knife - 9cm</t>
  </si>
  <si>
    <t>ELEGANCE COOKWARE RANGE</t>
  </si>
  <si>
    <t>3 x Milano Paring Knife - 3PC</t>
  </si>
  <si>
    <t>Elegance Saucepan - 1.5lt</t>
  </si>
  <si>
    <t>FOOD PREPARATION</t>
  </si>
  <si>
    <t>Elegance Stewpan - 1.5lt</t>
  </si>
  <si>
    <t>CRANBERRY FOOD PREPARATION</t>
  </si>
  <si>
    <t>Elegance Stewpan - 2.2lt</t>
  </si>
  <si>
    <t>Cranberry Multi-Purpose Microwave Cooker</t>
  </si>
  <si>
    <t>Elegance Stewpan - 3lt</t>
  </si>
  <si>
    <t>Cranberry Pyramid Grater</t>
  </si>
  <si>
    <t>Elegance Stewpan - 5lt</t>
  </si>
  <si>
    <t>Cranberry Mixing Bowl 5pc Set</t>
  </si>
  <si>
    <t>Elegance Frypan - 2.5lt</t>
  </si>
  <si>
    <t>Cranberry Transparent Mixing Bowl Set 5pc</t>
  </si>
  <si>
    <t>Elegance Stewpan - 8lt</t>
  </si>
  <si>
    <t>Cranberry Squeezer</t>
  </si>
  <si>
    <t>FRYPAN</t>
  </si>
  <si>
    <t>5pc Cranberry Transparent Mixing Bowl Set &amp; Whisk - 6PC</t>
  </si>
  <si>
    <t>Cranberry Frypan 20cm</t>
  </si>
  <si>
    <t>2 x Cranberry Squeezer - 2PC</t>
  </si>
  <si>
    <t>Teal Green Frypan 20cm</t>
  </si>
  <si>
    <t>Cranberry Tray, Tong &amp; Picnic Salad Bowl - 3PC</t>
  </si>
  <si>
    <t>Cranberry Frypan 28cm</t>
  </si>
  <si>
    <t>Teal Green Frypan 28cm</t>
  </si>
  <si>
    <t>Teal Multi-Purpose Microwave Cooker</t>
  </si>
  <si>
    <t>GRANDE COOKWARE RANGE</t>
  </si>
  <si>
    <t>Teal Green Shaker Bottle</t>
  </si>
  <si>
    <t>Grande Stewpan - 7lt</t>
  </si>
  <si>
    <t>Teal Green Mixing Bowl 5pc Set</t>
  </si>
  <si>
    <t>Grande Stewpan - 9lt</t>
  </si>
  <si>
    <t>Teal Green Transparent Mixing Bowl Set 5pc</t>
  </si>
  <si>
    <t>ROSE GOLD COOKWARE</t>
  </si>
  <si>
    <t>Teal Green Squeezer</t>
  </si>
  <si>
    <t>Rose Gold Stewpan 9lt</t>
  </si>
  <si>
    <t>Teal Green Shaker &amp; Water Bottle 1lt (NEW) - 2PC</t>
  </si>
  <si>
    <t>Rose Gold Stewpan 7.3lt</t>
  </si>
  <si>
    <t>Teal Green Transparent Mixing Bowl 5pc Set &amp; Grater - 6PC</t>
  </si>
  <si>
    <t>Rose Gold Stewpan 5.8lt</t>
  </si>
  <si>
    <t>TRAYS</t>
  </si>
  <si>
    <t>Rose Gold Stewpan 9lt, 7.5lt &amp; 5.8lt - 3PC</t>
  </si>
  <si>
    <t>Cranberry Ice Tray</t>
  </si>
  <si>
    <t>STORAGE</t>
  </si>
  <si>
    <t>Cranberry Tray</t>
  </si>
  <si>
    <t>CRANBERRY OUTDOOR RANGE</t>
  </si>
  <si>
    <t>2 x Cranberry Ice Trays - 2PC</t>
  </si>
  <si>
    <t>Cranberry Jug Stainless Steel 2.5lt</t>
  </si>
  <si>
    <t>Teal Green Tray</t>
  </si>
  <si>
    <t>Cranberry Jug Stainless Steel 2.5lt &amp; 3pc Mugs - 4PC</t>
  </si>
  <si>
    <t>Cranberry Trays - 2PC</t>
  </si>
  <si>
    <t>CRANBERRY PLASTIC STORAGE CONTAINERS</t>
  </si>
  <si>
    <t>Teal Green Ice Tray</t>
  </si>
  <si>
    <t>Cranberry X-Small Storage Container - 600ml</t>
  </si>
  <si>
    <t>2 x Teal Green Ice Tray - 2PC</t>
  </si>
  <si>
    <t>Cranberry Small Storage Container - 1.1lt</t>
  </si>
  <si>
    <t>2 x Teal Green Tray - 2PC</t>
  </si>
  <si>
    <t>Cranberry Medium Storage Container - 1.75lt</t>
  </si>
  <si>
    <t>Flora Teal Green Tray</t>
  </si>
  <si>
    <t>Cranberry Large Storage Container - 2.25lt</t>
  </si>
  <si>
    <t>Flora Cranberry Tray</t>
  </si>
  <si>
    <t>Cranberry Square Storage Set - 4PC</t>
  </si>
  <si>
    <t>UTENSILS</t>
  </si>
  <si>
    <t>Cranberry Oval Storage Set - 5PC</t>
  </si>
  <si>
    <t>Cranberry 7pc Storage Set</t>
  </si>
  <si>
    <t>Cranberry Can Opener</t>
  </si>
  <si>
    <t>Cranberry Transparent Oval 5pc Storage Set</t>
  </si>
  <si>
    <t>Cranberry Sieve</t>
  </si>
  <si>
    <t>Cranberry Jar 1.7lt</t>
  </si>
  <si>
    <t>Cranberry Peeler</t>
  </si>
  <si>
    <t>5pc Cranberry Oval Storage Set &amp; 3pc Tulip Container Set - 8PC</t>
  </si>
  <si>
    <t>Page 4 of 43</t>
  </si>
  <si>
    <t>SUB TOTAL 7</t>
  </si>
  <si>
    <t>SUB TOTAL 8</t>
  </si>
  <si>
    <t>CRANBERRY PLASTIC STORAGE CONTAINERS (Continue)</t>
  </si>
  <si>
    <t>BROOK TEAL GREEN RANGE</t>
  </si>
  <si>
    <t>5pc Teal Green Oval Storage Set &amp; 3pc Tulip Container Set - 8PC</t>
  </si>
  <si>
    <t>2 x 3pc Brook Picnic Bread Plates - 6PC</t>
  </si>
  <si>
    <t>2 x Cranberry Storage Container &amp; 3pc Tulip Container Set - 5PC</t>
  </si>
  <si>
    <t>2 x 3pc Brook Picnic Dinner Plate - 6PC</t>
  </si>
  <si>
    <t>2 x Cranberry Jar 1.7lt - 2PC</t>
  </si>
  <si>
    <t>Brook Teal Green Bowl with Lid 2250ml</t>
  </si>
  <si>
    <t>4pc Teal Green Square Storage Set &amp; 2pc Lily Microwave Set - 6PC</t>
  </si>
  <si>
    <t>Brook Teal Green Spoon 3pc</t>
  </si>
  <si>
    <t>4pc Cranberry Square Storage Set &amp; 2pc Lily Microwave Set - 6PC</t>
  </si>
  <si>
    <t>Brook Teal Green Bowl with Lid - 2PC</t>
  </si>
  <si>
    <t>GLASS CANISTERS</t>
  </si>
  <si>
    <t>Brook Teal Green Bowl with Lid 950ml</t>
  </si>
  <si>
    <t>Cranberry Glass Canisters 3pc</t>
  </si>
  <si>
    <t>Brook Teal Green Bowl with Lid 1.35lt</t>
  </si>
  <si>
    <t>Dusty Pink Glass Canisters 3pc</t>
  </si>
  <si>
    <t>Brook Teal Green Dessert Bowls 3pc</t>
  </si>
  <si>
    <t>Pearl Glass Canister Set 3pc</t>
  </si>
  <si>
    <t>Brook Teal Green 2.75lt, 1.95lt, 1.2lt &amp; 700ml Insulated Warmer - 4PC</t>
  </si>
  <si>
    <t>Teal Green Glass Cannister Set 3pc</t>
  </si>
  <si>
    <t>2pc Brook Teal Green Bowls, 1.35lt, 2250ml, 950ml Bowls, Spoons &amp; Dessert Bowls - 11PC</t>
  </si>
  <si>
    <t>MULTI-PURPOSE STORAGE CONTAINERS</t>
  </si>
  <si>
    <t>CRANBERRY PICNIC RANGE</t>
  </si>
  <si>
    <t>Teal Green 10lt Multi-Purpose Storage Box</t>
  </si>
  <si>
    <t>Cranberry Picnic Salad Bowls - 2PC</t>
  </si>
  <si>
    <t>TEAL GREEN OUTDOOR RANGE</t>
  </si>
  <si>
    <t>Cranberry Picnic Salad Bowl</t>
  </si>
  <si>
    <t>Teal Green Jug Stainless Steel 2.5lt</t>
  </si>
  <si>
    <t>Cranberry Picnic Dessert Bowls 3pc</t>
  </si>
  <si>
    <t>Teal Green Jug Stainless Steel 2.5lt &amp; 3pc Misty Teal Mugs - 4PC</t>
  </si>
  <si>
    <t>Cranberry Picnic Tumblers 3pc</t>
  </si>
  <si>
    <t>TEAL GREEN PLASTIC STORAGE CONTAINERS</t>
  </si>
  <si>
    <t>Cranberry Picnic Mugs 3pc</t>
  </si>
  <si>
    <t>Teal Green Square Storage Set - 4 PC</t>
  </si>
  <si>
    <t>Cranberry Picnic Wine Glasses 3pc</t>
  </si>
  <si>
    <t>Teal Green Oval Storage Set - 5PC</t>
  </si>
  <si>
    <t>Cranberry Picnic Dinner Plates 3pc</t>
  </si>
  <si>
    <t>PLASTIC RANGE</t>
  </si>
  <si>
    <t>2 x 3pc Cranberry Picnic Dinner Plates - 6PC</t>
  </si>
  <si>
    <t>AVA PLASTIC RANGE</t>
  </si>
  <si>
    <t>Cranberry Picnic Salad &amp; Dessert Bowls - 4PC</t>
  </si>
  <si>
    <t>Ava Blue 1lt Lunch Box</t>
  </si>
  <si>
    <t>Cranberry 7.5LT Bowls - 2PC</t>
  </si>
  <si>
    <t>Ava Pink 1lt Lunch Box</t>
  </si>
  <si>
    <t>Cranberry 1lt Square Lunch Box</t>
  </si>
  <si>
    <t>Ava Peach 1lt Lunch Box</t>
  </si>
  <si>
    <t>Cranberry Picnic - 16PC</t>
  </si>
  <si>
    <t>Ava Teal Green 1lt Lunch Box</t>
  </si>
  <si>
    <t>CRANBERRY PLASTIC RANGE</t>
  </si>
  <si>
    <t>Ava Cranberry 1lt Lunch Box</t>
  </si>
  <si>
    <t>Cranberry Shaker Bottle - 600ml</t>
  </si>
  <si>
    <t>Ava Purple 1lt Lunch Box</t>
  </si>
  <si>
    <t>Cranberry 10lt Bowl with Lid</t>
  </si>
  <si>
    <t>BROOK CRANBERRY RANGE</t>
  </si>
  <si>
    <t>Cranberry 15lt Bowl with Lid</t>
  </si>
  <si>
    <t>Brook Cranberry Dinner Plates 3pc</t>
  </si>
  <si>
    <t>7.5 lt Cranberry Bowl with lid</t>
  </si>
  <si>
    <t>Brook Cranberry Bread Plates 3pc</t>
  </si>
  <si>
    <t>Cranberry Microwave Lid/Food Cover</t>
  </si>
  <si>
    <t>Brook Cranberry Dessert Bowls 3pc</t>
  </si>
  <si>
    <t>Cranberry 7.5lt, 10lt &amp; 15lt Bowls - 3PC</t>
  </si>
  <si>
    <t>Brook Cranberry 2pc Bowl with Lid</t>
  </si>
  <si>
    <t>Cranberry Rectangular Lunch Box</t>
  </si>
  <si>
    <t>Brook Cranberry Bowl with Lid 950ml</t>
  </si>
  <si>
    <t>Cranberry Rectangular Lunch Box - 2PC</t>
  </si>
  <si>
    <t>Brook Cranberry Bowl with Lid 1.35lt</t>
  </si>
  <si>
    <t>Teal Green Lunch Box with Cutlery</t>
  </si>
  <si>
    <t>Brook Cranberry Bowl with Lid 2250ml</t>
  </si>
  <si>
    <t>Cranberry Lunch Box with Cutlery</t>
  </si>
  <si>
    <t>Brook Cranberry Spoon 3pc</t>
  </si>
  <si>
    <t>Cranberry Flora Tray &amp; Microwave Lid 2PC</t>
  </si>
  <si>
    <t>Brook Cranberry Salt &amp; Pepper Set</t>
  </si>
  <si>
    <t>DAISY DEEP PLASTIC RANGE</t>
  </si>
  <si>
    <t>Brook Cranberry Dinner Plates, Bread Plates &amp; Dessert Bowls - 9PC</t>
  </si>
  <si>
    <t>Daisy Deep Teal Green Container Set 3pc</t>
  </si>
  <si>
    <t>2 x 3pc Brook Cranberry Dinner Plates - 6PC</t>
  </si>
  <si>
    <t>Daisy Deep Cranberry Container Set 3pc</t>
  </si>
  <si>
    <t>2 x 3pc Brook Cranberry Dessert Bowls - 6PC</t>
  </si>
  <si>
    <t>DAISY SHALLOW PLASTIC RANGE</t>
  </si>
  <si>
    <t>2 x 3pc Brook Cranberry Bread Plates - 6PC</t>
  </si>
  <si>
    <t>Daisy Shallow Teal Green Container Set 3pc</t>
  </si>
  <si>
    <t>2pc Brook Cranberry Bowls, 1.35lt, 2250ml, 950ml Bowls, 3pc Spoon - 9PC</t>
  </si>
  <si>
    <t>Daisy Shallow Cranberry Container Set 3pc</t>
  </si>
  <si>
    <t>BROOK PICNIC RANGE</t>
  </si>
  <si>
    <t>Daisy Shallow Olive Green Container Set 3pc</t>
  </si>
  <si>
    <t>Brook Picnic Bread Plates 3pc</t>
  </si>
  <si>
    <t>DIAMOND PLASTIC RANGE</t>
  </si>
  <si>
    <t>Brook Picnic Dinner Plates 3pc</t>
  </si>
  <si>
    <t>Diamond Cranberry Container Set 3pc</t>
  </si>
  <si>
    <t>Diamond Teal Green Container Set 3pc</t>
  </si>
  <si>
    <t>3pc Cranberry Diamond &amp; 5pc Tulip Container Set - 8PC</t>
  </si>
  <si>
    <t>Page 5 of 43</t>
  </si>
  <si>
    <t>SUB TOTAL 9</t>
  </si>
  <si>
    <t>SUB TOTAL 10</t>
  </si>
  <si>
    <t>DUSTY PINK PLASTIC RANGE</t>
  </si>
  <si>
    <t>LILY MICROWAVE SET (Continue)</t>
  </si>
  <si>
    <t>Dusty Pink 7.5lt Bowl with Lid</t>
  </si>
  <si>
    <t>2 x 2pc Lily Microwave Set Purple - 4PC</t>
  </si>
  <si>
    <t>Dusty Pink 7.5lt Bowls - 2PC</t>
  </si>
  <si>
    <t>2 x 2pc Lily Microwave Set Teal Green - 4PC</t>
  </si>
  <si>
    <t>KIDDIES PLASTIC RANGE</t>
  </si>
  <si>
    <t>2 x 2pc Lily Microwave Set Cranberry - 4PC</t>
  </si>
  <si>
    <t>Kiddies Doggie Lunch Box - Blue</t>
  </si>
  <si>
    <t>2 x 2pc Lily Microwave Set Blue - 4PC</t>
  </si>
  <si>
    <t>Doggie Lunch Box - Pink</t>
  </si>
  <si>
    <t>Lily Microwave Set Pink 2pc</t>
  </si>
  <si>
    <t>Kiddies Doggie Bottle - Blue</t>
  </si>
  <si>
    <t>2 x 2pc Lily Microwave Set Pink - 4PC</t>
  </si>
  <si>
    <t>Kiddies Doggie Bottle - Pink</t>
  </si>
  <si>
    <t>Lily Microwave Set Olive Green 2pc</t>
  </si>
  <si>
    <t>Pink Doggie Bottle &amp; Lunch Box - 2PC</t>
  </si>
  <si>
    <t>2 x 2pc Lily Microwave Set Olive Green - 4PC</t>
  </si>
  <si>
    <t>Rainbow Lunch Box Pink</t>
  </si>
  <si>
    <t>2pc Lily Olive Green Microwave Set &amp; Water Bottle 500ml - 3PC</t>
  </si>
  <si>
    <t>Tractor Water Bottle Dark Blue</t>
  </si>
  <si>
    <t>TEAL GREEN PICNIC RANGE</t>
  </si>
  <si>
    <t>Tractor Water Bottle Blue</t>
  </si>
  <si>
    <t>Complete Teal Green Picnic Set - 16 PC SET</t>
  </si>
  <si>
    <t>Rainbow Water Bottle Pink</t>
  </si>
  <si>
    <t>Teal Green Picnic Tumblers 3pc</t>
  </si>
  <si>
    <t>Tractor Lunch Box Dark Blue</t>
  </si>
  <si>
    <t>Teal Green Picnic Wine Glasses 3pc</t>
  </si>
  <si>
    <t>Tractor Lunch Box Blue</t>
  </si>
  <si>
    <t>Teal Green Picnic Mugs 3pc</t>
  </si>
  <si>
    <t>Kiddies Penguin Lunch Box Green</t>
  </si>
  <si>
    <t>Teal Green Picnic Salad Bowl</t>
  </si>
  <si>
    <t>Kiddies Penguin Lunch Box Purple</t>
  </si>
  <si>
    <t>Teal Green Picnic Dinner Plates 3pc</t>
  </si>
  <si>
    <t>Kiddies Penguin Bottle Green</t>
  </si>
  <si>
    <t>Teal Green Picnic Dessert Bowls 3pc</t>
  </si>
  <si>
    <t>Kiddies Penguin Bottle Purple</t>
  </si>
  <si>
    <t>2 x 3pc Teal Green Picnic Dinner Plates - 6PC</t>
  </si>
  <si>
    <t>Kiddies Panda Bottle Pink</t>
  </si>
  <si>
    <t>2 x 3pc Picnic Teal Green Tumblers - 6PC</t>
  </si>
  <si>
    <t>Kiddies Panda Bottle Blue</t>
  </si>
  <si>
    <t>Picnic Teal Green Dessert Bowls &amp; Salad Bowl - 4PC</t>
  </si>
  <si>
    <t>Kiddies Panda Lunch Box Blue</t>
  </si>
  <si>
    <t>TEAL GREEN PLASTIC RANGE</t>
  </si>
  <si>
    <t>Kiddies Panda Lunch Box Pink</t>
  </si>
  <si>
    <t>Teal Green 10lt Bowl with Lid</t>
  </si>
  <si>
    <t>Rainbow Pink Lunch Box &amp; Bottle - 2PC</t>
  </si>
  <si>
    <t>Teal Green 7.5lt Bowl with Lid</t>
  </si>
  <si>
    <t>Tractor Dark Blue Lunch Box &amp; Bottle - 2PC</t>
  </si>
  <si>
    <t>Teal Green 15lt Bowl with Lid</t>
  </si>
  <si>
    <t>Tractor Blue Lunch Box &amp; Bottle - 2PC</t>
  </si>
  <si>
    <t>Teal Green 10lt Bowls - 2PC</t>
  </si>
  <si>
    <t>Kiddies Penguin Lunch Box &amp; Bottle Green - 2PC</t>
  </si>
  <si>
    <t>Teal Green 7.5lt Bowls - 2PC</t>
  </si>
  <si>
    <t>Kiddies Panda Bottle Blue - 2PC</t>
  </si>
  <si>
    <t>Teal Green 7.5lt, 10lt &amp; 15lt Bowl - 3PC</t>
  </si>
  <si>
    <t>Kiddies Panda Bottle Pink - 2PC</t>
  </si>
  <si>
    <t>Teal Green 1lt Square Lunch Box</t>
  </si>
  <si>
    <t>Kiddies Penguin Bottle Green - 2PC</t>
  </si>
  <si>
    <t>Teal Green Rectangular Lunch Box</t>
  </si>
  <si>
    <t>Kiddies Penguin Bottle Purple - 2PC</t>
  </si>
  <si>
    <t>Teal Green Rectangular Lunch Box - 2PC</t>
  </si>
  <si>
    <t>Pony Pink 1lt Lunch Box</t>
  </si>
  <si>
    <t>Teal Green Flora Tray &amp; Microwave Lid 2PC</t>
  </si>
  <si>
    <t>Pony Bottle Pink</t>
  </si>
  <si>
    <t>TULIP MICROWAVE RANGE</t>
  </si>
  <si>
    <t>Car Blue 1lt Lunch Box</t>
  </si>
  <si>
    <t>Tulip Cranberry Microwave Mug</t>
  </si>
  <si>
    <t>Car Bottle Blue</t>
  </si>
  <si>
    <t>Tulip Teal Green Microwave Mug</t>
  </si>
  <si>
    <t>Car Blue 1lt Lunch Box &amp; Bottle - 2PC</t>
  </si>
  <si>
    <t>Tulip Teal Green Microwave Bowl</t>
  </si>
  <si>
    <t>Pony Pink 1lt Lunch Box &amp; Bottle - 2PC</t>
  </si>
  <si>
    <t>Tulip Cranberry Microwave Bowl</t>
  </si>
  <si>
    <t>LAVENDER PLASTIC RANGE</t>
  </si>
  <si>
    <t>Tulip Teal Green Microwave Divided Container</t>
  </si>
  <si>
    <t>Lavender 7.5lt Bowl with Lid</t>
  </si>
  <si>
    <t>Tulip Cranberry Microwave Divided Container</t>
  </si>
  <si>
    <t>Lavender 15lt Bowl with Lid</t>
  </si>
  <si>
    <t>Tulip Microwave Mug &amp; Divided Container Teal Green - 2PC</t>
  </si>
  <si>
    <t>Lavender 15lt &amp; 7.5lt Bowl with Lid - 2PC</t>
  </si>
  <si>
    <t>Tulip Microwave Mug &amp; Divided Container Cranberry - 2PC</t>
  </si>
  <si>
    <t>LILY MICROWAVE SET</t>
  </si>
  <si>
    <t>Tulip Purple Microwave Bowl 650ml</t>
  </si>
  <si>
    <t>Lilly Blue Microwave Set &amp; 500ml Water Bottle - 3PC</t>
  </si>
  <si>
    <t>Tulip Purple Microwave Divided Container</t>
  </si>
  <si>
    <t>Lilly Purple Microwave Set &amp; 500ml Water Bottle - 3PC</t>
  </si>
  <si>
    <t>Tulip Purple Microwave Mug</t>
  </si>
  <si>
    <t>Lily Microwave Set Cranberry 2pc</t>
  </si>
  <si>
    <t>Tulip Teal Green Microwave Mug, Bowl 650ml &amp; Water Bottle 500ml - 3PC</t>
  </si>
  <si>
    <t>Lily Microwave Set Purple 2pc</t>
  </si>
  <si>
    <t>Tulip Cranberry Microwave Mug, Bowl 650ml &amp; Water Bottle 500ml - 3PC</t>
  </si>
  <si>
    <t>Lily Microwave Set Teal Green 2pc</t>
  </si>
  <si>
    <t>Teal Green Microwave Lid</t>
  </si>
  <si>
    <t>Lily Microwave Set Blue 2pc</t>
  </si>
  <si>
    <t>Tulip Cranberry Microwave Rectangular Container</t>
  </si>
  <si>
    <t>Page 6 of 43</t>
  </si>
  <si>
    <t>SUB TOTAL 11</t>
  </si>
  <si>
    <t>SUB TOTAL 12</t>
  </si>
  <si>
    <t>TULIP MICROWAVE RANGE (Continue)</t>
  </si>
  <si>
    <t>TULIP RANGE (Continue)</t>
  </si>
  <si>
    <t>Tulip Teal Green Microwave Rectangular Container</t>
  </si>
  <si>
    <t>3pc Tulip Purple Container Set &amp; Water Bottle 500ml - 4PC</t>
  </si>
  <si>
    <t>Tulip Purple Microwave Divided Container &amp; Mug - 2PC</t>
  </si>
  <si>
    <t>3pc Tulip Container Set &amp; Water Bottle 500ml Cranberry - 4PC</t>
  </si>
  <si>
    <t>Cranberry Multi-Purpose Microwave Cooker &amp; Lily 2pc Microwave Set - 3PC</t>
  </si>
  <si>
    <t>3pc Tulip Olive Green Container Set &amp; Water Bottle 500ml - 4PC</t>
  </si>
  <si>
    <t>Teal Green Multi-Purpose Microwave Cooker &amp; Lily 2pc Microwave Set - 3PC</t>
  </si>
  <si>
    <t>2 x 3pc Tulip Olive Green Container Set - 6PC</t>
  </si>
  <si>
    <t>TULIP RANGE</t>
  </si>
  <si>
    <t>2 x 2pc Tulip Olive Green Container Set - 4PC</t>
  </si>
  <si>
    <t>Tulip Container Set Cranberry 3pc</t>
  </si>
  <si>
    <t>WATER BOTTLES</t>
  </si>
  <si>
    <t>Tulip Container Set Dusty Pink 2pc</t>
  </si>
  <si>
    <t>Dusty Pink Water Bottle - 500ml</t>
  </si>
  <si>
    <t>Tulip Container Set Dusty Pink 3pc</t>
  </si>
  <si>
    <t>Dusty Pink Water Bottle - 2lt</t>
  </si>
  <si>
    <t>Tulip Container Set Cranberry 2pc</t>
  </si>
  <si>
    <t>Light Green Water Bottle - 2lt</t>
  </si>
  <si>
    <t>2 x 3pc Tulip Cranberry Container Sets - 6PC</t>
  </si>
  <si>
    <t>Light Blue Water Bottle - 2lt</t>
  </si>
  <si>
    <t>2 x 2pc Tulip Cranberry Container Set - 4PC</t>
  </si>
  <si>
    <t>Cranberry Water Bottle - 500ml</t>
  </si>
  <si>
    <t>Tulip Container Set Teal Green 3pc</t>
  </si>
  <si>
    <t>Cranberry Water Bottle - 2lt</t>
  </si>
  <si>
    <t>Tulip Container Set Teal Green 2pc</t>
  </si>
  <si>
    <t>Purple Water Bottle - 500ml</t>
  </si>
  <si>
    <t>2 x 2pc Tulip Container Sets Dusty Pink - 4PC</t>
  </si>
  <si>
    <t>Blue Water Bottle - 500ml</t>
  </si>
  <si>
    <t>Tulip Container Set Teal Green 6pc</t>
  </si>
  <si>
    <t>Teal Green Water Bottle - 500ml</t>
  </si>
  <si>
    <t>Tulip Container Set Cranberry 6pc</t>
  </si>
  <si>
    <t>Dusty Pink - 2 lt Water Bottles - 2PC</t>
  </si>
  <si>
    <t>Tulip Container Set Dusty Pink 6pc</t>
  </si>
  <si>
    <t>Cranberry Fridge Bottle - 1.6lt</t>
  </si>
  <si>
    <t>Tulip Container Set Peach 3pc</t>
  </si>
  <si>
    <t>Cranberry Fridge Bottle - 1.6lt - 2PC</t>
  </si>
  <si>
    <t>Tulip Container Set Peach 2pc</t>
  </si>
  <si>
    <t>Water Bottle Teal Green 2lt</t>
  </si>
  <si>
    <t>Tulip Container Set Teal Green 5pc</t>
  </si>
  <si>
    <t>Water Bottle Pink 2lt</t>
  </si>
  <si>
    <t>Tulip Container Set Peach 5pc</t>
  </si>
  <si>
    <t>Water Bottle Peach 2lt</t>
  </si>
  <si>
    <t>Tulip Large Container Set 3.6lt &amp; 5.5lt Cranberry 2pc</t>
  </si>
  <si>
    <t>Water Bottle Pink 1lt</t>
  </si>
  <si>
    <t>Tulip Large Container Set 3.6lt &amp; 5.5lt Teal Green 2pc</t>
  </si>
  <si>
    <t>Water Bottle Peach 1lt</t>
  </si>
  <si>
    <t>Tulip Container Set Teal Green 7pc</t>
  </si>
  <si>
    <t>Water Bottle Purple 2lt</t>
  </si>
  <si>
    <t>Tulip Container Set Cranberry 7pc</t>
  </si>
  <si>
    <t>Water Bottle Purple 1lt</t>
  </si>
  <si>
    <t>Tulip Container Set Dusty Pink 7pc</t>
  </si>
  <si>
    <t>Water Bottle Peach 2lt - 2PC</t>
  </si>
  <si>
    <t>Tulip Purple Microwave Mug, Bowl 650ml &amp; Water Bottle 500ml - 3PC</t>
  </si>
  <si>
    <t>Water Bottle Pink 2lt - 2PC</t>
  </si>
  <si>
    <t>Tulip Container Set Purple 2pc</t>
  </si>
  <si>
    <t>Water Bottle Cranberry 1lt (NEW)</t>
  </si>
  <si>
    <t>Tulip Container Set Purple 3pc</t>
  </si>
  <si>
    <t>Water Bottle Teal Green 1lt (NEW)</t>
  </si>
  <si>
    <t>Tulip Container Set Purple 6pc</t>
  </si>
  <si>
    <t>Water Bottle Peach 1lt (NEW)</t>
  </si>
  <si>
    <t>Tulip Container Set Peach 6pc</t>
  </si>
  <si>
    <t>Water Bottle Pink 1lt (NEW)</t>
  </si>
  <si>
    <t>Tulip X-Large Container Set 3.6lt &amp; 5.5lt Peach 2pc</t>
  </si>
  <si>
    <t>Water Bottle Blue 1lt (NEW)</t>
  </si>
  <si>
    <t>Tulip X-Large Container Set 3.6lt &amp; 5.5lt Purple 2pc</t>
  </si>
  <si>
    <t>Water Bottle Purple 1lt (NEW)</t>
  </si>
  <si>
    <t>Tulip X-Large Container Set 3.6lt &amp; 5.5lt Dusty Pink 2pc</t>
  </si>
  <si>
    <t>3 x Water Bottle Purple 1lt - 3PC</t>
  </si>
  <si>
    <t>Tulip Container Set Dusty Pink 5pc</t>
  </si>
  <si>
    <t>3 x Water Bottle Pink 1lt - 3PC</t>
  </si>
  <si>
    <t>Tulip Container Set Purple 5pc</t>
  </si>
  <si>
    <t>3 x Water Bottle Peach 1lt - 3PC</t>
  </si>
  <si>
    <t>2 x 3pc Tulip Container Set Peach - 6PC</t>
  </si>
  <si>
    <t>Water Bottle Olive Green 1lt(NEW)</t>
  </si>
  <si>
    <t>2 x 3pc Tulip Container Set Teal Green - 6PC</t>
  </si>
  <si>
    <t>Water Bottle Olive Green 500ml</t>
  </si>
  <si>
    <t>2 x 3pc Tulip Container Set Purple - 6PC</t>
  </si>
  <si>
    <t>Cranberry Lunch Box with Cutlery &amp; Water Bottle 1lt (NEW) - 2PC</t>
  </si>
  <si>
    <t>2 x 2pc Tulip Container Set  Purple - 4PC</t>
  </si>
  <si>
    <t>Teal Green Lunch Box with Cutlery &amp; Water Bottle 1lt (NEW) - 2PC</t>
  </si>
  <si>
    <t>2 x 2pc Tulip Container Set Teal Green - 4PC</t>
  </si>
  <si>
    <t>WARMER/COOLERS</t>
  </si>
  <si>
    <t>2 x 2pc Tulip Container Set Peach - 4PC</t>
  </si>
  <si>
    <t>BROOK CRANBERRY INSULATED FOOD WARMERS</t>
  </si>
  <si>
    <t>Tulip Container Set Olive Green 6pc</t>
  </si>
  <si>
    <t>Brook Cranberry Insulated Warmer 1.95lt</t>
  </si>
  <si>
    <t>Tulip Container Set Olive Green 5pc</t>
  </si>
  <si>
    <t>BROOK TEAL GREEN INSULATED FOOD WARMERS</t>
  </si>
  <si>
    <t>Tulip Container Set Olive Green 3pc</t>
  </si>
  <si>
    <t>Brook Teal Green 700ml Insulated Warmer</t>
  </si>
  <si>
    <t>Tulip Container Set Olive Green 2pc</t>
  </si>
  <si>
    <t>Brook Teal Green 1.2lt Insulated Warmer</t>
  </si>
  <si>
    <t>3pc Tulip Container Set &amp; Water Bottle 500ml Teal Green - 4PC</t>
  </si>
  <si>
    <t>Brook Teal Green 1.95lt Insulated Warmer</t>
  </si>
  <si>
    <t>Page 7 of 43</t>
  </si>
  <si>
    <t>SUB TOTAL 13</t>
  </si>
  <si>
    <t>SUB TOTAL 14</t>
  </si>
  <si>
    <t>BROOK TEAL GREEN INSULATED FOOD WARMERS (Continue)</t>
  </si>
  <si>
    <t>KLEEN TOUCH (Continue)</t>
  </si>
  <si>
    <t>Brook Teal Green 2.75lt Insulated Warmer</t>
  </si>
  <si>
    <t>Kleen Touch Floor Tile Cleaner Potpourri  - 750ml</t>
  </si>
  <si>
    <t>CRANBERRY INSULATED FOOD WARMERS</t>
  </si>
  <si>
    <t>Kleen Touch All Purpose Cleaner Potpourri - 750ml</t>
  </si>
  <si>
    <t>Cranberry Insulated Food Warmer - 5.5lt</t>
  </si>
  <si>
    <t>Kleen Touch Thick Bleach Lavender 750ml</t>
  </si>
  <si>
    <t>Cranberry Insulated Food Warmer -  3.5lt</t>
  </si>
  <si>
    <t>Kleen Touch Dishwashing Liquid Lemon - 750ml</t>
  </si>
  <si>
    <t>Cranberry Insulated Food Warmer - 7.5lt</t>
  </si>
  <si>
    <t>Kleen Touch Dishwashing Liquid Mint Fresh - 750ml</t>
  </si>
  <si>
    <t>Cranberry Insulated Food Warmer - 1.6lt</t>
  </si>
  <si>
    <t>Kleen Touch All Purpose Cleaner Lavender - 750ml</t>
  </si>
  <si>
    <t>Cranberry Insulated Food Warmer -  2.5lt</t>
  </si>
  <si>
    <t>Kleen Touch Thick Bleach Potpourri 750ml</t>
  </si>
  <si>
    <t>Kleen Touch Bleach Lavender - 750ml</t>
  </si>
  <si>
    <t>Cranberry Warmer/Cooler - 15lt</t>
  </si>
  <si>
    <t>Kleen Touch Pine Gel Citrus - 1lt</t>
  </si>
  <si>
    <t>Cranberry Warmer/Cooler - 20lt</t>
  </si>
  <si>
    <t>Kleen Touch Bleach Potpourri 750ml</t>
  </si>
  <si>
    <t>Cranberry Warmer/Cooler - 10lt</t>
  </si>
  <si>
    <t>Kleen Touch Floor Tile Cleaner Citrus, Lavender, Potpourri &amp; Apple750ml - 4PC</t>
  </si>
  <si>
    <t>Cranberry Warmer/Cooler - 5lt</t>
  </si>
  <si>
    <t>Kleen Touch Toilet Cleaner Pine Fresh &amp; Lavender 750ml - 2PC</t>
  </si>
  <si>
    <t>Cranberry Airpot Flask</t>
  </si>
  <si>
    <t>Kleen Touch Bleach, Lavender &amp; Potpourri 750ml - 3PC</t>
  </si>
  <si>
    <t>Cranberry Warmer/Cooler - 8lt</t>
  </si>
  <si>
    <t>Kleen Touch Thick Bleach Sea Breeze, Lavender &amp; Potpourri 750ml - 3PC</t>
  </si>
  <si>
    <t>Cranberry Warmer/Cooler - 25lt</t>
  </si>
  <si>
    <t>Kleen Touch Pine Gel &amp; Citrus 1lt - 2PC</t>
  </si>
  <si>
    <t>Cranberry 5lt Cooler/Warmer &amp; Get Free Tulip 2pc X-Large Container Set - 3PC</t>
  </si>
  <si>
    <t>Kleen Touch Dishwashing Liquid Lemon Refill 750ml</t>
  </si>
  <si>
    <t>Cranberry 15lt Cooler/Warmer Bucket &amp; Airpot Flask - 2PC</t>
  </si>
  <si>
    <t>2 x Kleen Touch Dishwashing Liquid Lemon Refill 750ml - 2PC</t>
  </si>
  <si>
    <t>Cranberry 12.5lt Cooler/Warmer Bucket with Handle</t>
  </si>
  <si>
    <t>CLEARANCE</t>
  </si>
  <si>
    <t>Marigold 1.6lt Insulated Food Warmer</t>
  </si>
  <si>
    <t>Bamboo 2.5lt Casserole Bowl with Lid</t>
  </si>
  <si>
    <t>Marigold 3.5lt Insulated Food Warmer &amp; Free Runner Placemats Set - 5PC</t>
  </si>
  <si>
    <t>Dusty Pink Large Round Microwave Container - 3lt</t>
  </si>
  <si>
    <t>Marigold 2.5lt Insulated Food Warmer &amp; Free Runner Placemats Set - 5PC</t>
  </si>
  <si>
    <t>Dusty Pink Medium Round Microwave Container - 1.5lt</t>
  </si>
  <si>
    <t>Dusty Pink Large Rectangular Microwave Container - 2lt</t>
  </si>
  <si>
    <t>Teal Green Warmer/Cooler - 20lt</t>
  </si>
  <si>
    <t>Light Blue Water Bottle - 1lt</t>
  </si>
  <si>
    <t>Teal Green Warmer/Cooler - 5lt</t>
  </si>
  <si>
    <t>Light Green Water Bottle - 1lt</t>
  </si>
  <si>
    <t>Teal Green Warmer/Cooler - 8lt</t>
  </si>
  <si>
    <t>Light Purple Water Bottle - 2lt</t>
  </si>
  <si>
    <t>Teal Green Warmer/Cooler - 15lt</t>
  </si>
  <si>
    <t>Dusty Pink Shaker Bottle - 600ml</t>
  </si>
  <si>
    <t>Teal Green Warmer/Cooler - 10lt</t>
  </si>
  <si>
    <t>Forest Green Bowls - 4PC</t>
  </si>
  <si>
    <t>Teal Green Airpot Flask</t>
  </si>
  <si>
    <t>Forest Green Hi-Ball Tumblers - 4PC</t>
  </si>
  <si>
    <t>Teal Green 5lt Cooler/Warmer &amp; Get Free Tulip 2pc X-Large Container Set - 3PC</t>
  </si>
  <si>
    <t>Tulip Purple Container Set - 2PC</t>
  </si>
  <si>
    <t>Teal Green 15lt Cooler/Warmer Bucket &amp; Airpot Flask - 2PC</t>
  </si>
  <si>
    <t>Tulip Green Container Set - 2PC</t>
  </si>
  <si>
    <t>Teal Green 12.5lt Cooler/Warmer Bucket with Handle</t>
  </si>
  <si>
    <t>Cranberry Casserole Bowl with Lid - 1lt</t>
  </si>
  <si>
    <t>HOUSEHOLD CLEANING</t>
  </si>
  <si>
    <t>Cranberry Casserole Bowl with Lid  - 1.5lt</t>
  </si>
  <si>
    <t>KLEEN TOUCH</t>
  </si>
  <si>
    <t>Cranberry Casserole Bowl with Lid - 2.5lt</t>
  </si>
  <si>
    <t>Kleen Touch Dishwashing Liquid - Citrus - 750ml</t>
  </si>
  <si>
    <t>Rosey Pink Mugs 3pc</t>
  </si>
  <si>
    <t>Kleen Touch All Purpose Cleaner - Lemon Zest - 750ml</t>
  </si>
  <si>
    <t>Victory Mugs - 4PC</t>
  </si>
  <si>
    <t>Kleen Touch Thick Bleach - 750ml</t>
  </si>
  <si>
    <t>Cranberry Water Bottle - 1lt</t>
  </si>
  <si>
    <t>Kleen Touch Bleach - 750ml</t>
  </si>
  <si>
    <t>Cranberry Steak Platter</t>
  </si>
  <si>
    <t>Kleen Touch Pine Gel - 1lt</t>
  </si>
  <si>
    <t>Moyo 1lt Casserole Bowl with Lid</t>
  </si>
  <si>
    <t>Kleen Touch Multi-Surface Cleaner - 750ml</t>
  </si>
  <si>
    <t>Cranberry Medium Round Microwave Container - 1.5lt</t>
  </si>
  <si>
    <t>Kleen Touch Floor Tile Cleaner Lavender - 750ml</t>
  </si>
  <si>
    <t>Supreme Bottle Opener</t>
  </si>
  <si>
    <t>Kleen Touch Floor Tile Cleaner Citrus - 750ml</t>
  </si>
  <si>
    <t>Cranberry Small Rectangular Microwave Container - 450ml</t>
  </si>
  <si>
    <t>Kleen Touch Oven &amp; Grill Cleaner Citrus - 500ml</t>
  </si>
  <si>
    <t>Cranberry Small Round Microwave Container - 500 ml</t>
  </si>
  <si>
    <t>Multi-Surface Cleaner Citrus - 2PC</t>
  </si>
  <si>
    <t>Cranberry Large Rectangular Microwave Container - 2Lt</t>
  </si>
  <si>
    <t>Kleen Touch Toilet Cleane Pine Fresh  - 750ml</t>
  </si>
  <si>
    <t>Cranberry Large Round Microwave Container - 3lt</t>
  </si>
  <si>
    <t>Kleen Touch Toilet Cleaner Lavender - 750ml</t>
  </si>
  <si>
    <t>Grande Stewpan - 5lt</t>
  </si>
  <si>
    <t>Kleen Touch Floor Tile Cleaner Apple - 750ml</t>
  </si>
  <si>
    <t>Grande Stewpan - 13lt</t>
  </si>
  <si>
    <t>Page 8 of 43</t>
  </si>
  <si>
    <t>SUB TOTAL 15</t>
  </si>
  <si>
    <t>SUB TOTAL 16</t>
  </si>
  <si>
    <t>CLEARANCE (Continue)</t>
  </si>
  <si>
    <t>Cranberry Silicone Slotted Spoon</t>
  </si>
  <si>
    <t>2 x 3pc Placemats Gold &amp; Get 1 For Free - 9PC</t>
  </si>
  <si>
    <t>Marina Blue Glass Bowls - 4PC</t>
  </si>
  <si>
    <t>2 x 3pc Diamond Wine Glasses - 6PC</t>
  </si>
  <si>
    <t>Marina Blue Glass Hi-Ball - 4PC</t>
  </si>
  <si>
    <t>Cranberry Double Lunch Box</t>
  </si>
  <si>
    <t>Marina Blue Large Rectangular Microwave Container - 3lt</t>
  </si>
  <si>
    <t>Teal Green Double Lunch Box</t>
  </si>
  <si>
    <t>Marina Blue Large Round Microwave Container - 3lt</t>
  </si>
  <si>
    <t>Teal Green Water Bottle - 1lt</t>
  </si>
  <si>
    <t>Marina Blue Medium Round Microwave Container - 1.5lt</t>
  </si>
  <si>
    <t>2 x 3pc Zara Tumblers - 6PC</t>
  </si>
  <si>
    <t>3 Placemats - Gold</t>
  </si>
  <si>
    <t>Pony Lunch Box - Pink</t>
  </si>
  <si>
    <t>3 Placemats - Silver</t>
  </si>
  <si>
    <t>Car Lunch Box - Blue</t>
  </si>
  <si>
    <t>Cranberry Divided Microwave Lunch Box - 1.4lt</t>
  </si>
  <si>
    <t>Car Lunch Box - Light Blue</t>
  </si>
  <si>
    <t>Marina Blue Divided Microwave Lunch Box - 1.4lt</t>
  </si>
  <si>
    <t>Safari Small Bottle Pink - 300ml</t>
  </si>
  <si>
    <t>Swirl Dinner Fork 3pc</t>
  </si>
  <si>
    <t>Safari Small Bottle Green - 300ml</t>
  </si>
  <si>
    <t>Swirl Dinner Knife 3pc</t>
  </si>
  <si>
    <t>Safari Large Bottle Green - 450ml</t>
  </si>
  <si>
    <t>Swirl Table Spoon 3pc</t>
  </si>
  <si>
    <t>Safari Large Bottle Blue - 450ml</t>
  </si>
  <si>
    <t>2 x 3pc Swirl Dinner Forks - 6PC</t>
  </si>
  <si>
    <t>Safari Small Bottle Blue - 300ml</t>
  </si>
  <si>
    <t>2 x 3pc Swirl Dinner Knives - 6PC</t>
  </si>
  <si>
    <t>Rosey Pink Bread Plates 3pc</t>
  </si>
  <si>
    <t>Tulip Container Set Pink 2pc</t>
  </si>
  <si>
    <t>Astronaut Water Bottle</t>
  </si>
  <si>
    <t>Blossom Pink Mug 3pc</t>
  </si>
  <si>
    <t>Heart Water Bottle</t>
  </si>
  <si>
    <t>Zoo Water Bottle Yellow</t>
  </si>
  <si>
    <t>Astronaut Lunch Box</t>
  </si>
  <si>
    <t>Dino Water Bottle Green</t>
  </si>
  <si>
    <t>Heart Lunch Box</t>
  </si>
  <si>
    <t>Dinosaur Lunch Box - Green</t>
  </si>
  <si>
    <t>Lavender 10lt Bowl with Lid</t>
  </si>
  <si>
    <t>Dinosaur Lunch Box - Purple</t>
  </si>
  <si>
    <t>Dusty Pink 15lt Bowl with Lid</t>
  </si>
  <si>
    <t>Speckle Purple Mugs 3pc</t>
  </si>
  <si>
    <t>Pearl Sugar Spoon 3pc</t>
  </si>
  <si>
    <t>Spiral Glass Tumblers 3pc</t>
  </si>
  <si>
    <t>Pearl Cup &amp; Saucer 3pc</t>
  </si>
  <si>
    <t>School Lunch Box - Red</t>
  </si>
  <si>
    <t>Pearl Hi-Ball Tumblers 3pc</t>
  </si>
  <si>
    <t>Kiddies Alphabet Lunch Box - Red</t>
  </si>
  <si>
    <t>Water Bottle Blue 1lt</t>
  </si>
  <si>
    <t>White Scissor</t>
  </si>
  <si>
    <t>Cranberry Container Set - 8PC</t>
  </si>
  <si>
    <t>White Whisk</t>
  </si>
  <si>
    <t>Teal Green 8pc Container Set</t>
  </si>
  <si>
    <t>Tulip Container Set Blue 3pc</t>
  </si>
  <si>
    <t>SUPER SPECIALS</t>
  </si>
  <si>
    <t>Tulip Container Set Pink 3pc</t>
  </si>
  <si>
    <t>Rosey Pink Casserole Bowl With Lid - 1.5lt</t>
  </si>
  <si>
    <t>Lilly Cranberry Microwave Set &amp; 500ml Water Bottle - 3PC</t>
  </si>
  <si>
    <t>Cranberry - 3.5lt</t>
  </si>
  <si>
    <t>Lilly Green Microwave Set &amp; 500ml Water Bottle - 3PC</t>
  </si>
  <si>
    <t>Cranberry - 2.5lt</t>
  </si>
  <si>
    <t>Retha Tumbler - 8PC</t>
  </si>
  <si>
    <t>Milano Slicer Knife - 20cm</t>
  </si>
  <si>
    <t>Supa Tumblers - 8 PC</t>
  </si>
  <si>
    <t>Milano Bread Knife - 20cm</t>
  </si>
  <si>
    <t>Cranberry Grater</t>
  </si>
  <si>
    <t>Milano Chef Knife - 20cm</t>
  </si>
  <si>
    <t>2 x 3pc Cranberry Dinner Plates - 6PC</t>
  </si>
  <si>
    <t>Safari Feeding Set Blue - 5PC</t>
  </si>
  <si>
    <t>2 x 3pc Moyo Mugs - 6PC</t>
  </si>
  <si>
    <t>Safari Feeding Set Pink - 5PC</t>
  </si>
  <si>
    <t>Supa Jug with Cranberry Lid &amp; 4pc Supa Tumblers - 5PC</t>
  </si>
  <si>
    <t>Safari Feeding Set Green - 5PC</t>
  </si>
  <si>
    <t>Cranberry 10lt Bowls - 2PC</t>
  </si>
  <si>
    <t>Diamond Wine Glass 3pc</t>
  </si>
  <si>
    <t>Blue Doggie Bottle &amp; Lunch Box - 2PC</t>
  </si>
  <si>
    <t>Diamond Tumblers 3pc</t>
  </si>
  <si>
    <t>Cranberry Picnic Mugs, Tumblers &amp; Wine Glasses - 9PC</t>
  </si>
  <si>
    <t>Rosey Embossed Wine Glasses 3pc</t>
  </si>
  <si>
    <t>Cranberry 10lt Multi-Purpose Storage Box</t>
  </si>
  <si>
    <t>2 x 3pc Diamond Tumblers - 6PC</t>
  </si>
  <si>
    <t>Kiddies Panda Lunch Box &amp; Bottle Pink - 2PC</t>
  </si>
  <si>
    <t>2 x 3pc Rosey Embossed Wine Glasses - 6PC</t>
  </si>
  <si>
    <t>Cranberry Embossed Jug &amp; 3pc Hi-Ball Tumblers - 4PC</t>
  </si>
  <si>
    <t>Placemats Silver Buy 2 Get 1 For Free - 9PC</t>
  </si>
  <si>
    <t>Picnic Teal Green Mugs, Wine Glasses &amp; Tumblers - 9PC</t>
  </si>
  <si>
    <t>Venice Hi-Ball Tumblers 3pc</t>
  </si>
  <si>
    <t>2 x 3pc Valencia Cranberry Mugs - 6PC</t>
  </si>
  <si>
    <t>Zara Hi-Ball Tumblers 3pc</t>
  </si>
  <si>
    <t>2 x 3pc Misty Teal Mugs - 6PC</t>
  </si>
  <si>
    <t>Zara Jug With Lid - 1.5lt</t>
  </si>
  <si>
    <t>Tulip Container Set Cranberry 5pc</t>
  </si>
  <si>
    <t>Page 9 of 43</t>
  </si>
  <si>
    <t>SUB TOTAL 17</t>
  </si>
  <si>
    <t>SUB TOTAL 18</t>
  </si>
  <si>
    <t>SUPER SPECIALS (Continue)</t>
  </si>
  <si>
    <t>Teal Green Grater</t>
  </si>
  <si>
    <t>2 x Tulip Cranberry Microwave Mug - 2PC</t>
  </si>
  <si>
    <t>2 x 3pc Ella Dinner Plates - 6PC</t>
  </si>
  <si>
    <t>2 x Tulip Teal Green Microwave Mug - 2PC</t>
  </si>
  <si>
    <t>2 x 3pc Stella Hi-Ball Tumblers - 6PC</t>
  </si>
  <si>
    <t>2 x Tulip Teal Green Microwave Divided Container - 2PC</t>
  </si>
  <si>
    <t>2 x Tulip Cranberry Microwave Divided Container - 2PC</t>
  </si>
  <si>
    <t>2 x Tulip Purple Microwave Divided Container - 2PC</t>
  </si>
  <si>
    <t>2 x 3pc Leo Café Latte Mug - 6PC</t>
  </si>
  <si>
    <t>Purple Ava Lunch Box &amp; Water Bottle 1lt - 2PC</t>
  </si>
  <si>
    <t>2 x 3pc Misty Teal Dinner Plates - 6PC</t>
  </si>
  <si>
    <t>2 x 3pc Miracle Glass Hi-Ball Tumblers - 6PC</t>
  </si>
  <si>
    <t>2 x 3pc Miracle Glass Mugs - 6PC</t>
  </si>
  <si>
    <t>2 x 3pc Luna Hi-Ball Tumblers - 6PC</t>
  </si>
  <si>
    <t>Peach Ava Lunch Box &amp; Water Bottle 1lt - 2PC</t>
  </si>
  <si>
    <t>Blue Ava Lunch Box &amp; Water Bottle 1lt - 2PC</t>
  </si>
  <si>
    <t>Pink Ava Lunch Box &amp; Water Bottle 1lt - 2PC</t>
  </si>
  <si>
    <t>Teal Green Ava Lunch Box &amp; Water Bottle 1lt - 2PC</t>
  </si>
  <si>
    <t>Cranberry Ava Lunch Box &amp; Water Bottle 1lt - 2PC</t>
  </si>
  <si>
    <t>2 x 3pc Harmony Mug Pink - 6PC</t>
  </si>
  <si>
    <t>2 x 3pc Urban Mug Green - 6PC</t>
  </si>
  <si>
    <t>Kleen Touch APC Lemon Zest, Lavender &amp; Potpourri 750ml - 3PC</t>
  </si>
  <si>
    <t>Kleen Touch DWL Citrus, Mint Fresh &amp; Lemon 750ml - 3PC</t>
  </si>
  <si>
    <t>Olive Green 10lt Multi-Purpose Storage Box</t>
  </si>
  <si>
    <t>2 x 3pc Valencia Cranberry Dinner Plates - 6PC</t>
  </si>
  <si>
    <t>Cranberry Shaker &amp; Water Bottle 1lt (NEW) - 2PC</t>
  </si>
  <si>
    <t>2 x Tulip Cranberry Microwave Bowl 650ml - 2PC</t>
  </si>
  <si>
    <t>2 x Tulip Teal Green Microwave Bowl 650ml - 2PC</t>
  </si>
  <si>
    <t>2 x Tulip Purple Microwave Bowl 650ml - 2PC</t>
  </si>
  <si>
    <t>2 x Tulip Purple Microwave Mug - 2PC</t>
  </si>
  <si>
    <t>SUB TOTAL 19</t>
  </si>
  <si>
    <t>SUB TOTAL 20</t>
  </si>
  <si>
    <t>GROSS TOTAL</t>
  </si>
  <si>
    <t>SIGNATURE - DISTRIBUTOR/ MANAGER</t>
  </si>
  <si>
    <t>SIGNATURE - MANAGER / CONSULTANT</t>
  </si>
  <si>
    <t>Page 10 of 43</t>
  </si>
  <si>
    <t>BOTLE BUHLE DÉCOR</t>
  </si>
  <si>
    <t>BLANKETS</t>
  </si>
  <si>
    <t>MICROFIBRE CURTAINS</t>
  </si>
  <si>
    <t>DOMINO BLANKET</t>
  </si>
  <si>
    <t>Curtains 2pk Microfibre Grey Taped</t>
  </si>
  <si>
    <t>Domino Blanket Purple</t>
  </si>
  <si>
    <t>Curtains 2pk Microfibre Dusty Pink Taped</t>
  </si>
  <si>
    <t>Domino Blanket Pink</t>
  </si>
  <si>
    <t>Curtains 2pk Microfibre Maroon Taped</t>
  </si>
  <si>
    <t>Domino Blanket Blue</t>
  </si>
  <si>
    <t>Curtains 2pk Microfibre Navy Blue Taped</t>
  </si>
  <si>
    <t>EMBOSSED MILANO BLANKETS</t>
  </si>
  <si>
    <t>MULTI PIN CURTAINS</t>
  </si>
  <si>
    <t>Embossed Milano Blanket Olive</t>
  </si>
  <si>
    <t>Curtain Multi Pin Stripe Sheer White</t>
  </si>
  <si>
    <t>Embossed Milano Blanket Grey</t>
  </si>
  <si>
    <t>Curtain Multi Pin Stripe Sheer Cream</t>
  </si>
  <si>
    <t>Embossed Milano Blanket Cerise</t>
  </si>
  <si>
    <t>Curtain Multi Pin Stripe Sheer Grey</t>
  </si>
  <si>
    <t>EMBOSSED PRISM BLANKETS</t>
  </si>
  <si>
    <t>OLIVIA CURTAINS</t>
  </si>
  <si>
    <t>Embossed Prism Blanket Maroon</t>
  </si>
  <si>
    <t>Curtain Olivia Charcoal Blockout</t>
  </si>
  <si>
    <t>Embossed Prism Blanket Navy Blue</t>
  </si>
  <si>
    <t>Curtain Olivia Navy Blue Blockout</t>
  </si>
  <si>
    <t>Embossed Prism Blanket Dusty Pink</t>
  </si>
  <si>
    <t>Curtain Olivia Brown Blockout</t>
  </si>
  <si>
    <t>EMBOSSED SAHARA BLANKETS</t>
  </si>
  <si>
    <t>OSCAR CURTAINS</t>
  </si>
  <si>
    <t>Embossed Sahara Blanket Silver</t>
  </si>
  <si>
    <t>Curtain Oscar Jacquard Blush</t>
  </si>
  <si>
    <t>Embossed Sahara Blanket Mint</t>
  </si>
  <si>
    <t>SCRIBBLE CURTAINS</t>
  </si>
  <si>
    <t>Embossed Sahara Blanket Lavender</t>
  </si>
  <si>
    <t>Curtain Scribble Baby Pink</t>
  </si>
  <si>
    <t>Embossed Sahara Blanket Blossom</t>
  </si>
  <si>
    <t>TEXTURE SHEER CURTAINS</t>
  </si>
  <si>
    <t>Embossed Sahara Blanket Blue</t>
  </si>
  <si>
    <t>Curtain Textured Sheer Voile White</t>
  </si>
  <si>
    <t>Embossed Sahara Blanket Beige</t>
  </si>
  <si>
    <t>Curtain Textured Sheer Voile Taupe</t>
  </si>
  <si>
    <t>EMBOSSED SCROLL BLANKET</t>
  </si>
  <si>
    <t>INNER SETS</t>
  </si>
  <si>
    <t>Embossed Scroll Maroon Blanket</t>
  </si>
  <si>
    <t>HOLLOW FIBRE INNERS</t>
  </si>
  <si>
    <t>Embossed Scroll Navy Blue Blanket</t>
  </si>
  <si>
    <t>Hollow Fibre Standard Pillow Inners 2pk</t>
  </si>
  <si>
    <t>Embossed Scroll Dusty Pink Blanket</t>
  </si>
  <si>
    <t>Hollow Fibre Continental Pillow Inners 2pk</t>
  </si>
  <si>
    <t>Embossed Scroll Maroon Blanket &amp; 5pc Cranberry Tulip Container Set</t>
  </si>
  <si>
    <t>MICROFIBRE DUVET INNERS</t>
  </si>
  <si>
    <t>Embossed Scroll Dusty Pink Blanket &amp; 5pc Dusty Pink Tulip Container Set</t>
  </si>
  <si>
    <t>Microfibre Double Duvet Inner</t>
  </si>
  <si>
    <t>Embossed Scroll Navy Blue Blanket &amp; 5pc Teal Green Tulip Container Set</t>
  </si>
  <si>
    <t>Microfibre Queen Duvet Inner</t>
  </si>
  <si>
    <t>FLORAL EMBOSSED BLANKETS</t>
  </si>
  <si>
    <t>Microfibre King Duvet Inner</t>
  </si>
  <si>
    <t>Floral Embossed 2kg Mink Blue Blanket</t>
  </si>
  <si>
    <t>MICROFIBRE PILLOW INNERS</t>
  </si>
  <si>
    <t>Floral Embossed 2kg Mink Dusty Pink Blanket</t>
  </si>
  <si>
    <t>Microfibre Standard Pillow Inner</t>
  </si>
  <si>
    <t>Floral Embossed 2kg Mink Grey Blanket</t>
  </si>
  <si>
    <t>Microfibre Continental Pillow Inner</t>
  </si>
  <si>
    <t>Floral Embossed 2kg Mink Purple Blanket</t>
  </si>
  <si>
    <t>QUILTED PILLOW INNERS</t>
  </si>
  <si>
    <t>SWIRL BLANKET</t>
  </si>
  <si>
    <t>Standard Pillow Inner</t>
  </si>
  <si>
    <t>Swirl Blanket Grey</t>
  </si>
  <si>
    <t>Continental Pillow Inner</t>
  </si>
  <si>
    <t>Swirl Blanket Maroon</t>
  </si>
  <si>
    <t>SATIN STRIPE WHITE INNERS</t>
  </si>
  <si>
    <t>Swirl Blanket Green</t>
  </si>
  <si>
    <t>CURTAINS</t>
  </si>
  <si>
    <t>BRIC WOVEN CURTAINS</t>
  </si>
  <si>
    <t>Double Duvet Inner</t>
  </si>
  <si>
    <t>Curtain Bric Woven Charcoal Partial Blockout</t>
  </si>
  <si>
    <t>Queen Duvet Inner</t>
  </si>
  <si>
    <t>Curtain Bric Woven Silver Partial Blockout</t>
  </si>
  <si>
    <t>King Duvet Inner</t>
  </si>
  <si>
    <t>Curtain Bric Woven Natural Partial Blockout</t>
  </si>
  <si>
    <t>WATERPROOF QUILTED MATTRESS PROTECTORS</t>
  </si>
  <si>
    <t>CAFÉ CURTAINS</t>
  </si>
  <si>
    <t>Pillow Protectors</t>
  </si>
  <si>
    <t>Café Short Curtain Dark Grey</t>
  </si>
  <si>
    <t>Double Mattress Protector</t>
  </si>
  <si>
    <t>Cafe Short Curtain Bella Sheer Embroidered</t>
  </si>
  <si>
    <t>Queen Mattress Protector</t>
  </si>
  <si>
    <t>Cafe Short Curtain Light Blue</t>
  </si>
  <si>
    <t>King Mattress Protector</t>
  </si>
  <si>
    <t>Page 11 of 43</t>
  </si>
  <si>
    <t>ZIG ZAG QUILT INNERS</t>
  </si>
  <si>
    <t>ELEGANT DUVET SET</t>
  </si>
  <si>
    <t>Zig Zag Quilted Standard Pillow Inner</t>
  </si>
  <si>
    <t>Elegant Dusty Rose Double Duvet Set</t>
  </si>
  <si>
    <t>Zig Zag Quilted Continental Pillow Inner</t>
  </si>
  <si>
    <t>Elegant Dusty Rose Queen Duvet Set</t>
  </si>
  <si>
    <t>DUVETS SETS</t>
  </si>
  <si>
    <t>Elegant Dusty Rose King Duvet Set</t>
  </si>
  <si>
    <t>ALEXA FERN DUVET SET</t>
  </si>
  <si>
    <t>Elegant Grey Double Duvet Set</t>
  </si>
  <si>
    <t>Alexa Fern Grey Double Duvet Set</t>
  </si>
  <si>
    <t>Elegant Grey Queen Duvet Set</t>
  </si>
  <si>
    <t>Alexa Fern Grey Queen Duvet Set</t>
  </si>
  <si>
    <t>Elegant Grey King Duvet Set</t>
  </si>
  <si>
    <t>Alexa Fern Grey King Duvet Set</t>
  </si>
  <si>
    <t>Elegant Grey Conti Pillowcases 2pc</t>
  </si>
  <si>
    <t>Alexa Fern Maroon Double Duvet Set</t>
  </si>
  <si>
    <t>GRAND WHITE DUVET COVER SET</t>
  </si>
  <si>
    <t>Alexa Fern Maroon Queen Duvet Set</t>
  </si>
  <si>
    <t>Grand White Pintuck Double Duvet Cover set</t>
  </si>
  <si>
    <t>Alexa Fern Maroon King Duvet Set</t>
  </si>
  <si>
    <t>Grand White Pintuck - 2 Standard Pillowcases</t>
  </si>
  <si>
    <t>Alexa Fern Blue Double Duvet Set</t>
  </si>
  <si>
    <t>Grand White Contenental Pillow Cases - 2PC</t>
  </si>
  <si>
    <t>Alexa Fern Blue Queen Duvet Set</t>
  </si>
  <si>
    <t>HERITAGE DUVET SET</t>
  </si>
  <si>
    <t>Alexa Fern Blue King Duvet Set</t>
  </si>
  <si>
    <t>Heritage Green Double Duvet Set</t>
  </si>
  <si>
    <t>CAIRO DUVET SET</t>
  </si>
  <si>
    <t>Heritage Green Queen Duvet Set</t>
  </si>
  <si>
    <t>Cairo Grey Double Duvet Set</t>
  </si>
  <si>
    <t>Heritage Grey Double Duvet Set</t>
  </si>
  <si>
    <t>Cairo Grey Queen Duvet Set</t>
  </si>
  <si>
    <t>Heritage Green King Duvet Set</t>
  </si>
  <si>
    <t>Cairo Grey King Duvet Set</t>
  </si>
  <si>
    <t>Heritage Pink Double Duvet Set</t>
  </si>
  <si>
    <t>Cairo Grey Conti Pillowcases 2pc</t>
  </si>
  <si>
    <t>Heritage Pink Queen Duvet Set</t>
  </si>
  <si>
    <t>Cairo Maroon Double Duvet Set</t>
  </si>
  <si>
    <t>Heritage Grey Queen Duvet Set</t>
  </si>
  <si>
    <t>Cairo Maroon Queen Duvet Set</t>
  </si>
  <si>
    <t>Heritage Pink King Duvet Set</t>
  </si>
  <si>
    <t>Cairo Maroon King Duvet Set</t>
  </si>
  <si>
    <t>Heritage Grey King Duvet Set</t>
  </si>
  <si>
    <t>Cairo Maroon Conti Pillowcases 2pc</t>
  </si>
  <si>
    <t>Heritage Blue Double Duvet Set</t>
  </si>
  <si>
    <t>CUBIC DUVET SET</t>
  </si>
  <si>
    <t>Heritage Blue Queen Duvet Set</t>
  </si>
  <si>
    <t>Cubic Blue Double Duvet Set</t>
  </si>
  <si>
    <t>Heritage Blue King Duvet Set</t>
  </si>
  <si>
    <t>Cubic Blue Queen Duvet Set</t>
  </si>
  <si>
    <t>NAOMI FLORAL DUVET SET</t>
  </si>
  <si>
    <t>Cubic Blue King Duvet Set</t>
  </si>
  <si>
    <t>Naomi Floral Double Duvet Set</t>
  </si>
  <si>
    <t>Cubic Blue Conti Pillowcases 2pc</t>
  </si>
  <si>
    <t>Naomi Floral Queen Duvet Set</t>
  </si>
  <si>
    <t>Cubic Sage Double Duvet Set</t>
  </si>
  <si>
    <t>Naomi Floral King Duvet Set</t>
  </si>
  <si>
    <t>Cubic Sage Queen Duvet Set</t>
  </si>
  <si>
    <t>OWEN EMBOSSED DUVET SET</t>
  </si>
  <si>
    <t>Cubic Sage King Duvet Set</t>
  </si>
  <si>
    <t>Owen Embossed White Double Duvet Set</t>
  </si>
  <si>
    <t>Cubic Sage Conti Pillowcases 2pc</t>
  </si>
  <si>
    <t>Owen Embossed White Queen Duvet Set</t>
  </si>
  <si>
    <t>DUAL DUVET SET</t>
  </si>
  <si>
    <t>Owen Embossed White King Duvet Set</t>
  </si>
  <si>
    <t>Dual Light Pink Double Duvet Set</t>
  </si>
  <si>
    <t>Owen Embossed Grey Double Duvet Set</t>
  </si>
  <si>
    <t>Dual Light Pink Queen Duvet Set</t>
  </si>
  <si>
    <t>Owen Embossed Grey Queen Duvet Set</t>
  </si>
  <si>
    <t>Dual Light Pink King Duvet Set</t>
  </si>
  <si>
    <t>Owen Embossed Grey King Duvet Set</t>
  </si>
  <si>
    <t>Dual Light Blue Double Duvet Set</t>
  </si>
  <si>
    <t>Owen Embossed Grey Conti Pillowcases 2pc</t>
  </si>
  <si>
    <t>Dual Light Blue Queen Duvet Set</t>
  </si>
  <si>
    <t>STACEY FLORAL DUVET SET</t>
  </si>
  <si>
    <t>Dual Light Blue King Duvet Set</t>
  </si>
  <si>
    <t>Stacey Floral Double Duvet Set</t>
  </si>
  <si>
    <t>Dual Light Peach Double Duvet Set</t>
  </si>
  <si>
    <t>Stacey Floral Queen Duvet Set</t>
  </si>
  <si>
    <t>Dual Light Peach Queen Duvet Set</t>
  </si>
  <si>
    <t>Stacey Floral King Duvet Set</t>
  </si>
  <si>
    <t>Dual Light Peach King Duvet Set</t>
  </si>
  <si>
    <t>TWO-TONE DUVET COVER SET</t>
  </si>
  <si>
    <t>Dual Light Purple Double Duvet Set</t>
  </si>
  <si>
    <t>Two-Tone Geo Rose Queen Duvet Set</t>
  </si>
  <si>
    <t>Dual Light Purple Queen Duvet Set</t>
  </si>
  <si>
    <t>Two-Tone Geo Rose King Duvet Set</t>
  </si>
  <si>
    <t>Dual Light Purple King Duvet Set</t>
  </si>
  <si>
    <t>Two-Tone Geo Forest Queen Duvet Set</t>
  </si>
  <si>
    <t>Two-Tone Geo Forest King Duvet Set</t>
  </si>
  <si>
    <t>Page 12 of 43</t>
  </si>
  <si>
    <t>ZIG ZAG EMBOSSED DUVET SET</t>
  </si>
  <si>
    <t>ZARA BLUE COMFORTER SET</t>
  </si>
  <si>
    <t>Zig Zag Embossed Purple Double Duvet Set</t>
  </si>
  <si>
    <t>Zara Blue Queen Comforter Set 7pc</t>
  </si>
  <si>
    <t>Zig Zag Embossed Purple Queen Duvet Set</t>
  </si>
  <si>
    <t>Zara Blue King Comforter Set 7pc</t>
  </si>
  <si>
    <t>Zig Zag Embossed Purple King Duvet Set</t>
  </si>
  <si>
    <t>ZARA PINK COMFORTER SET</t>
  </si>
  <si>
    <t>Zig Zag Embossed Purple Conti Pillowcases 2pc</t>
  </si>
  <si>
    <t>Zara Pink Queen Comforter Set 7pc</t>
  </si>
  <si>
    <t>Zig Zag Embossed Blue Double Duvet Set</t>
  </si>
  <si>
    <t>Zara Pink King Comforter Set 7pc</t>
  </si>
  <si>
    <t>Zig Zag Embossed Blue Queen Duvet Set</t>
  </si>
  <si>
    <t>ZOEY ZIG ZAG COMFORTER SET</t>
  </si>
  <si>
    <t>Zig Zag Embossed Blue King Duvet Set</t>
  </si>
  <si>
    <t>Zoey Zig Zag King Comforter Set 7pc</t>
  </si>
  <si>
    <t>Zig Zag Embossed Blue Conti Pillowcases 2pc</t>
  </si>
  <si>
    <t>BLAVETS</t>
  </si>
  <si>
    <t>PROTECTORS</t>
  </si>
  <si>
    <t>DARK GREY BLAVET SET</t>
  </si>
  <si>
    <t>JACQUARD QUILT SET</t>
  </si>
  <si>
    <t>Blavet Double Dark Grey</t>
  </si>
  <si>
    <t>Jacquard Cream Queen/King Quilt Set</t>
  </si>
  <si>
    <t>Blavet Queen Dark Grey</t>
  </si>
  <si>
    <t>Jacquard Blue Queen/King Quilt Set</t>
  </si>
  <si>
    <t>Blavet King Dark Grey</t>
  </si>
  <si>
    <t>Blavet Super King Dark Grey</t>
  </si>
  <si>
    <t>Double Mattress Protector Waterproof</t>
  </si>
  <si>
    <t>Blavet Dark Grey Pillowcases - 2PC</t>
  </si>
  <si>
    <t>Queen Mattress Protector Waterproof</t>
  </si>
  <si>
    <t>Blavet Dark Grey Conti Pillowcases - 2PC</t>
  </si>
  <si>
    <t>King Mattress Protector Waterproof</t>
  </si>
  <si>
    <t>DARK PURPLE BLAVET SET</t>
  </si>
  <si>
    <t>Std Pillow Protector Waterproof - 2PC</t>
  </si>
  <si>
    <t>Blavet Double Dark Purple</t>
  </si>
  <si>
    <t>COMFORTER SETS</t>
  </si>
  <si>
    <t>Blavet Queen Dark Purple</t>
  </si>
  <si>
    <t>KELSEY COMFORTER SET</t>
  </si>
  <si>
    <t>Blavet King Dark Purple</t>
  </si>
  <si>
    <t>Kelsey Diamond Queen Comforter Set 7pc</t>
  </si>
  <si>
    <t>Blavet Super King Dark Purple</t>
  </si>
  <si>
    <t>Kelsey Diamond King Comforter Set 7pc</t>
  </si>
  <si>
    <t>Blavet Dark Purple Pillowcases 2pc</t>
  </si>
  <si>
    <t>MILA FLORAL COMFORTER SET</t>
  </si>
  <si>
    <t>Blavet Dark Purple Continental Pillowcases 2pc</t>
  </si>
  <si>
    <t>Mila Floral King Comforter Set 7pc</t>
  </si>
  <si>
    <t>EMBOSSED LEILA BLAVET SET</t>
  </si>
  <si>
    <t>TATUM LEAVES COMFORTER SETS</t>
  </si>
  <si>
    <t>Embossed Leila Blavet Maroon Double</t>
  </si>
  <si>
    <t>Tatum Leaves Grey Double Comforter Set</t>
  </si>
  <si>
    <t>Embossed Leila Blavet Maroon Queen</t>
  </si>
  <si>
    <t>Tatum Leaves Grey Queen Comforter Set</t>
  </si>
  <si>
    <t>Embossed Leila Blavet Maroon King</t>
  </si>
  <si>
    <t>Tatum Leaves Grey King Comforter Set</t>
  </si>
  <si>
    <t>Embossed Leila Blavet Maroon Super King</t>
  </si>
  <si>
    <t>Tatum Leaves Grey Super King Comforter Set</t>
  </si>
  <si>
    <t>Embossed Leila Blavet Maroon Standard Pillowcase 2pc</t>
  </si>
  <si>
    <t>Tatum Leaves Grey Continental Pillowcases 2pc</t>
  </si>
  <si>
    <t>Embossed Leila Blavet Maroon Conti Pillowcases 2pc</t>
  </si>
  <si>
    <t>Tatum Leaves Cream Double Comforter Set</t>
  </si>
  <si>
    <t>Embossed Leila Blavet Teal Green Double</t>
  </si>
  <si>
    <t>Tatum Leaves Cream Queen Comforter Set</t>
  </si>
  <si>
    <t>Embossed Leila Blavet Teal Green Queen</t>
  </si>
  <si>
    <t>Tatum Leaves Cream King Comforter Set</t>
  </si>
  <si>
    <t>Embossed Leila Blavet Teal Green Super King</t>
  </si>
  <si>
    <t>Tatum Leaves Cream Super King Comforter Set</t>
  </si>
  <si>
    <t>Embossed Leila Blavet Teal Green King</t>
  </si>
  <si>
    <t>Tatum Leaves Cream Continental Pillowcases 2pc</t>
  </si>
  <si>
    <t>Embossed Leila Blavet Teal Green Conti Pillowcase 2pc</t>
  </si>
  <si>
    <t>TROPICAL COMFORTER SET</t>
  </si>
  <si>
    <t>GREEN BLAVET SET</t>
  </si>
  <si>
    <t>Tropical Lilac Double Comforter Set</t>
  </si>
  <si>
    <t>Blavet Double Green</t>
  </si>
  <si>
    <t>Tropical Lilac Queen Comforter Set</t>
  </si>
  <si>
    <t>Blavet Queen Green</t>
  </si>
  <si>
    <t>Tropical Lilac King Comforter Set</t>
  </si>
  <si>
    <t>Blavet King Green</t>
  </si>
  <si>
    <t>Tropical Lilac Super King Comforter Set</t>
  </si>
  <si>
    <t>Blavet Super King Green</t>
  </si>
  <si>
    <t>Tropical Lilac Continental Pillowcases 2pc</t>
  </si>
  <si>
    <t>Blavet Green Pillowcases 2pc</t>
  </si>
  <si>
    <t>Tropical Blue Double Comforter Set</t>
  </si>
  <si>
    <t>Blavet Green Conti Pillowcases - 2PC</t>
  </si>
  <si>
    <t>Tropical Blue Queen Comforter Set</t>
  </si>
  <si>
    <t>SECRET GARDENS BLAVET SET</t>
  </si>
  <si>
    <t>Tropical Blue King Comforter Set</t>
  </si>
  <si>
    <t>Secret Garden Blavet Teal Double</t>
  </si>
  <si>
    <t>Tropical Blue Super King Comforter Set</t>
  </si>
  <si>
    <t>Secret Garden Blavet Teal Queen</t>
  </si>
  <si>
    <t>Tropical Blue Continental Pillowcases 2pc</t>
  </si>
  <si>
    <t>Secret Garden Blavet Teal King</t>
  </si>
  <si>
    <t>Secret Garden Blavet Teal Super King</t>
  </si>
  <si>
    <t>Secret Garden Blavet Teal Std Pillowcases 2pc</t>
  </si>
  <si>
    <t>Page 13 of 43</t>
  </si>
  <si>
    <t>SECRET GARDENS BLAVET SET (Continue)</t>
  </si>
  <si>
    <t>VERA GREY BEDSPREAD</t>
  </si>
  <si>
    <t>Secret Garden Blavet Teal Conti Pillowcases 2pc</t>
  </si>
  <si>
    <t>Vera Grey Double Bedspread Set</t>
  </si>
  <si>
    <t>Secret Garden Blavet Pink Double</t>
  </si>
  <si>
    <t>Vera Grey Queen Bedspread Set</t>
  </si>
  <si>
    <t>Secret Garden Blavet Pink Queen</t>
  </si>
  <si>
    <t>Vera Grey King Bedspread Set</t>
  </si>
  <si>
    <t>Secret Garden Blavet Pink King</t>
  </si>
  <si>
    <t>WHITE BEDSPREAD</t>
  </si>
  <si>
    <t>Secret Garden Blavet Pink Super King</t>
  </si>
  <si>
    <t>Bedspread White Double Set</t>
  </si>
  <si>
    <t>Secret Garden Blavet Pink Std Pillowcases 2pc</t>
  </si>
  <si>
    <t>Bedspread White Queen Set</t>
  </si>
  <si>
    <t>Secret Garden Blavet Pink Conti Pillowcases 2pc</t>
  </si>
  <si>
    <t>Bedspread White King Set</t>
  </si>
  <si>
    <t>WHITE BLAVET SET</t>
  </si>
  <si>
    <t>QUILTS</t>
  </si>
  <si>
    <t>Blavet Double White</t>
  </si>
  <si>
    <t>GARDENIA QUILT SET</t>
  </si>
  <si>
    <t>Blavet Queen White</t>
  </si>
  <si>
    <t>Gardenia Turquoise Queen Quilt Set</t>
  </si>
  <si>
    <t>Blavet King White</t>
  </si>
  <si>
    <t>Gardenia Turquoise King Quilt Set</t>
  </si>
  <si>
    <t>Blavet Super King White</t>
  </si>
  <si>
    <t>QUADRO QUILT SET</t>
  </si>
  <si>
    <t>Blavet White Pillowcases 2pc</t>
  </si>
  <si>
    <t>Quadro Plum Queen Quilt Set</t>
  </si>
  <si>
    <t>Blavet White Continental Pillowcases 2pc</t>
  </si>
  <si>
    <t>Quadro Plum King Quilt Set</t>
  </si>
  <si>
    <t>BED WRAPS</t>
  </si>
  <si>
    <t>Quadro Plum Continental Pillowcases Quilt 2pc</t>
  </si>
  <si>
    <t>DARK GREY BED WRAP</t>
  </si>
  <si>
    <t>Quadro Green Queen Quilt Set</t>
  </si>
  <si>
    <t>Dark Grey Double Bed Wrap</t>
  </si>
  <si>
    <t>Quadro Green King Quilt Set</t>
  </si>
  <si>
    <t>Dark Grey Queen Bed Wrap</t>
  </si>
  <si>
    <t>Quadro Green Continental Pillowcases Quilt 2pc</t>
  </si>
  <si>
    <t>Dark Grey King Bed Wrap</t>
  </si>
  <si>
    <t>SAHARA QUILT SET</t>
  </si>
  <si>
    <t>DUSTY PINK BED WRAP</t>
  </si>
  <si>
    <t>Sahara Dusty Pink Queen Quilt Set</t>
  </si>
  <si>
    <t>Dusty Pink Double Bed Wrap</t>
  </si>
  <si>
    <t>Sahara Dusty Pink King Quilt Set</t>
  </si>
  <si>
    <t>Dusty Pink Queen Bed Wrap</t>
  </si>
  <si>
    <t>Sahara Dark Grey Queen Quilt Set</t>
  </si>
  <si>
    <t>Dusty Pink King Bed Wrap</t>
  </si>
  <si>
    <t>Sahara Dark Grey King Quilt Set</t>
  </si>
  <si>
    <t>MAROON BED WRAP</t>
  </si>
  <si>
    <t>WATERFALL BEIGE QUILT SET</t>
  </si>
  <si>
    <t>Maroon Double Bed Wrap</t>
  </si>
  <si>
    <t>Waterfall Beige Quilt Set - Queen</t>
  </si>
  <si>
    <t>Maroon Queen Bed Wrap</t>
  </si>
  <si>
    <t>Waterfall Beige King Quilt Set</t>
  </si>
  <si>
    <t>Maroon King Bed Wrap</t>
  </si>
  <si>
    <t>Waterfall Beige Continental Pillowcases - 2PC</t>
  </si>
  <si>
    <t>NAVY BLUE BED WRAP</t>
  </si>
  <si>
    <t>WATERFALL GREEN QUILT SET</t>
  </si>
  <si>
    <t>Navy Blue Double Bed Wrap</t>
  </si>
  <si>
    <t>Waterfall Green Queen Quilt Set</t>
  </si>
  <si>
    <t>Navy Blue Queen Bed Wrap</t>
  </si>
  <si>
    <t>Waterfall Green King Quilt Set</t>
  </si>
  <si>
    <t>Navy Blue King Bed Wrap</t>
  </si>
  <si>
    <t>Waterfall Green Continental Pillowcases - 2PC</t>
  </si>
  <si>
    <t>BEDSPREADS</t>
  </si>
  <si>
    <t>WATERFALL ROSE QUILT SET</t>
  </si>
  <si>
    <t>BEIGE BEDSPREAD</t>
  </si>
  <si>
    <t>Waterfall Rose Queen Quilt Set</t>
  </si>
  <si>
    <t>Bedspread Beige Double Set</t>
  </si>
  <si>
    <t>Waterfall Rose King Quilt Set</t>
  </si>
  <si>
    <t>Bedspread Beige Queen Set</t>
  </si>
  <si>
    <t>Waterfall Rose Continental Pillowcases - 2PC</t>
  </si>
  <si>
    <t>Bedspread Beige King Set</t>
  </si>
  <si>
    <t>WATERFALL WHITE QUILT SET</t>
  </si>
  <si>
    <t>VERA CREAM BEDSPREAD</t>
  </si>
  <si>
    <t>Waterfall White Queen Quilt Set</t>
  </si>
  <si>
    <t>Vera Cream Double Bedspread Set</t>
  </si>
  <si>
    <t>Waterfall White King Quilt Set</t>
  </si>
  <si>
    <t>Vera Cream Queen Bedspread Set</t>
  </si>
  <si>
    <t>Waterfall White Continental Pillowcases - 2PC</t>
  </si>
  <si>
    <t>Vera Cream King Bedspread Set</t>
  </si>
  <si>
    <t>BASIC LINEN</t>
  </si>
  <si>
    <t>VERA DUSTY PINK BEDSPREAD</t>
  </si>
  <si>
    <t>BLUE BASIC LINEN</t>
  </si>
  <si>
    <t>Vera Dusty Pink Double Bedspread Set</t>
  </si>
  <si>
    <t>Blue Double Fitted Sheet &amp; Nightfrill in One</t>
  </si>
  <si>
    <t>Vera Dusty Pink Queen Bedspread Set</t>
  </si>
  <si>
    <t>Blue Queen Fitted Sheet &amp; Nightfrill in One</t>
  </si>
  <si>
    <t>Vera Dusty Pink King Bedspread Set</t>
  </si>
  <si>
    <t>Blue King Fitted Sheet &amp; Nightfrill in One</t>
  </si>
  <si>
    <t>Blue Standard Pillowcases 2pc</t>
  </si>
  <si>
    <t>Blue Continental Pillowcases 2pc</t>
  </si>
  <si>
    <t>Blue Double Fitted Sheet</t>
  </si>
  <si>
    <t>Page 14 of 43</t>
  </si>
  <si>
    <t>BLUE BASIC LINEN (Continue)</t>
  </si>
  <si>
    <t>GREY BASIC LINEN</t>
  </si>
  <si>
    <t>Blue Queen Fitted Sheet</t>
  </si>
  <si>
    <t>Grey Double Fitted Sheet &amp; Nightfrill in One</t>
  </si>
  <si>
    <t>Blue King Fitted Sheet</t>
  </si>
  <si>
    <t>Grey Queen Fitted Sheet &amp; Nightfrill in One</t>
  </si>
  <si>
    <t>CREAM BASIC LINEN</t>
  </si>
  <si>
    <t>Grey King Fitted Sheet &amp; Nightfrill in One</t>
  </si>
  <si>
    <t>Cream Double Fitted Sheet &amp; Nightfrill in One</t>
  </si>
  <si>
    <t>Grey Standard Pillowcases 2pc</t>
  </si>
  <si>
    <t>Cream Queen Fitted Sheet &amp; Nightfrill in One</t>
  </si>
  <si>
    <t>Grey Continental Pillowcases 2pc</t>
  </si>
  <si>
    <t>Cream King Fitted Sheet &amp; Nightfrill in One</t>
  </si>
  <si>
    <t>Grey Double Fitted Sheet</t>
  </si>
  <si>
    <t>Cream Standard Pillowcases 2pc</t>
  </si>
  <si>
    <t>Grey Queen Fitted Sheet</t>
  </si>
  <si>
    <t>Cream Continental Pillowcases 2pc</t>
  </si>
  <si>
    <t>Grey King Fitted Sheet</t>
  </si>
  <si>
    <t>Cream Double Fitted Sheet</t>
  </si>
  <si>
    <t>LIGHT BLUE BASIC LINEN</t>
  </si>
  <si>
    <t>Cream Queen Fitted Sheet</t>
  </si>
  <si>
    <t>Continental Pillowcases - 2PC</t>
  </si>
  <si>
    <t>Cream King Fitted Sheet</t>
  </si>
  <si>
    <t>Standard Pillowcases - 2PC</t>
  </si>
  <si>
    <t>DARK BLUE BASIC LINEN</t>
  </si>
  <si>
    <t>Double Fitted Sheet</t>
  </si>
  <si>
    <t>Queen Fitted Sheet</t>
  </si>
  <si>
    <t>King Fitted Sheet</t>
  </si>
  <si>
    <t>Double Fitted Sheet &amp; Nightfrill in One</t>
  </si>
  <si>
    <t>Queen Fitted Sheet &amp; Nightfrill in One</t>
  </si>
  <si>
    <t>King Fitted Sheet &amp; Nightfrill in One</t>
  </si>
  <si>
    <t>LIGHT CREAM BASIC LINEN</t>
  </si>
  <si>
    <t>Queen Flat Sheet</t>
  </si>
  <si>
    <t>King Flat Sheet</t>
  </si>
  <si>
    <t>DARK GREY BASIC LINEN</t>
  </si>
  <si>
    <t>MAROON BASIC LINEN</t>
  </si>
  <si>
    <t>DUSTY PINK BASIC LINEN</t>
  </si>
  <si>
    <t>WHITE BASIC LINEN</t>
  </si>
  <si>
    <t>Page 15 of 43</t>
  </si>
  <si>
    <t>BATHROOM</t>
  </si>
  <si>
    <t>SWING BINS</t>
  </si>
  <si>
    <t>CLASSIC BATH SHEETS</t>
  </si>
  <si>
    <t>Dusty Pink - 5lt</t>
  </si>
  <si>
    <t>Classic Cotton Bath Sheet White</t>
  </si>
  <si>
    <t>Silver - 5lt</t>
  </si>
  <si>
    <t>Classic Cotton Bath Sheet Grey</t>
  </si>
  <si>
    <t>Smokey Blue - 5lt</t>
  </si>
  <si>
    <t>Classic Cotton Bath Sheet Cream</t>
  </si>
  <si>
    <t>Cranberry - 5lt</t>
  </si>
  <si>
    <t>Classic Cotton Bath Sheet Burgundy</t>
  </si>
  <si>
    <t>SCATTERS</t>
  </si>
  <si>
    <t>Classic Cotton Bath Sheet Pink</t>
  </si>
  <si>
    <t>LATTICE SCATTERS</t>
  </si>
  <si>
    <t>Classic Cotton Bath Sheet Purple</t>
  </si>
  <si>
    <t>50 X 50cm - Light Pink</t>
  </si>
  <si>
    <t>Classic Cotton Bath Sheet Navy</t>
  </si>
  <si>
    <t>50 X 50cm - Maroon</t>
  </si>
  <si>
    <t>Classic Cotton Bath Sheet Green</t>
  </si>
  <si>
    <t>LINEAR SCATTERS</t>
  </si>
  <si>
    <t>CLASSIC BATH TOWELS</t>
  </si>
  <si>
    <t>50 X 50cm - Silver</t>
  </si>
  <si>
    <t>Classic Cotton Bath Towel White</t>
  </si>
  <si>
    <t>Classic Cotton Bath Towel Cream</t>
  </si>
  <si>
    <t>40 X 60cm - Silver</t>
  </si>
  <si>
    <t>Classic Cotton Bath Towel Grey</t>
  </si>
  <si>
    <t>RIBBED SCATTERS</t>
  </si>
  <si>
    <t>Classic Cotton Bath Towel Pink</t>
  </si>
  <si>
    <t>Classic Cotton Bath Towel Purple</t>
  </si>
  <si>
    <t>Classic Cotton Bath Towel Green</t>
  </si>
  <si>
    <t>RUFFLED SCATTERS</t>
  </si>
  <si>
    <t>Classic Cotton Bath Towel Navy</t>
  </si>
  <si>
    <t>50 X 50cm - Blue</t>
  </si>
  <si>
    <t>Classic Cotton Bath Towel Burgundy</t>
  </si>
  <si>
    <t>CLASSIC HAND TOWELS</t>
  </si>
  <si>
    <t>Classic Cotton Hand Towel White</t>
  </si>
  <si>
    <t>Bedspread Pastel Pink Queen Set</t>
  </si>
  <si>
    <t>Classic Cotton Hand Towel Grey</t>
  </si>
  <si>
    <t>Bedspread Pastel Pink King Set</t>
  </si>
  <si>
    <t>Classic Cotton Hand Towel Cream</t>
  </si>
  <si>
    <t>Bedspread Pastel Blue Queen Set</t>
  </si>
  <si>
    <t>Classic Cotton Hand Towel Pink</t>
  </si>
  <si>
    <t>Bedspread Pastel Blue King Set</t>
  </si>
  <si>
    <t>Classic Cotton Hand Towel Burgundy</t>
  </si>
  <si>
    <t>Bedspread Pastel Green King Set</t>
  </si>
  <si>
    <t>Classic Cotton Hand Towel Purple</t>
  </si>
  <si>
    <t>Dual Charcoal &amp; Green Queen Comforter Set</t>
  </si>
  <si>
    <t>Classic Cotton Hand Towel Navy</t>
  </si>
  <si>
    <t>Dual Charcoal &amp; Green King Comforter Set</t>
  </si>
  <si>
    <t>Classic Cotton Hand Towel Green</t>
  </si>
  <si>
    <t>Vase Amber Tall Glass</t>
  </si>
  <si>
    <t>LAUNDRY BASKETS</t>
  </si>
  <si>
    <t>Amber Short Glass</t>
  </si>
  <si>
    <t>Floral Laundry Basket - Smokey Blue</t>
  </si>
  <si>
    <t>Willow Pastel Purple King Quilt Set</t>
  </si>
  <si>
    <t>Floral Laundry Basket - Silver</t>
  </si>
  <si>
    <t>Willow Pastel Purple Conti Pillowcases - 2PC</t>
  </si>
  <si>
    <t>Floral Laundry Basket - Dusty Pink</t>
  </si>
  <si>
    <t>Brooke Dusty Pink Double Duvet Set</t>
  </si>
  <si>
    <t>Floral Laundry Basket - Cranberry</t>
  </si>
  <si>
    <t>Brooke Dusty Pink Queen Duvet Set</t>
  </si>
  <si>
    <t>LIFT BIN</t>
  </si>
  <si>
    <t>Brooke White Double Duvet Set</t>
  </si>
  <si>
    <t>Lift Bin - Cranberry 12lt</t>
  </si>
  <si>
    <t>Embossed Regal Burgundy Queen Blavet</t>
  </si>
  <si>
    <t>Lift Bin - Olive 12lt</t>
  </si>
  <si>
    <t>Embossed Regal Burgundy King Blavet</t>
  </si>
  <si>
    <t>STORAGE BASKETS</t>
  </si>
  <si>
    <t>Embossed Regal Burgundy Blavet Continental Pillowcases - 2PC</t>
  </si>
  <si>
    <t>Basket - Smokey Blue</t>
  </si>
  <si>
    <t>Embossed Regal Silver Double Blavet</t>
  </si>
  <si>
    <t>Basket - Dusty Pink</t>
  </si>
  <si>
    <t>Embossed Regal Silver Queen Blavet</t>
  </si>
  <si>
    <t>Basket - Silver</t>
  </si>
  <si>
    <t>Embossed Regal Silver Blavet Continental Pillowcases - 2PC</t>
  </si>
  <si>
    <t>Basket - Cranberry</t>
  </si>
  <si>
    <t>Deluxe Bath Mat - 50 X 80 cm - Sand</t>
  </si>
  <si>
    <t>Basket - Olive 5lt</t>
  </si>
  <si>
    <t>Deluxe Bath Mat - 50 X 80 cm - White</t>
  </si>
  <si>
    <t>Basket - Olive 15lt</t>
  </si>
  <si>
    <t>Emma Blue King Duvet Set</t>
  </si>
  <si>
    <t>Basket - Olive 25lt</t>
  </si>
  <si>
    <t>Emma Green King Duvet Set</t>
  </si>
  <si>
    <t>Storage Basket Denim Blue 5lt</t>
  </si>
  <si>
    <t>Sienna Blue Queen Comforter Set</t>
  </si>
  <si>
    <t>Storage Basket Denim Blue 15lt</t>
  </si>
  <si>
    <t>Sienna Blue Floral King Comforter Set</t>
  </si>
  <si>
    <t>Storage Basket Denim Blue 25lt</t>
  </si>
  <si>
    <t>Velvet Midnight Blue Queen Quilt Set</t>
  </si>
  <si>
    <t>Velvet Midnight Blue King Quilt Set</t>
  </si>
  <si>
    <t>Page 16 of 43</t>
  </si>
  <si>
    <t>Velvet Valley King Duvet Set</t>
  </si>
  <si>
    <t>Gardenia White King Quilt Set</t>
  </si>
  <si>
    <t>Ombre Blue King Comforter Set</t>
  </si>
  <si>
    <t>Bedspread Charcoal King Set</t>
  </si>
  <si>
    <t>Duke Queen Comforter Set</t>
  </si>
  <si>
    <t>Rose Pink King Fitted Sheet &amp; Nightfrill in One</t>
  </si>
  <si>
    <t>Duke King Comforter Set</t>
  </si>
  <si>
    <t>Cable Tieback - Navy</t>
  </si>
  <si>
    <t>Empire Photo Frame 4x6''</t>
  </si>
  <si>
    <t>Rose Pink King Fitted Sheet</t>
  </si>
  <si>
    <t>Embossed Pyramid Blanket  - Grey</t>
  </si>
  <si>
    <t>Cafe Short Curtain Salmon</t>
  </si>
  <si>
    <t>Jewel Embossed Dark Purple Conti Pillowcases 2pc</t>
  </si>
  <si>
    <t>Sherpa Light Grey Blanket</t>
  </si>
  <si>
    <t>Bath Towel White</t>
  </si>
  <si>
    <t>Bath Towel Grey</t>
  </si>
  <si>
    <t>Hand Towel White</t>
  </si>
  <si>
    <t>Embossed Fern Blanket Olive</t>
  </si>
  <si>
    <t>Curtain Bella Embroidered Voile</t>
  </si>
  <si>
    <t>Embossed Fern Blanket Cream</t>
  </si>
  <si>
    <t>Galaxy Grey King Quilt Set</t>
  </si>
  <si>
    <t>Embossed Fern Blanket Lavender Grey</t>
  </si>
  <si>
    <t>Rainbow Navy Blue Queen Quilt Set</t>
  </si>
  <si>
    <t>Lexi Navy Blue Queen/King Quilt Set</t>
  </si>
  <si>
    <t>Rainbow Navy Blue King Quilt Set</t>
  </si>
  <si>
    <t>Lexi Maroon Queen/King Quilt Set</t>
  </si>
  <si>
    <t>Rainbow Gold Conti Pillowcases 2pc</t>
  </si>
  <si>
    <t>Lexi Purple Queen/King Quilt Set</t>
  </si>
  <si>
    <t>Galaxy Cream Queen Quilt Set</t>
  </si>
  <si>
    <t>Lexi Grey Queen/King Quilt Set</t>
  </si>
  <si>
    <t>Galaxy Maroon King Quilt Set</t>
  </si>
  <si>
    <t>Rainbow Dusty Pink King Quilt Set</t>
  </si>
  <si>
    <t>Std Pillow Protector - 2PC</t>
  </si>
  <si>
    <t>Vera Maroon King Bedspread Set</t>
  </si>
  <si>
    <t>Valley Blanket Light Blue</t>
  </si>
  <si>
    <t>Valley Blanket Cream</t>
  </si>
  <si>
    <t>Satin Stripe Light Pink Double Duvet Inner</t>
  </si>
  <si>
    <t>Satin Stripe Light Pink Queen Duvet Inner</t>
  </si>
  <si>
    <t>Satin Stripe Light Pink King Duvet Inner</t>
  </si>
  <si>
    <t>Satin Stripe Light Pink Continental Pillow Inner</t>
  </si>
  <si>
    <t>Satin Stripe Light Pink Standard Pillow Inner</t>
  </si>
  <si>
    <t>Gardenia White Queen Quilt Set</t>
  </si>
  <si>
    <t>Page 17 of 43</t>
  </si>
  <si>
    <t>ORIJINS</t>
  </si>
  <si>
    <t>ACCESSORIES</t>
  </si>
  <si>
    <t>BODY RELIEF (Continue)</t>
  </si>
  <si>
    <t>Vein Health Leg Crème - 100ml</t>
  </si>
  <si>
    <t>Weekly Pill Organizer</t>
  </si>
  <si>
    <t>Buy 2 Body Relief Calamine Balms</t>
  </si>
  <si>
    <t>Handbag Pill Box</t>
  </si>
  <si>
    <t>Buy 2 Rapid Relief Gels</t>
  </si>
  <si>
    <t>Buy 2 Handbag Pill Box</t>
  </si>
  <si>
    <t>Buy 2 Insect Repellent Sprays</t>
  </si>
  <si>
    <t>Buy 2 Weekly Pill Organizer</t>
  </si>
  <si>
    <t>Buy 2 Body Relief Germ Control Soaps</t>
  </si>
  <si>
    <t>BABBBIEZ</t>
  </si>
  <si>
    <t>Buy 2 Body Relief Wound Care Jelly</t>
  </si>
  <si>
    <t>Buy 2 African Potato Cream</t>
  </si>
  <si>
    <t>Buy 2 Babbbiez Baby Soap</t>
  </si>
  <si>
    <t>Buy 2 Body Relief Pain Ease Patches 4's</t>
  </si>
  <si>
    <t>Buy 2 Babbbiez Aqueous Creams</t>
  </si>
  <si>
    <t>Buy Both Herbal Steam Rub &amp; Muscle Soak Salts</t>
  </si>
  <si>
    <t>Babbbiez Aqueous Cream - 250ml</t>
  </si>
  <si>
    <t>Buy Both Body Relief Pain Ease Roll On 50ml &amp; Muscle Soak Salts 350g</t>
  </si>
  <si>
    <t>Babbbiez Bum Cream - 250ml</t>
  </si>
  <si>
    <t>Buy 3 Herbal Steam Rub 50ml</t>
  </si>
  <si>
    <t>Babbbiez Baby Oil - 200ml</t>
  </si>
  <si>
    <t>Buy 3 African Potato Soap 100g</t>
  </si>
  <si>
    <t>Babbbiez Baby Jelly - 250ml</t>
  </si>
  <si>
    <t>Buy 3 Body Relief Muscle Soak Salts 350g</t>
  </si>
  <si>
    <t>Babbbiez Baby Soap - 100G</t>
  </si>
  <si>
    <t>Buy 3 Body Relief Germ Control Soap 100g</t>
  </si>
  <si>
    <t>Babbbiez Organic Tea - 20'S</t>
  </si>
  <si>
    <t>BODY SLIM</t>
  </si>
  <si>
    <t>Babbbiez Decongestant Rub - 50g</t>
  </si>
  <si>
    <t>Babbbiez Head-To-Toe Wash - 500ml</t>
  </si>
  <si>
    <t>Buy 2 Body Slim Fat Burner Capsules 30's</t>
  </si>
  <si>
    <t>Buy 2 Babbbiez Bum Cream</t>
  </si>
  <si>
    <t>3 Day Kick Start - 9 Effervescent Tablets</t>
  </si>
  <si>
    <t>Sleep Eaze Chest Rub - 50 g</t>
  </si>
  <si>
    <t>Fat Blocker - 30 Capsules</t>
  </si>
  <si>
    <t>Buy 2 Baby Jellys</t>
  </si>
  <si>
    <t>Tummy Trim Tonic - 100ml</t>
  </si>
  <si>
    <t>Buy 2 Head-to-Toe Washes</t>
  </si>
  <si>
    <t>Fat Burner - 30 Capsules</t>
  </si>
  <si>
    <t>Buy 2 Babbbiez Baby Oil</t>
  </si>
  <si>
    <t>Flat Tummy Tea - 20 Teabags</t>
  </si>
  <si>
    <t>Buy 2 Babbbiez Decongestant Rub</t>
  </si>
  <si>
    <t>Sugar Detox - 30 Chewable Tablets</t>
  </si>
  <si>
    <t>Buy 2 Sleep Eaze Chest Rub</t>
  </si>
  <si>
    <t>Buy 2 Tummy Trim Tonics</t>
  </si>
  <si>
    <t>Buy 3 Babbbiez Organic Rooibos and Chamomile Tea 20's</t>
  </si>
  <si>
    <t>Buy 2 Body Slim 3 Day Kick Start Effervescents</t>
  </si>
  <si>
    <t>Buy 3 Babbbiez Soap 100g</t>
  </si>
  <si>
    <t>Buy 2 Sugar Detox Chewable Tablets</t>
  </si>
  <si>
    <t>BODY RELIEF</t>
  </si>
  <si>
    <t>Buy 2 Body Slim Fat Blocker Capsules 30's</t>
  </si>
  <si>
    <t>FÉMME TOUCH</t>
  </si>
  <si>
    <t>Pain Ease Muscle Salts - 350g</t>
  </si>
  <si>
    <t>African Potato Cream - 125ml</t>
  </si>
  <si>
    <t>Yoni Steam Herbs - 60g</t>
  </si>
  <si>
    <t>African Potato Soap - 100G</t>
  </si>
  <si>
    <t>Yoni Soap</t>
  </si>
  <si>
    <t>Buy 2 Soothing Aloe Gel</t>
  </si>
  <si>
    <t>Period Pain Crème</t>
  </si>
  <si>
    <t>Herbal Steam Rub - 50ml</t>
  </si>
  <si>
    <t>Buy 2 Femme Touch Period Pain Crème</t>
  </si>
  <si>
    <t>Herbal Steam Rub - 100ml</t>
  </si>
  <si>
    <t>Femme Touch Yoni Oil 60ml</t>
  </si>
  <si>
    <t>Pain Ease Capsicum Roll-on - 50ml</t>
  </si>
  <si>
    <t>Femme Touch Yoni Spray 100ml</t>
  </si>
  <si>
    <t>Pain Ease Patches - 4 Patches</t>
  </si>
  <si>
    <t>Buy 2 Femme Touch Yoni Oil 60ml</t>
  </si>
  <si>
    <t>Herbal Nasal Inhaler - 2g</t>
  </si>
  <si>
    <t>Buy 2 Femme Touch Yoni Spray 100ml</t>
  </si>
  <si>
    <t>Calamine Balm - 50g</t>
  </si>
  <si>
    <t>Buy 2 Femme Touch Yoni Tea 20's</t>
  </si>
  <si>
    <t>Buy 2 African Potato Soaps</t>
  </si>
  <si>
    <t>Buy Both Femme Touch Yoni Tea 20's &amp; Yoni Soap 100g</t>
  </si>
  <si>
    <t>Wound Care Jelly - 125ml</t>
  </si>
  <si>
    <t>Buy Both Femme Touch Yoni Tea 20's &amp; Yoni Oil 60ml</t>
  </si>
  <si>
    <t>Germ Control Soap - 100G</t>
  </si>
  <si>
    <t>Buy Both Femme Touch Yoni Tea 20's &amp; Yoni Spray 100ml</t>
  </si>
  <si>
    <t>Insect Repellent Spray - 100ml</t>
  </si>
  <si>
    <t>Buy Both Femme Touch Yoni Tea 20's &amp; Period Pain Crème 50g</t>
  </si>
  <si>
    <t>Soothing Aloe Gel - 200ml</t>
  </si>
  <si>
    <t>Buy Both Femme Touch Yoni Soap 100g &amp; Yoni Steam Herbs 60g</t>
  </si>
  <si>
    <t>Rapid Relief Gel - 50ml</t>
  </si>
  <si>
    <t>Buy 2 Herbal Steam Rub 100ml</t>
  </si>
  <si>
    <t>Buy 2 Body Relief Muscle Soaks</t>
  </si>
  <si>
    <t>Buy Both Muscle Soak Salts &amp; Rapid Relief Gel</t>
  </si>
  <si>
    <t>Page 18 of 43</t>
  </si>
  <si>
    <t>FIZZIES</t>
  </si>
  <si>
    <t>NATURAL REMEDIES (Continue)</t>
  </si>
  <si>
    <t>From The Earth Liquid Iron - 250ml</t>
  </si>
  <si>
    <t>Colds &amp; Flu Fizzy Effervescent 10's</t>
  </si>
  <si>
    <t>Viral Protect Tonic - 100ml</t>
  </si>
  <si>
    <t>Cramp Relief Fizzy Effervescent 10's</t>
  </si>
  <si>
    <t>Cranberry Effervescent Granules - 100g</t>
  </si>
  <si>
    <t>Buy 2 Cramp Relief Fizzy Effervescent 10's</t>
  </si>
  <si>
    <t>Buy 2 Mist Alba Laxative Liquids</t>
  </si>
  <si>
    <t>Buy 2 Colds &amp; Flu Fizzy Effervescent 10's</t>
  </si>
  <si>
    <t>Sinus Relief - 30 Capsules</t>
  </si>
  <si>
    <t>FROM THE SEA</t>
  </si>
  <si>
    <t>Bangalala X-Tra Strength - 30 Capsules</t>
  </si>
  <si>
    <t>Buy 2 Cranberry Effervescent Granules</t>
  </si>
  <si>
    <t>From the Sea Liquid - 250ml</t>
  </si>
  <si>
    <t>Buy 2 The Power of 2-in-1 Tonic</t>
  </si>
  <si>
    <t>From the Sea Liquid - 500ml</t>
  </si>
  <si>
    <t>Buy 2 Herbal Cough Syrup</t>
  </si>
  <si>
    <t>Saline Nasal Spray - 30ml</t>
  </si>
  <si>
    <t>Buy Herbal Nasal Inhaler</t>
  </si>
  <si>
    <t>Oral Care Salts - 120g</t>
  </si>
  <si>
    <t>NATUREDENT DENTAL</t>
  </si>
  <si>
    <t>Soap - 100g</t>
  </si>
  <si>
    <t>Buy 2 From The Sea Soaps</t>
  </si>
  <si>
    <t>Buy 2 Active Care Toothpastes</t>
  </si>
  <si>
    <t>Buy 2 From The Sea Liquids 250 ml's</t>
  </si>
  <si>
    <t>Activated Charcoal Toothpaste - 100ml</t>
  </si>
  <si>
    <t>Buy 2 From The Sea Oral Care Salts</t>
  </si>
  <si>
    <t>Moringa Toothpaste - 100ml</t>
  </si>
  <si>
    <t>Buy 2 From The Sea Saline Nasal Spray</t>
  </si>
  <si>
    <t>Toothache Drops - 20ml</t>
  </si>
  <si>
    <t>KIBBBIEZ</t>
  </si>
  <si>
    <t>Tea Tree Oil Mouthwash - 200ml</t>
  </si>
  <si>
    <t>Aloe Toothpaste - 100ml</t>
  </si>
  <si>
    <t>Buy 2 Kibbbiez Cough Syrup</t>
  </si>
  <si>
    <t>Activated Charcoal Mouthwash - 500ml</t>
  </si>
  <si>
    <t>Buy 2 Bee Smart Omega Oil Syrups</t>
  </si>
  <si>
    <t>Toothbrush - Green</t>
  </si>
  <si>
    <t>Bee Strong Nutritional Chews - 60 Chews</t>
  </si>
  <si>
    <t>Toothbrush - Blue</t>
  </si>
  <si>
    <t>Bee Strong Nutritional Syrup - 200ml</t>
  </si>
  <si>
    <t>Toothbrush - Purple</t>
  </si>
  <si>
    <t>Bee Smart Omega Oil Syrup - 200ml</t>
  </si>
  <si>
    <t>Toothbrush - Orange</t>
  </si>
  <si>
    <t>Bee Healthy Cough Syrup - 200ml</t>
  </si>
  <si>
    <t>Active Care Toothpaste - 100ml</t>
  </si>
  <si>
    <t>Kibbbiez Toothbrush - Pink</t>
  </si>
  <si>
    <t>Buy 2 Charcoal Mouthwashes</t>
  </si>
  <si>
    <t>Kibbbiez Toothbrush - Blue</t>
  </si>
  <si>
    <t>Buy 2 Tea Tree Oil Mouthwashes</t>
  </si>
  <si>
    <t>Buy 2 Kibbbiez Nutritional Syrup</t>
  </si>
  <si>
    <t>Buy 2 NatureDent Toothache Drops 20ml</t>
  </si>
  <si>
    <t>Buy 2 Bee Strong Nutritional Chew</t>
  </si>
  <si>
    <t>Buy 2 Toothbruses - Blue</t>
  </si>
  <si>
    <t>Kibbbiez Toothpaste Icecream 50ml</t>
  </si>
  <si>
    <t>Buy 2 Toothbruses - Green</t>
  </si>
  <si>
    <t>Kibbbiez Toothpaste Bubblegum 50ml</t>
  </si>
  <si>
    <t>Buy 2 Toothbruses - Orange</t>
  </si>
  <si>
    <t>Kibbbiez Toothpaste Mint 50ml</t>
  </si>
  <si>
    <t>Buy 2 Toothbruses - Purple</t>
  </si>
  <si>
    <t>Femme Touch Yoni Tea 20's</t>
  </si>
  <si>
    <t>Buy 2 PH Balancing Alkaline Powder</t>
  </si>
  <si>
    <t>Buy Both Kibbbiez Toothbrush Blue &amp; Pink</t>
  </si>
  <si>
    <t>NatureDent Gum Protection Toothpaste 100ml</t>
  </si>
  <si>
    <t>NATURAL REMEDIES</t>
  </si>
  <si>
    <t>NatureDent Purple Whitening Toothpaste 100ml</t>
  </si>
  <si>
    <t>Buy Both Charcoal Toothpaste &amp; Gum Protection Toothpaste</t>
  </si>
  <si>
    <t>Digestive Bitters Tonic - 100ml</t>
  </si>
  <si>
    <t>Buy Both Charcoal Toothpaste &amp; Purple Whitening Toothpaste</t>
  </si>
  <si>
    <t>Antacid Heartburn Relief - 100ml</t>
  </si>
  <si>
    <t>NUTRIFY</t>
  </si>
  <si>
    <t>Mist Alba Laxative - 100ml</t>
  </si>
  <si>
    <t>Aloe &amp; Moringa Complete - 1 Lt</t>
  </si>
  <si>
    <t>3-in-1 Superfood Vanilla 500G</t>
  </si>
  <si>
    <t>Buchu &amp; Baobab Complete - 1 Lt</t>
  </si>
  <si>
    <t>3in1 Superfood Banana 500G</t>
  </si>
  <si>
    <t>The Power of 2-in-1 Tonic - 100ml</t>
  </si>
  <si>
    <t>Buy 2 Nutrify 3-in-1 Superfood - Vanilla</t>
  </si>
  <si>
    <t>Muscle &amp; Joint Health - 60 Capsules</t>
  </si>
  <si>
    <t>Buy 2 Nutrify 3-in-1 Superfood - Banana</t>
  </si>
  <si>
    <t>Buy 2 Digestive Bitters Tonics</t>
  </si>
  <si>
    <t>SUPPORT LIQUIDS</t>
  </si>
  <si>
    <t>Buy 2 Bangalala X-TRA Strength Capsules</t>
  </si>
  <si>
    <t>Buy 2 From The Earth Liquid Iron</t>
  </si>
  <si>
    <t>Prostate Support Liquid - 500ml</t>
  </si>
  <si>
    <t>Herbal Cough Syrup - 200ml</t>
  </si>
  <si>
    <t>Blood Support Liquid - 500ml</t>
  </si>
  <si>
    <t>Ph Balancing Alkaline Powder - 225g</t>
  </si>
  <si>
    <t>Stress Support Liquid - 500ml</t>
  </si>
  <si>
    <t>Page 19 of 43</t>
  </si>
  <si>
    <t>SUPPORT LIQUIDS (Continue)</t>
  </si>
  <si>
    <t>TONICS (Continue)</t>
  </si>
  <si>
    <t>Brain Support Liquid - 500ml</t>
  </si>
  <si>
    <t>Tonic #13 - Soothing (Digestive) - 100ml</t>
  </si>
  <si>
    <t>Natural Defence Support Liquid - 500ml</t>
  </si>
  <si>
    <t>Tonic #14 - Super Tonic - 100ml</t>
  </si>
  <si>
    <t>Menopause Support Liquid - 500ml</t>
  </si>
  <si>
    <t>Tonic #15 - Eyes - 100ml</t>
  </si>
  <si>
    <t>Buy 2 Brain Support Liquid</t>
  </si>
  <si>
    <t>Tonic #16 - Alkaline - 100ml</t>
  </si>
  <si>
    <t>Buy 2 Stress Support Liquid 500ml</t>
  </si>
  <si>
    <t>Tonic #17 - Tonsils - 100ml</t>
  </si>
  <si>
    <t>Buy 2 Prostate Support Liquid 500ml</t>
  </si>
  <si>
    <t>Tonic #18 - Headache - 100ml</t>
  </si>
  <si>
    <t>Buy 2 Blood Support Liquid 500ml</t>
  </si>
  <si>
    <t>Tonic #19 - Period Pain - 100ml</t>
  </si>
  <si>
    <t>Buy 2 Menopause Support Liquid 500ml</t>
  </si>
  <si>
    <t>Tonic #20 - Natural Antibiotic - 100ml</t>
  </si>
  <si>
    <t>Buy 2 Natural Defence Support Liquid</t>
  </si>
  <si>
    <t>Tonic #21 - Piles - 100ml</t>
  </si>
  <si>
    <t>TEAS</t>
  </si>
  <si>
    <t>Tonic #22 - Fibriods &amp; Cysts - 100ml</t>
  </si>
  <si>
    <t>Tonic #23 - Varicose Veins - 100ml</t>
  </si>
  <si>
    <t>Kidney &amp; Bladder Tea - 20 Teabags</t>
  </si>
  <si>
    <t>Buy 2 Tonic #4 - Female Tonics</t>
  </si>
  <si>
    <t>Stomach Tea - 20 Teabags</t>
  </si>
  <si>
    <t>Buy 2 Tonic #16 - Alkaline Tonics</t>
  </si>
  <si>
    <t>Colds &amp; Flu Tea - 20 Teabags</t>
  </si>
  <si>
    <t>Buy 2 Fibroids &amp; Cysts Tonics</t>
  </si>
  <si>
    <t>Energy Tea - 20 Teabags</t>
  </si>
  <si>
    <t>Tonic #24 - Pain Ease - 100ml</t>
  </si>
  <si>
    <t>Diabetes Support Tea - 20 Teabags</t>
  </si>
  <si>
    <t>Buy 2 Tonic #13 - Soothing (Digestive)</t>
  </si>
  <si>
    <t>Rest &amp; Relax Tea - 20 Teabags</t>
  </si>
  <si>
    <t>Buy 2 Tonic #9 - Male</t>
  </si>
  <si>
    <t>Constipation Tea - 20 Teabags</t>
  </si>
  <si>
    <t>Buy 2 Tonic #12 - Skin</t>
  </si>
  <si>
    <t>Body Detox Tea - 20 Teabags</t>
  </si>
  <si>
    <t>Buy 2 Tonic #19 -Period Pain</t>
  </si>
  <si>
    <t>Arthritis Support Tea - 20 Teabags</t>
  </si>
  <si>
    <t>Buy 3 Viral Protect Tonic 100ml</t>
  </si>
  <si>
    <t>Blood Pressure Tea - 20 Teabags</t>
  </si>
  <si>
    <t>VITAMINS</t>
  </si>
  <si>
    <t>Allergy Tea - 20 Teabags</t>
  </si>
  <si>
    <t>Nausea  - 20 Teabags</t>
  </si>
  <si>
    <t>Essentials Flaxseed Omega PLUS Capsules</t>
  </si>
  <si>
    <t>Cancer Bush Tea - 20 Teabags</t>
  </si>
  <si>
    <t>Collagen - 60 Capsules</t>
  </si>
  <si>
    <t>Buy 2 Nausea/Babalas Teas</t>
  </si>
  <si>
    <t>Arthro Support - 30 Tablets</t>
  </si>
  <si>
    <t>Fertility Teas - 20 Teabags</t>
  </si>
  <si>
    <t>Diabetes Support - 30 Capsules</t>
  </si>
  <si>
    <t>Buy 2 Stomach Teas</t>
  </si>
  <si>
    <t>Eye Vitamin Plus - 30 Capsules</t>
  </si>
  <si>
    <t>Buy 2 Colds &amp; Flu Tea</t>
  </si>
  <si>
    <t>B-Complex PLUS - 30 Capsules</t>
  </si>
  <si>
    <t>Buy 2 Energy Teas</t>
  </si>
  <si>
    <t>Multi Vitamin &amp; Mineral PLUS - 30 Capsules</t>
  </si>
  <si>
    <t>Buy 2 Cancer Bush Tea</t>
  </si>
  <si>
    <t>Vitamin D3 &amp; Zinc PLUS Capsules 30's</t>
  </si>
  <si>
    <t>Buy 2 Rest &amp; Relax Tea</t>
  </si>
  <si>
    <t>Fertility Support For Her - 30 Capsules</t>
  </si>
  <si>
    <t>Orijins Eye Tea 20's</t>
  </si>
  <si>
    <t>Hair, Skin &amp; Nail Food - 60 Capsules</t>
  </si>
  <si>
    <t>Buy 3 Energy Tea 20's</t>
  </si>
  <si>
    <t>Buy 2 Sinus Relief Capsules</t>
  </si>
  <si>
    <t>TONICS</t>
  </si>
  <si>
    <t>Buy 2 Muscle &amp; Joint Health Capsules</t>
  </si>
  <si>
    <t>Essentials Calmag PLUS Tablets 60's</t>
  </si>
  <si>
    <t>Tonic #1 - Blood Circulation - 100ml</t>
  </si>
  <si>
    <t>Buy 2 Essentials Hair, Skin &amp; Nail Food Capsules</t>
  </si>
  <si>
    <t>Tonic #2 - Detox - 100ml</t>
  </si>
  <si>
    <t>Vitamin C PLUS Capsules 30's</t>
  </si>
  <si>
    <t>Tonic #3 - Ear, Nose &amp; Throat - 100ml</t>
  </si>
  <si>
    <t>Buy 2 Essentials Flaxseed Omega PLUS Capsules 30's</t>
  </si>
  <si>
    <t>Tonic #4 - Female - 100ml</t>
  </si>
  <si>
    <t>Buy 2 Fertility Support For Her Capsules 30's &amp; get Handbag Pill Box FREE</t>
  </si>
  <si>
    <t>Tonic #5 - Heart - 100ml</t>
  </si>
  <si>
    <t>Buy 2 Multi Vitamin &amp; Mineral PLUS Capsules 30's &amp; get Handbag Pill Box FREE</t>
  </si>
  <si>
    <t>Tonic #6 - Immune - 100ml</t>
  </si>
  <si>
    <t>Buy 2 Vitamin C PLUS Capsules 30's &amp; get Handbg Pill Box FREE</t>
  </si>
  <si>
    <t>Tonic #7 - Kidney &amp; Bladder - 100ml</t>
  </si>
  <si>
    <t>Buy 2 Vitamin D3 &amp; Zinc PLUS Capsules 30's &amp; get Handbg Pill Box FREE</t>
  </si>
  <si>
    <t>Tonic #8 - Lungs (Respiratory) 100ml</t>
  </si>
  <si>
    <t>WINTER SUPPORT POWDER</t>
  </si>
  <si>
    <t>Tonic #9 - Male - 100ml</t>
  </si>
  <si>
    <t>Tonic #10 - Muscle &amp; Joints - 100ml</t>
  </si>
  <si>
    <t>Buy 2 Winter Support Powder</t>
  </si>
  <si>
    <t>Tonic #11 - Nerve &amp; Brain - 100ml</t>
  </si>
  <si>
    <t>Winter Support Powder - 8 Sachets</t>
  </si>
  <si>
    <t>Tonic #12 - Skin - 100ml</t>
  </si>
  <si>
    <t>Page 20 of 43</t>
  </si>
  <si>
    <t>Buy Both African Potato Cream &amp; Soap</t>
  </si>
  <si>
    <t>Buy 2 Moringa Toothpaste</t>
  </si>
  <si>
    <t>Buy 3 Femme Touch Yoni Soap</t>
  </si>
  <si>
    <t>Buy 2 Aloe Toothpastes</t>
  </si>
  <si>
    <t>Buy 2 Activated Charcoal Toothpaste</t>
  </si>
  <si>
    <t>Buy 2 Tonic #7 - Kidney &amp; Bladder 100ml</t>
  </si>
  <si>
    <t>Buy 2 Tonic #10 - Muscle &amp; Joint Tonics</t>
  </si>
  <si>
    <t>Buy 2 Tonic #1 - Blood Circulation</t>
  </si>
  <si>
    <t>Buy 2 Flat Tummy Teas</t>
  </si>
  <si>
    <t>Buy 2  Tonic #14 - Super Tonic</t>
  </si>
  <si>
    <t>Buy 2 Body Relief Pain Ease Roll-on</t>
  </si>
  <si>
    <t>Buy 2 From The Sea Liquid - 500ml</t>
  </si>
  <si>
    <t>Buy 3 Femme Touch Yoni Steam Herbs 60g</t>
  </si>
  <si>
    <t>Buy 2 NatureDent Gum Protection Toothpaste 100ml</t>
  </si>
  <si>
    <t>Buy 2 Kibbbiez Toothpaste Icecream 50ml</t>
  </si>
  <si>
    <t>Buy 2 Kibbbiez Toothpaste Bubblegum 50ml</t>
  </si>
  <si>
    <t>Buy 2 Kibbbiez Toothpaste Mint 50ml</t>
  </si>
  <si>
    <t>Buy 2 NatureDent Purple Whitening Toothpaste 100ml</t>
  </si>
  <si>
    <t>Buy 3 Tonic #11 - Nerve &amp; Brain 100ml</t>
  </si>
  <si>
    <t>Buy 3 Tonic #15 - Eyes 100ml</t>
  </si>
  <si>
    <t>Buy 3 Kidney &amp; Bladder Tea 20's</t>
  </si>
  <si>
    <t>Buy 3 Blood Pressure Tea 20's</t>
  </si>
  <si>
    <t>Buy 3 Antacid Heartburn Relief 100ml</t>
  </si>
  <si>
    <t>Buy 2 Eye Health Tea 20's</t>
  </si>
  <si>
    <t>Page 21 of 43</t>
  </si>
  <si>
    <t>PUER BEAUTY</t>
  </si>
  <si>
    <t>FRAGRANCE</t>
  </si>
  <si>
    <t>APEX (Continue)</t>
  </si>
  <si>
    <t>ADVANCE FRAGRANCE</t>
  </si>
  <si>
    <t>Power Deo Spray - 150ml</t>
  </si>
  <si>
    <t>Eau De Toilette - 70ml</t>
  </si>
  <si>
    <t>Buy Both Apex Fierce Perfume 30ml &amp; Deodorant Body Spray 150ml</t>
  </si>
  <si>
    <t>Roll-on - 50ml</t>
  </si>
  <si>
    <t>ASANTÉ</t>
  </si>
  <si>
    <t>Deodorant Body Spray - 150ml</t>
  </si>
  <si>
    <t>Dreams  Eau De Parfum - 30ml</t>
  </si>
  <si>
    <t>AFRICAN TWILIGHT</t>
  </si>
  <si>
    <t>Original Eau De Parfum - 30ml</t>
  </si>
  <si>
    <t>Woman Eau De Parfum - 50ml</t>
  </si>
  <si>
    <t>Blossom Eau De Parfum - 30ml</t>
  </si>
  <si>
    <t>Man Eau De Parfum - 50ml</t>
  </si>
  <si>
    <t>Breeze Eau De Parfum - 30ml</t>
  </si>
  <si>
    <t>Woman Perfumed Body Spray - 90ml</t>
  </si>
  <si>
    <t>Original Perfumed Body Spray - 90ml</t>
  </si>
  <si>
    <t>Woman Roll-on - 50ml</t>
  </si>
  <si>
    <t>Blossom Perfumed Body Spray - 90ml</t>
  </si>
  <si>
    <t>Man Roll-on - 50ml</t>
  </si>
  <si>
    <t>Breeze Perfumed Body Spray - 90ml</t>
  </si>
  <si>
    <t>Man Deodorant Body Spray - 150ml</t>
  </si>
  <si>
    <t>Blossom Roll-on - 50ml</t>
  </si>
  <si>
    <t>African Twilight Man Limited Edition Body Lotion - 250ml</t>
  </si>
  <si>
    <t>Breeze Roll-on - 50ml</t>
  </si>
  <si>
    <t>AFRICAN TWILIGHT INTENSE</t>
  </si>
  <si>
    <t>Original Roll-on - 50ml</t>
  </si>
  <si>
    <t>Dream Perfumed Body Spray - 90ml</t>
  </si>
  <si>
    <t>Dreams Roll-on - 50ml</t>
  </si>
  <si>
    <t>Wish Eau De Parfum - 30ml</t>
  </si>
  <si>
    <t>Woman Body Lotion - 150ml</t>
  </si>
  <si>
    <t>Asante Wish Roll-On 50ml</t>
  </si>
  <si>
    <t>Asante Wish Perfumed Body Spray 90ml</t>
  </si>
  <si>
    <t>Buy All 3 Asante Dreams Perfume, Roll-On &amp; Perfumed Body Spray</t>
  </si>
  <si>
    <t>Asante Hand and Body Lotion 150ml</t>
  </si>
  <si>
    <t>Buy All 3 Woman Roll-on, Body Spray &amp; Lotion</t>
  </si>
  <si>
    <t>Buy 2 Asante Hand and Body Lotion 150ml</t>
  </si>
  <si>
    <t>Buy Both African Twilight Intense Man Perfume &amp; Roll-on</t>
  </si>
  <si>
    <t>B. FRAGRANCE</t>
  </si>
  <si>
    <t>AFRICAN TWILIGHT OUD</t>
  </si>
  <si>
    <t>B. for Her Eau De Parfum - 50ml</t>
  </si>
  <si>
    <t>African Twilight Oud Man Perfume 50ml</t>
  </si>
  <si>
    <t>B. for Her Perfumed Body Spray - 90ml</t>
  </si>
  <si>
    <t>African Twilight Oud Woman Perfumed Body Spray 90ml</t>
  </si>
  <si>
    <t>B. for Her Roll-On - 50ml</t>
  </si>
  <si>
    <t>African Twilight Oud Woman Roll-On 50ml</t>
  </si>
  <si>
    <t>B. for Her Hand and Body Lotion - 150ml</t>
  </si>
  <si>
    <t>African Twilight Oud Woman Perfume 50ml</t>
  </si>
  <si>
    <t>B. for Him Eau De Parfum 50ml</t>
  </si>
  <si>
    <t>African Twilight Oud Man Roll-On 50ml</t>
  </si>
  <si>
    <t>B. for Him Deodorant Body Spray - 150ml</t>
  </si>
  <si>
    <t>African Twilight Oud Man Deodorant Spray 150ml</t>
  </si>
  <si>
    <t>B. for Him Roll-on - 50ml</t>
  </si>
  <si>
    <t>African Twilight Oud Woman Hand &amp; Body Lotion 150ml</t>
  </si>
  <si>
    <t>B. for Her Purse Spray - 18ml</t>
  </si>
  <si>
    <t>Buy Both African Twilight Oud Woman Perfumed Body Spray &amp; Roll-on</t>
  </si>
  <si>
    <t>B. for Him Bonus-Size Deodorant Body Spray 250ml</t>
  </si>
  <si>
    <t>Buy Both African Twilight Oud Man Deodorant Body Spray &amp; Roll-on</t>
  </si>
  <si>
    <t>Buy Both B. for Her Perfumed Body Spray &amp; Body Lotion</t>
  </si>
  <si>
    <t>AMARA</t>
  </si>
  <si>
    <t>Buy B. For Him Eau De Parfum &amp; get another Free</t>
  </si>
  <si>
    <t>Amara Eau De Parfum - 50ml</t>
  </si>
  <si>
    <t>Buy B. For Her Eau De Parfum &amp; get another Free</t>
  </si>
  <si>
    <t>Amara Perfumed Body Spray - 90ml</t>
  </si>
  <si>
    <t>Buy B. for Him Deo Body Spray &amp; Get Deo Body Spray Free</t>
  </si>
  <si>
    <t>Amara Roll-On - 50ml</t>
  </si>
  <si>
    <t>DIVINA &amp; DIVINO</t>
  </si>
  <si>
    <t>Amara Hand &amp; Body Lotion - 150ml</t>
  </si>
  <si>
    <t>Divina Hand &amp; Body Lotion - 150ml</t>
  </si>
  <si>
    <t>Buy All 3 Perfume, Roll-on &amp; Body Spray</t>
  </si>
  <si>
    <t>Divina Roll-on - 50ml</t>
  </si>
  <si>
    <t>APEX</t>
  </si>
  <si>
    <t>Divino Roll-on - 50ml</t>
  </si>
  <si>
    <t>Stealth Eau De Parfum - 30ml</t>
  </si>
  <si>
    <t>Divina Perfumed Body Spray - 90ml</t>
  </si>
  <si>
    <t>Fierce Eau De Parfum - 30ml</t>
  </si>
  <si>
    <t>Divino Deodorant Body Spray - 150ml</t>
  </si>
  <si>
    <t>Power Eau De Parfum - 30ml</t>
  </si>
  <si>
    <t>Buy 2 Divina Perfumed Body Sprays</t>
  </si>
  <si>
    <t>Stealth Roll-on - 50ml</t>
  </si>
  <si>
    <t>Divina Eau De Parfum - 50ml</t>
  </si>
  <si>
    <t>Stealth Deodorant Body Spray - 150ml</t>
  </si>
  <si>
    <t>Divino Eau De Parfum - 50ml</t>
  </si>
  <si>
    <t>Fierce Roll-on - 50ml</t>
  </si>
  <si>
    <t>Divino Limited Edition Body Lotion - 250ml</t>
  </si>
  <si>
    <t>Fierce Deodorant Body Spray - 150ml</t>
  </si>
  <si>
    <t>Buy Both Divino Deodorant Spray 150ml &amp; Lotion 250ml</t>
  </si>
  <si>
    <t>Power Roll-on - 50ml</t>
  </si>
  <si>
    <t>Page 22 of 43</t>
  </si>
  <si>
    <t>DIVINA &amp; DIVINO FOREVER</t>
  </si>
  <si>
    <t>INSPIRED BY DEODORANT BODY SPRAY FOR HIM (Continue)</t>
  </si>
  <si>
    <t>Divina Forever Eau De Parfum - 50ml</t>
  </si>
  <si>
    <t>Diesel Plus - 150ml</t>
  </si>
  <si>
    <t>Divino Forever Eau De Parfum - 50ml</t>
  </si>
  <si>
    <t>Dunhill Desire Blue - 150ml</t>
  </si>
  <si>
    <t>Divina Forever Roll-on - 50ml</t>
  </si>
  <si>
    <t>Invictus Male Deodorant Spray 150ml</t>
  </si>
  <si>
    <t>Divina Forever Perfumed Body Spray - 90ml</t>
  </si>
  <si>
    <t>Sauvage Male Deodorant Spray 150ml</t>
  </si>
  <si>
    <t>Divina Forever Hand &amp; Body Lotion - 150ml</t>
  </si>
  <si>
    <t>INSPIRED BY PERFUME FOR HER</t>
  </si>
  <si>
    <t>Divino Forever Roll-on - 50ml</t>
  </si>
  <si>
    <t>Lady Million - 30ml</t>
  </si>
  <si>
    <t>Divino Forever Deodorant Body Spray - 150ml</t>
  </si>
  <si>
    <t>Red Door - 30ml</t>
  </si>
  <si>
    <t>Divino Ltd Edition Body Lotion 250ml</t>
  </si>
  <si>
    <t>Angel - 30ml</t>
  </si>
  <si>
    <t>Divino Forever Bonus-Size Deodorant Body Spray 250ml</t>
  </si>
  <si>
    <t>Opium 30ml</t>
  </si>
  <si>
    <t>Buy All 3 Divina Forever Perfume, Perfumed Body Spray &amp; Body Lotion</t>
  </si>
  <si>
    <t>Gucci Rush - 30ml</t>
  </si>
  <si>
    <t>Buy Both Divino Forever Perfume 50ml &amp; Body Lotion 250ml</t>
  </si>
  <si>
    <t>Alien 30ml</t>
  </si>
  <si>
    <t>Buy All 3 Divino Forever Perfume, Body Lotion &amp; Bonus-size Deodorant Spray</t>
  </si>
  <si>
    <t>INSPIRED BY PERFUME FOR HIM</t>
  </si>
  <si>
    <t>Buy All 3 Divina Forever Perfume, Hand and Body Lotion &amp; Roll-on</t>
  </si>
  <si>
    <t>1 Million - 30ml</t>
  </si>
  <si>
    <t>DIVINA &amp; DIVINO PASSIONÉ</t>
  </si>
  <si>
    <t>Boss Original - 30ml</t>
  </si>
  <si>
    <t>Divina Passioné Hand &amp; Body Lotion - 150ml</t>
  </si>
  <si>
    <t>Aramis 900 - 30ml</t>
  </si>
  <si>
    <t>Divina Passioné Perfumed Body Spray - 90ml</t>
  </si>
  <si>
    <t>Diesel Plus - 30ml</t>
  </si>
  <si>
    <t>Divina Passioné Roll-on - 50ml</t>
  </si>
  <si>
    <t>Dunhill Desire Blue - 30ml</t>
  </si>
  <si>
    <t>Divino Passioné Deo Spray - 150ml</t>
  </si>
  <si>
    <t>Eros 30ml</t>
  </si>
  <si>
    <t>Divino Passioné Roll-on - 50ml</t>
  </si>
  <si>
    <t>INSPIRED BY PERFUMED BODY SPRAY FOR HER</t>
  </si>
  <si>
    <t>Divina Passioné Eau De Parfum - 50ml</t>
  </si>
  <si>
    <t>Lady Million - 90ml</t>
  </si>
  <si>
    <t>Divino Passioné Perfume - 50ml</t>
  </si>
  <si>
    <t>Red Door - 90ml</t>
  </si>
  <si>
    <t>DUAL EXPRESSION</t>
  </si>
  <si>
    <t>Hypnotic Poison - 90ml</t>
  </si>
  <si>
    <t>For Her Eau De Parfum - 100ml</t>
  </si>
  <si>
    <t>Gucci Rush - 90ml</t>
  </si>
  <si>
    <t>For Him Eau De Parfum - 100ml</t>
  </si>
  <si>
    <t>Angel - 90ml</t>
  </si>
  <si>
    <t>For Her Roll-on - 50ml</t>
  </si>
  <si>
    <t>INSPIRED BY ROLL-ON FOR HER</t>
  </si>
  <si>
    <t>For Her Perfumed Body Spray - 90ml</t>
  </si>
  <si>
    <t>Lady Million - 50ml</t>
  </si>
  <si>
    <t>For Her Hand &amp; Body Lotion - 150ml</t>
  </si>
  <si>
    <t>Red Door - 50ml</t>
  </si>
  <si>
    <t>For Him Roll-on - 50ml</t>
  </si>
  <si>
    <t>Hypnotic Poison - 50ml</t>
  </si>
  <si>
    <t>For Him Deodorant Body Spray - 150ml</t>
  </si>
  <si>
    <t>Angel - 50ml</t>
  </si>
  <si>
    <t>Buy All 3 Dual Expression for Her Lotion, Roll-on &amp; Body Spray</t>
  </si>
  <si>
    <t>Gucci Rush - 50ml</t>
  </si>
  <si>
    <t>Buy Both for Him Roll-on &amp; Deodorant Spray</t>
  </si>
  <si>
    <t>INSPIRED BY ROLL-ON FOR HIM</t>
  </si>
  <si>
    <t>INSPIRED BY BODY LOTION FOR HER</t>
  </si>
  <si>
    <t>1 Million - 50ml</t>
  </si>
  <si>
    <t>Lady Million - 250ml</t>
  </si>
  <si>
    <t>Boss Original - 50ml</t>
  </si>
  <si>
    <t>Red Door - 250ml</t>
  </si>
  <si>
    <t>Aramis 900 - 50ml</t>
  </si>
  <si>
    <t>Hypnotic Poison - 250ml</t>
  </si>
  <si>
    <t>Diesel Plus - 50ml</t>
  </si>
  <si>
    <t>Angel - 250ml</t>
  </si>
  <si>
    <t>Dunhill Desire Blue - 50ml</t>
  </si>
  <si>
    <t>Gucci Rush - 250ml</t>
  </si>
  <si>
    <t>Invictus Male Roll-On 50ml</t>
  </si>
  <si>
    <t>INSPIRED BY BODY LOTION FOR HIM</t>
  </si>
  <si>
    <t>Sauvage Male Roll-On 50ml</t>
  </si>
  <si>
    <t>1 Million - 250ml</t>
  </si>
  <si>
    <t>LOVE LANGUAGE</t>
  </si>
  <si>
    <t>Boss Original - 250ml</t>
  </si>
  <si>
    <t>Freedom Perfume - 50ml</t>
  </si>
  <si>
    <t>Aramis 900 - 250ml</t>
  </si>
  <si>
    <t>Revolution Eau De Parfum - 50ml</t>
  </si>
  <si>
    <t>Diesel Plus - 250ml</t>
  </si>
  <si>
    <t>Addiction Eau De Parfum - 50ml</t>
  </si>
  <si>
    <t>Dunhill Desire Blue - 250ml</t>
  </si>
  <si>
    <t>Buy All 3 Love Language Perfumes 50ml</t>
  </si>
  <si>
    <t>INSPIRED BY DEODORANT BODY SPRAY FOR HIM</t>
  </si>
  <si>
    <t>Revolution Roll-on - 50ml</t>
  </si>
  <si>
    <t>1 Million - 150ml</t>
  </si>
  <si>
    <t>Revolution Perfumed Body Spray - 90ml</t>
  </si>
  <si>
    <t>Aramis 900 - 150ml</t>
  </si>
  <si>
    <t>Addiction Roll-on - 50ml</t>
  </si>
  <si>
    <t>Boss Original - 150ml</t>
  </si>
  <si>
    <t>Addiction Perfumed Body Spray - 90ml</t>
  </si>
  <si>
    <t>Page 23 of 43</t>
  </si>
  <si>
    <t>LOVE LANGUAGE (Continue)</t>
  </si>
  <si>
    <t>YOU INSPIRE ME</t>
  </si>
  <si>
    <t>Freedom Roll-on - 50ml</t>
  </si>
  <si>
    <t>Eau De Parfum - 50ml</t>
  </si>
  <si>
    <t>Freedom Perfumed Body Spray - 90ml</t>
  </si>
  <si>
    <t>Buy Both Love Language Freedom Perfume &amp; Love Language Addiction Perfume</t>
  </si>
  <si>
    <t>Perfumed Body Spray - 90ml</t>
  </si>
  <si>
    <t>PARADISIA</t>
  </si>
  <si>
    <t>Hand &amp; Body Lotion - 150ml</t>
  </si>
  <si>
    <t>Paradisia For Him Eau De Parfum - 100ml</t>
  </si>
  <si>
    <t>HAIR CARE</t>
  </si>
  <si>
    <t>Paradisia For Him Roll-on - 50ml</t>
  </si>
  <si>
    <t>Paradisia For Him Deodorant Body Spray - 150ml</t>
  </si>
  <si>
    <t>Hair By Puer Wig Stand</t>
  </si>
  <si>
    <t>Paradisia For Her Hand &amp; Body Lotion - 150ml</t>
  </si>
  <si>
    <t>Puer Detangling Comb</t>
  </si>
  <si>
    <t>Paradisia For Her Roll-on - 50ml</t>
  </si>
  <si>
    <t>NATUFRO</t>
  </si>
  <si>
    <t>Paradisia For Her Perfumed Body Spray - 90ml</t>
  </si>
  <si>
    <t>Natufro Hair Food - 125ml</t>
  </si>
  <si>
    <t>Paradisia For Her Eau De Parfum - 50ml</t>
  </si>
  <si>
    <t>Natufro 2-In-1 Shampoo And Conditioner - 250ml</t>
  </si>
  <si>
    <t>Paradisia Ltd Edition Body Lotion - 250ml</t>
  </si>
  <si>
    <t>Natufro Waterless Shampoo - 250ml</t>
  </si>
  <si>
    <t>Buy Both Paradisia Hand and Body Lotion For Him 250ml &amp; For Her 150ml</t>
  </si>
  <si>
    <t>Natufro Protective Relief - 100ml</t>
  </si>
  <si>
    <t>PUER MAN</t>
  </si>
  <si>
    <t>Natufro Hair Butter - 250ml</t>
  </si>
  <si>
    <t>Roll-on 50ml</t>
  </si>
  <si>
    <t>Natufro Detangling Hair Spray - 200ml</t>
  </si>
  <si>
    <t>Deodorant Body Spray 150ml</t>
  </si>
  <si>
    <t>Natufro Black Edge Control Gel - 100ml</t>
  </si>
  <si>
    <t>Eau De Parfum - 75ml</t>
  </si>
  <si>
    <t>Natufro Braid Spray - 250ml</t>
  </si>
  <si>
    <t>Puer Man Sport Perfume 75ml</t>
  </si>
  <si>
    <t>Natufro Hair Growth Oil - 100ml</t>
  </si>
  <si>
    <t>Puer Man Sport Roll-on Antiperspirant 50ml</t>
  </si>
  <si>
    <t>Buy Both 2-in-1 Shampoo &amp; Conditioner and Detangling Spray</t>
  </si>
  <si>
    <t>Puer Man Sport Deodorant Spray 150ml</t>
  </si>
  <si>
    <t>Oil Sheen Spray - 85ml</t>
  </si>
  <si>
    <t>Puer Man Sport Body Lotion 250ml</t>
  </si>
  <si>
    <t>Buy All 3 Detangling Spray, 2-in-1 Shampoo &amp; Cond &amp; Hair Food</t>
  </si>
  <si>
    <t>Buy All 3 Puer Man Sport Perfume, Deodorant Body Spray &amp; Body Lotion</t>
  </si>
  <si>
    <t>Natufro Clear Edge Control Gel - 100ml</t>
  </si>
  <si>
    <t>UNRIVALLED</t>
  </si>
  <si>
    <t>Puer Hair Satin Cap</t>
  </si>
  <si>
    <t>Champion Eau De Toilette - 60ml</t>
  </si>
  <si>
    <t>Puer Edge Brush</t>
  </si>
  <si>
    <t>Adventurer Eau De Toilette - 60ml</t>
  </si>
  <si>
    <t>Buy Both Buy Both 2in1 Shampoo &amp; Conditioner and Hair Food</t>
  </si>
  <si>
    <t>Adventurer Deodorant Body Spray - 150ml</t>
  </si>
  <si>
    <t>Buy Both Clear Edge Gel &amp; Edge Brush</t>
  </si>
  <si>
    <t>Thrill Seeker Roll-on 50ml</t>
  </si>
  <si>
    <t>Natufro Anti-Breakage Hair Food - 125ml</t>
  </si>
  <si>
    <t>Champion Deodorant Body Spray - 150ml</t>
  </si>
  <si>
    <t>Natufro Anti-Breakage Hair Oil - 100ml</t>
  </si>
  <si>
    <t>Adventurer Roll-on - 50ml</t>
  </si>
  <si>
    <t>Natufro Anti-Dandruff Hair Oil Moisturiser - 200ml</t>
  </si>
  <si>
    <t>Thrill Seeker Deodorant Body Spray - 150ml</t>
  </si>
  <si>
    <t>Buy All 3 Anti- Dandruff Hair Food, Hair Oil &amp; Oil Moisturiser</t>
  </si>
  <si>
    <t>Champion Roll-on - 50ml</t>
  </si>
  <si>
    <t>Natufro Anti-Dandruff Hair Oil - 100ml</t>
  </si>
  <si>
    <t>Thrill-Seeker Eau De Toilette - 60ml</t>
  </si>
  <si>
    <t>Natufro Anti-Dandruff Hair Food - 125ml</t>
  </si>
  <si>
    <t>Buy All 3 Unrivalled Champion Perfume, Roll On &amp; Deodorant Spray</t>
  </si>
  <si>
    <t>Buy All 3 Protective Relief, Waterless Shampoo &amp; Oil Sheen Spray</t>
  </si>
  <si>
    <t>Buy Both Unrivalled Thrill-Seeker Perfume &amp; Deo Spray</t>
  </si>
  <si>
    <t>Buy Both Black Edge Control Gel &amp; Edge Brush</t>
  </si>
  <si>
    <t>URBAN VYBZ</t>
  </si>
  <si>
    <t>Natufro Anti-Dandruff Conditioner 250ml</t>
  </si>
  <si>
    <t>Urban Vybz For Her Roll-On 50ml</t>
  </si>
  <si>
    <t>Natufro Anti-Dandruff Shampoo 250ml</t>
  </si>
  <si>
    <t>Urban Vybz For Her Perfumed Body Spray 90ml</t>
  </si>
  <si>
    <t>MAKEUP</t>
  </si>
  <si>
    <t>Urban Vybz For Him Roll-On 50ml</t>
  </si>
  <si>
    <t>FOR ME ACCESSORIES</t>
  </si>
  <si>
    <t>Urban Vybz For Him Deodorant Body Spray 150ml</t>
  </si>
  <si>
    <t>Buy Both Cranberry Crush Press On Nail &amp; Lash Set</t>
  </si>
  <si>
    <t>Buy Both Urban Vybz For Her Roll-on &amp; Perfumed Body Spray 90ml</t>
  </si>
  <si>
    <t>For Me Powder Brush</t>
  </si>
  <si>
    <t>Buy Both Urban Vybz For Him Roll-on &amp; Deodorant Body Spray 150ml</t>
  </si>
  <si>
    <t>For Me Foundation Brush</t>
  </si>
  <si>
    <t>YOU COMPLETE ME</t>
  </si>
  <si>
    <t>For Me Eyeshadow Brush</t>
  </si>
  <si>
    <t>For Me Eyeliner Blending Brush</t>
  </si>
  <si>
    <t>For Me Angled Brush</t>
  </si>
  <si>
    <t>Buy Both You Complete Me Roll-On 50ml &amp; Hand and Body Lotion 150ml</t>
  </si>
  <si>
    <t>Page 24 of 43</t>
  </si>
  <si>
    <t>FOR ME BANANA POWDER</t>
  </si>
  <si>
    <t>FOR ME LIP CRAYON (Continue)</t>
  </si>
  <si>
    <t>Powder Medium - 30g</t>
  </si>
  <si>
    <t>Dusty Pink - 2.7g</t>
  </si>
  <si>
    <t>Powder Dark - 30g</t>
  </si>
  <si>
    <t>Violet - 2.7g</t>
  </si>
  <si>
    <t>FOR ME BRONZING POWDER</t>
  </si>
  <si>
    <t>FOR ME LIP GLOSS</t>
  </si>
  <si>
    <t>Bronzing Powder - 9g</t>
  </si>
  <si>
    <t>Red - 4ml</t>
  </si>
  <si>
    <t>FOR ME BROWS</t>
  </si>
  <si>
    <t>Hot Pink - 4ml</t>
  </si>
  <si>
    <t>Buy 2 Brow Microblading Pen- Dark Brown</t>
  </si>
  <si>
    <t>Purple - 4ml</t>
  </si>
  <si>
    <t>Browliner Pencil Black - 1.5g</t>
  </si>
  <si>
    <t>Nude - 4ml</t>
  </si>
  <si>
    <t>Browliner Pencil Dark Brown - 1.5g</t>
  </si>
  <si>
    <t>Clear - 4ml</t>
  </si>
  <si>
    <t>Microblading Pen Dark Brown - 1.2ml</t>
  </si>
  <si>
    <t>Brown - 4ml</t>
  </si>
  <si>
    <t>Retractable Brow Pen Dark Brown - 1.5g</t>
  </si>
  <si>
    <t>Violet - 4ml</t>
  </si>
  <si>
    <t>Retractable Brow Pen Black - 1.5g</t>
  </si>
  <si>
    <t>FOR ME LIP LINER PENCILS</t>
  </si>
  <si>
    <t>Ultra Shape Brow Kit</t>
  </si>
  <si>
    <t>Red - 1.5g</t>
  </si>
  <si>
    <t>Buy Both For Me BrowLiner Pencil Dark Brown &amp; Lengthening Mascara Black</t>
  </si>
  <si>
    <t>Brown - 1.5g</t>
  </si>
  <si>
    <t>Buy Both BrowLiner Pencil Dark Brown &amp; Volume Mascara Waterproof Black</t>
  </si>
  <si>
    <t>Purple - 1.5g</t>
  </si>
  <si>
    <t>FOR ME CREAM TO POWDER</t>
  </si>
  <si>
    <t>FOR ME LIQUID FOUNDATION</t>
  </si>
  <si>
    <t>Cinnamon - 15g</t>
  </si>
  <si>
    <t>Cinnamon - 50ml</t>
  </si>
  <si>
    <t>Warm Sands - 15g</t>
  </si>
  <si>
    <t>Sands - 50ml</t>
  </si>
  <si>
    <t>Honey - 15g</t>
  </si>
  <si>
    <t>Honey - 50ml</t>
  </si>
  <si>
    <t>Toffee - 15g</t>
  </si>
  <si>
    <t>Caramel - 50ml</t>
  </si>
  <si>
    <t>Chestnut - 15g</t>
  </si>
  <si>
    <t>Toffee - 50ml</t>
  </si>
  <si>
    <t>Nutmeg - 15g</t>
  </si>
  <si>
    <t>Chestnut - 50ml</t>
  </si>
  <si>
    <t>Bronze - 15g</t>
  </si>
  <si>
    <t>Nutmeg - 50ml</t>
  </si>
  <si>
    <t>Hazelnut - 15g</t>
  </si>
  <si>
    <t>Bronze - 50ml</t>
  </si>
  <si>
    <t>Deep Caramel - 15g</t>
  </si>
  <si>
    <t>Hazelnut - 50ml</t>
  </si>
  <si>
    <t>Cocoa - 15g</t>
  </si>
  <si>
    <t>Deep Caramel - 50ml</t>
  </si>
  <si>
    <t>Mocha - 15g</t>
  </si>
  <si>
    <t>Cocoa - 50ml</t>
  </si>
  <si>
    <t>FOR ME EYELASHES</t>
  </si>
  <si>
    <t>Mocha - 50ml</t>
  </si>
  <si>
    <t>Dramatic Eyelashes</t>
  </si>
  <si>
    <t>FOR ME LIQUID LIPS MATTE</t>
  </si>
  <si>
    <t>FOR ME EYELINER</t>
  </si>
  <si>
    <t>For Me Liquid Lips - Showstopper - 10ml</t>
  </si>
  <si>
    <t>Gel Eyeliner Pencil Black - 1.5g</t>
  </si>
  <si>
    <t>For Me Liquid Lips - Savage - 10ml</t>
  </si>
  <si>
    <t>Liquid Eyeliner Black - 1.2ml</t>
  </si>
  <si>
    <t>For Me Liquid Lips - Life Of The Party - 10ml</t>
  </si>
  <si>
    <t>FOR ME EYESHADOW PALETTES</t>
  </si>
  <si>
    <t>For Me Liquid Lips - Flirt - 10ml</t>
  </si>
  <si>
    <t>Golden Rose</t>
  </si>
  <si>
    <t>For Me Liquid Lips - Temptress - 10ml</t>
  </si>
  <si>
    <t>Smokey Horizon</t>
  </si>
  <si>
    <t>For Me Liquid Lips - Matte Rebel - 10ml</t>
  </si>
  <si>
    <t>Desert Dusk</t>
  </si>
  <si>
    <t>For Me Liquid Lips - Icon - 10ml</t>
  </si>
  <si>
    <t>For Me Eyeshadow Golden Sandstone Quad</t>
  </si>
  <si>
    <t>FOR ME MASCARA</t>
  </si>
  <si>
    <t>For Me Eyeshadow Sunset Dreams Quad</t>
  </si>
  <si>
    <t>Lengthening Mascara Black - 12ml</t>
  </si>
  <si>
    <t>Buy All 3 Brow Palette, Golden Rose Quad &amp; Eyelashes Dramatic 001</t>
  </si>
  <si>
    <t>Volume Mascara Black - 12ml</t>
  </si>
  <si>
    <t>Buy All 3 Brow Palette, Golden Sandstone Quad &amp; Eyelashes Dramatic 001</t>
  </si>
  <si>
    <t>FOR ME MATTE LIPSTICK</t>
  </si>
  <si>
    <t>Buy All 3 Brow Palette, Desert Dusk Quad &amp; Eyelashes Dramatic 001</t>
  </si>
  <si>
    <t>Rouge - 3g</t>
  </si>
  <si>
    <t>Buy All 3 Brow Palette, Sunset Dreams Quad &amp; Eyelashes Dramatic 001</t>
  </si>
  <si>
    <t>Forbidden Fuchsia - 3g</t>
  </si>
  <si>
    <t>Buy All 3 Golden Rose Quad, Volume Mascara &amp; Liquid Lips Matte Temptress</t>
  </si>
  <si>
    <t>Vibrant Purple - 3g</t>
  </si>
  <si>
    <t>FOR ME LIP CRAYON</t>
  </si>
  <si>
    <t>Sunkissed - 3g</t>
  </si>
  <si>
    <t>Dark Orchid - 2.7g</t>
  </si>
  <si>
    <t>Petal Pink - 3g</t>
  </si>
  <si>
    <t>Crayon Iconic - 2.7g</t>
  </si>
  <si>
    <t>Addicted To Red - 2.7g</t>
  </si>
  <si>
    <t>Melted Chocolate - 2.7g</t>
  </si>
  <si>
    <t>Page 25 of 43</t>
  </si>
  <si>
    <t>FOR ME MOISTURISING LIPSTICK</t>
  </si>
  <si>
    <t>FOR ME PRESSED POWDER (Continue)</t>
  </si>
  <si>
    <t>Super Red - 5.5g</t>
  </si>
  <si>
    <t>Bronze - 10g</t>
  </si>
  <si>
    <t>Sassy Pink - 5.5g</t>
  </si>
  <si>
    <t>Hazelnut - 10g</t>
  </si>
  <si>
    <t>Berry Crush - 5.5g</t>
  </si>
  <si>
    <t>Deep Caramel - 10g</t>
  </si>
  <si>
    <t>Spiced Cocoa - 5.5g</t>
  </si>
  <si>
    <t>Cocoa - 10g</t>
  </si>
  <si>
    <t>Dusky Nude - 5.5g</t>
  </si>
  <si>
    <t>Mocha - 10g</t>
  </si>
  <si>
    <t>Purple Daze - 5.5g</t>
  </si>
  <si>
    <t>FOR ME SETTING SPRAY</t>
  </si>
  <si>
    <t>FOR ME NAIL POLISH</t>
  </si>
  <si>
    <t>Setting Spray Matte - 60ml</t>
  </si>
  <si>
    <t>Power Pink - 13g</t>
  </si>
  <si>
    <t>FACE CARE</t>
  </si>
  <si>
    <t>Flamingo - 13g</t>
  </si>
  <si>
    <t>PUER CARE</t>
  </si>
  <si>
    <t>Cherry Kiss - 13g</t>
  </si>
  <si>
    <t>Oil Control Vanishing Face Cream - 100ml</t>
  </si>
  <si>
    <t>Lady Bug - 13g</t>
  </si>
  <si>
    <t>Even Tone Radiant Face Cream - 100ml</t>
  </si>
  <si>
    <t>A Dream Come Blue - 13g</t>
  </si>
  <si>
    <t>Refreshing Face Cream - 100 ml</t>
  </si>
  <si>
    <t>Blushing Romance - 13g</t>
  </si>
  <si>
    <t>Lemon Face Cream - 50ml</t>
  </si>
  <si>
    <t>Drama Queen - 13g</t>
  </si>
  <si>
    <t>Lemon Toning Lotion - 150ml</t>
  </si>
  <si>
    <t>Gold Rush - 13g</t>
  </si>
  <si>
    <t>Moisturising Coconut Face Cream - 100ml</t>
  </si>
  <si>
    <t>Strawberry Shake - 13g</t>
  </si>
  <si>
    <t>Buy 2 Puer Care Refreshing Face Cream with Aloe 100ml</t>
  </si>
  <si>
    <t>Sea Foam - 13g</t>
  </si>
  <si>
    <t>Buy 2 Puer Care Even Tone Radiant Face Cream With Grapefruit 100ml</t>
  </si>
  <si>
    <t>Island Breeze - 13g</t>
  </si>
  <si>
    <t>Buy 2 Puer Care Moisturising Face Cream With Coconut 100ml</t>
  </si>
  <si>
    <t>Tropical Sunset - 13g</t>
  </si>
  <si>
    <t>Buy 2 Puer Care Vanishing Face Cream With Lemon 100ml</t>
  </si>
  <si>
    <t>Do You Lilac It - 13g</t>
  </si>
  <si>
    <t>Buy Both Puer Care Lemon Exfoliating Soap 100g &amp; Face Cream 50ml</t>
  </si>
  <si>
    <t>Pink Sequins - 13g</t>
  </si>
  <si>
    <t>Buy 3 Puer Care Lemon Exfoliating Soap 100g</t>
  </si>
  <si>
    <t>Pinky Promise - 13g</t>
  </si>
  <si>
    <t>PUER CARE ADVANCE</t>
  </si>
  <si>
    <t>A Touch of Teal - 13g</t>
  </si>
  <si>
    <t>Pimple Control Cleanser - 10ml</t>
  </si>
  <si>
    <t>Squeeze Me - 13g</t>
  </si>
  <si>
    <t>Pimple Control Face Scrub - 75ml</t>
  </si>
  <si>
    <t>Bumblebee - 13g</t>
  </si>
  <si>
    <t>Pimple Control Clay Mask - 75ml</t>
  </si>
  <si>
    <t>Electric Orchid - 13g</t>
  </si>
  <si>
    <t>Purifying Charcoal Facial Soap - 150g</t>
  </si>
  <si>
    <t>A Little Frosting - 13g</t>
  </si>
  <si>
    <t>Purifying Charcoal 3-in-1 Facial Cleanser - 100ml</t>
  </si>
  <si>
    <t>Minute Past Midnight - 13g</t>
  </si>
  <si>
    <t>Purifying Charcoal Facial Moisturizer - 50ml</t>
  </si>
  <si>
    <t>Glamorous - 13g</t>
  </si>
  <si>
    <t>Buy Both Charcoal Soap &amp; Charcoal Moisturizer</t>
  </si>
  <si>
    <t>Top Coat - 13g</t>
  </si>
  <si>
    <t>Pimple Control Patch - 36's</t>
  </si>
  <si>
    <t>Buy Both For Me Nail Polish A Dream Come Blue 10g &amp; Island Breeze 10g</t>
  </si>
  <si>
    <t>Pimple control Face Serum - 30ml</t>
  </si>
  <si>
    <t>Buy Both For Me Nail Polish Minute Past Midnight 10g &amp; Do You Lilac It 10g</t>
  </si>
  <si>
    <t>Pimple control Face Cream - 50ml</t>
  </si>
  <si>
    <t>Buy Both For Me Nail Polish Strawberry Shake 10g &amp; Power Pink 10g</t>
  </si>
  <si>
    <t>Brightening Vitamin C Face Clay Mask - 75ml</t>
  </si>
  <si>
    <t>Buy Both For Me Nail Polish A Little Frosting 10g &amp; A Dream Come Blue 10g</t>
  </si>
  <si>
    <t>Brightening Vitamin C Face Scrub - 75ml</t>
  </si>
  <si>
    <t>Buy Both For Me Nail Polish Minute Past Midnight 10g &amp; Gold Rush 10g</t>
  </si>
  <si>
    <t>Brightening Vitamin C Facial Cleanser - 100ml</t>
  </si>
  <si>
    <t>Buy Both For Me Nail Polish Pink Sequins 10g &amp; Pinky Promise 10g</t>
  </si>
  <si>
    <t>Brightening Vitamin C Face Cream - 50ml</t>
  </si>
  <si>
    <t>Buy Both For Me Nail Polish Tropical Sunset 10g &amp; Bumblebee 10g</t>
  </si>
  <si>
    <t>Brightening Vitamin C Face Serum - 30ml</t>
  </si>
  <si>
    <t>FOR ME PRESS-ON NAILS</t>
  </si>
  <si>
    <t>Brightening Vitamin C Facial Toner - 100ml</t>
  </si>
  <si>
    <t>Geometric Blush Press-On Nails</t>
  </si>
  <si>
    <t>Glowing Turmeric Face Serum 30ml</t>
  </si>
  <si>
    <t>Sunset Press On-Nails</t>
  </si>
  <si>
    <t>Glowing Turmeric Face Cream 50ml</t>
  </si>
  <si>
    <t>FOR ME PRESSED POWDER</t>
  </si>
  <si>
    <t>Glowing Turmeric Facial Cleanser 100ml</t>
  </si>
  <si>
    <t>Cinnamon - 10g</t>
  </si>
  <si>
    <t>Purifying Charcoal Face Serum - 30ml</t>
  </si>
  <si>
    <t>Warm Sands - 10g</t>
  </si>
  <si>
    <t>Purifying Charcoal Face Clay Mask - 75ml</t>
  </si>
  <si>
    <t>Honey - 10g</t>
  </si>
  <si>
    <t>All 3 Pimple Control Cleanser &amp; Face Cream</t>
  </si>
  <si>
    <t>Toffee - 10g</t>
  </si>
  <si>
    <t>Buy Both Puer Care Advance Glowing Turmeric Face Cream &amp; Face Serum</t>
  </si>
  <si>
    <t>Chestnut - 10g</t>
  </si>
  <si>
    <t>Buy Both Puer Care Advance Purifying Charcoal Face Cream &amp; Face Serum</t>
  </si>
  <si>
    <t>Nutmeg - 10g</t>
  </si>
  <si>
    <t>Puer Care Advance Soothing African Potato Face Serum 30ml</t>
  </si>
  <si>
    <t>Page 26 of 43</t>
  </si>
  <si>
    <t>PUER CARE ADVANCE (Continue)</t>
  </si>
  <si>
    <t>HARMONY LIP BALM</t>
  </si>
  <si>
    <t>Puer Care Advance Soothing African Potato 3 in 1 Cleanser 100ml</t>
  </si>
  <si>
    <t>Lip Balm - Strawberry</t>
  </si>
  <si>
    <t>Puer Care Advance Soothing African Potato Face Cream 50ml</t>
  </si>
  <si>
    <t>Lip Balm - Cherry</t>
  </si>
  <si>
    <t>Buy Both Puer Care Advance Brightening Vit C Facial Cleanser &amp; Face Cream</t>
  </si>
  <si>
    <t>Lip Balm - Grape</t>
  </si>
  <si>
    <t>Buy Both Glowing Turmeric C Facial Cleanser &amp; Face Serum</t>
  </si>
  <si>
    <t>Lip Balm - Mint</t>
  </si>
  <si>
    <t>Buy Both Brightening Vit C Facial Cleanser &amp; Face Serum</t>
  </si>
  <si>
    <t>Lip Balm - Coconut</t>
  </si>
  <si>
    <t>Buy Both Soothing African Potato Facial Cleanser &amp; Face Serum</t>
  </si>
  <si>
    <t>HARMONY LIP JELLY</t>
  </si>
  <si>
    <t>Buy Both Soothing African Potato Face Cream &amp; Face Serum</t>
  </si>
  <si>
    <t>Harmony Cherry Lip Jelly - 10ml</t>
  </si>
  <si>
    <t>Buy Both Pimple Control Face Scrub 75ml &amp; Face Serum 30ml</t>
  </si>
  <si>
    <t>Harmony Original Lip Jelly - 10ml</t>
  </si>
  <si>
    <t>Buy Both Puer Care Advance Brightening Vitamin C Face Serum &amp; Face Scrub</t>
  </si>
  <si>
    <t>Harmony Blueberry Blast Lip Jelly - 10ml</t>
  </si>
  <si>
    <t>Buy Both Glowing Turmeric Face Cream &amp; Turmeric Soap</t>
  </si>
  <si>
    <t>HARMONY LOVELY MARULA</t>
  </si>
  <si>
    <t>Puer Care Advance Soothing African Potato Facial Soap 100g</t>
  </si>
  <si>
    <t>Lovely Marula Spritzer - 150ml</t>
  </si>
  <si>
    <t>Buy BothPuer Care Creamy Facial Soap &amp; Brightening Vitamin C Facial Toner</t>
  </si>
  <si>
    <t>Lovely Marula Hand Cream 50ml</t>
  </si>
  <si>
    <t>Buy Both Creamy Facial Soap &amp; Pimple Control Face Cream</t>
  </si>
  <si>
    <t>Buy 2 Harmony Lovely Marula Hand Cream</t>
  </si>
  <si>
    <t>Buy Both Purifying Charcoal Facial Soap &amp; Coconut Facial Clay Mask</t>
  </si>
  <si>
    <t>HARMONY SHIMMER LOTION</t>
  </si>
  <si>
    <t>Buy Both Creamy Facial Soap &amp; Brightening Vitamin C Face Cream</t>
  </si>
  <si>
    <t>Lovely Marula Shimmer Lotion 200ml</t>
  </si>
  <si>
    <t>Buy Both Purifying Charcoal Facial Soap 150g &amp; Aloe Facial Clay Mask 75ml</t>
  </si>
  <si>
    <t>Dazzling Baobab Shimmer Lotion - 200ml</t>
  </si>
  <si>
    <t>Buy Both Purifying Charcoal Facial Soap &amp; Aloe Exfoliating Face Scrub</t>
  </si>
  <si>
    <t>Buy 2 Harmony Dazzling Baobab Shimmer Lotion 200ml</t>
  </si>
  <si>
    <t>Buy Both Purifying Charcoal Facial Soap 150g &amp; Papaya Facial Clay Mask 75ml</t>
  </si>
  <si>
    <t>Buy 2 Harmony Lovely Marula Shimmer Lotion 200ml</t>
  </si>
  <si>
    <t>Buy Both Purifying Charcoal Facial Soap 150g &amp; Papaya Face Scrub 75ml</t>
  </si>
  <si>
    <t>HARMONY SPRITZERS</t>
  </si>
  <si>
    <t>Buy Both Purifying Charcoal Facial Soap 150g &amp; Coconut Face Scrub 75ml</t>
  </si>
  <si>
    <t>Sweet Day Dream Spritzer - 150ml</t>
  </si>
  <si>
    <t>PUER TISSUE OIL</t>
  </si>
  <si>
    <t>Midnight Bloom Spritzer - 150ml</t>
  </si>
  <si>
    <t>Cleanser - 100ml</t>
  </si>
  <si>
    <t>Buy 2 Harmony Spritzer Midnight Bloom  150ml</t>
  </si>
  <si>
    <t>Facial Treatment - 30ml</t>
  </si>
  <si>
    <t>Buy 2 Harmony Spritzer Sweet Day Dream 150ml</t>
  </si>
  <si>
    <t>Day Cream - 50ml</t>
  </si>
  <si>
    <t>Buy 2 Puer Harmony Dazzling Baobab Spritzer 150ml</t>
  </si>
  <si>
    <t>All 3 Tissue Oil Cleanser, Day Cream &amp; Lip Treatment</t>
  </si>
  <si>
    <t>Buy 2 Puer Harmony Lovely Marula Spritzer 150ml</t>
  </si>
  <si>
    <t>BODY CARE</t>
  </si>
  <si>
    <t>HARMONY TROPICAL HIBISCUS</t>
  </si>
  <si>
    <t>Tropical Hibiscus Spritzer - 150ml</t>
  </si>
  <si>
    <t>Puer Foot File</t>
  </si>
  <si>
    <t>Tropical Hibiscus Bubble Bath - 1lt</t>
  </si>
  <si>
    <t>HARMONY BLOSSOM</t>
  </si>
  <si>
    <t>Buy Both Spritzer &amp; Bubble Bath Tropical Hibiscus</t>
  </si>
  <si>
    <t>Buy Both Spritzer &amp; Bubble Bath Jasmin Blossom</t>
  </si>
  <si>
    <t>HARMONY WINTER VIOLET</t>
  </si>
  <si>
    <t>HARMONY BODY BUTTER</t>
  </si>
  <si>
    <t>Winter Velvet Body Butter - 250ml</t>
  </si>
  <si>
    <t>Buy 2 Harmony  Dazzling Baobab Hand Cream</t>
  </si>
  <si>
    <t>Buy 2 Harmony Winter Violet Body Butter</t>
  </si>
  <si>
    <t>HARMONY COSY CASHMERE</t>
  </si>
  <si>
    <t>Cosy Cashmere Body Butter - 250ml</t>
  </si>
  <si>
    <t>Lemon Nourishing Body Cream - 500ml</t>
  </si>
  <si>
    <t>Buy 2 Harmony Cosy Cashmere Body Butter</t>
  </si>
  <si>
    <t>Cocoa Butter Nourishing Body Cream - 500ml</t>
  </si>
  <si>
    <t>HARMONY DAZZLING BAOBAB</t>
  </si>
  <si>
    <t>Musk Nourishing Body  Cream - 500ml</t>
  </si>
  <si>
    <t>Dazzling Baobab Spritzer - 150ml</t>
  </si>
  <si>
    <t>Lemon Oil Control Exfoliating Soap - 100g</t>
  </si>
  <si>
    <t>Dazzling Baobab Hand Cream - 50ml</t>
  </si>
  <si>
    <t>Face Cream - 50ml</t>
  </si>
  <si>
    <t>HARMONY FOREST FRUITS</t>
  </si>
  <si>
    <t>Facial Soap - 100g</t>
  </si>
  <si>
    <t>Forest Fruits Spritzer - 150ml</t>
  </si>
  <si>
    <t>Toning Lotion - 150ml</t>
  </si>
  <si>
    <t>Forest Fruit Bubble Bath - 1lt</t>
  </si>
  <si>
    <t>Bath Soap - 150g</t>
  </si>
  <si>
    <t>Buy Both Spritzer &amp; Bubble Bath Forest Fruit</t>
  </si>
  <si>
    <t>Original Petroleum Jelly - 250ml</t>
  </si>
  <si>
    <t>HARMONY JASMINE BLOSSOM</t>
  </si>
  <si>
    <t>Creamy Facial Soap - 100g</t>
  </si>
  <si>
    <t>Jasmine Blossom Spritzer - 150ml</t>
  </si>
  <si>
    <t>Refreshing Toner - 100ml</t>
  </si>
  <si>
    <t>Jasmine Blossom Bubble Bath - 1lt</t>
  </si>
  <si>
    <t>Lemon Petroleum Jelly - 250ml</t>
  </si>
  <si>
    <t>Pomegranate Body Cream - 500ml</t>
  </si>
  <si>
    <t>Buy 2 Puer Care Pomegranate Body Cream 500ml</t>
  </si>
  <si>
    <t>Page 27 of 43</t>
  </si>
  <si>
    <t>PUER CARE (Continue)</t>
  </si>
  <si>
    <t>PUER JOY (Continue)</t>
  </si>
  <si>
    <t>Lemon Hand Cream - 50 ml</t>
  </si>
  <si>
    <t>Refreshing Foot Spray - 100ml</t>
  </si>
  <si>
    <t>Pomegranate Hand Cream - 50 ml</t>
  </si>
  <si>
    <t>Intense Heel Treatment - 100ml</t>
  </si>
  <si>
    <t>Puer Care Cocoa Butter Hand Cream 50ml</t>
  </si>
  <si>
    <t>Puer Heel Socks</t>
  </si>
  <si>
    <t>Puer Care Musk Hand Cream - 50ml</t>
  </si>
  <si>
    <t>Puer Joy Callus &amp; Corn Cream 75ml</t>
  </si>
  <si>
    <t>Puer Care Lemon Body Lotion - 200ml</t>
  </si>
  <si>
    <t>Buy All 3 Callus &amp; Corn Cream, Intense Heel Treatment &amp; Silicone Heel Socks</t>
  </si>
  <si>
    <t>Puer Care Pomegranate Body Lotion - 200ml</t>
  </si>
  <si>
    <t>Buy Both Puer Joy Intense Heel Treatment &amp; Callus &amp; Corn Cream</t>
  </si>
  <si>
    <t>Puer Care Cocoa Butter Body Lotion - 200ml</t>
  </si>
  <si>
    <t>Buy All 4 Intense Heel Treatment, Callus &amp; Corn Cream, Silicone Heel Socks &amp; Foot File</t>
  </si>
  <si>
    <t>Puer Care Musk Body Lotion - 200ml</t>
  </si>
  <si>
    <t>PUER SUN</t>
  </si>
  <si>
    <t>Puer Care Body Back Scrubber</t>
  </si>
  <si>
    <t>Sun Lotion Spf 50 - 200ml</t>
  </si>
  <si>
    <t>Puer Care Original Roll-On 50ml</t>
  </si>
  <si>
    <t>Buy All 3 Lemon Body Cream, Hand Cream &amp; Body Lotion</t>
  </si>
  <si>
    <t>Tissue Oil Body - 100ml</t>
  </si>
  <si>
    <t>Buy Both Puer Care Lemon Body Cream 500ml &amp; Lemon Hand Cream</t>
  </si>
  <si>
    <t>Body Lotion - 200ml</t>
  </si>
  <si>
    <t>Buy Both Original Roll-ons</t>
  </si>
  <si>
    <t>Lip Treatment - 15ml</t>
  </si>
  <si>
    <t>Puer Care Aloe Vera Tissue Oil 100ml</t>
  </si>
  <si>
    <t>Exfoliating Soap - 150g</t>
  </si>
  <si>
    <t>Puer Care Pomegranate Tissue Oil 100ml</t>
  </si>
  <si>
    <t>Hand &amp; Nail Treatment Cream - 50ml</t>
  </si>
  <si>
    <t>Puer Care Cocoa Butter Tissue Oil 100ml</t>
  </si>
  <si>
    <t>Intense Moisture Gel - 100ml</t>
  </si>
  <si>
    <t>Puer Care Rose Tissue Oil 100ml</t>
  </si>
  <si>
    <t>Bath &amp; Body Salts - 250ml</t>
  </si>
  <si>
    <t>Puer Care Marula Tissue Oil 100ml</t>
  </si>
  <si>
    <t>Buy 2 Tissue Oil Intense Moisture Gel</t>
  </si>
  <si>
    <t>Puer Care Lemon Tissue Oil 100ml</t>
  </si>
  <si>
    <t>Body Oil - 60ml</t>
  </si>
  <si>
    <t>Puer Care Marula Body Cream 500ml</t>
  </si>
  <si>
    <t>Body Cream - 250ml</t>
  </si>
  <si>
    <t>Buy 2 Puer Care Bath Soap 150g</t>
  </si>
  <si>
    <t>Cream Scrub - 150ml</t>
  </si>
  <si>
    <t>Puer Care Pomegranate Body Soap 150g</t>
  </si>
  <si>
    <t>Buy Both Tissue Oil Exfoliating Body Soap &amp; Body Back Scrubber</t>
  </si>
  <si>
    <t>Puer Care Marula Body Soap 150g</t>
  </si>
  <si>
    <t>Buy All 3 Exfoliating Body Soap, Body Lotion &amp; Body Back Scrubber</t>
  </si>
  <si>
    <t>Puer Care Lemon Body Soap 150g</t>
  </si>
  <si>
    <t>Puer Tissue Oil Pet Jelly 250ml</t>
  </si>
  <si>
    <t>Buy Both Lemon Body Soap &amp; Lemon Body Cream</t>
  </si>
  <si>
    <t>Buy 2 Puer Tissue Oil Pet Jelly 250ml</t>
  </si>
  <si>
    <t>Buy 2 Puer Care Advance  Hair Removal Lotion</t>
  </si>
  <si>
    <t>Buy All 3 Tissue Oil Body Oil 60ml, Pet Jelly 250ml &amp; Lip Treatment</t>
  </si>
  <si>
    <t>Buy 3 Puer Care Lemon Petroleum Jelly 250ml</t>
  </si>
  <si>
    <t>Puer Care Advance Camphor Cream - 500ml</t>
  </si>
  <si>
    <t>Golden Splendour Shimmer Spray - 100ml</t>
  </si>
  <si>
    <t>Puer Care Advance Petroleum Jelly - 250ml</t>
  </si>
  <si>
    <t>Golden Splendour Body Lotion - 200ml</t>
  </si>
  <si>
    <t>Buy Both Camphor Cream &amp; Camphor Petroleum Jelly</t>
  </si>
  <si>
    <t>Golden Splendour Spritzer - 150ml</t>
  </si>
  <si>
    <t>Hand Cream with Turmeric &amp; Vitamin C - 50ml</t>
  </si>
  <si>
    <t>Foot Salt - 50ml</t>
  </si>
  <si>
    <t>Body Oil with Turmeric &amp; Vitamin C - 60ml</t>
  </si>
  <si>
    <t>Amara Purse Spray - 18ml</t>
  </si>
  <si>
    <t>Body Cream with Turmeric &amp; Vitamin C - 350ml</t>
  </si>
  <si>
    <t>Divina Purse Spray - 18ml</t>
  </si>
  <si>
    <t>Puer Care Advance Intense Moisture Cream 500ml</t>
  </si>
  <si>
    <t>Puer Facial Headband</t>
  </si>
  <si>
    <t>Buy Both Advance Brightening Body Cream &amp; Hand Cream</t>
  </si>
  <si>
    <t>Puer Care Makeup Cloth</t>
  </si>
  <si>
    <t>Buy Both Intense Moisture Cream &amp; Original Petroleum Jelly</t>
  </si>
  <si>
    <t>Puer 7pc Mani/Pedi Set</t>
  </si>
  <si>
    <t>Buy Both Brightening Hand Cream &amp; Body Oil with Turmeric &amp; Vit C</t>
  </si>
  <si>
    <t>Puer Care Advance Turmeric Soap 150g</t>
  </si>
  <si>
    <t>Beauty Blender Egg</t>
  </si>
  <si>
    <t>Buy 2 Puer Care Advance Turmeric Soap 150g</t>
  </si>
  <si>
    <t>Glowing Turmeric Face Scrub 75ml</t>
  </si>
  <si>
    <t>PUER JOY</t>
  </si>
  <si>
    <t>Glowing Turmeric Face Clay Mask 75ml</t>
  </si>
  <si>
    <t>Foot Scrub - 50ml</t>
  </si>
  <si>
    <t>Paradisia For Him Bonus-Size Deo Body Spray 250ml</t>
  </si>
  <si>
    <t>Heel Balm - 100ml</t>
  </si>
  <si>
    <t>Divina Limited Edition Body Butter 250ml</t>
  </si>
  <si>
    <t>Foot Powder -100g</t>
  </si>
  <si>
    <t>B. for Her Ltd Edition Body Butter 250ml</t>
  </si>
  <si>
    <t>Foot Exfoliating Scrub - 75ml</t>
  </si>
  <si>
    <t>Paradisia For Her Ltd Edition Body Butter 250ml</t>
  </si>
  <si>
    <t>Restoring Foot Soak - 125ml</t>
  </si>
  <si>
    <t>Cooling Foot &amp; Leg Gel - 100ml</t>
  </si>
  <si>
    <t>Page 28 of 43</t>
  </si>
  <si>
    <t>Buy Both Inspired By Lady Million Perfume 30ml &amp; Roll-on 50ml</t>
  </si>
  <si>
    <t>Buy Both Inspired By Red Door Perfume 30ml &amp; Roll-on 50ml</t>
  </si>
  <si>
    <t>Buy Both Inspired By Angel Perfume 30ml &amp; Roll-on 50ml</t>
  </si>
  <si>
    <t>Buy Both Inspired By 1 Million Perfume 30ml &amp; Roll-on 50ml</t>
  </si>
  <si>
    <t>Buy Both Inspired By Boss Original Perfume 30ml &amp; Roll-on 50ml</t>
  </si>
  <si>
    <t>Buy Both Inspired By Aramis 900 Perfume 30ml &amp; Roll-on 50ml</t>
  </si>
  <si>
    <t>Buy Both Inspired By Diesel Plus Perfume 30ml &amp; Roll-on 50ml</t>
  </si>
  <si>
    <t>Buy Both Inspired By Gucci Rush Perfume 30ml &amp; Roll-on 50ml</t>
  </si>
  <si>
    <t>Buy Both Inspired By Dunhill Desire Blue Perfume 30ml &amp; Roll-on 50ml</t>
  </si>
  <si>
    <t>Aqueous Nourishing Body Cream - 500ml</t>
  </si>
  <si>
    <t>Buy 2 Tissue Oil Body Lotions</t>
  </si>
  <si>
    <t>Buy 2 Hair Growth Oil</t>
  </si>
  <si>
    <t>Buy 2 Tissue Oil Body Oil - 60ml</t>
  </si>
  <si>
    <t>Buy 3 Puer Care Lemon Body Cream</t>
  </si>
  <si>
    <t>Buy 2 Natufro Anti-Breakage Hair Oils</t>
  </si>
  <si>
    <t>Buy 2 Anti-Dandruff Hair Oil</t>
  </si>
  <si>
    <t>Urban Vybz For Her Eau De Parfum 50ml</t>
  </si>
  <si>
    <t>Urban Vybz For Him Eau De Parfum 50ml</t>
  </si>
  <si>
    <t>Buy 2 Asante Wish Perfume</t>
  </si>
  <si>
    <t>Buy All 3 Purifying Charcoal Facial Soap, Face Serum &amp; Face Cream</t>
  </si>
  <si>
    <t>Buy All 3 Soothing African Potato Face Cream, Face Serum &amp; Facial Cleanser</t>
  </si>
  <si>
    <t>Buy Both African Twilight Oud Man and Woman Perfume</t>
  </si>
  <si>
    <t>Puer Care Advance Hair Removal Lotion 100ml</t>
  </si>
  <si>
    <t>Puer Care Glycerine 100ml</t>
  </si>
  <si>
    <t>Buy 3 Puer Care Musk Body Cream 500ml</t>
  </si>
  <si>
    <t>Buy All 3 Puer Care Advance Turmeric Soap, Face Serum &amp; Face Cream</t>
  </si>
  <si>
    <t>Page 29 of 43</t>
  </si>
  <si>
    <t>PUER FASHION</t>
  </si>
  <si>
    <t>HANDBAGS</t>
  </si>
  <si>
    <t>DESTINY RANGE (Continue)</t>
  </si>
  <si>
    <t>ALICE FLORAL RANGE</t>
  </si>
  <si>
    <t>Vanity Bag Destiny Crosshatch Black</t>
  </si>
  <si>
    <t>Alice Floral Weekender Black/ Floral</t>
  </si>
  <si>
    <t>Vanity Bag Destiny Crosshatch Ivory</t>
  </si>
  <si>
    <t>Alice Floral Tote Black/ Floral</t>
  </si>
  <si>
    <t>ELLE RANGE</t>
  </si>
  <si>
    <t>Vanity Bag Alice Black/Floral</t>
  </si>
  <si>
    <t>Elle Woven Detail Tote Black</t>
  </si>
  <si>
    <t>Cosmetic Bag Alice Floral Black/ Floral</t>
  </si>
  <si>
    <t>Elle Multi Print Tote Pink/Multi</t>
  </si>
  <si>
    <t>Alice Floral Weekender Pink Floral</t>
  </si>
  <si>
    <t>Elle 2 Tone Tote Camel/ Tan</t>
  </si>
  <si>
    <t>Alice Weekender Black</t>
  </si>
  <si>
    <t>Elle Tote Teal Multi</t>
  </si>
  <si>
    <t>Vanity Bag Alice Black</t>
  </si>
  <si>
    <t>EVELYN RANGE</t>
  </si>
  <si>
    <t>Cosmetic Bag Alice Black</t>
  </si>
  <si>
    <t>Evelyn Canvas Weekender Dusty Pink/ Brown</t>
  </si>
  <si>
    <t>CAROL CROC RANGE</t>
  </si>
  <si>
    <t>Evelyn Canvas Backpack Dusty Pink/ Brown</t>
  </si>
  <si>
    <t>Carol Croc Pocket Satchel Black</t>
  </si>
  <si>
    <t>Evelyn Canvas Messenger Dusty Pink/ Brown</t>
  </si>
  <si>
    <t>Carol Croc Pocket Satchel Camel</t>
  </si>
  <si>
    <t>Cosmetic Bag Evelyn Dusty Pink/ Brown</t>
  </si>
  <si>
    <t>Carol Croc Pocket Clutch Black</t>
  </si>
  <si>
    <t>Evelyn Canvas Backpack Dusty Pink/Brown</t>
  </si>
  <si>
    <t>COURTNEY RANGE</t>
  </si>
  <si>
    <t>Toiletry Bag Evelyn Canvas Black</t>
  </si>
  <si>
    <t>Travel Toiletry Bag - Green</t>
  </si>
  <si>
    <t>HELEN RANGE</t>
  </si>
  <si>
    <t>Travel Toiletry Bag - Red</t>
  </si>
  <si>
    <t>Helen Crossbody Cream Tan</t>
  </si>
  <si>
    <t>Travel Toiletry Bag - Black</t>
  </si>
  <si>
    <t>Helen Zip Around Cream Tan</t>
  </si>
  <si>
    <t>Courtney Weekender Black</t>
  </si>
  <si>
    <t>Helen Dome Weekender Cream Tan</t>
  </si>
  <si>
    <t>Courtney Colourblock Weekender Camel</t>
  </si>
  <si>
    <t>Helen 2 Tone Tote Cream Tan</t>
  </si>
  <si>
    <t>Courtney Satchel Black</t>
  </si>
  <si>
    <t>JULIE CROC RANGE</t>
  </si>
  <si>
    <t>Courtney Colourblock Satchel Camel</t>
  </si>
  <si>
    <t>Julie Croc And Plain Satchel Black</t>
  </si>
  <si>
    <t>Courtney Clutch Crossbody Black</t>
  </si>
  <si>
    <t>Julie Croc And Plain Dome Satchel Black</t>
  </si>
  <si>
    <t>Courtney Colourblock Clutch Crossbody Camel</t>
  </si>
  <si>
    <t>Julie Croc And Plain Zip Around Black</t>
  </si>
  <si>
    <t>Purse Courtney Clutch Black</t>
  </si>
  <si>
    <t>Julie Croc And Plain Dome Satchel Green</t>
  </si>
  <si>
    <t>Purse Courtney Colourblock Clutch Camel</t>
  </si>
  <si>
    <t>Julie Croc And Plain Crossbody Green</t>
  </si>
  <si>
    <t>Vanity Bag Courtney Black</t>
  </si>
  <si>
    <t>Julie Croc And Plain Zip Around Green</t>
  </si>
  <si>
    <t>Vanity Bag Courtney Colourblock Camel</t>
  </si>
  <si>
    <t>Julie Croc And Plain Satchel Green</t>
  </si>
  <si>
    <t>CRISSY ROUCHED CLUTCH RANGE</t>
  </si>
  <si>
    <t>KATIE PRINTED HOLIDAY RANGE</t>
  </si>
  <si>
    <t>Crissy Rouched Clutch Crossbody Black</t>
  </si>
  <si>
    <t>Katie Printed Holiday Bag Black Cream</t>
  </si>
  <si>
    <t>Crissy Rouched Clutch Crossbody Pink</t>
  </si>
  <si>
    <t>Katie Printed Holiday Bag Blue Cream</t>
  </si>
  <si>
    <t>Crissy Rouched Clutch Crossbody Blue</t>
  </si>
  <si>
    <t>Katie Printed Holiday Bag Green Cream</t>
  </si>
  <si>
    <t>DESTINY RANGE</t>
  </si>
  <si>
    <t>KAYA PRINTED NYLON RANGE</t>
  </si>
  <si>
    <t>Destiny Animal Print Toiletry Bag  - Black/ Leopard</t>
  </si>
  <si>
    <t>Kaya Printed Nylon Backpack Black/ Print</t>
  </si>
  <si>
    <t>Destiny Animal Print Brush and Pencil Cosmetic Bag - Black/ Leopard</t>
  </si>
  <si>
    <t>KAYLEY CROSSHATCH RANGE</t>
  </si>
  <si>
    <t>Destiny Animal Print Zip Around Purse - Black/ Leopard</t>
  </si>
  <si>
    <t>Kayley Crosshatch Satchel Black</t>
  </si>
  <si>
    <t>Destiny Crosshatch Weekender Bag - Black</t>
  </si>
  <si>
    <t>Kayley Crosshatch Satchel Ivory</t>
  </si>
  <si>
    <t>Destiny Crosshatch Satchel - Black</t>
  </si>
  <si>
    <t>Kayley Crosshatch Shoulder Black</t>
  </si>
  <si>
    <t>Destiny Crosshatch Toiletry Bag - Black</t>
  </si>
  <si>
    <t>Kayley Crosshatch Shoulder Ivory</t>
  </si>
  <si>
    <t>Destiny Crosshatch Brush and Pencil Cosmetic Bag - Black</t>
  </si>
  <si>
    <t>Kayley Crosshatch Crossbody Black</t>
  </si>
  <si>
    <t>Destiny Crosshatch Cosmetic Bag - Black</t>
  </si>
  <si>
    <t>Kayley Crosshatch Crossbody Ivory</t>
  </si>
  <si>
    <t>Destiny Crosshatch Zip Around Purse - Black</t>
  </si>
  <si>
    <t>Kayley Crosshatch Clutch Black</t>
  </si>
  <si>
    <t>Destiny Printed Strap Crossbody - Black</t>
  </si>
  <si>
    <t>Kayley Crosshatch Clutch Ivory</t>
  </si>
  <si>
    <t>Destiny Crosshatch Weekender Ivory</t>
  </si>
  <si>
    <t>KIDS BACKPACKS</t>
  </si>
  <si>
    <t>Destiny Crosshatch Satchel Ivory</t>
  </si>
  <si>
    <t>Dino Print Backpack Green</t>
  </si>
  <si>
    <t>Destiny Crosshatch Crossbody Black</t>
  </si>
  <si>
    <t>Panda Print Backpack Pink</t>
  </si>
  <si>
    <t>Destiny Crosshatch Crossbody Ivory</t>
  </si>
  <si>
    <t>Dino Print Lunch Bag Green</t>
  </si>
  <si>
    <t>Purse Destiny Crosshatch Zip Around Ivory</t>
  </si>
  <si>
    <t>Panda Print Lunch Bag Pink</t>
  </si>
  <si>
    <t>Page 30 of 43</t>
  </si>
  <si>
    <t>KIDS BACKPACKS (Continue)</t>
  </si>
  <si>
    <t>MANDY MIDDLE STITCH RANGE (Continue)</t>
  </si>
  <si>
    <t>Panda Print Lunch Bag Blue</t>
  </si>
  <si>
    <t>Maddy Middle Stitch Zip Around Green</t>
  </si>
  <si>
    <t>Panda Print Backpack Blue</t>
  </si>
  <si>
    <t>MINDY RANGE</t>
  </si>
  <si>
    <t>KIM NYLON RANGE</t>
  </si>
  <si>
    <t>Mindy Medium Zip Around White</t>
  </si>
  <si>
    <t>Kim Nylon Crossbody Black</t>
  </si>
  <si>
    <t>Mindy Large Zip Around Black</t>
  </si>
  <si>
    <t>Kim Nylon Messenger Burgundy</t>
  </si>
  <si>
    <t>Mindy Large Zip Around White</t>
  </si>
  <si>
    <t>Kim Nylon Messenger Camel</t>
  </si>
  <si>
    <t>PUER</t>
  </si>
  <si>
    <t>Kim Nylon Messenger Olive</t>
  </si>
  <si>
    <t>Puer Two Tone Backpack Beige Charcoal</t>
  </si>
  <si>
    <t>Kim Nylon Foldable Shopper Black</t>
  </si>
  <si>
    <t>Puer Two Tone Backpack Beige Green</t>
  </si>
  <si>
    <t>Kim Nylon Foldable Shopper Burgundy</t>
  </si>
  <si>
    <t>Puer Two Tone Backpack Beige Pink</t>
  </si>
  <si>
    <t>Kim Nylon Foldable Shopper Camel</t>
  </si>
  <si>
    <t>Puer Front Pocket Backpack Stone</t>
  </si>
  <si>
    <t>Kim Nylon Foldable Shopper Olive</t>
  </si>
  <si>
    <t>Puer Front Pocket Lilac</t>
  </si>
  <si>
    <t>KYLIE RANGE</t>
  </si>
  <si>
    <t>Puer Front Pocket Coral</t>
  </si>
  <si>
    <t>Front Zip Pocket Crossbody - Olive</t>
  </si>
  <si>
    <t>Puer Front Pocket Black</t>
  </si>
  <si>
    <t>Kylie Front Zip Pocket Crossbody Rust</t>
  </si>
  <si>
    <t>Puer Front Pocket Navy</t>
  </si>
  <si>
    <t>Kylie Front Zip Pocket Crossbody Light Grey</t>
  </si>
  <si>
    <t>Puer Top Handle Backpack Black Beige</t>
  </si>
  <si>
    <t>LINDSEY RANGE</t>
  </si>
  <si>
    <t>Puer Top Handle Backpack Sage Beige</t>
  </si>
  <si>
    <t>Lindsey Weekender Camel</t>
  </si>
  <si>
    <t>Puer Top Handle Backpack Stone Beige</t>
  </si>
  <si>
    <t>Lindsey Weekender Black</t>
  </si>
  <si>
    <t>RITA RANGE</t>
  </si>
  <si>
    <t>Lindsey Weekender Ivory</t>
  </si>
  <si>
    <t>Rita Tote Camel</t>
  </si>
  <si>
    <t>Lindsey Large Laptop Tote Camel</t>
  </si>
  <si>
    <t>Rita Satchel Black</t>
  </si>
  <si>
    <t>Lindsey Large Laptop Tote Black</t>
  </si>
  <si>
    <t>Rita Satchel Camel</t>
  </si>
  <si>
    <t>Lindsey Large Laptop Tote Ivory</t>
  </si>
  <si>
    <t>SALLY RANGE</t>
  </si>
  <si>
    <t>Lindsey Tote Camel</t>
  </si>
  <si>
    <t>Sally Rose Gold Detail Zip Around Black</t>
  </si>
  <si>
    <t>Lindsey Tote Black</t>
  </si>
  <si>
    <t>Sally Rose Gold Detail Zip Around Dusty Pink</t>
  </si>
  <si>
    <t>Lindsey Tote Ivory</t>
  </si>
  <si>
    <t>HANDBAG ACCESSORIES</t>
  </si>
  <si>
    <t>Lindsey Bowling Camel</t>
  </si>
  <si>
    <t>HOOK MARBLE RANGE</t>
  </si>
  <si>
    <t>Lindsey Bowling Black</t>
  </si>
  <si>
    <t>Hook Marble Foldable Pink</t>
  </si>
  <si>
    <t>Lindsey Bowling Ivory</t>
  </si>
  <si>
    <t>Hook Marble Foldable Green</t>
  </si>
  <si>
    <t>Lindsey Crossbody Camel</t>
  </si>
  <si>
    <t>ORGANISER</t>
  </si>
  <si>
    <t>Lindsey Crossbody Black</t>
  </si>
  <si>
    <t>Jenny Organiser - Black</t>
  </si>
  <si>
    <t>Lindsey Crossbody Ivory</t>
  </si>
  <si>
    <t>Jenna Organiser - Black</t>
  </si>
  <si>
    <t>Lindsey Clutch Camel</t>
  </si>
  <si>
    <t>SHOES</t>
  </si>
  <si>
    <t>Lindsey Clutch Black</t>
  </si>
  <si>
    <t>CORA SLIDE SANDALS</t>
  </si>
  <si>
    <t>Lindsey Clutch Ivory</t>
  </si>
  <si>
    <t>Black - Size 3</t>
  </si>
  <si>
    <t>Lindsey Small Flap Camel</t>
  </si>
  <si>
    <t>Black - Size 4</t>
  </si>
  <si>
    <t>Lindsey Small Flap Black</t>
  </si>
  <si>
    <t>Black - Size 5</t>
  </si>
  <si>
    <t>Lindsey Small Flap Ivory</t>
  </si>
  <si>
    <t>Black - Size 6</t>
  </si>
  <si>
    <t>LORI RANGE</t>
  </si>
  <si>
    <t>Black - Size 7</t>
  </si>
  <si>
    <t>Vanity Bag Lori Gift Set Black White</t>
  </si>
  <si>
    <t>Black - Size 8</t>
  </si>
  <si>
    <t>MANDY MIDDLE STITCH RANGE</t>
  </si>
  <si>
    <t>Gold - Size 3</t>
  </si>
  <si>
    <t>Maddy Middle Stitch Tote Black</t>
  </si>
  <si>
    <t>Gold - Size 4</t>
  </si>
  <si>
    <t>Maddy Middle Stitch Tote Green</t>
  </si>
  <si>
    <t>Gold - Size 5</t>
  </si>
  <si>
    <t>Maddy Middle Stitch Dome Satchel Black</t>
  </si>
  <si>
    <t>Gold - Size 6</t>
  </si>
  <si>
    <t>Maddy Middle Stitch Dome Satchel Green</t>
  </si>
  <si>
    <t>Gold - Size 7</t>
  </si>
  <si>
    <t>Maddy Middle Stitch Crossbody Black</t>
  </si>
  <si>
    <t>Gold - Size 8</t>
  </si>
  <si>
    <t>Maddy Middle Stitch Crossbody Green</t>
  </si>
  <si>
    <t>Maddy Middle Stitch Zip Around Black</t>
  </si>
  <si>
    <t>Page 31 of 43</t>
  </si>
  <si>
    <t>DEBBIE GOLD CHAIN TRIM LOW BLOCK HEEL</t>
  </si>
  <si>
    <t>ESTELLE CLASSIC COMFORT WEDGE (Continue)</t>
  </si>
  <si>
    <t>FLORA COMFORT MID HEEL</t>
  </si>
  <si>
    <t>Dark Brown - Size 3</t>
  </si>
  <si>
    <t>Dark Brown - Size 4</t>
  </si>
  <si>
    <t>Dark Brown - Size 5</t>
  </si>
  <si>
    <t>Dark Brown - Size 6</t>
  </si>
  <si>
    <t>Dark Brown - Size 7</t>
  </si>
  <si>
    <t>Dark Brown - Size 8</t>
  </si>
  <si>
    <t>Beige - Size 3</t>
  </si>
  <si>
    <t>EMMA COMFORT SLIDES</t>
  </si>
  <si>
    <t>Beige - Size 4</t>
  </si>
  <si>
    <t>Beige - Size 5</t>
  </si>
  <si>
    <t>Beige - Size 6</t>
  </si>
  <si>
    <t>Beige - Size 7</t>
  </si>
  <si>
    <t>Beige - Size 8</t>
  </si>
  <si>
    <t>GEORGE FORMAL BROGUE DERBY LACE UP</t>
  </si>
  <si>
    <t>Black - Size 10</t>
  </si>
  <si>
    <t>Tan - Size 3</t>
  </si>
  <si>
    <t>Black - Size 11</t>
  </si>
  <si>
    <t>Tan - Size 4</t>
  </si>
  <si>
    <t>Tan - Size 10</t>
  </si>
  <si>
    <t>Tan - Size 5</t>
  </si>
  <si>
    <t>Tan - Size 11</t>
  </si>
  <si>
    <t>Tan - Size 6</t>
  </si>
  <si>
    <t>Tan - Size 12</t>
  </si>
  <si>
    <t>Tan - Size 7</t>
  </si>
  <si>
    <t>GRACE COMFORT LOW HEEL COURT</t>
  </si>
  <si>
    <t>Tan - Size 8</t>
  </si>
  <si>
    <t>Biege - Size 3</t>
  </si>
  <si>
    <t>ERICA BLOCK HEELS</t>
  </si>
  <si>
    <t>Biege - Size 4</t>
  </si>
  <si>
    <t>Biege - Size 5</t>
  </si>
  <si>
    <t>Biege - Size 6</t>
  </si>
  <si>
    <t>JESSIE BOW KITTEN HEELS</t>
  </si>
  <si>
    <t>Red - Size 3</t>
  </si>
  <si>
    <t>Red - Size 4</t>
  </si>
  <si>
    <t>Red - Size 5</t>
  </si>
  <si>
    <t>ESTELLE CLASSIC COMFORT WEDGE</t>
  </si>
  <si>
    <t>Red - Size 6</t>
  </si>
  <si>
    <t>Camel - Size 3</t>
  </si>
  <si>
    <t>Red - Size 7</t>
  </si>
  <si>
    <t>Camel - Size 4</t>
  </si>
  <si>
    <t>Red - Size 8</t>
  </si>
  <si>
    <t>Camel - Size 5</t>
  </si>
  <si>
    <t>KEVIN LOW - TOP SNEAKER</t>
  </si>
  <si>
    <t>Camel - Size 6</t>
  </si>
  <si>
    <t>Olive - Size 10</t>
  </si>
  <si>
    <t>Camel - Size 7</t>
  </si>
  <si>
    <t>Olive - Size 11</t>
  </si>
  <si>
    <t>Camel - Size 8</t>
  </si>
  <si>
    <t>White - Size 10</t>
  </si>
  <si>
    <t>White - Size 11</t>
  </si>
  <si>
    <t>Page 32 of 43</t>
  </si>
  <si>
    <t>LUCAS CASUAL</t>
  </si>
  <si>
    <t>PRESTON FORMAL TEXTURED</t>
  </si>
  <si>
    <t>Black - Size 9</t>
  </si>
  <si>
    <t>Cognac - Size 7</t>
  </si>
  <si>
    <t>Cognac - Size 9</t>
  </si>
  <si>
    <t>Cognac - Size 10</t>
  </si>
  <si>
    <t>Cognac - Size 11</t>
  </si>
  <si>
    <t>Black - Size 12</t>
  </si>
  <si>
    <t>Cognac - Size 12</t>
  </si>
  <si>
    <t>Tan - Size 9</t>
  </si>
  <si>
    <t>TINA GOLD CHAIN PUMPS</t>
  </si>
  <si>
    <t>MATTHEW FORMAL LOAFER</t>
  </si>
  <si>
    <t>Ivory - Size 3</t>
  </si>
  <si>
    <t>Ivory - Size 4</t>
  </si>
  <si>
    <t>Ivory - Size 5</t>
  </si>
  <si>
    <t>Ivory - Size 6</t>
  </si>
  <si>
    <t>Ivory - Size 7</t>
  </si>
  <si>
    <t>Ivory - Size 8</t>
  </si>
  <si>
    <t>SCARVES &amp; WRAPS</t>
  </si>
  <si>
    <t>SCARVES</t>
  </si>
  <si>
    <t>PAIGE DOUBLE BUCKLE SLIDES</t>
  </si>
  <si>
    <t>Pashmina with Tassels - Natural</t>
  </si>
  <si>
    <t>Multi Print Small Neck Brown Orange</t>
  </si>
  <si>
    <t>WRAPS &amp; KIMONOS</t>
  </si>
  <si>
    <t>Abstract Print Kimono Dress - White</t>
  </si>
  <si>
    <t>Abstract Line Print Mid Kimono Dress - Print Pink</t>
  </si>
  <si>
    <t>ABSTRACT PRINT SCARVES</t>
  </si>
  <si>
    <t>Silver - Size 3</t>
  </si>
  <si>
    <t>Abstract Print Small Neck Lilac Multi</t>
  </si>
  <si>
    <t>Silver - Size 4</t>
  </si>
  <si>
    <t>Abstract Print Small Neck Multi</t>
  </si>
  <si>
    <t>Silver - Size 5</t>
  </si>
  <si>
    <t>HATS</t>
  </si>
  <si>
    <t>Silver - Size 6</t>
  </si>
  <si>
    <t>Straw Ombre Open Top Widebrim - Black</t>
  </si>
  <si>
    <t>Silver - Size 7</t>
  </si>
  <si>
    <t>Straw Ombre Open Top Widebrim - Navy</t>
  </si>
  <si>
    <t>Silver - Size 8</t>
  </si>
  <si>
    <t>Straw Ombre Open Top Widebrim - Olive</t>
  </si>
  <si>
    <t>Hat Straw Link Trim Visor Black</t>
  </si>
  <si>
    <t>Chain Trim Widebrim Black</t>
  </si>
  <si>
    <t>Chain Trim Widebrim Natural</t>
  </si>
  <si>
    <t>Chain Trim Widebrim Natural Navy</t>
  </si>
  <si>
    <t>Peak Cap Black</t>
  </si>
  <si>
    <t>Peak Cap Lilac</t>
  </si>
  <si>
    <t>Peak Cap Pink</t>
  </si>
  <si>
    <t>Felt Boater with Square Link Trim Black</t>
  </si>
  <si>
    <t>Felt Boater with Square Link Trim Tan</t>
  </si>
  <si>
    <t>Page 33 of 43</t>
  </si>
  <si>
    <t>HATS (Continue)</t>
  </si>
  <si>
    <t>GIFT SETS (Continue)</t>
  </si>
  <si>
    <t>Felt Cloche with Plate Link Trim Black</t>
  </si>
  <si>
    <t>Necklace And Earrings Square Pearl Set - Gold</t>
  </si>
  <si>
    <t>Felt Cloche with Plate Link Trim Navy</t>
  </si>
  <si>
    <t>Rosanne Diamante Mesh &amp; Jewelery Gift set</t>
  </si>
  <si>
    <t>Felt Cloche with Plate Link Trim Camel</t>
  </si>
  <si>
    <t>Ariel Diamante and Jewellery Gift Set Rose Gold</t>
  </si>
  <si>
    <t>Felt Panama with Round Band Trim Black</t>
  </si>
  <si>
    <t>MEN'S GIFT SETS</t>
  </si>
  <si>
    <t>Felt Panama with Round Band Trim Burgundy</t>
  </si>
  <si>
    <t>Watch Armani &amp; Wallet Gift Set Tan</t>
  </si>
  <si>
    <t>Felt Panama with Round Band Trim Olive</t>
  </si>
  <si>
    <t>MEN'S WATCHES</t>
  </si>
  <si>
    <t>Felt Poorboy Cap Black</t>
  </si>
  <si>
    <t>Seth Touch Screen Digital Watch - Black</t>
  </si>
  <si>
    <t>Felt Poorboy Cap Burgundy</t>
  </si>
  <si>
    <t>NECKLACES</t>
  </si>
  <si>
    <t>Felt Poorboy Cap Cream</t>
  </si>
  <si>
    <t>Twist Layered - Gold</t>
  </si>
  <si>
    <t>Felt Poorboy Cap Rust</t>
  </si>
  <si>
    <t>3 Layered Necklace - Gold</t>
  </si>
  <si>
    <t>MULTI PRINT SCARVES</t>
  </si>
  <si>
    <t>WATCHES</t>
  </si>
  <si>
    <t>Multi Print Small Neck Green Multi</t>
  </si>
  <si>
    <t>Bella Diamante Rose Gold</t>
  </si>
  <si>
    <t>Maya Pu Strap White - Rose Gold</t>
  </si>
  <si>
    <t>Multi Shape Small Neck Black Cream</t>
  </si>
  <si>
    <t>Camilla Link Gold</t>
  </si>
  <si>
    <t>Monochrome Print Small Neck Black White</t>
  </si>
  <si>
    <t>Watch Marilyn Silicone Strap - Black</t>
  </si>
  <si>
    <t>Swirl Print Small Neck Navy Cream</t>
  </si>
  <si>
    <t>Watch Marilyn Silicone Strap - White</t>
  </si>
  <si>
    <t>SUNGLASSES</t>
  </si>
  <si>
    <t>Watch Hannah Strap - Light Brown</t>
  </si>
  <si>
    <t>Kristy Browline - Black Gold</t>
  </si>
  <si>
    <t>Watch Hannah Strap - Black</t>
  </si>
  <si>
    <t>Ross Wayfare - Side Trim Black</t>
  </si>
  <si>
    <t>Watch Ivy Diamante Link Rose - Gold</t>
  </si>
  <si>
    <t>Viola Gold Trim - Black</t>
  </si>
  <si>
    <t>Isabella Diamante Link Rose Gold</t>
  </si>
  <si>
    <t>Melinda Black</t>
  </si>
  <si>
    <t>Mereese Link Strap Silver</t>
  </si>
  <si>
    <t>Mika Frameless Champagne Gold</t>
  </si>
  <si>
    <t>Mereese Link Strap Rose Gold</t>
  </si>
  <si>
    <t>Mika Frameless Blue Silver</t>
  </si>
  <si>
    <t>Kyra Marble White</t>
  </si>
  <si>
    <t>UMBRELLAS</t>
  </si>
  <si>
    <t>Destiny Interchangeable Strap Multi</t>
  </si>
  <si>
    <t>Umbrella Auto Open Black</t>
  </si>
  <si>
    <t>Justine Diamante Link Rose Gold/Silver</t>
  </si>
  <si>
    <t>Umbrella Auto Open Purple/ Floral</t>
  </si>
  <si>
    <t>Shelby Strap Black/Gold</t>
  </si>
  <si>
    <t>Umbrella Auto Open Wine</t>
  </si>
  <si>
    <t>READING GLASSES</t>
  </si>
  <si>
    <t>JEWELLERY</t>
  </si>
  <si>
    <t>ALEXA GLOSS READING GLASSES</t>
  </si>
  <si>
    <t>BRACELET</t>
  </si>
  <si>
    <t>Black Size 0</t>
  </si>
  <si>
    <t>Bracelet Round Chain - Gold</t>
  </si>
  <si>
    <t>Black Size +1</t>
  </si>
  <si>
    <t>Bracelet Link - Gold</t>
  </si>
  <si>
    <t>Black Size +1.5</t>
  </si>
  <si>
    <t>Bracelet Chain Link - Gold</t>
  </si>
  <si>
    <t>Black Size +2</t>
  </si>
  <si>
    <t>EARRINGS</t>
  </si>
  <si>
    <t>Black Size +2.5</t>
  </si>
  <si>
    <t>Rail Large Hoops - Gold</t>
  </si>
  <si>
    <t>Black Size +3</t>
  </si>
  <si>
    <t>Hoop Layered - Gold</t>
  </si>
  <si>
    <t>Black Size +3.5</t>
  </si>
  <si>
    <t>Square Drop - Gold</t>
  </si>
  <si>
    <t>Purple Size 0</t>
  </si>
  <si>
    <t>Pointy Marble - Gold Black</t>
  </si>
  <si>
    <t>Purple Size +1</t>
  </si>
  <si>
    <t>Round Tortoise Shell - Gold Brown</t>
  </si>
  <si>
    <t>Purple Size +1.5</t>
  </si>
  <si>
    <t>Tassel Gold</t>
  </si>
  <si>
    <t>Purple Size +2</t>
  </si>
  <si>
    <t>Med Hoop Gold</t>
  </si>
  <si>
    <t>Purple Size +2.5</t>
  </si>
  <si>
    <t>Tear Drop Gold</t>
  </si>
  <si>
    <t>Purple Size +3</t>
  </si>
  <si>
    <t>Abstract Multi Pack Gold</t>
  </si>
  <si>
    <t>Purple Size +3.5</t>
  </si>
  <si>
    <t>Dainty Multi Pack Gold</t>
  </si>
  <si>
    <t>CRYSTAL READING GLASSES</t>
  </si>
  <si>
    <t>GIFT SETS</t>
  </si>
  <si>
    <t>Black +1</t>
  </si>
  <si>
    <t>Tisha Link Chain &amp; Diamante Bracelet Gift Set - Rose Gold</t>
  </si>
  <si>
    <t>Black +1.5</t>
  </si>
  <si>
    <t>Watch Denise Watch and Bracelet Gift Set - Rose Gold</t>
  </si>
  <si>
    <t>Black +2</t>
  </si>
  <si>
    <t>Necklace And Earrings Pearl Layered Pendant Set - Gold</t>
  </si>
  <si>
    <t>Black +2.5</t>
  </si>
  <si>
    <t>Page 34 of 43</t>
  </si>
  <si>
    <t>CRYSTAL READING GLASSES (Continue)</t>
  </si>
  <si>
    <t>SAHARA OMBRE READING GLASSES</t>
  </si>
  <si>
    <t>Black +3</t>
  </si>
  <si>
    <t>Sahara Black Ombre Size 0</t>
  </si>
  <si>
    <t>Black +3.5</t>
  </si>
  <si>
    <t>Sahara Black Ombre Size +1</t>
  </si>
  <si>
    <t>Purple +1</t>
  </si>
  <si>
    <t>Sahara Black Ombre Size +1.5</t>
  </si>
  <si>
    <t>Purple +1.5</t>
  </si>
  <si>
    <t>Sahara Black Ombre Size +2</t>
  </si>
  <si>
    <t>Purple +2</t>
  </si>
  <si>
    <t>Sahara Black Ombre Size +2.5</t>
  </si>
  <si>
    <t>Purple +2.5</t>
  </si>
  <si>
    <t>Sahara Black Ombre Size +3</t>
  </si>
  <si>
    <t>Purple +3</t>
  </si>
  <si>
    <t>Sahara Black Ombre Size +3.5</t>
  </si>
  <si>
    <t>Purple +3.5</t>
  </si>
  <si>
    <t>SAHARA READING GLASSES</t>
  </si>
  <si>
    <t>Crystal Black Size 0</t>
  </si>
  <si>
    <t>Two-Toned Cranberry +1</t>
  </si>
  <si>
    <t>Crystal Purple Size 0</t>
  </si>
  <si>
    <t>Two-Toned Cranberry +1.5</t>
  </si>
  <si>
    <t>JAYDA OMBRE READING GLASSES</t>
  </si>
  <si>
    <t>Two-Toned Cranberry +2</t>
  </si>
  <si>
    <t>Cranberry Size 0</t>
  </si>
  <si>
    <t>Two-Toned Cranberry +2.5</t>
  </si>
  <si>
    <t>Cranberry Size +1</t>
  </si>
  <si>
    <t>Two-Toned Purple +3</t>
  </si>
  <si>
    <t>Cranberry Size +1.5</t>
  </si>
  <si>
    <t>Two-Toned Cranberry +3.5</t>
  </si>
  <si>
    <t>Cranberry Size +2</t>
  </si>
  <si>
    <t>Two-Toned Purple 0</t>
  </si>
  <si>
    <t>Cranberry Size +2.5</t>
  </si>
  <si>
    <t>UNDERWEAR</t>
  </si>
  <si>
    <t>Cranberry Size +3</t>
  </si>
  <si>
    <t>LACE &amp; MESH BRAZILLIAN PANTIES</t>
  </si>
  <si>
    <t>Cranberry Size +3.5</t>
  </si>
  <si>
    <t>Brazillian Lace and Mesh Black Size Small</t>
  </si>
  <si>
    <t>KERRY CAT EYE READING GLASSES</t>
  </si>
  <si>
    <t>Brazillian Lace and Mesh Black Size Medium</t>
  </si>
  <si>
    <t>Brazillian Lace and Mesh Black Size Large</t>
  </si>
  <si>
    <t>Brazillian Lace and Mesh Black Size X-Large</t>
  </si>
  <si>
    <t>Brazillian Lace and Mesh Black Size 2X-Large</t>
  </si>
  <si>
    <t>Brazillian Lace and Mesh Red Size Small</t>
  </si>
  <si>
    <t>Brazillian Lace and Mesh Red Size Medium</t>
  </si>
  <si>
    <t>Brazillian Lace and Mesh Red Size Large</t>
  </si>
  <si>
    <t>Brazillian Lace and Mesh Red Size X-Large</t>
  </si>
  <si>
    <t>Blue Size 0</t>
  </si>
  <si>
    <t>Brazillian Lace and Mesh Red Size 2X-Large</t>
  </si>
  <si>
    <t>Blue Size +1</t>
  </si>
  <si>
    <t>Brazilian Lace and Mesh Red Size X-Small</t>
  </si>
  <si>
    <t>Blue Size +1.5</t>
  </si>
  <si>
    <t>Brazillian Lace and Mesh Black X-Small</t>
  </si>
  <si>
    <t>Blue Size +2</t>
  </si>
  <si>
    <t>LACE &amp; MESH T-SHIRT BRA</t>
  </si>
  <si>
    <t>Blue Size +2.5</t>
  </si>
  <si>
    <t>Lace and Mesh T- Shirt Black Size 32A</t>
  </si>
  <si>
    <t>Blue Size +3</t>
  </si>
  <si>
    <t>Lace and Mesh T- Shirt Black Size 32B</t>
  </si>
  <si>
    <t>Blue Size +3.5</t>
  </si>
  <si>
    <t>Lace and Mesh T- Shirt Black Size 34B</t>
  </si>
  <si>
    <t>RUBY READING GLASSES</t>
  </si>
  <si>
    <t>Lace and Mesh T- Shirt Black Size 34C</t>
  </si>
  <si>
    <t>Ruby Black +1</t>
  </si>
  <si>
    <t>Lace and Mesh T- Shirt Black Size 34D</t>
  </si>
  <si>
    <t>Ruby Black +1.5</t>
  </si>
  <si>
    <t>Lace and Mesh T- Shirt Black Size 36B</t>
  </si>
  <si>
    <t>Ruby Black +2</t>
  </si>
  <si>
    <t>Lace and Mesh T- Shirt Black Size 36C</t>
  </si>
  <si>
    <t>Ruby Black +2.5</t>
  </si>
  <si>
    <t>Lace and Mesh T- Shirt Black Size 36D</t>
  </si>
  <si>
    <t>Ruby Black +3</t>
  </si>
  <si>
    <t>Lace and Mesh T- Shirt Black Size 38B</t>
  </si>
  <si>
    <t>Ruby Black +3.5</t>
  </si>
  <si>
    <t>Lace and Mesh T- Shirt Black Size 38C</t>
  </si>
  <si>
    <t>RUBY TORTOISE SHELL READING GLASSES</t>
  </si>
  <si>
    <t>Lace and Mesh T- Shirt Black Size 38D</t>
  </si>
  <si>
    <t>Ruby Tortoise Shell +1</t>
  </si>
  <si>
    <t>Lace and Mesh T- Shirt Black Size 40C</t>
  </si>
  <si>
    <t>Ruby Tortoise Shell +1.5</t>
  </si>
  <si>
    <t>Lace and Mesh T- Shirt Black Size 40D</t>
  </si>
  <si>
    <t>Ruby Tortoise Shell +2</t>
  </si>
  <si>
    <t>Lace and Mesh T- Shirt Red Size 32A</t>
  </si>
  <si>
    <t>Ruby Tortoise Shell +2.5</t>
  </si>
  <si>
    <t>Lace and Mesh T- Shirt Red Size 32B</t>
  </si>
  <si>
    <t>Ruby Tortoise Shell +3</t>
  </si>
  <si>
    <t>Lace and Mesh T- Shirt Red Size 34B</t>
  </si>
  <si>
    <t>Ruby Tortoise Shell +3.5</t>
  </si>
  <si>
    <t>Lace and Mesh T- Shirt Red Size 34C</t>
  </si>
  <si>
    <t>Page 35 of 43</t>
  </si>
  <si>
    <t>LACE &amp; MESH T-SHIRT BRA (Continue)</t>
  </si>
  <si>
    <t>PLAIN T-SHIRT BRA (Continue)</t>
  </si>
  <si>
    <t>Lace and Mesh T- Shirt Red Size 34D</t>
  </si>
  <si>
    <t>Black and Mocha 34B</t>
  </si>
  <si>
    <t>Lace and Mesh T- Shirt Red Size 36B</t>
  </si>
  <si>
    <t>Black and Mocha 34C</t>
  </si>
  <si>
    <t>Lace and Mesh T- Shirt Red Size 36D</t>
  </si>
  <si>
    <t>Black and Mocha 34D</t>
  </si>
  <si>
    <t>Lace and Mesh T- Shirt Red Size 38B</t>
  </si>
  <si>
    <t>Black and Mocha 36B</t>
  </si>
  <si>
    <t>Lace and Mesh T- Shirt Red Size 38C</t>
  </si>
  <si>
    <t>Black and Mocha 36C</t>
  </si>
  <si>
    <t>Lace and Mesh T- Shirt Red Size 38D</t>
  </si>
  <si>
    <t>Black and Mocha 36D</t>
  </si>
  <si>
    <t>Lace and Mesh T- Shirt Red Size 40C</t>
  </si>
  <si>
    <t>Black and Mocha 38B</t>
  </si>
  <si>
    <t>Lace and Mesh T- Shirt Red Size 40D</t>
  </si>
  <si>
    <t>Black and Mocha 38C</t>
  </si>
  <si>
    <t>Lace and Mesh T- Shirt Red size 36C</t>
  </si>
  <si>
    <t>Black and Mocha 38D</t>
  </si>
  <si>
    <t>MID THIGH SHORTS</t>
  </si>
  <si>
    <t>Plus Size Black and Mocha 42C</t>
  </si>
  <si>
    <t>Puer Figuer Mid-Thigh Shorts Black Medium</t>
  </si>
  <si>
    <t>Plus Size Black and Mocha 40D</t>
  </si>
  <si>
    <t>Puer Figuer Mid-Thigh Shorts Black Large</t>
  </si>
  <si>
    <t>Plus Size Black and Mocha 42D</t>
  </si>
  <si>
    <t>Puer Figuer Mid-Thigh Shorts Black X- Large</t>
  </si>
  <si>
    <t>Plus Size Black and Mocha 40DD</t>
  </si>
  <si>
    <t>Puer Figuer Mid-Thigh Shorts Black 2X- Large</t>
  </si>
  <si>
    <t>Plus Size Black and Mocha 42DD</t>
  </si>
  <si>
    <t>Puer Figuer Mid-Thigh Shorts Black 3X- Large</t>
  </si>
  <si>
    <t>2 Pack T- Shirt Pink and Grey Size 32A</t>
  </si>
  <si>
    <t>Puer Figuer Mid-Thigh Shorts Black Small</t>
  </si>
  <si>
    <t>2 Pack T- Shirt Pink and Grey Size 32B</t>
  </si>
  <si>
    <t>Puer Figure Mid- Thigh Shorts Mocha Latte Small</t>
  </si>
  <si>
    <t>2 Pack T- Shirt Pink and Grey Size 34A</t>
  </si>
  <si>
    <t>Puer Figure Mid- Thigh Shorts Mocha Latte Medium</t>
  </si>
  <si>
    <t>2 Pack T- Shirt Pink and Grey Size 34B</t>
  </si>
  <si>
    <t>Puer Figure Mid- Thigh Shorts Mocha Latte Large</t>
  </si>
  <si>
    <t>2 Pack T- Shirt Pink and Grey Size 34C</t>
  </si>
  <si>
    <t>Puer Figure Mid- Thigh Shorts Mocha Latte X-Large</t>
  </si>
  <si>
    <t>2 Pack T- Shirt Pink and Grey Size 34D</t>
  </si>
  <si>
    <t>Puer Figure Mid- Thigh Shorts Mocha Latte 3X-Large</t>
  </si>
  <si>
    <t>2 Pack T- Shirt Pink and Grey Size 36B</t>
  </si>
  <si>
    <t>Mid- Thigh Shorts Mocha Latte - 2X-Large</t>
  </si>
  <si>
    <t>2 Pack T- Shirt Pink and Grey Size 36C</t>
  </si>
  <si>
    <t>NYLON BIKINI</t>
  </si>
  <si>
    <t>2 Pack T- Shirt Pink and Grey Size 36D</t>
  </si>
  <si>
    <t>Black and Mocha LRG</t>
  </si>
  <si>
    <t>2 Pack T- Shirt Pink and Grey Size 38B</t>
  </si>
  <si>
    <t>Black and Mocha 2XL</t>
  </si>
  <si>
    <t>2 Pack T- Shirt Pink and Grey Size 38C</t>
  </si>
  <si>
    <t>NYLON BOYLEG</t>
  </si>
  <si>
    <t>2 Pack T- Shirt Pink and Grey Size 38D</t>
  </si>
  <si>
    <t>Black and Mocha SML</t>
  </si>
  <si>
    <t>SATIN &amp; LACE CROSSOVER BRA</t>
  </si>
  <si>
    <t>Black and Mocha MED</t>
  </si>
  <si>
    <t>Satin and Lace Black 38D</t>
  </si>
  <si>
    <t>Satin and Lace Black 40C</t>
  </si>
  <si>
    <t>Black and Mocha XLG</t>
  </si>
  <si>
    <t>Satin and Lace Black 40D</t>
  </si>
  <si>
    <t>Satin and Lace Black 40DD</t>
  </si>
  <si>
    <t>2 Pack Boyleg Pink and Grey Size Small</t>
  </si>
  <si>
    <t>Satin and Lace Black 42B</t>
  </si>
  <si>
    <t>2 Pack Boyleg Pink and Grey Size Medium</t>
  </si>
  <si>
    <t>Satin and Lace Black 42C</t>
  </si>
  <si>
    <t>2 Pack Boyleg Pink and Grey Size Large</t>
  </si>
  <si>
    <t>Satin and Lace Black 42D</t>
  </si>
  <si>
    <t>2 Pack Boyleg Pink and Grey Size X-Large</t>
  </si>
  <si>
    <t>Satin and Lace Black 42DD</t>
  </si>
  <si>
    <t>2 Pack Boyleg Pink and Grey Size 2X-Large</t>
  </si>
  <si>
    <t>Satin and Lace Black 44D</t>
  </si>
  <si>
    <t>NYLON LACE TRIM BIKINI</t>
  </si>
  <si>
    <t>Satin and Lace Black 44DD</t>
  </si>
  <si>
    <t>2 Pack Bikini Lace Trim Black and Pink Size Small</t>
  </si>
  <si>
    <t>Satin and Lace Beige 38D</t>
  </si>
  <si>
    <t>2 Pack Bikini Lace Trim Black and Pink Size Medium</t>
  </si>
  <si>
    <t>Satin and Lace Beige 40C</t>
  </si>
  <si>
    <t>2 Pack Bikini Lace Trim Black and Pink Size Large</t>
  </si>
  <si>
    <t>Satin and Lace Beige 40D</t>
  </si>
  <si>
    <t>2 Pack Bikini Lace Trim Black and Pink Size X-Large</t>
  </si>
  <si>
    <t>Satin and Lace Beige 40DD</t>
  </si>
  <si>
    <t>2 Pack Bikini Lace Trim Black and Pink Size 2X-Large</t>
  </si>
  <si>
    <t>Satin and Lace Beige 42B</t>
  </si>
  <si>
    <t>2 Pack Bikini Lace Trim Black and Pink Size X-Small</t>
  </si>
  <si>
    <t>Satin and Lace Beige 42C</t>
  </si>
  <si>
    <t>PLAIN T-SHIRT BRA</t>
  </si>
  <si>
    <t>Satin and Lace Beige 42D</t>
  </si>
  <si>
    <t>Black and Mocha 32A</t>
  </si>
  <si>
    <t>Satin and Lace Beige 42DD</t>
  </si>
  <si>
    <t>Black and Mocha 32B</t>
  </si>
  <si>
    <t>Satin and Lace Beige 44D</t>
  </si>
  <si>
    <t>Black and Mocha 34A</t>
  </si>
  <si>
    <t>Satin and Lace Beige 44DD</t>
  </si>
  <si>
    <t>Page 36 of 43</t>
  </si>
  <si>
    <t>SATIN CROSSOVER BRA</t>
  </si>
  <si>
    <t>WAIST TRAINERS</t>
  </si>
  <si>
    <t>Satin Black - 36B</t>
  </si>
  <si>
    <t>Black - Small</t>
  </si>
  <si>
    <t>Satin Black - 36C</t>
  </si>
  <si>
    <t>Black - Medium</t>
  </si>
  <si>
    <t>Satin Black - 36D</t>
  </si>
  <si>
    <t>Black - Large</t>
  </si>
  <si>
    <t>Satin Black - 36DD</t>
  </si>
  <si>
    <t>Black - X Large</t>
  </si>
  <si>
    <t>Satin Black - 38B</t>
  </si>
  <si>
    <t>Black - 2X Large</t>
  </si>
  <si>
    <t>Satin Black - 38C</t>
  </si>
  <si>
    <t>Black - 3X Large</t>
  </si>
  <si>
    <t>Satin Black - 38D</t>
  </si>
  <si>
    <t>Black - 4X Large</t>
  </si>
  <si>
    <t>Satin Black - 38DD</t>
  </si>
  <si>
    <t>Black - 5X Large</t>
  </si>
  <si>
    <t>Satin Black - 40B</t>
  </si>
  <si>
    <t>Black - 6X Large</t>
  </si>
  <si>
    <t>Satin Black - 40C</t>
  </si>
  <si>
    <t>MEN'S BAGS</t>
  </si>
  <si>
    <t>Satin Black - 40D</t>
  </si>
  <si>
    <t>ALPHA MEN'S RANGE</t>
  </si>
  <si>
    <t>Satin Black - 40DD</t>
  </si>
  <si>
    <t>Alpha Weekender Bag - Black</t>
  </si>
  <si>
    <t>Satin Black - 42B</t>
  </si>
  <si>
    <t>Alpha Backpack - Black</t>
  </si>
  <si>
    <t>Satin Black - 42C</t>
  </si>
  <si>
    <t>Alpha Mens Wallet Without Coin Pocket - Black</t>
  </si>
  <si>
    <t>Satin Black - 42D</t>
  </si>
  <si>
    <t>BRENT RANGE</t>
  </si>
  <si>
    <t>Satin Black - 42DD</t>
  </si>
  <si>
    <t>Brent Weekender Black</t>
  </si>
  <si>
    <t>Satin Black - 44B</t>
  </si>
  <si>
    <t>Brent Backpack Olive</t>
  </si>
  <si>
    <t>Satin Black - 44C</t>
  </si>
  <si>
    <t>Brent Backpack Black</t>
  </si>
  <si>
    <t>Satin Black - 44D</t>
  </si>
  <si>
    <t>Brent Weekender Olive</t>
  </si>
  <si>
    <t>Satin Black - 44DD</t>
  </si>
  <si>
    <t>Brent Chest bag Olive</t>
  </si>
  <si>
    <t>Satin Beige - 36B</t>
  </si>
  <si>
    <t>Brent Chest bag Black</t>
  </si>
  <si>
    <t>Satin Beige - 36C</t>
  </si>
  <si>
    <t>Brent Messenger Olive</t>
  </si>
  <si>
    <t>Satin Beige - 36D</t>
  </si>
  <si>
    <t>Brent Messenger Black</t>
  </si>
  <si>
    <t>Satin Beige - 36DD</t>
  </si>
  <si>
    <t>DUSTIN MEN'S RANGE</t>
  </si>
  <si>
    <t>Satin Beige - 38C</t>
  </si>
  <si>
    <t>Dustin Weekender Black</t>
  </si>
  <si>
    <t>Satin Beige - 38B</t>
  </si>
  <si>
    <t>Dustin Backpack Black</t>
  </si>
  <si>
    <t>Satin Beige - 38D</t>
  </si>
  <si>
    <t>Dustin Messenger Black</t>
  </si>
  <si>
    <t>Satin Beige - 38DD</t>
  </si>
  <si>
    <t>Dustin With Coin Pocket Black</t>
  </si>
  <si>
    <t>Satin Beige - 40B</t>
  </si>
  <si>
    <t>Dustin Weekender Brown</t>
  </si>
  <si>
    <t>Satin Beige - 40C</t>
  </si>
  <si>
    <t>Dustin Backpack Brown</t>
  </si>
  <si>
    <t>Satin Beige - 40D</t>
  </si>
  <si>
    <t>Dustin Messenger Brown</t>
  </si>
  <si>
    <t>Satin Beige - 40Dd</t>
  </si>
  <si>
    <t>Dustin With Coin Pocket Brown</t>
  </si>
  <si>
    <t>Satin Beige - 42B</t>
  </si>
  <si>
    <t>EVEREST MEN'S RANGE</t>
  </si>
  <si>
    <t>Satin Beige - 42C</t>
  </si>
  <si>
    <t>Canvas &amp; PU Weekender - Navy Brown</t>
  </si>
  <si>
    <t>Satin Beige - 42D</t>
  </si>
  <si>
    <t>Canvas &amp; PU Toiletry Bag Everest - Navy Brown</t>
  </si>
  <si>
    <t>Satin Beige - 42DD</t>
  </si>
  <si>
    <t>Mens Bag Everest Canvas Backpack Charcoal</t>
  </si>
  <si>
    <t>Satin Beige - 44B</t>
  </si>
  <si>
    <t>Mens Lunch Bag Everest Canvas Charcoal</t>
  </si>
  <si>
    <t>Satin Beige - 44C</t>
  </si>
  <si>
    <t>Mens Bag Everest Canvas Messenger Charcoal</t>
  </si>
  <si>
    <t>Satin Beige - 44D</t>
  </si>
  <si>
    <t>Everest Canvas Weekender Black</t>
  </si>
  <si>
    <t>Satin Beige - 44DD</t>
  </si>
  <si>
    <t>Everest Canvas Backpack Black</t>
  </si>
  <si>
    <t>WAIST TRAINER TEXTURED</t>
  </si>
  <si>
    <t>Everest Canvas Messenger Black</t>
  </si>
  <si>
    <t>Waist Trainer Textured - Black - Small</t>
  </si>
  <si>
    <t>Mens Toiletry Bag Everest Canvas Black</t>
  </si>
  <si>
    <t>Waist Trainer Textured - Black - Medium</t>
  </si>
  <si>
    <t>Everest Canvas Backpack Navy Brown</t>
  </si>
  <si>
    <t>Waist Trainer Textured - Black - X-Large</t>
  </si>
  <si>
    <t>Everest Canvas Messenger Navy Brown</t>
  </si>
  <si>
    <t>Waist Trainer Textured - Black - 2X-Large</t>
  </si>
  <si>
    <t>Waist Trainer Textured - Black - 3X-Large</t>
  </si>
  <si>
    <t>Page 37 of 43</t>
  </si>
  <si>
    <t>JARED RANGE</t>
  </si>
  <si>
    <t>MEN'S HATS (Continue)</t>
  </si>
  <si>
    <t>Jared Weekender Brown</t>
  </si>
  <si>
    <t>Hat Mens PM Peak Cap Burgundy</t>
  </si>
  <si>
    <t>Jared Backpack Brown</t>
  </si>
  <si>
    <t>Hat Mens PM Peak Cap Grey</t>
  </si>
  <si>
    <t>Jared Toiletry Bag Brown</t>
  </si>
  <si>
    <t>MEN'S SUNGLASSES</t>
  </si>
  <si>
    <t>Jared Messenger Brown</t>
  </si>
  <si>
    <t>Troy - Black</t>
  </si>
  <si>
    <t>KAYLIN RANGE</t>
  </si>
  <si>
    <t>Troy - Tan</t>
  </si>
  <si>
    <t>Kaylin Canvas Detail Weekender Black</t>
  </si>
  <si>
    <t>Ray Classic - Black</t>
  </si>
  <si>
    <t>Kaylin Canvas Detail Backpack Black</t>
  </si>
  <si>
    <t>Colby Wayfare Side Trim - Black</t>
  </si>
  <si>
    <t>Kaylin Canvas Detail Messenger Black</t>
  </si>
  <si>
    <t>Marcus Square Black</t>
  </si>
  <si>
    <t>KELVIN CROC AND PLAIN</t>
  </si>
  <si>
    <t>Lewis Wayfare Navy</t>
  </si>
  <si>
    <t>Wallet Kelvin Croc and Plain Without Coin Pocket Black</t>
  </si>
  <si>
    <t>Lamar Aviator Black</t>
  </si>
  <si>
    <t>TRISTAN RANGE</t>
  </si>
  <si>
    <t>Evan Wayfare Black</t>
  </si>
  <si>
    <t>PU Backpack - Black Teal</t>
  </si>
  <si>
    <t>Hunter Aviator Black</t>
  </si>
  <si>
    <t>Tristan Weekender Black/ Burgundy</t>
  </si>
  <si>
    <t>Grayson Square Green</t>
  </si>
  <si>
    <t>Tristan Backpack Black/ Burgundy</t>
  </si>
  <si>
    <t>Kendrick Browline Black</t>
  </si>
  <si>
    <t>Tristan Messenger Black/ Burgundy</t>
  </si>
  <si>
    <t>Mens Toiletry Bag Tristan Black/ Burgundy</t>
  </si>
  <si>
    <t>Mike Interchangeable Strap Set Navy &amp; Tan</t>
  </si>
  <si>
    <t>WADE MEN'S RANGE</t>
  </si>
  <si>
    <t>Damon Link Strap - Gunmetal</t>
  </si>
  <si>
    <t>Wade Canvas Gym Charcoal</t>
  </si>
  <si>
    <t>Charles Gold "His" Link Watch</t>
  </si>
  <si>
    <t>Wade Canvas Backpack Charcoal</t>
  </si>
  <si>
    <t>Gavin Link Strap Silver/ Gold</t>
  </si>
  <si>
    <t>Wade Canvas Messenger Charcoal</t>
  </si>
  <si>
    <t>Tyson Croc Strap Black</t>
  </si>
  <si>
    <t>Mens Toiletry Bag Wade Canvas Charcoal</t>
  </si>
  <si>
    <t>Nick Mesh Strap Gold</t>
  </si>
  <si>
    <t>MEN'S ACCESSORIES</t>
  </si>
  <si>
    <t>Nick Mesh Strap Black</t>
  </si>
  <si>
    <t>Mens Matteo Link Silver/Gold</t>
  </si>
  <si>
    <t>Jared with Coin Pocket Brown</t>
  </si>
  <si>
    <t>Jared Card Holder Brown</t>
  </si>
  <si>
    <t>Tristan With Coin Pocket Black/ Burgundy</t>
  </si>
  <si>
    <t>Tristan Card Holder Black/ Burgundy</t>
  </si>
  <si>
    <t>Kaylin with Coin Pocket Black</t>
  </si>
  <si>
    <t>MEN'S READING GLASSES</t>
  </si>
  <si>
    <t>Kaylin Card Holder Black</t>
  </si>
  <si>
    <t>CLARK SQUARE READING GLASSES</t>
  </si>
  <si>
    <t>Clark Square Black Size 0</t>
  </si>
  <si>
    <t>Armani &amp; Wallet Gift Set Black</t>
  </si>
  <si>
    <t>Clark Square Black Size +1</t>
  </si>
  <si>
    <t>Craig &amp; Reversible Belt Gift Set Tan/Black</t>
  </si>
  <si>
    <t>Clark Square Black Size +1.5</t>
  </si>
  <si>
    <t>MEN'S HATS</t>
  </si>
  <si>
    <t>Clark Square Black Size +2</t>
  </si>
  <si>
    <t>Buckle Flat Cap - Tan</t>
  </si>
  <si>
    <t>Clark Square Black Size +2.5</t>
  </si>
  <si>
    <t>Men's Matt Peak Cap - Black</t>
  </si>
  <si>
    <t>Clark Square Black Size +3</t>
  </si>
  <si>
    <t>Men's Matt Peak Cap - Green</t>
  </si>
  <si>
    <t>Clark Square Black Size +3.5</t>
  </si>
  <si>
    <t>Men's Matt Peak Cap - Rust</t>
  </si>
  <si>
    <t>Clark Square Blue Size 0</t>
  </si>
  <si>
    <t>Mens Buckle Trim Flat Cap - Black</t>
  </si>
  <si>
    <t>Clark Square Blue Size +1</t>
  </si>
  <si>
    <t>Mens Buckle Trim Flat Cap - Grey</t>
  </si>
  <si>
    <t>Clark Square Blue Size +1.5</t>
  </si>
  <si>
    <t>Mens Cap With Peak Trim - Black</t>
  </si>
  <si>
    <t>Clark Square Blue Size +2</t>
  </si>
  <si>
    <t>Mens Cap With Peak Trim - Olive</t>
  </si>
  <si>
    <t>Clark Square Blue Size +2.5</t>
  </si>
  <si>
    <t>Mens Cap With Peak Trim - Camel</t>
  </si>
  <si>
    <t>Clark Square Blue Size +3</t>
  </si>
  <si>
    <t>Crinkle Camp Bucket Black</t>
  </si>
  <si>
    <t>Clark Square Blue Size +3.5</t>
  </si>
  <si>
    <t>Crinkle Camp Bucket Charcoal</t>
  </si>
  <si>
    <t>DAVID READING GLASSES</t>
  </si>
  <si>
    <t>Crinkle Camp Bucket Tan</t>
  </si>
  <si>
    <t>Dark Blue Size +1</t>
  </si>
  <si>
    <t>Crinkle Camp Bucket Olive</t>
  </si>
  <si>
    <t>Dark Blue Size 1.5</t>
  </si>
  <si>
    <t>Hat Mens PM Peak Cap Black</t>
  </si>
  <si>
    <t>Dark Blue Size +2</t>
  </si>
  <si>
    <t>Hat Mens PM Peak Cap Blue</t>
  </si>
  <si>
    <t>Dark Blue Size +2.5</t>
  </si>
  <si>
    <t>Page 38 of 43</t>
  </si>
  <si>
    <t>DAVID READING GLASSES (Continue)</t>
  </si>
  <si>
    <t>Dark Blue Size +3</t>
  </si>
  <si>
    <t>Dark Blue Size +3.5</t>
  </si>
  <si>
    <t>Champagne Beige -  Medium</t>
  </si>
  <si>
    <t>Lace Shaper Brief Panties Champagne Beige -  Small</t>
  </si>
  <si>
    <t>Lace Shaper Brief Panties Black - Small</t>
  </si>
  <si>
    <t>Scarf Mens Stripe - Burgundy</t>
  </si>
  <si>
    <t>Scarf Mens Stripe Multi - Black Grey</t>
  </si>
  <si>
    <t>Scarf Mens Stripe Multi - Blue Grey</t>
  </si>
  <si>
    <t>JONAS MATT READING GLASSES</t>
  </si>
  <si>
    <t>Lara Zip Around Purse - Yellow</t>
  </si>
  <si>
    <t>Macy Bag - Silver</t>
  </si>
  <si>
    <t>Macy Bag - Gold</t>
  </si>
  <si>
    <t>Carla Embossed Print Flats - White - Size 3</t>
  </si>
  <si>
    <t>Carla Embossed Print Flats - White - Size 4</t>
  </si>
  <si>
    <t>Carla Embossed Print Flats - White - Size 5</t>
  </si>
  <si>
    <t>Carla Embossed Print Flats - White - Size 6</t>
  </si>
  <si>
    <t>KENNETH READING GLASSES</t>
  </si>
  <si>
    <t>Carla Embossed Print Flats - White - Size 7</t>
  </si>
  <si>
    <t>Carla Embossed Print Flats - White - Size 8</t>
  </si>
  <si>
    <t>Black Size - 3</t>
  </si>
  <si>
    <t>Black Size - 4</t>
  </si>
  <si>
    <t>Black Size - 6</t>
  </si>
  <si>
    <t>Black Size - 8</t>
  </si>
  <si>
    <t>Waist Bag - Mint</t>
  </si>
  <si>
    <t>KIERON SQUARE READING GLASSES</t>
  </si>
  <si>
    <t>Jordan Aviator - Black</t>
  </si>
  <si>
    <t>Brown +1</t>
  </si>
  <si>
    <t>Cosmetic Bag - Green</t>
  </si>
  <si>
    <t>Brown +2.5</t>
  </si>
  <si>
    <t>Black Multi +2.5</t>
  </si>
  <si>
    <t>MARLIN READING GLASSES</t>
  </si>
  <si>
    <t>Drake Tinted Aviator - Black</t>
  </si>
  <si>
    <t>Blue +1</t>
  </si>
  <si>
    <t>Camel Size 3</t>
  </si>
  <si>
    <t>Blue +1.5</t>
  </si>
  <si>
    <t>Camel Size 4</t>
  </si>
  <si>
    <t>Blue +2</t>
  </si>
  <si>
    <t>Camel Size 5</t>
  </si>
  <si>
    <t>Blue +2.5</t>
  </si>
  <si>
    <t>Camel Size 6</t>
  </si>
  <si>
    <t>Blue +3</t>
  </si>
  <si>
    <t>Camel Size 7</t>
  </si>
  <si>
    <t>Blue +3.5</t>
  </si>
  <si>
    <t>Camel Size 8</t>
  </si>
  <si>
    <t>Marlin Black +1</t>
  </si>
  <si>
    <t>Marlin Black +1.5</t>
  </si>
  <si>
    <t>Marlin Black +2</t>
  </si>
  <si>
    <t>Marlin Black +2,5</t>
  </si>
  <si>
    <t>Marlin Black +3</t>
  </si>
  <si>
    <t>Marlin Black +3.5</t>
  </si>
  <si>
    <t>MORGAN ROUND BROWLINE READING GLASSES</t>
  </si>
  <si>
    <t>Norah Comfort Pumps - Camel - Size 3</t>
  </si>
  <si>
    <t>Norah Comfort Pumps - Camel - Size 4</t>
  </si>
  <si>
    <t>Norah Comfort Pumps - Camel - Size 5</t>
  </si>
  <si>
    <t>Norah Comfort Pumps - Camel - Size 6</t>
  </si>
  <si>
    <t>Norah Comfort Pumps - Camel - Size 7</t>
  </si>
  <si>
    <t>Norah Comfort Pumps - Camel - Size 8</t>
  </si>
  <si>
    <t>Page 39 of 43</t>
  </si>
  <si>
    <t>Fur Trim Animal Print Wrap - Black Green</t>
  </si>
  <si>
    <t>Fur Trim Circle Print Wrap - Camel Brown</t>
  </si>
  <si>
    <t>Faux Fur Scarf with Loop - Black</t>
  </si>
  <si>
    <t>Faux Fur Scarf with Loop - Natural</t>
  </si>
  <si>
    <t>Faux Fur Scarf with Loop - Dusty Pink</t>
  </si>
  <si>
    <t>Tortoise Shell/ Black Size +3</t>
  </si>
  <si>
    <t>Tortoise Shell/ Black Size +3.5</t>
  </si>
  <si>
    <t>Tortoise Shell/ Blue Size +3</t>
  </si>
  <si>
    <t>Tortoise Shell/ Blue Size +3.5</t>
  </si>
  <si>
    <t>Tortoise Shell/ Two Tone - Black</t>
  </si>
  <si>
    <t>Jude Square Black</t>
  </si>
  <si>
    <t>Rita Crossbody Pink</t>
  </si>
  <si>
    <t>Miranda - Champaign</t>
  </si>
  <si>
    <t>Canvas Bag - Blue</t>
  </si>
  <si>
    <t>Canvas Bag - Turquise</t>
  </si>
  <si>
    <t>Canvas Bag - Natural</t>
  </si>
  <si>
    <t>Niala Crossbody Camel</t>
  </si>
  <si>
    <t>Niala Crossbody Navy</t>
  </si>
  <si>
    <t>Niala Crossbody Black</t>
  </si>
  <si>
    <t>Lunch Bag Evelyn Canvas  Dusty Pink/ Brown</t>
  </si>
  <si>
    <t>Verona Lined Shopper Black</t>
  </si>
  <si>
    <t>Verona Lined Shopper Camel</t>
  </si>
  <si>
    <t>Verona Lined Shopper Cranberry</t>
  </si>
  <si>
    <t>Verona Lined Shopper Navy</t>
  </si>
  <si>
    <t>Niala Crossbody Blue</t>
  </si>
  <si>
    <t>Niala Crossbody Light Grey</t>
  </si>
  <si>
    <t>Niala Crossbody Dusty Pink</t>
  </si>
  <si>
    <t>Verona Lined Shopper Light Grey</t>
  </si>
  <si>
    <t>Verona Lined Shopper Ivory</t>
  </si>
  <si>
    <t>Verona Lined Shopper Dusty Pink</t>
  </si>
  <si>
    <t>Canvas Holiday Bag Black Gold</t>
  </si>
  <si>
    <t>Everest Canvas Black</t>
  </si>
  <si>
    <t>Puer Backpack Navy</t>
  </si>
  <si>
    <t>Puer Backpack Army Green</t>
  </si>
  <si>
    <t>Puer Backpack Lilac</t>
  </si>
  <si>
    <t>Bag Everest Canvas Navy Brown</t>
  </si>
  <si>
    <t>Puer Backpack Black</t>
  </si>
  <si>
    <t>Puer Backpack Burgundy</t>
  </si>
  <si>
    <t>Kim Nylon Weekender Black</t>
  </si>
  <si>
    <t>Kim Nylon Weekender Burgundy</t>
  </si>
  <si>
    <t>Kim Nylon Weekender Camel</t>
  </si>
  <si>
    <t>Kim Nylon Weekender Olive</t>
  </si>
  <si>
    <t>Page 40 of 43</t>
  </si>
  <si>
    <t>SUB TOTAL 21</t>
  </si>
  <si>
    <t>SUB TOTAL 22</t>
  </si>
  <si>
    <t>Total's Page:</t>
  </si>
  <si>
    <t>Page 41 of 43</t>
  </si>
  <si>
    <t>SALES TOOLS</t>
  </si>
  <si>
    <t>CLOTHING</t>
  </si>
  <si>
    <t>CLOTHING (Continue)</t>
  </si>
  <si>
    <t>Sweater Maroon - Medium</t>
  </si>
  <si>
    <t>Maroon Beanie</t>
  </si>
  <si>
    <t>Sweater Maroon - Large</t>
  </si>
  <si>
    <t>Maroon Cap</t>
  </si>
  <si>
    <t>Sweater Maroon - X-Large</t>
  </si>
  <si>
    <t>Recruiting T-Shirt - Small</t>
  </si>
  <si>
    <t>Sweater Maroon - XX-Large</t>
  </si>
  <si>
    <t>Recruiting T-Shirt - Medium</t>
  </si>
  <si>
    <t>Sweater Maroon - XXX-Large</t>
  </si>
  <si>
    <t>Recruiting T-Shirt - Large</t>
  </si>
  <si>
    <t>Recruiting T-Shirt - X-Large</t>
  </si>
  <si>
    <t>Recruiting T-Shirt - XX-Large</t>
  </si>
  <si>
    <t>Fitted Table Cloth</t>
  </si>
  <si>
    <t>Recruiting T-Shirt - XXX-Large</t>
  </si>
  <si>
    <t>Folding Umbrella</t>
  </si>
  <si>
    <t>Round Hat</t>
  </si>
  <si>
    <t>BBB Water Still</t>
  </si>
  <si>
    <t>Bucket Hat</t>
  </si>
  <si>
    <t>Gazebo</t>
  </si>
  <si>
    <t>Burgundy Golf Shirt - X-Small</t>
  </si>
  <si>
    <t>Golf Umbrella</t>
  </si>
  <si>
    <t>Burgundy Golf Shirt - Small</t>
  </si>
  <si>
    <t>Camping Chair</t>
  </si>
  <si>
    <t>Burgundy Golf Shirt - Medium</t>
  </si>
  <si>
    <t>Thermal Mug</t>
  </si>
  <si>
    <t>Burgundy Golf Shirt - Large</t>
  </si>
  <si>
    <t>Branded Chair Cover</t>
  </si>
  <si>
    <t>Burgundy Golf Shirt - X-Large</t>
  </si>
  <si>
    <t>Vacuum Flask 1lt Maroon</t>
  </si>
  <si>
    <t>Burgundy Golf Shirt - XX-Large</t>
  </si>
  <si>
    <t>BAGS</t>
  </si>
  <si>
    <t>Burgundy Golf Shirt - XXX-Large</t>
  </si>
  <si>
    <t>Maroon Body Warmer - Small</t>
  </si>
  <si>
    <t>Branded Plastic Bags - Medium</t>
  </si>
  <si>
    <t>Maroon Body Warmer - Medium</t>
  </si>
  <si>
    <t>Branded Plastic Bags - Large</t>
  </si>
  <si>
    <t>Maroon Body Warmer - Large</t>
  </si>
  <si>
    <t>Shopping Bag</t>
  </si>
  <si>
    <t>Maroon Body Warmer - XX-Large</t>
  </si>
  <si>
    <t>Small Empty Kit Bag</t>
  </si>
  <si>
    <t>Maroon Puffer Jacket - Small</t>
  </si>
  <si>
    <t>BBB Lunch Bag</t>
  </si>
  <si>
    <t>Maroon Puffer Jacket - Large</t>
  </si>
  <si>
    <t>Thermal Shopper Bag</t>
  </si>
  <si>
    <t>Maroon Puffer Jacket - X-Large</t>
  </si>
  <si>
    <t>Luggage Carry-on Trolley Burgundy</t>
  </si>
  <si>
    <t>Maroon Puffer Jacket - XX-Large</t>
  </si>
  <si>
    <t>Burgundy Vanity Bag</t>
  </si>
  <si>
    <t>Maroon Puffer Jacket - XXX-Large</t>
  </si>
  <si>
    <t>Burgundy Luggage Carry-On Suitcase</t>
  </si>
  <si>
    <t>Burgundy Printed T-Shirt - Small</t>
  </si>
  <si>
    <t>BUSINESS DOCUMENTS &amp; STATIONERY</t>
  </si>
  <si>
    <t>Burgundy Printed T-Shirt - Medium</t>
  </si>
  <si>
    <t>Burgundy Printed T-Shirt - Large</t>
  </si>
  <si>
    <t>Branded Pen</t>
  </si>
  <si>
    <t>Burgundy Printed T-Shirt - X-Large</t>
  </si>
  <si>
    <t>Branded Buff Tape</t>
  </si>
  <si>
    <t>Burgundy Printed T-Shirt - XX-Large</t>
  </si>
  <si>
    <t>Consultant Badges</t>
  </si>
  <si>
    <t>Burgundy Printed T-Shirt - XXX-Large</t>
  </si>
  <si>
    <t>Diary 2024</t>
  </si>
  <si>
    <t>Hoodie Zip Jacket  - Small</t>
  </si>
  <si>
    <t>BBB Order &amp; Invoice Book</t>
  </si>
  <si>
    <t>Hoodie Zip Jacket  - Medium</t>
  </si>
  <si>
    <t>BBB Payment Invoice Book</t>
  </si>
  <si>
    <t>Hoodie Zip Jacket  - Large</t>
  </si>
  <si>
    <t>BUSINESS KITS AND HOME SAMPLE KITS</t>
  </si>
  <si>
    <t>Hoodie Zip Jacket  - X-Large</t>
  </si>
  <si>
    <t>Hoodie Zip Jacket  - XX-Large</t>
  </si>
  <si>
    <t>Basic Business Kit</t>
  </si>
  <si>
    <t>Hoodie Zip Jacket  - XXX-Large</t>
  </si>
  <si>
    <t>Full Business Kit</t>
  </si>
  <si>
    <t>Maroon Polar Fleece Jacket - Small</t>
  </si>
  <si>
    <t>Basic Sample Kit</t>
  </si>
  <si>
    <t>Maroon Polar Fleece Jacket - Medium</t>
  </si>
  <si>
    <t>Full Sample Kit</t>
  </si>
  <si>
    <t>Maroon Polar Fleece Jacket - Large</t>
  </si>
  <si>
    <t>Maroon Polar Fleece Jacket - X-Large</t>
  </si>
  <si>
    <t>Maroon Polar Fleece Jacket - XX-Large</t>
  </si>
  <si>
    <t>Maroon Polar Fleece Jacket - XXX-Large</t>
  </si>
  <si>
    <t>Maroon Polar Fleece Jacket - XXXX-Large</t>
  </si>
  <si>
    <t>Sweater Maroon - Small</t>
  </si>
  <si>
    <t>Page 42 of 43</t>
  </si>
  <si>
    <t>Page 43 of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</si>
</sst>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_(* #\ ###\ ##0_);_(* \(#\ ##0\);_(* &quot;&quot;??_);_(@_)"/>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sz val="12"/>
      <color theme="0"/>
      <name val="Calibri"/>
      <family val="2"/>
      <scheme val="minor"/>
    </font>
    <font>
      <b/>
      <u/>
      <sz val="10"/>
      <color rgb="FF000000"/>
      <name val="Calibri"/>
      <family val="2"/>
    </font>
    <font>
      <b/>
      <sz val="8"/>
      <color rgb="FF000000"/>
      <name val="Calibri"/>
      <family val="2"/>
    </font>
    <font>
      <sz val="8"/>
      <color rgb="FF000000"/>
      <name val="Calibri"/>
      <family val="2"/>
    </font>
    <font>
      <b/>
      <sz val="72"/>
      <name val="Century Gothic"/>
      <family val="2"/>
    </font>
    <font>
      <sz val="36"/>
      <name val="Century Gothic"/>
      <family val="2"/>
    </font>
    <font>
      <sz val="40"/>
      <name val="Century Gothic"/>
      <family val="2"/>
    </font>
    <font>
      <b/>
      <sz val="48"/>
      <name val="Century Gothic"/>
      <family val="2"/>
    </font>
    <font>
      <b/>
      <sz val="40"/>
      <name val="Century Gothic"/>
      <family val="2"/>
    </font>
    <font>
      <b/>
      <sz val="28"/>
      <name val="Century Gothic"/>
      <family val="2"/>
    </font>
    <font>
      <b/>
      <sz val="48"/>
      <color rgb="FFFFFFFF"/>
      <name val="Century Gothic"/>
      <family val="2"/>
    </font>
    <font>
      <sz val="34"/>
      <name val="Century Gothic"/>
      <family val="2"/>
    </font>
    <font>
      <sz val="44"/>
      <name val="Century Gothic"/>
      <family val="2"/>
    </font>
    <font>
      <sz val="48"/>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F2F2F2"/>
      </patternFill>
    </fill>
    <fill>
      <patternFill patternType="solid">
        <fgColor rgb="FFD9D9D9"/>
        <bgColor rgb="FF000000"/>
      </patternFill>
    </fill>
    <fill>
      <patternFill patternType="solid">
        <fgColor theme="0"/>
        <bgColor indexed="64"/>
      </patternFill>
    </fill>
    <fill>
      <patternFill patternType="solid">
        <fgColor rgb="FFE8E8E8"/>
      </patternFill>
    </fill>
    <fill>
      <patternFill patternType="solid">
        <fgColor rgb="FFD9D9D9"/>
      </patternFill>
    </fill>
    <fill>
      <patternFill patternType="solid">
        <fgColor rgb="FFA6A6A6"/>
      </patternFill>
    </fill>
    <fill>
      <patternFill patternType="solid"/>
    </fill>
    <fill>
      <patternFill patternType="solid">
        <fgColor rgb="FFFFFF00"/>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dotted">
        <color auto="1"/>
      </bottom>
      <diagonal/>
    </border>
    <border>
      <left/>
      <right/>
      <top/>
      <bottom style="dotted">
        <color auto="1"/>
      </bottom>
      <diagonal/>
    </border>
    <border>
      <left/>
      <right style="thick">
        <color auto="1"/>
      </right>
      <top/>
      <bottom style="dotted">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14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0" fillId="0" borderId="11" xfId="0" applyBorder="1" applyProtection="1">
      <protection locked="0"/>
    </xf>
    <xf numFmtId="0" fontId="1" fillId="3" borderId="0" xfId="0" applyFont="1" applyFill="1" applyAlignment="1">
      <alignment horizontal="center" vertical="center"/>
    </xf>
    <xf numFmtId="0" fontId="0" fillId="0" borderId="13" xfId="0" applyBorder="1" applyAlignment="1" applyProtection="1">
      <alignment horizontal="left"/>
      <protection locked="0"/>
    </xf>
    <xf numFmtId="0" fontId="0" fillId="0" borderId="11" xfId="0" applyBorder="1"/>
    <xf numFmtId="0" fontId="0" fillId="0" borderId="12" xfId="0" applyBorder="1"/>
    <xf numFmtId="0" fontId="2" fillId="0" borderId="6" xfId="0" applyFont="1" applyBorder="1"/>
    <xf numFmtId="0" fontId="0" fillId="0" borderId="15" xfId="0" applyBorder="1"/>
    <xf numFmtId="0" fontId="0" fillId="0" borderId="2" xfId="0" applyBorder="1"/>
    <xf numFmtId="0" fontId="0" fillId="0" borderId="15" xfId="0" quotePrefix="1" applyBorder="1"/>
    <xf numFmtId="164" fontId="3" fillId="0" borderId="0" xfId="0" applyNumberFormat="1" applyFont="1" applyAlignment="1" applyProtection="1">
      <alignment horizontal="center"/>
      <protection locked="0"/>
    </xf>
    <xf numFmtId="0" fontId="2" fillId="7" borderId="0" xfId="0" applyFont="1" applyFill="1" applyAlignment="1">
      <alignment horizontal="center" vertical="center" wrapText="1"/>
    </xf>
    <xf numFmtId="0" fontId="0" fillId="0" borderId="20" xfId="0" applyBorder="1"/>
    <xf numFmtId="0" fontId="0" fillId="0" borderId="21" xfId="0" applyBorder="1"/>
    <xf numFmtId="0" fontId="0" fillId="0" borderId="27" xfId="0" applyBorder="1"/>
    <xf numFmtId="0" fontId="0" fillId="0" borderId="28" xfId="0" applyBorder="1"/>
    <xf numFmtId="0" fontId="0" fillId="0" borderId="29" xfId="0" applyBorder="1"/>
    <xf numFmtId="0" fontId="12" fillId="0" borderId="0" xfId="0" applyFont="1" applyAlignment="1">
      <alignment horizontal="left" vertical="center"/>
    </xf>
    <xf numFmtId="0" fontId="0" fillId="0" borderId="16" xfId="0" applyBorder="1"/>
    <xf numFmtId="0" fontId="20" fillId="0" borderId="0" xfId="0" applyFont="1" applyAlignment="1">
      <alignment horizontal="center" vertical="center"/>
    </xf>
    <xf numFmtId="0" fontId="0" fillId="0" borderId="8" xfId="0" applyBorder="1" applyProtection="1">
      <protection locked="0"/>
    </xf>
    <xf numFmtId="0" fontId="0" fillId="0" borderId="9" xfId="0" applyBorder="1" applyProtection="1">
      <protection locked="0"/>
    </xf>
    <xf numFmtId="0" fontId="0" fillId="0" borderId="15" xfId="0" quotePrefix="1"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3" xfId="0" applyBorder="1" applyAlignment="1">
      <alignment horizontal="left"/>
    </xf>
    <xf numFmtId="164" fontId="3" fillId="0" borderId="0" xfId="0" applyNumberFormat="1" applyFont="1" applyAlignment="1">
      <alignment horizontal="center"/>
    </xf>
    <xf numFmtId="166" fontId="0" fillId="0" borderId="14" xfId="0" applyNumberFormat="1" applyBorder="1" applyAlignment="1">
      <alignment horizontal="center"/>
    </xf>
    <xf numFmtId="166" fontId="0" fillId="0" borderId="10" xfId="0" applyNumberFormat="1" applyBorder="1" applyAlignment="1">
      <alignment horizontal="center"/>
    </xf>
    <xf numFmtId="166" fontId="0" fillId="0" borderId="13" xfId="0" applyNumberFormat="1" applyBorder="1" applyAlignment="1">
      <alignment horizontal="center"/>
    </xf>
    <xf numFmtId="164" fontId="0" fillId="0" borderId="14" xfId="0" applyNumberFormat="1" applyBorder="1" applyAlignment="1">
      <alignment horizontal="center"/>
    </xf>
    <xf numFmtId="164" fontId="0" fillId="0" borderId="13"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164" fontId="3" fillId="0" borderId="14" xfId="0" applyNumberFormat="1" applyFont="1" applyBorder="1" applyAlignment="1">
      <alignment horizontal="center"/>
    </xf>
    <xf numFmtId="164" fontId="3" fillId="0" borderId="13" xfId="0" applyNumberFormat="1" applyFont="1"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9" fontId="3" fillId="0" borderId="14" xfId="0" applyNumberFormat="1" applyFont="1" applyBorder="1" applyAlignment="1">
      <alignment horizontal="right"/>
    </xf>
    <xf numFmtId="0" fontId="3" fillId="0" borderId="10" xfId="0" applyFont="1" applyBorder="1" applyAlignment="1">
      <alignment horizontal="right"/>
    </xf>
    <xf numFmtId="0" fontId="3" fillId="0" borderId="13" xfId="0" applyFont="1" applyBorder="1" applyAlignment="1">
      <alignment horizontal="right"/>
    </xf>
    <xf numFmtId="0" fontId="7" fillId="3" borderId="0" xfId="0" applyFont="1" applyFill="1" applyAlignment="1">
      <alignment horizontal="center" vertical="center"/>
    </xf>
    <xf numFmtId="0" fontId="1" fillId="3" borderId="16" xfId="0" applyFont="1" applyFill="1" applyBorder="1" applyAlignment="1">
      <alignment horizontal="center" vertical="center"/>
    </xf>
    <xf numFmtId="0" fontId="8" fillId="0" borderId="0" xfId="1" applyFont="1" applyAlignment="1">
      <alignment horizontal="center" vertical="center"/>
    </xf>
    <xf numFmtId="0" fontId="9" fillId="6" borderId="6" xfId="1" applyFont="1" applyFill="1" applyBorder="1" applyAlignment="1">
      <alignment horizontal="center" vertical="center" wrapText="1" shrinkToFit="1"/>
    </xf>
    <xf numFmtId="0" fontId="9" fillId="6" borderId="0" xfId="1" applyFont="1" applyFill="1" applyAlignment="1">
      <alignment horizontal="center" vertical="center" wrapText="1" shrinkToFit="1"/>
    </xf>
    <xf numFmtId="0" fontId="10" fillId="6" borderId="6" xfId="1" applyFont="1" applyFill="1" applyBorder="1" applyAlignment="1">
      <alignment horizontal="center" vertical="center" wrapText="1" shrinkToFit="1"/>
    </xf>
    <xf numFmtId="0" fontId="10" fillId="6" borderId="0" xfId="1" applyFont="1" applyFill="1" applyAlignment="1">
      <alignment horizontal="center" vertical="center" wrapText="1" shrinkToFit="1"/>
    </xf>
    <xf numFmtId="0" fontId="4" fillId="0" borderId="0" xfId="0" applyFont="1" applyAlignment="1">
      <alignment horizontal="center"/>
    </xf>
    <xf numFmtId="0" fontId="0" fillId="0" borderId="0" xfId="0" applyAlignment="1">
      <alignment horizontal="center"/>
    </xf>
    <xf numFmtId="0" fontId="3" fillId="0" borderId="14" xfId="0" applyFont="1" applyBorder="1" applyAlignment="1">
      <alignment horizontal="right"/>
    </xf>
    <xf numFmtId="0" fontId="5" fillId="0" borderId="0" xfId="0" applyFont="1" applyAlignment="1">
      <alignment horizont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165" fontId="0" fillId="0" borderId="1" xfId="0" applyNumberFormat="1" applyBorder="1" applyAlignment="1">
      <alignment horizontal="center"/>
    </xf>
    <xf numFmtId="165" fontId="0" fillId="0" borderId="15" xfId="0" applyNumberFormat="1" applyBorder="1" applyAlignment="1">
      <alignment horizontal="center"/>
    </xf>
    <xf numFmtId="165" fontId="0" fillId="0" borderId="2" xfId="0" applyNumberFormat="1" applyBorder="1" applyAlignment="1">
      <alignment horizontal="center"/>
    </xf>
    <xf numFmtId="17" fontId="0" fillId="0" borderId="1" xfId="0" applyNumberFormat="1"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12" fillId="0" borderId="0" xfId="0" applyFont="1" applyAlignment="1">
      <alignment horizontal="right" vertical="center" wrapText="1" shrinkToFit="1"/>
    </xf>
    <xf numFmtId="0" fontId="0" fillId="0" borderId="0" xfId="0"/>
    <xf numFmtId="166" fontId="12" fillId="0" borderId="32" xfId="0" applyNumberFormat="1" applyFont="1" applyBorder="1" applyAlignment="1">
      <alignment horizontal="right" vertical="center" wrapText="1" shrinkToFit="1"/>
    </xf>
    <xf numFmtId="0" fontId="0" fillId="0" borderId="33" xfId="0" applyBorder="1"/>
    <xf numFmtId="0" fontId="0" fillId="0" borderId="34" xfId="0" applyBorder="1"/>
    <xf numFmtId="0" fontId="0" fillId="0" borderId="35" xfId="0" applyBorder="1"/>
    <xf numFmtId="0" fontId="0" fillId="0" borderId="16" xfId="0" applyBorder="1"/>
    <xf numFmtId="0" fontId="0" fillId="0" borderId="36" xfId="0" applyBorder="1"/>
    <xf numFmtId="0" fontId="20" fillId="0" borderId="0" xfId="0" applyFont="1" applyAlignment="1">
      <alignment horizontal="right" vertical="center" wrapText="1" shrinkToFit="1"/>
    </xf>
    <xf numFmtId="166" fontId="20" fillId="0" borderId="32" xfId="0" applyNumberFormat="1" applyFont="1" applyBorder="1" applyAlignment="1">
      <alignment horizontal="right" vertical="center" wrapText="1" shrinkToFit="1"/>
    </xf>
    <xf numFmtId="0" fontId="20" fillId="0" borderId="0" xfId="0" applyFont="1" applyAlignment="1">
      <alignment horizontal="left" vertical="center" wrapText="1" shrinkToFit="1"/>
    </xf>
    <xf numFmtId="166" fontId="20" fillId="0" borderId="30" xfId="0" applyNumberFormat="1" applyFont="1" applyBorder="1" applyAlignment="1">
      <alignment horizontal="right" vertical="center" wrapText="1" shrinkToFit="1"/>
    </xf>
    <xf numFmtId="0" fontId="0" fillId="0" borderId="31" xfId="0" applyBorder="1"/>
    <xf numFmtId="0" fontId="12" fillId="12" borderId="32" xfId="0" applyFont="1" applyFill="1" applyBorder="1" applyAlignment="1">
      <alignment horizontal="right" vertical="center" wrapText="1" shrinkToFit="1"/>
    </xf>
    <xf numFmtId="166" fontId="20" fillId="12" borderId="32" xfId="0" applyNumberFormat="1" applyFont="1" applyFill="1" applyBorder="1" applyAlignment="1">
      <alignment horizontal="right" vertical="center" wrapText="1" shrinkToFit="1"/>
    </xf>
    <xf numFmtId="0" fontId="11" fillId="9" borderId="0" xfId="0" applyFont="1" applyFill="1" applyAlignment="1">
      <alignment horizontal="center" vertical="center" wrapText="1" shrinkToFit="1"/>
    </xf>
    <xf numFmtId="0" fontId="18" fillId="0" borderId="30" xfId="0" applyFont="1" applyBorder="1" applyAlignment="1">
      <alignment horizontal="right" vertical="center" wrapText="1" shrinkToFit="1"/>
    </xf>
    <xf numFmtId="166" fontId="12" fillId="0" borderId="30" xfId="0" applyNumberFormat="1" applyFont="1" applyBorder="1" applyAlignment="1">
      <alignment horizontal="right" vertical="center" wrapText="1" shrinkToFit="1"/>
    </xf>
    <xf numFmtId="0" fontId="19" fillId="0" borderId="30" xfId="0" applyFont="1" applyBorder="1" applyAlignment="1">
      <alignment horizontal="right" vertical="center" wrapText="1" shrinkToFit="1"/>
    </xf>
    <xf numFmtId="166" fontId="18" fillId="5" borderId="30" xfId="0" applyNumberFormat="1" applyFont="1" applyFill="1" applyBorder="1" applyAlignment="1" applyProtection="1">
      <alignment horizontal="right" vertical="center" wrapText="1" shrinkToFit="1"/>
      <protection locked="0"/>
    </xf>
    <xf numFmtId="0" fontId="12" fillId="0" borderId="30" xfId="0" applyFont="1" applyBorder="1" applyAlignment="1">
      <alignment horizontal="center" vertical="center" wrapText="1" shrinkToFit="1"/>
    </xf>
    <xf numFmtId="0" fontId="12" fillId="0" borderId="30" xfId="0" applyFont="1" applyBorder="1" applyAlignment="1">
      <alignment horizontal="left" vertical="center" wrapText="1" shrinkToFit="1"/>
    </xf>
    <xf numFmtId="0" fontId="14" fillId="11" borderId="0" xfId="0" applyFont="1" applyFill="1" applyAlignment="1">
      <alignment horizontal="left" vertical="center" wrapText="1" shrinkToFit="1"/>
    </xf>
    <xf numFmtId="0" fontId="17" fillId="11" borderId="0" xfId="0" applyFont="1" applyFill="1" applyAlignment="1">
      <alignment horizontal="left" vertical="center" wrapText="1" shrinkToFit="1"/>
    </xf>
    <xf numFmtId="0" fontId="14" fillId="9" borderId="0" xfId="0" applyFont="1" applyFill="1" applyAlignment="1">
      <alignment horizontal="center" vertical="center" wrapText="1" shrinkToFit="1"/>
    </xf>
    <xf numFmtId="0" fontId="16" fillId="10" borderId="30" xfId="0" applyFont="1" applyFill="1" applyBorder="1" applyAlignment="1">
      <alignment horizontal="center" vertical="center" wrapText="1" shrinkToFit="1"/>
    </xf>
    <xf numFmtId="0" fontId="14" fillId="10" borderId="30" xfId="0" applyFont="1" applyFill="1" applyBorder="1" applyAlignment="1">
      <alignment horizontal="center" vertical="center" wrapText="1" shrinkToFit="1"/>
    </xf>
    <xf numFmtId="0" fontId="12" fillId="0" borderId="20" xfId="0" applyFont="1" applyBorder="1" applyAlignment="1">
      <alignment horizontal="center" vertical="center" wrapText="1" shrinkToFit="1"/>
    </xf>
    <xf numFmtId="0" fontId="0" fillId="0" borderId="21" xfId="0" applyBorder="1"/>
    <xf numFmtId="0" fontId="0" fillId="0" borderId="20" xfId="0" applyBorder="1"/>
    <xf numFmtId="0" fontId="0" fillId="0" borderId="27" xfId="0" applyBorder="1"/>
    <xf numFmtId="0" fontId="0" fillId="0" borderId="28" xfId="0" applyBorder="1"/>
    <xf numFmtId="0" fontId="0" fillId="0" borderId="29" xfId="0" applyBorder="1"/>
    <xf numFmtId="0" fontId="13" fillId="0" borderId="20" xfId="0" applyFont="1" applyBorder="1" applyAlignment="1">
      <alignment horizontal="left" vertical="center" wrapText="1" shrinkToFit="1"/>
    </xf>
    <xf numFmtId="0" fontId="12" fillId="5" borderId="0" xfId="0" applyFont="1" applyFill="1" applyAlignment="1" applyProtection="1">
      <alignment horizontal="left" vertical="center" wrapText="1" shrinkToFit="1"/>
      <protection locked="0"/>
    </xf>
    <xf numFmtId="0" fontId="14" fillId="5" borderId="0" xfId="0" applyFont="1" applyFill="1" applyAlignment="1">
      <alignment horizontal="center" vertical="center" wrapText="1" shrinkToFit="1"/>
    </xf>
    <xf numFmtId="0" fontId="15" fillId="8" borderId="17" xfId="0" applyFont="1" applyFill="1" applyBorder="1" applyAlignment="1">
      <alignment horizontal="center" vertical="center" wrapText="1" shrinkToFit="1"/>
    </xf>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13" fillId="5" borderId="25" xfId="0" applyFont="1" applyFill="1" applyBorder="1" applyAlignment="1" applyProtection="1">
      <alignment horizontal="left" vertical="center" wrapText="1" shrinkToFit="1"/>
      <protection locked="0"/>
    </xf>
    <xf numFmtId="0" fontId="0" fillId="0" borderId="26" xfId="0" applyBorder="1"/>
    <xf numFmtId="0" fontId="13" fillId="0" borderId="18"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1" fillId="0" borderId="17" xfId="0" applyFont="1" applyBorder="1" applyAlignment="1">
      <alignment horizontal="center" vertical="center" wrapText="1" shrinkToFit="1"/>
    </xf>
    <xf numFmtId="0" fontId="12" fillId="5" borderId="25" xfId="0" applyFont="1" applyFill="1" applyBorder="1" applyAlignment="1" applyProtection="1">
      <alignment horizontal="left" vertical="center" wrapText="1" shrinkToFit="1"/>
      <protection locked="0"/>
    </xf>
    <xf numFmtId="0" fontId="12" fillId="0" borderId="17" xfId="0" applyFont="1" applyBorder="1" applyAlignment="1">
      <alignment horizontal="left" vertical="center" wrapText="1" shrinkToFit="1"/>
    </xf>
    <xf numFmtId="0" fontId="12" fillId="5" borderId="18" xfId="0" applyFont="1" applyFill="1" applyBorder="1" applyAlignment="1" applyProtection="1">
      <alignment horizontal="left" vertical="center" wrapText="1" shrinkToFit="1"/>
      <protection locked="0"/>
    </xf>
    <xf numFmtId="0" fontId="13" fillId="0" borderId="0" xfId="0" applyFont="1" applyAlignment="1">
      <alignment horizontal="left" vertical="center" wrapText="1" shrinkToFi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7" fontId="0" fillId="0" borderId="1"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cellXfs>
  <cellStyles count="2">
    <cellStyle name="Normal" xfId="0" builtinId="0"/>
    <cellStyle name="Normal 2" xfId="1" xr:uid="{2245279E-EF9E-4F81-9D1E-DB64292A8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015400" cy="4171950"/>
    <xdr:pic>
      <xdr:nvPicPr>
        <xdr:cNvPr id="2" name="Image 1" descr="Picture">
          <a:extLst>
            <a:ext uri="{FF2B5EF4-FFF2-40B4-BE49-F238E27FC236}">
              <a16:creationId xmlns:a16="http://schemas.microsoft.com/office/drawing/2014/main" id="{E98B1E57-CB97-4031-920C-EC9FC3A65F2C}"/>
            </a:ext>
          </a:extLst>
        </xdr:cNvPr>
        <xdr:cNvPicPr/>
      </xdr:nvPicPr>
      <xdr:blipFill>
        <a:blip xmlns:r="http://schemas.openxmlformats.org/officeDocument/2006/relationships" r:embed="rId1" cstate="print"/>
        <a:stretch>
          <a:fillRect/>
        </a:stretch>
      </xdr:blipFill>
      <xdr:spPr>
        <a:xfrm>
          <a:off x="0" y="0"/>
          <a:ext cx="47015400" cy="4171950"/>
        </a:xfrm>
        <a:prstGeom prst="rect">
          <a:avLst/>
        </a:prstGeom>
      </xdr:spPr>
    </xdr:pic>
    <xdr:clientData/>
  </xdr:oneCellAnchor>
  <xdr:oneCellAnchor>
    <xdr:from>
      <xdr:col>0</xdr:col>
      <xdr:colOff>0</xdr:colOff>
      <xdr:row>1022</xdr:row>
      <xdr:rowOff>0</xdr:rowOff>
    </xdr:from>
    <xdr:ext cx="47015400" cy="2000250"/>
    <xdr:pic>
      <xdr:nvPicPr>
        <xdr:cNvPr id="3" name="Image 2" descr="Picture">
          <a:extLst>
            <a:ext uri="{FF2B5EF4-FFF2-40B4-BE49-F238E27FC236}">
              <a16:creationId xmlns:a16="http://schemas.microsoft.com/office/drawing/2014/main" id="{5B061718-3A6D-48B0-9F5D-397236DFCDEE}"/>
            </a:ext>
          </a:extLst>
        </xdr:cNvPr>
        <xdr:cNvPicPr/>
      </xdr:nvPicPr>
      <xdr:blipFill>
        <a:blip xmlns:r="http://schemas.openxmlformats.org/officeDocument/2006/relationships" r:embed="rId2" cstate="print"/>
        <a:stretch>
          <a:fillRect/>
        </a:stretch>
      </xdr:blipFill>
      <xdr:spPr>
        <a:xfrm>
          <a:off x="0" y="635279400"/>
          <a:ext cx="47015400" cy="2000250"/>
        </a:xfrm>
        <a:prstGeom prst="rect">
          <a:avLst/>
        </a:prstGeom>
      </xdr:spPr>
    </xdr:pic>
    <xdr:clientData/>
  </xdr:oneCellAnchor>
  <xdr:oneCellAnchor>
    <xdr:from>
      <xdr:col>0</xdr:col>
      <xdr:colOff>0</xdr:colOff>
      <xdr:row>1735</xdr:row>
      <xdr:rowOff>0</xdr:rowOff>
    </xdr:from>
    <xdr:ext cx="47015400" cy="2000250"/>
    <xdr:pic>
      <xdr:nvPicPr>
        <xdr:cNvPr id="4" name="Image 3" descr="Picture">
          <a:extLst>
            <a:ext uri="{FF2B5EF4-FFF2-40B4-BE49-F238E27FC236}">
              <a16:creationId xmlns:a16="http://schemas.microsoft.com/office/drawing/2014/main" id="{7418223E-BA34-4506-AAB2-04BC03F409FA}"/>
            </a:ext>
          </a:extLst>
        </xdr:cNvPr>
        <xdr:cNvPicPr/>
      </xdr:nvPicPr>
      <xdr:blipFill>
        <a:blip xmlns:r="http://schemas.openxmlformats.org/officeDocument/2006/relationships" r:embed="rId2" cstate="print"/>
        <a:stretch>
          <a:fillRect/>
        </a:stretch>
      </xdr:blipFill>
      <xdr:spPr>
        <a:xfrm>
          <a:off x="0" y="1080790320"/>
          <a:ext cx="47015400" cy="2000250"/>
        </a:xfrm>
        <a:prstGeom prst="rect">
          <a:avLst/>
        </a:prstGeom>
      </xdr:spPr>
    </xdr:pic>
    <xdr:clientData/>
  </xdr:oneCellAnchor>
  <xdr:oneCellAnchor>
    <xdr:from>
      <xdr:col>0</xdr:col>
      <xdr:colOff>0</xdr:colOff>
      <xdr:row>2143</xdr:row>
      <xdr:rowOff>0</xdr:rowOff>
    </xdr:from>
    <xdr:ext cx="47015400" cy="2000250"/>
    <xdr:pic>
      <xdr:nvPicPr>
        <xdr:cNvPr id="5" name="Image 4" descr="Picture">
          <a:extLst>
            <a:ext uri="{FF2B5EF4-FFF2-40B4-BE49-F238E27FC236}">
              <a16:creationId xmlns:a16="http://schemas.microsoft.com/office/drawing/2014/main" id="{AB3FC60A-68B4-407F-A4B8-502E1CD884BC}"/>
            </a:ext>
          </a:extLst>
        </xdr:cNvPr>
        <xdr:cNvPicPr/>
      </xdr:nvPicPr>
      <xdr:blipFill>
        <a:blip xmlns:r="http://schemas.openxmlformats.org/officeDocument/2006/relationships" r:embed="rId2" cstate="print"/>
        <a:stretch>
          <a:fillRect/>
        </a:stretch>
      </xdr:blipFill>
      <xdr:spPr>
        <a:xfrm>
          <a:off x="0" y="1335725040"/>
          <a:ext cx="47015400" cy="2000250"/>
        </a:xfrm>
        <a:prstGeom prst="rect">
          <a:avLst/>
        </a:prstGeom>
      </xdr:spPr>
    </xdr:pic>
    <xdr:clientData/>
  </xdr:oneCellAnchor>
  <xdr:oneCellAnchor>
    <xdr:from>
      <xdr:col>0</xdr:col>
      <xdr:colOff>0</xdr:colOff>
      <xdr:row>2959</xdr:row>
      <xdr:rowOff>0</xdr:rowOff>
    </xdr:from>
    <xdr:ext cx="47015400" cy="2000250"/>
    <xdr:pic>
      <xdr:nvPicPr>
        <xdr:cNvPr id="6" name="Image 5" descr="Picture">
          <a:extLst>
            <a:ext uri="{FF2B5EF4-FFF2-40B4-BE49-F238E27FC236}">
              <a16:creationId xmlns:a16="http://schemas.microsoft.com/office/drawing/2014/main" id="{7568A352-87F0-4F74-A5F5-5CC0805B2DE1}"/>
            </a:ext>
          </a:extLst>
        </xdr:cNvPr>
        <xdr:cNvPicPr/>
      </xdr:nvPicPr>
      <xdr:blipFill>
        <a:blip xmlns:r="http://schemas.openxmlformats.org/officeDocument/2006/relationships" r:embed="rId2" cstate="print"/>
        <a:stretch>
          <a:fillRect/>
        </a:stretch>
      </xdr:blipFill>
      <xdr:spPr>
        <a:xfrm>
          <a:off x="0" y="1845594480"/>
          <a:ext cx="47015400" cy="2000250"/>
        </a:xfrm>
        <a:prstGeom prst="rect">
          <a:avLst/>
        </a:prstGeom>
      </xdr:spPr>
    </xdr:pic>
    <xdr:clientData/>
  </xdr:oneCellAnchor>
  <xdr:oneCellAnchor>
    <xdr:from>
      <xdr:col>0</xdr:col>
      <xdr:colOff>0</xdr:colOff>
      <xdr:row>4132</xdr:row>
      <xdr:rowOff>0</xdr:rowOff>
    </xdr:from>
    <xdr:ext cx="47015400" cy="2000250"/>
    <xdr:pic>
      <xdr:nvPicPr>
        <xdr:cNvPr id="7" name="Image 6" descr="Picture">
          <a:extLst>
            <a:ext uri="{FF2B5EF4-FFF2-40B4-BE49-F238E27FC236}">
              <a16:creationId xmlns:a16="http://schemas.microsoft.com/office/drawing/2014/main" id="{1218AE04-CEFE-4D63-A4D2-D77AABBBC2C3}"/>
            </a:ext>
          </a:extLst>
        </xdr:cNvPr>
        <xdr:cNvPicPr/>
      </xdr:nvPicPr>
      <xdr:blipFill>
        <a:blip xmlns:r="http://schemas.openxmlformats.org/officeDocument/2006/relationships" r:embed="rId2" cstate="print"/>
        <a:stretch>
          <a:fillRect/>
        </a:stretch>
      </xdr:blipFill>
      <xdr:spPr>
        <a:xfrm>
          <a:off x="0" y="2578531800"/>
          <a:ext cx="47015400" cy="2000250"/>
        </a:xfrm>
        <a:prstGeom prst="rect">
          <a:avLst/>
        </a:prstGeom>
      </xdr:spPr>
    </xdr:pic>
    <xdr:clientData/>
  </xdr:oneCellAnchor>
  <xdr:oneCellAnchor>
    <xdr:from>
      <xdr:col>0</xdr:col>
      <xdr:colOff>0</xdr:colOff>
      <xdr:row>4255</xdr:row>
      <xdr:rowOff>0</xdr:rowOff>
    </xdr:from>
    <xdr:ext cx="47015400" cy="2000250"/>
    <xdr:pic>
      <xdr:nvPicPr>
        <xdr:cNvPr id="8" name="Image 7" descr="Picture">
          <a:extLst>
            <a:ext uri="{FF2B5EF4-FFF2-40B4-BE49-F238E27FC236}">
              <a16:creationId xmlns:a16="http://schemas.microsoft.com/office/drawing/2014/main" id="{56BA51CF-8148-47A1-9082-657913C60025}"/>
            </a:ext>
          </a:extLst>
        </xdr:cNvPr>
        <xdr:cNvPicPr/>
      </xdr:nvPicPr>
      <xdr:blipFill>
        <a:blip xmlns:r="http://schemas.openxmlformats.org/officeDocument/2006/relationships" r:embed="rId2" cstate="print"/>
        <a:stretch>
          <a:fillRect/>
        </a:stretch>
      </xdr:blipFill>
      <xdr:spPr>
        <a:xfrm>
          <a:off x="0" y="2655387120"/>
          <a:ext cx="47015400" cy="2000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BEBA2E2E-2625-44E4-BFBF-031C2791D2F8}"/>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dimension ref="A2:L77"/>
  <sheetViews>
    <sheetView tabSelected="1" zoomScaleNormal="100" workbookViewId="0">
      <selection activeCell="N10" sqref="N10"/>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3" max="13" width="8.88671875" customWidth="1"/>
    <col min="14" max="14" width="9" customWidth="1"/>
    <col min="15" max="15" width="8.88671875" customWidth="1"/>
  </cols>
  <sheetData>
    <row r="2" spans="1:11" ht="31.2" x14ac:dyDescent="0.6">
      <c r="D2" s="64" t="s">
        <v>20</v>
      </c>
      <c r="E2" s="64"/>
      <c r="F2" s="64"/>
      <c r="G2" s="64"/>
      <c r="H2" s="64"/>
      <c r="I2" s="64"/>
      <c r="J2" s="64"/>
      <c r="K2" s="64"/>
    </row>
    <row r="3" spans="1:11" ht="15" thickBot="1" x14ac:dyDescent="0.35"/>
    <row r="4" spans="1:11" ht="24" customHeight="1" thickBot="1" x14ac:dyDescent="0.35">
      <c r="F4" s="5" t="s">
        <v>3</v>
      </c>
      <c r="G4" s="68">
        <f ca="1">TODAY()</f>
        <v>45800</v>
      </c>
      <c r="H4" s="69"/>
      <c r="I4" s="70"/>
    </row>
    <row r="5" spans="1:11" ht="24" customHeight="1" thickBot="1" x14ac:dyDescent="0.35">
      <c r="F5" s="5" t="s">
        <v>12</v>
      </c>
      <c r="G5" s="71"/>
      <c r="H5" s="72"/>
      <c r="I5" s="73"/>
    </row>
    <row r="6" spans="1:11" ht="24" customHeight="1" thickBot="1" x14ac:dyDescent="0.35">
      <c r="F6" s="5" t="s">
        <v>13</v>
      </c>
      <c r="G6" s="74">
        <f ca="1">(NOW())*100000</f>
        <v>4580051135.9375</v>
      </c>
      <c r="H6" s="75"/>
      <c r="I6" s="76"/>
    </row>
    <row r="7" spans="1:11" ht="3.6" customHeight="1" thickBot="1" x14ac:dyDescent="0.35"/>
    <row r="8" spans="1:11" x14ac:dyDescent="0.3">
      <c r="A8" s="65" t="s">
        <v>9</v>
      </c>
      <c r="B8" s="66"/>
      <c r="C8" s="66"/>
      <c r="D8" s="67"/>
      <c r="F8" s="65" t="s">
        <v>11</v>
      </c>
      <c r="G8" s="66"/>
      <c r="H8" s="66"/>
      <c r="I8" s="66"/>
      <c r="J8" s="66"/>
      <c r="K8" s="67"/>
    </row>
    <row r="9" spans="1:11" x14ac:dyDescent="0.3">
      <c r="A9" s="1"/>
      <c r="D9" s="10"/>
      <c r="F9" s="1"/>
      <c r="K9" s="10"/>
    </row>
    <row r="10" spans="1:11" ht="24" customHeight="1" thickBot="1" x14ac:dyDescent="0.35">
      <c r="A10" s="11" t="s">
        <v>0</v>
      </c>
      <c r="B10" s="25"/>
      <c r="C10" s="25"/>
      <c r="D10" s="26"/>
      <c r="F10" s="11" t="s">
        <v>0</v>
      </c>
      <c r="G10" s="25"/>
      <c r="H10" s="25"/>
      <c r="I10" s="25"/>
      <c r="J10" s="25"/>
      <c r="K10" s="26"/>
    </row>
    <row r="11" spans="1:11" ht="24" customHeight="1" thickBot="1" x14ac:dyDescent="0.35">
      <c r="A11" s="11" t="s">
        <v>1</v>
      </c>
      <c r="B11" s="27"/>
      <c r="C11" s="28"/>
      <c r="D11" s="29"/>
      <c r="F11" s="11" t="s">
        <v>1</v>
      </c>
      <c r="G11" s="27"/>
      <c r="H11" s="28"/>
      <c r="I11" s="28"/>
      <c r="J11" s="28"/>
      <c r="K11" s="29"/>
    </row>
    <row r="12" spans="1:11" ht="24" customHeight="1" thickBot="1" x14ac:dyDescent="0.35">
      <c r="A12" s="11" t="s">
        <v>2</v>
      </c>
      <c r="B12" s="28"/>
      <c r="C12" s="28"/>
      <c r="D12" s="29"/>
      <c r="F12" s="11" t="s">
        <v>2</v>
      </c>
      <c r="G12" s="28"/>
      <c r="H12" s="28"/>
      <c r="I12" s="28"/>
      <c r="J12" s="28"/>
      <c r="K12" s="29"/>
    </row>
    <row r="13" spans="1:11" ht="24" customHeight="1" thickBot="1" x14ac:dyDescent="0.35">
      <c r="A13" s="11"/>
      <c r="B13" s="28"/>
      <c r="C13" s="28"/>
      <c r="D13" s="29"/>
      <c r="F13" s="1"/>
      <c r="G13" s="28"/>
      <c r="H13" s="28"/>
      <c r="I13" s="28"/>
      <c r="J13" s="28"/>
      <c r="K13" s="29"/>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4" t="s">
        <v>19</v>
      </c>
      <c r="B16" s="54"/>
      <c r="C16" s="54"/>
      <c r="D16" s="54"/>
      <c r="E16" s="54"/>
      <c r="F16" s="54"/>
      <c r="G16" s="54"/>
      <c r="H16" s="54"/>
      <c r="I16" s="54"/>
      <c r="J16" s="54"/>
      <c r="K16" s="54"/>
    </row>
    <row r="17" spans="1:11" ht="19.95" customHeight="1" x14ac:dyDescent="0.3">
      <c r="A17" s="7" t="s">
        <v>4</v>
      </c>
      <c r="B17" s="55" t="s">
        <v>5</v>
      </c>
      <c r="C17" s="55"/>
      <c r="D17" s="55"/>
      <c r="E17" s="55"/>
      <c r="F17" s="55"/>
      <c r="G17" s="7" t="s">
        <v>6</v>
      </c>
      <c r="H17" s="55" t="s">
        <v>7</v>
      </c>
      <c r="I17" s="55"/>
      <c r="J17" s="55" t="s">
        <v>8</v>
      </c>
      <c r="K17" s="55"/>
    </row>
    <row r="18" spans="1:11" ht="19.95" customHeight="1" x14ac:dyDescent="0.3">
      <c r="A18" s="8"/>
      <c r="B18" s="32">
        <f>_xlfn.XLOOKUP(A18,'Weekly Reporting'!A:A,'Weekly Reporting'!B:B,_xlfn.XLOOKUP(A18,'Weekly Reporting'!K:K,'Weekly Reporting'!L:L,"NOTFOUND"))</f>
        <v>0</v>
      </c>
      <c r="C18" s="33"/>
      <c r="D18" s="33"/>
      <c r="E18" s="33"/>
      <c r="F18" s="34"/>
      <c r="G18" s="6"/>
      <c r="H18" s="35">
        <f>_xlfn.XLOOKUP(A18,'Weekly Reporting'!A:A,'Weekly Reporting'!H:H,_xlfn.XLOOKUP(A18,'Weekly Reporting'!K:K,'Weekly Reporting'!R:R,"NOTFOUND"))</f>
        <v>0</v>
      </c>
      <c r="I18" s="36"/>
      <c r="J18" s="35">
        <f>IFERROR(G18*H18,"")</f>
        <v>0</v>
      </c>
      <c r="K18" s="36"/>
    </row>
    <row r="19" spans="1:11" ht="19.95" customHeight="1" x14ac:dyDescent="0.3">
      <c r="A19" s="8"/>
      <c r="B19" s="32">
        <f>_xlfn.XLOOKUP(A19,'Weekly Reporting'!A:A,'Weekly Reporting'!B:B,_xlfn.XLOOKUP(A19,'Weekly Reporting'!K:K,'Weekly Reporting'!L:L,"NOTFOUND"))</f>
        <v>0</v>
      </c>
      <c r="C19" s="33"/>
      <c r="D19" s="33"/>
      <c r="E19" s="33"/>
      <c r="F19" s="34"/>
      <c r="G19" s="6"/>
      <c r="H19" s="35">
        <f>_xlfn.XLOOKUP(A19,'Weekly Reporting'!A:A,'Weekly Reporting'!H:H,_xlfn.XLOOKUP(A19,'Weekly Reporting'!K:K,'Weekly Reporting'!R:R,"NOTFOUND"))</f>
        <v>0</v>
      </c>
      <c r="I19" s="36"/>
      <c r="J19" s="35">
        <f t="shared" ref="J19:J53" si="0">IFERROR(G19*H19,"")</f>
        <v>0</v>
      </c>
      <c r="K19" s="36"/>
    </row>
    <row r="20" spans="1:11" ht="19.95" customHeight="1" x14ac:dyDescent="0.3">
      <c r="A20" s="8"/>
      <c r="B20" s="32">
        <f>_xlfn.XLOOKUP(A20,'Weekly Reporting'!A:A,'Weekly Reporting'!B:B,_xlfn.XLOOKUP(A20,'Weekly Reporting'!K:K,'Weekly Reporting'!L:L,"NOTFOUND"))</f>
        <v>0</v>
      </c>
      <c r="C20" s="33"/>
      <c r="D20" s="33"/>
      <c r="E20" s="33"/>
      <c r="F20" s="34"/>
      <c r="G20" s="6"/>
      <c r="H20" s="35">
        <f>_xlfn.XLOOKUP(A20,'Weekly Reporting'!A:A,'Weekly Reporting'!H:H,_xlfn.XLOOKUP(A20,'Weekly Reporting'!K:K,'Weekly Reporting'!R:R,"NOTFOUND"))</f>
        <v>0</v>
      </c>
      <c r="I20" s="36"/>
      <c r="J20" s="35">
        <f t="shared" si="0"/>
        <v>0</v>
      </c>
      <c r="K20" s="36"/>
    </row>
    <row r="21" spans="1:11" ht="19.95" customHeight="1" x14ac:dyDescent="0.3">
      <c r="A21" s="8"/>
      <c r="B21" s="32">
        <f>_xlfn.XLOOKUP(A21,'Weekly Reporting'!A:A,'Weekly Reporting'!B:B,_xlfn.XLOOKUP(A21,'Weekly Reporting'!K:K,'Weekly Reporting'!L:L,"NOTFOUND"))</f>
        <v>0</v>
      </c>
      <c r="C21" s="33"/>
      <c r="D21" s="33"/>
      <c r="E21" s="33"/>
      <c r="F21" s="34"/>
      <c r="G21" s="6"/>
      <c r="H21" s="35">
        <f>_xlfn.XLOOKUP(A21,'Weekly Reporting'!A:A,'Weekly Reporting'!H:H,_xlfn.XLOOKUP(A21,'Weekly Reporting'!K:K,'Weekly Reporting'!R:R,"NOTFOUND"))</f>
        <v>0</v>
      </c>
      <c r="I21" s="36"/>
      <c r="J21" s="35">
        <f t="shared" si="0"/>
        <v>0</v>
      </c>
      <c r="K21" s="36"/>
    </row>
    <row r="22" spans="1:11" ht="19.95" customHeight="1" x14ac:dyDescent="0.3">
      <c r="A22" s="8"/>
      <c r="B22" s="32">
        <f>_xlfn.XLOOKUP(A22,'Weekly Reporting'!A:A,'Weekly Reporting'!B:B,_xlfn.XLOOKUP(A22,'Weekly Reporting'!K:K,'Weekly Reporting'!L:L,"NOTFOUND"))</f>
        <v>0</v>
      </c>
      <c r="C22" s="33"/>
      <c r="D22" s="33"/>
      <c r="E22" s="33"/>
      <c r="F22" s="34"/>
      <c r="G22" s="6"/>
      <c r="H22" s="35">
        <f>_xlfn.XLOOKUP(A22,'Weekly Reporting'!A:A,'Weekly Reporting'!H:H,_xlfn.XLOOKUP(A22,'Weekly Reporting'!K:K,'Weekly Reporting'!R:R,"NOTFOUND"))</f>
        <v>0</v>
      </c>
      <c r="I22" s="36"/>
      <c r="J22" s="35">
        <f t="shared" si="0"/>
        <v>0</v>
      </c>
      <c r="K22" s="36"/>
    </row>
    <row r="23" spans="1:11" ht="19.95" customHeight="1" x14ac:dyDescent="0.3">
      <c r="A23" s="8"/>
      <c r="B23" s="32">
        <f>_xlfn.XLOOKUP(A23,'Weekly Reporting'!A:A,'Weekly Reporting'!B:B,_xlfn.XLOOKUP(A23,'Weekly Reporting'!K:K,'Weekly Reporting'!L:L,"NOTFOUND"))</f>
        <v>0</v>
      </c>
      <c r="C23" s="33"/>
      <c r="D23" s="33"/>
      <c r="E23" s="33"/>
      <c r="F23" s="34"/>
      <c r="G23" s="6"/>
      <c r="H23" s="35">
        <f>_xlfn.XLOOKUP(A23,'Weekly Reporting'!A:A,'Weekly Reporting'!H:H,_xlfn.XLOOKUP(A23,'Weekly Reporting'!K:K,'Weekly Reporting'!R:R,"NOTFOUND"))</f>
        <v>0</v>
      </c>
      <c r="I23" s="36"/>
      <c r="J23" s="35">
        <f t="shared" ref="J23:J26" si="1">IFERROR(G23*H23,"")</f>
        <v>0</v>
      </c>
      <c r="K23" s="36"/>
    </row>
    <row r="24" spans="1:11" ht="19.95" customHeight="1" x14ac:dyDescent="0.3">
      <c r="A24" s="8"/>
      <c r="B24" s="32">
        <f>_xlfn.XLOOKUP(A24,'Weekly Reporting'!A:A,'Weekly Reporting'!B:B,_xlfn.XLOOKUP(A24,'Weekly Reporting'!K:K,'Weekly Reporting'!L:L,"NOTFOUND"))</f>
        <v>0</v>
      </c>
      <c r="C24" s="33"/>
      <c r="D24" s="33"/>
      <c r="E24" s="33"/>
      <c r="F24" s="34"/>
      <c r="G24" s="6"/>
      <c r="H24" s="35">
        <f>_xlfn.XLOOKUP(A24,'Weekly Reporting'!A:A,'Weekly Reporting'!H:H,_xlfn.XLOOKUP(A24,'Weekly Reporting'!K:K,'Weekly Reporting'!R:R,"NOTFOUND"))</f>
        <v>0</v>
      </c>
      <c r="I24" s="36"/>
      <c r="J24" s="35">
        <f t="shared" si="1"/>
        <v>0</v>
      </c>
      <c r="K24" s="36"/>
    </row>
    <row r="25" spans="1:11" ht="19.95" customHeight="1" x14ac:dyDescent="0.3">
      <c r="A25" s="8"/>
      <c r="B25" s="32">
        <f>_xlfn.XLOOKUP(A25,'Weekly Reporting'!A:A,'Weekly Reporting'!B:B,_xlfn.XLOOKUP(A25,'Weekly Reporting'!K:K,'Weekly Reporting'!L:L,"NOTFOUND"))</f>
        <v>0</v>
      </c>
      <c r="C25" s="33"/>
      <c r="D25" s="33"/>
      <c r="E25" s="33"/>
      <c r="F25" s="34"/>
      <c r="G25" s="6"/>
      <c r="H25" s="35">
        <f>_xlfn.XLOOKUP(A25,'Weekly Reporting'!A:A,'Weekly Reporting'!H:H,_xlfn.XLOOKUP(A25,'Weekly Reporting'!K:K,'Weekly Reporting'!R:R,"NOTFOUND"))</f>
        <v>0</v>
      </c>
      <c r="I25" s="36"/>
      <c r="J25" s="35">
        <f t="shared" si="1"/>
        <v>0</v>
      </c>
      <c r="K25" s="36"/>
    </row>
    <row r="26" spans="1:11" ht="19.95" customHeight="1" x14ac:dyDescent="0.3">
      <c r="A26" s="8"/>
      <c r="B26" s="32">
        <f>_xlfn.XLOOKUP(A26,'Weekly Reporting'!A:A,'Weekly Reporting'!B:B,_xlfn.XLOOKUP(A26,'Weekly Reporting'!K:K,'Weekly Reporting'!L:L,"NOTFOUND"))</f>
        <v>0</v>
      </c>
      <c r="C26" s="33"/>
      <c r="D26" s="33"/>
      <c r="E26" s="33"/>
      <c r="F26" s="34"/>
      <c r="G26" s="6"/>
      <c r="H26" s="35">
        <f>_xlfn.XLOOKUP(A26,'Weekly Reporting'!A:A,'Weekly Reporting'!H:H,_xlfn.XLOOKUP(A26,'Weekly Reporting'!K:K,'Weekly Reporting'!R:R,"NOTFOUND"))</f>
        <v>0</v>
      </c>
      <c r="I26" s="36"/>
      <c r="J26" s="35">
        <f t="shared" si="1"/>
        <v>0</v>
      </c>
      <c r="K26" s="36"/>
    </row>
    <row r="27" spans="1:11" ht="19.95" customHeight="1" x14ac:dyDescent="0.3">
      <c r="A27" s="8"/>
      <c r="B27" s="32">
        <f>_xlfn.XLOOKUP(A27,'Weekly Reporting'!A:A,'Weekly Reporting'!B:B,_xlfn.XLOOKUP(A27,'Weekly Reporting'!K:K,'Weekly Reporting'!L:L,"NOTFOUND"))</f>
        <v>0</v>
      </c>
      <c r="C27" s="33"/>
      <c r="D27" s="33"/>
      <c r="E27" s="33"/>
      <c r="F27" s="34"/>
      <c r="G27" s="6"/>
      <c r="H27" s="35">
        <f>_xlfn.XLOOKUP(A27,'Weekly Reporting'!A:A,'Weekly Reporting'!H:H,_xlfn.XLOOKUP(A27,'Weekly Reporting'!K:K,'Weekly Reporting'!R:R,"NOTFOUND"))</f>
        <v>0</v>
      </c>
      <c r="I27" s="36"/>
      <c r="J27" s="35">
        <f t="shared" ref="J27:J37" si="2">IFERROR(G27*H27,"")</f>
        <v>0</v>
      </c>
      <c r="K27" s="36"/>
    </row>
    <row r="28" spans="1:11" ht="19.95" customHeight="1" x14ac:dyDescent="0.3">
      <c r="A28" s="8"/>
      <c r="B28" s="32">
        <f>_xlfn.XLOOKUP(A28,'Weekly Reporting'!A:A,'Weekly Reporting'!B:B,_xlfn.XLOOKUP(A28,'Weekly Reporting'!K:K,'Weekly Reporting'!L:L,"NOTFOUND"))</f>
        <v>0</v>
      </c>
      <c r="C28" s="33"/>
      <c r="D28" s="33"/>
      <c r="E28" s="33"/>
      <c r="F28" s="34"/>
      <c r="G28" s="6"/>
      <c r="H28" s="35">
        <f>_xlfn.XLOOKUP(A28,'Weekly Reporting'!A:A,'Weekly Reporting'!H:H,_xlfn.XLOOKUP(A28,'Weekly Reporting'!K:K,'Weekly Reporting'!R:R,"NOTFOUND"))</f>
        <v>0</v>
      </c>
      <c r="I28" s="36"/>
      <c r="J28" s="35">
        <f t="shared" si="2"/>
        <v>0</v>
      </c>
      <c r="K28" s="36"/>
    </row>
    <row r="29" spans="1:11" ht="19.95" customHeight="1" x14ac:dyDescent="0.3">
      <c r="A29" s="8"/>
      <c r="B29" s="32">
        <f>_xlfn.XLOOKUP(A29,'Weekly Reporting'!A:A,'Weekly Reporting'!B:B,_xlfn.XLOOKUP(A29,'Weekly Reporting'!K:K,'Weekly Reporting'!L:L,"NOTFOUND"))</f>
        <v>0</v>
      </c>
      <c r="C29" s="33"/>
      <c r="D29" s="33"/>
      <c r="E29" s="33"/>
      <c r="F29" s="34"/>
      <c r="G29" s="6"/>
      <c r="H29" s="35">
        <f>_xlfn.XLOOKUP(A29,'Weekly Reporting'!A:A,'Weekly Reporting'!H:H,_xlfn.XLOOKUP(A29,'Weekly Reporting'!K:K,'Weekly Reporting'!R:R,"NOTFOUND"))</f>
        <v>0</v>
      </c>
      <c r="I29" s="36"/>
      <c r="J29" s="35">
        <f t="shared" si="2"/>
        <v>0</v>
      </c>
      <c r="K29" s="36"/>
    </row>
    <row r="30" spans="1:11" ht="19.95" customHeight="1" x14ac:dyDescent="0.3">
      <c r="A30" s="8"/>
      <c r="B30" s="32">
        <f>_xlfn.XLOOKUP(A30,'Weekly Reporting'!A:A,'Weekly Reporting'!B:B,_xlfn.XLOOKUP(A30,'Weekly Reporting'!K:K,'Weekly Reporting'!L:L,"NOTFOUND"))</f>
        <v>0</v>
      </c>
      <c r="C30" s="33"/>
      <c r="D30" s="33"/>
      <c r="E30" s="33"/>
      <c r="F30" s="34"/>
      <c r="G30" s="6"/>
      <c r="H30" s="35">
        <f>_xlfn.XLOOKUP(A30,'Weekly Reporting'!A:A,'Weekly Reporting'!H:H,_xlfn.XLOOKUP(A30,'Weekly Reporting'!K:K,'Weekly Reporting'!R:R,"NOTFOUND"))</f>
        <v>0</v>
      </c>
      <c r="I30" s="36"/>
      <c r="J30" s="35">
        <f t="shared" si="2"/>
        <v>0</v>
      </c>
      <c r="K30" s="36"/>
    </row>
    <row r="31" spans="1:11" ht="19.95" customHeight="1" x14ac:dyDescent="0.3">
      <c r="A31" s="8"/>
      <c r="B31" s="32">
        <f>_xlfn.XLOOKUP(A31,'Weekly Reporting'!A:A,'Weekly Reporting'!B:B,_xlfn.XLOOKUP(A31,'Weekly Reporting'!K:K,'Weekly Reporting'!L:L,"NOTFOUND"))</f>
        <v>0</v>
      </c>
      <c r="C31" s="33"/>
      <c r="D31" s="33"/>
      <c r="E31" s="33"/>
      <c r="F31" s="34"/>
      <c r="G31" s="6"/>
      <c r="H31" s="35">
        <f>_xlfn.XLOOKUP(A31,'Weekly Reporting'!A:A,'Weekly Reporting'!H:H,_xlfn.XLOOKUP(A31,'Weekly Reporting'!K:K,'Weekly Reporting'!R:R,"NOTFOUND"))</f>
        <v>0</v>
      </c>
      <c r="I31" s="36"/>
      <c r="J31" s="35">
        <f t="shared" si="2"/>
        <v>0</v>
      </c>
      <c r="K31" s="36"/>
    </row>
    <row r="32" spans="1:11" ht="19.95" customHeight="1" x14ac:dyDescent="0.3">
      <c r="A32" s="8"/>
      <c r="B32" s="32">
        <f>_xlfn.XLOOKUP(A32,'Weekly Reporting'!A:A,'Weekly Reporting'!B:B,_xlfn.XLOOKUP(A32,'Weekly Reporting'!K:K,'Weekly Reporting'!L:L,"NOTFOUND"))</f>
        <v>0</v>
      </c>
      <c r="C32" s="33"/>
      <c r="D32" s="33"/>
      <c r="E32" s="33"/>
      <c r="F32" s="34"/>
      <c r="G32" s="6"/>
      <c r="H32" s="35">
        <f>_xlfn.XLOOKUP(A32,'Weekly Reporting'!A:A,'Weekly Reporting'!H:H,_xlfn.XLOOKUP(A32,'Weekly Reporting'!K:K,'Weekly Reporting'!R:R,"NOTFOUND"))</f>
        <v>0</v>
      </c>
      <c r="I32" s="36"/>
      <c r="J32" s="35">
        <f t="shared" si="2"/>
        <v>0</v>
      </c>
      <c r="K32" s="36"/>
    </row>
    <row r="33" spans="1:11" ht="19.95" customHeight="1" x14ac:dyDescent="0.3">
      <c r="A33" s="8"/>
      <c r="B33" s="32">
        <f>_xlfn.XLOOKUP(A33,'Weekly Reporting'!A:A,'Weekly Reporting'!B:B,_xlfn.XLOOKUP(A33,'Weekly Reporting'!K:K,'Weekly Reporting'!L:L,"NOTFOUND"))</f>
        <v>0</v>
      </c>
      <c r="C33" s="33"/>
      <c r="D33" s="33"/>
      <c r="E33" s="33"/>
      <c r="F33" s="34"/>
      <c r="G33" s="6"/>
      <c r="H33" s="35">
        <f>_xlfn.XLOOKUP(A33,'Weekly Reporting'!A:A,'Weekly Reporting'!H:H,_xlfn.XLOOKUP(A33,'Weekly Reporting'!K:K,'Weekly Reporting'!R:R,"NOTFOUND"))</f>
        <v>0</v>
      </c>
      <c r="I33" s="36"/>
      <c r="J33" s="35">
        <f t="shared" si="2"/>
        <v>0</v>
      </c>
      <c r="K33" s="36"/>
    </row>
    <row r="34" spans="1:11" ht="19.95" customHeight="1" x14ac:dyDescent="0.3">
      <c r="A34" s="8"/>
      <c r="B34" s="32">
        <f>_xlfn.XLOOKUP(A34,'Weekly Reporting'!A:A,'Weekly Reporting'!B:B,_xlfn.XLOOKUP(A34,'Weekly Reporting'!K:K,'Weekly Reporting'!L:L,"NOTFOUND"))</f>
        <v>0</v>
      </c>
      <c r="C34" s="33"/>
      <c r="D34" s="33"/>
      <c r="E34" s="33"/>
      <c r="F34" s="34"/>
      <c r="G34" s="6"/>
      <c r="H34" s="35">
        <f>_xlfn.XLOOKUP(A34,'Weekly Reporting'!A:A,'Weekly Reporting'!H:H,_xlfn.XLOOKUP(A34,'Weekly Reporting'!K:K,'Weekly Reporting'!R:R,"NOTFOUND"))</f>
        <v>0</v>
      </c>
      <c r="I34" s="36"/>
      <c r="J34" s="35">
        <f t="shared" si="2"/>
        <v>0</v>
      </c>
      <c r="K34" s="36"/>
    </row>
    <row r="35" spans="1:11" ht="19.95" customHeight="1" x14ac:dyDescent="0.3">
      <c r="A35" s="8"/>
      <c r="B35" s="32">
        <f>_xlfn.XLOOKUP(A35,'Weekly Reporting'!A:A,'Weekly Reporting'!B:B,_xlfn.XLOOKUP(A35,'Weekly Reporting'!K:K,'Weekly Reporting'!L:L,"NOTFOUND"))</f>
        <v>0</v>
      </c>
      <c r="C35" s="33"/>
      <c r="D35" s="33"/>
      <c r="E35" s="33"/>
      <c r="F35" s="34"/>
      <c r="G35" s="6"/>
      <c r="H35" s="35">
        <f>_xlfn.XLOOKUP(A35,'Weekly Reporting'!A:A,'Weekly Reporting'!H:H,_xlfn.XLOOKUP(A35,'Weekly Reporting'!K:K,'Weekly Reporting'!R:R,"NOTFOUND"))</f>
        <v>0</v>
      </c>
      <c r="I35" s="36"/>
      <c r="J35" s="35">
        <f t="shared" si="2"/>
        <v>0</v>
      </c>
      <c r="K35" s="36"/>
    </row>
    <row r="36" spans="1:11" ht="19.95" customHeight="1" x14ac:dyDescent="0.3">
      <c r="A36" s="8"/>
      <c r="B36" s="32">
        <f>_xlfn.XLOOKUP(A36,'Weekly Reporting'!A:A,'Weekly Reporting'!B:B,_xlfn.XLOOKUP(A36,'Weekly Reporting'!K:K,'Weekly Reporting'!L:L,"NOTFOUND"))</f>
        <v>0</v>
      </c>
      <c r="C36" s="33"/>
      <c r="D36" s="33"/>
      <c r="E36" s="33"/>
      <c r="F36" s="34"/>
      <c r="G36" s="6"/>
      <c r="H36" s="35">
        <f>_xlfn.XLOOKUP(A36,'Weekly Reporting'!A:A,'Weekly Reporting'!H:H,_xlfn.XLOOKUP(A36,'Weekly Reporting'!K:K,'Weekly Reporting'!R:R,"NOTFOUND"))</f>
        <v>0</v>
      </c>
      <c r="I36" s="36"/>
      <c r="J36" s="35">
        <f t="shared" si="2"/>
        <v>0</v>
      </c>
      <c r="K36" s="36"/>
    </row>
    <row r="37" spans="1:11" ht="19.95" customHeight="1" x14ac:dyDescent="0.3">
      <c r="A37" s="8"/>
      <c r="B37" s="32">
        <f>_xlfn.XLOOKUP(A37,'Weekly Reporting'!A:A,'Weekly Reporting'!B:B,_xlfn.XLOOKUP(A37,'Weekly Reporting'!K:K,'Weekly Reporting'!L:L,"NOTFOUND"))</f>
        <v>0</v>
      </c>
      <c r="C37" s="33"/>
      <c r="D37" s="33"/>
      <c r="E37" s="33"/>
      <c r="F37" s="34"/>
      <c r="G37" s="6"/>
      <c r="H37" s="35">
        <f>_xlfn.XLOOKUP(A37,'Weekly Reporting'!A:A,'Weekly Reporting'!H:H,_xlfn.XLOOKUP(A37,'Weekly Reporting'!K:K,'Weekly Reporting'!R:R,"NOTFOUND"))</f>
        <v>0</v>
      </c>
      <c r="I37" s="36"/>
      <c r="J37" s="35">
        <f t="shared" si="2"/>
        <v>0</v>
      </c>
      <c r="K37" s="36"/>
    </row>
    <row r="38" spans="1:11" ht="19.95" customHeight="1" x14ac:dyDescent="0.3">
      <c r="A38" s="8"/>
      <c r="B38" s="32">
        <f>_xlfn.XLOOKUP(A38,'Weekly Reporting'!A:A,'Weekly Reporting'!B:B,_xlfn.XLOOKUP(A38,'Weekly Reporting'!K:K,'Weekly Reporting'!L:L,"NOTFOUND"))</f>
        <v>0</v>
      </c>
      <c r="C38" s="33"/>
      <c r="D38" s="33"/>
      <c r="E38" s="33"/>
      <c r="F38" s="34"/>
      <c r="G38" s="6"/>
      <c r="H38" s="35">
        <f>_xlfn.XLOOKUP(A38,'Weekly Reporting'!A:A,'Weekly Reporting'!H:H,_xlfn.XLOOKUP(A38,'Weekly Reporting'!K:K,'Weekly Reporting'!R:R,"NOTFOUND"))</f>
        <v>0</v>
      </c>
      <c r="I38" s="36"/>
      <c r="J38" s="35">
        <f t="shared" si="0"/>
        <v>0</v>
      </c>
      <c r="K38" s="36"/>
    </row>
    <row r="39" spans="1:11" ht="19.95" customHeight="1" x14ac:dyDescent="0.3">
      <c r="A39" s="8"/>
      <c r="B39" s="32">
        <f>_xlfn.XLOOKUP(A39,'Weekly Reporting'!A:A,'Weekly Reporting'!B:B,_xlfn.XLOOKUP(A39,'Weekly Reporting'!K:K,'Weekly Reporting'!L:L,"NOTFOUND"))</f>
        <v>0</v>
      </c>
      <c r="C39" s="33"/>
      <c r="D39" s="33"/>
      <c r="E39" s="33"/>
      <c r="F39" s="34"/>
      <c r="G39" s="6"/>
      <c r="H39" s="35">
        <f>_xlfn.XLOOKUP(A39,'Weekly Reporting'!A:A,'Weekly Reporting'!H:H,_xlfn.XLOOKUP(A39,'Weekly Reporting'!K:K,'Weekly Reporting'!R:R,"NOTFOUND"))</f>
        <v>0</v>
      </c>
      <c r="I39" s="36"/>
      <c r="J39" s="35">
        <f t="shared" si="0"/>
        <v>0</v>
      </c>
      <c r="K39" s="36"/>
    </row>
    <row r="40" spans="1:11" ht="19.95" customHeight="1" x14ac:dyDescent="0.3">
      <c r="A40" s="8"/>
      <c r="B40" s="32">
        <f>_xlfn.XLOOKUP(A40,'Weekly Reporting'!A:A,'Weekly Reporting'!B:B,_xlfn.XLOOKUP(A40,'Weekly Reporting'!K:K,'Weekly Reporting'!L:L,"NOTFOUND"))</f>
        <v>0</v>
      </c>
      <c r="C40" s="33"/>
      <c r="D40" s="33"/>
      <c r="E40" s="33"/>
      <c r="F40" s="34"/>
      <c r="G40" s="6"/>
      <c r="H40" s="35">
        <f>_xlfn.XLOOKUP(A40,'Weekly Reporting'!A:A,'Weekly Reporting'!H:H,_xlfn.XLOOKUP(A40,'Weekly Reporting'!K:K,'Weekly Reporting'!R:R,"NOTFOUND"))</f>
        <v>0</v>
      </c>
      <c r="I40" s="36"/>
      <c r="J40" s="35">
        <f t="shared" ref="J40:J46" si="3">IFERROR(G40*H40,"")</f>
        <v>0</v>
      </c>
      <c r="K40" s="36"/>
    </row>
    <row r="41" spans="1:11" ht="19.95" customHeight="1" x14ac:dyDescent="0.3">
      <c r="A41" s="8"/>
      <c r="B41" s="32">
        <f>_xlfn.XLOOKUP(A41,'Weekly Reporting'!A:A,'Weekly Reporting'!B:B,_xlfn.XLOOKUP(A41,'Weekly Reporting'!K:K,'Weekly Reporting'!L:L,"NOTFOUND"))</f>
        <v>0</v>
      </c>
      <c r="C41" s="33"/>
      <c r="D41" s="33"/>
      <c r="E41" s="33"/>
      <c r="F41" s="34"/>
      <c r="G41" s="6"/>
      <c r="H41" s="35">
        <f>_xlfn.XLOOKUP(A41,'Weekly Reporting'!A:A,'Weekly Reporting'!H:H,_xlfn.XLOOKUP(A41,'Weekly Reporting'!K:K,'Weekly Reporting'!R:R,"NOTFOUND"))</f>
        <v>0</v>
      </c>
      <c r="I41" s="36"/>
      <c r="J41" s="35">
        <f t="shared" si="3"/>
        <v>0</v>
      </c>
      <c r="K41" s="36"/>
    </row>
    <row r="42" spans="1:11" ht="19.95" customHeight="1" x14ac:dyDescent="0.3">
      <c r="A42" s="8"/>
      <c r="B42" s="32">
        <f>_xlfn.XLOOKUP(A42,'Weekly Reporting'!A:A,'Weekly Reporting'!B:B,_xlfn.XLOOKUP(A42,'Weekly Reporting'!K:K,'Weekly Reporting'!L:L,"NOTFOUND"))</f>
        <v>0</v>
      </c>
      <c r="C42" s="33"/>
      <c r="D42" s="33"/>
      <c r="E42" s="33"/>
      <c r="F42" s="34"/>
      <c r="G42" s="6"/>
      <c r="H42" s="35">
        <f>_xlfn.XLOOKUP(A42,'Weekly Reporting'!A:A,'Weekly Reporting'!H:H,_xlfn.XLOOKUP(A42,'Weekly Reporting'!K:K,'Weekly Reporting'!R:R,"NOTFOUND"))</f>
        <v>0</v>
      </c>
      <c r="I42" s="36"/>
      <c r="J42" s="35">
        <f t="shared" si="3"/>
        <v>0</v>
      </c>
      <c r="K42" s="36"/>
    </row>
    <row r="43" spans="1:11" ht="19.95" customHeight="1" x14ac:dyDescent="0.3">
      <c r="A43" s="8"/>
      <c r="B43" s="32">
        <f>_xlfn.XLOOKUP(A43,'Weekly Reporting'!A:A,'Weekly Reporting'!B:B,_xlfn.XLOOKUP(A43,'Weekly Reporting'!K:K,'Weekly Reporting'!L:L,"NOTFOUND"))</f>
        <v>0</v>
      </c>
      <c r="C43" s="33"/>
      <c r="D43" s="33"/>
      <c r="E43" s="33"/>
      <c r="F43" s="34"/>
      <c r="G43" s="6"/>
      <c r="H43" s="35">
        <f>_xlfn.XLOOKUP(A43,'Weekly Reporting'!A:A,'Weekly Reporting'!H:H,_xlfn.XLOOKUP(A43,'Weekly Reporting'!K:K,'Weekly Reporting'!R:R,"NOTFOUND"))</f>
        <v>0</v>
      </c>
      <c r="I43" s="36"/>
      <c r="J43" s="35">
        <f t="shared" si="3"/>
        <v>0</v>
      </c>
      <c r="K43" s="36"/>
    </row>
    <row r="44" spans="1:11" ht="19.95" customHeight="1" x14ac:dyDescent="0.3">
      <c r="A44" s="8"/>
      <c r="B44" s="32">
        <f>_xlfn.XLOOKUP(A44,'Weekly Reporting'!A:A,'Weekly Reporting'!B:B,_xlfn.XLOOKUP(A44,'Weekly Reporting'!K:K,'Weekly Reporting'!L:L,"NOTFOUND"))</f>
        <v>0</v>
      </c>
      <c r="C44" s="33"/>
      <c r="D44" s="33"/>
      <c r="E44" s="33"/>
      <c r="F44" s="34"/>
      <c r="G44" s="6"/>
      <c r="H44" s="35">
        <f>_xlfn.XLOOKUP(A44,'Weekly Reporting'!A:A,'Weekly Reporting'!H:H,_xlfn.XLOOKUP(A44,'Weekly Reporting'!K:K,'Weekly Reporting'!R:R,"NOTFOUND"))</f>
        <v>0</v>
      </c>
      <c r="I44" s="36"/>
      <c r="J44" s="35">
        <f t="shared" si="3"/>
        <v>0</v>
      </c>
      <c r="K44" s="36"/>
    </row>
    <row r="45" spans="1:11" ht="19.95" customHeight="1" x14ac:dyDescent="0.3">
      <c r="A45" s="8"/>
      <c r="B45" s="32">
        <f>_xlfn.XLOOKUP(A45,'Weekly Reporting'!A:A,'Weekly Reporting'!B:B,_xlfn.XLOOKUP(A45,'Weekly Reporting'!K:K,'Weekly Reporting'!L:L,"NOTFOUND"))</f>
        <v>0</v>
      </c>
      <c r="C45" s="33"/>
      <c r="D45" s="33"/>
      <c r="E45" s="33"/>
      <c r="F45" s="34"/>
      <c r="G45" s="6"/>
      <c r="H45" s="35">
        <f>_xlfn.XLOOKUP(A45,'Weekly Reporting'!A:A,'Weekly Reporting'!H:H,_xlfn.XLOOKUP(A45,'Weekly Reporting'!K:K,'Weekly Reporting'!R:R,"NOTFOUND"))</f>
        <v>0</v>
      </c>
      <c r="I45" s="36"/>
      <c r="J45" s="35">
        <f t="shared" si="3"/>
        <v>0</v>
      </c>
      <c r="K45" s="36"/>
    </row>
    <row r="46" spans="1:11" ht="19.95" customHeight="1" x14ac:dyDescent="0.3">
      <c r="A46" s="8"/>
      <c r="B46" s="32">
        <f>_xlfn.XLOOKUP(A46,'Weekly Reporting'!A:A,'Weekly Reporting'!B:B,_xlfn.XLOOKUP(A46,'Weekly Reporting'!K:K,'Weekly Reporting'!L:L,"NOTFOUND"))</f>
        <v>0</v>
      </c>
      <c r="C46" s="33"/>
      <c r="D46" s="33"/>
      <c r="E46" s="33"/>
      <c r="F46" s="34"/>
      <c r="G46" s="6"/>
      <c r="H46" s="35">
        <f>_xlfn.XLOOKUP(A46,'Weekly Reporting'!A:A,'Weekly Reporting'!H:H,_xlfn.XLOOKUP(A46,'Weekly Reporting'!K:K,'Weekly Reporting'!R:R,"NOTFOUND"))</f>
        <v>0</v>
      </c>
      <c r="I46" s="36"/>
      <c r="J46" s="35">
        <f t="shared" si="3"/>
        <v>0</v>
      </c>
      <c r="K46" s="36"/>
    </row>
    <row r="47" spans="1:11" ht="19.95" customHeight="1" x14ac:dyDescent="0.3">
      <c r="A47" s="8"/>
      <c r="B47" s="32">
        <f>_xlfn.XLOOKUP(A47,'Weekly Reporting'!A:A,'Weekly Reporting'!B:B,_xlfn.XLOOKUP(A47,'Weekly Reporting'!K:K,'Weekly Reporting'!L:L,"NOTFOUND"))</f>
        <v>0</v>
      </c>
      <c r="C47" s="33"/>
      <c r="D47" s="33"/>
      <c r="E47" s="33"/>
      <c r="F47" s="34"/>
      <c r="G47" s="6"/>
      <c r="H47" s="35">
        <f>_xlfn.XLOOKUP(A47,'Weekly Reporting'!A:A,'Weekly Reporting'!H:H,_xlfn.XLOOKUP(A47,'Weekly Reporting'!K:K,'Weekly Reporting'!R:R,"NOTFOUND"))</f>
        <v>0</v>
      </c>
      <c r="I47" s="36"/>
      <c r="J47" s="35">
        <f t="shared" si="0"/>
        <v>0</v>
      </c>
      <c r="K47" s="36"/>
    </row>
    <row r="48" spans="1:11" ht="19.95" customHeight="1" x14ac:dyDescent="0.3">
      <c r="A48" s="8"/>
      <c r="B48" s="32">
        <f>_xlfn.XLOOKUP(A48,'Weekly Reporting'!A:A,'Weekly Reporting'!B:B,_xlfn.XLOOKUP(A48,'Weekly Reporting'!K:K,'Weekly Reporting'!L:L,"NOTFOUND"))</f>
        <v>0</v>
      </c>
      <c r="C48" s="33"/>
      <c r="D48" s="33"/>
      <c r="E48" s="33"/>
      <c r="F48" s="34"/>
      <c r="G48" s="6"/>
      <c r="H48" s="35">
        <f>_xlfn.XLOOKUP(A48,'Weekly Reporting'!A:A,'Weekly Reporting'!H:H,_xlfn.XLOOKUP(A48,'Weekly Reporting'!K:K,'Weekly Reporting'!R:R,"NOTFOUND"))</f>
        <v>0</v>
      </c>
      <c r="I48" s="36"/>
      <c r="J48" s="35">
        <f t="shared" si="0"/>
        <v>0</v>
      </c>
      <c r="K48" s="36"/>
    </row>
    <row r="49" spans="1:12" ht="19.95" customHeight="1" x14ac:dyDescent="0.3">
      <c r="A49" s="8"/>
      <c r="B49" s="32">
        <f>_xlfn.XLOOKUP(A49,'Weekly Reporting'!A:A,'Weekly Reporting'!B:B,_xlfn.XLOOKUP(A49,'Weekly Reporting'!K:K,'Weekly Reporting'!L:L,"NOTFOUND"))</f>
        <v>0</v>
      </c>
      <c r="C49" s="33"/>
      <c r="D49" s="33"/>
      <c r="E49" s="33"/>
      <c r="F49" s="34"/>
      <c r="G49" s="6"/>
      <c r="H49" s="35">
        <f>_xlfn.XLOOKUP(A49,'Weekly Reporting'!A:A,'Weekly Reporting'!H:H,_xlfn.XLOOKUP(A49,'Weekly Reporting'!K:K,'Weekly Reporting'!R:R,"NOTFOUND"))</f>
        <v>0</v>
      </c>
      <c r="I49" s="36"/>
      <c r="J49" s="35">
        <f t="shared" si="0"/>
        <v>0</v>
      </c>
      <c r="K49" s="36"/>
    </row>
    <row r="50" spans="1:12" ht="19.95" customHeight="1" x14ac:dyDescent="0.3">
      <c r="A50" s="8"/>
      <c r="B50" s="32">
        <f>_xlfn.XLOOKUP(A50,'Weekly Reporting'!A:A,'Weekly Reporting'!B:B,_xlfn.XLOOKUP(A50,'Weekly Reporting'!K:K,'Weekly Reporting'!L:L,"NOTFOUND"))</f>
        <v>0</v>
      </c>
      <c r="C50" s="33"/>
      <c r="D50" s="33"/>
      <c r="E50" s="33"/>
      <c r="F50" s="34"/>
      <c r="G50" s="6"/>
      <c r="H50" s="35">
        <f>_xlfn.XLOOKUP(A50,'Weekly Reporting'!A:A,'Weekly Reporting'!H:H,_xlfn.XLOOKUP(A50,'Weekly Reporting'!K:K,'Weekly Reporting'!R:R,"NOTFOUND"))</f>
        <v>0</v>
      </c>
      <c r="I50" s="36"/>
      <c r="J50" s="35">
        <f t="shared" si="0"/>
        <v>0</v>
      </c>
      <c r="K50" s="36"/>
    </row>
    <row r="51" spans="1:12" ht="19.95" customHeight="1" x14ac:dyDescent="0.3">
      <c r="A51" s="8"/>
      <c r="B51" s="32">
        <f>_xlfn.XLOOKUP(A51,'Weekly Reporting'!A:A,'Weekly Reporting'!B:B,_xlfn.XLOOKUP(A51,'Weekly Reporting'!K:K,'Weekly Reporting'!L:L,"NOTFOUND"))</f>
        <v>0</v>
      </c>
      <c r="C51" s="33"/>
      <c r="D51" s="33"/>
      <c r="E51" s="33"/>
      <c r="F51" s="34"/>
      <c r="G51" s="6"/>
      <c r="H51" s="35">
        <f>_xlfn.XLOOKUP(A51,'Weekly Reporting'!A:A,'Weekly Reporting'!H:H,_xlfn.XLOOKUP(A51,'Weekly Reporting'!K:K,'Weekly Reporting'!R:R,"NOTFOUND"))</f>
        <v>0</v>
      </c>
      <c r="I51" s="36"/>
      <c r="J51" s="35">
        <f t="shared" si="0"/>
        <v>0</v>
      </c>
      <c r="K51" s="36"/>
    </row>
    <row r="52" spans="1:12" ht="19.95" customHeight="1" x14ac:dyDescent="0.3">
      <c r="A52" s="8"/>
      <c r="B52" s="32">
        <f>_xlfn.XLOOKUP(A52,'Weekly Reporting'!A:A,'Weekly Reporting'!B:B,_xlfn.XLOOKUP(A52,'Weekly Reporting'!K:K,'Weekly Reporting'!L:L,"NOTFOUND"))</f>
        <v>0</v>
      </c>
      <c r="C52" s="33"/>
      <c r="D52" s="33"/>
      <c r="E52" s="33"/>
      <c r="F52" s="34"/>
      <c r="G52" s="6"/>
      <c r="H52" s="35">
        <f>_xlfn.XLOOKUP(A52,'Weekly Reporting'!A:A,'Weekly Reporting'!H:H,_xlfn.XLOOKUP(A52,'Weekly Reporting'!K:K,'Weekly Reporting'!R:R,"NOTFOUND"))</f>
        <v>0</v>
      </c>
      <c r="I52" s="36"/>
      <c r="J52" s="35">
        <f t="shared" si="0"/>
        <v>0</v>
      </c>
      <c r="K52" s="36"/>
    </row>
    <row r="53" spans="1:12" ht="19.95" customHeight="1" x14ac:dyDescent="0.3">
      <c r="A53" s="8"/>
      <c r="B53" s="32">
        <f>_xlfn.XLOOKUP(A53,'Weekly Reporting'!A:A,'Weekly Reporting'!B:B,_xlfn.XLOOKUP(A53,'Weekly Reporting'!K:K,'Weekly Reporting'!L:L,"NOTFOUND"))</f>
        <v>0</v>
      </c>
      <c r="C53" s="33"/>
      <c r="D53" s="33"/>
      <c r="E53" s="33"/>
      <c r="F53" s="34"/>
      <c r="G53" s="6"/>
      <c r="H53" s="35">
        <f>_xlfn.XLOOKUP(A53,'Weekly Reporting'!A:A,'Weekly Reporting'!H:H,_xlfn.XLOOKUP(A53,'Weekly Reporting'!K:K,'Weekly Reporting'!R:R,"NOTFOUND"))</f>
        <v>0</v>
      </c>
      <c r="I53" s="36"/>
      <c r="J53" s="35">
        <f t="shared" si="0"/>
        <v>0</v>
      </c>
      <c r="K53" s="36"/>
    </row>
    <row r="54" spans="1:12" ht="30" customHeight="1" x14ac:dyDescent="0.4">
      <c r="A54" s="9"/>
      <c r="B54" s="48"/>
      <c r="C54" s="49"/>
      <c r="D54" s="49"/>
      <c r="E54" s="49"/>
      <c r="F54" s="50"/>
      <c r="G54" s="43" t="s">
        <v>21</v>
      </c>
      <c r="H54" s="44"/>
      <c r="I54" s="45"/>
      <c r="J54" s="46">
        <f>SUM(J18:K53)</f>
        <v>0</v>
      </c>
      <c r="K54" s="47"/>
    </row>
    <row r="55" spans="1:12" ht="30" customHeight="1" x14ac:dyDescent="0.4">
      <c r="A55" s="9"/>
      <c r="B55" s="63" t="str">
        <f>L55</f>
        <v>17%</v>
      </c>
      <c r="C55" s="52"/>
      <c r="D55" s="52"/>
      <c r="E55" s="52"/>
      <c r="F55" s="53"/>
      <c r="G55" s="43" t="s">
        <v>22</v>
      </c>
      <c r="H55" s="44"/>
      <c r="I55" s="45"/>
      <c r="J55" s="46">
        <f>J54*L55</f>
        <v>0</v>
      </c>
      <c r="K55" s="47"/>
      <c r="L55" t="str" cm="1">
        <f t="array" ref="L55">_xlfn.IFS(J54&lt;1000,"17%",J54&lt;2000,"23%",J54&gt;=2000,"27%")</f>
        <v>17%</v>
      </c>
    </row>
    <row r="56" spans="1:12" ht="30" customHeight="1" x14ac:dyDescent="0.4">
      <c r="A56" s="9"/>
      <c r="B56" s="48"/>
      <c r="C56" s="49"/>
      <c r="D56" s="49"/>
      <c r="E56" s="49"/>
      <c r="F56" s="50"/>
      <c r="G56" s="43" t="s">
        <v>23</v>
      </c>
      <c r="H56" s="44"/>
      <c r="I56" s="45"/>
      <c r="J56" s="46">
        <f>J54-J55</f>
        <v>0</v>
      </c>
      <c r="K56" s="47"/>
    </row>
    <row r="57" spans="1:12" ht="19.95" customHeight="1" x14ac:dyDescent="0.3">
      <c r="A57" s="54" t="s">
        <v>24</v>
      </c>
      <c r="B57" s="54"/>
      <c r="C57" s="54"/>
      <c r="D57" s="54"/>
      <c r="E57" s="54"/>
      <c r="F57" s="54"/>
      <c r="G57" s="54"/>
      <c r="H57" s="54"/>
      <c r="I57" s="54"/>
      <c r="J57" s="54"/>
      <c r="K57" s="54"/>
    </row>
    <row r="58" spans="1:12" ht="19.95" customHeight="1" x14ac:dyDescent="0.3">
      <c r="A58" s="7" t="s">
        <v>4</v>
      </c>
      <c r="B58" s="55" t="s">
        <v>5</v>
      </c>
      <c r="C58" s="55"/>
      <c r="D58" s="55"/>
      <c r="E58" s="55"/>
      <c r="F58" s="55"/>
      <c r="G58" s="7" t="s">
        <v>6</v>
      </c>
      <c r="H58" s="55" t="s">
        <v>7</v>
      </c>
      <c r="I58" s="55"/>
      <c r="J58" s="55" t="s">
        <v>8</v>
      </c>
      <c r="K58" s="55"/>
    </row>
    <row r="59" spans="1:12" ht="19.95" customHeight="1" x14ac:dyDescent="0.3">
      <c r="A59" s="8"/>
      <c r="B59" s="32">
        <f>_xlfn.XLOOKUP(A59,'Weekly Reporting'!A:A,'Weekly Reporting'!B:B,_xlfn.XLOOKUP(A59,'Weekly Reporting'!K:K,'Weekly Reporting'!L:L,"NOTFOUND"))</f>
        <v>0</v>
      </c>
      <c r="C59" s="33"/>
      <c r="D59" s="33"/>
      <c r="E59" s="33"/>
      <c r="F59" s="34"/>
      <c r="G59" s="6"/>
      <c r="H59" s="35">
        <f>_xlfn.XLOOKUP(A59,'Weekly Reporting'!A:A,'Weekly Reporting'!H:H,_xlfn.XLOOKUP(A59,'Weekly Reporting'!K:K,'Weekly Reporting'!R:R,"NOTFOUND"))</f>
        <v>0</v>
      </c>
      <c r="I59" s="36"/>
      <c r="J59" s="35">
        <f t="shared" ref="J59:J64" si="4">IFERROR(G59*H59,"")</f>
        <v>0</v>
      </c>
      <c r="K59" s="36"/>
    </row>
    <row r="60" spans="1:12" ht="19.95" customHeight="1" x14ac:dyDescent="0.3">
      <c r="A60" s="8"/>
      <c r="B60" s="32">
        <f>_xlfn.XLOOKUP(A60,'Weekly Reporting'!A:A,'Weekly Reporting'!B:B,_xlfn.XLOOKUP(A60,'Weekly Reporting'!K:K,'Weekly Reporting'!L:L,"NOTFOUND"))</f>
        <v>0</v>
      </c>
      <c r="C60" s="33"/>
      <c r="D60" s="33"/>
      <c r="E60" s="33"/>
      <c r="F60" s="34"/>
      <c r="G60" s="6"/>
      <c r="H60" s="35">
        <f>_xlfn.XLOOKUP(A60,'Weekly Reporting'!A:A,'Weekly Reporting'!H:H,_xlfn.XLOOKUP(A60,'Weekly Reporting'!K:K,'Weekly Reporting'!R:R,"NOTFOUND"))</f>
        <v>0</v>
      </c>
      <c r="I60" s="36"/>
      <c r="J60" s="35">
        <f t="shared" si="4"/>
        <v>0</v>
      </c>
      <c r="K60" s="36"/>
    </row>
    <row r="61" spans="1:12" ht="19.95" customHeight="1" x14ac:dyDescent="0.3">
      <c r="A61" s="8"/>
      <c r="B61" s="32">
        <f>_xlfn.XLOOKUP(A61,'Weekly Reporting'!A:A,'Weekly Reporting'!B:B,_xlfn.XLOOKUP(A61,'Weekly Reporting'!K:K,'Weekly Reporting'!L:L,"NOTFOUND"))</f>
        <v>0</v>
      </c>
      <c r="C61" s="33"/>
      <c r="D61" s="33"/>
      <c r="E61" s="33"/>
      <c r="F61" s="34"/>
      <c r="G61" s="6"/>
      <c r="H61" s="35">
        <f>_xlfn.XLOOKUP(A61,'Weekly Reporting'!A:A,'Weekly Reporting'!H:H,_xlfn.XLOOKUP(A61,'Weekly Reporting'!K:K,'Weekly Reporting'!R:R,"NOTFOUND"))</f>
        <v>0</v>
      </c>
      <c r="I61" s="36"/>
      <c r="J61" s="35">
        <f t="shared" si="4"/>
        <v>0</v>
      </c>
      <c r="K61" s="36"/>
    </row>
    <row r="62" spans="1:12" ht="19.95" customHeight="1" x14ac:dyDescent="0.3">
      <c r="A62" s="8"/>
      <c r="B62" s="32">
        <f>_xlfn.XLOOKUP(A62,'Weekly Reporting'!A:A,'Weekly Reporting'!B:B,_xlfn.XLOOKUP(A62,'Weekly Reporting'!K:K,'Weekly Reporting'!L:L,"NOTFOUND"))</f>
        <v>0</v>
      </c>
      <c r="C62" s="33"/>
      <c r="D62" s="33"/>
      <c r="E62" s="33"/>
      <c r="F62" s="34"/>
      <c r="G62" s="6"/>
      <c r="H62" s="35">
        <f>_xlfn.XLOOKUP(A62,'Weekly Reporting'!A:A,'Weekly Reporting'!H:H,_xlfn.XLOOKUP(A62,'Weekly Reporting'!K:K,'Weekly Reporting'!R:R,"NOTFOUND"))</f>
        <v>0</v>
      </c>
      <c r="I62" s="36"/>
      <c r="J62" s="35">
        <f t="shared" si="4"/>
        <v>0</v>
      </c>
      <c r="K62" s="36"/>
    </row>
    <row r="63" spans="1:12" ht="19.95" customHeight="1" x14ac:dyDescent="0.3">
      <c r="A63" s="8"/>
      <c r="B63" s="32">
        <f>_xlfn.XLOOKUP(A63,'Weekly Reporting'!A:A,'Weekly Reporting'!B:B,_xlfn.XLOOKUP(A63,'Weekly Reporting'!K:K,'Weekly Reporting'!L:L,"NOTFOUND"))</f>
        <v>0</v>
      </c>
      <c r="C63" s="33"/>
      <c r="D63" s="33"/>
      <c r="E63" s="33"/>
      <c r="F63" s="34"/>
      <c r="G63" s="6"/>
      <c r="H63" s="35">
        <f>_xlfn.XLOOKUP(A63,'Weekly Reporting'!A:A,'Weekly Reporting'!H:H,_xlfn.XLOOKUP(A63,'Weekly Reporting'!K:K,'Weekly Reporting'!R:R,"NOTFOUND"))</f>
        <v>0</v>
      </c>
      <c r="I63" s="36"/>
      <c r="J63" s="35">
        <f t="shared" si="4"/>
        <v>0</v>
      </c>
      <c r="K63" s="36"/>
    </row>
    <row r="64" spans="1:12" ht="19.95" customHeight="1" x14ac:dyDescent="0.3">
      <c r="A64" s="8"/>
      <c r="B64" s="32">
        <f>_xlfn.XLOOKUP(A64,'Weekly Reporting'!A:A,'Weekly Reporting'!B:B,_xlfn.XLOOKUP(A64,'Weekly Reporting'!K:K,'Weekly Reporting'!L:L,"NOTFOUND"))</f>
        <v>0</v>
      </c>
      <c r="C64" s="33"/>
      <c r="D64" s="33"/>
      <c r="E64" s="33"/>
      <c r="F64" s="34"/>
      <c r="G64" s="6"/>
      <c r="H64" s="35">
        <f>_xlfn.XLOOKUP(A64,'Weekly Reporting'!A:A,'Weekly Reporting'!H:H,_xlfn.XLOOKUP(A64,'Weekly Reporting'!K:K,'Weekly Reporting'!R:R,"NOTFOUND"))</f>
        <v>0</v>
      </c>
      <c r="I64" s="36"/>
      <c r="J64" s="35">
        <f t="shared" si="4"/>
        <v>0</v>
      </c>
      <c r="K64" s="36"/>
    </row>
    <row r="65" spans="1:11" ht="30" customHeight="1" x14ac:dyDescent="0.4">
      <c r="A65" s="30"/>
      <c r="B65" s="48"/>
      <c r="C65" s="49"/>
      <c r="D65" s="49"/>
      <c r="E65" s="49"/>
      <c r="F65" s="50"/>
      <c r="G65" s="43" t="s">
        <v>25</v>
      </c>
      <c r="H65" s="44"/>
      <c r="I65" s="45"/>
      <c r="J65" s="46">
        <f>SUM(J59:K64)</f>
        <v>0</v>
      </c>
      <c r="K65" s="47"/>
    </row>
    <row r="66" spans="1:11" ht="30" customHeight="1" x14ac:dyDescent="0.4">
      <c r="A66" s="30"/>
      <c r="B66" s="51">
        <v>0.1</v>
      </c>
      <c r="C66" s="52"/>
      <c r="D66" s="52"/>
      <c r="E66" s="52"/>
      <c r="F66" s="53"/>
      <c r="G66" s="43" t="s">
        <v>26</v>
      </c>
      <c r="H66" s="44"/>
      <c r="I66" s="45"/>
      <c r="J66" s="46">
        <f>J65*10%</f>
        <v>0</v>
      </c>
      <c r="K66" s="47"/>
    </row>
    <row r="67" spans="1:11" ht="30" customHeight="1" x14ac:dyDescent="0.4">
      <c r="A67" s="30"/>
      <c r="B67" s="48"/>
      <c r="C67" s="49"/>
      <c r="D67" s="49"/>
      <c r="E67" s="49"/>
      <c r="F67" s="50"/>
      <c r="G67" s="43" t="s">
        <v>27</v>
      </c>
      <c r="H67" s="44"/>
      <c r="I67" s="45"/>
      <c r="J67" s="46">
        <f>J65-J66</f>
        <v>0</v>
      </c>
      <c r="K67" s="47"/>
    </row>
    <row r="68" spans="1:11" ht="5.4" customHeight="1" x14ac:dyDescent="0.4">
      <c r="G68" s="16"/>
      <c r="H68" s="16"/>
      <c r="I68" s="16"/>
      <c r="J68" s="31"/>
      <c r="K68" s="31"/>
    </row>
    <row r="69" spans="1:11" ht="30" customHeight="1" thickBot="1" x14ac:dyDescent="0.45">
      <c r="G69" s="16"/>
      <c r="H69" s="16"/>
      <c r="I69" s="16"/>
      <c r="J69" s="31"/>
      <c r="K69" s="31"/>
    </row>
    <row r="70" spans="1:11" ht="24" customHeight="1" x14ac:dyDescent="0.4">
      <c r="A70" s="37"/>
      <c r="B70" s="38"/>
      <c r="C70" s="38"/>
      <c r="D70" s="38"/>
      <c r="E70" s="39"/>
      <c r="G70" s="43" t="s">
        <v>28</v>
      </c>
      <c r="H70" s="44"/>
      <c r="I70" s="45"/>
      <c r="J70" s="46">
        <f>J55+J66</f>
        <v>0</v>
      </c>
      <c r="K70" s="47"/>
    </row>
    <row r="71" spans="1:11" ht="24" customHeight="1" thickBot="1" x14ac:dyDescent="0.45">
      <c r="A71" s="40"/>
      <c r="B71" s="41"/>
      <c r="C71" s="41"/>
      <c r="D71" s="41"/>
      <c r="E71" s="42"/>
      <c r="G71" s="43" t="s">
        <v>29</v>
      </c>
      <c r="H71" s="44"/>
      <c r="I71" s="45"/>
      <c r="J71" s="46">
        <f>J56+J67</f>
        <v>0</v>
      </c>
      <c r="K71" s="47"/>
    </row>
    <row r="72" spans="1:11" ht="18" x14ac:dyDescent="0.35">
      <c r="A72" s="61" t="s">
        <v>10</v>
      </c>
      <c r="B72" s="61"/>
      <c r="C72" s="61"/>
      <c r="D72" s="61"/>
      <c r="E72" s="61"/>
      <c r="G72" s="62"/>
      <c r="H72" s="62"/>
      <c r="I72" s="62"/>
      <c r="J72" s="62"/>
      <c r="K72" s="62"/>
    </row>
    <row r="73" spans="1:11" ht="18" customHeight="1" x14ac:dyDescent="0.3">
      <c r="A73" s="56" t="s">
        <v>14</v>
      </c>
      <c r="B73" s="56"/>
      <c r="C73" s="56"/>
      <c r="D73" s="56"/>
      <c r="E73" s="56"/>
      <c r="F73" s="56"/>
      <c r="G73" s="56"/>
      <c r="H73" s="56"/>
      <c r="I73" s="56"/>
      <c r="J73" s="56"/>
      <c r="K73" s="56"/>
    </row>
    <row r="74" spans="1:11" ht="10.050000000000001" customHeight="1" x14ac:dyDescent="0.3">
      <c r="A74" s="57" t="s">
        <v>15</v>
      </c>
      <c r="B74" s="58"/>
      <c r="C74" s="58"/>
      <c r="D74" s="58"/>
      <c r="E74" s="58"/>
      <c r="F74" s="58"/>
      <c r="G74" s="58"/>
      <c r="H74" s="58"/>
      <c r="I74" s="58"/>
      <c r="J74" s="58"/>
      <c r="K74" s="58"/>
    </row>
    <row r="75" spans="1:11" ht="10.050000000000001" customHeight="1" x14ac:dyDescent="0.3">
      <c r="A75" s="59" t="s">
        <v>16</v>
      </c>
      <c r="B75" s="60"/>
      <c r="C75" s="60"/>
      <c r="D75" s="60"/>
      <c r="E75" s="60"/>
      <c r="F75" s="60"/>
      <c r="G75" s="60"/>
      <c r="H75" s="60"/>
      <c r="I75" s="60"/>
      <c r="J75" s="60"/>
      <c r="K75" s="60"/>
    </row>
    <row r="76" spans="1:11" ht="19.95" customHeight="1" x14ac:dyDescent="0.3">
      <c r="A76" s="59" t="s">
        <v>17</v>
      </c>
      <c r="B76" s="60"/>
      <c r="C76" s="60"/>
      <c r="D76" s="60"/>
      <c r="E76" s="60"/>
      <c r="F76" s="60"/>
      <c r="G76" s="60"/>
      <c r="H76" s="60"/>
      <c r="I76" s="60"/>
      <c r="J76" s="60"/>
      <c r="K76" s="60"/>
    </row>
    <row r="77" spans="1:11" ht="19.95" customHeight="1" x14ac:dyDescent="0.3">
      <c r="A77" s="59" t="s">
        <v>18</v>
      </c>
      <c r="B77" s="60"/>
      <c r="C77" s="60"/>
      <c r="D77" s="60"/>
      <c r="E77" s="60"/>
      <c r="F77" s="60"/>
      <c r="G77" s="60"/>
      <c r="H77" s="60"/>
      <c r="I77" s="60"/>
      <c r="J77" s="60"/>
      <c r="K77" s="60"/>
    </row>
  </sheetData>
  <mergeCells count="170">
    <mergeCell ref="B26:F26"/>
    <mergeCell ref="H26:I26"/>
    <mergeCell ref="J26:K26"/>
    <mergeCell ref="B23:F23"/>
    <mergeCell ref="H23:I23"/>
    <mergeCell ref="J23:K23"/>
    <mergeCell ref="B24:F24"/>
    <mergeCell ref="H24:I24"/>
    <mergeCell ref="J24:K24"/>
    <mergeCell ref="B25:F25"/>
    <mergeCell ref="H25:I25"/>
    <mergeCell ref="J25:K25"/>
    <mergeCell ref="B35:F35"/>
    <mergeCell ref="H35:I35"/>
    <mergeCell ref="J35:K35"/>
    <mergeCell ref="B36:F36"/>
    <mergeCell ref="H36:I36"/>
    <mergeCell ref="J36:K36"/>
    <mergeCell ref="B37:F37"/>
    <mergeCell ref="H37:I37"/>
    <mergeCell ref="J37:K37"/>
    <mergeCell ref="B32:F32"/>
    <mergeCell ref="H32:I32"/>
    <mergeCell ref="J32:K32"/>
    <mergeCell ref="B33:F33"/>
    <mergeCell ref="H33:I33"/>
    <mergeCell ref="J33:K33"/>
    <mergeCell ref="B34:F34"/>
    <mergeCell ref="H34:I34"/>
    <mergeCell ref="J34:K34"/>
    <mergeCell ref="B29:F29"/>
    <mergeCell ref="H29:I29"/>
    <mergeCell ref="J29:K29"/>
    <mergeCell ref="B30:F30"/>
    <mergeCell ref="H30:I30"/>
    <mergeCell ref="J30:K30"/>
    <mergeCell ref="B31:F31"/>
    <mergeCell ref="H31:I31"/>
    <mergeCell ref="J31:K31"/>
    <mergeCell ref="D2:K2"/>
    <mergeCell ref="A8:D8"/>
    <mergeCell ref="F8:K8"/>
    <mergeCell ref="G4:I4"/>
    <mergeCell ref="G5:I5"/>
    <mergeCell ref="G6:I6"/>
    <mergeCell ref="G54:I54"/>
    <mergeCell ref="J54:K54"/>
    <mergeCell ref="B40:F40"/>
    <mergeCell ref="H40:I40"/>
    <mergeCell ref="J40:K40"/>
    <mergeCell ref="B41:F41"/>
    <mergeCell ref="H41:I41"/>
    <mergeCell ref="J41:K41"/>
    <mergeCell ref="B42:F42"/>
    <mergeCell ref="H42:I42"/>
    <mergeCell ref="J42:K42"/>
    <mergeCell ref="B43:F43"/>
    <mergeCell ref="H43:I43"/>
    <mergeCell ref="J43:K43"/>
    <mergeCell ref="B44:F44"/>
    <mergeCell ref="H44:I44"/>
    <mergeCell ref="J44:K44"/>
    <mergeCell ref="B45:F45"/>
    <mergeCell ref="B55:F55"/>
    <mergeCell ref="J55:K55"/>
    <mergeCell ref="J56:K56"/>
    <mergeCell ref="B56:F56"/>
    <mergeCell ref="H59:I59"/>
    <mergeCell ref="J59:K59"/>
    <mergeCell ref="H60:I60"/>
    <mergeCell ref="J60:K60"/>
    <mergeCell ref="B60:F60"/>
    <mergeCell ref="H58:I58"/>
    <mergeCell ref="J58:K58"/>
    <mergeCell ref="B58:F58"/>
    <mergeCell ref="H52:I52"/>
    <mergeCell ref="J52:K52"/>
    <mergeCell ref="H53:I53"/>
    <mergeCell ref="J53:K53"/>
    <mergeCell ref="B52:F52"/>
    <mergeCell ref="B53:F53"/>
    <mergeCell ref="H49:I49"/>
    <mergeCell ref="J49:K49"/>
    <mergeCell ref="H50:I50"/>
    <mergeCell ref="J50:K50"/>
    <mergeCell ref="B49:F49"/>
    <mergeCell ref="J21:K21"/>
    <mergeCell ref="H38:I38"/>
    <mergeCell ref="J38:K38"/>
    <mergeCell ref="B21:F21"/>
    <mergeCell ref="B38:F38"/>
    <mergeCell ref="H39:I39"/>
    <mergeCell ref="J39:K39"/>
    <mergeCell ref="H51:I51"/>
    <mergeCell ref="J51:K51"/>
    <mergeCell ref="B39:F39"/>
    <mergeCell ref="B51:F51"/>
    <mergeCell ref="B47:F47"/>
    <mergeCell ref="B48:F48"/>
    <mergeCell ref="H45:I45"/>
    <mergeCell ref="J45:K45"/>
    <mergeCell ref="B46:F46"/>
    <mergeCell ref="H46:I46"/>
    <mergeCell ref="J46:K46"/>
    <mergeCell ref="B27:F27"/>
    <mergeCell ref="H27:I27"/>
    <mergeCell ref="J27:K27"/>
    <mergeCell ref="B28:F28"/>
    <mergeCell ref="H28:I28"/>
    <mergeCell ref="J28:K28"/>
    <mergeCell ref="A73:K73"/>
    <mergeCell ref="A74:K74"/>
    <mergeCell ref="A75:K75"/>
    <mergeCell ref="A76:K76"/>
    <mergeCell ref="A77:K77"/>
    <mergeCell ref="B63:F63"/>
    <mergeCell ref="H63:I63"/>
    <mergeCell ref="J63:K63"/>
    <mergeCell ref="B64:F64"/>
    <mergeCell ref="H64:I64"/>
    <mergeCell ref="A72:E72"/>
    <mergeCell ref="G72:K72"/>
    <mergeCell ref="A16:K16"/>
    <mergeCell ref="G55:I55"/>
    <mergeCell ref="G56:I56"/>
    <mergeCell ref="A57:K57"/>
    <mergeCell ref="B22:F22"/>
    <mergeCell ref="H22:I22"/>
    <mergeCell ref="J22:K22"/>
    <mergeCell ref="H47:I47"/>
    <mergeCell ref="H48:I48"/>
    <mergeCell ref="J47:K47"/>
    <mergeCell ref="J48:K48"/>
    <mergeCell ref="H17:I17"/>
    <mergeCell ref="J17:K17"/>
    <mergeCell ref="H18:I18"/>
    <mergeCell ref="J18:K18"/>
    <mergeCell ref="B17:F17"/>
    <mergeCell ref="B18:F18"/>
    <mergeCell ref="H19:I19"/>
    <mergeCell ref="J19:K19"/>
    <mergeCell ref="H20:I20"/>
    <mergeCell ref="J20:K20"/>
    <mergeCell ref="B19:F19"/>
    <mergeCell ref="B20:F20"/>
    <mergeCell ref="H21:I21"/>
    <mergeCell ref="B61:F61"/>
    <mergeCell ref="H61:I61"/>
    <mergeCell ref="J61:K61"/>
    <mergeCell ref="B50:F50"/>
    <mergeCell ref="H62:I62"/>
    <mergeCell ref="J62:K62"/>
    <mergeCell ref="B62:F62"/>
    <mergeCell ref="A70:E71"/>
    <mergeCell ref="G71:I71"/>
    <mergeCell ref="J71:K71"/>
    <mergeCell ref="B65:F65"/>
    <mergeCell ref="B66:F66"/>
    <mergeCell ref="B67:F67"/>
    <mergeCell ref="G66:I66"/>
    <mergeCell ref="J66:K66"/>
    <mergeCell ref="G67:I67"/>
    <mergeCell ref="J67:K67"/>
    <mergeCell ref="G70:I70"/>
    <mergeCell ref="J70:K70"/>
    <mergeCell ref="J64:K64"/>
    <mergeCell ref="G65:I65"/>
    <mergeCell ref="J65:K65"/>
    <mergeCell ref="B59:F59"/>
    <mergeCell ref="B54:F54"/>
  </mergeCell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0CC1-45D4-4300-BF32-BEAE22AC348C}">
  <dimension ref="A1:S4259"/>
  <sheetViews>
    <sheetView topLeftCell="A31" zoomScale="25" zoomScaleNormal="25" workbookViewId="0">
      <selection sqref="A1:XFD1048576"/>
    </sheetView>
  </sheetViews>
  <sheetFormatPr defaultRowHeight="14.4" x14ac:dyDescent="0.3"/>
  <cols>
    <col min="1" max="1" width="25.44140625" customWidth="1"/>
    <col min="2" max="2" width="128.44140625" customWidth="1"/>
    <col min="3" max="6" width="19" customWidth="1"/>
    <col min="7" max="7" width="25.109375" customWidth="1"/>
    <col min="8" max="8" width="28.44140625" customWidth="1"/>
    <col min="9" max="9" width="43" customWidth="1"/>
    <col min="10" max="10" width="1" customWidth="1"/>
    <col min="11" max="11" width="25.44140625" customWidth="1"/>
    <col min="12" max="12" width="128.44140625" customWidth="1"/>
    <col min="13" max="16" width="19" customWidth="1"/>
    <col min="17" max="17" width="25.109375" customWidth="1"/>
    <col min="18" max="18" width="28.44140625" customWidth="1"/>
    <col min="19" max="19" width="43" customWidth="1"/>
    <col min="20" max="26" width="20" customWidth="1"/>
  </cols>
  <sheetData>
    <row r="1" spans="1:19" ht="33.6" customHeight="1" x14ac:dyDescent="0.3"/>
    <row r="2" spans="1:19" ht="33.6" customHeight="1" x14ac:dyDescent="0.3"/>
    <row r="3" spans="1:19" ht="33.6" customHeight="1" x14ac:dyDescent="0.3"/>
    <row r="4" spans="1:19" ht="33.6" customHeight="1" x14ac:dyDescent="0.3"/>
    <row r="5" spans="1:19" ht="33.6" customHeight="1" x14ac:dyDescent="0.3"/>
    <row r="6" spans="1:19" ht="33.6" customHeight="1" x14ac:dyDescent="0.3"/>
    <row r="7" spans="1:19" ht="33.6" customHeight="1" x14ac:dyDescent="0.3"/>
    <row r="8" spans="1:19" ht="33.6" customHeight="1" x14ac:dyDescent="0.3"/>
    <row r="9" spans="1:19" ht="33.6" customHeight="1" x14ac:dyDescent="0.3"/>
    <row r="10" spans="1:19" ht="33.6" customHeight="1" thickBot="1" x14ac:dyDescent="0.35"/>
    <row r="11" spans="1:19" ht="33.6" customHeight="1" thickTop="1" x14ac:dyDescent="0.3">
      <c r="A11" s="123" t="s">
        <v>30</v>
      </c>
      <c r="B11" s="114"/>
      <c r="C11" s="114"/>
      <c r="D11" s="114"/>
      <c r="E11" s="114"/>
      <c r="F11" s="114"/>
      <c r="G11" s="114"/>
      <c r="H11" s="114"/>
      <c r="I11" s="115"/>
      <c r="K11" s="125" t="s">
        <v>31</v>
      </c>
      <c r="L11" s="114"/>
      <c r="M11" s="126"/>
      <c r="N11" s="114"/>
      <c r="O11" s="114"/>
      <c r="P11" s="114"/>
      <c r="Q11" s="114"/>
      <c r="R11" s="114"/>
      <c r="S11" s="115"/>
    </row>
    <row r="12" spans="1:19" ht="49.65" customHeight="1" thickBot="1" x14ac:dyDescent="0.35">
      <c r="A12" s="106"/>
      <c r="B12" s="78"/>
      <c r="C12" s="78"/>
      <c r="D12" s="78"/>
      <c r="E12" s="78"/>
      <c r="F12" s="78"/>
      <c r="G12" s="78"/>
      <c r="H12" s="78"/>
      <c r="I12" s="105"/>
      <c r="K12" s="116"/>
      <c r="L12" s="117"/>
      <c r="M12" s="117"/>
      <c r="N12" s="117"/>
      <c r="O12" s="117"/>
      <c r="P12" s="117"/>
      <c r="Q12" s="117"/>
      <c r="R12" s="117"/>
      <c r="S12" s="118"/>
    </row>
    <row r="13" spans="1:19" ht="49.65" customHeight="1" thickTop="1" x14ac:dyDescent="0.3">
      <c r="A13" s="124"/>
      <c r="B13" s="127" t="s">
        <v>32</v>
      </c>
      <c r="C13" s="124"/>
      <c r="D13" s="127" t="s">
        <v>33</v>
      </c>
      <c r="E13" s="78"/>
      <c r="F13" s="78"/>
      <c r="G13" s="78"/>
      <c r="H13" s="78"/>
      <c r="I13" s="105"/>
      <c r="K13" s="122" t="s">
        <v>34</v>
      </c>
      <c r="L13" s="78"/>
      <c r="M13" s="111"/>
      <c r="N13" s="78"/>
      <c r="O13" s="78"/>
      <c r="P13" s="78"/>
      <c r="Q13" s="78"/>
      <c r="R13" s="78"/>
      <c r="S13" s="105"/>
    </row>
    <row r="14" spans="1:19" ht="49.65" customHeight="1" thickBot="1" x14ac:dyDescent="0.35">
      <c r="A14" s="120"/>
      <c r="B14" s="78"/>
      <c r="C14" s="120"/>
      <c r="D14" s="78"/>
      <c r="E14" s="78"/>
      <c r="F14" s="78"/>
      <c r="G14" s="78"/>
      <c r="H14" s="78"/>
      <c r="I14" s="105"/>
      <c r="K14" s="116"/>
      <c r="L14" s="117"/>
      <c r="M14" s="117"/>
      <c r="N14" s="117"/>
      <c r="O14" s="117"/>
      <c r="P14" s="117"/>
      <c r="Q14" s="117"/>
      <c r="R14" s="117"/>
      <c r="S14" s="118"/>
    </row>
    <row r="15" spans="1:19" ht="49.65" customHeight="1" thickTop="1" x14ac:dyDescent="0.3">
      <c r="A15" s="17"/>
      <c r="I15" s="18"/>
      <c r="K15" s="122" t="s">
        <v>35</v>
      </c>
      <c r="L15" s="78"/>
      <c r="M15" s="111"/>
      <c r="N15" s="78"/>
      <c r="O15" s="78"/>
      <c r="P15" s="78"/>
      <c r="Q15" s="78"/>
      <c r="R15" s="78"/>
      <c r="S15" s="105"/>
    </row>
    <row r="16" spans="1:19" ht="49.65" customHeight="1" thickBot="1" x14ac:dyDescent="0.35">
      <c r="A16" s="19"/>
      <c r="B16" s="20"/>
      <c r="C16" s="20"/>
      <c r="D16" s="20"/>
      <c r="E16" s="20"/>
      <c r="F16" s="20"/>
      <c r="G16" s="20"/>
      <c r="H16" s="20"/>
      <c r="I16" s="21"/>
      <c r="K16" s="107"/>
      <c r="L16" s="108"/>
      <c r="M16" s="108"/>
      <c r="N16" s="108"/>
      <c r="O16" s="108"/>
      <c r="P16" s="108"/>
      <c r="Q16" s="108"/>
      <c r="R16" s="108"/>
      <c r="S16" s="109"/>
    </row>
    <row r="17" spans="1:19" ht="5.0999999999999996" customHeight="1" thickTop="1" x14ac:dyDescent="0.3"/>
    <row r="18" spans="1:19" ht="5.0999999999999996" customHeight="1" thickBot="1" x14ac:dyDescent="0.35"/>
    <row r="19" spans="1:19" ht="49.65" customHeight="1" thickTop="1" x14ac:dyDescent="0.3">
      <c r="A19" s="123" t="s">
        <v>36</v>
      </c>
      <c r="B19" s="114"/>
      <c r="C19" s="124"/>
      <c r="D19" s="121" t="s">
        <v>37</v>
      </c>
      <c r="E19" s="114"/>
      <c r="F19" s="114"/>
      <c r="G19" s="119"/>
      <c r="H19" s="121" t="s">
        <v>11</v>
      </c>
      <c r="I19" s="115"/>
      <c r="K19" s="123" t="s">
        <v>38</v>
      </c>
      <c r="L19" s="114"/>
      <c r="M19" s="119"/>
      <c r="N19" s="121" t="s">
        <v>11</v>
      </c>
      <c r="O19" s="114"/>
      <c r="P19" s="114"/>
      <c r="Q19" s="119"/>
      <c r="R19" s="121" t="s">
        <v>9</v>
      </c>
      <c r="S19" s="115"/>
    </row>
    <row r="20" spans="1:19" ht="49.65" customHeight="1" thickBot="1" x14ac:dyDescent="0.35">
      <c r="A20" s="106"/>
      <c r="B20" s="78"/>
      <c r="C20" s="120"/>
      <c r="D20" s="78"/>
      <c r="E20" s="78"/>
      <c r="F20" s="78"/>
      <c r="G20" s="120"/>
      <c r="H20" s="78"/>
      <c r="I20" s="105"/>
      <c r="K20" s="106"/>
      <c r="L20" s="78"/>
      <c r="M20" s="120"/>
      <c r="N20" s="78"/>
      <c r="O20" s="78"/>
      <c r="P20" s="78"/>
      <c r="Q20" s="120"/>
      <c r="R20" s="78"/>
      <c r="S20" s="105"/>
    </row>
    <row r="21" spans="1:19" ht="49.65" customHeight="1" thickTop="1" x14ac:dyDescent="0.3">
      <c r="A21" s="110" t="s">
        <v>39</v>
      </c>
      <c r="B21" s="78"/>
      <c r="C21" s="111"/>
      <c r="D21" s="78"/>
      <c r="E21" s="78"/>
      <c r="F21" s="78"/>
      <c r="G21" s="78"/>
      <c r="H21" s="78"/>
      <c r="I21" s="105"/>
      <c r="K21" s="110" t="s">
        <v>39</v>
      </c>
      <c r="L21" s="78"/>
      <c r="M21" s="111"/>
      <c r="N21" s="78"/>
      <c r="O21" s="78"/>
      <c r="P21" s="78"/>
      <c r="Q21" s="78"/>
      <c r="R21" s="78"/>
      <c r="S21" s="105"/>
    </row>
    <row r="22" spans="1:19" ht="49.65" customHeight="1" x14ac:dyDescent="0.3">
      <c r="A22" s="116"/>
      <c r="B22" s="117"/>
      <c r="C22" s="117"/>
      <c r="D22" s="117"/>
      <c r="E22" s="117"/>
      <c r="F22" s="117"/>
      <c r="G22" s="117"/>
      <c r="H22" s="117"/>
      <c r="I22" s="118"/>
      <c r="K22" s="116"/>
      <c r="L22" s="117"/>
      <c r="M22" s="117"/>
      <c r="N22" s="117"/>
      <c r="O22" s="117"/>
      <c r="P22" s="117"/>
      <c r="Q22" s="117"/>
      <c r="R22" s="117"/>
      <c r="S22" s="118"/>
    </row>
    <row r="23" spans="1:19" ht="49.65" customHeight="1" x14ac:dyDescent="0.3">
      <c r="A23" s="110" t="s">
        <v>40</v>
      </c>
      <c r="B23" s="78"/>
      <c r="C23" s="111"/>
      <c r="D23" s="78"/>
      <c r="E23" s="78"/>
      <c r="F23" s="78"/>
      <c r="G23" s="78"/>
      <c r="H23" s="78"/>
      <c r="I23" s="105"/>
      <c r="K23" s="110" t="s">
        <v>40</v>
      </c>
      <c r="L23" s="78"/>
      <c r="M23" s="111"/>
      <c r="N23" s="78"/>
      <c r="O23" s="78"/>
      <c r="P23" s="78"/>
      <c r="Q23" s="78"/>
      <c r="R23" s="78"/>
      <c r="S23" s="105"/>
    </row>
    <row r="24" spans="1:19" ht="49.65" customHeight="1" x14ac:dyDescent="0.3">
      <c r="A24" s="116"/>
      <c r="B24" s="117"/>
      <c r="C24" s="117"/>
      <c r="D24" s="117"/>
      <c r="E24" s="117"/>
      <c r="F24" s="117"/>
      <c r="G24" s="117"/>
      <c r="H24" s="117"/>
      <c r="I24" s="118"/>
      <c r="K24" s="116"/>
      <c r="L24" s="117"/>
      <c r="M24" s="117"/>
      <c r="N24" s="117"/>
      <c r="O24" s="117"/>
      <c r="P24" s="117"/>
      <c r="Q24" s="117"/>
      <c r="R24" s="117"/>
      <c r="S24" s="118"/>
    </row>
    <row r="25" spans="1:19" ht="49.65" customHeight="1" x14ac:dyDescent="0.3">
      <c r="A25" s="110" t="s">
        <v>41</v>
      </c>
      <c r="B25" s="78"/>
      <c r="C25" s="111"/>
      <c r="D25" s="78"/>
      <c r="E25" s="78"/>
      <c r="F25" s="78"/>
      <c r="G25" s="78"/>
      <c r="H25" s="78"/>
      <c r="I25" s="105"/>
      <c r="K25" s="110" t="s">
        <v>41</v>
      </c>
      <c r="L25" s="78"/>
      <c r="M25" s="111"/>
      <c r="N25" s="78"/>
      <c r="O25" s="78"/>
      <c r="P25" s="78"/>
      <c r="Q25" s="78"/>
      <c r="R25" s="78"/>
      <c r="S25" s="105"/>
    </row>
    <row r="26" spans="1:19" ht="49.65" customHeight="1" x14ac:dyDescent="0.3">
      <c r="A26" s="116"/>
      <c r="B26" s="117"/>
      <c r="C26" s="117"/>
      <c r="D26" s="117"/>
      <c r="E26" s="117"/>
      <c r="F26" s="117"/>
      <c r="G26" s="117"/>
      <c r="H26" s="117"/>
      <c r="I26" s="118"/>
      <c r="K26" s="116"/>
      <c r="L26" s="117"/>
      <c r="M26" s="117"/>
      <c r="N26" s="117"/>
      <c r="O26" s="117"/>
      <c r="P26" s="117"/>
      <c r="Q26" s="117"/>
      <c r="R26" s="117"/>
      <c r="S26" s="118"/>
    </row>
    <row r="27" spans="1:19" ht="49.65" customHeight="1" x14ac:dyDescent="0.3">
      <c r="A27" s="110"/>
      <c r="B27" s="78"/>
      <c r="C27" s="111"/>
      <c r="D27" s="78"/>
      <c r="E27" s="78"/>
      <c r="F27" s="78"/>
      <c r="G27" s="78"/>
      <c r="H27" s="78"/>
      <c r="I27" s="105"/>
      <c r="K27" s="110"/>
      <c r="L27" s="78"/>
      <c r="M27" s="111"/>
      <c r="N27" s="78"/>
      <c r="O27" s="78"/>
      <c r="P27" s="78"/>
      <c r="Q27" s="78"/>
      <c r="R27" s="78"/>
      <c r="S27" s="105"/>
    </row>
    <row r="28" spans="1:19" ht="49.65" customHeight="1" x14ac:dyDescent="0.3">
      <c r="A28" s="116"/>
      <c r="B28" s="117"/>
      <c r="C28" s="117"/>
      <c r="D28" s="117"/>
      <c r="E28" s="117"/>
      <c r="F28" s="117"/>
      <c r="G28" s="117"/>
      <c r="H28" s="117"/>
      <c r="I28" s="118"/>
      <c r="K28" s="116"/>
      <c r="L28" s="117"/>
      <c r="M28" s="117"/>
      <c r="N28" s="117"/>
      <c r="O28" s="117"/>
      <c r="P28" s="117"/>
      <c r="Q28" s="117"/>
      <c r="R28" s="117"/>
      <c r="S28" s="118"/>
    </row>
    <row r="29" spans="1:19" ht="49.65" customHeight="1" x14ac:dyDescent="0.3">
      <c r="A29" s="110" t="s">
        <v>42</v>
      </c>
      <c r="B29" s="78"/>
      <c r="C29" s="111"/>
      <c r="D29" s="78"/>
      <c r="E29" s="78"/>
      <c r="F29" s="78"/>
      <c r="G29" s="78"/>
      <c r="H29" s="78"/>
      <c r="I29" s="105"/>
      <c r="K29" s="110" t="s">
        <v>42</v>
      </c>
      <c r="L29" s="78"/>
      <c r="M29" s="111"/>
      <c r="N29" s="78"/>
      <c r="O29" s="78"/>
      <c r="P29" s="78"/>
      <c r="Q29" s="78"/>
      <c r="R29" s="78"/>
      <c r="S29" s="105"/>
    </row>
    <row r="30" spans="1:19" ht="49.65" customHeight="1" x14ac:dyDescent="0.3">
      <c r="A30" s="116"/>
      <c r="B30" s="117"/>
      <c r="C30" s="117"/>
      <c r="D30" s="117"/>
      <c r="E30" s="117"/>
      <c r="F30" s="117"/>
      <c r="G30" s="117"/>
      <c r="H30" s="117"/>
      <c r="I30" s="118"/>
      <c r="K30" s="116"/>
      <c r="L30" s="117"/>
      <c r="M30" s="117"/>
      <c r="N30" s="117"/>
      <c r="O30" s="117"/>
      <c r="P30" s="117"/>
      <c r="Q30" s="117"/>
      <c r="R30" s="117"/>
      <c r="S30" s="118"/>
    </row>
    <row r="31" spans="1:19" ht="49.65" customHeight="1" x14ac:dyDescent="0.3">
      <c r="A31" s="110" t="s">
        <v>43</v>
      </c>
      <c r="B31" s="78"/>
      <c r="C31" s="111"/>
      <c r="D31" s="78"/>
      <c r="E31" s="78"/>
      <c r="F31" s="78"/>
      <c r="G31" s="78"/>
      <c r="H31" s="78"/>
      <c r="I31" s="105"/>
      <c r="K31" s="110" t="s">
        <v>43</v>
      </c>
      <c r="L31" s="78"/>
      <c r="M31" s="111"/>
      <c r="N31" s="78"/>
      <c r="O31" s="78"/>
      <c r="P31" s="78"/>
      <c r="Q31" s="78"/>
      <c r="R31" s="78"/>
      <c r="S31" s="105"/>
    </row>
    <row r="32" spans="1:19" ht="49.65" customHeight="1" thickBot="1" x14ac:dyDescent="0.35">
      <c r="A32" s="107"/>
      <c r="B32" s="108"/>
      <c r="C32" s="108"/>
      <c r="D32" s="108"/>
      <c r="E32" s="108"/>
      <c r="F32" s="108"/>
      <c r="G32" s="108"/>
      <c r="H32" s="108"/>
      <c r="I32" s="109"/>
      <c r="K32" s="107"/>
      <c r="L32" s="108"/>
      <c r="M32" s="108"/>
      <c r="N32" s="108"/>
      <c r="O32" s="108"/>
      <c r="P32" s="108"/>
      <c r="Q32" s="108"/>
      <c r="R32" s="108"/>
      <c r="S32" s="109"/>
    </row>
    <row r="33" spans="1:19" ht="49.65" customHeight="1" thickTop="1" x14ac:dyDescent="0.3">
      <c r="A33" s="112" t="s">
        <v>44</v>
      </c>
      <c r="B33" s="78"/>
      <c r="C33" s="78"/>
      <c r="D33" s="78"/>
      <c r="E33" s="78"/>
      <c r="F33" s="78"/>
      <c r="G33" s="78"/>
      <c r="H33" s="78"/>
      <c r="I33" s="78"/>
      <c r="J33" s="78"/>
      <c r="K33" s="78"/>
      <c r="L33" s="78"/>
      <c r="M33" s="78"/>
      <c r="N33" s="78"/>
      <c r="O33" s="78"/>
      <c r="P33" s="78"/>
      <c r="Q33" s="78"/>
      <c r="R33" s="78"/>
      <c r="S33" s="78"/>
    </row>
    <row r="34" spans="1:19" ht="49.65" customHeight="1" thickBot="1" x14ac:dyDescent="0.35">
      <c r="A34" s="78"/>
      <c r="B34" s="78"/>
      <c r="C34" s="78"/>
      <c r="D34" s="78"/>
      <c r="E34" s="78"/>
      <c r="F34" s="78"/>
      <c r="G34" s="78"/>
      <c r="H34" s="78"/>
      <c r="I34" s="78"/>
      <c r="J34" s="78"/>
      <c r="K34" s="78"/>
      <c r="L34" s="78"/>
      <c r="M34" s="78"/>
      <c r="N34" s="78"/>
      <c r="O34" s="78"/>
      <c r="P34" s="78"/>
      <c r="Q34" s="78"/>
      <c r="R34" s="78"/>
      <c r="S34" s="78"/>
    </row>
    <row r="35" spans="1:19" ht="49.65" customHeight="1" thickTop="1" x14ac:dyDescent="0.3">
      <c r="A35" s="113" t="s">
        <v>45</v>
      </c>
      <c r="B35" s="114"/>
      <c r="C35" s="114"/>
      <c r="D35" s="114"/>
      <c r="E35" s="114"/>
      <c r="F35" s="114"/>
      <c r="G35" s="114"/>
      <c r="H35" s="114"/>
      <c r="I35" s="115"/>
      <c r="K35" s="113" t="s">
        <v>46</v>
      </c>
      <c r="L35" s="114"/>
      <c r="M35" s="114"/>
      <c r="N35" s="114"/>
      <c r="O35" s="114"/>
      <c r="P35" s="114"/>
      <c r="Q35" s="114"/>
      <c r="R35" s="114"/>
      <c r="S35" s="115"/>
    </row>
    <row r="36" spans="1:19" ht="49.65" customHeight="1" x14ac:dyDescent="0.3">
      <c r="A36" s="106"/>
      <c r="B36" s="78"/>
      <c r="C36" s="78"/>
      <c r="D36" s="78"/>
      <c r="E36" s="78"/>
      <c r="F36" s="78"/>
      <c r="G36" s="78"/>
      <c r="H36" s="78"/>
      <c r="I36" s="105"/>
      <c r="K36" s="106"/>
      <c r="L36" s="78"/>
      <c r="M36" s="78"/>
      <c r="N36" s="78"/>
      <c r="O36" s="78"/>
      <c r="P36" s="78"/>
      <c r="Q36" s="78"/>
      <c r="R36" s="78"/>
      <c r="S36" s="105"/>
    </row>
    <row r="37" spans="1:19" ht="49.65" customHeight="1" x14ac:dyDescent="0.3">
      <c r="A37" s="104" t="s">
        <v>47</v>
      </c>
      <c r="B37" s="78"/>
      <c r="C37" s="78"/>
      <c r="D37" s="78"/>
      <c r="E37" s="78"/>
      <c r="F37" s="78"/>
      <c r="G37" s="78"/>
      <c r="H37" s="78"/>
      <c r="I37" s="105"/>
      <c r="K37" s="104" t="s">
        <v>48</v>
      </c>
      <c r="L37" s="78"/>
      <c r="M37" s="78"/>
      <c r="N37" s="78"/>
      <c r="O37" s="78"/>
      <c r="P37" s="78"/>
      <c r="Q37" s="78"/>
      <c r="R37" s="78"/>
      <c r="S37" s="105"/>
    </row>
    <row r="38" spans="1:19" ht="49.65" customHeight="1" x14ac:dyDescent="0.3">
      <c r="A38" s="106"/>
      <c r="B38" s="78"/>
      <c r="C38" s="78"/>
      <c r="D38" s="78"/>
      <c r="E38" s="78"/>
      <c r="F38" s="78"/>
      <c r="G38" s="78"/>
      <c r="H38" s="78"/>
      <c r="I38" s="105"/>
      <c r="K38" s="106"/>
      <c r="L38" s="78"/>
      <c r="M38" s="78"/>
      <c r="N38" s="78"/>
      <c r="O38" s="78"/>
      <c r="P38" s="78"/>
      <c r="Q38" s="78"/>
      <c r="R38" s="78"/>
      <c r="S38" s="105"/>
    </row>
    <row r="39" spans="1:19" ht="49.65" customHeight="1" x14ac:dyDescent="0.3">
      <c r="A39" s="104" t="s">
        <v>49</v>
      </c>
      <c r="B39" s="78"/>
      <c r="C39" s="78"/>
      <c r="D39" s="78"/>
      <c r="E39" s="78"/>
      <c r="F39" s="78"/>
      <c r="G39" s="78"/>
      <c r="H39" s="78"/>
      <c r="I39" s="105"/>
      <c r="K39" s="104" t="s">
        <v>50</v>
      </c>
      <c r="L39" s="78"/>
      <c r="M39" s="78"/>
      <c r="N39" s="78"/>
      <c r="O39" s="78"/>
      <c r="P39" s="78"/>
      <c r="Q39" s="78"/>
      <c r="R39" s="78"/>
      <c r="S39" s="105"/>
    </row>
    <row r="40" spans="1:19" ht="49.65" customHeight="1" thickBot="1" x14ac:dyDescent="0.35">
      <c r="A40" s="107"/>
      <c r="B40" s="108"/>
      <c r="C40" s="108"/>
      <c r="D40" s="108"/>
      <c r="E40" s="108"/>
      <c r="F40" s="108"/>
      <c r="G40" s="108"/>
      <c r="H40" s="108"/>
      <c r="I40" s="109"/>
      <c r="K40" s="107"/>
      <c r="L40" s="108"/>
      <c r="M40" s="108"/>
      <c r="N40" s="108"/>
      <c r="O40" s="108"/>
      <c r="P40" s="108"/>
      <c r="Q40" s="108"/>
      <c r="R40" s="108"/>
      <c r="S40" s="109"/>
    </row>
    <row r="41" spans="1:19" ht="49.65" customHeight="1" thickTop="1" x14ac:dyDescent="0.3">
      <c r="A41" s="92" t="s">
        <v>51</v>
      </c>
      <c r="B41" s="78"/>
      <c r="C41" s="78"/>
      <c r="D41" s="78"/>
      <c r="E41" s="78"/>
      <c r="F41" s="78"/>
      <c r="G41" s="78"/>
      <c r="H41" s="78"/>
      <c r="I41" s="78"/>
      <c r="J41" s="78"/>
      <c r="K41" s="78"/>
      <c r="L41" s="78"/>
      <c r="M41" s="78"/>
      <c r="N41" s="78"/>
      <c r="O41" s="78"/>
      <c r="P41" s="78"/>
      <c r="Q41" s="78"/>
      <c r="R41" s="78"/>
      <c r="S41" s="78"/>
    </row>
    <row r="42" spans="1:19" ht="49.65" customHeight="1" x14ac:dyDescent="0.3">
      <c r="A42" s="78"/>
      <c r="B42" s="78"/>
      <c r="C42" s="78"/>
      <c r="D42" s="78"/>
      <c r="E42" s="78"/>
      <c r="F42" s="78"/>
      <c r="G42" s="78"/>
      <c r="H42" s="78"/>
      <c r="I42" s="78"/>
      <c r="J42" s="78"/>
      <c r="K42" s="78"/>
      <c r="L42" s="78"/>
      <c r="M42" s="78"/>
      <c r="N42" s="78"/>
      <c r="O42" s="78"/>
      <c r="P42" s="78"/>
      <c r="Q42" s="78"/>
      <c r="R42" s="78"/>
      <c r="S42" s="78"/>
    </row>
    <row r="43" spans="1:19" ht="49.65" customHeight="1" x14ac:dyDescent="0.3">
      <c r="A43" s="102" t="s">
        <v>4</v>
      </c>
      <c r="B43" s="103" t="s">
        <v>52</v>
      </c>
      <c r="C43" s="102" t="s">
        <v>53</v>
      </c>
      <c r="D43" s="102" t="s">
        <v>54</v>
      </c>
      <c r="E43" s="102" t="s">
        <v>55</v>
      </c>
      <c r="F43" s="102" t="s">
        <v>56</v>
      </c>
      <c r="G43" s="102" t="s">
        <v>57</v>
      </c>
      <c r="H43" s="102" t="s">
        <v>58</v>
      </c>
      <c r="I43" s="103" t="s">
        <v>8</v>
      </c>
      <c r="K43" s="102" t="s">
        <v>4</v>
      </c>
      <c r="L43" s="103" t="s">
        <v>52</v>
      </c>
      <c r="M43" s="102" t="s">
        <v>53</v>
      </c>
      <c r="N43" s="102" t="s">
        <v>54</v>
      </c>
      <c r="O43" s="102" t="s">
        <v>55</v>
      </c>
      <c r="P43" s="102" t="s">
        <v>56</v>
      </c>
      <c r="Q43" s="102" t="s">
        <v>57</v>
      </c>
      <c r="R43" s="102" t="s">
        <v>58</v>
      </c>
      <c r="S43" s="103" t="s">
        <v>8</v>
      </c>
    </row>
    <row r="44" spans="1:19" ht="49.65" customHeight="1" x14ac:dyDescent="0.3">
      <c r="A44" s="89"/>
      <c r="B44" s="89"/>
      <c r="C44" s="89"/>
      <c r="D44" s="89"/>
      <c r="E44" s="89"/>
      <c r="F44" s="89"/>
      <c r="G44" s="89"/>
      <c r="H44" s="89"/>
      <c r="I44" s="89"/>
      <c r="K44" s="89"/>
      <c r="L44" s="89"/>
      <c r="M44" s="89"/>
      <c r="N44" s="89"/>
      <c r="O44" s="89"/>
      <c r="P44" s="89"/>
      <c r="Q44" s="89"/>
      <c r="R44" s="89"/>
      <c r="S44" s="89"/>
    </row>
    <row r="45" spans="1:19" ht="49.65" customHeight="1" x14ac:dyDescent="0.3">
      <c r="A45" s="101" t="s">
        <v>59</v>
      </c>
      <c r="B45" s="78"/>
      <c r="C45" s="78"/>
      <c r="D45" s="78"/>
      <c r="E45" s="78"/>
      <c r="F45" s="78"/>
      <c r="G45" s="78"/>
      <c r="H45" s="78"/>
      <c r="I45" s="78"/>
      <c r="K45" s="99"/>
      <c r="L45" s="100" t="s">
        <v>60</v>
      </c>
      <c r="M45" s="78"/>
      <c r="N45" s="78"/>
      <c r="O45" s="78"/>
      <c r="P45" s="78"/>
      <c r="Q45" s="78"/>
      <c r="R45" s="78"/>
      <c r="S45" s="78"/>
    </row>
    <row r="46" spans="1:19" ht="49.65" customHeight="1" x14ac:dyDescent="0.3">
      <c r="A46" s="78"/>
      <c r="B46" s="78"/>
      <c r="C46" s="78"/>
      <c r="D46" s="78"/>
      <c r="E46" s="78"/>
      <c r="F46" s="78"/>
      <c r="G46" s="78"/>
      <c r="H46" s="78"/>
      <c r="I46" s="78"/>
      <c r="K46" s="78"/>
      <c r="L46" s="78"/>
      <c r="M46" s="78"/>
      <c r="N46" s="78"/>
      <c r="O46" s="78"/>
      <c r="P46" s="78"/>
      <c r="Q46" s="78"/>
      <c r="R46" s="78"/>
      <c r="S46" s="78"/>
    </row>
    <row r="47" spans="1:19" ht="49.65" customHeight="1" x14ac:dyDescent="0.3">
      <c r="A47" s="99"/>
      <c r="B47" s="100" t="s">
        <v>61</v>
      </c>
      <c r="C47" s="78"/>
      <c r="D47" s="78"/>
      <c r="E47" s="78"/>
      <c r="F47" s="78"/>
      <c r="G47" s="78"/>
      <c r="H47" s="78"/>
      <c r="I47" s="78"/>
      <c r="K47" s="97">
        <v>7951</v>
      </c>
      <c r="L47" s="98" t="s">
        <v>62</v>
      </c>
      <c r="M47" s="96"/>
      <c r="N47" s="96"/>
      <c r="O47" s="96"/>
      <c r="P47" s="96"/>
      <c r="Q47" s="94">
        <f>+M47+N47+O47+P47</f>
        <v>0</v>
      </c>
      <c r="R47" s="95">
        <v>269</v>
      </c>
      <c r="S47" s="88">
        <f>+Q47*R47</f>
        <v>0</v>
      </c>
    </row>
    <row r="48" spans="1:19" ht="49.65" customHeight="1" x14ac:dyDescent="0.3">
      <c r="A48" s="78"/>
      <c r="B48" s="78"/>
      <c r="C48" s="78"/>
      <c r="D48" s="78"/>
      <c r="E48" s="78"/>
      <c r="F48" s="78"/>
      <c r="G48" s="78"/>
      <c r="H48" s="78"/>
      <c r="I48" s="78"/>
      <c r="K48" s="89"/>
      <c r="L48" s="89"/>
      <c r="M48" s="89"/>
      <c r="N48" s="89"/>
      <c r="O48" s="89"/>
      <c r="P48" s="89"/>
      <c r="Q48" s="89"/>
      <c r="R48" s="89"/>
      <c r="S48" s="89"/>
    </row>
    <row r="49" spans="1:19" ht="49.65" customHeight="1" x14ac:dyDescent="0.3">
      <c r="A49" s="97">
        <v>10532</v>
      </c>
      <c r="B49" s="98" t="s">
        <v>63</v>
      </c>
      <c r="C49" s="96"/>
      <c r="D49" s="96"/>
      <c r="E49" s="96"/>
      <c r="F49" s="96"/>
      <c r="G49" s="94">
        <f>+C49+D49+E49+F49</f>
        <v>0</v>
      </c>
      <c r="H49" s="95">
        <v>99</v>
      </c>
      <c r="I49" s="88">
        <f>+G49*H49</f>
        <v>0</v>
      </c>
      <c r="K49" s="97">
        <v>10753</v>
      </c>
      <c r="L49" s="98" t="s">
        <v>64</v>
      </c>
      <c r="M49" s="96"/>
      <c r="N49" s="96"/>
      <c r="O49" s="96"/>
      <c r="P49" s="96"/>
      <c r="Q49" s="94">
        <f>+M49+N49+O49+P49</f>
        <v>0</v>
      </c>
      <c r="R49" s="95">
        <v>159</v>
      </c>
      <c r="S49" s="88">
        <f>+Q49*R49</f>
        <v>0</v>
      </c>
    </row>
    <row r="50" spans="1:19" ht="49.65" customHeight="1" x14ac:dyDescent="0.3">
      <c r="A50" s="89"/>
      <c r="B50" s="89"/>
      <c r="C50" s="89"/>
      <c r="D50" s="89"/>
      <c r="E50" s="89"/>
      <c r="F50" s="89"/>
      <c r="G50" s="89"/>
      <c r="H50" s="89"/>
      <c r="I50" s="89"/>
      <c r="K50" s="89"/>
      <c r="L50" s="89"/>
      <c r="M50" s="89"/>
      <c r="N50" s="89"/>
      <c r="O50" s="89"/>
      <c r="P50" s="89"/>
      <c r="Q50" s="89"/>
      <c r="R50" s="89"/>
      <c r="S50" s="89"/>
    </row>
    <row r="51" spans="1:19" ht="49.65" customHeight="1" x14ac:dyDescent="0.3">
      <c r="A51" s="97">
        <v>10533</v>
      </c>
      <c r="B51" s="98" t="s">
        <v>65</v>
      </c>
      <c r="C51" s="96"/>
      <c r="D51" s="96"/>
      <c r="E51" s="96"/>
      <c r="F51" s="96"/>
      <c r="G51" s="94">
        <f>+C51+D51+E51+F51</f>
        <v>0</v>
      </c>
      <c r="H51" s="95">
        <v>99</v>
      </c>
      <c r="I51" s="88">
        <f>+G51*H51</f>
        <v>0</v>
      </c>
      <c r="K51" s="99"/>
      <c r="L51" s="100" t="s">
        <v>66</v>
      </c>
      <c r="M51" s="78"/>
      <c r="N51" s="78"/>
      <c r="O51" s="78"/>
      <c r="P51" s="78"/>
      <c r="Q51" s="78"/>
      <c r="R51" s="78"/>
      <c r="S51" s="78"/>
    </row>
    <row r="52" spans="1:19" ht="49.65" customHeight="1" x14ac:dyDescent="0.3">
      <c r="A52" s="89"/>
      <c r="B52" s="89"/>
      <c r="C52" s="89"/>
      <c r="D52" s="89"/>
      <c r="E52" s="89"/>
      <c r="F52" s="89"/>
      <c r="G52" s="89"/>
      <c r="H52" s="89"/>
      <c r="I52" s="89"/>
      <c r="K52" s="78"/>
      <c r="L52" s="78"/>
      <c r="M52" s="78"/>
      <c r="N52" s="78"/>
      <c r="O52" s="78"/>
      <c r="P52" s="78"/>
      <c r="Q52" s="78"/>
      <c r="R52" s="78"/>
      <c r="S52" s="78"/>
    </row>
    <row r="53" spans="1:19" ht="49.65" customHeight="1" x14ac:dyDescent="0.3">
      <c r="A53" s="97">
        <v>10534</v>
      </c>
      <c r="B53" s="98" t="s">
        <v>67</v>
      </c>
      <c r="C53" s="96"/>
      <c r="D53" s="96"/>
      <c r="E53" s="96"/>
      <c r="F53" s="96"/>
      <c r="G53" s="94">
        <f>+C53+D53+E53+F53</f>
        <v>0</v>
      </c>
      <c r="H53" s="95">
        <v>259</v>
      </c>
      <c r="I53" s="88">
        <f>+G53*H53</f>
        <v>0</v>
      </c>
      <c r="K53" s="97">
        <v>11365</v>
      </c>
      <c r="L53" s="98" t="s">
        <v>68</v>
      </c>
      <c r="M53" s="96"/>
      <c r="N53" s="96"/>
      <c r="O53" s="96"/>
      <c r="P53" s="96"/>
      <c r="Q53" s="94">
        <f>+M53+N53+O53+P53</f>
        <v>0</v>
      </c>
      <c r="R53" s="95">
        <v>349</v>
      </c>
      <c r="S53" s="88">
        <f>+Q53*R53</f>
        <v>0</v>
      </c>
    </row>
    <row r="54" spans="1:19" ht="49.65" customHeight="1" x14ac:dyDescent="0.3">
      <c r="A54" s="89"/>
      <c r="B54" s="89"/>
      <c r="C54" s="89"/>
      <c r="D54" s="89"/>
      <c r="E54" s="89"/>
      <c r="F54" s="89"/>
      <c r="G54" s="89"/>
      <c r="H54" s="89"/>
      <c r="I54" s="89"/>
      <c r="K54" s="89"/>
      <c r="L54" s="89"/>
      <c r="M54" s="89"/>
      <c r="N54" s="89"/>
      <c r="O54" s="89"/>
      <c r="P54" s="89"/>
      <c r="Q54" s="89"/>
      <c r="R54" s="89"/>
      <c r="S54" s="89"/>
    </row>
    <row r="55" spans="1:19" ht="49.65" customHeight="1" x14ac:dyDescent="0.3">
      <c r="A55" s="97">
        <v>10589</v>
      </c>
      <c r="B55" s="98" t="s">
        <v>69</v>
      </c>
      <c r="C55" s="96"/>
      <c r="D55" s="96"/>
      <c r="E55" s="96"/>
      <c r="F55" s="96"/>
      <c r="G55" s="94">
        <f>+C55+D55+E55+F55</f>
        <v>0</v>
      </c>
      <c r="H55" s="95">
        <v>399</v>
      </c>
      <c r="I55" s="88">
        <f>+G55*H55</f>
        <v>0</v>
      </c>
      <c r="K55" s="97">
        <v>11378</v>
      </c>
      <c r="L55" s="98" t="s">
        <v>70</v>
      </c>
      <c r="M55" s="96"/>
      <c r="N55" s="96"/>
      <c r="O55" s="96"/>
      <c r="P55" s="96"/>
      <c r="Q55" s="94">
        <f>+M55+N55+O55+P55</f>
        <v>0</v>
      </c>
      <c r="R55" s="95">
        <v>249</v>
      </c>
      <c r="S55" s="88">
        <f>+Q55*R55</f>
        <v>0</v>
      </c>
    </row>
    <row r="56" spans="1:19" ht="49.65" customHeight="1" x14ac:dyDescent="0.3">
      <c r="A56" s="89"/>
      <c r="B56" s="89"/>
      <c r="C56" s="89"/>
      <c r="D56" s="89"/>
      <c r="E56" s="89"/>
      <c r="F56" s="89"/>
      <c r="G56" s="89"/>
      <c r="H56" s="89"/>
      <c r="I56" s="89"/>
      <c r="K56" s="89"/>
      <c r="L56" s="89"/>
      <c r="M56" s="89"/>
      <c r="N56" s="89"/>
      <c r="O56" s="89"/>
      <c r="P56" s="89"/>
      <c r="Q56" s="89"/>
      <c r="R56" s="89"/>
      <c r="S56" s="89"/>
    </row>
    <row r="57" spans="1:19" ht="49.65" customHeight="1" x14ac:dyDescent="0.3">
      <c r="A57" s="99"/>
      <c r="B57" s="100" t="s">
        <v>71</v>
      </c>
      <c r="C57" s="78"/>
      <c r="D57" s="78"/>
      <c r="E57" s="78"/>
      <c r="F57" s="78"/>
      <c r="G57" s="78"/>
      <c r="H57" s="78"/>
      <c r="I57" s="78"/>
      <c r="K57" s="97">
        <v>11380</v>
      </c>
      <c r="L57" s="98" t="s">
        <v>72</v>
      </c>
      <c r="M57" s="96"/>
      <c r="N57" s="96"/>
      <c r="O57" s="96"/>
      <c r="P57" s="96"/>
      <c r="Q57" s="94">
        <f>+M57+N57+O57+P57</f>
        <v>0</v>
      </c>
      <c r="R57" s="95">
        <v>189</v>
      </c>
      <c r="S57" s="88">
        <f>+Q57*R57</f>
        <v>0</v>
      </c>
    </row>
    <row r="58" spans="1:19" ht="49.65" customHeight="1" x14ac:dyDescent="0.3">
      <c r="A58" s="78"/>
      <c r="B58" s="78"/>
      <c r="C58" s="78"/>
      <c r="D58" s="78"/>
      <c r="E58" s="78"/>
      <c r="F58" s="78"/>
      <c r="G58" s="78"/>
      <c r="H58" s="78"/>
      <c r="I58" s="78"/>
      <c r="K58" s="89"/>
      <c r="L58" s="89"/>
      <c r="M58" s="89"/>
      <c r="N58" s="89"/>
      <c r="O58" s="89"/>
      <c r="P58" s="89"/>
      <c r="Q58" s="89"/>
      <c r="R58" s="89"/>
      <c r="S58" s="89"/>
    </row>
    <row r="59" spans="1:19" ht="49.65" customHeight="1" x14ac:dyDescent="0.3">
      <c r="A59" s="97">
        <v>2948</v>
      </c>
      <c r="B59" s="98" t="s">
        <v>73</v>
      </c>
      <c r="C59" s="96"/>
      <c r="D59" s="96"/>
      <c r="E59" s="96"/>
      <c r="F59" s="96"/>
      <c r="G59" s="94">
        <f>+C59+D59+E59+F59</f>
        <v>0</v>
      </c>
      <c r="H59" s="95">
        <v>179</v>
      </c>
      <c r="I59" s="88">
        <f>+G59*H59</f>
        <v>0</v>
      </c>
      <c r="K59" s="97">
        <v>11857</v>
      </c>
      <c r="L59" s="98" t="s">
        <v>74</v>
      </c>
      <c r="M59" s="96"/>
      <c r="N59" s="96"/>
      <c r="O59" s="96"/>
      <c r="P59" s="96"/>
      <c r="Q59" s="94">
        <f>+M59+N59+O59+P59</f>
        <v>0</v>
      </c>
      <c r="R59" s="95">
        <v>449</v>
      </c>
      <c r="S59" s="88">
        <f>+Q59*R59</f>
        <v>0</v>
      </c>
    </row>
    <row r="60" spans="1:19" ht="49.65" customHeight="1" x14ac:dyDescent="0.3">
      <c r="A60" s="89"/>
      <c r="B60" s="89"/>
      <c r="C60" s="89"/>
      <c r="D60" s="89"/>
      <c r="E60" s="89"/>
      <c r="F60" s="89"/>
      <c r="G60" s="89"/>
      <c r="H60" s="89"/>
      <c r="I60" s="89"/>
      <c r="K60" s="89"/>
      <c r="L60" s="89"/>
      <c r="M60" s="89"/>
      <c r="N60" s="89"/>
      <c r="O60" s="89"/>
      <c r="P60" s="89"/>
      <c r="Q60" s="89"/>
      <c r="R60" s="89"/>
      <c r="S60" s="89"/>
    </row>
    <row r="61" spans="1:19" ht="49.65" customHeight="1" x14ac:dyDescent="0.3">
      <c r="A61" s="97">
        <v>3578</v>
      </c>
      <c r="B61" s="98" t="s">
        <v>75</v>
      </c>
      <c r="C61" s="96"/>
      <c r="D61" s="96"/>
      <c r="E61" s="96"/>
      <c r="F61" s="96"/>
      <c r="G61" s="94">
        <f>+C61+D61+E61+F61</f>
        <v>0</v>
      </c>
      <c r="H61" s="95">
        <v>109</v>
      </c>
      <c r="I61" s="88">
        <f>+G61*H61</f>
        <v>0</v>
      </c>
      <c r="K61" s="97">
        <v>11858</v>
      </c>
      <c r="L61" s="98" t="s">
        <v>76</v>
      </c>
      <c r="M61" s="96"/>
      <c r="N61" s="96"/>
      <c r="O61" s="96"/>
      <c r="P61" s="96"/>
      <c r="Q61" s="94">
        <f>+M61+N61+O61+P61</f>
        <v>0</v>
      </c>
      <c r="R61" s="95">
        <v>349</v>
      </c>
      <c r="S61" s="88">
        <f>+Q61*R61</f>
        <v>0</v>
      </c>
    </row>
    <row r="62" spans="1:19" ht="49.65" customHeight="1" x14ac:dyDescent="0.3">
      <c r="A62" s="89"/>
      <c r="B62" s="89"/>
      <c r="C62" s="89"/>
      <c r="D62" s="89"/>
      <c r="E62" s="89"/>
      <c r="F62" s="89"/>
      <c r="G62" s="89"/>
      <c r="H62" s="89"/>
      <c r="I62" s="89"/>
      <c r="K62" s="89"/>
      <c r="L62" s="89"/>
      <c r="M62" s="89"/>
      <c r="N62" s="89"/>
      <c r="O62" s="89"/>
      <c r="P62" s="89"/>
      <c r="Q62" s="89"/>
      <c r="R62" s="89"/>
      <c r="S62" s="89"/>
    </row>
    <row r="63" spans="1:19" ht="49.65" customHeight="1" x14ac:dyDescent="0.3">
      <c r="A63" s="97">
        <v>3579</v>
      </c>
      <c r="B63" s="98" t="s">
        <v>77</v>
      </c>
      <c r="C63" s="96"/>
      <c r="D63" s="96"/>
      <c r="E63" s="96"/>
      <c r="F63" s="96"/>
      <c r="G63" s="94">
        <f>+C63+D63+E63+F63</f>
        <v>0</v>
      </c>
      <c r="H63" s="95">
        <v>119</v>
      </c>
      <c r="I63" s="88">
        <f>+G63*H63</f>
        <v>0</v>
      </c>
      <c r="K63" s="97">
        <v>11902</v>
      </c>
      <c r="L63" s="98" t="s">
        <v>78</v>
      </c>
      <c r="M63" s="96"/>
      <c r="N63" s="96"/>
      <c r="O63" s="96"/>
      <c r="P63" s="96"/>
      <c r="Q63" s="94">
        <f>+M63+N63+O63+P63</f>
        <v>0</v>
      </c>
      <c r="R63" s="95">
        <v>499</v>
      </c>
      <c r="S63" s="88">
        <f>+Q63*R63</f>
        <v>0</v>
      </c>
    </row>
    <row r="64" spans="1:19" ht="49.65" customHeight="1" x14ac:dyDescent="0.3">
      <c r="A64" s="89"/>
      <c r="B64" s="89"/>
      <c r="C64" s="89"/>
      <c r="D64" s="89"/>
      <c r="E64" s="89"/>
      <c r="F64" s="89"/>
      <c r="G64" s="89"/>
      <c r="H64" s="89"/>
      <c r="I64" s="89"/>
      <c r="K64" s="89"/>
      <c r="L64" s="89"/>
      <c r="M64" s="89"/>
      <c r="N64" s="89"/>
      <c r="O64" s="89"/>
      <c r="P64" s="89"/>
      <c r="Q64" s="89"/>
      <c r="R64" s="89"/>
      <c r="S64" s="89"/>
    </row>
    <row r="65" spans="1:19" ht="49.65" customHeight="1" x14ac:dyDescent="0.3">
      <c r="A65" s="97">
        <v>4335</v>
      </c>
      <c r="B65" s="98" t="s">
        <v>79</v>
      </c>
      <c r="C65" s="96"/>
      <c r="D65" s="96"/>
      <c r="E65" s="96"/>
      <c r="F65" s="96"/>
      <c r="G65" s="94">
        <f>+C65+D65+E65+F65</f>
        <v>0</v>
      </c>
      <c r="H65" s="95">
        <v>299</v>
      </c>
      <c r="I65" s="88">
        <f>+G65*H65</f>
        <v>0</v>
      </c>
      <c r="K65" s="97">
        <v>12274</v>
      </c>
      <c r="L65" s="98" t="s">
        <v>80</v>
      </c>
      <c r="M65" s="96"/>
      <c r="N65" s="96"/>
      <c r="O65" s="96"/>
      <c r="P65" s="96"/>
      <c r="Q65" s="94">
        <f>+M65+N65+O65+P65</f>
        <v>0</v>
      </c>
      <c r="R65" s="95">
        <v>629</v>
      </c>
      <c r="S65" s="88">
        <f>+Q65*R65</f>
        <v>0</v>
      </c>
    </row>
    <row r="66" spans="1:19" ht="49.65" customHeight="1" x14ac:dyDescent="0.3">
      <c r="A66" s="89"/>
      <c r="B66" s="89"/>
      <c r="C66" s="89"/>
      <c r="D66" s="89"/>
      <c r="E66" s="89"/>
      <c r="F66" s="89"/>
      <c r="G66" s="89"/>
      <c r="H66" s="89"/>
      <c r="I66" s="89"/>
      <c r="K66" s="89"/>
      <c r="L66" s="89"/>
      <c r="M66" s="89"/>
      <c r="N66" s="89"/>
      <c r="O66" s="89"/>
      <c r="P66" s="89"/>
      <c r="Q66" s="89"/>
      <c r="R66" s="89"/>
      <c r="S66" s="89"/>
    </row>
    <row r="67" spans="1:19" ht="49.65" customHeight="1" x14ac:dyDescent="0.3">
      <c r="A67" s="97">
        <v>4549</v>
      </c>
      <c r="B67" s="98" t="s">
        <v>81</v>
      </c>
      <c r="C67" s="96"/>
      <c r="D67" s="96"/>
      <c r="E67" s="96"/>
      <c r="F67" s="96"/>
      <c r="G67" s="94">
        <f>+C67+D67+E67+F67</f>
        <v>0</v>
      </c>
      <c r="H67" s="95">
        <v>329</v>
      </c>
      <c r="I67" s="88">
        <f>+G67*H67</f>
        <v>0</v>
      </c>
      <c r="K67" s="97">
        <v>12281</v>
      </c>
      <c r="L67" s="98" t="s">
        <v>82</v>
      </c>
      <c r="M67" s="96"/>
      <c r="N67" s="96"/>
      <c r="O67" s="96"/>
      <c r="P67" s="96"/>
      <c r="Q67" s="94">
        <f>+M67+N67+O67+P67</f>
        <v>0</v>
      </c>
      <c r="R67" s="95">
        <v>699</v>
      </c>
      <c r="S67" s="88">
        <f>+Q67*R67</f>
        <v>0</v>
      </c>
    </row>
    <row r="68" spans="1:19" ht="49.65" customHeight="1" x14ac:dyDescent="0.3">
      <c r="A68" s="89"/>
      <c r="B68" s="89"/>
      <c r="C68" s="89"/>
      <c r="D68" s="89"/>
      <c r="E68" s="89"/>
      <c r="F68" s="89"/>
      <c r="G68" s="89"/>
      <c r="H68" s="89"/>
      <c r="I68" s="89"/>
      <c r="K68" s="89"/>
      <c r="L68" s="89"/>
      <c r="M68" s="89"/>
      <c r="N68" s="89"/>
      <c r="O68" s="89"/>
      <c r="P68" s="89"/>
      <c r="Q68" s="89"/>
      <c r="R68" s="89"/>
      <c r="S68" s="89"/>
    </row>
    <row r="69" spans="1:19" ht="49.65" customHeight="1" x14ac:dyDescent="0.3">
      <c r="A69" s="97">
        <v>4650</v>
      </c>
      <c r="B69" s="98" t="s">
        <v>83</v>
      </c>
      <c r="C69" s="96"/>
      <c r="D69" s="96"/>
      <c r="E69" s="96"/>
      <c r="F69" s="96"/>
      <c r="G69" s="94">
        <f>+C69+D69+E69+F69</f>
        <v>0</v>
      </c>
      <c r="H69" s="95">
        <v>429</v>
      </c>
      <c r="I69" s="88">
        <f>+G69*H69</f>
        <v>0</v>
      </c>
      <c r="K69" s="97">
        <v>12915</v>
      </c>
      <c r="L69" s="98" t="s">
        <v>84</v>
      </c>
      <c r="M69" s="96"/>
      <c r="N69" s="96"/>
      <c r="O69" s="96"/>
      <c r="P69" s="96"/>
      <c r="Q69" s="94">
        <f>+M69+N69+O69+P69</f>
        <v>0</v>
      </c>
      <c r="R69" s="95">
        <v>799</v>
      </c>
      <c r="S69" s="88">
        <f>+Q69*R69</f>
        <v>0</v>
      </c>
    </row>
    <row r="70" spans="1:19" ht="49.65" customHeight="1" x14ac:dyDescent="0.3">
      <c r="A70" s="89"/>
      <c r="B70" s="89"/>
      <c r="C70" s="89"/>
      <c r="D70" s="89"/>
      <c r="E70" s="89"/>
      <c r="F70" s="89"/>
      <c r="G70" s="89"/>
      <c r="H70" s="89"/>
      <c r="I70" s="89"/>
      <c r="K70" s="89"/>
      <c r="L70" s="89"/>
      <c r="M70" s="89"/>
      <c r="N70" s="89"/>
      <c r="O70" s="89"/>
      <c r="P70" s="89"/>
      <c r="Q70" s="89"/>
      <c r="R70" s="89"/>
      <c r="S70" s="89"/>
    </row>
    <row r="71" spans="1:19" ht="49.65" customHeight="1" x14ac:dyDescent="0.3">
      <c r="A71" s="97">
        <v>4936</v>
      </c>
      <c r="B71" s="98" t="s">
        <v>85</v>
      </c>
      <c r="C71" s="96"/>
      <c r="D71" s="96"/>
      <c r="E71" s="96"/>
      <c r="F71" s="96"/>
      <c r="G71" s="94">
        <f>+C71+D71+E71+F71</f>
        <v>0</v>
      </c>
      <c r="H71" s="95">
        <v>299</v>
      </c>
      <c r="I71" s="88">
        <f>+G71*H71</f>
        <v>0</v>
      </c>
      <c r="K71" s="99"/>
      <c r="L71" s="100" t="s">
        <v>86</v>
      </c>
      <c r="M71" s="78"/>
      <c r="N71" s="78"/>
      <c r="O71" s="78"/>
      <c r="P71" s="78"/>
      <c r="Q71" s="78"/>
      <c r="R71" s="78"/>
      <c r="S71" s="78"/>
    </row>
    <row r="72" spans="1:19" ht="49.65" customHeight="1" x14ac:dyDescent="0.3">
      <c r="A72" s="89"/>
      <c r="B72" s="89"/>
      <c r="C72" s="89"/>
      <c r="D72" s="89"/>
      <c r="E72" s="89"/>
      <c r="F72" s="89"/>
      <c r="G72" s="89"/>
      <c r="H72" s="89"/>
      <c r="I72" s="89"/>
      <c r="K72" s="78"/>
      <c r="L72" s="78"/>
      <c r="M72" s="78"/>
      <c r="N72" s="78"/>
      <c r="O72" s="78"/>
      <c r="P72" s="78"/>
      <c r="Q72" s="78"/>
      <c r="R72" s="78"/>
      <c r="S72" s="78"/>
    </row>
    <row r="73" spans="1:19" ht="49.65" customHeight="1" x14ac:dyDescent="0.3">
      <c r="A73" s="97">
        <v>6057</v>
      </c>
      <c r="B73" s="98" t="s">
        <v>87</v>
      </c>
      <c r="C73" s="96"/>
      <c r="D73" s="96"/>
      <c r="E73" s="96"/>
      <c r="F73" s="96"/>
      <c r="G73" s="94">
        <f>+C73+D73+E73+F73</f>
        <v>0</v>
      </c>
      <c r="H73" s="95">
        <v>249</v>
      </c>
      <c r="I73" s="88">
        <f>+G73*H73</f>
        <v>0</v>
      </c>
      <c r="K73" s="97">
        <v>13374</v>
      </c>
      <c r="L73" s="98" t="s">
        <v>88</v>
      </c>
      <c r="M73" s="96"/>
      <c r="N73" s="96"/>
      <c r="O73" s="96"/>
      <c r="P73" s="96"/>
      <c r="Q73" s="94">
        <f>+M73+N73+O73+P73</f>
        <v>0</v>
      </c>
      <c r="R73" s="95">
        <v>199</v>
      </c>
      <c r="S73" s="88">
        <f>+Q73*R73</f>
        <v>0</v>
      </c>
    </row>
    <row r="74" spans="1:19" ht="49.65" customHeight="1" x14ac:dyDescent="0.3">
      <c r="A74" s="89"/>
      <c r="B74" s="89"/>
      <c r="C74" s="89"/>
      <c r="D74" s="89"/>
      <c r="E74" s="89"/>
      <c r="F74" s="89"/>
      <c r="G74" s="89"/>
      <c r="H74" s="89"/>
      <c r="I74" s="89"/>
      <c r="K74" s="89"/>
      <c r="L74" s="89"/>
      <c r="M74" s="89"/>
      <c r="N74" s="89"/>
      <c r="O74" s="89"/>
      <c r="P74" s="89"/>
      <c r="Q74" s="89"/>
      <c r="R74" s="89"/>
      <c r="S74" s="89"/>
    </row>
    <row r="75" spans="1:19" ht="49.65" customHeight="1" x14ac:dyDescent="0.3">
      <c r="A75" s="97">
        <v>8709</v>
      </c>
      <c r="B75" s="98" t="s">
        <v>89</v>
      </c>
      <c r="C75" s="96"/>
      <c r="D75" s="96"/>
      <c r="E75" s="96"/>
      <c r="F75" s="96"/>
      <c r="G75" s="94">
        <f>+C75+D75+E75+F75</f>
        <v>0</v>
      </c>
      <c r="H75" s="95">
        <v>449</v>
      </c>
      <c r="I75" s="88">
        <f>+G75*H75</f>
        <v>0</v>
      </c>
      <c r="K75" s="97">
        <v>13375</v>
      </c>
      <c r="L75" s="98" t="s">
        <v>90</v>
      </c>
      <c r="M75" s="96"/>
      <c r="N75" s="96"/>
      <c r="O75" s="96"/>
      <c r="P75" s="96"/>
      <c r="Q75" s="94">
        <f>+M75+N75+O75+P75</f>
        <v>0</v>
      </c>
      <c r="R75" s="95">
        <v>329</v>
      </c>
      <c r="S75" s="88">
        <f>+Q75*R75</f>
        <v>0</v>
      </c>
    </row>
    <row r="76" spans="1:19" ht="49.65" customHeight="1" x14ac:dyDescent="0.3">
      <c r="A76" s="89"/>
      <c r="B76" s="89"/>
      <c r="C76" s="89"/>
      <c r="D76" s="89"/>
      <c r="E76" s="89"/>
      <c r="F76" s="89"/>
      <c r="G76" s="89"/>
      <c r="H76" s="89"/>
      <c r="I76" s="89"/>
      <c r="K76" s="89"/>
      <c r="L76" s="89"/>
      <c r="M76" s="89"/>
      <c r="N76" s="89"/>
      <c r="O76" s="89"/>
      <c r="P76" s="89"/>
      <c r="Q76" s="89"/>
      <c r="R76" s="89"/>
      <c r="S76" s="89"/>
    </row>
    <row r="77" spans="1:19" ht="49.65" customHeight="1" x14ac:dyDescent="0.3">
      <c r="A77" s="97">
        <v>15185</v>
      </c>
      <c r="B77" s="98" t="s">
        <v>91</v>
      </c>
      <c r="C77" s="96"/>
      <c r="D77" s="96"/>
      <c r="E77" s="96"/>
      <c r="F77" s="96"/>
      <c r="G77" s="94">
        <f>+C77+D77+E77+F77</f>
        <v>0</v>
      </c>
      <c r="H77" s="95">
        <v>599</v>
      </c>
      <c r="I77" s="88">
        <f>+G77*H77</f>
        <v>0</v>
      </c>
      <c r="K77" s="97">
        <v>13376</v>
      </c>
      <c r="L77" s="98" t="s">
        <v>92</v>
      </c>
      <c r="M77" s="96"/>
      <c r="N77" s="96"/>
      <c r="O77" s="96"/>
      <c r="P77" s="96"/>
      <c r="Q77" s="94">
        <f>+M77+N77+O77+P77</f>
        <v>0</v>
      </c>
      <c r="R77" s="95">
        <v>249</v>
      </c>
      <c r="S77" s="88">
        <f>+Q77*R77</f>
        <v>0</v>
      </c>
    </row>
    <row r="78" spans="1:19" ht="49.65" customHeight="1" x14ac:dyDescent="0.3">
      <c r="A78" s="89"/>
      <c r="B78" s="89"/>
      <c r="C78" s="89"/>
      <c r="D78" s="89"/>
      <c r="E78" s="89"/>
      <c r="F78" s="89"/>
      <c r="G78" s="89"/>
      <c r="H78" s="89"/>
      <c r="I78" s="89"/>
      <c r="K78" s="89"/>
      <c r="L78" s="89"/>
      <c r="M78" s="89"/>
      <c r="N78" s="89"/>
      <c r="O78" s="89"/>
      <c r="P78" s="89"/>
      <c r="Q78" s="89"/>
      <c r="R78" s="89"/>
      <c r="S78" s="89"/>
    </row>
    <row r="79" spans="1:19" ht="49.65" customHeight="1" x14ac:dyDescent="0.3">
      <c r="A79" s="99"/>
      <c r="B79" s="100" t="s">
        <v>93</v>
      </c>
      <c r="C79" s="78"/>
      <c r="D79" s="78"/>
      <c r="E79" s="78"/>
      <c r="F79" s="78"/>
      <c r="G79" s="78"/>
      <c r="H79" s="78"/>
      <c r="I79" s="78"/>
      <c r="K79" s="97">
        <v>13835</v>
      </c>
      <c r="L79" s="98" t="s">
        <v>94</v>
      </c>
      <c r="M79" s="96"/>
      <c r="N79" s="96"/>
      <c r="O79" s="96"/>
      <c r="P79" s="96"/>
      <c r="Q79" s="94">
        <f>+M79+N79+O79+P79</f>
        <v>0</v>
      </c>
      <c r="R79" s="95">
        <v>699</v>
      </c>
      <c r="S79" s="88">
        <f>+Q79*R79</f>
        <v>0</v>
      </c>
    </row>
    <row r="80" spans="1:19" ht="49.65" customHeight="1" x14ac:dyDescent="0.3">
      <c r="A80" s="78"/>
      <c r="B80" s="78"/>
      <c r="C80" s="78"/>
      <c r="D80" s="78"/>
      <c r="E80" s="78"/>
      <c r="F80" s="78"/>
      <c r="G80" s="78"/>
      <c r="H80" s="78"/>
      <c r="I80" s="78"/>
      <c r="K80" s="89"/>
      <c r="L80" s="89"/>
      <c r="M80" s="89"/>
      <c r="N80" s="89"/>
      <c r="O80" s="89"/>
      <c r="P80" s="89"/>
      <c r="Q80" s="89"/>
      <c r="R80" s="89"/>
      <c r="S80" s="89"/>
    </row>
    <row r="81" spans="1:19" ht="49.65" customHeight="1" x14ac:dyDescent="0.3">
      <c r="A81" s="97">
        <v>11918</v>
      </c>
      <c r="B81" s="98" t="s">
        <v>95</v>
      </c>
      <c r="C81" s="96"/>
      <c r="D81" s="96"/>
      <c r="E81" s="96"/>
      <c r="F81" s="96"/>
      <c r="G81" s="94">
        <f>+C81+D81+E81+F81</f>
        <v>0</v>
      </c>
      <c r="H81" s="95">
        <v>349</v>
      </c>
      <c r="I81" s="88">
        <f>+G81*H81</f>
        <v>0</v>
      </c>
      <c r="K81" s="97">
        <v>13836</v>
      </c>
      <c r="L81" s="98" t="s">
        <v>96</v>
      </c>
      <c r="M81" s="96"/>
      <c r="N81" s="96"/>
      <c r="O81" s="96"/>
      <c r="P81" s="96"/>
      <c r="Q81" s="94">
        <f>+M81+N81+O81+P81</f>
        <v>0</v>
      </c>
      <c r="R81" s="95">
        <v>599</v>
      </c>
      <c r="S81" s="88">
        <f>+Q81*R81</f>
        <v>0</v>
      </c>
    </row>
    <row r="82" spans="1:19" ht="49.65" customHeight="1" x14ac:dyDescent="0.3">
      <c r="A82" s="89"/>
      <c r="B82" s="89"/>
      <c r="C82" s="89"/>
      <c r="D82" s="89"/>
      <c r="E82" s="89"/>
      <c r="F82" s="89"/>
      <c r="G82" s="89"/>
      <c r="H82" s="89"/>
      <c r="I82" s="89"/>
      <c r="K82" s="89"/>
      <c r="L82" s="89"/>
      <c r="M82" s="89"/>
      <c r="N82" s="89"/>
      <c r="O82" s="89"/>
      <c r="P82" s="89"/>
      <c r="Q82" s="89"/>
      <c r="R82" s="89"/>
      <c r="S82" s="89"/>
    </row>
    <row r="83" spans="1:19" ht="49.65" customHeight="1" x14ac:dyDescent="0.3">
      <c r="A83" s="97">
        <v>11919</v>
      </c>
      <c r="B83" s="98" t="s">
        <v>97</v>
      </c>
      <c r="C83" s="96"/>
      <c r="D83" s="96"/>
      <c r="E83" s="96"/>
      <c r="F83" s="96"/>
      <c r="G83" s="94">
        <f>+C83+D83+E83+F83</f>
        <v>0</v>
      </c>
      <c r="H83" s="95">
        <v>189</v>
      </c>
      <c r="I83" s="88">
        <f>+G83*H83</f>
        <v>0</v>
      </c>
      <c r="K83" s="97">
        <v>13837</v>
      </c>
      <c r="L83" s="98" t="s">
        <v>98</v>
      </c>
      <c r="M83" s="96"/>
      <c r="N83" s="96"/>
      <c r="O83" s="96"/>
      <c r="P83" s="96"/>
      <c r="Q83" s="94">
        <f>+M83+N83+O83+P83</f>
        <v>0</v>
      </c>
      <c r="R83" s="95">
        <v>449</v>
      </c>
      <c r="S83" s="88">
        <f>+Q83*R83</f>
        <v>0</v>
      </c>
    </row>
    <row r="84" spans="1:19" ht="49.65" customHeight="1" x14ac:dyDescent="0.3">
      <c r="A84" s="89"/>
      <c r="B84" s="89"/>
      <c r="C84" s="89"/>
      <c r="D84" s="89"/>
      <c r="E84" s="89"/>
      <c r="F84" s="89"/>
      <c r="G84" s="89"/>
      <c r="H84" s="89"/>
      <c r="I84" s="89"/>
      <c r="K84" s="89"/>
      <c r="L84" s="89"/>
      <c r="M84" s="89"/>
      <c r="N84" s="89"/>
      <c r="O84" s="89"/>
      <c r="P84" s="89"/>
      <c r="Q84" s="89"/>
      <c r="R84" s="89"/>
      <c r="S84" s="89"/>
    </row>
    <row r="85" spans="1:19" ht="49.65" customHeight="1" x14ac:dyDescent="0.3">
      <c r="A85" s="97">
        <v>12350</v>
      </c>
      <c r="B85" s="98" t="s">
        <v>99</v>
      </c>
      <c r="C85" s="96"/>
      <c r="D85" s="96"/>
      <c r="E85" s="96"/>
      <c r="F85" s="96"/>
      <c r="G85" s="94">
        <f>+C85+D85+E85+F85</f>
        <v>0</v>
      </c>
      <c r="H85" s="95">
        <v>629</v>
      </c>
      <c r="I85" s="88">
        <f>+G85*H85</f>
        <v>0</v>
      </c>
      <c r="K85" s="97">
        <v>13838</v>
      </c>
      <c r="L85" s="98" t="s">
        <v>100</v>
      </c>
      <c r="M85" s="96"/>
      <c r="N85" s="96"/>
      <c r="O85" s="96"/>
      <c r="P85" s="96"/>
      <c r="Q85" s="94">
        <f>+M85+N85+O85+P85</f>
        <v>0</v>
      </c>
      <c r="R85" s="95">
        <v>369</v>
      </c>
      <c r="S85" s="88">
        <f>+Q85*R85</f>
        <v>0</v>
      </c>
    </row>
    <row r="86" spans="1:19" ht="49.65" customHeight="1" x14ac:dyDescent="0.3">
      <c r="A86" s="89"/>
      <c r="B86" s="89"/>
      <c r="C86" s="89"/>
      <c r="D86" s="89"/>
      <c r="E86" s="89"/>
      <c r="F86" s="89"/>
      <c r="G86" s="89"/>
      <c r="H86" s="89"/>
      <c r="I86" s="89"/>
      <c r="K86" s="89"/>
      <c r="L86" s="89"/>
      <c r="M86" s="89"/>
      <c r="N86" s="89"/>
      <c r="O86" s="89"/>
      <c r="P86" s="89"/>
      <c r="Q86" s="89"/>
      <c r="R86" s="89"/>
      <c r="S86" s="89"/>
    </row>
    <row r="87" spans="1:19" ht="49.65" customHeight="1" x14ac:dyDescent="0.3">
      <c r="A87" s="97">
        <v>12351</v>
      </c>
      <c r="B87" s="98" t="s">
        <v>101</v>
      </c>
      <c r="C87" s="96"/>
      <c r="D87" s="96"/>
      <c r="E87" s="96"/>
      <c r="F87" s="96"/>
      <c r="G87" s="94">
        <f>+C87+D87+E87+F87</f>
        <v>0</v>
      </c>
      <c r="H87" s="95">
        <v>349</v>
      </c>
      <c r="I87" s="88">
        <f>+G87*H87</f>
        <v>0</v>
      </c>
      <c r="K87" s="99"/>
      <c r="L87" s="100" t="s">
        <v>102</v>
      </c>
      <c r="M87" s="78"/>
      <c r="N87" s="78"/>
      <c r="O87" s="78"/>
      <c r="P87" s="78"/>
      <c r="Q87" s="78"/>
      <c r="R87" s="78"/>
      <c r="S87" s="78"/>
    </row>
    <row r="88" spans="1:19" ht="49.65" customHeight="1" x14ac:dyDescent="0.3">
      <c r="A88" s="89"/>
      <c r="B88" s="89"/>
      <c r="C88" s="89"/>
      <c r="D88" s="89"/>
      <c r="E88" s="89"/>
      <c r="F88" s="89"/>
      <c r="G88" s="89"/>
      <c r="H88" s="89"/>
      <c r="I88" s="89"/>
      <c r="K88" s="78"/>
      <c r="L88" s="78"/>
      <c r="M88" s="78"/>
      <c r="N88" s="78"/>
      <c r="O88" s="78"/>
      <c r="P88" s="78"/>
      <c r="Q88" s="78"/>
      <c r="R88" s="78"/>
      <c r="S88" s="78"/>
    </row>
    <row r="89" spans="1:19" ht="49.65" customHeight="1" x14ac:dyDescent="0.3">
      <c r="A89" s="97">
        <v>13377</v>
      </c>
      <c r="B89" s="98" t="s">
        <v>103</v>
      </c>
      <c r="C89" s="96"/>
      <c r="D89" s="96"/>
      <c r="E89" s="96"/>
      <c r="F89" s="96"/>
      <c r="G89" s="94">
        <f>+C89+D89+E89+F89</f>
        <v>0</v>
      </c>
      <c r="H89" s="95">
        <v>239</v>
      </c>
      <c r="I89" s="88">
        <f>+G89*H89</f>
        <v>0</v>
      </c>
      <c r="K89" s="97">
        <v>11833</v>
      </c>
      <c r="L89" s="98" t="s">
        <v>104</v>
      </c>
      <c r="M89" s="96"/>
      <c r="N89" s="96"/>
      <c r="O89" s="96"/>
      <c r="P89" s="96"/>
      <c r="Q89" s="94">
        <f>+M89+N89+O89+P89</f>
        <v>0</v>
      </c>
      <c r="R89" s="95">
        <v>189</v>
      </c>
      <c r="S89" s="88">
        <f>+Q89*R89</f>
        <v>0</v>
      </c>
    </row>
    <row r="90" spans="1:19" ht="49.65" customHeight="1" x14ac:dyDescent="0.3">
      <c r="A90" s="89"/>
      <c r="B90" s="89"/>
      <c r="C90" s="89"/>
      <c r="D90" s="89"/>
      <c r="E90" s="89"/>
      <c r="F90" s="89"/>
      <c r="G90" s="89"/>
      <c r="H90" s="89"/>
      <c r="I90" s="89"/>
      <c r="K90" s="89"/>
      <c r="L90" s="89"/>
      <c r="M90" s="89"/>
      <c r="N90" s="89"/>
      <c r="O90" s="89"/>
      <c r="P90" s="89"/>
      <c r="Q90" s="89"/>
      <c r="R90" s="89"/>
      <c r="S90" s="89"/>
    </row>
    <row r="91" spans="1:19" ht="49.65" customHeight="1" x14ac:dyDescent="0.3">
      <c r="A91" s="97">
        <v>13378</v>
      </c>
      <c r="B91" s="98" t="s">
        <v>105</v>
      </c>
      <c r="C91" s="96"/>
      <c r="D91" s="96"/>
      <c r="E91" s="96"/>
      <c r="F91" s="96"/>
      <c r="G91" s="94">
        <f>+C91+D91+E91+F91</f>
        <v>0</v>
      </c>
      <c r="H91" s="95">
        <v>259</v>
      </c>
      <c r="I91" s="88">
        <f>+G91*H91</f>
        <v>0</v>
      </c>
      <c r="K91" s="97">
        <v>13210</v>
      </c>
      <c r="L91" s="98" t="s">
        <v>106</v>
      </c>
      <c r="M91" s="96"/>
      <c r="N91" s="96"/>
      <c r="O91" s="96"/>
      <c r="P91" s="96"/>
      <c r="Q91" s="94">
        <f>+M91+N91+O91+P91</f>
        <v>0</v>
      </c>
      <c r="R91" s="95">
        <v>329</v>
      </c>
      <c r="S91" s="88">
        <f>+Q91*R91</f>
        <v>0</v>
      </c>
    </row>
    <row r="92" spans="1:19" ht="49.65" customHeight="1" x14ac:dyDescent="0.3">
      <c r="A92" s="89"/>
      <c r="B92" s="89"/>
      <c r="C92" s="89"/>
      <c r="D92" s="89"/>
      <c r="E92" s="89"/>
      <c r="F92" s="89"/>
      <c r="G92" s="89"/>
      <c r="H92" s="89"/>
      <c r="I92" s="89"/>
      <c r="K92" s="89"/>
      <c r="L92" s="89"/>
      <c r="M92" s="89"/>
      <c r="N92" s="89"/>
      <c r="O92" s="89"/>
      <c r="P92" s="89"/>
      <c r="Q92" s="89"/>
      <c r="R92" s="89"/>
      <c r="S92" s="89"/>
    </row>
    <row r="93" spans="1:19" ht="49.65" customHeight="1" x14ac:dyDescent="0.3">
      <c r="A93" s="97">
        <v>14324</v>
      </c>
      <c r="B93" s="98" t="s">
        <v>107</v>
      </c>
      <c r="C93" s="96"/>
      <c r="D93" s="96"/>
      <c r="E93" s="96"/>
      <c r="F93" s="96"/>
      <c r="G93" s="94">
        <f>+C93+D93+E93+F93</f>
        <v>0</v>
      </c>
      <c r="H93" s="95">
        <v>409</v>
      </c>
      <c r="I93" s="88">
        <f>+G93*H93</f>
        <v>0</v>
      </c>
      <c r="K93" s="97">
        <v>13682</v>
      </c>
      <c r="L93" s="98" t="s">
        <v>108</v>
      </c>
      <c r="M93" s="96"/>
      <c r="N93" s="96"/>
      <c r="O93" s="96"/>
      <c r="P93" s="96"/>
      <c r="Q93" s="94">
        <f>+M93+N93+O93+P93</f>
        <v>0</v>
      </c>
      <c r="R93" s="95">
        <v>249</v>
      </c>
      <c r="S93" s="88">
        <f>+Q93*R93</f>
        <v>0</v>
      </c>
    </row>
    <row r="94" spans="1:19" ht="49.65" customHeight="1" x14ac:dyDescent="0.3">
      <c r="A94" s="89"/>
      <c r="B94" s="89"/>
      <c r="C94" s="89"/>
      <c r="D94" s="89"/>
      <c r="E94" s="89"/>
      <c r="F94" s="89"/>
      <c r="G94" s="89"/>
      <c r="H94" s="89"/>
      <c r="I94" s="89"/>
      <c r="K94" s="89"/>
      <c r="L94" s="89"/>
      <c r="M94" s="89"/>
      <c r="N94" s="89"/>
      <c r="O94" s="89"/>
      <c r="P94" s="89"/>
      <c r="Q94" s="89"/>
      <c r="R94" s="89"/>
      <c r="S94" s="89"/>
    </row>
    <row r="95" spans="1:19" ht="49.65" customHeight="1" x14ac:dyDescent="0.3">
      <c r="A95" s="97">
        <v>15397</v>
      </c>
      <c r="B95" s="98" t="s">
        <v>109</v>
      </c>
      <c r="C95" s="96"/>
      <c r="D95" s="96"/>
      <c r="E95" s="96"/>
      <c r="F95" s="96"/>
      <c r="G95" s="94">
        <f>+C95+D95+E95+F95</f>
        <v>0</v>
      </c>
      <c r="H95" s="95">
        <v>749</v>
      </c>
      <c r="I95" s="88">
        <f>+G95*H95</f>
        <v>0</v>
      </c>
      <c r="K95" s="97">
        <v>14493</v>
      </c>
      <c r="L95" s="98" t="s">
        <v>110</v>
      </c>
      <c r="M95" s="96"/>
      <c r="N95" s="96"/>
      <c r="O95" s="96"/>
      <c r="P95" s="96"/>
      <c r="Q95" s="94">
        <f>+M95+N95+O95+P95</f>
        <v>0</v>
      </c>
      <c r="R95" s="95">
        <v>449</v>
      </c>
      <c r="S95" s="88">
        <f>+Q95*R95</f>
        <v>0</v>
      </c>
    </row>
    <row r="96" spans="1:19" ht="49.65" customHeight="1" x14ac:dyDescent="0.3">
      <c r="A96" s="89"/>
      <c r="B96" s="89"/>
      <c r="C96" s="89"/>
      <c r="D96" s="89"/>
      <c r="E96" s="89"/>
      <c r="F96" s="89"/>
      <c r="G96" s="89"/>
      <c r="H96" s="89"/>
      <c r="I96" s="89"/>
      <c r="K96" s="89"/>
      <c r="L96" s="89"/>
      <c r="M96" s="89"/>
      <c r="N96" s="89"/>
      <c r="O96" s="89"/>
      <c r="P96" s="89"/>
      <c r="Q96" s="89"/>
      <c r="R96" s="89"/>
      <c r="S96" s="89"/>
    </row>
    <row r="97" spans="1:19" ht="49.65" customHeight="1" x14ac:dyDescent="0.3">
      <c r="A97" s="99"/>
      <c r="B97" s="100" t="s">
        <v>111</v>
      </c>
      <c r="C97" s="78"/>
      <c r="D97" s="78"/>
      <c r="E97" s="78"/>
      <c r="F97" s="78"/>
      <c r="G97" s="78"/>
      <c r="H97" s="78"/>
      <c r="I97" s="78"/>
      <c r="K97" s="97">
        <v>14496</v>
      </c>
      <c r="L97" s="98" t="s">
        <v>112</v>
      </c>
      <c r="M97" s="96"/>
      <c r="N97" s="96"/>
      <c r="O97" s="96"/>
      <c r="P97" s="96"/>
      <c r="Q97" s="94">
        <f>+M97+N97+O97+P97</f>
        <v>0</v>
      </c>
      <c r="R97" s="95">
        <v>649</v>
      </c>
      <c r="S97" s="88">
        <f>+Q97*R97</f>
        <v>0</v>
      </c>
    </row>
    <row r="98" spans="1:19" ht="49.65" customHeight="1" x14ac:dyDescent="0.3">
      <c r="A98" s="78"/>
      <c r="B98" s="78"/>
      <c r="C98" s="78"/>
      <c r="D98" s="78"/>
      <c r="E98" s="78"/>
      <c r="F98" s="78"/>
      <c r="G98" s="78"/>
      <c r="H98" s="78"/>
      <c r="I98" s="78"/>
      <c r="K98" s="89"/>
      <c r="L98" s="89"/>
      <c r="M98" s="89"/>
      <c r="N98" s="89"/>
      <c r="O98" s="89"/>
      <c r="P98" s="89"/>
      <c r="Q98" s="89"/>
      <c r="R98" s="89"/>
      <c r="S98" s="89"/>
    </row>
    <row r="99" spans="1:19" ht="49.65" customHeight="1" x14ac:dyDescent="0.3">
      <c r="A99" s="97">
        <v>11687</v>
      </c>
      <c r="B99" s="98" t="s">
        <v>113</v>
      </c>
      <c r="C99" s="96"/>
      <c r="D99" s="96"/>
      <c r="E99" s="96"/>
      <c r="F99" s="96"/>
      <c r="G99" s="94">
        <f>+C99+D99+E99+F99</f>
        <v>0</v>
      </c>
      <c r="H99" s="95">
        <v>189</v>
      </c>
      <c r="I99" s="88">
        <f>+G99*H99</f>
        <v>0</v>
      </c>
      <c r="K99" s="99"/>
      <c r="L99" s="100" t="s">
        <v>114</v>
      </c>
      <c r="M99" s="78"/>
      <c r="N99" s="78"/>
      <c r="O99" s="78"/>
      <c r="P99" s="78"/>
      <c r="Q99" s="78"/>
      <c r="R99" s="78"/>
      <c r="S99" s="78"/>
    </row>
    <row r="100" spans="1:19" ht="49.65" customHeight="1" x14ac:dyDescent="0.3">
      <c r="A100" s="89"/>
      <c r="B100" s="89"/>
      <c r="C100" s="89"/>
      <c r="D100" s="89"/>
      <c r="E100" s="89"/>
      <c r="F100" s="89"/>
      <c r="G100" s="89"/>
      <c r="H100" s="89"/>
      <c r="I100" s="89"/>
      <c r="K100" s="78"/>
      <c r="L100" s="78"/>
      <c r="M100" s="78"/>
      <c r="N100" s="78"/>
      <c r="O100" s="78"/>
      <c r="P100" s="78"/>
      <c r="Q100" s="78"/>
      <c r="R100" s="78"/>
      <c r="S100" s="78"/>
    </row>
    <row r="101" spans="1:19" ht="49.65" customHeight="1" x14ac:dyDescent="0.3">
      <c r="A101" s="97">
        <v>11688</v>
      </c>
      <c r="B101" s="98" t="s">
        <v>115</v>
      </c>
      <c r="C101" s="96"/>
      <c r="D101" s="96"/>
      <c r="E101" s="96"/>
      <c r="F101" s="96"/>
      <c r="G101" s="94">
        <f>+C101+D101+E101+F101</f>
        <v>0</v>
      </c>
      <c r="H101" s="95">
        <v>329</v>
      </c>
      <c r="I101" s="88">
        <f>+G101*H101</f>
        <v>0</v>
      </c>
      <c r="K101" s="97">
        <v>2931</v>
      </c>
      <c r="L101" s="98" t="s">
        <v>116</v>
      </c>
      <c r="M101" s="96"/>
      <c r="N101" s="96"/>
      <c r="O101" s="96"/>
      <c r="P101" s="96"/>
      <c r="Q101" s="94">
        <f>+M101+N101+O101+P101</f>
        <v>0</v>
      </c>
      <c r="R101" s="95">
        <v>189</v>
      </c>
      <c r="S101" s="88">
        <f>+Q101*R101</f>
        <v>0</v>
      </c>
    </row>
    <row r="102" spans="1:19" ht="49.65" customHeight="1" x14ac:dyDescent="0.3">
      <c r="A102" s="89"/>
      <c r="B102" s="89"/>
      <c r="C102" s="89"/>
      <c r="D102" s="89"/>
      <c r="E102" s="89"/>
      <c r="F102" s="89"/>
      <c r="G102" s="89"/>
      <c r="H102" s="89"/>
      <c r="I102" s="89"/>
      <c r="K102" s="89"/>
      <c r="L102" s="89"/>
      <c r="M102" s="89"/>
      <c r="N102" s="89"/>
      <c r="O102" s="89"/>
      <c r="P102" s="89"/>
      <c r="Q102" s="89"/>
      <c r="R102" s="89"/>
      <c r="S102" s="89"/>
    </row>
    <row r="103" spans="1:19" ht="49.65" customHeight="1" x14ac:dyDescent="0.3">
      <c r="A103" s="97">
        <v>12911</v>
      </c>
      <c r="B103" s="98" t="s">
        <v>117</v>
      </c>
      <c r="C103" s="96"/>
      <c r="D103" s="96"/>
      <c r="E103" s="96"/>
      <c r="F103" s="96"/>
      <c r="G103" s="94">
        <f>+C103+D103+E103+F103</f>
        <v>0</v>
      </c>
      <c r="H103" s="95">
        <v>329</v>
      </c>
      <c r="I103" s="88">
        <f>+G103*H103</f>
        <v>0</v>
      </c>
      <c r="K103" s="97">
        <v>12271</v>
      </c>
      <c r="L103" s="98" t="s">
        <v>118</v>
      </c>
      <c r="M103" s="96"/>
      <c r="N103" s="96"/>
      <c r="O103" s="96"/>
      <c r="P103" s="96"/>
      <c r="Q103" s="94">
        <f>+M103+N103+O103+P103</f>
        <v>0</v>
      </c>
      <c r="R103" s="95">
        <v>169</v>
      </c>
      <c r="S103" s="88">
        <f>+Q103*R103</f>
        <v>0</v>
      </c>
    </row>
    <row r="104" spans="1:19" ht="49.65" customHeight="1" x14ac:dyDescent="0.3">
      <c r="A104" s="89"/>
      <c r="B104" s="89"/>
      <c r="C104" s="89"/>
      <c r="D104" s="89"/>
      <c r="E104" s="89"/>
      <c r="F104" s="89"/>
      <c r="G104" s="89"/>
      <c r="H104" s="89"/>
      <c r="I104" s="89"/>
      <c r="K104" s="89"/>
      <c r="L104" s="89"/>
      <c r="M104" s="89"/>
      <c r="N104" s="89"/>
      <c r="O104" s="89"/>
      <c r="P104" s="89"/>
      <c r="Q104" s="89"/>
      <c r="R104" s="89"/>
      <c r="S104" s="89"/>
    </row>
    <row r="105" spans="1:19" ht="49.65" customHeight="1" x14ac:dyDescent="0.3">
      <c r="A105" s="97"/>
      <c r="B105" s="98"/>
      <c r="C105" s="93"/>
      <c r="D105" s="93"/>
      <c r="E105" s="93"/>
      <c r="F105" s="93"/>
      <c r="G105" s="94">
        <f>+C105+D105+E105+F105</f>
        <v>0</v>
      </c>
      <c r="H105" s="95"/>
      <c r="I105" s="88">
        <f>+G105*H105</f>
        <v>0</v>
      </c>
      <c r="K105" s="97">
        <v>12272</v>
      </c>
      <c r="L105" s="98" t="s">
        <v>119</v>
      </c>
      <c r="M105" s="96"/>
      <c r="N105" s="96"/>
      <c r="O105" s="96"/>
      <c r="P105" s="96"/>
      <c r="Q105" s="94">
        <f>+M105+N105+O105+P105</f>
        <v>0</v>
      </c>
      <c r="R105" s="95">
        <v>169</v>
      </c>
      <c r="S105" s="88">
        <f>+Q105*R105</f>
        <v>0</v>
      </c>
    </row>
    <row r="106" spans="1:19" ht="49.65" customHeight="1" x14ac:dyDescent="0.3">
      <c r="A106" s="89"/>
      <c r="B106" s="89"/>
      <c r="C106" s="89"/>
      <c r="D106" s="89"/>
      <c r="E106" s="89"/>
      <c r="F106" s="89"/>
      <c r="G106" s="89"/>
      <c r="H106" s="89"/>
      <c r="I106" s="89"/>
      <c r="K106" s="89"/>
      <c r="L106" s="89"/>
      <c r="M106" s="89"/>
      <c r="N106" s="89"/>
      <c r="O106" s="89"/>
      <c r="P106" s="89"/>
      <c r="Q106" s="89"/>
      <c r="R106" s="89"/>
      <c r="S106" s="89"/>
    </row>
    <row r="107" spans="1:19" ht="49.65" customHeight="1" x14ac:dyDescent="0.3">
      <c r="A107" s="22" t="s">
        <v>120</v>
      </c>
      <c r="D107" s="90" t="s">
        <v>121</v>
      </c>
      <c r="E107" s="80"/>
      <c r="F107" s="80"/>
      <c r="G107" s="81"/>
      <c r="H107" s="91">
        <f>SUM(I45:I106)</f>
        <v>0</v>
      </c>
      <c r="I107" s="81"/>
      <c r="N107" s="90" t="s">
        <v>122</v>
      </c>
      <c r="O107" s="80"/>
      <c r="P107" s="80"/>
      <c r="Q107" s="81"/>
      <c r="R107" s="91">
        <f>SUM(S45:S106)</f>
        <v>0</v>
      </c>
      <c r="S107" s="81"/>
    </row>
    <row r="108" spans="1:19" ht="49.65" customHeight="1" x14ac:dyDescent="0.3">
      <c r="D108" s="82"/>
      <c r="E108" s="83"/>
      <c r="F108" s="83"/>
      <c r="G108" s="84"/>
      <c r="H108" s="82"/>
      <c r="I108" s="84"/>
      <c r="N108" s="82"/>
      <c r="O108" s="83"/>
      <c r="P108" s="83"/>
      <c r="Q108" s="84"/>
      <c r="R108" s="82"/>
      <c r="S108" s="84"/>
    </row>
    <row r="109" spans="1:19" ht="49.65" customHeight="1" x14ac:dyDescent="0.3">
      <c r="A109" s="92" t="s">
        <v>51</v>
      </c>
      <c r="B109" s="78"/>
      <c r="C109" s="78"/>
      <c r="D109" s="78"/>
      <c r="E109" s="78"/>
      <c r="F109" s="78"/>
      <c r="G109" s="78"/>
      <c r="H109" s="78"/>
      <c r="I109" s="78"/>
      <c r="J109" s="78"/>
      <c r="K109" s="78"/>
      <c r="L109" s="78"/>
      <c r="M109" s="78"/>
      <c r="N109" s="78"/>
      <c r="O109" s="78"/>
      <c r="P109" s="78"/>
      <c r="Q109" s="78"/>
      <c r="R109" s="78"/>
      <c r="S109" s="78"/>
    </row>
    <row r="110" spans="1:19" ht="49.65" customHeight="1" x14ac:dyDescent="0.3">
      <c r="A110" s="78"/>
      <c r="B110" s="78"/>
      <c r="C110" s="78"/>
      <c r="D110" s="78"/>
      <c r="E110" s="78"/>
      <c r="F110" s="78"/>
      <c r="G110" s="78"/>
      <c r="H110" s="78"/>
      <c r="I110" s="78"/>
      <c r="J110" s="78"/>
      <c r="K110" s="78"/>
      <c r="L110" s="78"/>
      <c r="M110" s="78"/>
      <c r="N110" s="78"/>
      <c r="O110" s="78"/>
      <c r="P110" s="78"/>
      <c r="Q110" s="78"/>
      <c r="R110" s="78"/>
      <c r="S110" s="78"/>
    </row>
    <row r="111" spans="1:19" ht="49.65" customHeight="1" x14ac:dyDescent="0.3">
      <c r="A111" s="102" t="s">
        <v>4</v>
      </c>
      <c r="B111" s="103" t="s">
        <v>52</v>
      </c>
      <c r="C111" s="102" t="s">
        <v>53</v>
      </c>
      <c r="D111" s="102" t="s">
        <v>54</v>
      </c>
      <c r="E111" s="102" t="s">
        <v>55</v>
      </c>
      <c r="F111" s="102" t="s">
        <v>56</v>
      </c>
      <c r="G111" s="102" t="s">
        <v>57</v>
      </c>
      <c r="H111" s="102" t="s">
        <v>58</v>
      </c>
      <c r="I111" s="103" t="s">
        <v>8</v>
      </c>
      <c r="K111" s="102" t="s">
        <v>4</v>
      </c>
      <c r="L111" s="103" t="s">
        <v>52</v>
      </c>
      <c r="M111" s="102" t="s">
        <v>53</v>
      </c>
      <c r="N111" s="102" t="s">
        <v>54</v>
      </c>
      <c r="O111" s="102" t="s">
        <v>55</v>
      </c>
      <c r="P111" s="102" t="s">
        <v>56</v>
      </c>
      <c r="Q111" s="102" t="s">
        <v>57</v>
      </c>
      <c r="R111" s="102" t="s">
        <v>58</v>
      </c>
      <c r="S111" s="103" t="s">
        <v>8</v>
      </c>
    </row>
    <row r="112" spans="1:19" ht="49.65" customHeight="1" x14ac:dyDescent="0.3">
      <c r="A112" s="89"/>
      <c r="B112" s="89"/>
      <c r="C112" s="89"/>
      <c r="D112" s="89"/>
      <c r="E112" s="89"/>
      <c r="F112" s="89"/>
      <c r="G112" s="89"/>
      <c r="H112" s="89"/>
      <c r="I112" s="89"/>
      <c r="K112" s="89"/>
      <c r="L112" s="89"/>
      <c r="M112" s="89"/>
      <c r="N112" s="89"/>
      <c r="O112" s="89"/>
      <c r="P112" s="89"/>
      <c r="Q112" s="89"/>
      <c r="R112" s="89"/>
      <c r="S112" s="89"/>
    </row>
    <row r="113" spans="1:19" ht="49.65" customHeight="1" x14ac:dyDescent="0.3">
      <c r="A113" s="99"/>
      <c r="B113" s="100" t="s">
        <v>123</v>
      </c>
      <c r="C113" s="78"/>
      <c r="D113" s="78"/>
      <c r="E113" s="78"/>
      <c r="F113" s="78"/>
      <c r="G113" s="78"/>
      <c r="H113" s="78"/>
      <c r="I113" s="78"/>
      <c r="K113" s="99"/>
      <c r="L113" s="100" t="s">
        <v>124</v>
      </c>
      <c r="M113" s="78"/>
      <c r="N113" s="78"/>
      <c r="O113" s="78"/>
      <c r="P113" s="78"/>
      <c r="Q113" s="78"/>
      <c r="R113" s="78"/>
      <c r="S113" s="78"/>
    </row>
    <row r="114" spans="1:19" ht="49.65" customHeight="1" x14ac:dyDescent="0.3">
      <c r="A114" s="78"/>
      <c r="B114" s="78"/>
      <c r="C114" s="78"/>
      <c r="D114" s="78"/>
      <c r="E114" s="78"/>
      <c r="F114" s="78"/>
      <c r="G114" s="78"/>
      <c r="H114" s="78"/>
      <c r="I114" s="78"/>
      <c r="K114" s="78"/>
      <c r="L114" s="78"/>
      <c r="M114" s="78"/>
      <c r="N114" s="78"/>
      <c r="O114" s="78"/>
      <c r="P114" s="78"/>
      <c r="Q114" s="78"/>
      <c r="R114" s="78"/>
      <c r="S114" s="78"/>
    </row>
    <row r="115" spans="1:19" ht="49.65" customHeight="1" x14ac:dyDescent="0.3">
      <c r="A115" s="97">
        <v>12926</v>
      </c>
      <c r="B115" s="98" t="s">
        <v>125</v>
      </c>
      <c r="C115" s="96"/>
      <c r="D115" s="96"/>
      <c r="E115" s="96"/>
      <c r="F115" s="96"/>
      <c r="G115" s="94">
        <f>+C115+D115+E115+F115</f>
        <v>0</v>
      </c>
      <c r="H115" s="95">
        <v>299</v>
      </c>
      <c r="I115" s="88">
        <f>+G115*H115</f>
        <v>0</v>
      </c>
      <c r="K115" s="97">
        <v>10366</v>
      </c>
      <c r="L115" s="98" t="s">
        <v>126</v>
      </c>
      <c r="M115" s="96"/>
      <c r="N115" s="96"/>
      <c r="O115" s="96"/>
      <c r="P115" s="96"/>
      <c r="Q115" s="94">
        <f>+M115+N115+O115+P115</f>
        <v>0</v>
      </c>
      <c r="R115" s="95">
        <v>109</v>
      </c>
      <c r="S115" s="88">
        <f>+Q115*R115</f>
        <v>0</v>
      </c>
    </row>
    <row r="116" spans="1:19" ht="49.65" customHeight="1" x14ac:dyDescent="0.3">
      <c r="A116" s="89"/>
      <c r="B116" s="89"/>
      <c r="C116" s="89"/>
      <c r="D116" s="89"/>
      <c r="E116" s="89"/>
      <c r="F116" s="89"/>
      <c r="G116" s="89"/>
      <c r="H116" s="89"/>
      <c r="I116" s="89"/>
      <c r="K116" s="89"/>
      <c r="L116" s="89"/>
      <c r="M116" s="89"/>
      <c r="N116" s="89"/>
      <c r="O116" s="89"/>
      <c r="P116" s="89"/>
      <c r="Q116" s="89"/>
      <c r="R116" s="89"/>
      <c r="S116" s="89"/>
    </row>
    <row r="117" spans="1:19" ht="49.65" customHeight="1" x14ac:dyDescent="0.3">
      <c r="A117" s="97">
        <v>12927</v>
      </c>
      <c r="B117" s="98" t="s">
        <v>127</v>
      </c>
      <c r="C117" s="96"/>
      <c r="D117" s="96"/>
      <c r="E117" s="96"/>
      <c r="F117" s="96"/>
      <c r="G117" s="94">
        <f>+C117+D117+E117+F117</f>
        <v>0</v>
      </c>
      <c r="H117" s="95">
        <v>299</v>
      </c>
      <c r="I117" s="88">
        <f>+G117*H117</f>
        <v>0</v>
      </c>
      <c r="K117" s="97">
        <v>10367</v>
      </c>
      <c r="L117" s="98" t="s">
        <v>128</v>
      </c>
      <c r="M117" s="96"/>
      <c r="N117" s="96"/>
      <c r="O117" s="96"/>
      <c r="P117" s="96"/>
      <c r="Q117" s="94">
        <f>+M117+N117+O117+P117</f>
        <v>0</v>
      </c>
      <c r="R117" s="95">
        <v>119</v>
      </c>
      <c r="S117" s="88">
        <f>+Q117*R117</f>
        <v>0</v>
      </c>
    </row>
    <row r="118" spans="1:19" ht="49.65" customHeight="1" x14ac:dyDescent="0.3">
      <c r="A118" s="89"/>
      <c r="B118" s="89"/>
      <c r="C118" s="89"/>
      <c r="D118" s="89"/>
      <c r="E118" s="89"/>
      <c r="F118" s="89"/>
      <c r="G118" s="89"/>
      <c r="H118" s="89"/>
      <c r="I118" s="89"/>
      <c r="K118" s="89"/>
      <c r="L118" s="89"/>
      <c r="M118" s="89"/>
      <c r="N118" s="89"/>
      <c r="O118" s="89"/>
      <c r="P118" s="89"/>
      <c r="Q118" s="89"/>
      <c r="R118" s="89"/>
      <c r="S118" s="89"/>
    </row>
    <row r="119" spans="1:19" ht="49.65" customHeight="1" x14ac:dyDescent="0.3">
      <c r="A119" s="97">
        <v>13901</v>
      </c>
      <c r="B119" s="98" t="s">
        <v>129</v>
      </c>
      <c r="C119" s="96"/>
      <c r="D119" s="96"/>
      <c r="E119" s="96"/>
      <c r="F119" s="96"/>
      <c r="G119" s="94">
        <f>+C119+D119+E119+F119</f>
        <v>0</v>
      </c>
      <c r="H119" s="95">
        <v>115</v>
      </c>
      <c r="I119" s="88">
        <f>+G119*H119</f>
        <v>0</v>
      </c>
      <c r="K119" s="97">
        <v>10368</v>
      </c>
      <c r="L119" s="98" t="s">
        <v>130</v>
      </c>
      <c r="M119" s="96"/>
      <c r="N119" s="96"/>
      <c r="O119" s="96"/>
      <c r="P119" s="96"/>
      <c r="Q119" s="94">
        <f>+M119+N119+O119+P119</f>
        <v>0</v>
      </c>
      <c r="R119" s="95">
        <v>299</v>
      </c>
      <c r="S119" s="88">
        <f>+Q119*R119</f>
        <v>0</v>
      </c>
    </row>
    <row r="120" spans="1:19" ht="49.65" customHeight="1" x14ac:dyDescent="0.3">
      <c r="A120" s="89"/>
      <c r="B120" s="89"/>
      <c r="C120" s="89"/>
      <c r="D120" s="89"/>
      <c r="E120" s="89"/>
      <c r="F120" s="89"/>
      <c r="G120" s="89"/>
      <c r="H120" s="89"/>
      <c r="I120" s="89"/>
      <c r="K120" s="89"/>
      <c r="L120" s="89"/>
      <c r="M120" s="89"/>
      <c r="N120" s="89"/>
      <c r="O120" s="89"/>
      <c r="P120" s="89"/>
      <c r="Q120" s="89"/>
      <c r="R120" s="89"/>
      <c r="S120" s="89"/>
    </row>
    <row r="121" spans="1:19" ht="49.65" customHeight="1" x14ac:dyDescent="0.3">
      <c r="A121" s="97">
        <v>13902</v>
      </c>
      <c r="B121" s="98" t="s">
        <v>131</v>
      </c>
      <c r="C121" s="96"/>
      <c r="D121" s="96"/>
      <c r="E121" s="96"/>
      <c r="F121" s="96"/>
      <c r="G121" s="94">
        <f>+C121+D121+E121+F121</f>
        <v>0</v>
      </c>
      <c r="H121" s="95">
        <v>115</v>
      </c>
      <c r="I121" s="88">
        <f>+G121*H121</f>
        <v>0</v>
      </c>
      <c r="K121" s="97">
        <v>10440</v>
      </c>
      <c r="L121" s="98" t="s">
        <v>132</v>
      </c>
      <c r="M121" s="96"/>
      <c r="N121" s="96"/>
      <c r="O121" s="96"/>
      <c r="P121" s="96"/>
      <c r="Q121" s="94">
        <f>+M121+N121+O121+P121</f>
        <v>0</v>
      </c>
      <c r="R121" s="95">
        <v>429</v>
      </c>
      <c r="S121" s="88">
        <f>+Q121*R121</f>
        <v>0</v>
      </c>
    </row>
    <row r="122" spans="1:19" ht="49.65" customHeight="1" x14ac:dyDescent="0.3">
      <c r="A122" s="89"/>
      <c r="B122" s="89"/>
      <c r="C122" s="89"/>
      <c r="D122" s="89"/>
      <c r="E122" s="89"/>
      <c r="F122" s="89"/>
      <c r="G122" s="89"/>
      <c r="H122" s="89"/>
      <c r="I122" s="89"/>
      <c r="K122" s="89"/>
      <c r="L122" s="89"/>
      <c r="M122" s="89"/>
      <c r="N122" s="89"/>
      <c r="O122" s="89"/>
      <c r="P122" s="89"/>
      <c r="Q122" s="89"/>
      <c r="R122" s="89"/>
      <c r="S122" s="89"/>
    </row>
    <row r="123" spans="1:19" ht="49.65" customHeight="1" x14ac:dyDescent="0.3">
      <c r="A123" s="99"/>
      <c r="B123" s="100" t="s">
        <v>133</v>
      </c>
      <c r="C123" s="78"/>
      <c r="D123" s="78"/>
      <c r="E123" s="78"/>
      <c r="F123" s="78"/>
      <c r="G123" s="78"/>
      <c r="H123" s="78"/>
      <c r="I123" s="78"/>
      <c r="K123" s="97">
        <v>10443</v>
      </c>
      <c r="L123" s="98" t="s">
        <v>134</v>
      </c>
      <c r="M123" s="96"/>
      <c r="N123" s="96"/>
      <c r="O123" s="96"/>
      <c r="P123" s="96"/>
      <c r="Q123" s="94">
        <f>+M123+N123+O123+P123</f>
        <v>0</v>
      </c>
      <c r="R123" s="95">
        <v>449</v>
      </c>
      <c r="S123" s="88">
        <f>+Q123*R123</f>
        <v>0</v>
      </c>
    </row>
    <row r="124" spans="1:19" ht="49.65" customHeight="1" x14ac:dyDescent="0.3">
      <c r="A124" s="78"/>
      <c r="B124" s="78"/>
      <c r="C124" s="78"/>
      <c r="D124" s="78"/>
      <c r="E124" s="78"/>
      <c r="F124" s="78"/>
      <c r="G124" s="78"/>
      <c r="H124" s="78"/>
      <c r="I124" s="78"/>
      <c r="K124" s="89"/>
      <c r="L124" s="89"/>
      <c r="M124" s="89"/>
      <c r="N124" s="89"/>
      <c r="O124" s="89"/>
      <c r="P124" s="89"/>
      <c r="Q124" s="89"/>
      <c r="R124" s="89"/>
      <c r="S124" s="89"/>
    </row>
    <row r="125" spans="1:19" ht="49.65" customHeight="1" x14ac:dyDescent="0.3">
      <c r="A125" s="97">
        <v>11172</v>
      </c>
      <c r="B125" s="98" t="s">
        <v>135</v>
      </c>
      <c r="C125" s="96"/>
      <c r="D125" s="96"/>
      <c r="E125" s="96"/>
      <c r="F125" s="96"/>
      <c r="G125" s="94">
        <f>+C125+D125+E125+F125</f>
        <v>0</v>
      </c>
      <c r="H125" s="95">
        <v>599</v>
      </c>
      <c r="I125" s="88">
        <f>+G125*H125</f>
        <v>0</v>
      </c>
      <c r="K125" s="97">
        <v>11173</v>
      </c>
      <c r="L125" s="98" t="s">
        <v>136</v>
      </c>
      <c r="M125" s="96"/>
      <c r="N125" s="96"/>
      <c r="O125" s="96"/>
      <c r="P125" s="96"/>
      <c r="Q125" s="94">
        <f>+M125+N125+O125+P125</f>
        <v>0</v>
      </c>
      <c r="R125" s="95">
        <v>239</v>
      </c>
      <c r="S125" s="88">
        <f>+Q125*R125</f>
        <v>0</v>
      </c>
    </row>
    <row r="126" spans="1:19" ht="49.65" customHeight="1" x14ac:dyDescent="0.3">
      <c r="A126" s="89"/>
      <c r="B126" s="89"/>
      <c r="C126" s="89"/>
      <c r="D126" s="89"/>
      <c r="E126" s="89"/>
      <c r="F126" s="89"/>
      <c r="G126" s="89"/>
      <c r="H126" s="89"/>
      <c r="I126" s="89"/>
      <c r="K126" s="89"/>
      <c r="L126" s="89"/>
      <c r="M126" s="89"/>
      <c r="N126" s="89"/>
      <c r="O126" s="89"/>
      <c r="P126" s="89"/>
      <c r="Q126" s="89"/>
      <c r="R126" s="89"/>
      <c r="S126" s="89"/>
    </row>
    <row r="127" spans="1:19" ht="49.65" customHeight="1" x14ac:dyDescent="0.3">
      <c r="A127" s="97">
        <v>11321</v>
      </c>
      <c r="B127" s="98" t="s">
        <v>137</v>
      </c>
      <c r="C127" s="96"/>
      <c r="D127" s="96"/>
      <c r="E127" s="96"/>
      <c r="F127" s="96"/>
      <c r="G127" s="94">
        <f>+C127+D127+E127+F127</f>
        <v>0</v>
      </c>
      <c r="H127" s="95">
        <v>279</v>
      </c>
      <c r="I127" s="88">
        <f>+G127*H127</f>
        <v>0</v>
      </c>
      <c r="K127" s="97">
        <v>11174</v>
      </c>
      <c r="L127" s="98" t="s">
        <v>138</v>
      </c>
      <c r="M127" s="96"/>
      <c r="N127" s="96"/>
      <c r="O127" s="96"/>
      <c r="P127" s="96"/>
      <c r="Q127" s="94">
        <f>+M127+N127+O127+P127</f>
        <v>0</v>
      </c>
      <c r="R127" s="95">
        <v>119</v>
      </c>
      <c r="S127" s="88">
        <f>+Q127*R127</f>
        <v>0</v>
      </c>
    </row>
    <row r="128" spans="1:19" ht="49.65" customHeight="1" x14ac:dyDescent="0.3">
      <c r="A128" s="89"/>
      <c r="B128" s="89"/>
      <c r="C128" s="89"/>
      <c r="D128" s="89"/>
      <c r="E128" s="89"/>
      <c r="F128" s="89"/>
      <c r="G128" s="89"/>
      <c r="H128" s="89"/>
      <c r="I128" s="89"/>
      <c r="K128" s="89"/>
      <c r="L128" s="89"/>
      <c r="M128" s="89"/>
      <c r="N128" s="89"/>
      <c r="O128" s="89"/>
      <c r="P128" s="89"/>
      <c r="Q128" s="89"/>
      <c r="R128" s="89"/>
      <c r="S128" s="89"/>
    </row>
    <row r="129" spans="1:19" ht="49.65" customHeight="1" x14ac:dyDescent="0.3">
      <c r="A129" s="97">
        <v>11322</v>
      </c>
      <c r="B129" s="98" t="s">
        <v>139</v>
      </c>
      <c r="C129" s="96"/>
      <c r="D129" s="96"/>
      <c r="E129" s="96"/>
      <c r="F129" s="96"/>
      <c r="G129" s="94">
        <f>+C129+D129+E129+F129</f>
        <v>0</v>
      </c>
      <c r="H129" s="95">
        <v>109</v>
      </c>
      <c r="I129" s="88">
        <f>+G129*H129</f>
        <v>0</v>
      </c>
      <c r="K129" s="97">
        <v>11175</v>
      </c>
      <c r="L129" s="98" t="s">
        <v>140</v>
      </c>
      <c r="M129" s="96"/>
      <c r="N129" s="96"/>
      <c r="O129" s="96"/>
      <c r="P129" s="96"/>
      <c r="Q129" s="94">
        <f>+M129+N129+O129+P129</f>
        <v>0</v>
      </c>
      <c r="R129" s="95">
        <v>229</v>
      </c>
      <c r="S129" s="88">
        <f>+Q129*R129</f>
        <v>0</v>
      </c>
    </row>
    <row r="130" spans="1:19" ht="49.65" customHeight="1" x14ac:dyDescent="0.3">
      <c r="A130" s="89"/>
      <c r="B130" s="89"/>
      <c r="C130" s="89"/>
      <c r="D130" s="89"/>
      <c r="E130" s="89"/>
      <c r="F130" s="89"/>
      <c r="G130" s="89"/>
      <c r="H130" s="89"/>
      <c r="I130" s="89"/>
      <c r="K130" s="89"/>
      <c r="L130" s="89"/>
      <c r="M130" s="89"/>
      <c r="N130" s="89"/>
      <c r="O130" s="89"/>
      <c r="P130" s="89"/>
      <c r="Q130" s="89"/>
      <c r="R130" s="89"/>
      <c r="S130" s="89"/>
    </row>
    <row r="131" spans="1:19" ht="49.65" customHeight="1" x14ac:dyDescent="0.3">
      <c r="A131" s="97">
        <v>11323</v>
      </c>
      <c r="B131" s="98" t="s">
        <v>141</v>
      </c>
      <c r="C131" s="96"/>
      <c r="D131" s="96"/>
      <c r="E131" s="96"/>
      <c r="F131" s="96"/>
      <c r="G131" s="94">
        <f>+C131+D131+E131+F131</f>
        <v>0</v>
      </c>
      <c r="H131" s="95">
        <v>99</v>
      </c>
      <c r="I131" s="88">
        <f>+G131*H131</f>
        <v>0</v>
      </c>
      <c r="K131" s="97">
        <v>11856</v>
      </c>
      <c r="L131" s="98" t="s">
        <v>142</v>
      </c>
      <c r="M131" s="96"/>
      <c r="N131" s="96"/>
      <c r="O131" s="96"/>
      <c r="P131" s="96"/>
      <c r="Q131" s="94">
        <f>+M131+N131+O131+P131</f>
        <v>0</v>
      </c>
      <c r="R131" s="95">
        <v>399</v>
      </c>
      <c r="S131" s="88">
        <f>+Q131*R131</f>
        <v>0</v>
      </c>
    </row>
    <row r="132" spans="1:19" ht="49.65" customHeight="1" x14ac:dyDescent="0.3">
      <c r="A132" s="89"/>
      <c r="B132" s="89"/>
      <c r="C132" s="89"/>
      <c r="D132" s="89"/>
      <c r="E132" s="89"/>
      <c r="F132" s="89"/>
      <c r="G132" s="89"/>
      <c r="H132" s="89"/>
      <c r="I132" s="89"/>
      <c r="K132" s="89"/>
      <c r="L132" s="89"/>
      <c r="M132" s="89"/>
      <c r="N132" s="89"/>
      <c r="O132" s="89"/>
      <c r="P132" s="89"/>
      <c r="Q132" s="89"/>
      <c r="R132" s="89"/>
      <c r="S132" s="89"/>
    </row>
    <row r="133" spans="1:19" ht="49.65" customHeight="1" x14ac:dyDescent="0.3">
      <c r="A133" s="99"/>
      <c r="B133" s="100" t="s">
        <v>143</v>
      </c>
      <c r="C133" s="78"/>
      <c r="D133" s="78"/>
      <c r="E133" s="78"/>
      <c r="F133" s="78"/>
      <c r="G133" s="78"/>
      <c r="H133" s="78"/>
      <c r="I133" s="78"/>
      <c r="K133" s="97">
        <v>11866</v>
      </c>
      <c r="L133" s="98" t="s">
        <v>144</v>
      </c>
      <c r="M133" s="96"/>
      <c r="N133" s="96"/>
      <c r="O133" s="96"/>
      <c r="P133" s="96"/>
      <c r="Q133" s="94">
        <f>+M133+N133+O133+P133</f>
        <v>0</v>
      </c>
      <c r="R133" s="95">
        <v>449</v>
      </c>
      <c r="S133" s="88">
        <f>+Q133*R133</f>
        <v>0</v>
      </c>
    </row>
    <row r="134" spans="1:19" ht="49.65" customHeight="1" x14ac:dyDescent="0.3">
      <c r="A134" s="78"/>
      <c r="B134" s="78"/>
      <c r="C134" s="78"/>
      <c r="D134" s="78"/>
      <c r="E134" s="78"/>
      <c r="F134" s="78"/>
      <c r="G134" s="78"/>
      <c r="H134" s="78"/>
      <c r="I134" s="78"/>
      <c r="K134" s="89"/>
      <c r="L134" s="89"/>
      <c r="M134" s="89"/>
      <c r="N134" s="89"/>
      <c r="O134" s="89"/>
      <c r="P134" s="89"/>
      <c r="Q134" s="89"/>
      <c r="R134" s="89"/>
      <c r="S134" s="89"/>
    </row>
    <row r="135" spans="1:19" ht="49.65" customHeight="1" x14ac:dyDescent="0.3">
      <c r="A135" s="97">
        <v>10430</v>
      </c>
      <c r="B135" s="98" t="s">
        <v>145</v>
      </c>
      <c r="C135" s="96"/>
      <c r="D135" s="96"/>
      <c r="E135" s="96"/>
      <c r="F135" s="96"/>
      <c r="G135" s="94">
        <f>+C135+D135+E135+F135</f>
        <v>0</v>
      </c>
      <c r="H135" s="95">
        <v>315</v>
      </c>
      <c r="I135" s="88">
        <f>+G135*H135</f>
        <v>0</v>
      </c>
      <c r="K135" s="97">
        <v>11867</v>
      </c>
      <c r="L135" s="98" t="s">
        <v>146</v>
      </c>
      <c r="M135" s="96"/>
      <c r="N135" s="96"/>
      <c r="O135" s="96"/>
      <c r="P135" s="96"/>
      <c r="Q135" s="94">
        <f>+M135+N135+O135+P135</f>
        <v>0</v>
      </c>
      <c r="R135" s="95">
        <v>219</v>
      </c>
      <c r="S135" s="88">
        <f>+Q135*R135</f>
        <v>0</v>
      </c>
    </row>
    <row r="136" spans="1:19" ht="49.65" customHeight="1" x14ac:dyDescent="0.3">
      <c r="A136" s="89"/>
      <c r="B136" s="89"/>
      <c r="C136" s="89"/>
      <c r="D136" s="89"/>
      <c r="E136" s="89"/>
      <c r="F136" s="89"/>
      <c r="G136" s="89"/>
      <c r="H136" s="89"/>
      <c r="I136" s="89"/>
      <c r="K136" s="89"/>
      <c r="L136" s="89"/>
      <c r="M136" s="89"/>
      <c r="N136" s="89"/>
      <c r="O136" s="89"/>
      <c r="P136" s="89"/>
      <c r="Q136" s="89"/>
      <c r="R136" s="89"/>
      <c r="S136" s="89"/>
    </row>
    <row r="137" spans="1:19" ht="49.65" customHeight="1" x14ac:dyDescent="0.3">
      <c r="A137" s="97">
        <v>10582</v>
      </c>
      <c r="B137" s="98" t="s">
        <v>147</v>
      </c>
      <c r="C137" s="96"/>
      <c r="D137" s="96"/>
      <c r="E137" s="96"/>
      <c r="F137" s="96"/>
      <c r="G137" s="94">
        <f>+C137+D137+E137+F137</f>
        <v>0</v>
      </c>
      <c r="H137" s="95">
        <v>599</v>
      </c>
      <c r="I137" s="88">
        <f>+G137*H137</f>
        <v>0</v>
      </c>
      <c r="K137" s="99"/>
      <c r="L137" s="100" t="s">
        <v>148</v>
      </c>
      <c r="M137" s="78"/>
      <c r="N137" s="78"/>
      <c r="O137" s="78"/>
      <c r="P137" s="78"/>
      <c r="Q137" s="78"/>
      <c r="R137" s="78"/>
      <c r="S137" s="78"/>
    </row>
    <row r="138" spans="1:19" ht="49.65" customHeight="1" x14ac:dyDescent="0.3">
      <c r="A138" s="89"/>
      <c r="B138" s="89"/>
      <c r="C138" s="89"/>
      <c r="D138" s="89"/>
      <c r="E138" s="89"/>
      <c r="F138" s="89"/>
      <c r="G138" s="89"/>
      <c r="H138" s="89"/>
      <c r="I138" s="89"/>
      <c r="K138" s="78"/>
      <c r="L138" s="78"/>
      <c r="M138" s="78"/>
      <c r="N138" s="78"/>
      <c r="O138" s="78"/>
      <c r="P138" s="78"/>
      <c r="Q138" s="78"/>
      <c r="R138" s="78"/>
      <c r="S138" s="78"/>
    </row>
    <row r="139" spans="1:19" ht="49.65" customHeight="1" x14ac:dyDescent="0.3">
      <c r="A139" s="97">
        <v>10584</v>
      </c>
      <c r="B139" s="98" t="s">
        <v>149</v>
      </c>
      <c r="C139" s="96"/>
      <c r="D139" s="96"/>
      <c r="E139" s="96"/>
      <c r="F139" s="96"/>
      <c r="G139" s="94">
        <f>+C139+D139+E139+F139</f>
        <v>0</v>
      </c>
      <c r="H139" s="95">
        <v>359</v>
      </c>
      <c r="I139" s="88">
        <f>+G139*H139</f>
        <v>0</v>
      </c>
      <c r="K139" s="97">
        <v>11832</v>
      </c>
      <c r="L139" s="98" t="s">
        <v>150</v>
      </c>
      <c r="M139" s="96"/>
      <c r="N139" s="96"/>
      <c r="O139" s="96"/>
      <c r="P139" s="96"/>
      <c r="Q139" s="94">
        <f>+M139+N139+O139+P139</f>
        <v>0</v>
      </c>
      <c r="R139" s="95">
        <v>189</v>
      </c>
      <c r="S139" s="88">
        <f>+Q139*R139</f>
        <v>0</v>
      </c>
    </row>
    <row r="140" spans="1:19" ht="49.65" customHeight="1" x14ac:dyDescent="0.3">
      <c r="A140" s="89"/>
      <c r="B140" s="89"/>
      <c r="C140" s="89"/>
      <c r="D140" s="89"/>
      <c r="E140" s="89"/>
      <c r="F140" s="89"/>
      <c r="G140" s="89"/>
      <c r="H140" s="89"/>
      <c r="I140" s="89"/>
      <c r="K140" s="89"/>
      <c r="L140" s="89"/>
      <c r="M140" s="89"/>
      <c r="N140" s="89"/>
      <c r="O140" s="89"/>
      <c r="P140" s="89"/>
      <c r="Q140" s="89"/>
      <c r="R140" s="89"/>
      <c r="S140" s="89"/>
    </row>
    <row r="141" spans="1:19" ht="49.65" customHeight="1" x14ac:dyDescent="0.3">
      <c r="A141" s="97">
        <v>10932</v>
      </c>
      <c r="B141" s="98" t="s">
        <v>151</v>
      </c>
      <c r="C141" s="96"/>
      <c r="D141" s="96"/>
      <c r="E141" s="96"/>
      <c r="F141" s="96"/>
      <c r="G141" s="94">
        <f>+C141+D141+E141+F141</f>
        <v>0</v>
      </c>
      <c r="H141" s="95">
        <v>399</v>
      </c>
      <c r="I141" s="88">
        <f>+G141*H141</f>
        <v>0</v>
      </c>
      <c r="K141" s="97">
        <v>13681</v>
      </c>
      <c r="L141" s="98" t="s">
        <v>152</v>
      </c>
      <c r="M141" s="96"/>
      <c r="N141" s="96"/>
      <c r="O141" s="96"/>
      <c r="P141" s="96"/>
      <c r="Q141" s="94">
        <f>+M141+N141+O141+P141</f>
        <v>0</v>
      </c>
      <c r="R141" s="95">
        <v>249</v>
      </c>
      <c r="S141" s="88">
        <f>+Q141*R141</f>
        <v>0</v>
      </c>
    </row>
    <row r="142" spans="1:19" ht="49.65" customHeight="1" x14ac:dyDescent="0.3">
      <c r="A142" s="89"/>
      <c r="B142" s="89"/>
      <c r="C142" s="89"/>
      <c r="D142" s="89"/>
      <c r="E142" s="89"/>
      <c r="F142" s="89"/>
      <c r="G142" s="89"/>
      <c r="H142" s="89"/>
      <c r="I142" s="89"/>
      <c r="K142" s="89"/>
      <c r="L142" s="89"/>
      <c r="M142" s="89"/>
      <c r="N142" s="89"/>
      <c r="O142" s="89"/>
      <c r="P142" s="89"/>
      <c r="Q142" s="89"/>
      <c r="R142" s="89"/>
      <c r="S142" s="89"/>
    </row>
    <row r="143" spans="1:19" ht="49.65" customHeight="1" x14ac:dyDescent="0.3">
      <c r="A143" s="97">
        <v>11373</v>
      </c>
      <c r="B143" s="98" t="s">
        <v>153</v>
      </c>
      <c r="C143" s="96"/>
      <c r="D143" s="96"/>
      <c r="E143" s="96"/>
      <c r="F143" s="96"/>
      <c r="G143" s="94">
        <f>+C143+D143+E143+F143</f>
        <v>0</v>
      </c>
      <c r="H143" s="95">
        <v>239</v>
      </c>
      <c r="I143" s="88">
        <f>+G143*H143</f>
        <v>0</v>
      </c>
      <c r="K143" s="97">
        <v>13715</v>
      </c>
      <c r="L143" s="98" t="s">
        <v>154</v>
      </c>
      <c r="M143" s="96"/>
      <c r="N143" s="96"/>
      <c r="O143" s="96"/>
      <c r="P143" s="96"/>
      <c r="Q143" s="94">
        <f>+M143+N143+O143+P143</f>
        <v>0</v>
      </c>
      <c r="R143" s="95">
        <v>329</v>
      </c>
      <c r="S143" s="88">
        <f>+Q143*R143</f>
        <v>0</v>
      </c>
    </row>
    <row r="144" spans="1:19" ht="49.65" customHeight="1" x14ac:dyDescent="0.3">
      <c r="A144" s="89"/>
      <c r="B144" s="89"/>
      <c r="C144" s="89"/>
      <c r="D144" s="89"/>
      <c r="E144" s="89"/>
      <c r="F144" s="89"/>
      <c r="G144" s="89"/>
      <c r="H144" s="89"/>
      <c r="I144" s="89"/>
      <c r="K144" s="89"/>
      <c r="L144" s="89"/>
      <c r="M144" s="89"/>
      <c r="N144" s="89"/>
      <c r="O144" s="89"/>
      <c r="P144" s="89"/>
      <c r="Q144" s="89"/>
      <c r="R144" s="89"/>
      <c r="S144" s="89"/>
    </row>
    <row r="145" spans="1:19" ht="49.65" customHeight="1" x14ac:dyDescent="0.3">
      <c r="A145" s="97">
        <v>15290</v>
      </c>
      <c r="B145" s="98" t="s">
        <v>155</v>
      </c>
      <c r="C145" s="96"/>
      <c r="D145" s="96"/>
      <c r="E145" s="96"/>
      <c r="F145" s="96"/>
      <c r="G145" s="94">
        <f>+C145+D145+E145+F145</f>
        <v>0</v>
      </c>
      <c r="H145" s="95">
        <v>1799</v>
      </c>
      <c r="I145" s="88">
        <f>+G145*H145</f>
        <v>0</v>
      </c>
      <c r="K145" s="97">
        <v>14327</v>
      </c>
      <c r="L145" s="98" t="s">
        <v>156</v>
      </c>
      <c r="M145" s="96"/>
      <c r="N145" s="96"/>
      <c r="O145" s="96"/>
      <c r="P145" s="96"/>
      <c r="Q145" s="94">
        <f>+M145+N145+O145+P145</f>
        <v>0</v>
      </c>
      <c r="R145" s="95">
        <v>449</v>
      </c>
      <c r="S145" s="88">
        <f>+Q145*R145</f>
        <v>0</v>
      </c>
    </row>
    <row r="146" spans="1:19" ht="49.65" customHeight="1" x14ac:dyDescent="0.3">
      <c r="A146" s="89"/>
      <c r="B146" s="89"/>
      <c r="C146" s="89"/>
      <c r="D146" s="89"/>
      <c r="E146" s="89"/>
      <c r="F146" s="89"/>
      <c r="G146" s="89"/>
      <c r="H146" s="89"/>
      <c r="I146" s="89"/>
      <c r="K146" s="89"/>
      <c r="L146" s="89"/>
      <c r="M146" s="89"/>
      <c r="N146" s="89"/>
      <c r="O146" s="89"/>
      <c r="P146" s="89"/>
      <c r="Q146" s="89"/>
      <c r="R146" s="89"/>
      <c r="S146" s="89"/>
    </row>
    <row r="147" spans="1:19" ht="49.65" customHeight="1" x14ac:dyDescent="0.3">
      <c r="A147" s="99"/>
      <c r="B147" s="100" t="s">
        <v>157</v>
      </c>
      <c r="C147" s="78"/>
      <c r="D147" s="78"/>
      <c r="E147" s="78"/>
      <c r="F147" s="78"/>
      <c r="G147" s="78"/>
      <c r="H147" s="78"/>
      <c r="I147" s="78"/>
      <c r="K147" s="97">
        <v>14738</v>
      </c>
      <c r="L147" s="98" t="s">
        <v>158</v>
      </c>
      <c r="M147" s="96"/>
      <c r="N147" s="96"/>
      <c r="O147" s="96"/>
      <c r="P147" s="96"/>
      <c r="Q147" s="94">
        <f>+M147+N147+O147+P147</f>
        <v>0</v>
      </c>
      <c r="R147" s="95">
        <v>649</v>
      </c>
      <c r="S147" s="88">
        <f>+Q147*R147</f>
        <v>0</v>
      </c>
    </row>
    <row r="148" spans="1:19" ht="49.65" customHeight="1" x14ac:dyDescent="0.3">
      <c r="A148" s="78"/>
      <c r="B148" s="78"/>
      <c r="C148" s="78"/>
      <c r="D148" s="78"/>
      <c r="E148" s="78"/>
      <c r="F148" s="78"/>
      <c r="G148" s="78"/>
      <c r="H148" s="78"/>
      <c r="I148" s="78"/>
      <c r="K148" s="89"/>
      <c r="L148" s="89"/>
      <c r="M148" s="89"/>
      <c r="N148" s="89"/>
      <c r="O148" s="89"/>
      <c r="P148" s="89"/>
      <c r="Q148" s="89"/>
      <c r="R148" s="89"/>
      <c r="S148" s="89"/>
    </row>
    <row r="149" spans="1:19" ht="49.65" customHeight="1" x14ac:dyDescent="0.3">
      <c r="A149" s="97">
        <v>6916</v>
      </c>
      <c r="B149" s="98" t="s">
        <v>159</v>
      </c>
      <c r="C149" s="96"/>
      <c r="D149" s="96"/>
      <c r="E149" s="96"/>
      <c r="F149" s="96"/>
      <c r="G149" s="94">
        <f>+C149+D149+E149+F149</f>
        <v>0</v>
      </c>
      <c r="H149" s="95">
        <v>315</v>
      </c>
      <c r="I149" s="88">
        <f>+G149*H149</f>
        <v>0</v>
      </c>
      <c r="K149" s="101" t="s">
        <v>160</v>
      </c>
      <c r="L149" s="78"/>
      <c r="M149" s="78"/>
      <c r="N149" s="78"/>
      <c r="O149" s="78"/>
      <c r="P149" s="78"/>
      <c r="Q149" s="78"/>
      <c r="R149" s="78"/>
      <c r="S149" s="78"/>
    </row>
    <row r="150" spans="1:19" ht="49.65" customHeight="1" x14ac:dyDescent="0.3">
      <c r="A150" s="89"/>
      <c r="B150" s="89"/>
      <c r="C150" s="89"/>
      <c r="D150" s="89"/>
      <c r="E150" s="89"/>
      <c r="F150" s="89"/>
      <c r="G150" s="89"/>
      <c r="H150" s="89"/>
      <c r="I150" s="89"/>
      <c r="K150" s="78"/>
      <c r="L150" s="78"/>
      <c r="M150" s="78"/>
      <c r="N150" s="78"/>
      <c r="O150" s="78"/>
      <c r="P150" s="78"/>
      <c r="Q150" s="78"/>
      <c r="R150" s="78"/>
      <c r="S150" s="78"/>
    </row>
    <row r="151" spans="1:19" ht="49.65" customHeight="1" x14ac:dyDescent="0.3">
      <c r="A151" s="97">
        <v>6917</v>
      </c>
      <c r="B151" s="98" t="s">
        <v>161</v>
      </c>
      <c r="C151" s="96"/>
      <c r="D151" s="96"/>
      <c r="E151" s="96"/>
      <c r="F151" s="96"/>
      <c r="G151" s="94">
        <f>+C151+D151+E151+F151</f>
        <v>0</v>
      </c>
      <c r="H151" s="95">
        <v>225</v>
      </c>
      <c r="I151" s="88">
        <f>+G151*H151</f>
        <v>0</v>
      </c>
      <c r="K151" s="99"/>
      <c r="L151" s="100" t="s">
        <v>61</v>
      </c>
      <c r="M151" s="78"/>
      <c r="N151" s="78"/>
      <c r="O151" s="78"/>
      <c r="P151" s="78"/>
      <c r="Q151" s="78"/>
      <c r="R151" s="78"/>
      <c r="S151" s="78"/>
    </row>
    <row r="152" spans="1:19" ht="49.65" customHeight="1" x14ac:dyDescent="0.3">
      <c r="A152" s="89"/>
      <c r="B152" s="89"/>
      <c r="C152" s="89"/>
      <c r="D152" s="89"/>
      <c r="E152" s="89"/>
      <c r="F152" s="89"/>
      <c r="G152" s="89"/>
      <c r="H152" s="89"/>
      <c r="I152" s="89"/>
      <c r="K152" s="78"/>
      <c r="L152" s="78"/>
      <c r="M152" s="78"/>
      <c r="N152" s="78"/>
      <c r="O152" s="78"/>
      <c r="P152" s="78"/>
      <c r="Q152" s="78"/>
      <c r="R152" s="78"/>
      <c r="S152" s="78"/>
    </row>
    <row r="153" spans="1:19" ht="49.65" customHeight="1" x14ac:dyDescent="0.3">
      <c r="A153" s="97">
        <v>9487</v>
      </c>
      <c r="B153" s="98" t="s">
        <v>162</v>
      </c>
      <c r="C153" s="96"/>
      <c r="D153" s="96"/>
      <c r="E153" s="96"/>
      <c r="F153" s="96"/>
      <c r="G153" s="94">
        <f>+C153+D153+E153+F153</f>
        <v>0</v>
      </c>
      <c r="H153" s="95">
        <v>299</v>
      </c>
      <c r="I153" s="88">
        <f>+G153*H153</f>
        <v>0</v>
      </c>
      <c r="K153" s="97">
        <v>11216</v>
      </c>
      <c r="L153" s="98" t="s">
        <v>163</v>
      </c>
      <c r="M153" s="96"/>
      <c r="N153" s="96"/>
      <c r="O153" s="96"/>
      <c r="P153" s="96"/>
      <c r="Q153" s="94">
        <f>+M153+N153+O153+P153</f>
        <v>0</v>
      </c>
      <c r="R153" s="95">
        <v>149</v>
      </c>
      <c r="S153" s="88">
        <f>+Q153*R153</f>
        <v>0</v>
      </c>
    </row>
    <row r="154" spans="1:19" ht="49.65" customHeight="1" x14ac:dyDescent="0.3">
      <c r="A154" s="89"/>
      <c r="B154" s="89"/>
      <c r="C154" s="89"/>
      <c r="D154" s="89"/>
      <c r="E154" s="89"/>
      <c r="F154" s="89"/>
      <c r="G154" s="89"/>
      <c r="H154" s="89"/>
      <c r="I154" s="89"/>
      <c r="K154" s="89"/>
      <c r="L154" s="89"/>
      <c r="M154" s="89"/>
      <c r="N154" s="89"/>
      <c r="O154" s="89"/>
      <c r="P154" s="89"/>
      <c r="Q154" s="89"/>
      <c r="R154" s="89"/>
      <c r="S154" s="89"/>
    </row>
    <row r="155" spans="1:19" ht="49.65" customHeight="1" x14ac:dyDescent="0.3">
      <c r="A155" s="97">
        <v>9488</v>
      </c>
      <c r="B155" s="98" t="s">
        <v>164</v>
      </c>
      <c r="C155" s="96"/>
      <c r="D155" s="96"/>
      <c r="E155" s="96"/>
      <c r="F155" s="96"/>
      <c r="G155" s="94">
        <f>+C155+D155+E155+F155</f>
        <v>0</v>
      </c>
      <c r="H155" s="95">
        <v>119</v>
      </c>
      <c r="I155" s="88">
        <f>+G155*H155</f>
        <v>0</v>
      </c>
      <c r="K155" s="97">
        <v>11217</v>
      </c>
      <c r="L155" s="98" t="s">
        <v>165</v>
      </c>
      <c r="M155" s="96"/>
      <c r="N155" s="96"/>
      <c r="O155" s="96"/>
      <c r="P155" s="96"/>
      <c r="Q155" s="94">
        <f>+M155+N155+O155+P155</f>
        <v>0</v>
      </c>
      <c r="R155" s="95">
        <v>129</v>
      </c>
      <c r="S155" s="88">
        <f>+Q155*R155</f>
        <v>0</v>
      </c>
    </row>
    <row r="156" spans="1:19" ht="49.65" customHeight="1" x14ac:dyDescent="0.3">
      <c r="A156" s="89"/>
      <c r="B156" s="89"/>
      <c r="C156" s="89"/>
      <c r="D156" s="89"/>
      <c r="E156" s="89"/>
      <c r="F156" s="89"/>
      <c r="G156" s="89"/>
      <c r="H156" s="89"/>
      <c r="I156" s="89"/>
      <c r="K156" s="89"/>
      <c r="L156" s="89"/>
      <c r="M156" s="89"/>
      <c r="N156" s="89"/>
      <c r="O156" s="89"/>
      <c r="P156" s="89"/>
      <c r="Q156" s="89"/>
      <c r="R156" s="89"/>
      <c r="S156" s="89"/>
    </row>
    <row r="157" spans="1:19" ht="49.65" customHeight="1" x14ac:dyDescent="0.3">
      <c r="A157" s="97">
        <v>9489</v>
      </c>
      <c r="B157" s="98" t="s">
        <v>166</v>
      </c>
      <c r="C157" s="96"/>
      <c r="D157" s="96"/>
      <c r="E157" s="96"/>
      <c r="F157" s="96"/>
      <c r="G157" s="94">
        <f>+C157+D157+E157+F157</f>
        <v>0</v>
      </c>
      <c r="H157" s="95">
        <v>109</v>
      </c>
      <c r="I157" s="88">
        <f>+G157*H157</f>
        <v>0</v>
      </c>
      <c r="K157" s="97">
        <v>11678</v>
      </c>
      <c r="L157" s="98" t="s">
        <v>167</v>
      </c>
      <c r="M157" s="96"/>
      <c r="N157" s="96"/>
      <c r="O157" s="96"/>
      <c r="P157" s="96"/>
      <c r="Q157" s="94">
        <f>+M157+N157+O157+P157</f>
        <v>0</v>
      </c>
      <c r="R157" s="95">
        <v>229</v>
      </c>
      <c r="S157" s="88">
        <f>+Q157*R157</f>
        <v>0</v>
      </c>
    </row>
    <row r="158" spans="1:19" ht="49.65" customHeight="1" x14ac:dyDescent="0.3">
      <c r="A158" s="89"/>
      <c r="B158" s="89"/>
      <c r="C158" s="89"/>
      <c r="D158" s="89"/>
      <c r="E158" s="89"/>
      <c r="F158" s="89"/>
      <c r="G158" s="89"/>
      <c r="H158" s="89"/>
      <c r="I158" s="89"/>
      <c r="K158" s="89"/>
      <c r="L158" s="89"/>
      <c r="M158" s="89"/>
      <c r="N158" s="89"/>
      <c r="O158" s="89"/>
      <c r="P158" s="89"/>
      <c r="Q158" s="89"/>
      <c r="R158" s="89"/>
      <c r="S158" s="89"/>
    </row>
    <row r="159" spans="1:19" ht="49.65" customHeight="1" x14ac:dyDescent="0.3">
      <c r="A159" s="97">
        <v>9618</v>
      </c>
      <c r="B159" s="98" t="s">
        <v>168</v>
      </c>
      <c r="C159" s="96"/>
      <c r="D159" s="96"/>
      <c r="E159" s="96"/>
      <c r="F159" s="96"/>
      <c r="G159" s="94">
        <f>+C159+D159+E159+F159</f>
        <v>0</v>
      </c>
      <c r="H159" s="95">
        <v>399</v>
      </c>
      <c r="I159" s="88">
        <f>+G159*H159</f>
        <v>0</v>
      </c>
      <c r="K159" s="97">
        <v>11679</v>
      </c>
      <c r="L159" s="98" t="s">
        <v>169</v>
      </c>
      <c r="M159" s="96"/>
      <c r="N159" s="96"/>
      <c r="O159" s="96"/>
      <c r="P159" s="96"/>
      <c r="Q159" s="94">
        <f>+M159+N159+O159+P159</f>
        <v>0</v>
      </c>
      <c r="R159" s="95">
        <v>249</v>
      </c>
      <c r="S159" s="88">
        <f>+Q159*R159</f>
        <v>0</v>
      </c>
    </row>
    <row r="160" spans="1:19" ht="49.65" customHeight="1" x14ac:dyDescent="0.3">
      <c r="A160" s="89"/>
      <c r="B160" s="89"/>
      <c r="C160" s="89"/>
      <c r="D160" s="89"/>
      <c r="E160" s="89"/>
      <c r="F160" s="89"/>
      <c r="G160" s="89"/>
      <c r="H160" s="89"/>
      <c r="I160" s="89"/>
      <c r="K160" s="89"/>
      <c r="L160" s="89"/>
      <c r="M160" s="89"/>
      <c r="N160" s="89"/>
      <c r="O160" s="89"/>
      <c r="P160" s="89"/>
      <c r="Q160" s="89"/>
      <c r="R160" s="89"/>
      <c r="S160" s="89"/>
    </row>
    <row r="161" spans="1:19" ht="49.65" customHeight="1" x14ac:dyDescent="0.3">
      <c r="A161" s="97">
        <v>10058</v>
      </c>
      <c r="B161" s="98" t="s">
        <v>170</v>
      </c>
      <c r="C161" s="96"/>
      <c r="D161" s="96"/>
      <c r="E161" s="96"/>
      <c r="F161" s="96"/>
      <c r="G161" s="94">
        <f>+C161+D161+E161+F161</f>
        <v>0</v>
      </c>
      <c r="H161" s="95">
        <v>599</v>
      </c>
      <c r="I161" s="88">
        <f>+G161*H161</f>
        <v>0</v>
      </c>
      <c r="K161" s="99"/>
      <c r="L161" s="100" t="s">
        <v>171</v>
      </c>
      <c r="M161" s="78"/>
      <c r="N161" s="78"/>
      <c r="O161" s="78"/>
      <c r="P161" s="78"/>
      <c r="Q161" s="78"/>
      <c r="R161" s="78"/>
      <c r="S161" s="78"/>
    </row>
    <row r="162" spans="1:19" ht="49.65" customHeight="1" x14ac:dyDescent="0.3">
      <c r="A162" s="89"/>
      <c r="B162" s="89"/>
      <c r="C162" s="89"/>
      <c r="D162" s="89"/>
      <c r="E162" s="89"/>
      <c r="F162" s="89"/>
      <c r="G162" s="89"/>
      <c r="H162" s="89"/>
      <c r="I162" s="89"/>
      <c r="K162" s="78"/>
      <c r="L162" s="78"/>
      <c r="M162" s="78"/>
      <c r="N162" s="78"/>
      <c r="O162" s="78"/>
      <c r="P162" s="78"/>
      <c r="Q162" s="78"/>
      <c r="R162" s="78"/>
      <c r="S162" s="78"/>
    </row>
    <row r="163" spans="1:19" ht="49.65" customHeight="1" x14ac:dyDescent="0.3">
      <c r="A163" s="97">
        <v>10071</v>
      </c>
      <c r="B163" s="98" t="s">
        <v>172</v>
      </c>
      <c r="C163" s="96"/>
      <c r="D163" s="96"/>
      <c r="E163" s="96"/>
      <c r="F163" s="96"/>
      <c r="G163" s="94">
        <f>+C163+D163+E163+F163</f>
        <v>0</v>
      </c>
      <c r="H163" s="95">
        <v>419</v>
      </c>
      <c r="I163" s="88">
        <f>+G163*H163</f>
        <v>0</v>
      </c>
      <c r="K163" s="97">
        <v>7625</v>
      </c>
      <c r="L163" s="98" t="s">
        <v>173</v>
      </c>
      <c r="M163" s="96"/>
      <c r="N163" s="96"/>
      <c r="O163" s="96"/>
      <c r="P163" s="96"/>
      <c r="Q163" s="94">
        <f>+M163+N163+O163+P163</f>
        <v>0</v>
      </c>
      <c r="R163" s="95">
        <v>199</v>
      </c>
      <c r="S163" s="88">
        <f>+Q163*R163</f>
        <v>0</v>
      </c>
    </row>
    <row r="164" spans="1:19" ht="49.65" customHeight="1" x14ac:dyDescent="0.3">
      <c r="A164" s="89"/>
      <c r="B164" s="89"/>
      <c r="C164" s="89"/>
      <c r="D164" s="89"/>
      <c r="E164" s="89"/>
      <c r="F164" s="89"/>
      <c r="G164" s="89"/>
      <c r="H164" s="89"/>
      <c r="I164" s="89"/>
      <c r="K164" s="89"/>
      <c r="L164" s="89"/>
      <c r="M164" s="89"/>
      <c r="N164" s="89"/>
      <c r="O164" s="89"/>
      <c r="P164" s="89"/>
      <c r="Q164" s="89"/>
      <c r="R164" s="89"/>
      <c r="S164" s="89"/>
    </row>
    <row r="165" spans="1:19" ht="49.65" customHeight="1" x14ac:dyDescent="0.3">
      <c r="A165" s="97">
        <v>15296</v>
      </c>
      <c r="B165" s="98" t="s">
        <v>174</v>
      </c>
      <c r="C165" s="96"/>
      <c r="D165" s="96"/>
      <c r="E165" s="96"/>
      <c r="F165" s="96"/>
      <c r="G165" s="94">
        <f>+C165+D165+E165+F165</f>
        <v>0</v>
      </c>
      <c r="H165" s="95">
        <v>799</v>
      </c>
      <c r="I165" s="88">
        <f>+G165*H165</f>
        <v>0</v>
      </c>
      <c r="K165" s="97">
        <v>7626</v>
      </c>
      <c r="L165" s="98" t="s">
        <v>175</v>
      </c>
      <c r="M165" s="96"/>
      <c r="N165" s="96"/>
      <c r="O165" s="96"/>
      <c r="P165" s="96"/>
      <c r="Q165" s="94">
        <f>+M165+N165+O165+P165</f>
        <v>0</v>
      </c>
      <c r="R165" s="95">
        <v>179</v>
      </c>
      <c r="S165" s="88">
        <f>+Q165*R165</f>
        <v>0</v>
      </c>
    </row>
    <row r="166" spans="1:19" ht="49.65" customHeight="1" x14ac:dyDescent="0.3">
      <c r="A166" s="89"/>
      <c r="B166" s="89"/>
      <c r="C166" s="89"/>
      <c r="D166" s="89"/>
      <c r="E166" s="89"/>
      <c r="F166" s="89"/>
      <c r="G166" s="89"/>
      <c r="H166" s="89"/>
      <c r="I166" s="89"/>
      <c r="K166" s="89"/>
      <c r="L166" s="89"/>
      <c r="M166" s="89"/>
      <c r="N166" s="89"/>
      <c r="O166" s="89"/>
      <c r="P166" s="89"/>
      <c r="Q166" s="89"/>
      <c r="R166" s="89"/>
      <c r="S166" s="89"/>
    </row>
    <row r="167" spans="1:19" ht="49.65" customHeight="1" x14ac:dyDescent="0.3">
      <c r="A167" s="99"/>
      <c r="B167" s="100" t="s">
        <v>176</v>
      </c>
      <c r="C167" s="78"/>
      <c r="D167" s="78"/>
      <c r="E167" s="78"/>
      <c r="F167" s="78"/>
      <c r="G167" s="78"/>
      <c r="H167" s="78"/>
      <c r="I167" s="78"/>
      <c r="K167" s="97">
        <v>8301</v>
      </c>
      <c r="L167" s="98" t="s">
        <v>177</v>
      </c>
      <c r="M167" s="96"/>
      <c r="N167" s="96"/>
      <c r="O167" s="96"/>
      <c r="P167" s="96"/>
      <c r="Q167" s="94">
        <f>+M167+N167+O167+P167</f>
        <v>0</v>
      </c>
      <c r="R167" s="95">
        <v>319</v>
      </c>
      <c r="S167" s="88">
        <f>+Q167*R167</f>
        <v>0</v>
      </c>
    </row>
    <row r="168" spans="1:19" ht="49.65" customHeight="1" x14ac:dyDescent="0.3">
      <c r="A168" s="78"/>
      <c r="B168" s="78"/>
      <c r="C168" s="78"/>
      <c r="D168" s="78"/>
      <c r="E168" s="78"/>
      <c r="F168" s="78"/>
      <c r="G168" s="78"/>
      <c r="H168" s="78"/>
      <c r="I168" s="78"/>
      <c r="K168" s="89"/>
      <c r="L168" s="89"/>
      <c r="M168" s="89"/>
      <c r="N168" s="89"/>
      <c r="O168" s="89"/>
      <c r="P168" s="89"/>
      <c r="Q168" s="89"/>
      <c r="R168" s="89"/>
      <c r="S168" s="89"/>
    </row>
    <row r="169" spans="1:19" ht="49.65" customHeight="1" x14ac:dyDescent="0.3">
      <c r="A169" s="97">
        <v>11364</v>
      </c>
      <c r="B169" s="98" t="s">
        <v>178</v>
      </c>
      <c r="C169" s="96"/>
      <c r="D169" s="96"/>
      <c r="E169" s="96"/>
      <c r="F169" s="96"/>
      <c r="G169" s="94">
        <f>+C169+D169+E169+F169</f>
        <v>0</v>
      </c>
      <c r="H169" s="95">
        <v>349</v>
      </c>
      <c r="I169" s="88">
        <f>+G169*H169</f>
        <v>0</v>
      </c>
      <c r="K169" s="97">
        <v>10057</v>
      </c>
      <c r="L169" s="98" t="s">
        <v>179</v>
      </c>
      <c r="M169" s="96"/>
      <c r="N169" s="96"/>
      <c r="O169" s="96"/>
      <c r="P169" s="96"/>
      <c r="Q169" s="94">
        <f>+M169+N169+O169+P169</f>
        <v>0</v>
      </c>
      <c r="R169" s="95">
        <v>319</v>
      </c>
      <c r="S169" s="88">
        <f>+Q169*R169</f>
        <v>0</v>
      </c>
    </row>
    <row r="170" spans="1:19" ht="49.65" customHeight="1" x14ac:dyDescent="0.3">
      <c r="A170" s="89"/>
      <c r="B170" s="89"/>
      <c r="C170" s="89"/>
      <c r="D170" s="89"/>
      <c r="E170" s="89"/>
      <c r="F170" s="89"/>
      <c r="G170" s="89"/>
      <c r="H170" s="89"/>
      <c r="I170" s="89"/>
      <c r="K170" s="89"/>
      <c r="L170" s="89"/>
      <c r="M170" s="89"/>
      <c r="N170" s="89"/>
      <c r="O170" s="89"/>
      <c r="P170" s="89"/>
      <c r="Q170" s="89"/>
      <c r="R170" s="89"/>
      <c r="S170" s="89"/>
    </row>
    <row r="171" spans="1:19" ht="49.65" customHeight="1" x14ac:dyDescent="0.3">
      <c r="A171" s="97">
        <v>11379</v>
      </c>
      <c r="B171" s="98" t="s">
        <v>180</v>
      </c>
      <c r="C171" s="96"/>
      <c r="D171" s="96"/>
      <c r="E171" s="96"/>
      <c r="F171" s="96"/>
      <c r="G171" s="94">
        <f>+C171+D171+E171+F171</f>
        <v>0</v>
      </c>
      <c r="H171" s="95">
        <v>249</v>
      </c>
      <c r="I171" s="88">
        <f>+G171*H171</f>
        <v>0</v>
      </c>
      <c r="K171" s="97">
        <v>10289</v>
      </c>
      <c r="L171" s="98" t="s">
        <v>181</v>
      </c>
      <c r="M171" s="96"/>
      <c r="N171" s="96"/>
      <c r="O171" s="96"/>
      <c r="P171" s="96"/>
      <c r="Q171" s="94">
        <f>+M171+N171+O171+P171</f>
        <v>0</v>
      </c>
      <c r="R171" s="95">
        <v>189</v>
      </c>
      <c r="S171" s="88">
        <f>+Q171*R171</f>
        <v>0</v>
      </c>
    </row>
    <row r="172" spans="1:19" ht="49.65" customHeight="1" x14ac:dyDescent="0.3">
      <c r="A172" s="89"/>
      <c r="B172" s="89"/>
      <c r="C172" s="89"/>
      <c r="D172" s="89"/>
      <c r="E172" s="89"/>
      <c r="F172" s="89"/>
      <c r="G172" s="89"/>
      <c r="H172" s="89"/>
      <c r="I172" s="89"/>
      <c r="K172" s="89"/>
      <c r="L172" s="89"/>
      <c r="M172" s="89"/>
      <c r="N172" s="89"/>
      <c r="O172" s="89"/>
      <c r="P172" s="89"/>
      <c r="Q172" s="89"/>
      <c r="R172" s="89"/>
      <c r="S172" s="89"/>
    </row>
    <row r="173" spans="1:19" ht="49.65" customHeight="1" x14ac:dyDescent="0.3">
      <c r="A173" s="97">
        <v>11381</v>
      </c>
      <c r="B173" s="98" t="s">
        <v>182</v>
      </c>
      <c r="C173" s="96"/>
      <c r="D173" s="96"/>
      <c r="E173" s="96"/>
      <c r="F173" s="96"/>
      <c r="G173" s="94">
        <f>+C173+D173+E173+F173</f>
        <v>0</v>
      </c>
      <c r="H173" s="95">
        <v>199</v>
      </c>
      <c r="I173" s="88">
        <f>+G173*H173</f>
        <v>0</v>
      </c>
      <c r="K173" s="97">
        <v>10590</v>
      </c>
      <c r="L173" s="98" t="s">
        <v>183</v>
      </c>
      <c r="M173" s="96"/>
      <c r="N173" s="96"/>
      <c r="O173" s="96"/>
      <c r="P173" s="96"/>
      <c r="Q173" s="94">
        <f>+M173+N173+O173+P173</f>
        <v>0</v>
      </c>
      <c r="R173" s="95">
        <v>349</v>
      </c>
      <c r="S173" s="88">
        <f>+Q173*R173</f>
        <v>0</v>
      </c>
    </row>
    <row r="174" spans="1:19" ht="49.65" customHeight="1" x14ac:dyDescent="0.3">
      <c r="A174" s="89"/>
      <c r="B174" s="89"/>
      <c r="C174" s="89"/>
      <c r="D174" s="89"/>
      <c r="E174" s="89"/>
      <c r="F174" s="89"/>
      <c r="G174" s="89"/>
      <c r="H174" s="89"/>
      <c r="I174" s="89"/>
      <c r="K174" s="89"/>
      <c r="L174" s="89"/>
      <c r="M174" s="89"/>
      <c r="N174" s="89"/>
      <c r="O174" s="89"/>
      <c r="P174" s="89"/>
      <c r="Q174" s="89"/>
      <c r="R174" s="89"/>
      <c r="S174" s="89"/>
    </row>
    <row r="175" spans="1:19" ht="49.65" customHeight="1" x14ac:dyDescent="0.3">
      <c r="A175" s="97">
        <v>11859</v>
      </c>
      <c r="B175" s="98" t="s">
        <v>184</v>
      </c>
      <c r="C175" s="96"/>
      <c r="D175" s="96"/>
      <c r="E175" s="96"/>
      <c r="F175" s="96"/>
      <c r="G175" s="94">
        <f>+C175+D175+E175+F175</f>
        <v>0</v>
      </c>
      <c r="H175" s="95">
        <v>449</v>
      </c>
      <c r="I175" s="88">
        <f>+G175*H175</f>
        <v>0</v>
      </c>
      <c r="K175" s="99"/>
      <c r="L175" s="100" t="s">
        <v>185</v>
      </c>
      <c r="M175" s="78"/>
      <c r="N175" s="78"/>
      <c r="O175" s="78"/>
      <c r="P175" s="78"/>
      <c r="Q175" s="78"/>
      <c r="R175" s="78"/>
      <c r="S175" s="78"/>
    </row>
    <row r="176" spans="1:19" ht="49.65" customHeight="1" x14ac:dyDescent="0.3">
      <c r="A176" s="89"/>
      <c r="B176" s="89"/>
      <c r="C176" s="89"/>
      <c r="D176" s="89"/>
      <c r="E176" s="89"/>
      <c r="F176" s="89"/>
      <c r="G176" s="89"/>
      <c r="H176" s="89"/>
      <c r="I176" s="89"/>
      <c r="K176" s="78"/>
      <c r="L176" s="78"/>
      <c r="M176" s="78"/>
      <c r="N176" s="78"/>
      <c r="O176" s="78"/>
      <c r="P176" s="78"/>
      <c r="Q176" s="78"/>
      <c r="R176" s="78"/>
      <c r="S176" s="78"/>
    </row>
    <row r="177" spans="1:19" ht="49.65" customHeight="1" x14ac:dyDescent="0.3">
      <c r="A177" s="97">
        <v>11860</v>
      </c>
      <c r="B177" s="98" t="s">
        <v>186</v>
      </c>
      <c r="C177" s="96"/>
      <c r="D177" s="96"/>
      <c r="E177" s="96"/>
      <c r="F177" s="96"/>
      <c r="G177" s="94">
        <f>+C177+D177+E177+F177</f>
        <v>0</v>
      </c>
      <c r="H177" s="95">
        <v>359</v>
      </c>
      <c r="I177" s="88">
        <f>+G177*H177</f>
        <v>0</v>
      </c>
      <c r="K177" s="97">
        <v>4495</v>
      </c>
      <c r="L177" s="98" t="s">
        <v>187</v>
      </c>
      <c r="M177" s="96"/>
      <c r="N177" s="96"/>
      <c r="O177" s="96"/>
      <c r="P177" s="96"/>
      <c r="Q177" s="94">
        <f>+M177+N177+O177+P177</f>
        <v>0</v>
      </c>
      <c r="R177" s="95">
        <v>109</v>
      </c>
      <c r="S177" s="88">
        <f>+Q177*R177</f>
        <v>0</v>
      </c>
    </row>
    <row r="178" spans="1:19" ht="49.65" customHeight="1" x14ac:dyDescent="0.3">
      <c r="A178" s="89"/>
      <c r="B178" s="89"/>
      <c r="C178" s="89"/>
      <c r="D178" s="89"/>
      <c r="E178" s="89"/>
      <c r="F178" s="89"/>
      <c r="G178" s="89"/>
      <c r="H178" s="89"/>
      <c r="I178" s="89"/>
      <c r="K178" s="89"/>
      <c r="L178" s="89"/>
      <c r="M178" s="89"/>
      <c r="N178" s="89"/>
      <c r="O178" s="89"/>
      <c r="P178" s="89"/>
      <c r="Q178" s="89"/>
      <c r="R178" s="89"/>
      <c r="S178" s="89"/>
    </row>
    <row r="179" spans="1:19" ht="49.65" customHeight="1" x14ac:dyDescent="0.3">
      <c r="A179" s="97">
        <v>12273</v>
      </c>
      <c r="B179" s="98" t="s">
        <v>188</v>
      </c>
      <c r="C179" s="96"/>
      <c r="D179" s="96"/>
      <c r="E179" s="96"/>
      <c r="F179" s="96"/>
      <c r="G179" s="94">
        <f>+C179+D179+E179+F179</f>
        <v>0</v>
      </c>
      <c r="H179" s="95">
        <v>629</v>
      </c>
      <c r="I179" s="88">
        <f>+G179*H179</f>
        <v>0</v>
      </c>
      <c r="K179" s="97">
        <v>4496</v>
      </c>
      <c r="L179" s="98" t="s">
        <v>189</v>
      </c>
      <c r="M179" s="96"/>
      <c r="N179" s="96"/>
      <c r="O179" s="96"/>
      <c r="P179" s="96"/>
      <c r="Q179" s="94">
        <f>+M179+N179+O179+P179</f>
        <v>0</v>
      </c>
      <c r="R179" s="95">
        <v>129</v>
      </c>
      <c r="S179" s="88">
        <f>+Q179*R179</f>
        <v>0</v>
      </c>
    </row>
    <row r="180" spans="1:19" ht="49.65" customHeight="1" x14ac:dyDescent="0.3">
      <c r="A180" s="89"/>
      <c r="B180" s="89"/>
      <c r="C180" s="89"/>
      <c r="D180" s="89"/>
      <c r="E180" s="89"/>
      <c r="F180" s="89"/>
      <c r="G180" s="89"/>
      <c r="H180" s="89"/>
      <c r="I180" s="89"/>
      <c r="K180" s="89"/>
      <c r="L180" s="89"/>
      <c r="M180" s="89"/>
      <c r="N180" s="89"/>
      <c r="O180" s="89"/>
      <c r="P180" s="89"/>
      <c r="Q180" s="89"/>
      <c r="R180" s="89"/>
      <c r="S180" s="89"/>
    </row>
    <row r="181" spans="1:19" ht="49.65" customHeight="1" x14ac:dyDescent="0.3">
      <c r="A181" s="97">
        <v>12282</v>
      </c>
      <c r="B181" s="98" t="s">
        <v>190</v>
      </c>
      <c r="C181" s="96"/>
      <c r="D181" s="96"/>
      <c r="E181" s="96"/>
      <c r="F181" s="96"/>
      <c r="G181" s="94">
        <f>+C181+D181+E181+F181</f>
        <v>0</v>
      </c>
      <c r="H181" s="95">
        <v>699</v>
      </c>
      <c r="I181" s="88">
        <f>+G181*H181</f>
        <v>0</v>
      </c>
      <c r="K181" s="97">
        <v>4896</v>
      </c>
      <c r="L181" s="98" t="s">
        <v>191</v>
      </c>
      <c r="M181" s="96"/>
      <c r="N181" s="96"/>
      <c r="O181" s="96"/>
      <c r="P181" s="96"/>
      <c r="Q181" s="94">
        <f>+M181+N181+O181+P181</f>
        <v>0</v>
      </c>
      <c r="R181" s="95">
        <v>169</v>
      </c>
      <c r="S181" s="88">
        <f>+Q181*R181</f>
        <v>0</v>
      </c>
    </row>
    <row r="182" spans="1:19" ht="49.65" customHeight="1" x14ac:dyDescent="0.3">
      <c r="A182" s="89"/>
      <c r="B182" s="89"/>
      <c r="C182" s="89"/>
      <c r="D182" s="89"/>
      <c r="E182" s="89"/>
      <c r="F182" s="89"/>
      <c r="G182" s="89"/>
      <c r="H182" s="89"/>
      <c r="I182" s="89"/>
      <c r="K182" s="89"/>
      <c r="L182" s="89"/>
      <c r="M182" s="89"/>
      <c r="N182" s="89"/>
      <c r="O182" s="89"/>
      <c r="P182" s="89"/>
      <c r="Q182" s="89"/>
      <c r="R182" s="89"/>
      <c r="S182" s="89"/>
    </row>
    <row r="183" spans="1:19" ht="49.65" customHeight="1" x14ac:dyDescent="0.3">
      <c r="A183" s="97">
        <v>13557</v>
      </c>
      <c r="B183" s="98" t="s">
        <v>192</v>
      </c>
      <c r="C183" s="96"/>
      <c r="D183" s="96"/>
      <c r="E183" s="96"/>
      <c r="F183" s="96"/>
      <c r="G183" s="94">
        <f>+C183+D183+E183+F183</f>
        <v>0</v>
      </c>
      <c r="H183" s="95">
        <v>249</v>
      </c>
      <c r="I183" s="88">
        <f>+G183*H183</f>
        <v>0</v>
      </c>
      <c r="K183" s="97">
        <v>4914</v>
      </c>
      <c r="L183" s="98" t="s">
        <v>193</v>
      </c>
      <c r="M183" s="96"/>
      <c r="N183" s="96"/>
      <c r="O183" s="96"/>
      <c r="P183" s="96"/>
      <c r="Q183" s="94">
        <f>+M183+N183+O183+P183</f>
        <v>0</v>
      </c>
      <c r="R183" s="95">
        <v>199</v>
      </c>
      <c r="S183" s="88">
        <f>+Q183*R183</f>
        <v>0</v>
      </c>
    </row>
    <row r="184" spans="1:19" ht="49.65" customHeight="1" x14ac:dyDescent="0.3">
      <c r="A184" s="89"/>
      <c r="B184" s="89"/>
      <c r="C184" s="89"/>
      <c r="D184" s="89"/>
      <c r="E184" s="89"/>
      <c r="F184" s="89"/>
      <c r="G184" s="89"/>
      <c r="H184" s="89"/>
      <c r="I184" s="89"/>
      <c r="K184" s="89"/>
      <c r="L184" s="89"/>
      <c r="M184" s="89"/>
      <c r="N184" s="89"/>
      <c r="O184" s="89"/>
      <c r="P184" s="89"/>
      <c r="Q184" s="89"/>
      <c r="R184" s="89"/>
      <c r="S184" s="89"/>
    </row>
    <row r="185" spans="1:19" ht="49.65" customHeight="1" x14ac:dyDescent="0.3">
      <c r="A185" s="97">
        <v>14492</v>
      </c>
      <c r="B185" s="98" t="s">
        <v>194</v>
      </c>
      <c r="C185" s="96"/>
      <c r="D185" s="96"/>
      <c r="E185" s="96"/>
      <c r="F185" s="96"/>
      <c r="G185" s="94">
        <f>+C185+D185+E185+F185</f>
        <v>0</v>
      </c>
      <c r="H185" s="95">
        <v>429</v>
      </c>
      <c r="I185" s="88">
        <f>+G185*H185</f>
        <v>0</v>
      </c>
      <c r="K185" s="97">
        <v>5337</v>
      </c>
      <c r="L185" s="98" t="s">
        <v>195</v>
      </c>
      <c r="M185" s="96"/>
      <c r="N185" s="96"/>
      <c r="O185" s="96"/>
      <c r="P185" s="96"/>
      <c r="Q185" s="94">
        <f>+M185+N185+O185+P185</f>
        <v>0</v>
      </c>
      <c r="R185" s="95">
        <v>129</v>
      </c>
      <c r="S185" s="88">
        <f>+Q185*R185</f>
        <v>0</v>
      </c>
    </row>
    <row r="186" spans="1:19" ht="49.65" customHeight="1" x14ac:dyDescent="0.3">
      <c r="A186" s="89"/>
      <c r="B186" s="89"/>
      <c r="C186" s="89"/>
      <c r="D186" s="89"/>
      <c r="E186" s="89"/>
      <c r="F186" s="89"/>
      <c r="G186" s="89"/>
      <c r="H186" s="89"/>
      <c r="I186" s="89"/>
      <c r="K186" s="89"/>
      <c r="L186" s="89"/>
      <c r="M186" s="89"/>
      <c r="N186" s="89"/>
      <c r="O186" s="89"/>
      <c r="P186" s="89"/>
      <c r="Q186" s="89"/>
      <c r="R186" s="89"/>
      <c r="S186" s="89"/>
    </row>
    <row r="187" spans="1:19" ht="49.65" customHeight="1" x14ac:dyDescent="0.3">
      <c r="A187" s="99"/>
      <c r="B187" s="100" t="s">
        <v>196</v>
      </c>
      <c r="C187" s="78"/>
      <c r="D187" s="78"/>
      <c r="E187" s="78"/>
      <c r="F187" s="78"/>
      <c r="G187" s="78"/>
      <c r="H187" s="78"/>
      <c r="I187" s="78"/>
      <c r="K187" s="97">
        <v>6112</v>
      </c>
      <c r="L187" s="98" t="s">
        <v>197</v>
      </c>
      <c r="M187" s="96"/>
      <c r="N187" s="96"/>
      <c r="O187" s="96"/>
      <c r="P187" s="96"/>
      <c r="Q187" s="94">
        <f>+M187+N187+O187+P187</f>
        <v>0</v>
      </c>
      <c r="R187" s="95">
        <v>199</v>
      </c>
      <c r="S187" s="88">
        <f>+Q187*R187</f>
        <v>0</v>
      </c>
    </row>
    <row r="188" spans="1:19" ht="49.65" customHeight="1" x14ac:dyDescent="0.3">
      <c r="A188" s="78"/>
      <c r="B188" s="78"/>
      <c r="C188" s="78"/>
      <c r="D188" s="78"/>
      <c r="E188" s="78"/>
      <c r="F188" s="78"/>
      <c r="G188" s="78"/>
      <c r="H188" s="78"/>
      <c r="I188" s="78"/>
      <c r="K188" s="89"/>
      <c r="L188" s="89"/>
      <c r="M188" s="89"/>
      <c r="N188" s="89"/>
      <c r="O188" s="89"/>
      <c r="P188" s="89"/>
      <c r="Q188" s="89"/>
      <c r="R188" s="89"/>
      <c r="S188" s="89"/>
    </row>
    <row r="189" spans="1:19" ht="49.65" customHeight="1" x14ac:dyDescent="0.3">
      <c r="A189" s="97">
        <v>6108</v>
      </c>
      <c r="B189" s="98" t="s">
        <v>198</v>
      </c>
      <c r="C189" s="96"/>
      <c r="D189" s="96"/>
      <c r="E189" s="96"/>
      <c r="F189" s="96"/>
      <c r="G189" s="94">
        <f>+C189+D189+E189+F189</f>
        <v>0</v>
      </c>
      <c r="H189" s="95">
        <v>279</v>
      </c>
      <c r="I189" s="88">
        <f>+G189*H189</f>
        <v>0</v>
      </c>
      <c r="K189" s="99"/>
      <c r="L189" s="100" t="s">
        <v>199</v>
      </c>
      <c r="M189" s="78"/>
      <c r="N189" s="78"/>
      <c r="O189" s="78"/>
      <c r="P189" s="78"/>
      <c r="Q189" s="78"/>
      <c r="R189" s="78"/>
      <c r="S189" s="78"/>
    </row>
    <row r="190" spans="1:19" ht="49.65" customHeight="1" x14ac:dyDescent="0.3">
      <c r="A190" s="89"/>
      <c r="B190" s="89"/>
      <c r="C190" s="89"/>
      <c r="D190" s="89"/>
      <c r="E190" s="89"/>
      <c r="F190" s="89"/>
      <c r="G190" s="89"/>
      <c r="H190" s="89"/>
      <c r="I190" s="89"/>
      <c r="K190" s="78"/>
      <c r="L190" s="78"/>
      <c r="M190" s="78"/>
      <c r="N190" s="78"/>
      <c r="O190" s="78"/>
      <c r="P190" s="78"/>
      <c r="Q190" s="78"/>
      <c r="R190" s="78"/>
      <c r="S190" s="78"/>
    </row>
    <row r="191" spans="1:19" ht="49.65" customHeight="1" x14ac:dyDescent="0.3">
      <c r="A191" s="99"/>
      <c r="B191" s="100" t="s">
        <v>200</v>
      </c>
      <c r="C191" s="78"/>
      <c r="D191" s="78"/>
      <c r="E191" s="78"/>
      <c r="F191" s="78"/>
      <c r="G191" s="78"/>
      <c r="H191" s="78"/>
      <c r="I191" s="78"/>
      <c r="K191" s="97">
        <v>12100</v>
      </c>
      <c r="L191" s="98" t="s">
        <v>201</v>
      </c>
      <c r="M191" s="96"/>
      <c r="N191" s="96"/>
      <c r="O191" s="96"/>
      <c r="P191" s="96"/>
      <c r="Q191" s="94">
        <f>+M191+N191+O191+P191</f>
        <v>0</v>
      </c>
      <c r="R191" s="95">
        <v>159</v>
      </c>
      <c r="S191" s="88">
        <f>+Q191*R191</f>
        <v>0</v>
      </c>
    </row>
    <row r="192" spans="1:19" ht="49.65" customHeight="1" x14ac:dyDescent="0.3">
      <c r="A192" s="78"/>
      <c r="B192" s="78"/>
      <c r="C192" s="78"/>
      <c r="D192" s="78"/>
      <c r="E192" s="78"/>
      <c r="F192" s="78"/>
      <c r="G192" s="78"/>
      <c r="H192" s="78"/>
      <c r="I192" s="78"/>
      <c r="K192" s="89"/>
      <c r="L192" s="89"/>
      <c r="M192" s="89"/>
      <c r="N192" s="89"/>
      <c r="O192" s="89"/>
      <c r="P192" s="89"/>
      <c r="Q192" s="89"/>
      <c r="R192" s="89"/>
      <c r="S192" s="89"/>
    </row>
    <row r="193" spans="1:19" ht="49.65" customHeight="1" x14ac:dyDescent="0.3">
      <c r="A193" s="97">
        <v>10158</v>
      </c>
      <c r="B193" s="98" t="s">
        <v>202</v>
      </c>
      <c r="C193" s="96"/>
      <c r="D193" s="96"/>
      <c r="E193" s="96"/>
      <c r="F193" s="96"/>
      <c r="G193" s="94">
        <f>+C193+D193+E193+F193</f>
        <v>0</v>
      </c>
      <c r="H193" s="95">
        <v>329</v>
      </c>
      <c r="I193" s="88">
        <f>+G193*H193</f>
        <v>0</v>
      </c>
      <c r="K193" s="97">
        <v>12916</v>
      </c>
      <c r="L193" s="98" t="s">
        <v>203</v>
      </c>
      <c r="M193" s="96"/>
      <c r="N193" s="96"/>
      <c r="O193" s="96"/>
      <c r="P193" s="96"/>
      <c r="Q193" s="94">
        <f>+M193+N193+O193+P193</f>
        <v>0</v>
      </c>
      <c r="R193" s="95">
        <v>269</v>
      </c>
      <c r="S193" s="88">
        <f>+Q193*R193</f>
        <v>0</v>
      </c>
    </row>
    <row r="194" spans="1:19" ht="49.65" customHeight="1" x14ac:dyDescent="0.3">
      <c r="A194" s="89"/>
      <c r="B194" s="89"/>
      <c r="C194" s="89"/>
      <c r="D194" s="89"/>
      <c r="E194" s="89"/>
      <c r="F194" s="89"/>
      <c r="G194" s="89"/>
      <c r="H194" s="89"/>
      <c r="I194" s="89"/>
      <c r="K194" s="89"/>
      <c r="L194" s="89"/>
      <c r="M194" s="89"/>
      <c r="N194" s="89"/>
      <c r="O194" s="89"/>
      <c r="P194" s="89"/>
      <c r="Q194" s="89"/>
      <c r="R194" s="89"/>
      <c r="S194" s="89"/>
    </row>
    <row r="195" spans="1:19" ht="49.65" customHeight="1" x14ac:dyDescent="0.3">
      <c r="A195" s="97">
        <v>10159</v>
      </c>
      <c r="B195" s="98" t="s">
        <v>204</v>
      </c>
      <c r="C195" s="96"/>
      <c r="D195" s="96"/>
      <c r="E195" s="96"/>
      <c r="F195" s="96"/>
      <c r="G195" s="94">
        <f>+C195+D195+E195+F195</f>
        <v>0</v>
      </c>
      <c r="H195" s="95">
        <v>249</v>
      </c>
      <c r="I195" s="88">
        <f>+G195*H195</f>
        <v>0</v>
      </c>
      <c r="K195" s="97">
        <v>13029</v>
      </c>
      <c r="L195" s="98" t="s">
        <v>205</v>
      </c>
      <c r="M195" s="96"/>
      <c r="N195" s="96"/>
      <c r="O195" s="96"/>
      <c r="P195" s="96"/>
      <c r="Q195" s="94">
        <f>+M195+N195+O195+P195</f>
        <v>0</v>
      </c>
      <c r="R195" s="95">
        <v>149</v>
      </c>
      <c r="S195" s="88">
        <f>+Q195*R195</f>
        <v>0</v>
      </c>
    </row>
    <row r="196" spans="1:19" ht="49.65" customHeight="1" x14ac:dyDescent="0.3">
      <c r="A196" s="89"/>
      <c r="B196" s="89"/>
      <c r="C196" s="89"/>
      <c r="D196" s="89"/>
      <c r="E196" s="89"/>
      <c r="F196" s="89"/>
      <c r="G196" s="89"/>
      <c r="H196" s="89"/>
      <c r="I196" s="89"/>
      <c r="K196" s="89"/>
      <c r="L196" s="89"/>
      <c r="M196" s="89"/>
      <c r="N196" s="89"/>
      <c r="O196" s="89"/>
      <c r="P196" s="89"/>
      <c r="Q196" s="89"/>
      <c r="R196" s="89"/>
      <c r="S196" s="89"/>
    </row>
    <row r="197" spans="1:19" ht="49.65" customHeight="1" x14ac:dyDescent="0.3">
      <c r="A197" s="97">
        <v>10160</v>
      </c>
      <c r="B197" s="98" t="s">
        <v>206</v>
      </c>
      <c r="C197" s="96"/>
      <c r="D197" s="96"/>
      <c r="E197" s="96"/>
      <c r="F197" s="96"/>
      <c r="G197" s="94">
        <f>+C197+D197+E197+F197</f>
        <v>0</v>
      </c>
      <c r="H197" s="95">
        <v>189</v>
      </c>
      <c r="I197" s="88">
        <f>+G197*H197</f>
        <v>0</v>
      </c>
      <c r="K197" s="97">
        <v>15081</v>
      </c>
      <c r="L197" s="98" t="s">
        <v>207</v>
      </c>
      <c r="M197" s="96"/>
      <c r="N197" s="96"/>
      <c r="O197" s="96"/>
      <c r="P197" s="96"/>
      <c r="Q197" s="94">
        <f>+M197+N197+O197+P197</f>
        <v>0</v>
      </c>
      <c r="R197" s="95">
        <v>269</v>
      </c>
      <c r="S197" s="88">
        <f>+Q197*R197</f>
        <v>0</v>
      </c>
    </row>
    <row r="198" spans="1:19" ht="49.65" customHeight="1" x14ac:dyDescent="0.3">
      <c r="A198" s="89"/>
      <c r="B198" s="89"/>
      <c r="C198" s="89"/>
      <c r="D198" s="89"/>
      <c r="E198" s="89"/>
      <c r="F198" s="89"/>
      <c r="G198" s="89"/>
      <c r="H198" s="89"/>
      <c r="I198" s="89"/>
      <c r="K198" s="89"/>
      <c r="L198" s="89"/>
      <c r="M198" s="89"/>
      <c r="N198" s="89"/>
      <c r="O198" s="89"/>
      <c r="P198" s="89"/>
      <c r="Q198" s="89"/>
      <c r="R198" s="89"/>
      <c r="S198" s="89"/>
    </row>
    <row r="199" spans="1:19" ht="49.65" customHeight="1" x14ac:dyDescent="0.3">
      <c r="A199" s="97">
        <v>10276</v>
      </c>
      <c r="B199" s="98" t="s">
        <v>208</v>
      </c>
      <c r="C199" s="96"/>
      <c r="D199" s="96"/>
      <c r="E199" s="96"/>
      <c r="F199" s="96"/>
      <c r="G199" s="94">
        <f>+C199+D199+E199+F199</f>
        <v>0</v>
      </c>
      <c r="H199" s="95">
        <v>349</v>
      </c>
      <c r="I199" s="88">
        <f>+G199*H199</f>
        <v>0</v>
      </c>
      <c r="K199" s="99"/>
      <c r="L199" s="100" t="s">
        <v>209</v>
      </c>
      <c r="M199" s="78"/>
      <c r="N199" s="78"/>
      <c r="O199" s="78"/>
      <c r="P199" s="78"/>
      <c r="Q199" s="78"/>
      <c r="R199" s="78"/>
      <c r="S199" s="78"/>
    </row>
    <row r="200" spans="1:19" ht="49.65" customHeight="1" x14ac:dyDescent="0.3">
      <c r="A200" s="89"/>
      <c r="B200" s="89"/>
      <c r="C200" s="89"/>
      <c r="D200" s="89"/>
      <c r="E200" s="89"/>
      <c r="F200" s="89"/>
      <c r="G200" s="89"/>
      <c r="H200" s="89"/>
      <c r="I200" s="89"/>
      <c r="K200" s="78"/>
      <c r="L200" s="78"/>
      <c r="M200" s="78"/>
      <c r="N200" s="78"/>
      <c r="O200" s="78"/>
      <c r="P200" s="78"/>
      <c r="Q200" s="78"/>
      <c r="R200" s="78"/>
      <c r="S200" s="78"/>
    </row>
    <row r="201" spans="1:19" ht="49.65" customHeight="1" x14ac:dyDescent="0.3">
      <c r="A201" s="97">
        <v>10277</v>
      </c>
      <c r="B201" s="98" t="s">
        <v>210</v>
      </c>
      <c r="C201" s="96"/>
      <c r="D201" s="96"/>
      <c r="E201" s="96"/>
      <c r="F201" s="96"/>
      <c r="G201" s="94">
        <f>+C201+D201+E201+F201</f>
        <v>0</v>
      </c>
      <c r="H201" s="95">
        <v>599</v>
      </c>
      <c r="I201" s="88">
        <f>+G201*H201</f>
        <v>0</v>
      </c>
      <c r="K201" s="97">
        <v>13499</v>
      </c>
      <c r="L201" s="98" t="s">
        <v>211</v>
      </c>
      <c r="M201" s="96"/>
      <c r="N201" s="96"/>
      <c r="O201" s="96"/>
      <c r="P201" s="96"/>
      <c r="Q201" s="94">
        <f>+M201+N201+O201+P201</f>
        <v>0</v>
      </c>
      <c r="R201" s="95">
        <v>129</v>
      </c>
      <c r="S201" s="88">
        <f>+Q201*R201</f>
        <v>0</v>
      </c>
    </row>
    <row r="202" spans="1:19" ht="49.65" customHeight="1" x14ac:dyDescent="0.3">
      <c r="A202" s="89"/>
      <c r="B202" s="89"/>
      <c r="C202" s="89"/>
      <c r="D202" s="89"/>
      <c r="E202" s="89"/>
      <c r="F202" s="89"/>
      <c r="G202" s="89"/>
      <c r="H202" s="89"/>
      <c r="I202" s="89"/>
      <c r="K202" s="89"/>
      <c r="L202" s="89"/>
      <c r="M202" s="89"/>
      <c r="N202" s="89"/>
      <c r="O202" s="89"/>
      <c r="P202" s="89"/>
      <c r="Q202" s="89"/>
      <c r="R202" s="89"/>
      <c r="S202" s="89"/>
    </row>
    <row r="203" spans="1:19" ht="49.65" customHeight="1" x14ac:dyDescent="0.3">
      <c r="A203" s="97">
        <v>10278</v>
      </c>
      <c r="B203" s="98" t="s">
        <v>212</v>
      </c>
      <c r="C203" s="96"/>
      <c r="D203" s="96"/>
      <c r="E203" s="96"/>
      <c r="F203" s="96"/>
      <c r="G203" s="94">
        <f>+C203+D203+E203+F203</f>
        <v>0</v>
      </c>
      <c r="H203" s="95">
        <v>449</v>
      </c>
      <c r="I203" s="88">
        <f>+G203*H203</f>
        <v>0</v>
      </c>
      <c r="K203" s="97">
        <v>13500</v>
      </c>
      <c r="L203" s="98" t="s">
        <v>213</v>
      </c>
      <c r="M203" s="96"/>
      <c r="N203" s="96"/>
      <c r="O203" s="96"/>
      <c r="P203" s="96"/>
      <c r="Q203" s="94">
        <f>+M203+N203+O203+P203</f>
        <v>0</v>
      </c>
      <c r="R203" s="95">
        <v>89</v>
      </c>
      <c r="S203" s="88">
        <f>+Q203*R203</f>
        <v>0</v>
      </c>
    </row>
    <row r="204" spans="1:19" ht="49.65" customHeight="1" x14ac:dyDescent="0.3">
      <c r="A204" s="89"/>
      <c r="B204" s="89"/>
      <c r="C204" s="89"/>
      <c r="D204" s="89"/>
      <c r="E204" s="89"/>
      <c r="F204" s="89"/>
      <c r="G204" s="89"/>
      <c r="H204" s="89"/>
      <c r="I204" s="89"/>
      <c r="K204" s="89"/>
      <c r="L204" s="89"/>
      <c r="M204" s="89"/>
      <c r="N204" s="89"/>
      <c r="O204" s="89"/>
      <c r="P204" s="89"/>
      <c r="Q204" s="89"/>
      <c r="R204" s="89"/>
      <c r="S204" s="89"/>
    </row>
    <row r="205" spans="1:19" ht="49.65" customHeight="1" x14ac:dyDescent="0.3">
      <c r="A205" s="97">
        <v>10279</v>
      </c>
      <c r="B205" s="98" t="s">
        <v>214</v>
      </c>
      <c r="C205" s="96"/>
      <c r="D205" s="96"/>
      <c r="E205" s="96"/>
      <c r="F205" s="96"/>
      <c r="G205" s="94">
        <f>+C205+D205+E205+F205</f>
        <v>0</v>
      </c>
      <c r="H205" s="95">
        <v>649</v>
      </c>
      <c r="I205" s="88">
        <f>+G205*H205</f>
        <v>0</v>
      </c>
      <c r="K205" s="97">
        <v>13832</v>
      </c>
      <c r="L205" s="98" t="s">
        <v>215</v>
      </c>
      <c r="M205" s="96"/>
      <c r="N205" s="96"/>
      <c r="O205" s="96"/>
      <c r="P205" s="96"/>
      <c r="Q205" s="94">
        <f>+M205+N205+O205+P205</f>
        <v>0</v>
      </c>
      <c r="R205" s="95">
        <v>209</v>
      </c>
      <c r="S205" s="88">
        <f>+Q205*R205</f>
        <v>0</v>
      </c>
    </row>
    <row r="206" spans="1:19" ht="49.65" customHeight="1" x14ac:dyDescent="0.3">
      <c r="A206" s="89"/>
      <c r="B206" s="89"/>
      <c r="C206" s="89"/>
      <c r="D206" s="89"/>
      <c r="E206" s="89"/>
      <c r="F206" s="89"/>
      <c r="G206" s="89"/>
      <c r="H206" s="89"/>
      <c r="I206" s="89"/>
      <c r="K206" s="89"/>
      <c r="L206" s="89"/>
      <c r="M206" s="89"/>
      <c r="N206" s="89"/>
      <c r="O206" s="89"/>
      <c r="P206" s="89"/>
      <c r="Q206" s="89"/>
      <c r="R206" s="89"/>
      <c r="S206" s="89"/>
    </row>
    <row r="207" spans="1:19" ht="49.65" customHeight="1" x14ac:dyDescent="0.3">
      <c r="A207" s="97">
        <v>10365</v>
      </c>
      <c r="B207" s="98" t="s">
        <v>216</v>
      </c>
      <c r="C207" s="96"/>
      <c r="D207" s="96"/>
      <c r="E207" s="96"/>
      <c r="F207" s="96"/>
      <c r="G207" s="94">
        <f>+C207+D207+E207+F207</f>
        <v>0</v>
      </c>
      <c r="H207" s="95">
        <v>289</v>
      </c>
      <c r="I207" s="88">
        <f>+G207*H207</f>
        <v>0</v>
      </c>
      <c r="K207" s="97">
        <v>13833</v>
      </c>
      <c r="L207" s="98" t="s">
        <v>217</v>
      </c>
      <c r="M207" s="96"/>
      <c r="N207" s="96"/>
      <c r="O207" s="96"/>
      <c r="P207" s="96"/>
      <c r="Q207" s="94">
        <f>+M207+N207+O207+P207</f>
        <v>0</v>
      </c>
      <c r="R207" s="95">
        <v>239</v>
      </c>
      <c r="S207" s="88">
        <f>+Q207*R207</f>
        <v>0</v>
      </c>
    </row>
    <row r="208" spans="1:19" ht="49.65" customHeight="1" x14ac:dyDescent="0.3">
      <c r="A208" s="89"/>
      <c r="B208" s="89"/>
      <c r="C208" s="89"/>
      <c r="D208" s="89"/>
      <c r="E208" s="89"/>
      <c r="F208" s="89"/>
      <c r="G208" s="89"/>
      <c r="H208" s="89"/>
      <c r="I208" s="89"/>
      <c r="K208" s="89"/>
      <c r="L208" s="89"/>
      <c r="M208" s="89"/>
      <c r="N208" s="89"/>
      <c r="O208" s="89"/>
      <c r="P208" s="89"/>
      <c r="Q208" s="89"/>
      <c r="R208" s="89"/>
      <c r="S208" s="89"/>
    </row>
    <row r="209" spans="1:19" ht="49.65" customHeight="1" x14ac:dyDescent="0.3">
      <c r="A209" s="22" t="s">
        <v>218</v>
      </c>
      <c r="D209" s="90" t="s">
        <v>219</v>
      </c>
      <c r="E209" s="80"/>
      <c r="F209" s="80"/>
      <c r="G209" s="81"/>
      <c r="H209" s="91">
        <f>SUM(I113:I208)</f>
        <v>0</v>
      </c>
      <c r="I209" s="81"/>
      <c r="N209" s="90" t="s">
        <v>220</v>
      </c>
      <c r="O209" s="80"/>
      <c r="P209" s="80"/>
      <c r="Q209" s="81"/>
      <c r="R209" s="91">
        <f>SUM(S113:S208)</f>
        <v>0</v>
      </c>
      <c r="S209" s="81"/>
    </row>
    <row r="210" spans="1:19" ht="49.65" customHeight="1" x14ac:dyDescent="0.3">
      <c r="D210" s="82"/>
      <c r="E210" s="83"/>
      <c r="F210" s="83"/>
      <c r="G210" s="84"/>
      <c r="H210" s="82"/>
      <c r="I210" s="84"/>
      <c r="N210" s="82"/>
      <c r="O210" s="83"/>
      <c r="P210" s="83"/>
      <c r="Q210" s="84"/>
      <c r="R210" s="82"/>
      <c r="S210" s="84"/>
    </row>
    <row r="211" spans="1:19" ht="49.65" customHeight="1" x14ac:dyDescent="0.3">
      <c r="A211" s="92" t="s">
        <v>51</v>
      </c>
      <c r="B211" s="78"/>
      <c r="C211" s="78"/>
      <c r="D211" s="78"/>
      <c r="E211" s="78"/>
      <c r="F211" s="78"/>
      <c r="G211" s="78"/>
      <c r="H211" s="78"/>
      <c r="I211" s="78"/>
      <c r="J211" s="78"/>
      <c r="K211" s="78"/>
      <c r="L211" s="78"/>
      <c r="M211" s="78"/>
      <c r="N211" s="78"/>
      <c r="O211" s="78"/>
      <c r="P211" s="78"/>
      <c r="Q211" s="78"/>
      <c r="R211" s="78"/>
      <c r="S211" s="78"/>
    </row>
    <row r="212" spans="1:19" ht="49.65" customHeight="1" x14ac:dyDescent="0.3">
      <c r="A212" s="78"/>
      <c r="B212" s="78"/>
      <c r="C212" s="78"/>
      <c r="D212" s="78"/>
      <c r="E212" s="78"/>
      <c r="F212" s="78"/>
      <c r="G212" s="78"/>
      <c r="H212" s="78"/>
      <c r="I212" s="78"/>
      <c r="J212" s="78"/>
      <c r="K212" s="78"/>
      <c r="L212" s="78"/>
      <c r="M212" s="78"/>
      <c r="N212" s="78"/>
      <c r="O212" s="78"/>
      <c r="P212" s="78"/>
      <c r="Q212" s="78"/>
      <c r="R212" s="78"/>
      <c r="S212" s="78"/>
    </row>
    <row r="213" spans="1:19" ht="49.65" customHeight="1" x14ac:dyDescent="0.3">
      <c r="A213" s="102" t="s">
        <v>4</v>
      </c>
      <c r="B213" s="103" t="s">
        <v>52</v>
      </c>
      <c r="C213" s="102" t="s">
        <v>53</v>
      </c>
      <c r="D213" s="102" t="s">
        <v>54</v>
      </c>
      <c r="E213" s="102" t="s">
        <v>55</v>
      </c>
      <c r="F213" s="102" t="s">
        <v>56</v>
      </c>
      <c r="G213" s="102" t="s">
        <v>57</v>
      </c>
      <c r="H213" s="102" t="s">
        <v>58</v>
      </c>
      <c r="I213" s="103" t="s">
        <v>8</v>
      </c>
      <c r="K213" s="102" t="s">
        <v>4</v>
      </c>
      <c r="L213" s="103" t="s">
        <v>52</v>
      </c>
      <c r="M213" s="102" t="s">
        <v>53</v>
      </c>
      <c r="N213" s="102" t="s">
        <v>54</v>
      </c>
      <c r="O213" s="102" t="s">
        <v>55</v>
      </c>
      <c r="P213" s="102" t="s">
        <v>56</v>
      </c>
      <c r="Q213" s="102" t="s">
        <v>57</v>
      </c>
      <c r="R213" s="102" t="s">
        <v>58</v>
      </c>
      <c r="S213" s="103" t="s">
        <v>8</v>
      </c>
    </row>
    <row r="214" spans="1:19" ht="49.65" customHeight="1" x14ac:dyDescent="0.3">
      <c r="A214" s="89"/>
      <c r="B214" s="89"/>
      <c r="C214" s="89"/>
      <c r="D214" s="89"/>
      <c r="E214" s="89"/>
      <c r="F214" s="89"/>
      <c r="G214" s="89"/>
      <c r="H214" s="89"/>
      <c r="I214" s="89"/>
      <c r="K214" s="89"/>
      <c r="L214" s="89"/>
      <c r="M214" s="89"/>
      <c r="N214" s="89"/>
      <c r="O214" s="89"/>
      <c r="P214" s="89"/>
      <c r="Q214" s="89"/>
      <c r="R214" s="89"/>
      <c r="S214" s="89"/>
    </row>
    <row r="215" spans="1:19" ht="49.65" customHeight="1" x14ac:dyDescent="0.3">
      <c r="A215" s="99"/>
      <c r="B215" s="100" t="s">
        <v>60</v>
      </c>
      <c r="C215" s="78"/>
      <c r="D215" s="78"/>
      <c r="E215" s="78"/>
      <c r="F215" s="78"/>
      <c r="G215" s="78"/>
      <c r="H215" s="78"/>
      <c r="I215" s="78"/>
      <c r="K215" s="99"/>
      <c r="L215" s="100" t="s">
        <v>124</v>
      </c>
      <c r="M215" s="78"/>
      <c r="N215" s="78"/>
      <c r="O215" s="78"/>
      <c r="P215" s="78"/>
      <c r="Q215" s="78"/>
      <c r="R215" s="78"/>
      <c r="S215" s="78"/>
    </row>
    <row r="216" spans="1:19" ht="49.65" customHeight="1" x14ac:dyDescent="0.3">
      <c r="A216" s="78"/>
      <c r="B216" s="78"/>
      <c r="C216" s="78"/>
      <c r="D216" s="78"/>
      <c r="E216" s="78"/>
      <c r="F216" s="78"/>
      <c r="G216" s="78"/>
      <c r="H216" s="78"/>
      <c r="I216" s="78"/>
      <c r="K216" s="78"/>
      <c r="L216" s="78"/>
      <c r="M216" s="78"/>
      <c r="N216" s="78"/>
      <c r="O216" s="78"/>
      <c r="P216" s="78"/>
      <c r="Q216" s="78"/>
      <c r="R216" s="78"/>
      <c r="S216" s="78"/>
    </row>
    <row r="217" spans="1:19" ht="49.65" customHeight="1" x14ac:dyDescent="0.3">
      <c r="A217" s="97">
        <v>12342</v>
      </c>
      <c r="B217" s="98" t="s">
        <v>221</v>
      </c>
      <c r="C217" s="96"/>
      <c r="D217" s="96"/>
      <c r="E217" s="96"/>
      <c r="F217" s="96"/>
      <c r="G217" s="94">
        <f>+C217+D217+E217+F217</f>
        <v>0</v>
      </c>
      <c r="H217" s="95">
        <v>159</v>
      </c>
      <c r="I217" s="88">
        <f>+G217*H217</f>
        <v>0</v>
      </c>
      <c r="K217" s="97">
        <v>11368</v>
      </c>
      <c r="L217" s="98" t="s">
        <v>222</v>
      </c>
      <c r="M217" s="96"/>
      <c r="N217" s="96"/>
      <c r="O217" s="96"/>
      <c r="P217" s="96"/>
      <c r="Q217" s="94">
        <f>+M217+N217+O217+P217</f>
        <v>0</v>
      </c>
      <c r="R217" s="95">
        <v>179</v>
      </c>
      <c r="S217" s="88">
        <f>+Q217*R217</f>
        <v>0</v>
      </c>
    </row>
    <row r="218" spans="1:19" ht="49.65" customHeight="1" x14ac:dyDescent="0.3">
      <c r="A218" s="89"/>
      <c r="B218" s="89"/>
      <c r="C218" s="89"/>
      <c r="D218" s="89"/>
      <c r="E218" s="89"/>
      <c r="F218" s="89"/>
      <c r="G218" s="89"/>
      <c r="H218" s="89"/>
      <c r="I218" s="89"/>
      <c r="K218" s="89"/>
      <c r="L218" s="89"/>
      <c r="M218" s="89"/>
      <c r="N218" s="89"/>
      <c r="O218" s="89"/>
      <c r="P218" s="89"/>
      <c r="Q218" s="89"/>
      <c r="R218" s="89"/>
      <c r="S218" s="89"/>
    </row>
    <row r="219" spans="1:19" ht="49.65" customHeight="1" x14ac:dyDescent="0.3">
      <c r="A219" s="97">
        <v>12867</v>
      </c>
      <c r="B219" s="98" t="s">
        <v>223</v>
      </c>
      <c r="C219" s="96"/>
      <c r="D219" s="96"/>
      <c r="E219" s="96"/>
      <c r="F219" s="96"/>
      <c r="G219" s="94">
        <f>+C219+D219+E219+F219</f>
        <v>0</v>
      </c>
      <c r="H219" s="95">
        <v>699</v>
      </c>
      <c r="I219" s="88">
        <f>+G219*H219</f>
        <v>0</v>
      </c>
      <c r="K219" s="97">
        <v>11834</v>
      </c>
      <c r="L219" s="98" t="s">
        <v>224</v>
      </c>
      <c r="M219" s="96"/>
      <c r="N219" s="96"/>
      <c r="O219" s="96"/>
      <c r="P219" s="96"/>
      <c r="Q219" s="94">
        <f>+M219+N219+O219+P219</f>
        <v>0</v>
      </c>
      <c r="R219" s="95">
        <v>109</v>
      </c>
      <c r="S219" s="88">
        <f>+Q219*R219</f>
        <v>0</v>
      </c>
    </row>
    <row r="220" spans="1:19" ht="49.65" customHeight="1" x14ac:dyDescent="0.3">
      <c r="A220" s="89"/>
      <c r="B220" s="89"/>
      <c r="C220" s="89"/>
      <c r="D220" s="89"/>
      <c r="E220" s="89"/>
      <c r="F220" s="89"/>
      <c r="G220" s="89"/>
      <c r="H220" s="89"/>
      <c r="I220" s="89"/>
      <c r="K220" s="89"/>
      <c r="L220" s="89"/>
      <c r="M220" s="89"/>
      <c r="N220" s="89"/>
      <c r="O220" s="89"/>
      <c r="P220" s="89"/>
      <c r="Q220" s="89"/>
      <c r="R220" s="89"/>
      <c r="S220" s="89"/>
    </row>
    <row r="221" spans="1:19" ht="49.65" customHeight="1" x14ac:dyDescent="0.3">
      <c r="A221" s="97">
        <v>12922</v>
      </c>
      <c r="B221" s="98" t="s">
        <v>225</v>
      </c>
      <c r="C221" s="96"/>
      <c r="D221" s="96"/>
      <c r="E221" s="96"/>
      <c r="F221" s="96"/>
      <c r="G221" s="94">
        <f>+C221+D221+E221+F221</f>
        <v>0</v>
      </c>
      <c r="H221" s="95">
        <v>269</v>
      </c>
      <c r="I221" s="88">
        <f>+G221*H221</f>
        <v>0</v>
      </c>
      <c r="K221" s="97">
        <v>11835</v>
      </c>
      <c r="L221" s="98" t="s">
        <v>226</v>
      </c>
      <c r="M221" s="96"/>
      <c r="N221" s="96"/>
      <c r="O221" s="96"/>
      <c r="P221" s="96"/>
      <c r="Q221" s="94">
        <f>+M221+N221+O221+P221</f>
        <v>0</v>
      </c>
      <c r="R221" s="95">
        <v>139</v>
      </c>
      <c r="S221" s="88">
        <f>+Q221*R221</f>
        <v>0</v>
      </c>
    </row>
    <row r="222" spans="1:19" ht="49.65" customHeight="1" x14ac:dyDescent="0.3">
      <c r="A222" s="89"/>
      <c r="B222" s="89"/>
      <c r="C222" s="89"/>
      <c r="D222" s="89"/>
      <c r="E222" s="89"/>
      <c r="F222" s="89"/>
      <c r="G222" s="89"/>
      <c r="H222" s="89"/>
      <c r="I222" s="89"/>
      <c r="K222" s="89"/>
      <c r="L222" s="89"/>
      <c r="M222" s="89"/>
      <c r="N222" s="89"/>
      <c r="O222" s="89"/>
      <c r="P222" s="89"/>
      <c r="Q222" s="89"/>
      <c r="R222" s="89"/>
      <c r="S222" s="89"/>
    </row>
    <row r="223" spans="1:19" ht="49.65" customHeight="1" x14ac:dyDescent="0.3">
      <c r="A223" s="97">
        <v>12923</v>
      </c>
      <c r="B223" s="98" t="s">
        <v>227</v>
      </c>
      <c r="C223" s="96"/>
      <c r="D223" s="96"/>
      <c r="E223" s="96"/>
      <c r="F223" s="96"/>
      <c r="G223" s="94">
        <f>+C223+D223+E223+F223</f>
        <v>0</v>
      </c>
      <c r="H223" s="95">
        <v>289</v>
      </c>
      <c r="I223" s="88">
        <f>+G223*H223</f>
        <v>0</v>
      </c>
      <c r="K223" s="97">
        <v>12912</v>
      </c>
      <c r="L223" s="98" t="s">
        <v>228</v>
      </c>
      <c r="M223" s="96"/>
      <c r="N223" s="96"/>
      <c r="O223" s="96"/>
      <c r="P223" s="96"/>
      <c r="Q223" s="94">
        <f>+M223+N223+O223+P223</f>
        <v>0</v>
      </c>
      <c r="R223" s="95">
        <v>219</v>
      </c>
      <c r="S223" s="88">
        <f>+Q223*R223</f>
        <v>0</v>
      </c>
    </row>
    <row r="224" spans="1:19" ht="49.65" customHeight="1" x14ac:dyDescent="0.3">
      <c r="A224" s="89"/>
      <c r="B224" s="89"/>
      <c r="C224" s="89"/>
      <c r="D224" s="89"/>
      <c r="E224" s="89"/>
      <c r="F224" s="89"/>
      <c r="G224" s="89"/>
      <c r="H224" s="89"/>
      <c r="I224" s="89"/>
      <c r="K224" s="89"/>
      <c r="L224" s="89"/>
      <c r="M224" s="89"/>
      <c r="N224" s="89"/>
      <c r="O224" s="89"/>
      <c r="P224" s="89"/>
      <c r="Q224" s="89"/>
      <c r="R224" s="89"/>
      <c r="S224" s="89"/>
    </row>
    <row r="225" spans="1:19" ht="49.65" customHeight="1" x14ac:dyDescent="0.3">
      <c r="A225" s="97">
        <v>13603</v>
      </c>
      <c r="B225" s="98" t="s">
        <v>229</v>
      </c>
      <c r="C225" s="96"/>
      <c r="D225" s="96"/>
      <c r="E225" s="96"/>
      <c r="F225" s="96"/>
      <c r="G225" s="94">
        <f>+C225+D225+E225+F225</f>
        <v>0</v>
      </c>
      <c r="H225" s="95">
        <v>799</v>
      </c>
      <c r="I225" s="88">
        <f>+G225*H225</f>
        <v>0</v>
      </c>
      <c r="K225" s="97">
        <v>12914</v>
      </c>
      <c r="L225" s="98" t="s">
        <v>230</v>
      </c>
      <c r="M225" s="96"/>
      <c r="N225" s="96"/>
      <c r="O225" s="96"/>
      <c r="P225" s="96"/>
      <c r="Q225" s="94">
        <f>+M225+N225+O225+P225</f>
        <v>0</v>
      </c>
      <c r="R225" s="95">
        <v>319</v>
      </c>
      <c r="S225" s="88">
        <f>+Q225*R225</f>
        <v>0</v>
      </c>
    </row>
    <row r="226" spans="1:19" ht="49.65" customHeight="1" x14ac:dyDescent="0.3">
      <c r="A226" s="89"/>
      <c r="B226" s="89"/>
      <c r="C226" s="89"/>
      <c r="D226" s="89"/>
      <c r="E226" s="89"/>
      <c r="F226" s="89"/>
      <c r="G226" s="89"/>
      <c r="H226" s="89"/>
      <c r="I226" s="89"/>
      <c r="K226" s="89"/>
      <c r="L226" s="89"/>
      <c r="M226" s="89"/>
      <c r="N226" s="89"/>
      <c r="O226" s="89"/>
      <c r="P226" s="89"/>
      <c r="Q226" s="89"/>
      <c r="R226" s="89"/>
      <c r="S226" s="89"/>
    </row>
    <row r="227" spans="1:19" ht="49.65" customHeight="1" x14ac:dyDescent="0.3">
      <c r="A227" s="99"/>
      <c r="B227" s="100" t="s">
        <v>231</v>
      </c>
      <c r="C227" s="78"/>
      <c r="D227" s="78"/>
      <c r="E227" s="78"/>
      <c r="F227" s="78"/>
      <c r="G227" s="78"/>
      <c r="H227" s="78"/>
      <c r="I227" s="78"/>
      <c r="K227" s="97">
        <v>13231</v>
      </c>
      <c r="L227" s="98" t="s">
        <v>232</v>
      </c>
      <c r="M227" s="96"/>
      <c r="N227" s="96"/>
      <c r="O227" s="96"/>
      <c r="P227" s="96"/>
      <c r="Q227" s="94">
        <f>+M227+N227+O227+P227</f>
        <v>0</v>
      </c>
      <c r="R227" s="95">
        <v>319</v>
      </c>
      <c r="S227" s="88">
        <f>+Q227*R227</f>
        <v>0</v>
      </c>
    </row>
    <row r="228" spans="1:19" ht="49.65" customHeight="1" x14ac:dyDescent="0.3">
      <c r="A228" s="78"/>
      <c r="B228" s="78"/>
      <c r="C228" s="78"/>
      <c r="D228" s="78"/>
      <c r="E228" s="78"/>
      <c r="F228" s="78"/>
      <c r="G228" s="78"/>
      <c r="H228" s="78"/>
      <c r="I228" s="78"/>
      <c r="K228" s="89"/>
      <c r="L228" s="89"/>
      <c r="M228" s="89"/>
      <c r="N228" s="89"/>
      <c r="O228" s="89"/>
      <c r="P228" s="89"/>
      <c r="Q228" s="89"/>
      <c r="R228" s="89"/>
      <c r="S228" s="89"/>
    </row>
    <row r="229" spans="1:19" ht="49.65" customHeight="1" x14ac:dyDescent="0.3">
      <c r="A229" s="97">
        <v>13027</v>
      </c>
      <c r="B229" s="98" t="s">
        <v>233</v>
      </c>
      <c r="C229" s="96"/>
      <c r="D229" s="96"/>
      <c r="E229" s="96"/>
      <c r="F229" s="96"/>
      <c r="G229" s="94">
        <f>+C229+D229+E229+F229</f>
        <v>0</v>
      </c>
      <c r="H229" s="95">
        <v>129</v>
      </c>
      <c r="I229" s="88">
        <f>+G229*H229</f>
        <v>0</v>
      </c>
      <c r="K229" s="97">
        <v>13312</v>
      </c>
      <c r="L229" s="98" t="s">
        <v>234</v>
      </c>
      <c r="M229" s="96"/>
      <c r="N229" s="96"/>
      <c r="O229" s="96"/>
      <c r="P229" s="96"/>
      <c r="Q229" s="94">
        <f>+M229+N229+O229+P229</f>
        <v>0</v>
      </c>
      <c r="R229" s="95">
        <v>239</v>
      </c>
      <c r="S229" s="88">
        <f>+Q229*R229</f>
        <v>0</v>
      </c>
    </row>
    <row r="230" spans="1:19" ht="49.65" customHeight="1" x14ac:dyDescent="0.3">
      <c r="A230" s="89"/>
      <c r="B230" s="89"/>
      <c r="C230" s="89"/>
      <c r="D230" s="89"/>
      <c r="E230" s="89"/>
      <c r="F230" s="89"/>
      <c r="G230" s="89"/>
      <c r="H230" s="89"/>
      <c r="I230" s="89"/>
      <c r="K230" s="89"/>
      <c r="L230" s="89"/>
      <c r="M230" s="89"/>
      <c r="N230" s="89"/>
      <c r="O230" s="89"/>
      <c r="P230" s="89"/>
      <c r="Q230" s="89"/>
      <c r="R230" s="89"/>
      <c r="S230" s="89"/>
    </row>
    <row r="231" spans="1:19" ht="49.65" customHeight="1" x14ac:dyDescent="0.3">
      <c r="A231" s="97">
        <v>13028</v>
      </c>
      <c r="B231" s="98" t="s">
        <v>235</v>
      </c>
      <c r="C231" s="96"/>
      <c r="D231" s="96"/>
      <c r="E231" s="96"/>
      <c r="F231" s="96"/>
      <c r="G231" s="94">
        <f>+C231+D231+E231+F231</f>
        <v>0</v>
      </c>
      <c r="H231" s="95">
        <v>109</v>
      </c>
      <c r="I231" s="88">
        <f>+G231*H231</f>
        <v>0</v>
      </c>
      <c r="K231" s="99"/>
      <c r="L231" s="100" t="s">
        <v>236</v>
      </c>
      <c r="M231" s="78"/>
      <c r="N231" s="78"/>
      <c r="O231" s="78"/>
      <c r="P231" s="78"/>
      <c r="Q231" s="78"/>
      <c r="R231" s="78"/>
      <c r="S231" s="78"/>
    </row>
    <row r="232" spans="1:19" ht="49.65" customHeight="1" x14ac:dyDescent="0.3">
      <c r="A232" s="89"/>
      <c r="B232" s="89"/>
      <c r="C232" s="89"/>
      <c r="D232" s="89"/>
      <c r="E232" s="89"/>
      <c r="F232" s="89"/>
      <c r="G232" s="89"/>
      <c r="H232" s="89"/>
      <c r="I232" s="89"/>
      <c r="K232" s="78"/>
      <c r="L232" s="78"/>
      <c r="M232" s="78"/>
      <c r="N232" s="78"/>
      <c r="O232" s="78"/>
      <c r="P232" s="78"/>
      <c r="Q232" s="78"/>
      <c r="R232" s="78"/>
      <c r="S232" s="78"/>
    </row>
    <row r="233" spans="1:19" ht="49.65" customHeight="1" x14ac:dyDescent="0.3">
      <c r="A233" s="97">
        <v>13606</v>
      </c>
      <c r="B233" s="98" t="s">
        <v>237</v>
      </c>
      <c r="C233" s="96"/>
      <c r="D233" s="96"/>
      <c r="E233" s="96"/>
      <c r="F233" s="96"/>
      <c r="G233" s="94">
        <f>+C233+D233+E233+F233</f>
        <v>0</v>
      </c>
      <c r="H233" s="95">
        <v>199</v>
      </c>
      <c r="I233" s="88">
        <f>+G233*H233</f>
        <v>0</v>
      </c>
      <c r="K233" s="97">
        <v>3451</v>
      </c>
      <c r="L233" s="98" t="s">
        <v>238</v>
      </c>
      <c r="M233" s="96"/>
      <c r="N233" s="96"/>
      <c r="O233" s="96"/>
      <c r="P233" s="96"/>
      <c r="Q233" s="94">
        <f>+M233+N233+O233+P233</f>
        <v>0</v>
      </c>
      <c r="R233" s="95">
        <v>109</v>
      </c>
      <c r="S233" s="88">
        <f>+Q233*R233</f>
        <v>0</v>
      </c>
    </row>
    <row r="234" spans="1:19" ht="49.65" customHeight="1" x14ac:dyDescent="0.3">
      <c r="A234" s="89"/>
      <c r="B234" s="89"/>
      <c r="C234" s="89"/>
      <c r="D234" s="89"/>
      <c r="E234" s="89"/>
      <c r="F234" s="89"/>
      <c r="G234" s="89"/>
      <c r="H234" s="89"/>
      <c r="I234" s="89"/>
      <c r="K234" s="89"/>
      <c r="L234" s="89"/>
      <c r="M234" s="89"/>
      <c r="N234" s="89"/>
      <c r="O234" s="89"/>
      <c r="P234" s="89"/>
      <c r="Q234" s="89"/>
      <c r="R234" s="89"/>
      <c r="S234" s="89"/>
    </row>
    <row r="235" spans="1:19" ht="49.65" customHeight="1" x14ac:dyDescent="0.3">
      <c r="A235" s="99"/>
      <c r="B235" s="100" t="s">
        <v>239</v>
      </c>
      <c r="C235" s="78"/>
      <c r="D235" s="78"/>
      <c r="E235" s="78"/>
      <c r="F235" s="78"/>
      <c r="G235" s="78"/>
      <c r="H235" s="78"/>
      <c r="I235" s="78"/>
      <c r="K235" s="97">
        <v>5123</v>
      </c>
      <c r="L235" s="98" t="s">
        <v>240</v>
      </c>
      <c r="M235" s="96"/>
      <c r="N235" s="96"/>
      <c r="O235" s="96"/>
      <c r="P235" s="96"/>
      <c r="Q235" s="94">
        <f>+M235+N235+O235+P235</f>
        <v>0</v>
      </c>
      <c r="R235" s="95">
        <v>139</v>
      </c>
      <c r="S235" s="88">
        <f>+Q235*R235</f>
        <v>0</v>
      </c>
    </row>
    <row r="236" spans="1:19" ht="49.65" customHeight="1" x14ac:dyDescent="0.3">
      <c r="A236" s="78"/>
      <c r="B236" s="78"/>
      <c r="C236" s="78"/>
      <c r="D236" s="78"/>
      <c r="E236" s="78"/>
      <c r="F236" s="78"/>
      <c r="G236" s="78"/>
      <c r="H236" s="78"/>
      <c r="I236" s="78"/>
      <c r="K236" s="89"/>
      <c r="L236" s="89"/>
      <c r="M236" s="89"/>
      <c r="N236" s="89"/>
      <c r="O236" s="89"/>
      <c r="P236" s="89"/>
      <c r="Q236" s="89"/>
      <c r="R236" s="89"/>
      <c r="S236" s="89"/>
    </row>
    <row r="237" spans="1:19" ht="49.65" customHeight="1" x14ac:dyDescent="0.3">
      <c r="A237" s="97">
        <v>3099</v>
      </c>
      <c r="B237" s="98" t="s">
        <v>241</v>
      </c>
      <c r="C237" s="96"/>
      <c r="D237" s="96"/>
      <c r="E237" s="96"/>
      <c r="F237" s="96"/>
      <c r="G237" s="94">
        <f>+C237+D237+E237+F237</f>
        <v>0</v>
      </c>
      <c r="H237" s="95">
        <v>119</v>
      </c>
      <c r="I237" s="88">
        <f>+G237*H237</f>
        <v>0</v>
      </c>
      <c r="K237" s="97">
        <v>6707</v>
      </c>
      <c r="L237" s="98" t="s">
        <v>242</v>
      </c>
      <c r="M237" s="96"/>
      <c r="N237" s="96"/>
      <c r="O237" s="96"/>
      <c r="P237" s="96"/>
      <c r="Q237" s="94">
        <f>+M237+N237+O237+P237</f>
        <v>0</v>
      </c>
      <c r="R237" s="95">
        <v>239</v>
      </c>
      <c r="S237" s="88">
        <f>+Q237*R237</f>
        <v>0</v>
      </c>
    </row>
    <row r="238" spans="1:19" ht="49.65" customHeight="1" x14ac:dyDescent="0.3">
      <c r="A238" s="89"/>
      <c r="B238" s="89"/>
      <c r="C238" s="89"/>
      <c r="D238" s="89"/>
      <c r="E238" s="89"/>
      <c r="F238" s="89"/>
      <c r="G238" s="89"/>
      <c r="H238" s="89"/>
      <c r="I238" s="89"/>
      <c r="K238" s="89"/>
      <c r="L238" s="89"/>
      <c r="M238" s="89"/>
      <c r="N238" s="89"/>
      <c r="O238" s="89"/>
      <c r="P238" s="89"/>
      <c r="Q238" s="89"/>
      <c r="R238" s="89"/>
      <c r="S238" s="89"/>
    </row>
    <row r="239" spans="1:19" ht="49.65" customHeight="1" x14ac:dyDescent="0.3">
      <c r="A239" s="99"/>
      <c r="B239" s="100" t="s">
        <v>243</v>
      </c>
      <c r="C239" s="78"/>
      <c r="D239" s="78"/>
      <c r="E239" s="78"/>
      <c r="F239" s="78"/>
      <c r="G239" s="78"/>
      <c r="H239" s="78"/>
      <c r="I239" s="78"/>
      <c r="K239" s="99"/>
      <c r="L239" s="100" t="s">
        <v>244</v>
      </c>
      <c r="M239" s="78"/>
      <c r="N239" s="78"/>
      <c r="O239" s="78"/>
      <c r="P239" s="78"/>
      <c r="Q239" s="78"/>
      <c r="R239" s="78"/>
      <c r="S239" s="78"/>
    </row>
    <row r="240" spans="1:19" ht="49.65" customHeight="1" x14ac:dyDescent="0.3">
      <c r="A240" s="78"/>
      <c r="B240" s="78"/>
      <c r="C240" s="78"/>
      <c r="D240" s="78"/>
      <c r="E240" s="78"/>
      <c r="F240" s="78"/>
      <c r="G240" s="78"/>
      <c r="H240" s="78"/>
      <c r="I240" s="78"/>
      <c r="K240" s="78"/>
      <c r="L240" s="78"/>
      <c r="M240" s="78"/>
      <c r="N240" s="78"/>
      <c r="O240" s="78"/>
      <c r="P240" s="78"/>
      <c r="Q240" s="78"/>
      <c r="R240" s="78"/>
      <c r="S240" s="78"/>
    </row>
    <row r="241" spans="1:19" ht="49.65" customHeight="1" x14ac:dyDescent="0.3">
      <c r="A241" s="97">
        <v>13246</v>
      </c>
      <c r="B241" s="98" t="s">
        <v>245</v>
      </c>
      <c r="C241" s="96"/>
      <c r="D241" s="96"/>
      <c r="E241" s="96"/>
      <c r="F241" s="96"/>
      <c r="G241" s="94">
        <f>+C241+D241+E241+F241</f>
        <v>0</v>
      </c>
      <c r="H241" s="95">
        <v>119</v>
      </c>
      <c r="I241" s="88">
        <f>+G241*H241</f>
        <v>0</v>
      </c>
      <c r="K241" s="97">
        <v>9078</v>
      </c>
      <c r="L241" s="98" t="s">
        <v>246</v>
      </c>
      <c r="M241" s="96"/>
      <c r="N241" s="96"/>
      <c r="O241" s="96"/>
      <c r="P241" s="96"/>
      <c r="Q241" s="94">
        <f>+M241+N241+O241+P241</f>
        <v>0</v>
      </c>
      <c r="R241" s="95">
        <v>149</v>
      </c>
      <c r="S241" s="88">
        <f>+Q241*R241</f>
        <v>0</v>
      </c>
    </row>
    <row r="242" spans="1:19" ht="49.65" customHeight="1" x14ac:dyDescent="0.3">
      <c r="A242" s="89"/>
      <c r="B242" s="89"/>
      <c r="C242" s="89"/>
      <c r="D242" s="89"/>
      <c r="E242" s="89"/>
      <c r="F242" s="89"/>
      <c r="G242" s="89"/>
      <c r="H242" s="89"/>
      <c r="I242" s="89"/>
      <c r="K242" s="89"/>
      <c r="L242" s="89"/>
      <c r="M242" s="89"/>
      <c r="N242" s="89"/>
      <c r="O242" s="89"/>
      <c r="P242" s="89"/>
      <c r="Q242" s="89"/>
      <c r="R242" s="89"/>
      <c r="S242" s="89"/>
    </row>
    <row r="243" spans="1:19" ht="49.65" customHeight="1" x14ac:dyDescent="0.3">
      <c r="A243" s="97">
        <v>13247</v>
      </c>
      <c r="B243" s="98" t="s">
        <v>247</v>
      </c>
      <c r="C243" s="96"/>
      <c r="D243" s="96"/>
      <c r="E243" s="96"/>
      <c r="F243" s="96"/>
      <c r="G243" s="94">
        <f>+C243+D243+E243+F243</f>
        <v>0</v>
      </c>
      <c r="H243" s="95">
        <v>119</v>
      </c>
      <c r="I243" s="88">
        <f>+G243*H243</f>
        <v>0</v>
      </c>
      <c r="K243" s="97">
        <v>12924</v>
      </c>
      <c r="L243" s="98" t="s">
        <v>248</v>
      </c>
      <c r="M243" s="96"/>
      <c r="N243" s="96"/>
      <c r="O243" s="96"/>
      <c r="P243" s="96"/>
      <c r="Q243" s="94">
        <f>+M243+N243+O243+P243</f>
        <v>0</v>
      </c>
      <c r="R243" s="95">
        <v>249</v>
      </c>
      <c r="S243" s="88">
        <f>+Q243*R243</f>
        <v>0</v>
      </c>
    </row>
    <row r="244" spans="1:19" ht="49.65" customHeight="1" x14ac:dyDescent="0.3">
      <c r="A244" s="89"/>
      <c r="B244" s="89"/>
      <c r="C244" s="89"/>
      <c r="D244" s="89"/>
      <c r="E244" s="89"/>
      <c r="F244" s="89"/>
      <c r="G244" s="89"/>
      <c r="H244" s="89"/>
      <c r="I244" s="89"/>
      <c r="K244" s="89"/>
      <c r="L244" s="89"/>
      <c r="M244" s="89"/>
      <c r="N244" s="89"/>
      <c r="O244" s="89"/>
      <c r="P244" s="89"/>
      <c r="Q244" s="89"/>
      <c r="R244" s="89"/>
      <c r="S244" s="89"/>
    </row>
    <row r="245" spans="1:19" ht="49.65" customHeight="1" x14ac:dyDescent="0.3">
      <c r="A245" s="97">
        <v>13248</v>
      </c>
      <c r="B245" s="98" t="s">
        <v>249</v>
      </c>
      <c r="C245" s="96"/>
      <c r="D245" s="96"/>
      <c r="E245" s="96"/>
      <c r="F245" s="96"/>
      <c r="G245" s="94">
        <f>+C245+D245+E245+F245</f>
        <v>0</v>
      </c>
      <c r="H245" s="95">
        <v>119</v>
      </c>
      <c r="I245" s="88">
        <f>+G245*H245</f>
        <v>0</v>
      </c>
      <c r="K245" s="97">
        <v>13883</v>
      </c>
      <c r="L245" s="98" t="s">
        <v>250</v>
      </c>
      <c r="M245" s="96"/>
      <c r="N245" s="96"/>
      <c r="O245" s="96"/>
      <c r="P245" s="96"/>
      <c r="Q245" s="94">
        <f>+M245+N245+O245+P245</f>
        <v>0</v>
      </c>
      <c r="R245" s="95">
        <v>259</v>
      </c>
      <c r="S245" s="88">
        <f>+Q245*R245</f>
        <v>0</v>
      </c>
    </row>
    <row r="246" spans="1:19" ht="49.65" customHeight="1" x14ac:dyDescent="0.3">
      <c r="A246" s="89"/>
      <c r="B246" s="89"/>
      <c r="C246" s="89"/>
      <c r="D246" s="89"/>
      <c r="E246" s="89"/>
      <c r="F246" s="89"/>
      <c r="G246" s="89"/>
      <c r="H246" s="89"/>
      <c r="I246" s="89"/>
      <c r="K246" s="89"/>
      <c r="L246" s="89"/>
      <c r="M246" s="89"/>
      <c r="N246" s="89"/>
      <c r="O246" s="89"/>
      <c r="P246" s="89"/>
      <c r="Q246" s="89"/>
      <c r="R246" s="89"/>
      <c r="S246" s="89"/>
    </row>
    <row r="247" spans="1:19" ht="49.65" customHeight="1" x14ac:dyDescent="0.3">
      <c r="A247" s="97">
        <v>13608</v>
      </c>
      <c r="B247" s="98" t="s">
        <v>251</v>
      </c>
      <c r="C247" s="96"/>
      <c r="D247" s="96"/>
      <c r="E247" s="96"/>
      <c r="F247" s="96"/>
      <c r="G247" s="94">
        <f>+C247+D247+E247+F247</f>
        <v>0</v>
      </c>
      <c r="H247" s="95">
        <v>199</v>
      </c>
      <c r="I247" s="88">
        <f>+G247*H247</f>
        <v>0</v>
      </c>
      <c r="K247" s="101" t="s">
        <v>252</v>
      </c>
      <c r="L247" s="78"/>
      <c r="M247" s="78"/>
      <c r="N247" s="78"/>
      <c r="O247" s="78"/>
      <c r="P247" s="78"/>
      <c r="Q247" s="78"/>
      <c r="R247" s="78"/>
      <c r="S247" s="78"/>
    </row>
    <row r="248" spans="1:19" ht="49.65" customHeight="1" x14ac:dyDescent="0.3">
      <c r="A248" s="89"/>
      <c r="B248" s="89"/>
      <c r="C248" s="89"/>
      <c r="D248" s="89"/>
      <c r="E248" s="89"/>
      <c r="F248" s="89"/>
      <c r="G248" s="89"/>
      <c r="H248" s="89"/>
      <c r="I248" s="89"/>
      <c r="K248" s="78"/>
      <c r="L248" s="78"/>
      <c r="M248" s="78"/>
      <c r="N248" s="78"/>
      <c r="O248" s="78"/>
      <c r="P248" s="78"/>
      <c r="Q248" s="78"/>
      <c r="R248" s="78"/>
      <c r="S248" s="78"/>
    </row>
    <row r="249" spans="1:19" ht="49.65" customHeight="1" x14ac:dyDescent="0.3">
      <c r="A249" s="97">
        <v>13609</v>
      </c>
      <c r="B249" s="98" t="s">
        <v>253</v>
      </c>
      <c r="C249" s="96"/>
      <c r="D249" s="96"/>
      <c r="E249" s="96"/>
      <c r="F249" s="96"/>
      <c r="G249" s="94">
        <f>+C249+D249+E249+F249</f>
        <v>0</v>
      </c>
      <c r="H249" s="95">
        <v>199</v>
      </c>
      <c r="I249" s="88">
        <f>+G249*H249</f>
        <v>0</v>
      </c>
      <c r="K249" s="99"/>
      <c r="L249" s="100" t="s">
        <v>254</v>
      </c>
      <c r="M249" s="78"/>
      <c r="N249" s="78"/>
      <c r="O249" s="78"/>
      <c r="P249" s="78"/>
      <c r="Q249" s="78"/>
      <c r="R249" s="78"/>
      <c r="S249" s="78"/>
    </row>
    <row r="250" spans="1:19" ht="49.65" customHeight="1" x14ac:dyDescent="0.3">
      <c r="A250" s="89"/>
      <c r="B250" s="89"/>
      <c r="C250" s="89"/>
      <c r="D250" s="89"/>
      <c r="E250" s="89"/>
      <c r="F250" s="89"/>
      <c r="G250" s="89"/>
      <c r="H250" s="89"/>
      <c r="I250" s="89"/>
      <c r="K250" s="78"/>
      <c r="L250" s="78"/>
      <c r="M250" s="78"/>
      <c r="N250" s="78"/>
      <c r="O250" s="78"/>
      <c r="P250" s="78"/>
      <c r="Q250" s="78"/>
      <c r="R250" s="78"/>
      <c r="S250" s="78"/>
    </row>
    <row r="251" spans="1:19" ht="49.65" customHeight="1" x14ac:dyDescent="0.3">
      <c r="A251" s="97">
        <v>13610</v>
      </c>
      <c r="B251" s="98" t="s">
        <v>255</v>
      </c>
      <c r="C251" s="96"/>
      <c r="D251" s="96"/>
      <c r="E251" s="96"/>
      <c r="F251" s="96"/>
      <c r="G251" s="94">
        <f>+C251+D251+E251+F251</f>
        <v>0</v>
      </c>
      <c r="H251" s="95">
        <v>199</v>
      </c>
      <c r="I251" s="88">
        <f>+G251*H251</f>
        <v>0</v>
      </c>
      <c r="K251" s="97">
        <v>1885</v>
      </c>
      <c r="L251" s="98" t="s">
        <v>256</v>
      </c>
      <c r="M251" s="96"/>
      <c r="N251" s="96"/>
      <c r="O251" s="96"/>
      <c r="P251" s="96"/>
      <c r="Q251" s="94">
        <f>+M251+N251+O251+P251</f>
        <v>0</v>
      </c>
      <c r="R251" s="95">
        <v>159</v>
      </c>
      <c r="S251" s="88">
        <f>+Q251*R251</f>
        <v>0</v>
      </c>
    </row>
    <row r="252" spans="1:19" ht="49.65" customHeight="1" x14ac:dyDescent="0.3">
      <c r="A252" s="89"/>
      <c r="B252" s="89"/>
      <c r="C252" s="89"/>
      <c r="D252" s="89"/>
      <c r="E252" s="89"/>
      <c r="F252" s="89"/>
      <c r="G252" s="89"/>
      <c r="H252" s="89"/>
      <c r="I252" s="89"/>
      <c r="K252" s="89"/>
      <c r="L252" s="89"/>
      <c r="M252" s="89"/>
      <c r="N252" s="89"/>
      <c r="O252" s="89"/>
      <c r="P252" s="89"/>
      <c r="Q252" s="89"/>
      <c r="R252" s="89"/>
      <c r="S252" s="89"/>
    </row>
    <row r="253" spans="1:19" ht="49.65" customHeight="1" x14ac:dyDescent="0.3">
      <c r="A253" s="99"/>
      <c r="B253" s="100" t="s">
        <v>257</v>
      </c>
      <c r="C253" s="78"/>
      <c r="D253" s="78"/>
      <c r="E253" s="78"/>
      <c r="F253" s="78"/>
      <c r="G253" s="78"/>
      <c r="H253" s="78"/>
      <c r="I253" s="78"/>
      <c r="K253" s="97">
        <v>1887</v>
      </c>
      <c r="L253" s="98" t="s">
        <v>258</v>
      </c>
      <c r="M253" s="96"/>
      <c r="N253" s="96"/>
      <c r="O253" s="96"/>
      <c r="P253" s="96"/>
      <c r="Q253" s="94">
        <f>+M253+N253+O253+P253</f>
        <v>0</v>
      </c>
      <c r="R253" s="95">
        <v>159</v>
      </c>
      <c r="S253" s="88">
        <f>+Q253*R253</f>
        <v>0</v>
      </c>
    </row>
    <row r="254" spans="1:19" ht="49.65" customHeight="1" x14ac:dyDescent="0.3">
      <c r="A254" s="78"/>
      <c r="B254" s="78"/>
      <c r="C254" s="78"/>
      <c r="D254" s="78"/>
      <c r="E254" s="78"/>
      <c r="F254" s="78"/>
      <c r="G254" s="78"/>
      <c r="H254" s="78"/>
      <c r="I254" s="78"/>
      <c r="K254" s="89"/>
      <c r="L254" s="89"/>
      <c r="M254" s="89"/>
      <c r="N254" s="89"/>
      <c r="O254" s="89"/>
      <c r="P254" s="89"/>
      <c r="Q254" s="89"/>
      <c r="R254" s="89"/>
      <c r="S254" s="89"/>
    </row>
    <row r="255" spans="1:19" ht="49.65" customHeight="1" x14ac:dyDescent="0.3">
      <c r="A255" s="97">
        <v>12865</v>
      </c>
      <c r="B255" s="98" t="s">
        <v>259</v>
      </c>
      <c r="C255" s="96"/>
      <c r="D255" s="96"/>
      <c r="E255" s="96"/>
      <c r="F255" s="96"/>
      <c r="G255" s="94">
        <f>+C255+D255+E255+F255</f>
        <v>0</v>
      </c>
      <c r="H255" s="95">
        <v>129</v>
      </c>
      <c r="I255" s="88">
        <f>+G255*H255</f>
        <v>0</v>
      </c>
      <c r="K255" s="97">
        <v>4080</v>
      </c>
      <c r="L255" s="98" t="s">
        <v>260</v>
      </c>
      <c r="M255" s="96"/>
      <c r="N255" s="96"/>
      <c r="O255" s="96"/>
      <c r="P255" s="96"/>
      <c r="Q255" s="94">
        <f>+M255+N255+O255+P255</f>
        <v>0</v>
      </c>
      <c r="R255" s="95">
        <v>99</v>
      </c>
      <c r="S255" s="88">
        <f>+Q255*R255</f>
        <v>0</v>
      </c>
    </row>
    <row r="256" spans="1:19" ht="49.65" customHeight="1" x14ac:dyDescent="0.3">
      <c r="A256" s="89"/>
      <c r="B256" s="89"/>
      <c r="C256" s="89"/>
      <c r="D256" s="89"/>
      <c r="E256" s="89"/>
      <c r="F256" s="89"/>
      <c r="G256" s="89"/>
      <c r="H256" s="89"/>
      <c r="I256" s="89"/>
      <c r="K256" s="89"/>
      <c r="L256" s="89"/>
      <c r="M256" s="89"/>
      <c r="N256" s="89"/>
      <c r="O256" s="89"/>
      <c r="P256" s="89"/>
      <c r="Q256" s="89"/>
      <c r="R256" s="89"/>
      <c r="S256" s="89"/>
    </row>
    <row r="257" spans="1:19" ht="49.65" customHeight="1" x14ac:dyDescent="0.3">
      <c r="A257" s="97">
        <v>12919</v>
      </c>
      <c r="B257" s="98" t="s">
        <v>261</v>
      </c>
      <c r="C257" s="96"/>
      <c r="D257" s="96"/>
      <c r="E257" s="96"/>
      <c r="F257" s="96"/>
      <c r="G257" s="94">
        <f>+C257+D257+E257+F257</f>
        <v>0</v>
      </c>
      <c r="H257" s="95">
        <v>229</v>
      </c>
      <c r="I257" s="88">
        <f>+G257*H257</f>
        <v>0</v>
      </c>
      <c r="K257" s="97">
        <v>4081</v>
      </c>
      <c r="L257" s="98" t="s">
        <v>262</v>
      </c>
      <c r="M257" s="96"/>
      <c r="N257" s="96"/>
      <c r="O257" s="96"/>
      <c r="P257" s="96"/>
      <c r="Q257" s="94">
        <f>+M257+N257+O257+P257</f>
        <v>0</v>
      </c>
      <c r="R257" s="95">
        <v>109</v>
      </c>
      <c r="S257" s="88">
        <f>+Q257*R257</f>
        <v>0</v>
      </c>
    </row>
    <row r="258" spans="1:19" ht="49.65" customHeight="1" x14ac:dyDescent="0.3">
      <c r="A258" s="89"/>
      <c r="B258" s="89"/>
      <c r="C258" s="89"/>
      <c r="D258" s="89"/>
      <c r="E258" s="89"/>
      <c r="F258" s="89"/>
      <c r="G258" s="89"/>
      <c r="H258" s="89"/>
      <c r="I258" s="89"/>
      <c r="K258" s="89"/>
      <c r="L258" s="89"/>
      <c r="M258" s="89"/>
      <c r="N258" s="89"/>
      <c r="O258" s="89"/>
      <c r="P258" s="89"/>
      <c r="Q258" s="89"/>
      <c r="R258" s="89"/>
      <c r="S258" s="89"/>
    </row>
    <row r="259" spans="1:19" ht="49.65" customHeight="1" x14ac:dyDescent="0.3">
      <c r="A259" s="99"/>
      <c r="B259" s="100" t="s">
        <v>263</v>
      </c>
      <c r="C259" s="78"/>
      <c r="D259" s="78"/>
      <c r="E259" s="78"/>
      <c r="F259" s="78"/>
      <c r="G259" s="78"/>
      <c r="H259" s="78"/>
      <c r="I259" s="78"/>
      <c r="K259" s="99"/>
      <c r="L259" s="100" t="s">
        <v>264</v>
      </c>
      <c r="M259" s="78"/>
      <c r="N259" s="78"/>
      <c r="O259" s="78"/>
      <c r="P259" s="78"/>
      <c r="Q259" s="78"/>
      <c r="R259" s="78"/>
      <c r="S259" s="78"/>
    </row>
    <row r="260" spans="1:19" ht="49.65" customHeight="1" x14ac:dyDescent="0.3">
      <c r="A260" s="78"/>
      <c r="B260" s="78"/>
      <c r="C260" s="78"/>
      <c r="D260" s="78"/>
      <c r="E260" s="78"/>
      <c r="F260" s="78"/>
      <c r="G260" s="78"/>
      <c r="H260" s="78"/>
      <c r="I260" s="78"/>
      <c r="K260" s="78"/>
      <c r="L260" s="78"/>
      <c r="M260" s="78"/>
      <c r="N260" s="78"/>
      <c r="O260" s="78"/>
      <c r="P260" s="78"/>
      <c r="Q260" s="78"/>
      <c r="R260" s="78"/>
      <c r="S260" s="78"/>
    </row>
    <row r="261" spans="1:19" ht="49.65" customHeight="1" x14ac:dyDescent="0.3">
      <c r="A261" s="97">
        <v>13249</v>
      </c>
      <c r="B261" s="98" t="s">
        <v>265</v>
      </c>
      <c r="C261" s="96"/>
      <c r="D261" s="96"/>
      <c r="E261" s="96"/>
      <c r="F261" s="96"/>
      <c r="G261" s="94">
        <f>+C261+D261+E261+F261</f>
        <v>0</v>
      </c>
      <c r="H261" s="95">
        <v>119</v>
      </c>
      <c r="I261" s="88">
        <f>+G261*H261</f>
        <v>0</v>
      </c>
      <c r="K261" s="97">
        <v>11271</v>
      </c>
      <c r="L261" s="98" t="s">
        <v>266</v>
      </c>
      <c r="M261" s="96"/>
      <c r="N261" s="96"/>
      <c r="O261" s="96"/>
      <c r="P261" s="96"/>
      <c r="Q261" s="94">
        <f>+M261+N261+O261+P261</f>
        <v>0</v>
      </c>
      <c r="R261" s="95">
        <v>109</v>
      </c>
      <c r="S261" s="88">
        <f>+Q261*R261</f>
        <v>0</v>
      </c>
    </row>
    <row r="262" spans="1:19" ht="49.65" customHeight="1" x14ac:dyDescent="0.3">
      <c r="A262" s="89"/>
      <c r="B262" s="89"/>
      <c r="C262" s="89"/>
      <c r="D262" s="89"/>
      <c r="E262" s="89"/>
      <c r="F262" s="89"/>
      <c r="G262" s="89"/>
      <c r="H262" s="89"/>
      <c r="I262" s="89"/>
      <c r="K262" s="89"/>
      <c r="L262" s="89"/>
      <c r="M262" s="89"/>
      <c r="N262" s="89"/>
      <c r="O262" s="89"/>
      <c r="P262" s="89"/>
      <c r="Q262" s="89"/>
      <c r="R262" s="89"/>
      <c r="S262" s="89"/>
    </row>
    <row r="263" spans="1:19" ht="49.65" customHeight="1" x14ac:dyDescent="0.3">
      <c r="A263" s="97">
        <v>13250</v>
      </c>
      <c r="B263" s="98" t="s">
        <v>267</v>
      </c>
      <c r="C263" s="96"/>
      <c r="D263" s="96"/>
      <c r="E263" s="96"/>
      <c r="F263" s="96"/>
      <c r="G263" s="94">
        <f>+C263+D263+E263+F263</f>
        <v>0</v>
      </c>
      <c r="H263" s="95">
        <v>119</v>
      </c>
      <c r="I263" s="88">
        <f>+G263*H263</f>
        <v>0</v>
      </c>
      <c r="K263" s="97">
        <v>11272</v>
      </c>
      <c r="L263" s="98" t="s">
        <v>268</v>
      </c>
      <c r="M263" s="96"/>
      <c r="N263" s="96"/>
      <c r="O263" s="96"/>
      <c r="P263" s="96"/>
      <c r="Q263" s="94">
        <f>+M263+N263+O263+P263</f>
        <v>0</v>
      </c>
      <c r="R263" s="95">
        <v>89</v>
      </c>
      <c r="S263" s="88">
        <f>+Q263*R263</f>
        <v>0</v>
      </c>
    </row>
    <row r="264" spans="1:19" ht="49.65" customHeight="1" x14ac:dyDescent="0.3">
      <c r="A264" s="89"/>
      <c r="B264" s="89"/>
      <c r="C264" s="89"/>
      <c r="D264" s="89"/>
      <c r="E264" s="89"/>
      <c r="F264" s="89"/>
      <c r="G264" s="89"/>
      <c r="H264" s="89"/>
      <c r="I264" s="89"/>
      <c r="K264" s="89"/>
      <c r="L264" s="89"/>
      <c r="M264" s="89"/>
      <c r="N264" s="89"/>
      <c r="O264" s="89"/>
      <c r="P264" s="89"/>
      <c r="Q264" s="89"/>
      <c r="R264" s="89"/>
      <c r="S264" s="89"/>
    </row>
    <row r="265" spans="1:19" ht="49.65" customHeight="1" x14ac:dyDescent="0.3">
      <c r="A265" s="97">
        <v>13251</v>
      </c>
      <c r="B265" s="98" t="s">
        <v>269</v>
      </c>
      <c r="C265" s="96"/>
      <c r="D265" s="96"/>
      <c r="E265" s="96"/>
      <c r="F265" s="96"/>
      <c r="G265" s="94">
        <f>+C265+D265+E265+F265</f>
        <v>0</v>
      </c>
      <c r="H265" s="95">
        <v>119</v>
      </c>
      <c r="I265" s="88">
        <f>+G265*H265</f>
        <v>0</v>
      </c>
      <c r="K265" s="97">
        <v>11273</v>
      </c>
      <c r="L265" s="98" t="s">
        <v>270</v>
      </c>
      <c r="M265" s="96"/>
      <c r="N265" s="96"/>
      <c r="O265" s="96"/>
      <c r="P265" s="96"/>
      <c r="Q265" s="94">
        <f>+M265+N265+O265+P265</f>
        <v>0</v>
      </c>
      <c r="R265" s="95">
        <v>119</v>
      </c>
      <c r="S265" s="88">
        <f>+Q265*R265</f>
        <v>0</v>
      </c>
    </row>
    <row r="266" spans="1:19" ht="49.65" customHeight="1" x14ac:dyDescent="0.3">
      <c r="A266" s="89"/>
      <c r="B266" s="89"/>
      <c r="C266" s="89"/>
      <c r="D266" s="89"/>
      <c r="E266" s="89"/>
      <c r="F266" s="89"/>
      <c r="G266" s="89"/>
      <c r="H266" s="89"/>
      <c r="I266" s="89"/>
      <c r="K266" s="89"/>
      <c r="L266" s="89"/>
      <c r="M266" s="89"/>
      <c r="N266" s="89"/>
      <c r="O266" s="89"/>
      <c r="P266" s="89"/>
      <c r="Q266" s="89"/>
      <c r="R266" s="89"/>
      <c r="S266" s="89"/>
    </row>
    <row r="267" spans="1:19" ht="49.65" customHeight="1" x14ac:dyDescent="0.3">
      <c r="A267" s="97">
        <v>13252</v>
      </c>
      <c r="B267" s="98" t="s">
        <v>271</v>
      </c>
      <c r="C267" s="96"/>
      <c r="D267" s="96"/>
      <c r="E267" s="96"/>
      <c r="F267" s="96"/>
      <c r="G267" s="94">
        <f>+C267+D267+E267+F267</f>
        <v>0</v>
      </c>
      <c r="H267" s="95">
        <v>119</v>
      </c>
      <c r="I267" s="88">
        <f>+G267*H267</f>
        <v>0</v>
      </c>
      <c r="K267" s="97">
        <v>11274</v>
      </c>
      <c r="L267" s="98" t="s">
        <v>272</v>
      </c>
      <c r="M267" s="96"/>
      <c r="N267" s="96"/>
      <c r="O267" s="96"/>
      <c r="P267" s="96"/>
      <c r="Q267" s="94">
        <f>+M267+N267+O267+P267</f>
        <v>0</v>
      </c>
      <c r="R267" s="95">
        <v>109</v>
      </c>
      <c r="S267" s="88">
        <f>+Q267*R267</f>
        <v>0</v>
      </c>
    </row>
    <row r="268" spans="1:19" ht="49.65" customHeight="1" x14ac:dyDescent="0.3">
      <c r="A268" s="89"/>
      <c r="B268" s="89"/>
      <c r="C268" s="89"/>
      <c r="D268" s="89"/>
      <c r="E268" s="89"/>
      <c r="F268" s="89"/>
      <c r="G268" s="89"/>
      <c r="H268" s="89"/>
      <c r="I268" s="89"/>
      <c r="K268" s="89"/>
      <c r="L268" s="89"/>
      <c r="M268" s="89"/>
      <c r="N268" s="89"/>
      <c r="O268" s="89"/>
      <c r="P268" s="89"/>
      <c r="Q268" s="89"/>
      <c r="R268" s="89"/>
      <c r="S268" s="89"/>
    </row>
    <row r="269" spans="1:19" ht="49.65" customHeight="1" x14ac:dyDescent="0.3">
      <c r="A269" s="97">
        <v>13400</v>
      </c>
      <c r="B269" s="98" t="s">
        <v>273</v>
      </c>
      <c r="C269" s="96"/>
      <c r="D269" s="96"/>
      <c r="E269" s="96"/>
      <c r="F269" s="96"/>
      <c r="G269" s="94">
        <f>+C269+D269+E269+F269</f>
        <v>0</v>
      </c>
      <c r="H269" s="95">
        <v>159</v>
      </c>
      <c r="I269" s="88">
        <f>+G269*H269</f>
        <v>0</v>
      </c>
      <c r="K269" s="97">
        <v>11861</v>
      </c>
      <c r="L269" s="98" t="s">
        <v>274</v>
      </c>
      <c r="M269" s="96"/>
      <c r="N269" s="96"/>
      <c r="O269" s="96"/>
      <c r="P269" s="96"/>
      <c r="Q269" s="94">
        <f>+M269+N269+O269+P269</f>
        <v>0</v>
      </c>
      <c r="R269" s="95">
        <v>199</v>
      </c>
      <c r="S269" s="88">
        <f>+Q269*R269</f>
        <v>0</v>
      </c>
    </row>
    <row r="270" spans="1:19" ht="49.65" customHeight="1" x14ac:dyDescent="0.3">
      <c r="A270" s="89"/>
      <c r="B270" s="89"/>
      <c r="C270" s="89"/>
      <c r="D270" s="89"/>
      <c r="E270" s="89"/>
      <c r="F270" s="89"/>
      <c r="G270" s="89"/>
      <c r="H270" s="89"/>
      <c r="I270" s="89"/>
      <c r="K270" s="89"/>
      <c r="L270" s="89"/>
      <c r="M270" s="89"/>
      <c r="N270" s="89"/>
      <c r="O270" s="89"/>
      <c r="P270" s="89"/>
      <c r="Q270" s="89"/>
      <c r="R270" s="89"/>
      <c r="S270" s="89"/>
    </row>
    <row r="271" spans="1:19" ht="49.65" customHeight="1" x14ac:dyDescent="0.3">
      <c r="A271" s="97">
        <v>13594</v>
      </c>
      <c r="B271" s="98" t="s">
        <v>275</v>
      </c>
      <c r="C271" s="96"/>
      <c r="D271" s="96"/>
      <c r="E271" s="96"/>
      <c r="F271" s="96"/>
      <c r="G271" s="94">
        <f>+C271+D271+E271+F271</f>
        <v>0</v>
      </c>
      <c r="H271" s="95">
        <v>269</v>
      </c>
      <c r="I271" s="88">
        <f>+G271*H271</f>
        <v>0</v>
      </c>
      <c r="K271" s="97">
        <v>11862</v>
      </c>
      <c r="L271" s="98" t="s">
        <v>276</v>
      </c>
      <c r="M271" s="96"/>
      <c r="N271" s="96"/>
      <c r="O271" s="96"/>
      <c r="P271" s="96"/>
      <c r="Q271" s="94">
        <f>+M271+N271+O271+P271</f>
        <v>0</v>
      </c>
      <c r="R271" s="95">
        <v>229</v>
      </c>
      <c r="S271" s="88">
        <f>+Q271*R271</f>
        <v>0</v>
      </c>
    </row>
    <row r="272" spans="1:19" ht="49.65" customHeight="1" x14ac:dyDescent="0.3">
      <c r="A272" s="89"/>
      <c r="B272" s="89"/>
      <c r="C272" s="89"/>
      <c r="D272" s="89"/>
      <c r="E272" s="89"/>
      <c r="F272" s="89"/>
      <c r="G272" s="89"/>
      <c r="H272" s="89"/>
      <c r="I272" s="89"/>
      <c r="K272" s="89"/>
      <c r="L272" s="89"/>
      <c r="M272" s="89"/>
      <c r="N272" s="89"/>
      <c r="O272" s="89"/>
      <c r="P272" s="89"/>
      <c r="Q272" s="89"/>
      <c r="R272" s="89"/>
      <c r="S272" s="89"/>
    </row>
    <row r="273" spans="1:19" ht="49.65" customHeight="1" x14ac:dyDescent="0.3">
      <c r="A273" s="97">
        <v>13595</v>
      </c>
      <c r="B273" s="98" t="s">
        <v>277</v>
      </c>
      <c r="C273" s="96"/>
      <c r="D273" s="96"/>
      <c r="E273" s="96"/>
      <c r="F273" s="96"/>
      <c r="G273" s="94">
        <f>+C273+D273+E273+F273</f>
        <v>0</v>
      </c>
      <c r="H273" s="95">
        <v>199</v>
      </c>
      <c r="I273" s="88">
        <f>+G273*H273</f>
        <v>0</v>
      </c>
      <c r="K273" s="97">
        <v>11864</v>
      </c>
      <c r="L273" s="98" t="s">
        <v>278</v>
      </c>
      <c r="M273" s="96"/>
      <c r="N273" s="96"/>
      <c r="O273" s="96"/>
      <c r="P273" s="96"/>
      <c r="Q273" s="94">
        <f>+M273+N273+O273+P273</f>
        <v>0</v>
      </c>
      <c r="R273" s="95">
        <v>199</v>
      </c>
      <c r="S273" s="88">
        <f>+Q273*R273</f>
        <v>0</v>
      </c>
    </row>
    <row r="274" spans="1:19" ht="49.65" customHeight="1" x14ac:dyDescent="0.3">
      <c r="A274" s="89"/>
      <c r="B274" s="89"/>
      <c r="C274" s="89"/>
      <c r="D274" s="89"/>
      <c r="E274" s="89"/>
      <c r="F274" s="89"/>
      <c r="G274" s="89"/>
      <c r="H274" s="89"/>
      <c r="I274" s="89"/>
      <c r="K274" s="89"/>
      <c r="L274" s="89"/>
      <c r="M274" s="89"/>
      <c r="N274" s="89"/>
      <c r="O274" s="89"/>
      <c r="P274" s="89"/>
      <c r="Q274" s="89"/>
      <c r="R274" s="89"/>
      <c r="S274" s="89"/>
    </row>
    <row r="275" spans="1:19" ht="49.65" customHeight="1" x14ac:dyDescent="0.3">
      <c r="A275" s="97">
        <v>13596</v>
      </c>
      <c r="B275" s="98" t="s">
        <v>279</v>
      </c>
      <c r="C275" s="96"/>
      <c r="D275" s="96"/>
      <c r="E275" s="96"/>
      <c r="F275" s="96"/>
      <c r="G275" s="94">
        <f>+C275+D275+E275+F275</f>
        <v>0</v>
      </c>
      <c r="H275" s="95">
        <v>199</v>
      </c>
      <c r="I275" s="88">
        <f>+G275*H275</f>
        <v>0</v>
      </c>
      <c r="K275" s="97">
        <v>11865</v>
      </c>
      <c r="L275" s="98" t="s">
        <v>280</v>
      </c>
      <c r="M275" s="96"/>
      <c r="N275" s="96"/>
      <c r="O275" s="96"/>
      <c r="P275" s="96"/>
      <c r="Q275" s="94">
        <f>+M275+N275+O275+P275</f>
        <v>0</v>
      </c>
      <c r="R275" s="95">
        <v>169</v>
      </c>
      <c r="S275" s="88">
        <f>+Q275*R275</f>
        <v>0</v>
      </c>
    </row>
    <row r="276" spans="1:19" ht="49.65" customHeight="1" x14ac:dyDescent="0.3">
      <c r="A276" s="89"/>
      <c r="B276" s="89"/>
      <c r="C276" s="89"/>
      <c r="D276" s="89"/>
      <c r="E276" s="89"/>
      <c r="F276" s="89"/>
      <c r="G276" s="89"/>
      <c r="H276" s="89"/>
      <c r="I276" s="89"/>
      <c r="K276" s="89"/>
      <c r="L276" s="89"/>
      <c r="M276" s="89"/>
      <c r="N276" s="89"/>
      <c r="O276" s="89"/>
      <c r="P276" s="89"/>
      <c r="Q276" s="89"/>
      <c r="R276" s="89"/>
      <c r="S276" s="89"/>
    </row>
    <row r="277" spans="1:19" ht="49.65" customHeight="1" x14ac:dyDescent="0.3">
      <c r="A277" s="97">
        <v>13597</v>
      </c>
      <c r="B277" s="98" t="s">
        <v>281</v>
      </c>
      <c r="C277" s="96"/>
      <c r="D277" s="96"/>
      <c r="E277" s="96"/>
      <c r="F277" s="96"/>
      <c r="G277" s="94">
        <f>+C277+D277+E277+F277</f>
        <v>0</v>
      </c>
      <c r="H277" s="95">
        <v>199</v>
      </c>
      <c r="I277" s="88">
        <f>+G277*H277</f>
        <v>0</v>
      </c>
      <c r="K277" s="99"/>
      <c r="L277" s="100" t="s">
        <v>282</v>
      </c>
      <c r="M277" s="78"/>
      <c r="N277" s="78"/>
      <c r="O277" s="78"/>
      <c r="P277" s="78"/>
      <c r="Q277" s="78"/>
      <c r="R277" s="78"/>
      <c r="S277" s="78"/>
    </row>
    <row r="278" spans="1:19" ht="49.65" customHeight="1" x14ac:dyDescent="0.3">
      <c r="A278" s="89"/>
      <c r="B278" s="89"/>
      <c r="C278" s="89"/>
      <c r="D278" s="89"/>
      <c r="E278" s="89"/>
      <c r="F278" s="89"/>
      <c r="G278" s="89"/>
      <c r="H278" s="89"/>
      <c r="I278" s="89"/>
      <c r="K278" s="78"/>
      <c r="L278" s="78"/>
      <c r="M278" s="78"/>
      <c r="N278" s="78"/>
      <c r="O278" s="78"/>
      <c r="P278" s="78"/>
      <c r="Q278" s="78"/>
      <c r="R278" s="78"/>
      <c r="S278" s="78"/>
    </row>
    <row r="279" spans="1:19" ht="49.65" customHeight="1" x14ac:dyDescent="0.3">
      <c r="A279" s="97">
        <v>13598</v>
      </c>
      <c r="B279" s="98" t="s">
        <v>283</v>
      </c>
      <c r="C279" s="96"/>
      <c r="D279" s="96"/>
      <c r="E279" s="96"/>
      <c r="F279" s="96"/>
      <c r="G279" s="94">
        <f>+C279+D279+E279+F279</f>
        <v>0</v>
      </c>
      <c r="H279" s="95">
        <v>199</v>
      </c>
      <c r="I279" s="88">
        <f>+G279*H279</f>
        <v>0</v>
      </c>
      <c r="K279" s="97">
        <v>11275</v>
      </c>
      <c r="L279" s="98" t="s">
        <v>284</v>
      </c>
      <c r="M279" s="96"/>
      <c r="N279" s="96"/>
      <c r="O279" s="96"/>
      <c r="P279" s="96"/>
      <c r="Q279" s="94">
        <f>+M279+N279+O279+P279</f>
        <v>0</v>
      </c>
      <c r="R279" s="95">
        <v>89</v>
      </c>
      <c r="S279" s="88">
        <f>+Q279*R279</f>
        <v>0</v>
      </c>
    </row>
    <row r="280" spans="1:19" ht="49.65" customHeight="1" x14ac:dyDescent="0.3">
      <c r="A280" s="89"/>
      <c r="B280" s="89"/>
      <c r="C280" s="89"/>
      <c r="D280" s="89"/>
      <c r="E280" s="89"/>
      <c r="F280" s="89"/>
      <c r="G280" s="89"/>
      <c r="H280" s="89"/>
      <c r="I280" s="89"/>
      <c r="K280" s="89"/>
      <c r="L280" s="89"/>
      <c r="M280" s="89"/>
      <c r="N280" s="89"/>
      <c r="O280" s="89"/>
      <c r="P280" s="89"/>
      <c r="Q280" s="89"/>
      <c r="R280" s="89"/>
      <c r="S280" s="89"/>
    </row>
    <row r="281" spans="1:19" ht="49.65" customHeight="1" x14ac:dyDescent="0.3">
      <c r="A281" s="97">
        <v>13599</v>
      </c>
      <c r="B281" s="98" t="s">
        <v>285</v>
      </c>
      <c r="C281" s="96"/>
      <c r="D281" s="96"/>
      <c r="E281" s="96"/>
      <c r="F281" s="96"/>
      <c r="G281" s="94">
        <f>+C281+D281+E281+F281</f>
        <v>0</v>
      </c>
      <c r="H281" s="95">
        <v>229</v>
      </c>
      <c r="I281" s="88">
        <f>+G281*H281</f>
        <v>0</v>
      </c>
      <c r="K281" s="97">
        <v>11276</v>
      </c>
      <c r="L281" s="98" t="s">
        <v>286</v>
      </c>
      <c r="M281" s="96"/>
      <c r="N281" s="96"/>
      <c r="O281" s="96"/>
      <c r="P281" s="96"/>
      <c r="Q281" s="94">
        <f>+M281+N281+O281+P281</f>
        <v>0</v>
      </c>
      <c r="R281" s="95">
        <v>109</v>
      </c>
      <c r="S281" s="88">
        <f>+Q281*R281</f>
        <v>0</v>
      </c>
    </row>
    <row r="282" spans="1:19" ht="49.65" customHeight="1" x14ac:dyDescent="0.3">
      <c r="A282" s="89"/>
      <c r="B282" s="89"/>
      <c r="C282" s="89"/>
      <c r="D282" s="89"/>
      <c r="E282" s="89"/>
      <c r="F282" s="89"/>
      <c r="G282" s="89"/>
      <c r="H282" s="89"/>
      <c r="I282" s="89"/>
      <c r="K282" s="89"/>
      <c r="L282" s="89"/>
      <c r="M282" s="89"/>
      <c r="N282" s="89"/>
      <c r="O282" s="89"/>
      <c r="P282" s="89"/>
      <c r="Q282" s="89"/>
      <c r="R282" s="89"/>
      <c r="S282" s="89"/>
    </row>
    <row r="283" spans="1:19" ht="49.65" customHeight="1" x14ac:dyDescent="0.3">
      <c r="A283" s="97">
        <v>13600</v>
      </c>
      <c r="B283" s="98" t="s">
        <v>287</v>
      </c>
      <c r="C283" s="96"/>
      <c r="D283" s="96"/>
      <c r="E283" s="96"/>
      <c r="F283" s="96"/>
      <c r="G283" s="94">
        <f>+C283+D283+E283+F283</f>
        <v>0</v>
      </c>
      <c r="H283" s="95">
        <v>229</v>
      </c>
      <c r="I283" s="88">
        <f>+G283*H283</f>
        <v>0</v>
      </c>
      <c r="K283" s="97">
        <v>11277</v>
      </c>
      <c r="L283" s="98" t="s">
        <v>288</v>
      </c>
      <c r="M283" s="96"/>
      <c r="N283" s="96"/>
      <c r="O283" s="96"/>
      <c r="P283" s="96"/>
      <c r="Q283" s="94">
        <f>+M283+N283+O283+P283</f>
        <v>0</v>
      </c>
      <c r="R283" s="95">
        <v>109</v>
      </c>
      <c r="S283" s="88">
        <f>+Q283*R283</f>
        <v>0</v>
      </c>
    </row>
    <row r="284" spans="1:19" ht="49.65" customHeight="1" x14ac:dyDescent="0.3">
      <c r="A284" s="89"/>
      <c r="B284" s="89"/>
      <c r="C284" s="89"/>
      <c r="D284" s="89"/>
      <c r="E284" s="89"/>
      <c r="F284" s="89"/>
      <c r="G284" s="89"/>
      <c r="H284" s="89"/>
      <c r="I284" s="89"/>
      <c r="K284" s="89"/>
      <c r="L284" s="89"/>
      <c r="M284" s="89"/>
      <c r="N284" s="89"/>
      <c r="O284" s="89"/>
      <c r="P284" s="89"/>
      <c r="Q284" s="89"/>
      <c r="R284" s="89"/>
      <c r="S284" s="89"/>
    </row>
    <row r="285" spans="1:19" ht="49.65" customHeight="1" x14ac:dyDescent="0.3">
      <c r="A285" s="97">
        <v>13602</v>
      </c>
      <c r="B285" s="98" t="s">
        <v>289</v>
      </c>
      <c r="C285" s="96"/>
      <c r="D285" s="96"/>
      <c r="E285" s="96"/>
      <c r="F285" s="96"/>
      <c r="G285" s="94">
        <f>+C285+D285+E285+F285</f>
        <v>0</v>
      </c>
      <c r="H285" s="95">
        <v>229</v>
      </c>
      <c r="I285" s="88">
        <f>+G285*H285</f>
        <v>0</v>
      </c>
      <c r="K285" s="97">
        <v>11278</v>
      </c>
      <c r="L285" s="98" t="s">
        <v>290</v>
      </c>
      <c r="M285" s="96"/>
      <c r="N285" s="96"/>
      <c r="O285" s="96"/>
      <c r="P285" s="96"/>
      <c r="Q285" s="94">
        <f>+M285+N285+O285+P285</f>
        <v>0</v>
      </c>
      <c r="R285" s="95">
        <v>119</v>
      </c>
      <c r="S285" s="88">
        <f>+Q285*R285</f>
        <v>0</v>
      </c>
    </row>
    <row r="286" spans="1:19" ht="49.65" customHeight="1" x14ac:dyDescent="0.3">
      <c r="A286" s="89"/>
      <c r="B286" s="89"/>
      <c r="C286" s="89"/>
      <c r="D286" s="89"/>
      <c r="E286" s="89"/>
      <c r="F286" s="89"/>
      <c r="G286" s="89"/>
      <c r="H286" s="89"/>
      <c r="I286" s="89"/>
      <c r="K286" s="89"/>
      <c r="L286" s="89"/>
      <c r="M286" s="89"/>
      <c r="N286" s="89"/>
      <c r="O286" s="89"/>
      <c r="P286" s="89"/>
      <c r="Q286" s="89"/>
      <c r="R286" s="89"/>
      <c r="S286" s="89"/>
    </row>
    <row r="287" spans="1:19" ht="49.65" customHeight="1" x14ac:dyDescent="0.3">
      <c r="A287" s="99"/>
      <c r="B287" s="100" t="s">
        <v>291</v>
      </c>
      <c r="C287" s="78"/>
      <c r="D287" s="78"/>
      <c r="E287" s="78"/>
      <c r="F287" s="78"/>
      <c r="G287" s="78"/>
      <c r="H287" s="78"/>
      <c r="I287" s="78"/>
      <c r="K287" s="97">
        <v>12346</v>
      </c>
      <c r="L287" s="98" t="s">
        <v>292</v>
      </c>
      <c r="M287" s="96"/>
      <c r="N287" s="96"/>
      <c r="O287" s="96"/>
      <c r="P287" s="96"/>
      <c r="Q287" s="94">
        <f>+M287+N287+O287+P287</f>
        <v>0</v>
      </c>
      <c r="R287" s="95">
        <v>199</v>
      </c>
      <c r="S287" s="88">
        <f>+Q287*R287</f>
        <v>0</v>
      </c>
    </row>
    <row r="288" spans="1:19" ht="49.65" customHeight="1" x14ac:dyDescent="0.3">
      <c r="A288" s="78"/>
      <c r="B288" s="78"/>
      <c r="C288" s="78"/>
      <c r="D288" s="78"/>
      <c r="E288" s="78"/>
      <c r="F288" s="78"/>
      <c r="G288" s="78"/>
      <c r="H288" s="78"/>
      <c r="I288" s="78"/>
      <c r="K288" s="89"/>
      <c r="L288" s="89"/>
      <c r="M288" s="89"/>
      <c r="N288" s="89"/>
      <c r="O288" s="89"/>
      <c r="P288" s="89"/>
      <c r="Q288" s="89"/>
      <c r="R288" s="89"/>
      <c r="S288" s="89"/>
    </row>
    <row r="289" spans="1:19" ht="49.65" customHeight="1" x14ac:dyDescent="0.3">
      <c r="A289" s="97">
        <v>8868</v>
      </c>
      <c r="B289" s="98" t="s">
        <v>293</v>
      </c>
      <c r="C289" s="96"/>
      <c r="D289" s="96"/>
      <c r="E289" s="96"/>
      <c r="F289" s="96"/>
      <c r="G289" s="94">
        <f>+C289+D289+E289+F289</f>
        <v>0</v>
      </c>
      <c r="H289" s="95">
        <v>99</v>
      </c>
      <c r="I289" s="88">
        <f>+G289*H289</f>
        <v>0</v>
      </c>
      <c r="K289" s="97">
        <v>12347</v>
      </c>
      <c r="L289" s="98" t="s">
        <v>294</v>
      </c>
      <c r="M289" s="96"/>
      <c r="N289" s="96"/>
      <c r="O289" s="96"/>
      <c r="P289" s="96"/>
      <c r="Q289" s="94">
        <f>+M289+N289+O289+P289</f>
        <v>0</v>
      </c>
      <c r="R289" s="95">
        <v>229</v>
      </c>
      <c r="S289" s="88">
        <f>+Q289*R289</f>
        <v>0</v>
      </c>
    </row>
    <row r="290" spans="1:19" ht="49.65" customHeight="1" x14ac:dyDescent="0.3">
      <c r="A290" s="89"/>
      <c r="B290" s="89"/>
      <c r="C290" s="89"/>
      <c r="D290" s="89"/>
      <c r="E290" s="89"/>
      <c r="F290" s="89"/>
      <c r="G290" s="89"/>
      <c r="H290" s="89"/>
      <c r="I290" s="89"/>
      <c r="K290" s="89"/>
      <c r="L290" s="89"/>
      <c r="M290" s="89"/>
      <c r="N290" s="89"/>
      <c r="O290" s="89"/>
      <c r="P290" s="89"/>
      <c r="Q290" s="89"/>
      <c r="R290" s="89"/>
      <c r="S290" s="89"/>
    </row>
    <row r="291" spans="1:19" ht="49.65" customHeight="1" x14ac:dyDescent="0.3">
      <c r="A291" s="97">
        <v>11685</v>
      </c>
      <c r="B291" s="98" t="s">
        <v>295</v>
      </c>
      <c r="C291" s="96"/>
      <c r="D291" s="96"/>
      <c r="E291" s="96"/>
      <c r="F291" s="96"/>
      <c r="G291" s="94">
        <f>+C291+D291+E291+F291</f>
        <v>0</v>
      </c>
      <c r="H291" s="95">
        <v>159</v>
      </c>
      <c r="I291" s="88">
        <f>+G291*H291</f>
        <v>0</v>
      </c>
      <c r="K291" s="97">
        <v>12348</v>
      </c>
      <c r="L291" s="98" t="s">
        <v>296</v>
      </c>
      <c r="M291" s="96"/>
      <c r="N291" s="96"/>
      <c r="O291" s="96"/>
      <c r="P291" s="96"/>
      <c r="Q291" s="94">
        <f>+M291+N291+O291+P291</f>
        <v>0</v>
      </c>
      <c r="R291" s="95">
        <v>199</v>
      </c>
      <c r="S291" s="88">
        <f>+Q291*R291</f>
        <v>0</v>
      </c>
    </row>
    <row r="292" spans="1:19" ht="49.65" customHeight="1" x14ac:dyDescent="0.3">
      <c r="A292" s="89"/>
      <c r="B292" s="89"/>
      <c r="C292" s="89"/>
      <c r="D292" s="89"/>
      <c r="E292" s="89"/>
      <c r="F292" s="89"/>
      <c r="G292" s="89"/>
      <c r="H292" s="89"/>
      <c r="I292" s="89"/>
      <c r="K292" s="89"/>
      <c r="L292" s="89"/>
      <c r="M292" s="89"/>
      <c r="N292" s="89"/>
      <c r="O292" s="89"/>
      <c r="P292" s="89"/>
      <c r="Q292" s="89"/>
      <c r="R292" s="89"/>
      <c r="S292" s="89"/>
    </row>
    <row r="293" spans="1:19" ht="49.65" customHeight="1" x14ac:dyDescent="0.3">
      <c r="A293" s="99"/>
      <c r="B293" s="100" t="s">
        <v>196</v>
      </c>
      <c r="C293" s="78"/>
      <c r="D293" s="78"/>
      <c r="E293" s="78"/>
      <c r="F293" s="78"/>
      <c r="G293" s="78"/>
      <c r="H293" s="78"/>
      <c r="I293" s="78"/>
      <c r="K293" s="97">
        <v>12349</v>
      </c>
      <c r="L293" s="98" t="s">
        <v>297</v>
      </c>
      <c r="M293" s="96"/>
      <c r="N293" s="96"/>
      <c r="O293" s="96"/>
      <c r="P293" s="96"/>
      <c r="Q293" s="94">
        <f>+M293+N293+O293+P293</f>
        <v>0</v>
      </c>
      <c r="R293" s="95">
        <v>169</v>
      </c>
      <c r="S293" s="88">
        <f>+Q293*R293</f>
        <v>0</v>
      </c>
    </row>
    <row r="294" spans="1:19" ht="49.65" customHeight="1" x14ac:dyDescent="0.3">
      <c r="A294" s="78"/>
      <c r="B294" s="78"/>
      <c r="C294" s="78"/>
      <c r="D294" s="78"/>
      <c r="E294" s="78"/>
      <c r="F294" s="78"/>
      <c r="G294" s="78"/>
      <c r="H294" s="78"/>
      <c r="I294" s="78"/>
      <c r="K294" s="89"/>
      <c r="L294" s="89"/>
      <c r="M294" s="89"/>
      <c r="N294" s="89"/>
      <c r="O294" s="89"/>
      <c r="P294" s="89"/>
      <c r="Q294" s="89"/>
      <c r="R294" s="89"/>
      <c r="S294" s="89"/>
    </row>
    <row r="295" spans="1:19" ht="49.65" customHeight="1" x14ac:dyDescent="0.3">
      <c r="A295" s="97">
        <v>2694</v>
      </c>
      <c r="B295" s="98" t="s">
        <v>298</v>
      </c>
      <c r="C295" s="96"/>
      <c r="D295" s="96"/>
      <c r="E295" s="96"/>
      <c r="F295" s="96"/>
      <c r="G295" s="94">
        <f>+C295+D295+E295+F295</f>
        <v>0</v>
      </c>
      <c r="H295" s="95">
        <v>159</v>
      </c>
      <c r="I295" s="88">
        <f>+G295*H295</f>
        <v>0</v>
      </c>
      <c r="K295" s="97">
        <v>15291</v>
      </c>
      <c r="L295" s="98" t="s">
        <v>299</v>
      </c>
      <c r="M295" s="96"/>
      <c r="N295" s="96"/>
      <c r="O295" s="96"/>
      <c r="P295" s="96"/>
      <c r="Q295" s="94">
        <f>+M295+N295+O295+P295</f>
        <v>0</v>
      </c>
      <c r="R295" s="95">
        <v>349</v>
      </c>
      <c r="S295" s="88">
        <f>+Q295*R295</f>
        <v>0</v>
      </c>
    </row>
    <row r="296" spans="1:19" ht="49.65" customHeight="1" x14ac:dyDescent="0.3">
      <c r="A296" s="89"/>
      <c r="B296" s="89"/>
      <c r="C296" s="89"/>
      <c r="D296" s="89"/>
      <c r="E296" s="89"/>
      <c r="F296" s="89"/>
      <c r="G296" s="89"/>
      <c r="H296" s="89"/>
      <c r="I296" s="89"/>
      <c r="K296" s="89"/>
      <c r="L296" s="89"/>
      <c r="M296" s="89"/>
      <c r="N296" s="89"/>
      <c r="O296" s="89"/>
      <c r="P296" s="89"/>
      <c r="Q296" s="89"/>
      <c r="R296" s="89"/>
      <c r="S296" s="89"/>
    </row>
    <row r="297" spans="1:19" ht="49.65" customHeight="1" x14ac:dyDescent="0.3">
      <c r="A297" s="97">
        <v>2695</v>
      </c>
      <c r="B297" s="98" t="s">
        <v>300</v>
      </c>
      <c r="C297" s="96"/>
      <c r="D297" s="96"/>
      <c r="E297" s="96"/>
      <c r="F297" s="96"/>
      <c r="G297" s="94">
        <f>+C297+D297+E297+F297</f>
        <v>0</v>
      </c>
      <c r="H297" s="95">
        <v>129</v>
      </c>
      <c r="I297" s="88">
        <f>+G297*H297</f>
        <v>0</v>
      </c>
      <c r="K297" s="97">
        <v>15292</v>
      </c>
      <c r="L297" s="98" t="s">
        <v>301</v>
      </c>
      <c r="M297" s="96"/>
      <c r="N297" s="96"/>
      <c r="O297" s="96"/>
      <c r="P297" s="96"/>
      <c r="Q297" s="94">
        <f>+M297+N297+O297+P297</f>
        <v>0</v>
      </c>
      <c r="R297" s="95">
        <v>239</v>
      </c>
      <c r="S297" s="88">
        <f>+Q297*R297</f>
        <v>0</v>
      </c>
    </row>
    <row r="298" spans="1:19" ht="49.65" customHeight="1" x14ac:dyDescent="0.3">
      <c r="A298" s="89"/>
      <c r="B298" s="89"/>
      <c r="C298" s="89"/>
      <c r="D298" s="89"/>
      <c r="E298" s="89"/>
      <c r="F298" s="89"/>
      <c r="G298" s="89"/>
      <c r="H298" s="89"/>
      <c r="I298" s="89"/>
      <c r="K298" s="89"/>
      <c r="L298" s="89"/>
      <c r="M298" s="89"/>
      <c r="N298" s="89"/>
      <c r="O298" s="89"/>
      <c r="P298" s="89"/>
      <c r="Q298" s="89"/>
      <c r="R298" s="89"/>
      <c r="S298" s="89"/>
    </row>
    <row r="299" spans="1:19" ht="49.65" customHeight="1" x14ac:dyDescent="0.3">
      <c r="A299" s="97">
        <v>2977</v>
      </c>
      <c r="B299" s="98" t="s">
        <v>302</v>
      </c>
      <c r="C299" s="96"/>
      <c r="D299" s="96"/>
      <c r="E299" s="96"/>
      <c r="F299" s="96"/>
      <c r="G299" s="94">
        <f>+C299+D299+E299+F299</f>
        <v>0</v>
      </c>
      <c r="H299" s="95">
        <v>249</v>
      </c>
      <c r="I299" s="88">
        <f>+G299*H299</f>
        <v>0</v>
      </c>
      <c r="K299" s="97">
        <v>15293</v>
      </c>
      <c r="L299" s="98" t="s">
        <v>303</v>
      </c>
      <c r="M299" s="96"/>
      <c r="N299" s="96"/>
      <c r="O299" s="96"/>
      <c r="P299" s="96"/>
      <c r="Q299" s="94">
        <f>+M299+N299+O299+P299</f>
        <v>0</v>
      </c>
      <c r="R299" s="95">
        <v>399</v>
      </c>
      <c r="S299" s="88">
        <f>+Q299*R299</f>
        <v>0</v>
      </c>
    </row>
    <row r="300" spans="1:19" ht="49.65" customHeight="1" x14ac:dyDescent="0.3">
      <c r="A300" s="89"/>
      <c r="B300" s="89"/>
      <c r="C300" s="89"/>
      <c r="D300" s="89"/>
      <c r="E300" s="89"/>
      <c r="F300" s="89"/>
      <c r="G300" s="89"/>
      <c r="H300" s="89"/>
      <c r="I300" s="89"/>
      <c r="K300" s="89"/>
      <c r="L300" s="89"/>
      <c r="M300" s="89"/>
      <c r="N300" s="89"/>
      <c r="O300" s="89"/>
      <c r="P300" s="89"/>
      <c r="Q300" s="89"/>
      <c r="R300" s="89"/>
      <c r="S300" s="89"/>
    </row>
    <row r="301" spans="1:19" ht="49.65" customHeight="1" x14ac:dyDescent="0.3">
      <c r="A301" s="97">
        <v>6109</v>
      </c>
      <c r="B301" s="98" t="s">
        <v>304</v>
      </c>
      <c r="C301" s="96"/>
      <c r="D301" s="96"/>
      <c r="E301" s="96"/>
      <c r="F301" s="96"/>
      <c r="G301" s="94">
        <f>+C301+D301+E301+F301</f>
        <v>0</v>
      </c>
      <c r="H301" s="95">
        <v>209</v>
      </c>
      <c r="I301" s="88">
        <f>+G301*H301</f>
        <v>0</v>
      </c>
      <c r="K301" s="97">
        <v>15294</v>
      </c>
      <c r="L301" s="98" t="s">
        <v>305</v>
      </c>
      <c r="M301" s="96"/>
      <c r="N301" s="96"/>
      <c r="O301" s="96"/>
      <c r="P301" s="96"/>
      <c r="Q301" s="94">
        <f>+M301+N301+O301+P301</f>
        <v>0</v>
      </c>
      <c r="R301" s="95">
        <v>279</v>
      </c>
      <c r="S301" s="88">
        <f>+Q301*R301</f>
        <v>0</v>
      </c>
    </row>
    <row r="302" spans="1:19" ht="49.65" customHeight="1" x14ac:dyDescent="0.3">
      <c r="A302" s="89"/>
      <c r="B302" s="89"/>
      <c r="C302" s="89"/>
      <c r="D302" s="89"/>
      <c r="E302" s="89"/>
      <c r="F302" s="89"/>
      <c r="G302" s="89"/>
      <c r="H302" s="89"/>
      <c r="I302" s="89"/>
      <c r="K302" s="89"/>
      <c r="L302" s="89"/>
      <c r="M302" s="89"/>
      <c r="N302" s="89"/>
      <c r="O302" s="89"/>
      <c r="P302" s="89"/>
      <c r="Q302" s="89"/>
      <c r="R302" s="89"/>
      <c r="S302" s="89"/>
    </row>
    <row r="303" spans="1:19" ht="49.65" customHeight="1" x14ac:dyDescent="0.3">
      <c r="A303" s="99"/>
      <c r="B303" s="100" t="s">
        <v>200</v>
      </c>
      <c r="C303" s="78"/>
      <c r="D303" s="78"/>
      <c r="E303" s="78"/>
      <c r="F303" s="78"/>
      <c r="G303" s="78"/>
      <c r="H303" s="78"/>
      <c r="I303" s="78"/>
      <c r="K303" s="97">
        <v>15295</v>
      </c>
      <c r="L303" s="98" t="s">
        <v>306</v>
      </c>
      <c r="M303" s="96"/>
      <c r="N303" s="96"/>
      <c r="O303" s="96"/>
      <c r="P303" s="96"/>
      <c r="Q303" s="94">
        <f>+M303+N303+O303+P303</f>
        <v>0</v>
      </c>
      <c r="R303" s="95">
        <v>299</v>
      </c>
      <c r="S303" s="88">
        <f>+Q303*R303</f>
        <v>0</v>
      </c>
    </row>
    <row r="304" spans="1:19" ht="49.65" customHeight="1" x14ac:dyDescent="0.3">
      <c r="A304" s="78"/>
      <c r="B304" s="78"/>
      <c r="C304" s="78"/>
      <c r="D304" s="78"/>
      <c r="E304" s="78"/>
      <c r="F304" s="78"/>
      <c r="G304" s="78"/>
      <c r="H304" s="78"/>
      <c r="I304" s="78"/>
      <c r="K304" s="89"/>
      <c r="L304" s="89"/>
      <c r="M304" s="89"/>
      <c r="N304" s="89"/>
      <c r="O304" s="89"/>
      <c r="P304" s="89"/>
      <c r="Q304" s="89"/>
      <c r="R304" s="89"/>
      <c r="S304" s="89"/>
    </row>
    <row r="305" spans="1:19" ht="49.65" customHeight="1" x14ac:dyDescent="0.3">
      <c r="A305" s="97">
        <v>10288</v>
      </c>
      <c r="B305" s="98" t="s">
        <v>307</v>
      </c>
      <c r="C305" s="96"/>
      <c r="D305" s="96"/>
      <c r="E305" s="96"/>
      <c r="F305" s="96"/>
      <c r="G305" s="94">
        <f>+C305+D305+E305+F305</f>
        <v>0</v>
      </c>
      <c r="H305" s="95">
        <v>189</v>
      </c>
      <c r="I305" s="88">
        <f>+G305*H305</f>
        <v>0</v>
      </c>
      <c r="K305" s="97"/>
      <c r="L305" s="98"/>
      <c r="M305" s="93"/>
      <c r="N305" s="93"/>
      <c r="O305" s="93"/>
      <c r="P305" s="93"/>
      <c r="Q305" s="94">
        <f>+M305+N305+O305+P305</f>
        <v>0</v>
      </c>
      <c r="R305" s="95"/>
      <c r="S305" s="88">
        <f>+Q305*R305</f>
        <v>0</v>
      </c>
    </row>
    <row r="306" spans="1:19" ht="49.65" customHeight="1" x14ac:dyDescent="0.3">
      <c r="A306" s="89"/>
      <c r="B306" s="89"/>
      <c r="C306" s="89"/>
      <c r="D306" s="89"/>
      <c r="E306" s="89"/>
      <c r="F306" s="89"/>
      <c r="G306" s="89"/>
      <c r="H306" s="89"/>
      <c r="I306" s="89"/>
      <c r="K306" s="89"/>
      <c r="L306" s="89"/>
      <c r="M306" s="89"/>
      <c r="N306" s="89"/>
      <c r="O306" s="89"/>
      <c r="P306" s="89"/>
      <c r="Q306" s="89"/>
      <c r="R306" s="89"/>
      <c r="S306" s="89"/>
    </row>
    <row r="307" spans="1:19" ht="49.65" customHeight="1" x14ac:dyDescent="0.3">
      <c r="A307" s="97">
        <v>10442</v>
      </c>
      <c r="B307" s="98" t="s">
        <v>308</v>
      </c>
      <c r="C307" s="96"/>
      <c r="D307" s="96"/>
      <c r="E307" s="96"/>
      <c r="F307" s="96"/>
      <c r="G307" s="94">
        <f>+C307+D307+E307+F307</f>
        <v>0</v>
      </c>
      <c r="H307" s="95">
        <v>349</v>
      </c>
      <c r="I307" s="88">
        <f>+G307*H307</f>
        <v>0</v>
      </c>
      <c r="K307" s="97"/>
      <c r="L307" s="98"/>
      <c r="M307" s="93"/>
      <c r="N307" s="93"/>
      <c r="O307" s="93"/>
      <c r="P307" s="93"/>
      <c r="Q307" s="94">
        <f>+M307+N307+O307+P307</f>
        <v>0</v>
      </c>
      <c r="R307" s="95"/>
      <c r="S307" s="88">
        <f>+Q307*R307</f>
        <v>0</v>
      </c>
    </row>
    <row r="308" spans="1:19" ht="49.65" customHeight="1" x14ac:dyDescent="0.3">
      <c r="A308" s="89"/>
      <c r="B308" s="89"/>
      <c r="C308" s="89"/>
      <c r="D308" s="89"/>
      <c r="E308" s="89"/>
      <c r="F308" s="89"/>
      <c r="G308" s="89"/>
      <c r="H308" s="89"/>
      <c r="I308" s="89"/>
      <c r="K308" s="89"/>
      <c r="L308" s="89"/>
      <c r="M308" s="89"/>
      <c r="N308" s="89"/>
      <c r="O308" s="89"/>
      <c r="P308" s="89"/>
      <c r="Q308" s="89"/>
      <c r="R308" s="89"/>
      <c r="S308" s="89"/>
    </row>
    <row r="309" spans="1:19" ht="49.65" customHeight="1" x14ac:dyDescent="0.3">
      <c r="A309" s="97">
        <v>11367</v>
      </c>
      <c r="B309" s="98" t="s">
        <v>309</v>
      </c>
      <c r="C309" s="96"/>
      <c r="D309" s="96"/>
      <c r="E309" s="96"/>
      <c r="F309" s="96"/>
      <c r="G309" s="94">
        <f>+C309+D309+E309+F309</f>
        <v>0</v>
      </c>
      <c r="H309" s="95">
        <v>199</v>
      </c>
      <c r="I309" s="88">
        <f>+G309*H309</f>
        <v>0</v>
      </c>
      <c r="K309" s="97"/>
      <c r="L309" s="98"/>
      <c r="M309" s="93"/>
      <c r="N309" s="93"/>
      <c r="O309" s="93"/>
      <c r="P309" s="93"/>
      <c r="Q309" s="94">
        <f>+M309+N309+O309+P309</f>
        <v>0</v>
      </c>
      <c r="R309" s="95"/>
      <c r="S309" s="88">
        <f>+Q309*R309</f>
        <v>0</v>
      </c>
    </row>
    <row r="310" spans="1:19" ht="49.65" customHeight="1" x14ac:dyDescent="0.3">
      <c r="A310" s="89"/>
      <c r="B310" s="89"/>
      <c r="C310" s="89"/>
      <c r="D310" s="89"/>
      <c r="E310" s="89"/>
      <c r="F310" s="89"/>
      <c r="G310" s="89"/>
      <c r="H310" s="89"/>
      <c r="I310" s="89"/>
      <c r="K310" s="89"/>
      <c r="L310" s="89"/>
      <c r="M310" s="89"/>
      <c r="N310" s="89"/>
      <c r="O310" s="89"/>
      <c r="P310" s="89"/>
      <c r="Q310" s="89"/>
      <c r="R310" s="89"/>
      <c r="S310" s="89"/>
    </row>
    <row r="311" spans="1:19" ht="49.65" customHeight="1" x14ac:dyDescent="0.3">
      <c r="A311" s="22" t="s">
        <v>310</v>
      </c>
      <c r="D311" s="90" t="s">
        <v>311</v>
      </c>
      <c r="E311" s="80"/>
      <c r="F311" s="80"/>
      <c r="G311" s="81"/>
      <c r="H311" s="91">
        <f>SUM(I215:I310)</f>
        <v>0</v>
      </c>
      <c r="I311" s="81"/>
      <c r="N311" s="90" t="s">
        <v>312</v>
      </c>
      <c r="O311" s="80"/>
      <c r="P311" s="80"/>
      <c r="Q311" s="81"/>
      <c r="R311" s="91">
        <f>SUM(S215:S310)</f>
        <v>0</v>
      </c>
      <c r="S311" s="81"/>
    </row>
    <row r="312" spans="1:19" ht="49.65" customHeight="1" x14ac:dyDescent="0.3">
      <c r="D312" s="82"/>
      <c r="E312" s="83"/>
      <c r="F312" s="83"/>
      <c r="G312" s="84"/>
      <c r="H312" s="82"/>
      <c r="I312" s="84"/>
      <c r="N312" s="82"/>
      <c r="O312" s="83"/>
      <c r="P312" s="83"/>
      <c r="Q312" s="84"/>
      <c r="R312" s="82"/>
      <c r="S312" s="84"/>
    </row>
    <row r="313" spans="1:19" ht="49.65" customHeight="1" x14ac:dyDescent="0.3">
      <c r="A313" s="92" t="s">
        <v>51</v>
      </c>
      <c r="B313" s="78"/>
      <c r="C313" s="78"/>
      <c r="D313" s="78"/>
      <c r="E313" s="78"/>
      <c r="F313" s="78"/>
      <c r="G313" s="78"/>
      <c r="H313" s="78"/>
      <c r="I313" s="78"/>
      <c r="J313" s="78"/>
      <c r="K313" s="78"/>
      <c r="L313" s="78"/>
      <c r="M313" s="78"/>
      <c r="N313" s="78"/>
      <c r="O313" s="78"/>
      <c r="P313" s="78"/>
      <c r="Q313" s="78"/>
      <c r="R313" s="78"/>
      <c r="S313" s="78"/>
    </row>
    <row r="314" spans="1:19" ht="49.65" customHeight="1" x14ac:dyDescent="0.3">
      <c r="A314" s="78"/>
      <c r="B314" s="78"/>
      <c r="C314" s="78"/>
      <c r="D314" s="78"/>
      <c r="E314" s="78"/>
      <c r="F314" s="78"/>
      <c r="G314" s="78"/>
      <c r="H314" s="78"/>
      <c r="I314" s="78"/>
      <c r="J314" s="78"/>
      <c r="K314" s="78"/>
      <c r="L314" s="78"/>
      <c r="M314" s="78"/>
      <c r="N314" s="78"/>
      <c r="O314" s="78"/>
      <c r="P314" s="78"/>
      <c r="Q314" s="78"/>
      <c r="R314" s="78"/>
      <c r="S314" s="78"/>
    </row>
    <row r="315" spans="1:19" ht="49.65" customHeight="1" x14ac:dyDescent="0.3">
      <c r="A315" s="102" t="s">
        <v>4</v>
      </c>
      <c r="B315" s="103" t="s">
        <v>52</v>
      </c>
      <c r="C315" s="102" t="s">
        <v>53</v>
      </c>
      <c r="D315" s="102" t="s">
        <v>54</v>
      </c>
      <c r="E315" s="102" t="s">
        <v>55</v>
      </c>
      <c r="F315" s="102" t="s">
        <v>56</v>
      </c>
      <c r="G315" s="102" t="s">
        <v>57</v>
      </c>
      <c r="H315" s="102" t="s">
        <v>58</v>
      </c>
      <c r="I315" s="103" t="s">
        <v>8</v>
      </c>
      <c r="K315" s="102" t="s">
        <v>4</v>
      </c>
      <c r="L315" s="103" t="s">
        <v>52</v>
      </c>
      <c r="M315" s="102" t="s">
        <v>53</v>
      </c>
      <c r="N315" s="102" t="s">
        <v>54</v>
      </c>
      <c r="O315" s="102" t="s">
        <v>55</v>
      </c>
      <c r="P315" s="102" t="s">
        <v>56</v>
      </c>
      <c r="Q315" s="102" t="s">
        <v>57</v>
      </c>
      <c r="R315" s="102" t="s">
        <v>58</v>
      </c>
      <c r="S315" s="103" t="s">
        <v>8</v>
      </c>
    </row>
    <row r="316" spans="1:19" ht="49.65" customHeight="1" x14ac:dyDescent="0.3">
      <c r="A316" s="89"/>
      <c r="B316" s="89"/>
      <c r="C316" s="89"/>
      <c r="D316" s="89"/>
      <c r="E316" s="89"/>
      <c r="F316" s="89"/>
      <c r="G316" s="89"/>
      <c r="H316" s="89"/>
      <c r="I316" s="89"/>
      <c r="K316" s="89"/>
      <c r="L316" s="89"/>
      <c r="M316" s="89"/>
      <c r="N316" s="89"/>
      <c r="O316" s="89"/>
      <c r="P316" s="89"/>
      <c r="Q316" s="89"/>
      <c r="R316" s="89"/>
      <c r="S316" s="89"/>
    </row>
    <row r="317" spans="1:19" ht="49.65" customHeight="1" x14ac:dyDescent="0.3">
      <c r="A317" s="101" t="s">
        <v>313</v>
      </c>
      <c r="B317" s="78"/>
      <c r="C317" s="78"/>
      <c r="D317" s="78"/>
      <c r="E317" s="78"/>
      <c r="F317" s="78"/>
      <c r="G317" s="78"/>
      <c r="H317" s="78"/>
      <c r="I317" s="78"/>
      <c r="K317" s="99"/>
      <c r="L317" s="100" t="s">
        <v>314</v>
      </c>
      <c r="M317" s="78"/>
      <c r="N317" s="78"/>
      <c r="O317" s="78"/>
      <c r="P317" s="78"/>
      <c r="Q317" s="78"/>
      <c r="R317" s="78"/>
      <c r="S317" s="78"/>
    </row>
    <row r="318" spans="1:19" ht="49.65" customHeight="1" x14ac:dyDescent="0.3">
      <c r="A318" s="78"/>
      <c r="B318" s="78"/>
      <c r="C318" s="78"/>
      <c r="D318" s="78"/>
      <c r="E318" s="78"/>
      <c r="F318" s="78"/>
      <c r="G318" s="78"/>
      <c r="H318" s="78"/>
      <c r="I318" s="78"/>
      <c r="K318" s="78"/>
      <c r="L318" s="78"/>
      <c r="M318" s="78"/>
      <c r="N318" s="78"/>
      <c r="O318" s="78"/>
      <c r="P318" s="78"/>
      <c r="Q318" s="78"/>
      <c r="R318" s="78"/>
      <c r="S318" s="78"/>
    </row>
    <row r="319" spans="1:19" ht="49.65" customHeight="1" x14ac:dyDescent="0.3">
      <c r="A319" s="99"/>
      <c r="B319" s="100" t="s">
        <v>315</v>
      </c>
      <c r="C319" s="78"/>
      <c r="D319" s="78"/>
      <c r="E319" s="78"/>
      <c r="F319" s="78"/>
      <c r="G319" s="78"/>
      <c r="H319" s="78"/>
      <c r="I319" s="78"/>
      <c r="K319" s="97">
        <v>9206</v>
      </c>
      <c r="L319" s="98" t="s">
        <v>316</v>
      </c>
      <c r="M319" s="96"/>
      <c r="N319" s="96"/>
      <c r="O319" s="96"/>
      <c r="P319" s="96"/>
      <c r="Q319" s="94">
        <f>+M319+N319+O319+P319</f>
        <v>0</v>
      </c>
      <c r="R319" s="95">
        <v>69</v>
      </c>
      <c r="S319" s="88">
        <f>+Q319*R319</f>
        <v>0</v>
      </c>
    </row>
    <row r="320" spans="1:19" ht="49.65" customHeight="1" x14ac:dyDescent="0.3">
      <c r="A320" s="78"/>
      <c r="B320" s="78"/>
      <c r="C320" s="78"/>
      <c r="D320" s="78"/>
      <c r="E320" s="78"/>
      <c r="F320" s="78"/>
      <c r="G320" s="78"/>
      <c r="H320" s="78"/>
      <c r="I320" s="78"/>
      <c r="K320" s="89"/>
      <c r="L320" s="89"/>
      <c r="M320" s="89"/>
      <c r="N320" s="89"/>
      <c r="O320" s="89"/>
      <c r="P320" s="89"/>
      <c r="Q320" s="89"/>
      <c r="R320" s="89"/>
      <c r="S320" s="89"/>
    </row>
    <row r="321" spans="1:19" ht="49.65" customHeight="1" x14ac:dyDescent="0.3">
      <c r="A321" s="97">
        <v>3309</v>
      </c>
      <c r="B321" s="98" t="s">
        <v>317</v>
      </c>
      <c r="C321" s="96"/>
      <c r="D321" s="96"/>
      <c r="E321" s="96"/>
      <c r="F321" s="96"/>
      <c r="G321" s="94">
        <f>+C321+D321+E321+F321</f>
        <v>0</v>
      </c>
      <c r="H321" s="95">
        <v>179</v>
      </c>
      <c r="I321" s="88">
        <f>+G321*H321</f>
        <v>0</v>
      </c>
      <c r="K321" s="97">
        <v>10229</v>
      </c>
      <c r="L321" s="98" t="s">
        <v>318</v>
      </c>
      <c r="M321" s="96"/>
      <c r="N321" s="96"/>
      <c r="O321" s="96"/>
      <c r="P321" s="96"/>
      <c r="Q321" s="94">
        <f>+M321+N321+O321+P321</f>
        <v>0</v>
      </c>
      <c r="R321" s="95">
        <v>199</v>
      </c>
      <c r="S321" s="88">
        <f>+Q321*R321</f>
        <v>0</v>
      </c>
    </row>
    <row r="322" spans="1:19" ht="49.65" customHeight="1" x14ac:dyDescent="0.3">
      <c r="A322" s="89"/>
      <c r="B322" s="89"/>
      <c r="C322" s="89"/>
      <c r="D322" s="89"/>
      <c r="E322" s="89"/>
      <c r="F322" s="89"/>
      <c r="G322" s="89"/>
      <c r="H322" s="89"/>
      <c r="I322" s="89"/>
      <c r="K322" s="89"/>
      <c r="L322" s="89"/>
      <c r="M322" s="89"/>
      <c r="N322" s="89"/>
      <c r="O322" s="89"/>
      <c r="P322" s="89"/>
      <c r="Q322" s="89"/>
      <c r="R322" s="89"/>
      <c r="S322" s="89"/>
    </row>
    <row r="323" spans="1:19" ht="49.65" customHeight="1" x14ac:dyDescent="0.3">
      <c r="A323" s="97">
        <v>3310</v>
      </c>
      <c r="B323" s="98" t="s">
        <v>319</v>
      </c>
      <c r="C323" s="96"/>
      <c r="D323" s="96"/>
      <c r="E323" s="96"/>
      <c r="F323" s="96"/>
      <c r="G323" s="94">
        <f>+C323+D323+E323+F323</f>
        <v>0</v>
      </c>
      <c r="H323" s="95">
        <v>189</v>
      </c>
      <c r="I323" s="88">
        <f>+G323*H323</f>
        <v>0</v>
      </c>
      <c r="K323" s="97">
        <v>13220</v>
      </c>
      <c r="L323" s="98" t="s">
        <v>320</v>
      </c>
      <c r="M323" s="96"/>
      <c r="N323" s="96"/>
      <c r="O323" s="96"/>
      <c r="P323" s="96"/>
      <c r="Q323" s="94">
        <f>+M323+N323+O323+P323</f>
        <v>0</v>
      </c>
      <c r="R323" s="95">
        <v>139</v>
      </c>
      <c r="S323" s="88">
        <f>+Q323*R323</f>
        <v>0</v>
      </c>
    </row>
    <row r="324" spans="1:19" ht="49.65" customHeight="1" x14ac:dyDescent="0.3">
      <c r="A324" s="89"/>
      <c r="B324" s="89"/>
      <c r="C324" s="89"/>
      <c r="D324" s="89"/>
      <c r="E324" s="89"/>
      <c r="F324" s="89"/>
      <c r="G324" s="89"/>
      <c r="H324" s="89"/>
      <c r="I324" s="89"/>
      <c r="K324" s="89"/>
      <c r="L324" s="89"/>
      <c r="M324" s="89"/>
      <c r="N324" s="89"/>
      <c r="O324" s="89"/>
      <c r="P324" s="89"/>
      <c r="Q324" s="89"/>
      <c r="R324" s="89"/>
      <c r="S324" s="89"/>
    </row>
    <row r="325" spans="1:19" ht="49.65" customHeight="1" x14ac:dyDescent="0.3">
      <c r="A325" s="97">
        <v>3311</v>
      </c>
      <c r="B325" s="98" t="s">
        <v>321</v>
      </c>
      <c r="C325" s="96"/>
      <c r="D325" s="96"/>
      <c r="E325" s="96"/>
      <c r="F325" s="96"/>
      <c r="G325" s="94">
        <f>+C325+D325+E325+F325</f>
        <v>0</v>
      </c>
      <c r="H325" s="95">
        <v>179</v>
      </c>
      <c r="I325" s="88">
        <f>+G325*H325</f>
        <v>0</v>
      </c>
      <c r="K325" s="97">
        <v>13221</v>
      </c>
      <c r="L325" s="98" t="s">
        <v>322</v>
      </c>
      <c r="M325" s="96"/>
      <c r="N325" s="96"/>
      <c r="O325" s="96"/>
      <c r="P325" s="96"/>
      <c r="Q325" s="94">
        <f>+M325+N325+O325+P325</f>
        <v>0</v>
      </c>
      <c r="R325" s="95">
        <v>99</v>
      </c>
      <c r="S325" s="88">
        <f>+Q325*R325</f>
        <v>0</v>
      </c>
    </row>
    <row r="326" spans="1:19" ht="49.65" customHeight="1" x14ac:dyDescent="0.3">
      <c r="A326" s="89"/>
      <c r="B326" s="89"/>
      <c r="C326" s="89"/>
      <c r="D326" s="89"/>
      <c r="E326" s="89"/>
      <c r="F326" s="89"/>
      <c r="G326" s="89"/>
      <c r="H326" s="89"/>
      <c r="I326" s="89"/>
      <c r="K326" s="89"/>
      <c r="L326" s="89"/>
      <c r="M326" s="89"/>
      <c r="N326" s="89"/>
      <c r="O326" s="89"/>
      <c r="P326" s="89"/>
      <c r="Q326" s="89"/>
      <c r="R326" s="89"/>
      <c r="S326" s="89"/>
    </row>
    <row r="327" spans="1:19" ht="49.65" customHeight="1" x14ac:dyDescent="0.3">
      <c r="A327" s="97">
        <v>3312</v>
      </c>
      <c r="B327" s="98" t="s">
        <v>323</v>
      </c>
      <c r="C327" s="96"/>
      <c r="D327" s="96"/>
      <c r="E327" s="96"/>
      <c r="F327" s="96"/>
      <c r="G327" s="94">
        <f>+C327+D327+E327+F327</f>
        <v>0</v>
      </c>
      <c r="H327" s="95">
        <v>169</v>
      </c>
      <c r="I327" s="88">
        <f>+G327*H327</f>
        <v>0</v>
      </c>
      <c r="K327" s="97">
        <v>13230</v>
      </c>
      <c r="L327" s="98" t="s">
        <v>324</v>
      </c>
      <c r="M327" s="96"/>
      <c r="N327" s="96"/>
      <c r="O327" s="96"/>
      <c r="P327" s="96"/>
      <c r="Q327" s="94">
        <f>+M327+N327+O327+P327</f>
        <v>0</v>
      </c>
      <c r="R327" s="95">
        <v>129</v>
      </c>
      <c r="S327" s="88">
        <f>+Q327*R327</f>
        <v>0</v>
      </c>
    </row>
    <row r="328" spans="1:19" ht="49.65" customHeight="1" x14ac:dyDescent="0.3">
      <c r="A328" s="89"/>
      <c r="B328" s="89"/>
      <c r="C328" s="89"/>
      <c r="D328" s="89"/>
      <c r="E328" s="89"/>
      <c r="F328" s="89"/>
      <c r="G328" s="89"/>
      <c r="H328" s="89"/>
      <c r="I328" s="89"/>
      <c r="K328" s="89"/>
      <c r="L328" s="89"/>
      <c r="M328" s="89"/>
      <c r="N328" s="89"/>
      <c r="O328" s="89"/>
      <c r="P328" s="89"/>
      <c r="Q328" s="89"/>
      <c r="R328" s="89"/>
      <c r="S328" s="89"/>
    </row>
    <row r="329" spans="1:19" ht="49.65" customHeight="1" x14ac:dyDescent="0.3">
      <c r="A329" s="97">
        <v>3313</v>
      </c>
      <c r="B329" s="98" t="s">
        <v>325</v>
      </c>
      <c r="C329" s="96"/>
      <c r="D329" s="96"/>
      <c r="E329" s="96"/>
      <c r="F329" s="96"/>
      <c r="G329" s="94">
        <f>+C329+D329+E329+F329</f>
        <v>0</v>
      </c>
      <c r="H329" s="95">
        <v>119</v>
      </c>
      <c r="I329" s="88">
        <f>+G329*H329</f>
        <v>0</v>
      </c>
      <c r="K329" s="97">
        <v>15030</v>
      </c>
      <c r="L329" s="98" t="s">
        <v>326</v>
      </c>
      <c r="M329" s="96"/>
      <c r="N329" s="96"/>
      <c r="O329" s="96"/>
      <c r="P329" s="96"/>
      <c r="Q329" s="94">
        <f>+M329+N329+O329+P329</f>
        <v>0</v>
      </c>
      <c r="R329" s="95">
        <v>249</v>
      </c>
      <c r="S329" s="88">
        <f>+Q329*R329</f>
        <v>0</v>
      </c>
    </row>
    <row r="330" spans="1:19" ht="49.65" customHeight="1" x14ac:dyDescent="0.3">
      <c r="A330" s="89"/>
      <c r="B330" s="89"/>
      <c r="C330" s="89"/>
      <c r="D330" s="89"/>
      <c r="E330" s="89"/>
      <c r="F330" s="89"/>
      <c r="G330" s="89"/>
      <c r="H330" s="89"/>
      <c r="I330" s="89"/>
      <c r="K330" s="89"/>
      <c r="L330" s="89"/>
      <c r="M330" s="89"/>
      <c r="N330" s="89"/>
      <c r="O330" s="89"/>
      <c r="P330" s="89"/>
      <c r="Q330" s="89"/>
      <c r="R330" s="89"/>
      <c r="S330" s="89"/>
    </row>
    <row r="331" spans="1:19" ht="49.65" customHeight="1" x14ac:dyDescent="0.3">
      <c r="A331" s="97">
        <v>3314</v>
      </c>
      <c r="B331" s="98" t="s">
        <v>327</v>
      </c>
      <c r="C331" s="96"/>
      <c r="D331" s="96"/>
      <c r="E331" s="96"/>
      <c r="F331" s="96"/>
      <c r="G331" s="94">
        <f>+C331+D331+E331+F331</f>
        <v>0</v>
      </c>
      <c r="H331" s="95">
        <v>109</v>
      </c>
      <c r="I331" s="88">
        <f>+G331*H331</f>
        <v>0</v>
      </c>
      <c r="K331" s="97">
        <v>15033</v>
      </c>
      <c r="L331" s="98" t="s">
        <v>328</v>
      </c>
      <c r="M331" s="96"/>
      <c r="N331" s="96"/>
      <c r="O331" s="96"/>
      <c r="P331" s="96"/>
      <c r="Q331" s="94">
        <f>+M331+N331+O331+P331</f>
        <v>0</v>
      </c>
      <c r="R331" s="95">
        <v>249</v>
      </c>
      <c r="S331" s="88">
        <f>+Q331*R331</f>
        <v>0</v>
      </c>
    </row>
    <row r="332" spans="1:19" ht="49.65" customHeight="1" x14ac:dyDescent="0.3">
      <c r="A332" s="89"/>
      <c r="B332" s="89"/>
      <c r="C332" s="89"/>
      <c r="D332" s="89"/>
      <c r="E332" s="89"/>
      <c r="F332" s="89"/>
      <c r="G332" s="89"/>
      <c r="H332" s="89"/>
      <c r="I332" s="89"/>
      <c r="K332" s="89"/>
      <c r="L332" s="89"/>
      <c r="M332" s="89"/>
      <c r="N332" s="89"/>
      <c r="O332" s="89"/>
      <c r="P332" s="89"/>
      <c r="Q332" s="89"/>
      <c r="R332" s="89"/>
      <c r="S332" s="89"/>
    </row>
    <row r="333" spans="1:19" ht="49.65" customHeight="1" x14ac:dyDescent="0.3">
      <c r="A333" s="97">
        <v>4613</v>
      </c>
      <c r="B333" s="98" t="s">
        <v>329</v>
      </c>
      <c r="C333" s="96"/>
      <c r="D333" s="96"/>
      <c r="E333" s="96"/>
      <c r="F333" s="96"/>
      <c r="G333" s="94">
        <f>+C333+D333+E333+F333</f>
        <v>0</v>
      </c>
      <c r="H333" s="95">
        <v>259</v>
      </c>
      <c r="I333" s="88">
        <f>+G333*H333</f>
        <v>0</v>
      </c>
      <c r="K333" s="99"/>
      <c r="L333" s="100" t="s">
        <v>330</v>
      </c>
      <c r="M333" s="78"/>
      <c r="N333" s="78"/>
      <c r="O333" s="78"/>
      <c r="P333" s="78"/>
      <c r="Q333" s="78"/>
      <c r="R333" s="78"/>
      <c r="S333" s="78"/>
    </row>
    <row r="334" spans="1:19" ht="49.65" customHeight="1" x14ac:dyDescent="0.3">
      <c r="A334" s="89"/>
      <c r="B334" s="89"/>
      <c r="C334" s="89"/>
      <c r="D334" s="89"/>
      <c r="E334" s="89"/>
      <c r="F334" s="89"/>
      <c r="G334" s="89"/>
      <c r="H334" s="89"/>
      <c r="I334" s="89"/>
      <c r="K334" s="78"/>
      <c r="L334" s="78"/>
      <c r="M334" s="78"/>
      <c r="N334" s="78"/>
      <c r="O334" s="78"/>
      <c r="P334" s="78"/>
      <c r="Q334" s="78"/>
      <c r="R334" s="78"/>
      <c r="S334" s="78"/>
    </row>
    <row r="335" spans="1:19" ht="49.65" customHeight="1" x14ac:dyDescent="0.3">
      <c r="A335" s="97">
        <v>12178</v>
      </c>
      <c r="B335" s="98" t="s">
        <v>331</v>
      </c>
      <c r="C335" s="96"/>
      <c r="D335" s="96"/>
      <c r="E335" s="96"/>
      <c r="F335" s="96"/>
      <c r="G335" s="94">
        <f>+C335+D335+E335+F335</f>
        <v>0</v>
      </c>
      <c r="H335" s="95">
        <v>849</v>
      </c>
      <c r="I335" s="88">
        <f>+G335*H335</f>
        <v>0</v>
      </c>
      <c r="K335" s="97">
        <v>13199</v>
      </c>
      <c r="L335" s="98" t="s">
        <v>332</v>
      </c>
      <c r="M335" s="96"/>
      <c r="N335" s="96"/>
      <c r="O335" s="96"/>
      <c r="P335" s="96"/>
      <c r="Q335" s="94">
        <f>+M335+N335+O335+P335</f>
        <v>0</v>
      </c>
      <c r="R335" s="95">
        <v>55</v>
      </c>
      <c r="S335" s="88">
        <f>+Q335*R335</f>
        <v>0</v>
      </c>
    </row>
    <row r="336" spans="1:19" ht="49.65" customHeight="1" x14ac:dyDescent="0.3">
      <c r="A336" s="89"/>
      <c r="B336" s="89"/>
      <c r="C336" s="89"/>
      <c r="D336" s="89"/>
      <c r="E336" s="89"/>
      <c r="F336" s="89"/>
      <c r="G336" s="89"/>
      <c r="H336" s="89"/>
      <c r="I336" s="89"/>
      <c r="K336" s="89"/>
      <c r="L336" s="89"/>
      <c r="M336" s="89"/>
      <c r="N336" s="89"/>
      <c r="O336" s="89"/>
      <c r="P336" s="89"/>
      <c r="Q336" s="89"/>
      <c r="R336" s="89"/>
      <c r="S336" s="89"/>
    </row>
    <row r="337" spans="1:19" ht="49.65" customHeight="1" x14ac:dyDescent="0.3">
      <c r="A337" s="97">
        <v>12869</v>
      </c>
      <c r="B337" s="98" t="s">
        <v>333</v>
      </c>
      <c r="C337" s="96"/>
      <c r="D337" s="96"/>
      <c r="E337" s="96"/>
      <c r="F337" s="96"/>
      <c r="G337" s="94">
        <f>+C337+D337+E337+F337</f>
        <v>0</v>
      </c>
      <c r="H337" s="95">
        <v>199</v>
      </c>
      <c r="I337" s="88">
        <f>+G337*H337</f>
        <v>0</v>
      </c>
      <c r="K337" s="97">
        <v>15034</v>
      </c>
      <c r="L337" s="98" t="s">
        <v>334</v>
      </c>
      <c r="M337" s="96"/>
      <c r="N337" s="96"/>
      <c r="O337" s="96"/>
      <c r="P337" s="96"/>
      <c r="Q337" s="94">
        <f>+M337+N337+O337+P337</f>
        <v>0</v>
      </c>
      <c r="R337" s="95">
        <v>249</v>
      </c>
      <c r="S337" s="88">
        <f>+Q337*R337</f>
        <v>0</v>
      </c>
    </row>
    <row r="338" spans="1:19" ht="49.65" customHeight="1" x14ac:dyDescent="0.3">
      <c r="A338" s="89"/>
      <c r="B338" s="89"/>
      <c r="C338" s="89"/>
      <c r="D338" s="89"/>
      <c r="E338" s="89"/>
      <c r="F338" s="89"/>
      <c r="G338" s="89"/>
      <c r="H338" s="89"/>
      <c r="I338" s="89"/>
      <c r="K338" s="89"/>
      <c r="L338" s="89"/>
      <c r="M338" s="89"/>
      <c r="N338" s="89"/>
      <c r="O338" s="89"/>
      <c r="P338" s="89"/>
      <c r="Q338" s="89"/>
      <c r="R338" s="89"/>
      <c r="S338" s="89"/>
    </row>
    <row r="339" spans="1:19" ht="49.65" customHeight="1" x14ac:dyDescent="0.3">
      <c r="A339" s="99"/>
      <c r="B339" s="100" t="s">
        <v>335</v>
      </c>
      <c r="C339" s="78"/>
      <c r="D339" s="78"/>
      <c r="E339" s="78"/>
      <c r="F339" s="78"/>
      <c r="G339" s="78"/>
      <c r="H339" s="78"/>
      <c r="I339" s="78"/>
      <c r="K339" s="101" t="s">
        <v>336</v>
      </c>
      <c r="L339" s="78"/>
      <c r="M339" s="78"/>
      <c r="N339" s="78"/>
      <c r="O339" s="78"/>
      <c r="P339" s="78"/>
      <c r="Q339" s="78"/>
      <c r="R339" s="78"/>
      <c r="S339" s="78"/>
    </row>
    <row r="340" spans="1:19" ht="49.65" customHeight="1" x14ac:dyDescent="0.3">
      <c r="A340" s="78"/>
      <c r="B340" s="78"/>
      <c r="C340" s="78"/>
      <c r="D340" s="78"/>
      <c r="E340" s="78"/>
      <c r="F340" s="78"/>
      <c r="G340" s="78"/>
      <c r="H340" s="78"/>
      <c r="I340" s="78"/>
      <c r="K340" s="78"/>
      <c r="L340" s="78"/>
      <c r="M340" s="78"/>
      <c r="N340" s="78"/>
      <c r="O340" s="78"/>
      <c r="P340" s="78"/>
      <c r="Q340" s="78"/>
      <c r="R340" s="78"/>
      <c r="S340" s="78"/>
    </row>
    <row r="341" spans="1:19" ht="49.65" customHeight="1" x14ac:dyDescent="0.3">
      <c r="A341" s="97">
        <v>9936</v>
      </c>
      <c r="B341" s="98" t="s">
        <v>337</v>
      </c>
      <c r="C341" s="96"/>
      <c r="D341" s="96"/>
      <c r="E341" s="96"/>
      <c r="F341" s="96"/>
      <c r="G341" s="94">
        <f>+C341+D341+E341+F341</f>
        <v>0</v>
      </c>
      <c r="H341" s="95">
        <v>89</v>
      </c>
      <c r="I341" s="88">
        <f>+G341*H341</f>
        <v>0</v>
      </c>
      <c r="K341" s="99"/>
      <c r="L341" s="100" t="s">
        <v>338</v>
      </c>
      <c r="M341" s="78"/>
      <c r="N341" s="78"/>
      <c r="O341" s="78"/>
      <c r="P341" s="78"/>
      <c r="Q341" s="78"/>
      <c r="R341" s="78"/>
      <c r="S341" s="78"/>
    </row>
    <row r="342" spans="1:19" ht="49.65" customHeight="1" x14ac:dyDescent="0.3">
      <c r="A342" s="89"/>
      <c r="B342" s="89"/>
      <c r="C342" s="89"/>
      <c r="D342" s="89"/>
      <c r="E342" s="89"/>
      <c r="F342" s="89"/>
      <c r="G342" s="89"/>
      <c r="H342" s="89"/>
      <c r="I342" s="89"/>
      <c r="K342" s="78"/>
      <c r="L342" s="78"/>
      <c r="M342" s="78"/>
      <c r="N342" s="78"/>
      <c r="O342" s="78"/>
      <c r="P342" s="78"/>
      <c r="Q342" s="78"/>
      <c r="R342" s="78"/>
      <c r="S342" s="78"/>
    </row>
    <row r="343" spans="1:19" ht="49.65" customHeight="1" x14ac:dyDescent="0.3">
      <c r="A343" s="97">
        <v>15423</v>
      </c>
      <c r="B343" s="98" t="s">
        <v>339</v>
      </c>
      <c r="C343" s="96"/>
      <c r="D343" s="96"/>
      <c r="E343" s="96"/>
      <c r="F343" s="96"/>
      <c r="G343" s="94">
        <f>+C343+D343+E343+F343</f>
        <v>0</v>
      </c>
      <c r="H343" s="95">
        <v>219</v>
      </c>
      <c r="I343" s="88">
        <f>+G343*H343</f>
        <v>0</v>
      </c>
      <c r="K343" s="97">
        <v>1538</v>
      </c>
      <c r="L343" s="98" t="s">
        <v>340</v>
      </c>
      <c r="M343" s="96"/>
      <c r="N343" s="96"/>
      <c r="O343" s="96"/>
      <c r="P343" s="96"/>
      <c r="Q343" s="94">
        <f>+M343+N343+O343+P343</f>
        <v>0</v>
      </c>
      <c r="R343" s="95">
        <v>1150</v>
      </c>
      <c r="S343" s="88">
        <f>+Q343*R343</f>
        <v>0</v>
      </c>
    </row>
    <row r="344" spans="1:19" ht="49.65" customHeight="1" x14ac:dyDescent="0.3">
      <c r="A344" s="89"/>
      <c r="B344" s="89"/>
      <c r="C344" s="89"/>
      <c r="D344" s="89"/>
      <c r="E344" s="89"/>
      <c r="F344" s="89"/>
      <c r="G344" s="89"/>
      <c r="H344" s="89"/>
      <c r="I344" s="89"/>
      <c r="K344" s="89"/>
      <c r="L344" s="89"/>
      <c r="M344" s="89"/>
      <c r="N344" s="89"/>
      <c r="O344" s="89"/>
      <c r="P344" s="89"/>
      <c r="Q344" s="89"/>
      <c r="R344" s="89"/>
      <c r="S344" s="89"/>
    </row>
    <row r="345" spans="1:19" ht="49.65" customHeight="1" x14ac:dyDescent="0.3">
      <c r="A345" s="101" t="s">
        <v>341</v>
      </c>
      <c r="B345" s="78"/>
      <c r="C345" s="78"/>
      <c r="D345" s="78"/>
      <c r="E345" s="78"/>
      <c r="F345" s="78"/>
      <c r="G345" s="78"/>
      <c r="H345" s="78"/>
      <c r="I345" s="78"/>
      <c r="K345" s="97">
        <v>1539</v>
      </c>
      <c r="L345" s="98" t="s">
        <v>342</v>
      </c>
      <c r="M345" s="96"/>
      <c r="N345" s="96"/>
      <c r="O345" s="96"/>
      <c r="P345" s="96"/>
      <c r="Q345" s="94">
        <f>+M345+N345+O345+P345</f>
        <v>0</v>
      </c>
      <c r="R345" s="95">
        <v>1095</v>
      </c>
      <c r="S345" s="88">
        <f>+Q345*R345</f>
        <v>0</v>
      </c>
    </row>
    <row r="346" spans="1:19" ht="49.65" customHeight="1" x14ac:dyDescent="0.3">
      <c r="A346" s="78"/>
      <c r="B346" s="78"/>
      <c r="C346" s="78"/>
      <c r="D346" s="78"/>
      <c r="E346" s="78"/>
      <c r="F346" s="78"/>
      <c r="G346" s="78"/>
      <c r="H346" s="78"/>
      <c r="I346" s="78"/>
      <c r="K346" s="89"/>
      <c r="L346" s="89"/>
      <c r="M346" s="89"/>
      <c r="N346" s="89"/>
      <c r="O346" s="89"/>
      <c r="P346" s="89"/>
      <c r="Q346" s="89"/>
      <c r="R346" s="89"/>
      <c r="S346" s="89"/>
    </row>
    <row r="347" spans="1:19" ht="49.65" customHeight="1" x14ac:dyDescent="0.3">
      <c r="A347" s="99"/>
      <c r="B347" s="100" t="s">
        <v>343</v>
      </c>
      <c r="C347" s="78"/>
      <c r="D347" s="78"/>
      <c r="E347" s="78"/>
      <c r="F347" s="78"/>
      <c r="G347" s="78"/>
      <c r="H347" s="78"/>
      <c r="I347" s="78"/>
      <c r="K347" s="97">
        <v>1540</v>
      </c>
      <c r="L347" s="98" t="s">
        <v>344</v>
      </c>
      <c r="M347" s="96"/>
      <c r="N347" s="96"/>
      <c r="O347" s="96"/>
      <c r="P347" s="96"/>
      <c r="Q347" s="94">
        <f>+M347+N347+O347+P347</f>
        <v>0</v>
      </c>
      <c r="R347" s="95">
        <v>1150</v>
      </c>
      <c r="S347" s="88">
        <f>+Q347*R347</f>
        <v>0</v>
      </c>
    </row>
    <row r="348" spans="1:19" ht="49.65" customHeight="1" x14ac:dyDescent="0.3">
      <c r="A348" s="78"/>
      <c r="B348" s="78"/>
      <c r="C348" s="78"/>
      <c r="D348" s="78"/>
      <c r="E348" s="78"/>
      <c r="F348" s="78"/>
      <c r="G348" s="78"/>
      <c r="H348" s="78"/>
      <c r="I348" s="78"/>
      <c r="K348" s="89"/>
      <c r="L348" s="89"/>
      <c r="M348" s="89"/>
      <c r="N348" s="89"/>
      <c r="O348" s="89"/>
      <c r="P348" s="89"/>
      <c r="Q348" s="89"/>
      <c r="R348" s="89"/>
      <c r="S348" s="89"/>
    </row>
    <row r="349" spans="1:19" ht="49.65" customHeight="1" x14ac:dyDescent="0.3">
      <c r="A349" s="97">
        <v>5125</v>
      </c>
      <c r="B349" s="98" t="s">
        <v>345</v>
      </c>
      <c r="C349" s="96"/>
      <c r="D349" s="96"/>
      <c r="E349" s="96"/>
      <c r="F349" s="96"/>
      <c r="G349" s="94">
        <f>+C349+D349+E349+F349</f>
        <v>0</v>
      </c>
      <c r="H349" s="95">
        <v>379</v>
      </c>
      <c r="I349" s="88">
        <f>+G349*H349</f>
        <v>0</v>
      </c>
      <c r="K349" s="97">
        <v>1541</v>
      </c>
      <c r="L349" s="98" t="s">
        <v>346</v>
      </c>
      <c r="M349" s="96"/>
      <c r="N349" s="96"/>
      <c r="O349" s="96"/>
      <c r="P349" s="96"/>
      <c r="Q349" s="94">
        <f>+M349+N349+O349+P349</f>
        <v>0</v>
      </c>
      <c r="R349" s="95">
        <v>1195</v>
      </c>
      <c r="S349" s="88">
        <f>+Q349*R349</f>
        <v>0</v>
      </c>
    </row>
    <row r="350" spans="1:19" ht="49.65" customHeight="1" x14ac:dyDescent="0.3">
      <c r="A350" s="89"/>
      <c r="B350" s="89"/>
      <c r="C350" s="89"/>
      <c r="D350" s="89"/>
      <c r="E350" s="89"/>
      <c r="F350" s="89"/>
      <c r="G350" s="89"/>
      <c r="H350" s="89"/>
      <c r="I350" s="89"/>
      <c r="K350" s="89"/>
      <c r="L350" s="89"/>
      <c r="M350" s="89"/>
      <c r="N350" s="89"/>
      <c r="O350" s="89"/>
      <c r="P350" s="89"/>
      <c r="Q350" s="89"/>
      <c r="R350" s="89"/>
      <c r="S350" s="89"/>
    </row>
    <row r="351" spans="1:19" ht="49.65" customHeight="1" x14ac:dyDescent="0.3">
      <c r="A351" s="97">
        <v>11265</v>
      </c>
      <c r="B351" s="98" t="s">
        <v>347</v>
      </c>
      <c r="C351" s="96"/>
      <c r="D351" s="96"/>
      <c r="E351" s="96"/>
      <c r="F351" s="96"/>
      <c r="G351" s="94">
        <f>+C351+D351+E351+F351</f>
        <v>0</v>
      </c>
      <c r="H351" s="95">
        <v>199</v>
      </c>
      <c r="I351" s="88">
        <f>+G351*H351</f>
        <v>0</v>
      </c>
      <c r="K351" s="97">
        <v>1542</v>
      </c>
      <c r="L351" s="98" t="s">
        <v>348</v>
      </c>
      <c r="M351" s="96"/>
      <c r="N351" s="96"/>
      <c r="O351" s="96"/>
      <c r="P351" s="96"/>
      <c r="Q351" s="94">
        <f>+M351+N351+O351+P351</f>
        <v>0</v>
      </c>
      <c r="R351" s="95">
        <v>1495</v>
      </c>
      <c r="S351" s="88">
        <f>+Q351*R351</f>
        <v>0</v>
      </c>
    </row>
    <row r="352" spans="1:19" ht="49.65" customHeight="1" x14ac:dyDescent="0.3">
      <c r="A352" s="89"/>
      <c r="B352" s="89"/>
      <c r="C352" s="89"/>
      <c r="D352" s="89"/>
      <c r="E352" s="89"/>
      <c r="F352" s="89"/>
      <c r="G352" s="89"/>
      <c r="H352" s="89"/>
      <c r="I352" s="89"/>
      <c r="K352" s="89"/>
      <c r="L352" s="89"/>
      <c r="M352" s="89"/>
      <c r="N352" s="89"/>
      <c r="O352" s="89"/>
      <c r="P352" s="89"/>
      <c r="Q352" s="89"/>
      <c r="R352" s="89"/>
      <c r="S352" s="89"/>
    </row>
    <row r="353" spans="1:19" ht="49.65" customHeight="1" x14ac:dyDescent="0.3">
      <c r="A353" s="97">
        <v>12939</v>
      </c>
      <c r="B353" s="98" t="s">
        <v>349</v>
      </c>
      <c r="C353" s="96"/>
      <c r="D353" s="96"/>
      <c r="E353" s="96"/>
      <c r="F353" s="96"/>
      <c r="G353" s="94">
        <f>+C353+D353+E353+F353</f>
        <v>0</v>
      </c>
      <c r="H353" s="95">
        <v>399</v>
      </c>
      <c r="I353" s="88">
        <f>+G353*H353</f>
        <v>0</v>
      </c>
      <c r="K353" s="97">
        <v>1543</v>
      </c>
      <c r="L353" s="98" t="s">
        <v>350</v>
      </c>
      <c r="M353" s="96"/>
      <c r="N353" s="96"/>
      <c r="O353" s="96"/>
      <c r="P353" s="96"/>
      <c r="Q353" s="94">
        <f>+M353+N353+O353+P353</f>
        <v>0</v>
      </c>
      <c r="R353" s="95">
        <v>1450</v>
      </c>
      <c r="S353" s="88">
        <f>+Q353*R353</f>
        <v>0</v>
      </c>
    </row>
    <row r="354" spans="1:19" ht="49.65" customHeight="1" x14ac:dyDescent="0.3">
      <c r="A354" s="89"/>
      <c r="B354" s="89"/>
      <c r="C354" s="89"/>
      <c r="D354" s="89"/>
      <c r="E354" s="89"/>
      <c r="F354" s="89"/>
      <c r="G354" s="89"/>
      <c r="H354" s="89"/>
      <c r="I354" s="89"/>
      <c r="K354" s="89"/>
      <c r="L354" s="89"/>
      <c r="M354" s="89"/>
      <c r="N354" s="89"/>
      <c r="O354" s="89"/>
      <c r="P354" s="89"/>
      <c r="Q354" s="89"/>
      <c r="R354" s="89"/>
      <c r="S354" s="89"/>
    </row>
    <row r="355" spans="1:19" ht="49.65" customHeight="1" x14ac:dyDescent="0.3">
      <c r="A355" s="97">
        <v>13207</v>
      </c>
      <c r="B355" s="98" t="s">
        <v>351</v>
      </c>
      <c r="C355" s="96"/>
      <c r="D355" s="96"/>
      <c r="E355" s="96"/>
      <c r="F355" s="96"/>
      <c r="G355" s="94">
        <f>+C355+D355+E355+F355</f>
        <v>0</v>
      </c>
      <c r="H355" s="95">
        <v>399</v>
      </c>
      <c r="I355" s="88">
        <f>+G355*H355</f>
        <v>0</v>
      </c>
      <c r="K355" s="97">
        <v>6090</v>
      </c>
      <c r="L355" s="98" t="s">
        <v>352</v>
      </c>
      <c r="M355" s="96"/>
      <c r="N355" s="96"/>
      <c r="O355" s="96"/>
      <c r="P355" s="96"/>
      <c r="Q355" s="94">
        <f>+M355+N355+O355+P355</f>
        <v>0</v>
      </c>
      <c r="R355" s="95">
        <v>1850</v>
      </c>
      <c r="S355" s="88">
        <f>+Q355*R355</f>
        <v>0</v>
      </c>
    </row>
    <row r="356" spans="1:19" ht="49.65" customHeight="1" x14ac:dyDescent="0.3">
      <c r="A356" s="89"/>
      <c r="B356" s="89"/>
      <c r="C356" s="89"/>
      <c r="D356" s="89"/>
      <c r="E356" s="89"/>
      <c r="F356" s="89"/>
      <c r="G356" s="89"/>
      <c r="H356" s="89"/>
      <c r="I356" s="89"/>
      <c r="K356" s="89"/>
      <c r="L356" s="89"/>
      <c r="M356" s="89"/>
      <c r="N356" s="89"/>
      <c r="O356" s="89"/>
      <c r="P356" s="89"/>
      <c r="Q356" s="89"/>
      <c r="R356" s="89"/>
      <c r="S356" s="89"/>
    </row>
    <row r="357" spans="1:19" ht="49.65" customHeight="1" x14ac:dyDescent="0.3">
      <c r="A357" s="97">
        <v>13903</v>
      </c>
      <c r="B357" s="98" t="s">
        <v>353</v>
      </c>
      <c r="C357" s="96"/>
      <c r="D357" s="96"/>
      <c r="E357" s="96"/>
      <c r="F357" s="96"/>
      <c r="G357" s="94">
        <f>+C357+D357+E357+F357</f>
        <v>0</v>
      </c>
      <c r="H357" s="95">
        <v>59</v>
      </c>
      <c r="I357" s="88">
        <f>+G357*H357</f>
        <v>0</v>
      </c>
      <c r="K357" s="99"/>
      <c r="L357" s="100" t="s">
        <v>354</v>
      </c>
      <c r="M357" s="78"/>
      <c r="N357" s="78"/>
      <c r="O357" s="78"/>
      <c r="P357" s="78"/>
      <c r="Q357" s="78"/>
      <c r="R357" s="78"/>
      <c r="S357" s="78"/>
    </row>
    <row r="358" spans="1:19" ht="49.65" customHeight="1" x14ac:dyDescent="0.3">
      <c r="A358" s="89"/>
      <c r="B358" s="89"/>
      <c r="C358" s="89"/>
      <c r="D358" s="89"/>
      <c r="E358" s="89"/>
      <c r="F358" s="89"/>
      <c r="G358" s="89"/>
      <c r="H358" s="89"/>
      <c r="I358" s="89"/>
      <c r="K358" s="78"/>
      <c r="L358" s="78"/>
      <c r="M358" s="78"/>
      <c r="N358" s="78"/>
      <c r="O358" s="78"/>
      <c r="P358" s="78"/>
      <c r="Q358" s="78"/>
      <c r="R358" s="78"/>
      <c r="S358" s="78"/>
    </row>
    <row r="359" spans="1:19" ht="49.65" customHeight="1" x14ac:dyDescent="0.3">
      <c r="A359" s="97">
        <v>15269</v>
      </c>
      <c r="B359" s="98" t="s">
        <v>355</v>
      </c>
      <c r="C359" s="96"/>
      <c r="D359" s="96"/>
      <c r="E359" s="96"/>
      <c r="F359" s="96"/>
      <c r="G359" s="94">
        <f>+C359+D359+E359+F359</f>
        <v>0</v>
      </c>
      <c r="H359" s="95">
        <v>399</v>
      </c>
      <c r="I359" s="88">
        <f>+G359*H359</f>
        <v>0</v>
      </c>
      <c r="K359" s="97">
        <v>13350</v>
      </c>
      <c r="L359" s="98" t="s">
        <v>356</v>
      </c>
      <c r="M359" s="96"/>
      <c r="N359" s="96"/>
      <c r="O359" s="96"/>
      <c r="P359" s="96"/>
      <c r="Q359" s="94">
        <f>+M359+N359+O359+P359</f>
        <v>0</v>
      </c>
      <c r="R359" s="95">
        <v>429</v>
      </c>
      <c r="S359" s="88">
        <f>+Q359*R359</f>
        <v>0</v>
      </c>
    </row>
    <row r="360" spans="1:19" ht="49.65" customHeight="1" x14ac:dyDescent="0.3">
      <c r="A360" s="89"/>
      <c r="B360" s="89"/>
      <c r="C360" s="89"/>
      <c r="D360" s="89"/>
      <c r="E360" s="89"/>
      <c r="F360" s="89"/>
      <c r="G360" s="89"/>
      <c r="H360" s="89"/>
      <c r="I360" s="89"/>
      <c r="K360" s="89"/>
      <c r="L360" s="89"/>
      <c r="M360" s="89"/>
      <c r="N360" s="89"/>
      <c r="O360" s="89"/>
      <c r="P360" s="89"/>
      <c r="Q360" s="89"/>
      <c r="R360" s="89"/>
      <c r="S360" s="89"/>
    </row>
    <row r="361" spans="1:19" ht="49.65" customHeight="1" x14ac:dyDescent="0.3">
      <c r="A361" s="97">
        <v>15422</v>
      </c>
      <c r="B361" s="98" t="s">
        <v>357</v>
      </c>
      <c r="C361" s="96"/>
      <c r="D361" s="96"/>
      <c r="E361" s="96"/>
      <c r="F361" s="96"/>
      <c r="G361" s="94">
        <f>+C361+D361+E361+F361</f>
        <v>0</v>
      </c>
      <c r="H361" s="95">
        <v>99</v>
      </c>
      <c r="I361" s="88">
        <f>+G361*H361</f>
        <v>0</v>
      </c>
      <c r="K361" s="97">
        <v>13351</v>
      </c>
      <c r="L361" s="98" t="s">
        <v>358</v>
      </c>
      <c r="M361" s="96"/>
      <c r="N361" s="96"/>
      <c r="O361" s="96"/>
      <c r="P361" s="96"/>
      <c r="Q361" s="94">
        <f>+M361+N361+O361+P361</f>
        <v>0</v>
      </c>
      <c r="R361" s="95">
        <v>429</v>
      </c>
      <c r="S361" s="88">
        <f>+Q361*R361</f>
        <v>0</v>
      </c>
    </row>
    <row r="362" spans="1:19" ht="49.65" customHeight="1" x14ac:dyDescent="0.3">
      <c r="A362" s="89"/>
      <c r="B362" s="89"/>
      <c r="C362" s="89"/>
      <c r="D362" s="89"/>
      <c r="E362" s="89"/>
      <c r="F362" s="89"/>
      <c r="G362" s="89"/>
      <c r="H362" s="89"/>
      <c r="I362" s="89"/>
      <c r="K362" s="89"/>
      <c r="L362" s="89"/>
      <c r="M362" s="89"/>
      <c r="N362" s="89"/>
      <c r="O362" s="89"/>
      <c r="P362" s="89"/>
      <c r="Q362" s="89"/>
      <c r="R362" s="89"/>
      <c r="S362" s="89"/>
    </row>
    <row r="363" spans="1:19" ht="49.65" customHeight="1" x14ac:dyDescent="0.3">
      <c r="A363" s="97">
        <v>15546</v>
      </c>
      <c r="B363" s="98" t="s">
        <v>359</v>
      </c>
      <c r="C363" s="96"/>
      <c r="D363" s="96"/>
      <c r="E363" s="96"/>
      <c r="F363" s="96"/>
      <c r="G363" s="94">
        <f>+C363+D363+E363+F363</f>
        <v>0</v>
      </c>
      <c r="H363" s="95">
        <v>379</v>
      </c>
      <c r="I363" s="88">
        <f>+G363*H363</f>
        <v>0</v>
      </c>
      <c r="K363" s="97">
        <v>13353</v>
      </c>
      <c r="L363" s="98" t="s">
        <v>360</v>
      </c>
      <c r="M363" s="96"/>
      <c r="N363" s="96"/>
      <c r="O363" s="96"/>
      <c r="P363" s="96"/>
      <c r="Q363" s="94">
        <f>+M363+N363+O363+P363</f>
        <v>0</v>
      </c>
      <c r="R363" s="95">
        <v>629</v>
      </c>
      <c r="S363" s="88">
        <f>+Q363*R363</f>
        <v>0</v>
      </c>
    </row>
    <row r="364" spans="1:19" ht="49.65" customHeight="1" x14ac:dyDescent="0.3">
      <c r="A364" s="89"/>
      <c r="B364" s="89"/>
      <c r="C364" s="89"/>
      <c r="D364" s="89"/>
      <c r="E364" s="89"/>
      <c r="F364" s="89"/>
      <c r="G364" s="89"/>
      <c r="H364" s="89"/>
      <c r="I364" s="89"/>
      <c r="K364" s="89"/>
      <c r="L364" s="89"/>
      <c r="M364" s="89"/>
      <c r="N364" s="89"/>
      <c r="O364" s="89"/>
      <c r="P364" s="89"/>
      <c r="Q364" s="89"/>
      <c r="R364" s="89"/>
      <c r="S364" s="89"/>
    </row>
    <row r="365" spans="1:19" ht="49.65" customHeight="1" x14ac:dyDescent="0.3">
      <c r="A365" s="99"/>
      <c r="B365" s="100" t="s">
        <v>330</v>
      </c>
      <c r="C365" s="78"/>
      <c r="D365" s="78"/>
      <c r="E365" s="78"/>
      <c r="F365" s="78"/>
      <c r="G365" s="78"/>
      <c r="H365" s="78"/>
      <c r="I365" s="78"/>
      <c r="K365" s="97">
        <v>13354</v>
      </c>
      <c r="L365" s="98" t="s">
        <v>361</v>
      </c>
      <c r="M365" s="96"/>
      <c r="N365" s="96"/>
      <c r="O365" s="96"/>
      <c r="P365" s="96"/>
      <c r="Q365" s="94">
        <f>+M365+N365+O365+P365</f>
        <v>0</v>
      </c>
      <c r="R365" s="95">
        <v>629</v>
      </c>
      <c r="S365" s="88">
        <f>+Q365*R365</f>
        <v>0</v>
      </c>
    </row>
    <row r="366" spans="1:19" ht="49.65" customHeight="1" x14ac:dyDescent="0.3">
      <c r="A366" s="78"/>
      <c r="B366" s="78"/>
      <c r="C366" s="78"/>
      <c r="D366" s="78"/>
      <c r="E366" s="78"/>
      <c r="F366" s="78"/>
      <c r="G366" s="78"/>
      <c r="H366" s="78"/>
      <c r="I366" s="78"/>
      <c r="K366" s="89"/>
      <c r="L366" s="89"/>
      <c r="M366" s="89"/>
      <c r="N366" s="89"/>
      <c r="O366" s="89"/>
      <c r="P366" s="89"/>
      <c r="Q366" s="89"/>
      <c r="R366" s="89"/>
      <c r="S366" s="89"/>
    </row>
    <row r="367" spans="1:19" ht="49.65" customHeight="1" x14ac:dyDescent="0.3">
      <c r="A367" s="97">
        <v>8760</v>
      </c>
      <c r="B367" s="98" t="s">
        <v>362</v>
      </c>
      <c r="C367" s="96"/>
      <c r="D367" s="96"/>
      <c r="E367" s="96"/>
      <c r="F367" s="96"/>
      <c r="G367" s="94">
        <f>+C367+D367+E367+F367</f>
        <v>0</v>
      </c>
      <c r="H367" s="95">
        <v>379</v>
      </c>
      <c r="I367" s="88">
        <f>+G367*H367</f>
        <v>0</v>
      </c>
      <c r="K367" s="99"/>
      <c r="L367" s="100" t="s">
        <v>363</v>
      </c>
      <c r="M367" s="78"/>
      <c r="N367" s="78"/>
      <c r="O367" s="78"/>
      <c r="P367" s="78"/>
      <c r="Q367" s="78"/>
      <c r="R367" s="78"/>
      <c r="S367" s="78"/>
    </row>
    <row r="368" spans="1:19" ht="49.65" customHeight="1" x14ac:dyDescent="0.3">
      <c r="A368" s="89"/>
      <c r="B368" s="89"/>
      <c r="C368" s="89"/>
      <c r="D368" s="89"/>
      <c r="E368" s="89"/>
      <c r="F368" s="89"/>
      <c r="G368" s="89"/>
      <c r="H368" s="89"/>
      <c r="I368" s="89"/>
      <c r="K368" s="78"/>
      <c r="L368" s="78"/>
      <c r="M368" s="78"/>
      <c r="N368" s="78"/>
      <c r="O368" s="78"/>
      <c r="P368" s="78"/>
      <c r="Q368" s="78"/>
      <c r="R368" s="78"/>
      <c r="S368" s="78"/>
    </row>
    <row r="369" spans="1:19" ht="49.65" customHeight="1" x14ac:dyDescent="0.3">
      <c r="A369" s="97">
        <v>11949</v>
      </c>
      <c r="B369" s="98" t="s">
        <v>364</v>
      </c>
      <c r="C369" s="96"/>
      <c r="D369" s="96"/>
      <c r="E369" s="96"/>
      <c r="F369" s="96"/>
      <c r="G369" s="94">
        <f>+C369+D369+E369+F369</f>
        <v>0</v>
      </c>
      <c r="H369" s="95">
        <v>99</v>
      </c>
      <c r="I369" s="88">
        <f>+G369*H369</f>
        <v>0</v>
      </c>
      <c r="K369" s="97">
        <v>6267</v>
      </c>
      <c r="L369" s="98" t="s">
        <v>365</v>
      </c>
      <c r="M369" s="96"/>
      <c r="N369" s="96"/>
      <c r="O369" s="96"/>
      <c r="P369" s="96"/>
      <c r="Q369" s="94">
        <f>+M369+N369+O369+P369</f>
        <v>0</v>
      </c>
      <c r="R369" s="95">
        <v>1495</v>
      </c>
      <c r="S369" s="88">
        <f>+Q369*R369</f>
        <v>0</v>
      </c>
    </row>
    <row r="370" spans="1:19" ht="49.65" customHeight="1" x14ac:dyDescent="0.3">
      <c r="A370" s="89"/>
      <c r="B370" s="89"/>
      <c r="C370" s="89"/>
      <c r="D370" s="89"/>
      <c r="E370" s="89"/>
      <c r="F370" s="89"/>
      <c r="G370" s="89"/>
      <c r="H370" s="89"/>
      <c r="I370" s="89"/>
      <c r="K370" s="89"/>
      <c r="L370" s="89"/>
      <c r="M370" s="89"/>
      <c r="N370" s="89"/>
      <c r="O370" s="89"/>
      <c r="P370" s="89"/>
      <c r="Q370" s="89"/>
      <c r="R370" s="89"/>
      <c r="S370" s="89"/>
    </row>
    <row r="371" spans="1:19" ht="49.65" customHeight="1" x14ac:dyDescent="0.3">
      <c r="A371" s="97">
        <v>12940</v>
      </c>
      <c r="B371" s="98" t="s">
        <v>366</v>
      </c>
      <c r="C371" s="96"/>
      <c r="D371" s="96"/>
      <c r="E371" s="96"/>
      <c r="F371" s="96"/>
      <c r="G371" s="94">
        <f>+C371+D371+E371+F371</f>
        <v>0</v>
      </c>
      <c r="H371" s="95">
        <v>399</v>
      </c>
      <c r="I371" s="88">
        <f>+G371*H371</f>
        <v>0</v>
      </c>
      <c r="K371" s="97">
        <v>6268</v>
      </c>
      <c r="L371" s="98" t="s">
        <v>367</v>
      </c>
      <c r="M371" s="96"/>
      <c r="N371" s="96"/>
      <c r="O371" s="96"/>
      <c r="P371" s="96"/>
      <c r="Q371" s="94">
        <f>+M371+N371+O371+P371</f>
        <v>0</v>
      </c>
      <c r="R371" s="95">
        <v>1650</v>
      </c>
      <c r="S371" s="88">
        <f>+Q371*R371</f>
        <v>0</v>
      </c>
    </row>
    <row r="372" spans="1:19" ht="49.65" customHeight="1" x14ac:dyDescent="0.3">
      <c r="A372" s="89"/>
      <c r="B372" s="89"/>
      <c r="C372" s="89"/>
      <c r="D372" s="89"/>
      <c r="E372" s="89"/>
      <c r="F372" s="89"/>
      <c r="G372" s="89"/>
      <c r="H372" s="89"/>
      <c r="I372" s="89"/>
      <c r="K372" s="89"/>
      <c r="L372" s="89"/>
      <c r="M372" s="89"/>
      <c r="N372" s="89"/>
      <c r="O372" s="89"/>
      <c r="P372" s="89"/>
      <c r="Q372" s="89"/>
      <c r="R372" s="89"/>
      <c r="S372" s="89"/>
    </row>
    <row r="373" spans="1:19" ht="49.65" customHeight="1" x14ac:dyDescent="0.3">
      <c r="A373" s="97">
        <v>13206</v>
      </c>
      <c r="B373" s="98" t="s">
        <v>368</v>
      </c>
      <c r="C373" s="96"/>
      <c r="D373" s="96"/>
      <c r="E373" s="96"/>
      <c r="F373" s="96"/>
      <c r="G373" s="94">
        <f>+C373+D373+E373+F373</f>
        <v>0</v>
      </c>
      <c r="H373" s="95">
        <v>399</v>
      </c>
      <c r="I373" s="88">
        <f>+G373*H373</f>
        <v>0</v>
      </c>
      <c r="K373" s="99"/>
      <c r="L373" s="100" t="s">
        <v>369</v>
      </c>
      <c r="M373" s="78"/>
      <c r="N373" s="78"/>
      <c r="O373" s="78"/>
      <c r="P373" s="78"/>
      <c r="Q373" s="78"/>
      <c r="R373" s="78"/>
      <c r="S373" s="78"/>
    </row>
    <row r="374" spans="1:19" ht="49.65" customHeight="1" x14ac:dyDescent="0.3">
      <c r="A374" s="89"/>
      <c r="B374" s="89"/>
      <c r="C374" s="89"/>
      <c r="D374" s="89"/>
      <c r="E374" s="89"/>
      <c r="F374" s="89"/>
      <c r="G374" s="89"/>
      <c r="H374" s="89"/>
      <c r="I374" s="89"/>
      <c r="K374" s="78"/>
      <c r="L374" s="78"/>
      <c r="M374" s="78"/>
      <c r="N374" s="78"/>
      <c r="O374" s="78"/>
      <c r="P374" s="78"/>
      <c r="Q374" s="78"/>
      <c r="R374" s="78"/>
      <c r="S374" s="78"/>
    </row>
    <row r="375" spans="1:19" ht="49.65" customHeight="1" x14ac:dyDescent="0.3">
      <c r="A375" s="97">
        <v>14451</v>
      </c>
      <c r="B375" s="98" t="s">
        <v>370</v>
      </c>
      <c r="C375" s="96"/>
      <c r="D375" s="96"/>
      <c r="E375" s="96"/>
      <c r="F375" s="96"/>
      <c r="G375" s="94">
        <f>+C375+D375+E375+F375</f>
        <v>0</v>
      </c>
      <c r="H375" s="95">
        <v>59</v>
      </c>
      <c r="I375" s="88">
        <f>+G375*H375</f>
        <v>0</v>
      </c>
      <c r="K375" s="97">
        <v>11920</v>
      </c>
      <c r="L375" s="98" t="s">
        <v>371</v>
      </c>
      <c r="M375" s="96"/>
      <c r="N375" s="96"/>
      <c r="O375" s="96"/>
      <c r="P375" s="96"/>
      <c r="Q375" s="94">
        <f>+M375+N375+O375+P375</f>
        <v>0</v>
      </c>
      <c r="R375" s="95">
        <v>1099</v>
      </c>
      <c r="S375" s="88">
        <f>+Q375*R375</f>
        <v>0</v>
      </c>
    </row>
    <row r="376" spans="1:19" ht="49.65" customHeight="1" x14ac:dyDescent="0.3">
      <c r="A376" s="89"/>
      <c r="B376" s="89"/>
      <c r="C376" s="89"/>
      <c r="D376" s="89"/>
      <c r="E376" s="89"/>
      <c r="F376" s="89"/>
      <c r="G376" s="89"/>
      <c r="H376" s="89"/>
      <c r="I376" s="89"/>
      <c r="K376" s="89"/>
      <c r="L376" s="89"/>
      <c r="M376" s="89"/>
      <c r="N376" s="89"/>
      <c r="O376" s="89"/>
      <c r="P376" s="89"/>
      <c r="Q376" s="89"/>
      <c r="R376" s="89"/>
      <c r="S376" s="89"/>
    </row>
    <row r="377" spans="1:19" ht="49.65" customHeight="1" x14ac:dyDescent="0.3">
      <c r="A377" s="97">
        <v>15038</v>
      </c>
      <c r="B377" s="98" t="s">
        <v>372</v>
      </c>
      <c r="C377" s="96"/>
      <c r="D377" s="96"/>
      <c r="E377" s="96"/>
      <c r="F377" s="96"/>
      <c r="G377" s="94">
        <f>+C377+D377+E377+F377</f>
        <v>0</v>
      </c>
      <c r="H377" s="95">
        <v>159</v>
      </c>
      <c r="I377" s="88">
        <f>+G377*H377</f>
        <v>0</v>
      </c>
      <c r="K377" s="97">
        <v>11921</v>
      </c>
      <c r="L377" s="98" t="s">
        <v>373</v>
      </c>
      <c r="M377" s="96"/>
      <c r="N377" s="96"/>
      <c r="O377" s="96"/>
      <c r="P377" s="96"/>
      <c r="Q377" s="94">
        <f>+M377+N377+O377+P377</f>
        <v>0</v>
      </c>
      <c r="R377" s="95">
        <v>999</v>
      </c>
      <c r="S377" s="88">
        <f>+Q377*R377</f>
        <v>0</v>
      </c>
    </row>
    <row r="378" spans="1:19" ht="49.65" customHeight="1" x14ac:dyDescent="0.3">
      <c r="A378" s="89"/>
      <c r="B378" s="89"/>
      <c r="C378" s="89"/>
      <c r="D378" s="89"/>
      <c r="E378" s="89"/>
      <c r="F378" s="89"/>
      <c r="G378" s="89"/>
      <c r="H378" s="89"/>
      <c r="I378" s="89"/>
      <c r="K378" s="89"/>
      <c r="L378" s="89"/>
      <c r="M378" s="89"/>
      <c r="N378" s="89"/>
      <c r="O378" s="89"/>
      <c r="P378" s="89"/>
      <c r="Q378" s="89"/>
      <c r="R378" s="89"/>
      <c r="S378" s="89"/>
    </row>
    <row r="379" spans="1:19" ht="49.65" customHeight="1" x14ac:dyDescent="0.3">
      <c r="A379" s="97">
        <v>15554</v>
      </c>
      <c r="B379" s="98" t="s">
        <v>374</v>
      </c>
      <c r="C379" s="96"/>
      <c r="D379" s="96"/>
      <c r="E379" s="96"/>
      <c r="F379" s="96"/>
      <c r="G379" s="94">
        <f>+C379+D379+E379+F379</f>
        <v>0</v>
      </c>
      <c r="H379" s="95">
        <v>499</v>
      </c>
      <c r="I379" s="88">
        <f>+G379*H379</f>
        <v>0</v>
      </c>
      <c r="K379" s="97">
        <v>11922</v>
      </c>
      <c r="L379" s="98" t="s">
        <v>375</v>
      </c>
      <c r="M379" s="96"/>
      <c r="N379" s="96"/>
      <c r="O379" s="96"/>
      <c r="P379" s="96"/>
      <c r="Q379" s="94">
        <f>+M379+N379+O379+P379</f>
        <v>0</v>
      </c>
      <c r="R379" s="95">
        <v>899</v>
      </c>
      <c r="S379" s="88">
        <f>+Q379*R379</f>
        <v>0</v>
      </c>
    </row>
    <row r="380" spans="1:19" ht="49.65" customHeight="1" x14ac:dyDescent="0.3">
      <c r="A380" s="89"/>
      <c r="B380" s="89"/>
      <c r="C380" s="89"/>
      <c r="D380" s="89"/>
      <c r="E380" s="89"/>
      <c r="F380" s="89"/>
      <c r="G380" s="89"/>
      <c r="H380" s="89"/>
      <c r="I380" s="89"/>
      <c r="K380" s="89"/>
      <c r="L380" s="89"/>
      <c r="M380" s="89"/>
      <c r="N380" s="89"/>
      <c r="O380" s="89"/>
      <c r="P380" s="89"/>
      <c r="Q380" s="89"/>
      <c r="R380" s="89"/>
      <c r="S380" s="89"/>
    </row>
    <row r="381" spans="1:19" ht="49.65" customHeight="1" x14ac:dyDescent="0.3">
      <c r="A381" s="99"/>
      <c r="B381" s="100" t="s">
        <v>376</v>
      </c>
      <c r="C381" s="78"/>
      <c r="D381" s="78"/>
      <c r="E381" s="78"/>
      <c r="F381" s="78"/>
      <c r="G381" s="78"/>
      <c r="H381" s="78"/>
      <c r="I381" s="78"/>
      <c r="K381" s="97">
        <v>13769</v>
      </c>
      <c r="L381" s="98" t="s">
        <v>377</v>
      </c>
      <c r="M381" s="96"/>
      <c r="N381" s="96"/>
      <c r="O381" s="96"/>
      <c r="P381" s="96"/>
      <c r="Q381" s="94">
        <f>+M381+N381+O381+P381</f>
        <v>0</v>
      </c>
      <c r="R381" s="95">
        <v>2699</v>
      </c>
      <c r="S381" s="88">
        <f>+Q381*R381</f>
        <v>0</v>
      </c>
    </row>
    <row r="382" spans="1:19" ht="49.65" customHeight="1" x14ac:dyDescent="0.3">
      <c r="A382" s="78"/>
      <c r="B382" s="78"/>
      <c r="C382" s="78"/>
      <c r="D382" s="78"/>
      <c r="E382" s="78"/>
      <c r="F382" s="78"/>
      <c r="G382" s="78"/>
      <c r="H382" s="78"/>
      <c r="I382" s="78"/>
      <c r="K382" s="89"/>
      <c r="L382" s="89"/>
      <c r="M382" s="89"/>
      <c r="N382" s="89"/>
      <c r="O382" s="89"/>
      <c r="P382" s="89"/>
      <c r="Q382" s="89"/>
      <c r="R382" s="89"/>
      <c r="S382" s="89"/>
    </row>
    <row r="383" spans="1:19" ht="49.65" customHeight="1" x14ac:dyDescent="0.3">
      <c r="A383" s="97">
        <v>5272</v>
      </c>
      <c r="B383" s="98" t="s">
        <v>378</v>
      </c>
      <c r="C383" s="96"/>
      <c r="D383" s="96"/>
      <c r="E383" s="96"/>
      <c r="F383" s="96"/>
      <c r="G383" s="94">
        <f>+C383+D383+E383+F383</f>
        <v>0</v>
      </c>
      <c r="H383" s="95">
        <v>139</v>
      </c>
      <c r="I383" s="88">
        <f>+G383*H383</f>
        <v>0</v>
      </c>
      <c r="K383" s="101" t="s">
        <v>379</v>
      </c>
      <c r="L383" s="78"/>
      <c r="M383" s="78"/>
      <c r="N383" s="78"/>
      <c r="O383" s="78"/>
      <c r="P383" s="78"/>
      <c r="Q383" s="78"/>
      <c r="R383" s="78"/>
      <c r="S383" s="78"/>
    </row>
    <row r="384" spans="1:19" ht="49.65" customHeight="1" x14ac:dyDescent="0.3">
      <c r="A384" s="89"/>
      <c r="B384" s="89"/>
      <c r="C384" s="89"/>
      <c r="D384" s="89"/>
      <c r="E384" s="89"/>
      <c r="F384" s="89"/>
      <c r="G384" s="89"/>
      <c r="H384" s="89"/>
      <c r="I384" s="89"/>
      <c r="K384" s="78"/>
      <c r="L384" s="78"/>
      <c r="M384" s="78"/>
      <c r="N384" s="78"/>
      <c r="O384" s="78"/>
      <c r="P384" s="78"/>
      <c r="Q384" s="78"/>
      <c r="R384" s="78"/>
      <c r="S384" s="78"/>
    </row>
    <row r="385" spans="1:19" ht="49.65" customHeight="1" x14ac:dyDescent="0.3">
      <c r="A385" s="97">
        <v>6305</v>
      </c>
      <c r="B385" s="98" t="s">
        <v>380</v>
      </c>
      <c r="C385" s="96"/>
      <c r="D385" s="96"/>
      <c r="E385" s="96"/>
      <c r="F385" s="96"/>
      <c r="G385" s="94">
        <f>+C385+D385+E385+F385</f>
        <v>0</v>
      </c>
      <c r="H385" s="95">
        <v>209</v>
      </c>
      <c r="I385" s="88">
        <f>+G385*H385</f>
        <v>0</v>
      </c>
      <c r="K385" s="99"/>
      <c r="L385" s="100" t="s">
        <v>381</v>
      </c>
      <c r="M385" s="78"/>
      <c r="N385" s="78"/>
      <c r="O385" s="78"/>
      <c r="P385" s="78"/>
      <c r="Q385" s="78"/>
      <c r="R385" s="78"/>
      <c r="S385" s="78"/>
    </row>
    <row r="386" spans="1:19" ht="49.65" customHeight="1" x14ac:dyDescent="0.3">
      <c r="A386" s="89"/>
      <c r="B386" s="89"/>
      <c r="C386" s="89"/>
      <c r="D386" s="89"/>
      <c r="E386" s="89"/>
      <c r="F386" s="89"/>
      <c r="G386" s="89"/>
      <c r="H386" s="89"/>
      <c r="I386" s="89"/>
      <c r="K386" s="78"/>
      <c r="L386" s="78"/>
      <c r="M386" s="78"/>
      <c r="N386" s="78"/>
      <c r="O386" s="78"/>
      <c r="P386" s="78"/>
      <c r="Q386" s="78"/>
      <c r="R386" s="78"/>
      <c r="S386" s="78"/>
    </row>
    <row r="387" spans="1:19" ht="49.65" customHeight="1" x14ac:dyDescent="0.3">
      <c r="A387" s="97">
        <v>7737</v>
      </c>
      <c r="B387" s="98" t="s">
        <v>382</v>
      </c>
      <c r="C387" s="96"/>
      <c r="D387" s="96"/>
      <c r="E387" s="96"/>
      <c r="F387" s="96"/>
      <c r="G387" s="94">
        <f>+C387+D387+E387+F387</f>
        <v>0</v>
      </c>
      <c r="H387" s="95">
        <v>239</v>
      </c>
      <c r="I387" s="88">
        <f>+G387*H387</f>
        <v>0</v>
      </c>
      <c r="K387" s="97">
        <v>11339</v>
      </c>
      <c r="L387" s="98" t="s">
        <v>383</v>
      </c>
      <c r="M387" s="96"/>
      <c r="N387" s="96"/>
      <c r="O387" s="96"/>
      <c r="P387" s="96"/>
      <c r="Q387" s="94">
        <f>+M387+N387+O387+P387</f>
        <v>0</v>
      </c>
      <c r="R387" s="95">
        <v>599</v>
      </c>
      <c r="S387" s="88">
        <f>+Q387*R387</f>
        <v>0</v>
      </c>
    </row>
    <row r="388" spans="1:19" ht="49.65" customHeight="1" x14ac:dyDescent="0.3">
      <c r="A388" s="89"/>
      <c r="B388" s="89"/>
      <c r="C388" s="89"/>
      <c r="D388" s="89"/>
      <c r="E388" s="89"/>
      <c r="F388" s="89"/>
      <c r="G388" s="89"/>
      <c r="H388" s="89"/>
      <c r="I388" s="89"/>
      <c r="K388" s="89"/>
      <c r="L388" s="89"/>
      <c r="M388" s="89"/>
      <c r="N388" s="89"/>
      <c r="O388" s="89"/>
      <c r="P388" s="89"/>
      <c r="Q388" s="89"/>
      <c r="R388" s="89"/>
      <c r="S388" s="89"/>
    </row>
    <row r="389" spans="1:19" ht="49.65" customHeight="1" x14ac:dyDescent="0.3">
      <c r="A389" s="97">
        <v>8348</v>
      </c>
      <c r="B389" s="98" t="s">
        <v>384</v>
      </c>
      <c r="C389" s="96"/>
      <c r="D389" s="96"/>
      <c r="E389" s="96"/>
      <c r="F389" s="96"/>
      <c r="G389" s="94">
        <f>+C389+D389+E389+F389</f>
        <v>0</v>
      </c>
      <c r="H389" s="95">
        <v>209</v>
      </c>
      <c r="I389" s="88">
        <f>+G389*H389</f>
        <v>0</v>
      </c>
      <c r="K389" s="97">
        <v>15302</v>
      </c>
      <c r="L389" s="98" t="s">
        <v>385</v>
      </c>
      <c r="M389" s="96"/>
      <c r="N389" s="96"/>
      <c r="O389" s="96"/>
      <c r="P389" s="96"/>
      <c r="Q389" s="94">
        <f>+M389+N389+O389+P389</f>
        <v>0</v>
      </c>
      <c r="R389" s="95">
        <v>699</v>
      </c>
      <c r="S389" s="88">
        <f>+Q389*R389</f>
        <v>0</v>
      </c>
    </row>
    <row r="390" spans="1:19" ht="49.65" customHeight="1" x14ac:dyDescent="0.3">
      <c r="A390" s="89"/>
      <c r="B390" s="89"/>
      <c r="C390" s="89"/>
      <c r="D390" s="89"/>
      <c r="E390" s="89"/>
      <c r="F390" s="89"/>
      <c r="G390" s="89"/>
      <c r="H390" s="89"/>
      <c r="I390" s="89"/>
      <c r="K390" s="89"/>
      <c r="L390" s="89"/>
      <c r="M390" s="89"/>
      <c r="N390" s="89"/>
      <c r="O390" s="89"/>
      <c r="P390" s="89"/>
      <c r="Q390" s="89"/>
      <c r="R390" s="89"/>
      <c r="S390" s="89"/>
    </row>
    <row r="391" spans="1:19" ht="49.65" customHeight="1" x14ac:dyDescent="0.3">
      <c r="A391" s="97">
        <v>12101</v>
      </c>
      <c r="B391" s="98" t="s">
        <v>386</v>
      </c>
      <c r="C391" s="96"/>
      <c r="D391" s="96"/>
      <c r="E391" s="96"/>
      <c r="F391" s="96"/>
      <c r="G391" s="94">
        <f>+C391+D391+E391+F391</f>
        <v>0</v>
      </c>
      <c r="H391" s="95">
        <v>359</v>
      </c>
      <c r="I391" s="88">
        <f>+G391*H391</f>
        <v>0</v>
      </c>
      <c r="K391" s="99"/>
      <c r="L391" s="100" t="s">
        <v>387</v>
      </c>
      <c r="M391" s="78"/>
      <c r="N391" s="78"/>
      <c r="O391" s="78"/>
      <c r="P391" s="78"/>
      <c r="Q391" s="78"/>
      <c r="R391" s="78"/>
      <c r="S391" s="78"/>
    </row>
    <row r="392" spans="1:19" ht="49.65" customHeight="1" x14ac:dyDescent="0.3">
      <c r="A392" s="89"/>
      <c r="B392" s="89"/>
      <c r="C392" s="89"/>
      <c r="D392" s="89"/>
      <c r="E392" s="89"/>
      <c r="F392" s="89"/>
      <c r="G392" s="89"/>
      <c r="H392" s="89"/>
      <c r="I392" s="89"/>
      <c r="K392" s="78"/>
      <c r="L392" s="78"/>
      <c r="M392" s="78"/>
      <c r="N392" s="78"/>
      <c r="O392" s="78"/>
      <c r="P392" s="78"/>
      <c r="Q392" s="78"/>
      <c r="R392" s="78"/>
      <c r="S392" s="78"/>
    </row>
    <row r="393" spans="1:19" ht="49.65" customHeight="1" x14ac:dyDescent="0.3">
      <c r="A393" s="97">
        <v>13904</v>
      </c>
      <c r="B393" s="98" t="s">
        <v>388</v>
      </c>
      <c r="C393" s="96"/>
      <c r="D393" s="96"/>
      <c r="E393" s="96"/>
      <c r="F393" s="96"/>
      <c r="G393" s="94">
        <f>+C393+D393+E393+F393</f>
        <v>0</v>
      </c>
      <c r="H393" s="95">
        <v>139</v>
      </c>
      <c r="I393" s="88">
        <f>+G393*H393</f>
        <v>0</v>
      </c>
      <c r="K393" s="97">
        <v>4902</v>
      </c>
      <c r="L393" s="98" t="s">
        <v>389</v>
      </c>
      <c r="M393" s="96"/>
      <c r="N393" s="96"/>
      <c r="O393" s="96"/>
      <c r="P393" s="96"/>
      <c r="Q393" s="94">
        <f>+M393+N393+O393+P393</f>
        <v>0</v>
      </c>
      <c r="R393" s="95">
        <v>49</v>
      </c>
      <c r="S393" s="88">
        <f>+Q393*R393</f>
        <v>0</v>
      </c>
    </row>
    <row r="394" spans="1:19" ht="49.65" customHeight="1" x14ac:dyDescent="0.3">
      <c r="A394" s="89"/>
      <c r="B394" s="89"/>
      <c r="C394" s="89"/>
      <c r="D394" s="89"/>
      <c r="E394" s="89"/>
      <c r="F394" s="89"/>
      <c r="G394" s="89"/>
      <c r="H394" s="89"/>
      <c r="I394" s="89"/>
      <c r="K394" s="89"/>
      <c r="L394" s="89"/>
      <c r="M394" s="89"/>
      <c r="N394" s="89"/>
      <c r="O394" s="89"/>
      <c r="P394" s="89"/>
      <c r="Q394" s="89"/>
      <c r="R394" s="89"/>
      <c r="S394" s="89"/>
    </row>
    <row r="395" spans="1:19" ht="49.65" customHeight="1" x14ac:dyDescent="0.3">
      <c r="A395" s="97">
        <v>14235</v>
      </c>
      <c r="B395" s="98" t="s">
        <v>390</v>
      </c>
      <c r="C395" s="96"/>
      <c r="D395" s="96"/>
      <c r="E395" s="96"/>
      <c r="F395" s="96"/>
      <c r="G395" s="94">
        <f>+C395+D395+E395+F395</f>
        <v>0</v>
      </c>
      <c r="H395" s="95">
        <v>239</v>
      </c>
      <c r="I395" s="88">
        <f>+G395*H395</f>
        <v>0</v>
      </c>
      <c r="K395" s="97">
        <v>4903</v>
      </c>
      <c r="L395" s="98" t="s">
        <v>391</v>
      </c>
      <c r="M395" s="96"/>
      <c r="N395" s="96"/>
      <c r="O395" s="96"/>
      <c r="P395" s="96"/>
      <c r="Q395" s="94">
        <f>+M395+N395+O395+P395</f>
        <v>0</v>
      </c>
      <c r="R395" s="95">
        <v>69</v>
      </c>
      <c r="S395" s="88">
        <f>+Q395*R395</f>
        <v>0</v>
      </c>
    </row>
    <row r="396" spans="1:19" ht="49.65" customHeight="1" x14ac:dyDescent="0.3">
      <c r="A396" s="89"/>
      <c r="B396" s="89"/>
      <c r="C396" s="89"/>
      <c r="D396" s="89"/>
      <c r="E396" s="89"/>
      <c r="F396" s="89"/>
      <c r="G396" s="89"/>
      <c r="H396" s="89"/>
      <c r="I396" s="89"/>
      <c r="K396" s="89"/>
      <c r="L396" s="89"/>
      <c r="M396" s="89"/>
      <c r="N396" s="89"/>
      <c r="O396" s="89"/>
      <c r="P396" s="89"/>
      <c r="Q396" s="89"/>
      <c r="R396" s="89"/>
      <c r="S396" s="89"/>
    </row>
    <row r="397" spans="1:19" ht="49.65" customHeight="1" x14ac:dyDescent="0.3">
      <c r="A397" s="97">
        <v>14241</v>
      </c>
      <c r="B397" s="98" t="s">
        <v>392</v>
      </c>
      <c r="C397" s="96"/>
      <c r="D397" s="96"/>
      <c r="E397" s="96"/>
      <c r="F397" s="96"/>
      <c r="G397" s="94">
        <f>+C397+D397+E397+F397</f>
        <v>0</v>
      </c>
      <c r="H397" s="95">
        <v>359</v>
      </c>
      <c r="I397" s="88">
        <f>+G397*H397</f>
        <v>0</v>
      </c>
      <c r="K397" s="97">
        <v>4904</v>
      </c>
      <c r="L397" s="98" t="s">
        <v>393</v>
      </c>
      <c r="M397" s="96"/>
      <c r="N397" s="96"/>
      <c r="O397" s="96"/>
      <c r="P397" s="96"/>
      <c r="Q397" s="94">
        <f>+M397+N397+O397+P397</f>
        <v>0</v>
      </c>
      <c r="R397" s="95">
        <v>89</v>
      </c>
      <c r="S397" s="88">
        <f>+Q397*R397</f>
        <v>0</v>
      </c>
    </row>
    <row r="398" spans="1:19" ht="49.65" customHeight="1" x14ac:dyDescent="0.3">
      <c r="A398" s="89"/>
      <c r="B398" s="89"/>
      <c r="C398" s="89"/>
      <c r="D398" s="89"/>
      <c r="E398" s="89"/>
      <c r="F398" s="89"/>
      <c r="G398" s="89"/>
      <c r="H398" s="89"/>
      <c r="I398" s="89"/>
      <c r="K398" s="89"/>
      <c r="L398" s="89"/>
      <c r="M398" s="89"/>
      <c r="N398" s="89"/>
      <c r="O398" s="89"/>
      <c r="P398" s="89"/>
      <c r="Q398" s="89"/>
      <c r="R398" s="89"/>
      <c r="S398" s="89"/>
    </row>
    <row r="399" spans="1:19" ht="49.65" customHeight="1" x14ac:dyDescent="0.3">
      <c r="A399" s="97">
        <v>14418</v>
      </c>
      <c r="B399" s="98" t="s">
        <v>394</v>
      </c>
      <c r="C399" s="96"/>
      <c r="D399" s="96"/>
      <c r="E399" s="96"/>
      <c r="F399" s="96"/>
      <c r="G399" s="94">
        <f>+C399+D399+E399+F399</f>
        <v>0</v>
      </c>
      <c r="H399" s="95">
        <v>209</v>
      </c>
      <c r="I399" s="88">
        <f>+G399*H399</f>
        <v>0</v>
      </c>
      <c r="K399" s="97">
        <v>4905</v>
      </c>
      <c r="L399" s="98" t="s">
        <v>395</v>
      </c>
      <c r="M399" s="96"/>
      <c r="N399" s="96"/>
      <c r="O399" s="96"/>
      <c r="P399" s="96"/>
      <c r="Q399" s="94">
        <f>+M399+N399+O399+P399</f>
        <v>0</v>
      </c>
      <c r="R399" s="95">
        <v>119</v>
      </c>
      <c r="S399" s="88">
        <f>+Q399*R399</f>
        <v>0</v>
      </c>
    </row>
    <row r="400" spans="1:19" ht="49.65" customHeight="1" x14ac:dyDescent="0.3">
      <c r="A400" s="89"/>
      <c r="B400" s="89"/>
      <c r="C400" s="89"/>
      <c r="D400" s="89"/>
      <c r="E400" s="89"/>
      <c r="F400" s="89"/>
      <c r="G400" s="89"/>
      <c r="H400" s="89"/>
      <c r="I400" s="89"/>
      <c r="K400" s="89"/>
      <c r="L400" s="89"/>
      <c r="M400" s="89"/>
      <c r="N400" s="89"/>
      <c r="O400" s="89"/>
      <c r="P400" s="89"/>
      <c r="Q400" s="89"/>
      <c r="R400" s="89"/>
      <c r="S400" s="89"/>
    </row>
    <row r="401" spans="1:19" ht="49.65" customHeight="1" x14ac:dyDescent="0.3">
      <c r="A401" s="97">
        <v>14419</v>
      </c>
      <c r="B401" s="98" t="s">
        <v>396</v>
      </c>
      <c r="C401" s="96"/>
      <c r="D401" s="96"/>
      <c r="E401" s="96"/>
      <c r="F401" s="96"/>
      <c r="G401" s="94">
        <f>+C401+D401+E401+F401</f>
        <v>0</v>
      </c>
      <c r="H401" s="95">
        <v>209</v>
      </c>
      <c r="I401" s="88">
        <f>+G401*H401</f>
        <v>0</v>
      </c>
      <c r="K401" s="97">
        <v>10477</v>
      </c>
      <c r="L401" s="98" t="s">
        <v>397</v>
      </c>
      <c r="M401" s="96"/>
      <c r="N401" s="96"/>
      <c r="O401" s="96"/>
      <c r="P401" s="96"/>
      <c r="Q401" s="94">
        <f>+M401+N401+O401+P401</f>
        <v>0</v>
      </c>
      <c r="R401" s="95">
        <v>459</v>
      </c>
      <c r="S401" s="88">
        <f>+Q401*R401</f>
        <v>0</v>
      </c>
    </row>
    <row r="402" spans="1:19" ht="49.65" customHeight="1" x14ac:dyDescent="0.3">
      <c r="A402" s="89"/>
      <c r="B402" s="89"/>
      <c r="C402" s="89"/>
      <c r="D402" s="89"/>
      <c r="E402" s="89"/>
      <c r="F402" s="89"/>
      <c r="G402" s="89"/>
      <c r="H402" s="89"/>
      <c r="I402" s="89"/>
      <c r="K402" s="89"/>
      <c r="L402" s="89"/>
      <c r="M402" s="89"/>
      <c r="N402" s="89"/>
      <c r="O402" s="89"/>
      <c r="P402" s="89"/>
      <c r="Q402" s="89"/>
      <c r="R402" s="89"/>
      <c r="S402" s="89"/>
    </row>
    <row r="403" spans="1:19" ht="49.65" customHeight="1" x14ac:dyDescent="0.3">
      <c r="A403" s="101" t="s">
        <v>398</v>
      </c>
      <c r="B403" s="78"/>
      <c r="C403" s="78"/>
      <c r="D403" s="78"/>
      <c r="E403" s="78"/>
      <c r="F403" s="78"/>
      <c r="G403" s="78"/>
      <c r="H403" s="78"/>
      <c r="I403" s="78"/>
      <c r="K403" s="97">
        <v>10810</v>
      </c>
      <c r="L403" s="98" t="s">
        <v>399</v>
      </c>
      <c r="M403" s="96"/>
      <c r="N403" s="96"/>
      <c r="O403" s="96"/>
      <c r="P403" s="96"/>
      <c r="Q403" s="94">
        <f>+M403+N403+O403+P403</f>
        <v>0</v>
      </c>
      <c r="R403" s="95">
        <v>399</v>
      </c>
      <c r="S403" s="88">
        <f>+Q403*R403</f>
        <v>0</v>
      </c>
    </row>
    <row r="404" spans="1:19" ht="49.65" customHeight="1" x14ac:dyDescent="0.3">
      <c r="A404" s="78"/>
      <c r="B404" s="78"/>
      <c r="C404" s="78"/>
      <c r="D404" s="78"/>
      <c r="E404" s="78"/>
      <c r="F404" s="78"/>
      <c r="G404" s="78"/>
      <c r="H404" s="78"/>
      <c r="I404" s="78"/>
      <c r="K404" s="89"/>
      <c r="L404" s="89"/>
      <c r="M404" s="89"/>
      <c r="N404" s="89"/>
      <c r="O404" s="89"/>
      <c r="P404" s="89"/>
      <c r="Q404" s="89"/>
      <c r="R404" s="89"/>
      <c r="S404" s="89"/>
    </row>
    <row r="405" spans="1:19" ht="49.65" customHeight="1" x14ac:dyDescent="0.3">
      <c r="A405" s="99"/>
      <c r="B405" s="100" t="s">
        <v>343</v>
      </c>
      <c r="C405" s="78"/>
      <c r="D405" s="78"/>
      <c r="E405" s="78"/>
      <c r="F405" s="78"/>
      <c r="G405" s="78"/>
      <c r="H405" s="78"/>
      <c r="I405" s="78"/>
      <c r="K405" s="97">
        <v>13625</v>
      </c>
      <c r="L405" s="98" t="s">
        <v>400</v>
      </c>
      <c r="M405" s="96"/>
      <c r="N405" s="96"/>
      <c r="O405" s="96"/>
      <c r="P405" s="96"/>
      <c r="Q405" s="94">
        <f>+M405+N405+O405+P405</f>
        <v>0</v>
      </c>
      <c r="R405" s="95">
        <v>299</v>
      </c>
      <c r="S405" s="88">
        <f>+Q405*R405</f>
        <v>0</v>
      </c>
    </row>
    <row r="406" spans="1:19" ht="49.65" customHeight="1" x14ac:dyDescent="0.3">
      <c r="A406" s="78"/>
      <c r="B406" s="78"/>
      <c r="C406" s="78"/>
      <c r="D406" s="78"/>
      <c r="E406" s="78"/>
      <c r="F406" s="78"/>
      <c r="G406" s="78"/>
      <c r="H406" s="78"/>
      <c r="I406" s="78"/>
      <c r="K406" s="89"/>
      <c r="L406" s="89"/>
      <c r="M406" s="89"/>
      <c r="N406" s="89"/>
      <c r="O406" s="89"/>
      <c r="P406" s="89"/>
      <c r="Q406" s="89"/>
      <c r="R406" s="89"/>
      <c r="S406" s="89"/>
    </row>
    <row r="407" spans="1:19" ht="49.65" customHeight="1" x14ac:dyDescent="0.3">
      <c r="A407" s="97">
        <v>9198</v>
      </c>
      <c r="B407" s="98" t="s">
        <v>401</v>
      </c>
      <c r="C407" s="96"/>
      <c r="D407" s="96"/>
      <c r="E407" s="96"/>
      <c r="F407" s="96"/>
      <c r="G407" s="94">
        <f>+C407+D407+E407+F407</f>
        <v>0</v>
      </c>
      <c r="H407" s="95">
        <v>129</v>
      </c>
      <c r="I407" s="88">
        <f>+G407*H407</f>
        <v>0</v>
      </c>
      <c r="K407" s="97">
        <v>14120</v>
      </c>
      <c r="L407" s="98" t="s">
        <v>402</v>
      </c>
      <c r="M407" s="96"/>
      <c r="N407" s="96"/>
      <c r="O407" s="96"/>
      <c r="P407" s="96"/>
      <c r="Q407" s="94">
        <f>+M407+N407+O407+P407</f>
        <v>0</v>
      </c>
      <c r="R407" s="95">
        <v>399</v>
      </c>
      <c r="S407" s="88">
        <f>+Q407*R407</f>
        <v>0</v>
      </c>
    </row>
    <row r="408" spans="1:19" ht="49.65" customHeight="1" x14ac:dyDescent="0.3">
      <c r="A408" s="89"/>
      <c r="B408" s="89"/>
      <c r="C408" s="89"/>
      <c r="D408" s="89"/>
      <c r="E408" s="89"/>
      <c r="F408" s="89"/>
      <c r="G408" s="89"/>
      <c r="H408" s="89"/>
      <c r="I408" s="89"/>
      <c r="K408" s="89"/>
      <c r="L408" s="89"/>
      <c r="M408" s="89"/>
      <c r="N408" s="89"/>
      <c r="O408" s="89"/>
      <c r="P408" s="89"/>
      <c r="Q408" s="89"/>
      <c r="R408" s="89"/>
      <c r="S408" s="89"/>
    </row>
    <row r="409" spans="1:19" ht="49.65" customHeight="1" x14ac:dyDescent="0.3">
      <c r="A409" s="97">
        <v>9199</v>
      </c>
      <c r="B409" s="98" t="s">
        <v>403</v>
      </c>
      <c r="C409" s="96"/>
      <c r="D409" s="96"/>
      <c r="E409" s="96"/>
      <c r="F409" s="96"/>
      <c r="G409" s="94">
        <f>+C409+D409+E409+F409</f>
        <v>0</v>
      </c>
      <c r="H409" s="95">
        <v>129</v>
      </c>
      <c r="I409" s="88">
        <f>+G409*H409</f>
        <v>0</v>
      </c>
      <c r="K409" s="97">
        <v>14420</v>
      </c>
      <c r="L409" s="98" t="s">
        <v>404</v>
      </c>
      <c r="M409" s="96"/>
      <c r="N409" s="96"/>
      <c r="O409" s="96"/>
      <c r="P409" s="96"/>
      <c r="Q409" s="94">
        <f>+M409+N409+O409+P409</f>
        <v>0</v>
      </c>
      <c r="R409" s="95">
        <v>99</v>
      </c>
      <c r="S409" s="88">
        <f>+Q409*R409</f>
        <v>0</v>
      </c>
    </row>
    <row r="410" spans="1:19" ht="49.65" customHeight="1" x14ac:dyDescent="0.3">
      <c r="A410" s="89"/>
      <c r="B410" s="89"/>
      <c r="C410" s="89"/>
      <c r="D410" s="89"/>
      <c r="E410" s="89"/>
      <c r="F410" s="89"/>
      <c r="G410" s="89"/>
      <c r="H410" s="89"/>
      <c r="I410" s="89"/>
      <c r="K410" s="89"/>
      <c r="L410" s="89"/>
      <c r="M410" s="89"/>
      <c r="N410" s="89"/>
      <c r="O410" s="89"/>
      <c r="P410" s="89"/>
      <c r="Q410" s="89"/>
      <c r="R410" s="89"/>
      <c r="S410" s="89"/>
    </row>
    <row r="411" spans="1:19" ht="49.65" customHeight="1" x14ac:dyDescent="0.3">
      <c r="A411" s="97">
        <v>9200</v>
      </c>
      <c r="B411" s="98" t="s">
        <v>405</v>
      </c>
      <c r="C411" s="96"/>
      <c r="D411" s="96"/>
      <c r="E411" s="96"/>
      <c r="F411" s="96"/>
      <c r="G411" s="94">
        <f>+C411+D411+E411+F411</f>
        <v>0</v>
      </c>
      <c r="H411" s="95">
        <v>55</v>
      </c>
      <c r="I411" s="88">
        <f>+G411*H411</f>
        <v>0</v>
      </c>
      <c r="K411" s="97">
        <v>14542</v>
      </c>
      <c r="L411" s="98" t="s">
        <v>406</v>
      </c>
      <c r="M411" s="96"/>
      <c r="N411" s="96"/>
      <c r="O411" s="96"/>
      <c r="P411" s="96"/>
      <c r="Q411" s="94">
        <f>+M411+N411+O411+P411</f>
        <v>0</v>
      </c>
      <c r="R411" s="95">
        <v>499</v>
      </c>
      <c r="S411" s="88">
        <f>+Q411*R411</f>
        <v>0</v>
      </c>
    </row>
    <row r="412" spans="1:19" ht="49.65" customHeight="1" x14ac:dyDescent="0.3">
      <c r="A412" s="89"/>
      <c r="B412" s="89"/>
      <c r="C412" s="89"/>
      <c r="D412" s="89"/>
      <c r="E412" s="89"/>
      <c r="F412" s="89"/>
      <c r="G412" s="89"/>
      <c r="H412" s="89"/>
      <c r="I412" s="89"/>
      <c r="K412" s="89"/>
      <c r="L412" s="89"/>
      <c r="M412" s="89"/>
      <c r="N412" s="89"/>
      <c r="O412" s="89"/>
      <c r="P412" s="89"/>
      <c r="Q412" s="89"/>
      <c r="R412" s="89"/>
      <c r="S412" s="89"/>
    </row>
    <row r="413" spans="1:19" ht="49.65" customHeight="1" x14ac:dyDescent="0.3">
      <c r="A413" s="22" t="s">
        <v>407</v>
      </c>
      <c r="D413" s="90" t="s">
        <v>408</v>
      </c>
      <c r="E413" s="80"/>
      <c r="F413" s="80"/>
      <c r="G413" s="81"/>
      <c r="H413" s="91">
        <f>SUM(I317:I412)</f>
        <v>0</v>
      </c>
      <c r="I413" s="81"/>
      <c r="N413" s="90" t="s">
        <v>409</v>
      </c>
      <c r="O413" s="80"/>
      <c r="P413" s="80"/>
      <c r="Q413" s="81"/>
      <c r="R413" s="91">
        <f>SUM(S317:S412)</f>
        <v>0</v>
      </c>
      <c r="S413" s="81"/>
    </row>
    <row r="414" spans="1:19" ht="49.65" customHeight="1" x14ac:dyDescent="0.3">
      <c r="D414" s="82"/>
      <c r="E414" s="83"/>
      <c r="F414" s="83"/>
      <c r="G414" s="84"/>
      <c r="H414" s="82"/>
      <c r="I414" s="84"/>
      <c r="N414" s="82"/>
      <c r="O414" s="83"/>
      <c r="P414" s="83"/>
      <c r="Q414" s="84"/>
      <c r="R414" s="82"/>
      <c r="S414" s="84"/>
    </row>
    <row r="415" spans="1:19" ht="49.65" customHeight="1" x14ac:dyDescent="0.3">
      <c r="A415" s="92" t="s">
        <v>51</v>
      </c>
      <c r="B415" s="78"/>
      <c r="C415" s="78"/>
      <c r="D415" s="78"/>
      <c r="E415" s="78"/>
      <c r="F415" s="78"/>
      <c r="G415" s="78"/>
      <c r="H415" s="78"/>
      <c r="I415" s="78"/>
      <c r="J415" s="78"/>
      <c r="K415" s="78"/>
      <c r="L415" s="78"/>
      <c r="M415" s="78"/>
      <c r="N415" s="78"/>
      <c r="O415" s="78"/>
      <c r="P415" s="78"/>
      <c r="Q415" s="78"/>
      <c r="R415" s="78"/>
      <c r="S415" s="78"/>
    </row>
    <row r="416" spans="1:19" ht="49.65" customHeight="1" x14ac:dyDescent="0.3">
      <c r="A416" s="78"/>
      <c r="B416" s="78"/>
      <c r="C416" s="78"/>
      <c r="D416" s="78"/>
      <c r="E416" s="78"/>
      <c r="F416" s="78"/>
      <c r="G416" s="78"/>
      <c r="H416" s="78"/>
      <c r="I416" s="78"/>
      <c r="J416" s="78"/>
      <c r="K416" s="78"/>
      <c r="L416" s="78"/>
      <c r="M416" s="78"/>
      <c r="N416" s="78"/>
      <c r="O416" s="78"/>
      <c r="P416" s="78"/>
      <c r="Q416" s="78"/>
      <c r="R416" s="78"/>
      <c r="S416" s="78"/>
    </row>
    <row r="417" spans="1:19" ht="49.65" customHeight="1" x14ac:dyDescent="0.3">
      <c r="A417" s="102" t="s">
        <v>4</v>
      </c>
      <c r="B417" s="103" t="s">
        <v>52</v>
      </c>
      <c r="C417" s="102" t="s">
        <v>53</v>
      </c>
      <c r="D417" s="102" t="s">
        <v>54</v>
      </c>
      <c r="E417" s="102" t="s">
        <v>55</v>
      </c>
      <c r="F417" s="102" t="s">
        <v>56</v>
      </c>
      <c r="G417" s="102" t="s">
        <v>57</v>
      </c>
      <c r="H417" s="102" t="s">
        <v>58</v>
      </c>
      <c r="I417" s="103" t="s">
        <v>8</v>
      </c>
      <c r="K417" s="102" t="s">
        <v>4</v>
      </c>
      <c r="L417" s="103" t="s">
        <v>52</v>
      </c>
      <c r="M417" s="102" t="s">
        <v>53</v>
      </c>
      <c r="N417" s="102" t="s">
        <v>54</v>
      </c>
      <c r="O417" s="102" t="s">
        <v>55</v>
      </c>
      <c r="P417" s="102" t="s">
        <v>56</v>
      </c>
      <c r="Q417" s="102" t="s">
        <v>57</v>
      </c>
      <c r="R417" s="102" t="s">
        <v>58</v>
      </c>
      <c r="S417" s="103" t="s">
        <v>8</v>
      </c>
    </row>
    <row r="418" spans="1:19" ht="49.65" customHeight="1" x14ac:dyDescent="0.3">
      <c r="A418" s="89"/>
      <c r="B418" s="89"/>
      <c r="C418" s="89"/>
      <c r="D418" s="89"/>
      <c r="E418" s="89"/>
      <c r="F418" s="89"/>
      <c r="G418" s="89"/>
      <c r="H418" s="89"/>
      <c r="I418" s="89"/>
      <c r="K418" s="89"/>
      <c r="L418" s="89"/>
      <c r="M418" s="89"/>
      <c r="N418" s="89"/>
      <c r="O418" s="89"/>
      <c r="P418" s="89"/>
      <c r="Q418" s="89"/>
      <c r="R418" s="89"/>
      <c r="S418" s="89"/>
    </row>
    <row r="419" spans="1:19" ht="49.65" customHeight="1" x14ac:dyDescent="0.3">
      <c r="A419" s="99"/>
      <c r="B419" s="100" t="s">
        <v>410</v>
      </c>
      <c r="C419" s="78"/>
      <c r="D419" s="78"/>
      <c r="E419" s="78"/>
      <c r="F419" s="78"/>
      <c r="G419" s="78"/>
      <c r="H419" s="78"/>
      <c r="I419" s="78"/>
      <c r="K419" s="99"/>
      <c r="L419" s="100" t="s">
        <v>411</v>
      </c>
      <c r="M419" s="78"/>
      <c r="N419" s="78"/>
      <c r="O419" s="78"/>
      <c r="P419" s="78"/>
      <c r="Q419" s="78"/>
      <c r="R419" s="78"/>
      <c r="S419" s="78"/>
    </row>
    <row r="420" spans="1:19" ht="49.65" customHeight="1" x14ac:dyDescent="0.3">
      <c r="A420" s="78"/>
      <c r="B420" s="78"/>
      <c r="C420" s="78"/>
      <c r="D420" s="78"/>
      <c r="E420" s="78"/>
      <c r="F420" s="78"/>
      <c r="G420" s="78"/>
      <c r="H420" s="78"/>
      <c r="I420" s="78"/>
      <c r="K420" s="78"/>
      <c r="L420" s="78"/>
      <c r="M420" s="78"/>
      <c r="N420" s="78"/>
      <c r="O420" s="78"/>
      <c r="P420" s="78"/>
      <c r="Q420" s="78"/>
      <c r="R420" s="78"/>
      <c r="S420" s="78"/>
    </row>
    <row r="421" spans="1:19" ht="49.65" customHeight="1" x14ac:dyDescent="0.3">
      <c r="A421" s="97">
        <v>14543</v>
      </c>
      <c r="B421" s="98" t="s">
        <v>412</v>
      </c>
      <c r="C421" s="96"/>
      <c r="D421" s="96"/>
      <c r="E421" s="96"/>
      <c r="F421" s="96"/>
      <c r="G421" s="94">
        <f>+C421+D421+E421+F421</f>
        <v>0</v>
      </c>
      <c r="H421" s="95">
        <v>499</v>
      </c>
      <c r="I421" s="88">
        <f>+G421*H421</f>
        <v>0</v>
      </c>
      <c r="K421" s="97">
        <v>11335</v>
      </c>
      <c r="L421" s="98" t="s">
        <v>413</v>
      </c>
      <c r="M421" s="96"/>
      <c r="N421" s="96"/>
      <c r="O421" s="96"/>
      <c r="P421" s="96"/>
      <c r="Q421" s="94">
        <f>+M421+N421+O421+P421</f>
        <v>0</v>
      </c>
      <c r="R421" s="95">
        <v>159</v>
      </c>
      <c r="S421" s="88">
        <f>+Q421*R421</f>
        <v>0</v>
      </c>
    </row>
    <row r="422" spans="1:19" ht="49.65" customHeight="1" x14ac:dyDescent="0.3">
      <c r="A422" s="89"/>
      <c r="B422" s="89"/>
      <c r="C422" s="89"/>
      <c r="D422" s="89"/>
      <c r="E422" s="89"/>
      <c r="F422" s="89"/>
      <c r="G422" s="89"/>
      <c r="H422" s="89"/>
      <c r="I422" s="89"/>
      <c r="K422" s="89"/>
      <c r="L422" s="89"/>
      <c r="M422" s="89"/>
      <c r="N422" s="89"/>
      <c r="O422" s="89"/>
      <c r="P422" s="89"/>
      <c r="Q422" s="89"/>
      <c r="R422" s="89"/>
      <c r="S422" s="89"/>
    </row>
    <row r="423" spans="1:19" ht="49.65" customHeight="1" x14ac:dyDescent="0.3">
      <c r="A423" s="97">
        <v>15398</v>
      </c>
      <c r="B423" s="98" t="s">
        <v>414</v>
      </c>
      <c r="C423" s="96"/>
      <c r="D423" s="96"/>
      <c r="E423" s="96"/>
      <c r="F423" s="96"/>
      <c r="G423" s="94">
        <f>+C423+D423+E423+F423</f>
        <v>0</v>
      </c>
      <c r="H423" s="95">
        <v>239</v>
      </c>
      <c r="I423" s="88">
        <f>+G423*H423</f>
        <v>0</v>
      </c>
      <c r="K423" s="97">
        <v>11336</v>
      </c>
      <c r="L423" s="98" t="s">
        <v>415</v>
      </c>
      <c r="M423" s="96"/>
      <c r="N423" s="96"/>
      <c r="O423" s="96"/>
      <c r="P423" s="96"/>
      <c r="Q423" s="94">
        <f>+M423+N423+O423+P423</f>
        <v>0</v>
      </c>
      <c r="R423" s="95">
        <v>269</v>
      </c>
      <c r="S423" s="88">
        <f>+Q423*R423</f>
        <v>0</v>
      </c>
    </row>
    <row r="424" spans="1:19" ht="49.65" customHeight="1" x14ac:dyDescent="0.3">
      <c r="A424" s="89"/>
      <c r="B424" s="89"/>
      <c r="C424" s="89"/>
      <c r="D424" s="89"/>
      <c r="E424" s="89"/>
      <c r="F424" s="89"/>
      <c r="G424" s="89"/>
      <c r="H424" s="89"/>
      <c r="I424" s="89"/>
      <c r="K424" s="89"/>
      <c r="L424" s="89"/>
      <c r="M424" s="89"/>
      <c r="N424" s="89"/>
      <c r="O424" s="89"/>
      <c r="P424" s="89"/>
      <c r="Q424" s="89"/>
      <c r="R424" s="89"/>
      <c r="S424" s="89"/>
    </row>
    <row r="425" spans="1:19" ht="49.65" customHeight="1" x14ac:dyDescent="0.3">
      <c r="A425" s="97">
        <v>15419</v>
      </c>
      <c r="B425" s="98" t="s">
        <v>416</v>
      </c>
      <c r="C425" s="96"/>
      <c r="D425" s="96"/>
      <c r="E425" s="96"/>
      <c r="F425" s="96"/>
      <c r="G425" s="94">
        <f>+C425+D425+E425+F425</f>
        <v>0</v>
      </c>
      <c r="H425" s="95">
        <v>169</v>
      </c>
      <c r="I425" s="88">
        <f>+G425*H425</f>
        <v>0</v>
      </c>
      <c r="K425" s="97">
        <v>14113</v>
      </c>
      <c r="L425" s="98" t="s">
        <v>417</v>
      </c>
      <c r="M425" s="96"/>
      <c r="N425" s="96"/>
      <c r="O425" s="96"/>
      <c r="P425" s="96"/>
      <c r="Q425" s="94">
        <f>+M425+N425+O425+P425</f>
        <v>0</v>
      </c>
      <c r="R425" s="95">
        <v>119</v>
      </c>
      <c r="S425" s="88">
        <f>+Q425*R425</f>
        <v>0</v>
      </c>
    </row>
    <row r="426" spans="1:19" ht="49.65" customHeight="1" x14ac:dyDescent="0.3">
      <c r="A426" s="89"/>
      <c r="B426" s="89"/>
      <c r="C426" s="89"/>
      <c r="D426" s="89"/>
      <c r="E426" s="89"/>
      <c r="F426" s="89"/>
      <c r="G426" s="89"/>
      <c r="H426" s="89"/>
      <c r="I426" s="89"/>
      <c r="K426" s="89"/>
      <c r="L426" s="89"/>
      <c r="M426" s="89"/>
      <c r="N426" s="89"/>
      <c r="O426" s="89"/>
      <c r="P426" s="89"/>
      <c r="Q426" s="89"/>
      <c r="R426" s="89"/>
      <c r="S426" s="89"/>
    </row>
    <row r="427" spans="1:19" ht="49.65" customHeight="1" x14ac:dyDescent="0.3">
      <c r="A427" s="97">
        <v>15549</v>
      </c>
      <c r="B427" s="98" t="s">
        <v>418</v>
      </c>
      <c r="C427" s="96"/>
      <c r="D427" s="96"/>
      <c r="E427" s="96"/>
      <c r="F427" s="96"/>
      <c r="G427" s="94">
        <f>+C427+D427+E427+F427</f>
        <v>0</v>
      </c>
      <c r="H427" s="95">
        <v>559</v>
      </c>
      <c r="I427" s="88">
        <f>+G427*H427</f>
        <v>0</v>
      </c>
      <c r="K427" s="97">
        <v>14114</v>
      </c>
      <c r="L427" s="98" t="s">
        <v>419</v>
      </c>
      <c r="M427" s="96"/>
      <c r="N427" s="96"/>
      <c r="O427" s="96"/>
      <c r="P427" s="96"/>
      <c r="Q427" s="94">
        <f>+M427+N427+O427+P427</f>
        <v>0</v>
      </c>
      <c r="R427" s="95">
        <v>79</v>
      </c>
      <c r="S427" s="88">
        <f>+Q427*R427</f>
        <v>0</v>
      </c>
    </row>
    <row r="428" spans="1:19" ht="49.65" customHeight="1" x14ac:dyDescent="0.3">
      <c r="A428" s="89"/>
      <c r="B428" s="89"/>
      <c r="C428" s="89"/>
      <c r="D428" s="89"/>
      <c r="E428" s="89"/>
      <c r="F428" s="89"/>
      <c r="G428" s="89"/>
      <c r="H428" s="89"/>
      <c r="I428" s="89"/>
      <c r="K428" s="89"/>
      <c r="L428" s="89"/>
      <c r="M428" s="89"/>
      <c r="N428" s="89"/>
      <c r="O428" s="89"/>
      <c r="P428" s="89"/>
      <c r="Q428" s="89"/>
      <c r="R428" s="89"/>
      <c r="S428" s="89"/>
    </row>
    <row r="429" spans="1:19" ht="49.65" customHeight="1" x14ac:dyDescent="0.3">
      <c r="A429" s="97">
        <v>15550</v>
      </c>
      <c r="B429" s="98" t="s">
        <v>420</v>
      </c>
      <c r="C429" s="96"/>
      <c r="D429" s="96"/>
      <c r="E429" s="96"/>
      <c r="F429" s="96"/>
      <c r="G429" s="94">
        <f>+C429+D429+E429+F429</f>
        <v>0</v>
      </c>
      <c r="H429" s="95">
        <v>559</v>
      </c>
      <c r="I429" s="88">
        <f>+G429*H429</f>
        <v>0</v>
      </c>
      <c r="K429" s="97">
        <v>14115</v>
      </c>
      <c r="L429" s="98" t="s">
        <v>421</v>
      </c>
      <c r="M429" s="96"/>
      <c r="N429" s="96"/>
      <c r="O429" s="96"/>
      <c r="P429" s="96"/>
      <c r="Q429" s="94">
        <f>+M429+N429+O429+P429</f>
        <v>0</v>
      </c>
      <c r="R429" s="95">
        <v>79</v>
      </c>
      <c r="S429" s="88">
        <f>+Q429*R429</f>
        <v>0</v>
      </c>
    </row>
    <row r="430" spans="1:19" ht="49.65" customHeight="1" x14ac:dyDescent="0.3">
      <c r="A430" s="89"/>
      <c r="B430" s="89"/>
      <c r="C430" s="89"/>
      <c r="D430" s="89"/>
      <c r="E430" s="89"/>
      <c r="F430" s="89"/>
      <c r="G430" s="89"/>
      <c r="H430" s="89"/>
      <c r="I430" s="89"/>
      <c r="K430" s="89"/>
      <c r="L430" s="89"/>
      <c r="M430" s="89"/>
      <c r="N430" s="89"/>
      <c r="O430" s="89"/>
      <c r="P430" s="89"/>
      <c r="Q430" s="89"/>
      <c r="R430" s="89"/>
      <c r="S430" s="89"/>
    </row>
    <row r="431" spans="1:19" ht="49.65" customHeight="1" x14ac:dyDescent="0.3">
      <c r="A431" s="99"/>
      <c r="B431" s="100" t="s">
        <v>422</v>
      </c>
      <c r="C431" s="78"/>
      <c r="D431" s="78"/>
      <c r="E431" s="78"/>
      <c r="F431" s="78"/>
      <c r="G431" s="78"/>
      <c r="H431" s="78"/>
      <c r="I431" s="78"/>
      <c r="K431" s="97">
        <v>14116</v>
      </c>
      <c r="L431" s="98" t="s">
        <v>423</v>
      </c>
      <c r="M431" s="96"/>
      <c r="N431" s="96"/>
      <c r="O431" s="96"/>
      <c r="P431" s="96"/>
      <c r="Q431" s="94">
        <f>+M431+N431+O431+P431</f>
        <v>0</v>
      </c>
      <c r="R431" s="95">
        <v>79</v>
      </c>
      <c r="S431" s="88">
        <f>+Q431*R431</f>
        <v>0</v>
      </c>
    </row>
    <row r="432" spans="1:19" ht="49.65" customHeight="1" x14ac:dyDescent="0.3">
      <c r="A432" s="78"/>
      <c r="B432" s="78"/>
      <c r="C432" s="78"/>
      <c r="D432" s="78"/>
      <c r="E432" s="78"/>
      <c r="F432" s="78"/>
      <c r="G432" s="78"/>
      <c r="H432" s="78"/>
      <c r="I432" s="78"/>
      <c r="K432" s="89"/>
      <c r="L432" s="89"/>
      <c r="M432" s="89"/>
      <c r="N432" s="89"/>
      <c r="O432" s="89"/>
      <c r="P432" s="89"/>
      <c r="Q432" s="89"/>
      <c r="R432" s="89"/>
      <c r="S432" s="89"/>
    </row>
    <row r="433" spans="1:19" ht="49.65" customHeight="1" x14ac:dyDescent="0.3">
      <c r="A433" s="97">
        <v>9451</v>
      </c>
      <c r="B433" s="98" t="s">
        <v>424</v>
      </c>
      <c r="C433" s="96"/>
      <c r="D433" s="96"/>
      <c r="E433" s="96"/>
      <c r="F433" s="96"/>
      <c r="G433" s="94">
        <f>+C433+D433+E433+F433</f>
        <v>0</v>
      </c>
      <c r="H433" s="95">
        <v>199</v>
      </c>
      <c r="I433" s="88">
        <f>+G433*H433</f>
        <v>0</v>
      </c>
      <c r="K433" s="97">
        <v>14117</v>
      </c>
      <c r="L433" s="98" t="s">
        <v>425</v>
      </c>
      <c r="M433" s="96"/>
      <c r="N433" s="96"/>
      <c r="O433" s="96"/>
      <c r="P433" s="96"/>
      <c r="Q433" s="94">
        <f>+M433+N433+O433+P433</f>
        <v>0</v>
      </c>
      <c r="R433" s="95">
        <v>89</v>
      </c>
      <c r="S433" s="88">
        <f>+Q433*R433</f>
        <v>0</v>
      </c>
    </row>
    <row r="434" spans="1:19" ht="49.65" customHeight="1" x14ac:dyDescent="0.3">
      <c r="A434" s="89"/>
      <c r="B434" s="89"/>
      <c r="C434" s="89"/>
      <c r="D434" s="89"/>
      <c r="E434" s="89"/>
      <c r="F434" s="89"/>
      <c r="G434" s="89"/>
      <c r="H434" s="89"/>
      <c r="I434" s="89"/>
      <c r="K434" s="89"/>
      <c r="L434" s="89"/>
      <c r="M434" s="89"/>
      <c r="N434" s="89"/>
      <c r="O434" s="89"/>
      <c r="P434" s="89"/>
      <c r="Q434" s="89"/>
      <c r="R434" s="89"/>
      <c r="S434" s="89"/>
    </row>
    <row r="435" spans="1:19" ht="49.65" customHeight="1" x14ac:dyDescent="0.3">
      <c r="A435" s="97">
        <v>10547</v>
      </c>
      <c r="B435" s="98" t="s">
        <v>426</v>
      </c>
      <c r="C435" s="96"/>
      <c r="D435" s="96"/>
      <c r="E435" s="96"/>
      <c r="F435" s="96"/>
      <c r="G435" s="94">
        <f>+C435+D435+E435+F435</f>
        <v>0</v>
      </c>
      <c r="H435" s="95">
        <v>199</v>
      </c>
      <c r="I435" s="88">
        <f>+G435*H435</f>
        <v>0</v>
      </c>
      <c r="K435" s="97">
        <v>14118</v>
      </c>
      <c r="L435" s="98" t="s">
        <v>427</v>
      </c>
      <c r="M435" s="96"/>
      <c r="N435" s="96"/>
      <c r="O435" s="96"/>
      <c r="P435" s="96"/>
      <c r="Q435" s="94">
        <f>+M435+N435+O435+P435</f>
        <v>0</v>
      </c>
      <c r="R435" s="95">
        <v>129</v>
      </c>
      <c r="S435" s="88">
        <f>+Q435*R435</f>
        <v>0</v>
      </c>
    </row>
    <row r="436" spans="1:19" ht="49.65" customHeight="1" x14ac:dyDescent="0.3">
      <c r="A436" s="89"/>
      <c r="B436" s="89"/>
      <c r="C436" s="89"/>
      <c r="D436" s="89"/>
      <c r="E436" s="89"/>
      <c r="F436" s="89"/>
      <c r="G436" s="89"/>
      <c r="H436" s="89"/>
      <c r="I436" s="89"/>
      <c r="K436" s="89"/>
      <c r="L436" s="89"/>
      <c r="M436" s="89"/>
      <c r="N436" s="89"/>
      <c r="O436" s="89"/>
      <c r="P436" s="89"/>
      <c r="Q436" s="89"/>
      <c r="R436" s="89"/>
      <c r="S436" s="89"/>
    </row>
    <row r="437" spans="1:19" ht="49.65" customHeight="1" x14ac:dyDescent="0.3">
      <c r="A437" s="97">
        <v>11366</v>
      </c>
      <c r="B437" s="98" t="s">
        <v>428</v>
      </c>
      <c r="C437" s="96"/>
      <c r="D437" s="96"/>
      <c r="E437" s="96"/>
      <c r="F437" s="96"/>
      <c r="G437" s="94">
        <f>+C437+D437+E437+F437</f>
        <v>0</v>
      </c>
      <c r="H437" s="95">
        <v>209</v>
      </c>
      <c r="I437" s="88">
        <f>+G437*H437</f>
        <v>0</v>
      </c>
      <c r="K437" s="97">
        <v>15489</v>
      </c>
      <c r="L437" s="98" t="s">
        <v>429</v>
      </c>
      <c r="M437" s="96"/>
      <c r="N437" s="96"/>
      <c r="O437" s="96"/>
      <c r="P437" s="96"/>
      <c r="Q437" s="94">
        <f>+M437+N437+O437+P437</f>
        <v>0</v>
      </c>
      <c r="R437" s="95">
        <v>1199</v>
      </c>
      <c r="S437" s="88">
        <f>+Q437*R437</f>
        <v>0</v>
      </c>
    </row>
    <row r="438" spans="1:19" ht="49.65" customHeight="1" x14ac:dyDescent="0.3">
      <c r="A438" s="89"/>
      <c r="B438" s="89"/>
      <c r="C438" s="89"/>
      <c r="D438" s="89"/>
      <c r="E438" s="89"/>
      <c r="F438" s="89"/>
      <c r="G438" s="89"/>
      <c r="H438" s="89"/>
      <c r="I438" s="89"/>
      <c r="K438" s="89"/>
      <c r="L438" s="89"/>
      <c r="M438" s="89"/>
      <c r="N438" s="89"/>
      <c r="O438" s="89"/>
      <c r="P438" s="89"/>
      <c r="Q438" s="89"/>
      <c r="R438" s="89"/>
      <c r="S438" s="89"/>
    </row>
    <row r="439" spans="1:19" ht="49.65" customHeight="1" x14ac:dyDescent="0.3">
      <c r="A439" s="97">
        <v>12734</v>
      </c>
      <c r="B439" s="98" t="s">
        <v>430</v>
      </c>
      <c r="C439" s="96"/>
      <c r="D439" s="96"/>
      <c r="E439" s="96"/>
      <c r="F439" s="96"/>
      <c r="G439" s="94">
        <f>+C439+D439+E439+F439</f>
        <v>0</v>
      </c>
      <c r="H439" s="95">
        <v>199</v>
      </c>
      <c r="I439" s="88">
        <f>+G439*H439</f>
        <v>0</v>
      </c>
      <c r="K439" s="97">
        <v>15650</v>
      </c>
      <c r="L439" s="98" t="s">
        <v>431</v>
      </c>
      <c r="M439" s="96"/>
      <c r="N439" s="96"/>
      <c r="O439" s="96"/>
      <c r="P439" s="96"/>
      <c r="Q439" s="94">
        <f>+M439+N439+O439+P439</f>
        <v>0</v>
      </c>
      <c r="R439" s="95">
        <v>449</v>
      </c>
      <c r="S439" s="88">
        <f>+Q439*R439</f>
        <v>0</v>
      </c>
    </row>
    <row r="440" spans="1:19" ht="49.65" customHeight="1" x14ac:dyDescent="0.3">
      <c r="A440" s="89"/>
      <c r="B440" s="89"/>
      <c r="C440" s="89"/>
      <c r="D440" s="89"/>
      <c r="E440" s="89"/>
      <c r="F440" s="89"/>
      <c r="G440" s="89"/>
      <c r="H440" s="89"/>
      <c r="I440" s="89"/>
      <c r="K440" s="89"/>
      <c r="L440" s="89"/>
      <c r="M440" s="89"/>
      <c r="N440" s="89"/>
      <c r="O440" s="89"/>
      <c r="P440" s="89"/>
      <c r="Q440" s="89"/>
      <c r="R440" s="89"/>
      <c r="S440" s="89"/>
    </row>
    <row r="441" spans="1:19" ht="49.65" customHeight="1" x14ac:dyDescent="0.3">
      <c r="A441" s="99"/>
      <c r="B441" s="100" t="s">
        <v>432</v>
      </c>
      <c r="C441" s="78"/>
      <c r="D441" s="78"/>
      <c r="E441" s="78"/>
      <c r="F441" s="78"/>
      <c r="G441" s="78"/>
      <c r="H441" s="78"/>
      <c r="I441" s="78"/>
      <c r="K441" s="99"/>
      <c r="L441" s="100" t="s">
        <v>433</v>
      </c>
      <c r="M441" s="78"/>
      <c r="N441" s="78"/>
      <c r="O441" s="78"/>
      <c r="P441" s="78"/>
      <c r="Q441" s="78"/>
      <c r="R441" s="78"/>
      <c r="S441" s="78"/>
    </row>
    <row r="442" spans="1:19" ht="49.65" customHeight="1" x14ac:dyDescent="0.3">
      <c r="A442" s="78"/>
      <c r="B442" s="78"/>
      <c r="C442" s="78"/>
      <c r="D442" s="78"/>
      <c r="E442" s="78"/>
      <c r="F442" s="78"/>
      <c r="G442" s="78"/>
      <c r="H442" s="78"/>
      <c r="I442" s="78"/>
      <c r="K442" s="78"/>
      <c r="L442" s="78"/>
      <c r="M442" s="78"/>
      <c r="N442" s="78"/>
      <c r="O442" s="78"/>
      <c r="P442" s="78"/>
      <c r="Q442" s="78"/>
      <c r="R442" s="78"/>
      <c r="S442" s="78"/>
    </row>
    <row r="443" spans="1:19" ht="49.65" customHeight="1" x14ac:dyDescent="0.3">
      <c r="A443" s="97">
        <v>12128</v>
      </c>
      <c r="B443" s="98" t="s">
        <v>434</v>
      </c>
      <c r="C443" s="96"/>
      <c r="D443" s="96"/>
      <c r="E443" s="96"/>
      <c r="F443" s="96"/>
      <c r="G443" s="94">
        <f>+C443+D443+E443+F443</f>
        <v>0</v>
      </c>
      <c r="H443" s="95">
        <v>199</v>
      </c>
      <c r="I443" s="88">
        <f>+G443*H443</f>
        <v>0</v>
      </c>
      <c r="K443" s="97">
        <v>1372</v>
      </c>
      <c r="L443" s="98" t="s">
        <v>435</v>
      </c>
      <c r="M443" s="96"/>
      <c r="N443" s="96"/>
      <c r="O443" s="96"/>
      <c r="P443" s="96"/>
      <c r="Q443" s="94">
        <f>+M443+N443+O443+P443</f>
        <v>0</v>
      </c>
      <c r="R443" s="95">
        <v>169</v>
      </c>
      <c r="S443" s="88">
        <f>+Q443*R443</f>
        <v>0</v>
      </c>
    </row>
    <row r="444" spans="1:19" ht="49.65" customHeight="1" x14ac:dyDescent="0.3">
      <c r="A444" s="89"/>
      <c r="B444" s="89"/>
      <c r="C444" s="89"/>
      <c r="D444" s="89"/>
      <c r="E444" s="89"/>
      <c r="F444" s="89"/>
      <c r="G444" s="89"/>
      <c r="H444" s="89"/>
      <c r="I444" s="89"/>
      <c r="K444" s="89"/>
      <c r="L444" s="89"/>
      <c r="M444" s="89"/>
      <c r="N444" s="89"/>
      <c r="O444" s="89"/>
      <c r="P444" s="89"/>
      <c r="Q444" s="89"/>
      <c r="R444" s="89"/>
      <c r="S444" s="89"/>
    </row>
    <row r="445" spans="1:19" ht="49.65" customHeight="1" x14ac:dyDescent="0.3">
      <c r="A445" s="99"/>
      <c r="B445" s="100" t="s">
        <v>436</v>
      </c>
      <c r="C445" s="78"/>
      <c r="D445" s="78"/>
      <c r="E445" s="78"/>
      <c r="F445" s="78"/>
      <c r="G445" s="78"/>
      <c r="H445" s="78"/>
      <c r="I445" s="78"/>
      <c r="K445" s="97">
        <v>7153</v>
      </c>
      <c r="L445" s="98" t="s">
        <v>437</v>
      </c>
      <c r="M445" s="96"/>
      <c r="N445" s="96"/>
      <c r="O445" s="96"/>
      <c r="P445" s="96"/>
      <c r="Q445" s="94">
        <f>+M445+N445+O445+P445</f>
        <v>0</v>
      </c>
      <c r="R445" s="95">
        <v>99</v>
      </c>
      <c r="S445" s="88">
        <f>+Q445*R445</f>
        <v>0</v>
      </c>
    </row>
    <row r="446" spans="1:19" ht="49.65" customHeight="1" x14ac:dyDescent="0.3">
      <c r="A446" s="78"/>
      <c r="B446" s="78"/>
      <c r="C446" s="78"/>
      <c r="D446" s="78"/>
      <c r="E446" s="78"/>
      <c r="F446" s="78"/>
      <c r="G446" s="78"/>
      <c r="H446" s="78"/>
      <c r="I446" s="78"/>
      <c r="K446" s="89"/>
      <c r="L446" s="89"/>
      <c r="M446" s="89"/>
      <c r="N446" s="89"/>
      <c r="O446" s="89"/>
      <c r="P446" s="89"/>
      <c r="Q446" s="89"/>
      <c r="R446" s="89"/>
      <c r="S446" s="89"/>
    </row>
    <row r="447" spans="1:19" ht="49.65" customHeight="1" x14ac:dyDescent="0.3">
      <c r="A447" s="97">
        <v>11340</v>
      </c>
      <c r="B447" s="98" t="s">
        <v>438</v>
      </c>
      <c r="C447" s="96"/>
      <c r="D447" s="96"/>
      <c r="E447" s="96"/>
      <c r="F447" s="96"/>
      <c r="G447" s="94">
        <f>+C447+D447+E447+F447</f>
        <v>0</v>
      </c>
      <c r="H447" s="95">
        <v>599</v>
      </c>
      <c r="I447" s="88">
        <f>+G447*H447</f>
        <v>0</v>
      </c>
      <c r="K447" s="97">
        <v>7154</v>
      </c>
      <c r="L447" s="98" t="s">
        <v>439</v>
      </c>
      <c r="M447" s="96"/>
      <c r="N447" s="96"/>
      <c r="O447" s="96"/>
      <c r="P447" s="96"/>
      <c r="Q447" s="94">
        <f>+M447+N447+O447+P447</f>
        <v>0</v>
      </c>
      <c r="R447" s="95">
        <v>119</v>
      </c>
      <c r="S447" s="88">
        <f>+Q447*R447</f>
        <v>0</v>
      </c>
    </row>
    <row r="448" spans="1:19" ht="49.65" customHeight="1" x14ac:dyDescent="0.3">
      <c r="A448" s="89"/>
      <c r="B448" s="89"/>
      <c r="C448" s="89"/>
      <c r="D448" s="89"/>
      <c r="E448" s="89"/>
      <c r="F448" s="89"/>
      <c r="G448" s="89"/>
      <c r="H448" s="89"/>
      <c r="I448" s="89"/>
      <c r="K448" s="89"/>
      <c r="L448" s="89"/>
      <c r="M448" s="89"/>
      <c r="N448" s="89"/>
      <c r="O448" s="89"/>
      <c r="P448" s="89"/>
      <c r="Q448" s="89"/>
      <c r="R448" s="89"/>
      <c r="S448" s="89"/>
    </row>
    <row r="449" spans="1:19" ht="49.65" customHeight="1" x14ac:dyDescent="0.3">
      <c r="A449" s="97">
        <v>15301</v>
      </c>
      <c r="B449" s="98" t="s">
        <v>440</v>
      </c>
      <c r="C449" s="96"/>
      <c r="D449" s="96"/>
      <c r="E449" s="96"/>
      <c r="F449" s="96"/>
      <c r="G449" s="94">
        <f>+C449+D449+E449+F449</f>
        <v>0</v>
      </c>
      <c r="H449" s="95">
        <v>699</v>
      </c>
      <c r="I449" s="88">
        <f>+G449*H449</f>
        <v>0</v>
      </c>
      <c r="K449" s="97">
        <v>7155</v>
      </c>
      <c r="L449" s="98" t="s">
        <v>441</v>
      </c>
      <c r="M449" s="96"/>
      <c r="N449" s="96"/>
      <c r="O449" s="96"/>
      <c r="P449" s="96"/>
      <c r="Q449" s="94">
        <f>+M449+N449+O449+P449</f>
        <v>0</v>
      </c>
      <c r="R449" s="95">
        <v>109</v>
      </c>
      <c r="S449" s="88">
        <f>+Q449*R449</f>
        <v>0</v>
      </c>
    </row>
    <row r="450" spans="1:19" ht="49.65" customHeight="1" x14ac:dyDescent="0.3">
      <c r="A450" s="89"/>
      <c r="B450" s="89"/>
      <c r="C450" s="89"/>
      <c r="D450" s="89"/>
      <c r="E450" s="89"/>
      <c r="F450" s="89"/>
      <c r="G450" s="89"/>
      <c r="H450" s="89"/>
      <c r="I450" s="89"/>
      <c r="K450" s="89"/>
      <c r="L450" s="89"/>
      <c r="M450" s="89"/>
      <c r="N450" s="89"/>
      <c r="O450" s="89"/>
      <c r="P450" s="89"/>
      <c r="Q450" s="89"/>
      <c r="R450" s="89"/>
      <c r="S450" s="89"/>
    </row>
    <row r="451" spans="1:19" ht="49.65" customHeight="1" x14ac:dyDescent="0.3">
      <c r="A451" s="99"/>
      <c r="B451" s="100" t="s">
        <v>442</v>
      </c>
      <c r="C451" s="78"/>
      <c r="D451" s="78"/>
      <c r="E451" s="78"/>
      <c r="F451" s="78"/>
      <c r="G451" s="78"/>
      <c r="H451" s="78"/>
      <c r="I451" s="78"/>
      <c r="K451" s="97">
        <v>7156</v>
      </c>
      <c r="L451" s="98" t="s">
        <v>443</v>
      </c>
      <c r="M451" s="96"/>
      <c r="N451" s="96"/>
      <c r="O451" s="96"/>
      <c r="P451" s="96"/>
      <c r="Q451" s="94">
        <f>+M451+N451+O451+P451</f>
        <v>0</v>
      </c>
      <c r="R451" s="95">
        <v>119</v>
      </c>
      <c r="S451" s="88">
        <f>+Q451*R451</f>
        <v>0</v>
      </c>
    </row>
    <row r="452" spans="1:19" ht="49.65" customHeight="1" x14ac:dyDescent="0.3">
      <c r="A452" s="78"/>
      <c r="B452" s="78"/>
      <c r="C452" s="78"/>
      <c r="D452" s="78"/>
      <c r="E452" s="78"/>
      <c r="F452" s="78"/>
      <c r="G452" s="78"/>
      <c r="H452" s="78"/>
      <c r="I452" s="78"/>
      <c r="K452" s="89"/>
      <c r="L452" s="89"/>
      <c r="M452" s="89"/>
      <c r="N452" s="89"/>
      <c r="O452" s="89"/>
      <c r="P452" s="89"/>
      <c r="Q452" s="89"/>
      <c r="R452" s="89"/>
      <c r="S452" s="89"/>
    </row>
    <row r="453" spans="1:19" ht="49.65" customHeight="1" x14ac:dyDescent="0.3">
      <c r="A453" s="97">
        <v>7989</v>
      </c>
      <c r="B453" s="98" t="s">
        <v>444</v>
      </c>
      <c r="C453" s="96"/>
      <c r="D453" s="96"/>
      <c r="E453" s="96"/>
      <c r="F453" s="96"/>
      <c r="G453" s="94">
        <f>+C453+D453+E453+F453</f>
        <v>0</v>
      </c>
      <c r="H453" s="95">
        <v>459</v>
      </c>
      <c r="I453" s="88">
        <f>+G453*H453</f>
        <v>0</v>
      </c>
      <c r="K453" s="97">
        <v>7157</v>
      </c>
      <c r="L453" s="98" t="s">
        <v>445</v>
      </c>
      <c r="M453" s="96"/>
      <c r="N453" s="96"/>
      <c r="O453" s="96"/>
      <c r="P453" s="96"/>
      <c r="Q453" s="94">
        <f>+M453+N453+O453+P453</f>
        <v>0</v>
      </c>
      <c r="R453" s="95">
        <v>99</v>
      </c>
      <c r="S453" s="88">
        <f>+Q453*R453</f>
        <v>0</v>
      </c>
    </row>
    <row r="454" spans="1:19" ht="49.65" customHeight="1" x14ac:dyDescent="0.3">
      <c r="A454" s="89"/>
      <c r="B454" s="89"/>
      <c r="C454" s="89"/>
      <c r="D454" s="89"/>
      <c r="E454" s="89"/>
      <c r="F454" s="89"/>
      <c r="G454" s="89"/>
      <c r="H454" s="89"/>
      <c r="I454" s="89"/>
      <c r="K454" s="89"/>
      <c r="L454" s="89"/>
      <c r="M454" s="89"/>
      <c r="N454" s="89"/>
      <c r="O454" s="89"/>
      <c r="P454" s="89"/>
      <c r="Q454" s="89"/>
      <c r="R454" s="89"/>
      <c r="S454" s="89"/>
    </row>
    <row r="455" spans="1:19" ht="49.65" customHeight="1" x14ac:dyDescent="0.3">
      <c r="A455" s="97">
        <v>11427</v>
      </c>
      <c r="B455" s="98" t="s">
        <v>446</v>
      </c>
      <c r="C455" s="96"/>
      <c r="D455" s="96"/>
      <c r="E455" s="96"/>
      <c r="F455" s="96"/>
      <c r="G455" s="94">
        <f>+C455+D455+E455+F455</f>
        <v>0</v>
      </c>
      <c r="H455" s="95">
        <v>399</v>
      </c>
      <c r="I455" s="88">
        <f>+G455*H455</f>
        <v>0</v>
      </c>
      <c r="K455" s="97">
        <v>7158</v>
      </c>
      <c r="L455" s="98" t="s">
        <v>447</v>
      </c>
      <c r="M455" s="96"/>
      <c r="N455" s="96"/>
      <c r="O455" s="96"/>
      <c r="P455" s="96"/>
      <c r="Q455" s="94">
        <f>+M455+N455+O455+P455</f>
        <v>0</v>
      </c>
      <c r="R455" s="95">
        <v>179</v>
      </c>
      <c r="S455" s="88">
        <f>+Q455*R455</f>
        <v>0</v>
      </c>
    </row>
    <row r="456" spans="1:19" ht="49.65" customHeight="1" x14ac:dyDescent="0.3">
      <c r="A456" s="89"/>
      <c r="B456" s="89"/>
      <c r="C456" s="89"/>
      <c r="D456" s="89"/>
      <c r="E456" s="89"/>
      <c r="F456" s="89"/>
      <c r="G456" s="89"/>
      <c r="H456" s="89"/>
      <c r="I456" s="89"/>
      <c r="K456" s="89"/>
      <c r="L456" s="89"/>
      <c r="M456" s="89"/>
      <c r="N456" s="89"/>
      <c r="O456" s="89"/>
      <c r="P456" s="89"/>
      <c r="Q456" s="89"/>
      <c r="R456" s="89"/>
      <c r="S456" s="89"/>
    </row>
    <row r="457" spans="1:19" ht="49.65" customHeight="1" x14ac:dyDescent="0.3">
      <c r="A457" s="101" t="s">
        <v>448</v>
      </c>
      <c r="B457" s="78"/>
      <c r="C457" s="78"/>
      <c r="D457" s="78"/>
      <c r="E457" s="78"/>
      <c r="F457" s="78"/>
      <c r="G457" s="78"/>
      <c r="H457" s="78"/>
      <c r="I457" s="78"/>
      <c r="K457" s="97">
        <v>7804</v>
      </c>
      <c r="L457" s="98" t="s">
        <v>449</v>
      </c>
      <c r="M457" s="96"/>
      <c r="N457" s="96"/>
      <c r="O457" s="96"/>
      <c r="P457" s="96"/>
      <c r="Q457" s="94">
        <f>+M457+N457+O457+P457</f>
        <v>0</v>
      </c>
      <c r="R457" s="95">
        <v>299</v>
      </c>
      <c r="S457" s="88">
        <f>+Q457*R457</f>
        <v>0</v>
      </c>
    </row>
    <row r="458" spans="1:19" ht="49.65" customHeight="1" x14ac:dyDescent="0.3">
      <c r="A458" s="78"/>
      <c r="B458" s="78"/>
      <c r="C458" s="78"/>
      <c r="D458" s="78"/>
      <c r="E458" s="78"/>
      <c r="F458" s="78"/>
      <c r="G458" s="78"/>
      <c r="H458" s="78"/>
      <c r="I458" s="78"/>
      <c r="K458" s="89"/>
      <c r="L458" s="89"/>
      <c r="M458" s="89"/>
      <c r="N458" s="89"/>
      <c r="O458" s="89"/>
      <c r="P458" s="89"/>
      <c r="Q458" s="89"/>
      <c r="R458" s="89"/>
      <c r="S458" s="89"/>
    </row>
    <row r="459" spans="1:19" ht="49.65" customHeight="1" x14ac:dyDescent="0.3">
      <c r="A459" s="99"/>
      <c r="B459" s="100" t="s">
        <v>450</v>
      </c>
      <c r="C459" s="78"/>
      <c r="D459" s="78"/>
      <c r="E459" s="78"/>
      <c r="F459" s="78"/>
      <c r="G459" s="78"/>
      <c r="H459" s="78"/>
      <c r="I459" s="78"/>
      <c r="K459" s="97">
        <v>8893</v>
      </c>
      <c r="L459" s="98" t="s">
        <v>451</v>
      </c>
      <c r="M459" s="96"/>
      <c r="N459" s="96"/>
      <c r="O459" s="96"/>
      <c r="P459" s="96"/>
      <c r="Q459" s="94">
        <f>+M459+N459+O459+P459</f>
        <v>0</v>
      </c>
      <c r="R459" s="95">
        <v>179</v>
      </c>
      <c r="S459" s="88">
        <f>+Q459*R459</f>
        <v>0</v>
      </c>
    </row>
    <row r="460" spans="1:19" ht="49.65" customHeight="1" x14ac:dyDescent="0.3">
      <c r="A460" s="78"/>
      <c r="B460" s="78"/>
      <c r="C460" s="78"/>
      <c r="D460" s="78"/>
      <c r="E460" s="78"/>
      <c r="F460" s="78"/>
      <c r="G460" s="78"/>
      <c r="H460" s="78"/>
      <c r="I460" s="78"/>
      <c r="K460" s="89"/>
      <c r="L460" s="89"/>
      <c r="M460" s="89"/>
      <c r="N460" s="89"/>
      <c r="O460" s="89"/>
      <c r="P460" s="89"/>
      <c r="Q460" s="89"/>
      <c r="R460" s="89"/>
      <c r="S460" s="89"/>
    </row>
    <row r="461" spans="1:19" ht="49.65" customHeight="1" x14ac:dyDescent="0.3">
      <c r="A461" s="97">
        <v>13211</v>
      </c>
      <c r="B461" s="98" t="s">
        <v>452</v>
      </c>
      <c r="C461" s="96"/>
      <c r="D461" s="96"/>
      <c r="E461" s="96"/>
      <c r="F461" s="96"/>
      <c r="G461" s="94">
        <f>+C461+D461+E461+F461</f>
        <v>0</v>
      </c>
      <c r="H461" s="95">
        <v>89</v>
      </c>
      <c r="I461" s="88">
        <f>+G461*H461</f>
        <v>0</v>
      </c>
      <c r="K461" s="97">
        <v>10928</v>
      </c>
      <c r="L461" s="98" t="s">
        <v>453</v>
      </c>
      <c r="M461" s="96"/>
      <c r="N461" s="96"/>
      <c r="O461" s="96"/>
      <c r="P461" s="96"/>
      <c r="Q461" s="94">
        <f>+M461+N461+O461+P461</f>
        <v>0</v>
      </c>
      <c r="R461" s="95">
        <v>349</v>
      </c>
      <c r="S461" s="88">
        <f>+Q461*R461</f>
        <v>0</v>
      </c>
    </row>
    <row r="462" spans="1:19" ht="49.65" customHeight="1" x14ac:dyDescent="0.3">
      <c r="A462" s="89"/>
      <c r="B462" s="89"/>
      <c r="C462" s="89"/>
      <c r="D462" s="89"/>
      <c r="E462" s="89"/>
      <c r="F462" s="89"/>
      <c r="G462" s="89"/>
      <c r="H462" s="89"/>
      <c r="I462" s="89"/>
      <c r="K462" s="89"/>
      <c r="L462" s="89"/>
      <c r="M462" s="89"/>
      <c r="N462" s="89"/>
      <c r="O462" s="89"/>
      <c r="P462" s="89"/>
      <c r="Q462" s="89"/>
      <c r="R462" s="89"/>
      <c r="S462" s="89"/>
    </row>
    <row r="463" spans="1:19" ht="49.65" customHeight="1" x14ac:dyDescent="0.3">
      <c r="A463" s="97">
        <v>13212</v>
      </c>
      <c r="B463" s="98" t="s">
        <v>454</v>
      </c>
      <c r="C463" s="96"/>
      <c r="D463" s="96"/>
      <c r="E463" s="96"/>
      <c r="F463" s="96"/>
      <c r="G463" s="94">
        <f>+C463+D463+E463+F463</f>
        <v>0</v>
      </c>
      <c r="H463" s="95">
        <v>89</v>
      </c>
      <c r="I463" s="88">
        <f>+G463*H463</f>
        <v>0</v>
      </c>
      <c r="K463" s="97">
        <v>11629</v>
      </c>
      <c r="L463" s="98" t="s">
        <v>455</v>
      </c>
      <c r="M463" s="96"/>
      <c r="N463" s="96"/>
      <c r="O463" s="96"/>
      <c r="P463" s="96"/>
      <c r="Q463" s="94">
        <f>+M463+N463+O463+P463</f>
        <v>0</v>
      </c>
      <c r="R463" s="95">
        <v>59</v>
      </c>
      <c r="S463" s="88">
        <f>+Q463*R463</f>
        <v>0</v>
      </c>
    </row>
    <row r="464" spans="1:19" ht="49.65" customHeight="1" x14ac:dyDescent="0.3">
      <c r="A464" s="89"/>
      <c r="B464" s="89"/>
      <c r="C464" s="89"/>
      <c r="D464" s="89"/>
      <c r="E464" s="89"/>
      <c r="F464" s="89"/>
      <c r="G464" s="89"/>
      <c r="H464" s="89"/>
      <c r="I464" s="89"/>
      <c r="K464" s="89"/>
      <c r="L464" s="89"/>
      <c r="M464" s="89"/>
      <c r="N464" s="89"/>
      <c r="O464" s="89"/>
      <c r="P464" s="89"/>
      <c r="Q464" s="89"/>
      <c r="R464" s="89"/>
      <c r="S464" s="89"/>
    </row>
    <row r="465" spans="1:19" ht="49.65" customHeight="1" x14ac:dyDescent="0.3">
      <c r="A465" s="97">
        <v>13213</v>
      </c>
      <c r="B465" s="98" t="s">
        <v>456</v>
      </c>
      <c r="C465" s="96"/>
      <c r="D465" s="96"/>
      <c r="E465" s="96"/>
      <c r="F465" s="96"/>
      <c r="G465" s="94">
        <f>+C465+D465+E465+F465</f>
        <v>0</v>
      </c>
      <c r="H465" s="95">
        <v>89</v>
      </c>
      <c r="I465" s="88">
        <f>+G465*H465</f>
        <v>0</v>
      </c>
      <c r="K465" s="97">
        <v>12188</v>
      </c>
      <c r="L465" s="98" t="s">
        <v>457</v>
      </c>
      <c r="M465" s="96"/>
      <c r="N465" s="96"/>
      <c r="O465" s="96"/>
      <c r="P465" s="96"/>
      <c r="Q465" s="94">
        <f>+M465+N465+O465+P465</f>
        <v>0</v>
      </c>
      <c r="R465" s="95">
        <v>579</v>
      </c>
      <c r="S465" s="88">
        <f>+Q465*R465</f>
        <v>0</v>
      </c>
    </row>
    <row r="466" spans="1:19" ht="49.65" customHeight="1" x14ac:dyDescent="0.3">
      <c r="A466" s="89"/>
      <c r="B466" s="89"/>
      <c r="C466" s="89"/>
      <c r="D466" s="89"/>
      <c r="E466" s="89"/>
      <c r="F466" s="89"/>
      <c r="G466" s="89"/>
      <c r="H466" s="89"/>
      <c r="I466" s="89"/>
      <c r="K466" s="89"/>
      <c r="L466" s="89"/>
      <c r="M466" s="89"/>
      <c r="N466" s="89"/>
      <c r="O466" s="89"/>
      <c r="P466" s="89"/>
      <c r="Q466" s="89"/>
      <c r="R466" s="89"/>
      <c r="S466" s="89"/>
    </row>
    <row r="467" spans="1:19" ht="49.65" customHeight="1" x14ac:dyDescent="0.3">
      <c r="A467" s="97">
        <v>13214</v>
      </c>
      <c r="B467" s="98" t="s">
        <v>458</v>
      </c>
      <c r="C467" s="96"/>
      <c r="D467" s="96"/>
      <c r="E467" s="96"/>
      <c r="F467" s="96"/>
      <c r="G467" s="94">
        <f>+C467+D467+E467+F467</f>
        <v>0</v>
      </c>
      <c r="H467" s="95">
        <v>89</v>
      </c>
      <c r="I467" s="88">
        <f>+G467*H467</f>
        <v>0</v>
      </c>
      <c r="K467" s="99"/>
      <c r="L467" s="100" t="s">
        <v>459</v>
      </c>
      <c r="M467" s="78"/>
      <c r="N467" s="78"/>
      <c r="O467" s="78"/>
      <c r="P467" s="78"/>
      <c r="Q467" s="78"/>
      <c r="R467" s="78"/>
      <c r="S467" s="78"/>
    </row>
    <row r="468" spans="1:19" ht="49.65" customHeight="1" x14ac:dyDescent="0.3">
      <c r="A468" s="89"/>
      <c r="B468" s="89"/>
      <c r="C468" s="89"/>
      <c r="D468" s="89"/>
      <c r="E468" s="89"/>
      <c r="F468" s="89"/>
      <c r="G468" s="89"/>
      <c r="H468" s="89"/>
      <c r="I468" s="89"/>
      <c r="K468" s="78"/>
      <c r="L468" s="78"/>
      <c r="M468" s="78"/>
      <c r="N468" s="78"/>
      <c r="O468" s="78"/>
      <c r="P468" s="78"/>
      <c r="Q468" s="78"/>
      <c r="R468" s="78"/>
      <c r="S468" s="78"/>
    </row>
    <row r="469" spans="1:19" ht="49.65" customHeight="1" x14ac:dyDescent="0.3">
      <c r="A469" s="97">
        <v>13215</v>
      </c>
      <c r="B469" s="98" t="s">
        <v>460</v>
      </c>
      <c r="C469" s="96"/>
      <c r="D469" s="96"/>
      <c r="E469" s="96"/>
      <c r="F469" s="96"/>
      <c r="G469" s="94">
        <f>+C469+D469+E469+F469</f>
        <v>0</v>
      </c>
      <c r="H469" s="95">
        <v>89</v>
      </c>
      <c r="I469" s="88">
        <f>+G469*H469</f>
        <v>0</v>
      </c>
      <c r="K469" s="97">
        <v>1342</v>
      </c>
      <c r="L469" s="98" t="s">
        <v>461</v>
      </c>
      <c r="M469" s="96"/>
      <c r="N469" s="96"/>
      <c r="O469" s="96"/>
      <c r="P469" s="96"/>
      <c r="Q469" s="94">
        <f>+M469+N469+O469+P469</f>
        <v>0</v>
      </c>
      <c r="R469" s="95">
        <v>99</v>
      </c>
      <c r="S469" s="88">
        <f>+Q469*R469</f>
        <v>0</v>
      </c>
    </row>
    <row r="470" spans="1:19" ht="49.65" customHeight="1" x14ac:dyDescent="0.3">
      <c r="A470" s="89"/>
      <c r="B470" s="89"/>
      <c r="C470" s="89"/>
      <c r="D470" s="89"/>
      <c r="E470" s="89"/>
      <c r="F470" s="89"/>
      <c r="G470" s="89"/>
      <c r="H470" s="89"/>
      <c r="I470" s="89"/>
      <c r="K470" s="89"/>
      <c r="L470" s="89"/>
      <c r="M470" s="89"/>
      <c r="N470" s="89"/>
      <c r="O470" s="89"/>
      <c r="P470" s="89"/>
      <c r="Q470" s="89"/>
      <c r="R470" s="89"/>
      <c r="S470" s="89"/>
    </row>
    <row r="471" spans="1:19" ht="49.65" customHeight="1" x14ac:dyDescent="0.3">
      <c r="A471" s="97">
        <v>13216</v>
      </c>
      <c r="B471" s="98" t="s">
        <v>462</v>
      </c>
      <c r="C471" s="96"/>
      <c r="D471" s="96"/>
      <c r="E471" s="96"/>
      <c r="F471" s="96"/>
      <c r="G471" s="94">
        <f>+C471+D471+E471+F471</f>
        <v>0</v>
      </c>
      <c r="H471" s="95">
        <v>89</v>
      </c>
      <c r="I471" s="88">
        <f>+G471*H471</f>
        <v>0</v>
      </c>
      <c r="K471" s="97">
        <v>6814</v>
      </c>
      <c r="L471" s="98" t="s">
        <v>463</v>
      </c>
      <c r="M471" s="96"/>
      <c r="N471" s="96"/>
      <c r="O471" s="96"/>
      <c r="P471" s="96"/>
      <c r="Q471" s="94">
        <f>+M471+N471+O471+P471</f>
        <v>0</v>
      </c>
      <c r="R471" s="95">
        <v>229</v>
      </c>
      <c r="S471" s="88">
        <f>+Q471*R471</f>
        <v>0</v>
      </c>
    </row>
    <row r="472" spans="1:19" ht="49.65" customHeight="1" x14ac:dyDescent="0.3">
      <c r="A472" s="89"/>
      <c r="B472" s="89"/>
      <c r="C472" s="89"/>
      <c r="D472" s="89"/>
      <c r="E472" s="89"/>
      <c r="F472" s="89"/>
      <c r="G472" s="89"/>
      <c r="H472" s="89"/>
      <c r="I472" s="89"/>
      <c r="K472" s="89"/>
      <c r="L472" s="89"/>
      <c r="M472" s="89"/>
      <c r="N472" s="89"/>
      <c r="O472" s="89"/>
      <c r="P472" s="89"/>
      <c r="Q472" s="89"/>
      <c r="R472" s="89"/>
      <c r="S472" s="89"/>
    </row>
    <row r="473" spans="1:19" ht="49.65" customHeight="1" x14ac:dyDescent="0.3">
      <c r="A473" s="99"/>
      <c r="B473" s="100" t="s">
        <v>464</v>
      </c>
      <c r="C473" s="78"/>
      <c r="D473" s="78"/>
      <c r="E473" s="78"/>
      <c r="F473" s="78"/>
      <c r="G473" s="78"/>
      <c r="H473" s="78"/>
      <c r="I473" s="78"/>
      <c r="K473" s="97">
        <v>7094</v>
      </c>
      <c r="L473" s="98" t="s">
        <v>465</v>
      </c>
      <c r="M473" s="96"/>
      <c r="N473" s="96"/>
      <c r="O473" s="96"/>
      <c r="P473" s="96"/>
      <c r="Q473" s="94">
        <f>+M473+N473+O473+P473</f>
        <v>0</v>
      </c>
      <c r="R473" s="95">
        <v>349</v>
      </c>
      <c r="S473" s="88">
        <f>+Q473*R473</f>
        <v>0</v>
      </c>
    </row>
    <row r="474" spans="1:19" ht="49.65" customHeight="1" x14ac:dyDescent="0.3">
      <c r="A474" s="78"/>
      <c r="B474" s="78"/>
      <c r="C474" s="78"/>
      <c r="D474" s="78"/>
      <c r="E474" s="78"/>
      <c r="F474" s="78"/>
      <c r="G474" s="78"/>
      <c r="H474" s="78"/>
      <c r="I474" s="78"/>
      <c r="K474" s="89"/>
      <c r="L474" s="89"/>
      <c r="M474" s="89"/>
      <c r="N474" s="89"/>
      <c r="O474" s="89"/>
      <c r="P474" s="89"/>
      <c r="Q474" s="89"/>
      <c r="R474" s="89"/>
      <c r="S474" s="89"/>
    </row>
    <row r="475" spans="1:19" ht="49.65" customHeight="1" x14ac:dyDescent="0.3">
      <c r="A475" s="97">
        <v>12118</v>
      </c>
      <c r="B475" s="98" t="s">
        <v>466</v>
      </c>
      <c r="C475" s="96"/>
      <c r="D475" s="96"/>
      <c r="E475" s="96"/>
      <c r="F475" s="96"/>
      <c r="G475" s="94">
        <f>+C475+D475+E475+F475</f>
        <v>0</v>
      </c>
      <c r="H475" s="95">
        <v>189</v>
      </c>
      <c r="I475" s="88">
        <f>+G475*H475</f>
        <v>0</v>
      </c>
      <c r="K475" s="97">
        <v>7095</v>
      </c>
      <c r="L475" s="98" t="s">
        <v>467</v>
      </c>
      <c r="M475" s="96"/>
      <c r="N475" s="96"/>
      <c r="O475" s="96"/>
      <c r="P475" s="96"/>
      <c r="Q475" s="94">
        <f>+M475+N475+O475+P475</f>
        <v>0</v>
      </c>
      <c r="R475" s="95">
        <v>199</v>
      </c>
      <c r="S475" s="88">
        <f>+Q475*R475</f>
        <v>0</v>
      </c>
    </row>
    <row r="476" spans="1:19" ht="49.65" customHeight="1" x14ac:dyDescent="0.3">
      <c r="A476" s="89"/>
      <c r="B476" s="89"/>
      <c r="C476" s="89"/>
      <c r="D476" s="89"/>
      <c r="E476" s="89"/>
      <c r="F476" s="89"/>
      <c r="G476" s="89"/>
      <c r="H476" s="89"/>
      <c r="I476" s="89"/>
      <c r="K476" s="89"/>
      <c r="L476" s="89"/>
      <c r="M476" s="89"/>
      <c r="N476" s="89"/>
      <c r="O476" s="89"/>
      <c r="P476" s="89"/>
      <c r="Q476" s="89"/>
      <c r="R476" s="89"/>
      <c r="S476" s="89"/>
    </row>
    <row r="477" spans="1:19" ht="49.65" customHeight="1" x14ac:dyDescent="0.3">
      <c r="A477" s="97">
        <v>12119</v>
      </c>
      <c r="B477" s="98" t="s">
        <v>468</v>
      </c>
      <c r="C477" s="96"/>
      <c r="D477" s="96"/>
      <c r="E477" s="96"/>
      <c r="F477" s="96"/>
      <c r="G477" s="94">
        <f>+C477+D477+E477+F477</f>
        <v>0</v>
      </c>
      <c r="H477" s="95">
        <v>119</v>
      </c>
      <c r="I477" s="88">
        <f>+G477*H477</f>
        <v>0</v>
      </c>
      <c r="K477" s="97">
        <v>7644</v>
      </c>
      <c r="L477" s="98" t="s">
        <v>469</v>
      </c>
      <c r="M477" s="96"/>
      <c r="N477" s="96"/>
      <c r="O477" s="96"/>
      <c r="P477" s="96"/>
      <c r="Q477" s="94">
        <f>+M477+N477+O477+P477</f>
        <v>0</v>
      </c>
      <c r="R477" s="95">
        <v>69</v>
      </c>
      <c r="S477" s="88">
        <f>+Q477*R477</f>
        <v>0</v>
      </c>
    </row>
    <row r="478" spans="1:19" ht="49.65" customHeight="1" x14ac:dyDescent="0.3">
      <c r="A478" s="89"/>
      <c r="B478" s="89"/>
      <c r="C478" s="89"/>
      <c r="D478" s="89"/>
      <c r="E478" s="89"/>
      <c r="F478" s="89"/>
      <c r="G478" s="89"/>
      <c r="H478" s="89"/>
      <c r="I478" s="89"/>
      <c r="K478" s="89"/>
      <c r="L478" s="89"/>
      <c r="M478" s="89"/>
      <c r="N478" s="89"/>
      <c r="O478" s="89"/>
      <c r="P478" s="89"/>
      <c r="Q478" s="89"/>
      <c r="R478" s="89"/>
      <c r="S478" s="89"/>
    </row>
    <row r="479" spans="1:19" ht="49.65" customHeight="1" x14ac:dyDescent="0.3">
      <c r="A479" s="97">
        <v>12120</v>
      </c>
      <c r="B479" s="98" t="s">
        <v>470</v>
      </c>
      <c r="C479" s="96"/>
      <c r="D479" s="96"/>
      <c r="E479" s="96"/>
      <c r="F479" s="96"/>
      <c r="G479" s="94">
        <f>+C479+D479+E479+F479</f>
        <v>0</v>
      </c>
      <c r="H479" s="95">
        <v>129</v>
      </c>
      <c r="I479" s="88">
        <f>+G479*H479</f>
        <v>0</v>
      </c>
      <c r="K479" s="97">
        <v>9712</v>
      </c>
      <c r="L479" s="98" t="s">
        <v>471</v>
      </c>
      <c r="M479" s="96"/>
      <c r="N479" s="96"/>
      <c r="O479" s="96"/>
      <c r="P479" s="96"/>
      <c r="Q479" s="94">
        <f>+M479+N479+O479+P479</f>
        <v>0</v>
      </c>
      <c r="R479" s="95">
        <v>679</v>
      </c>
      <c r="S479" s="88">
        <f>+Q479*R479</f>
        <v>0</v>
      </c>
    </row>
    <row r="480" spans="1:19" ht="49.65" customHeight="1" x14ac:dyDescent="0.3">
      <c r="A480" s="89"/>
      <c r="B480" s="89"/>
      <c r="C480" s="89"/>
      <c r="D480" s="89"/>
      <c r="E480" s="89"/>
      <c r="F480" s="89"/>
      <c r="G480" s="89"/>
      <c r="H480" s="89"/>
      <c r="I480" s="89"/>
      <c r="K480" s="89"/>
      <c r="L480" s="89"/>
      <c r="M480" s="89"/>
      <c r="N480" s="89"/>
      <c r="O480" s="89"/>
      <c r="P480" s="89"/>
      <c r="Q480" s="89"/>
      <c r="R480" s="89"/>
      <c r="S480" s="89"/>
    </row>
    <row r="481" spans="1:19" ht="49.65" customHeight="1" x14ac:dyDescent="0.3">
      <c r="A481" s="97">
        <v>12121</v>
      </c>
      <c r="B481" s="98" t="s">
        <v>472</v>
      </c>
      <c r="C481" s="96"/>
      <c r="D481" s="96"/>
      <c r="E481" s="96"/>
      <c r="F481" s="96"/>
      <c r="G481" s="94">
        <f>+C481+D481+E481+F481</f>
        <v>0</v>
      </c>
      <c r="H481" s="95">
        <v>79</v>
      </c>
      <c r="I481" s="88">
        <f>+G481*H481</f>
        <v>0</v>
      </c>
      <c r="K481" s="97">
        <v>13302</v>
      </c>
      <c r="L481" s="98" t="s">
        <v>473</v>
      </c>
      <c r="M481" s="96"/>
      <c r="N481" s="96"/>
      <c r="O481" s="96"/>
      <c r="P481" s="96"/>
      <c r="Q481" s="94">
        <f>+M481+N481+O481+P481</f>
        <v>0</v>
      </c>
      <c r="R481" s="95">
        <v>79</v>
      </c>
      <c r="S481" s="88">
        <f>+Q481*R481</f>
        <v>0</v>
      </c>
    </row>
    <row r="482" spans="1:19" ht="49.65" customHeight="1" x14ac:dyDescent="0.3">
      <c r="A482" s="89"/>
      <c r="B482" s="89"/>
      <c r="C482" s="89"/>
      <c r="D482" s="89"/>
      <c r="E482" s="89"/>
      <c r="F482" s="89"/>
      <c r="G482" s="89"/>
      <c r="H482" s="89"/>
      <c r="I482" s="89"/>
      <c r="K482" s="89"/>
      <c r="L482" s="89"/>
      <c r="M482" s="89"/>
      <c r="N482" s="89"/>
      <c r="O482" s="89"/>
      <c r="P482" s="89"/>
      <c r="Q482" s="89"/>
      <c r="R482" s="89"/>
      <c r="S482" s="89"/>
    </row>
    <row r="483" spans="1:19" ht="49.65" customHeight="1" x14ac:dyDescent="0.3">
      <c r="A483" s="97">
        <v>12122</v>
      </c>
      <c r="B483" s="98" t="s">
        <v>474</v>
      </c>
      <c r="C483" s="96"/>
      <c r="D483" s="96"/>
      <c r="E483" s="96"/>
      <c r="F483" s="96"/>
      <c r="G483" s="94">
        <f>+C483+D483+E483+F483</f>
        <v>0</v>
      </c>
      <c r="H483" s="95">
        <v>79</v>
      </c>
      <c r="I483" s="88">
        <f>+G483*H483</f>
        <v>0</v>
      </c>
      <c r="K483" s="97">
        <v>13394</v>
      </c>
      <c r="L483" s="98" t="s">
        <v>475</v>
      </c>
      <c r="M483" s="96"/>
      <c r="N483" s="96"/>
      <c r="O483" s="96"/>
      <c r="P483" s="96"/>
      <c r="Q483" s="94">
        <f>+M483+N483+O483+P483</f>
        <v>0</v>
      </c>
      <c r="R483" s="95">
        <v>125</v>
      </c>
      <c r="S483" s="88">
        <f>+Q483*R483</f>
        <v>0</v>
      </c>
    </row>
    <row r="484" spans="1:19" ht="49.65" customHeight="1" x14ac:dyDescent="0.3">
      <c r="A484" s="89"/>
      <c r="B484" s="89"/>
      <c r="C484" s="89"/>
      <c r="D484" s="89"/>
      <c r="E484" s="89"/>
      <c r="F484" s="89"/>
      <c r="G484" s="89"/>
      <c r="H484" s="89"/>
      <c r="I484" s="89"/>
      <c r="K484" s="89"/>
      <c r="L484" s="89"/>
      <c r="M484" s="89"/>
      <c r="N484" s="89"/>
      <c r="O484" s="89"/>
      <c r="P484" s="89"/>
      <c r="Q484" s="89"/>
      <c r="R484" s="89"/>
      <c r="S484" s="89"/>
    </row>
    <row r="485" spans="1:19" ht="49.65" customHeight="1" x14ac:dyDescent="0.3">
      <c r="A485" s="97">
        <v>12123</v>
      </c>
      <c r="B485" s="98" t="s">
        <v>476</v>
      </c>
      <c r="C485" s="96"/>
      <c r="D485" s="96"/>
      <c r="E485" s="96"/>
      <c r="F485" s="96"/>
      <c r="G485" s="94">
        <f>+C485+D485+E485+F485</f>
        <v>0</v>
      </c>
      <c r="H485" s="95">
        <v>89</v>
      </c>
      <c r="I485" s="88">
        <f>+G485*H485</f>
        <v>0</v>
      </c>
      <c r="K485" s="97">
        <v>14416</v>
      </c>
      <c r="L485" s="98" t="s">
        <v>477</v>
      </c>
      <c r="M485" s="96"/>
      <c r="N485" s="96"/>
      <c r="O485" s="96"/>
      <c r="P485" s="96"/>
      <c r="Q485" s="94">
        <f>+M485+N485+O485+P485</f>
        <v>0</v>
      </c>
      <c r="R485" s="95">
        <v>109</v>
      </c>
      <c r="S485" s="88">
        <f>+Q485*R485</f>
        <v>0</v>
      </c>
    </row>
    <row r="486" spans="1:19" ht="49.65" customHeight="1" x14ac:dyDescent="0.3">
      <c r="A486" s="89"/>
      <c r="B486" s="89"/>
      <c r="C486" s="89"/>
      <c r="D486" s="89"/>
      <c r="E486" s="89"/>
      <c r="F486" s="89"/>
      <c r="G486" s="89"/>
      <c r="H486" s="89"/>
      <c r="I486" s="89"/>
      <c r="K486" s="89"/>
      <c r="L486" s="89"/>
      <c r="M486" s="89"/>
      <c r="N486" s="89"/>
      <c r="O486" s="89"/>
      <c r="P486" s="89"/>
      <c r="Q486" s="89"/>
      <c r="R486" s="89"/>
      <c r="S486" s="89"/>
    </row>
    <row r="487" spans="1:19" ht="49.65" customHeight="1" x14ac:dyDescent="0.3">
      <c r="A487" s="97">
        <v>12124</v>
      </c>
      <c r="B487" s="98" t="s">
        <v>478</v>
      </c>
      <c r="C487" s="96"/>
      <c r="D487" s="96"/>
      <c r="E487" s="96"/>
      <c r="F487" s="96"/>
      <c r="G487" s="94">
        <f>+C487+D487+E487+F487</f>
        <v>0</v>
      </c>
      <c r="H487" s="95">
        <v>119</v>
      </c>
      <c r="I487" s="88">
        <f>+G487*H487</f>
        <v>0</v>
      </c>
      <c r="K487" s="97">
        <v>14417</v>
      </c>
      <c r="L487" s="98" t="s">
        <v>479</v>
      </c>
      <c r="M487" s="96"/>
      <c r="N487" s="96"/>
      <c r="O487" s="96"/>
      <c r="P487" s="96"/>
      <c r="Q487" s="94">
        <f>+M487+N487+O487+P487</f>
        <v>0</v>
      </c>
      <c r="R487" s="95">
        <v>109</v>
      </c>
      <c r="S487" s="88">
        <f>+Q487*R487</f>
        <v>0</v>
      </c>
    </row>
    <row r="488" spans="1:19" ht="49.65" customHeight="1" x14ac:dyDescent="0.3">
      <c r="A488" s="89"/>
      <c r="B488" s="89"/>
      <c r="C488" s="89"/>
      <c r="D488" s="89"/>
      <c r="E488" s="89"/>
      <c r="F488" s="89"/>
      <c r="G488" s="89"/>
      <c r="H488" s="89"/>
      <c r="I488" s="89"/>
      <c r="K488" s="89"/>
      <c r="L488" s="89"/>
      <c r="M488" s="89"/>
      <c r="N488" s="89"/>
      <c r="O488" s="89"/>
      <c r="P488" s="89"/>
      <c r="Q488" s="89"/>
      <c r="R488" s="89"/>
      <c r="S488" s="89"/>
    </row>
    <row r="489" spans="1:19" ht="49.65" customHeight="1" x14ac:dyDescent="0.3">
      <c r="A489" s="97">
        <v>12125</v>
      </c>
      <c r="B489" s="98" t="s">
        <v>480</v>
      </c>
      <c r="C489" s="96"/>
      <c r="D489" s="96"/>
      <c r="E489" s="96"/>
      <c r="F489" s="96"/>
      <c r="G489" s="94">
        <f>+C489+D489+E489+F489</f>
        <v>0</v>
      </c>
      <c r="H489" s="95">
        <v>79</v>
      </c>
      <c r="I489" s="88">
        <f>+G489*H489</f>
        <v>0</v>
      </c>
      <c r="K489" s="97">
        <v>15552</v>
      </c>
      <c r="L489" s="98" t="s">
        <v>481</v>
      </c>
      <c r="M489" s="96"/>
      <c r="N489" s="96"/>
      <c r="O489" s="96"/>
      <c r="P489" s="96"/>
      <c r="Q489" s="94">
        <f>+M489+N489+O489+P489</f>
        <v>0</v>
      </c>
      <c r="R489" s="95">
        <v>239</v>
      </c>
      <c r="S489" s="88">
        <f>+Q489*R489</f>
        <v>0</v>
      </c>
    </row>
    <row r="490" spans="1:19" ht="49.65" customHeight="1" x14ac:dyDescent="0.3">
      <c r="A490" s="89"/>
      <c r="B490" s="89"/>
      <c r="C490" s="89"/>
      <c r="D490" s="89"/>
      <c r="E490" s="89"/>
      <c r="F490" s="89"/>
      <c r="G490" s="89"/>
      <c r="H490" s="89"/>
      <c r="I490" s="89"/>
      <c r="K490" s="89"/>
      <c r="L490" s="89"/>
      <c r="M490" s="89"/>
      <c r="N490" s="89"/>
      <c r="O490" s="89"/>
      <c r="P490" s="89"/>
      <c r="Q490" s="89"/>
      <c r="R490" s="89"/>
      <c r="S490" s="89"/>
    </row>
    <row r="491" spans="1:19" ht="49.65" customHeight="1" x14ac:dyDescent="0.3">
      <c r="A491" s="97">
        <v>12126</v>
      </c>
      <c r="B491" s="98" t="s">
        <v>482</v>
      </c>
      <c r="C491" s="96"/>
      <c r="D491" s="96"/>
      <c r="E491" s="96"/>
      <c r="F491" s="96"/>
      <c r="G491" s="94">
        <f>+C491+D491+E491+F491</f>
        <v>0</v>
      </c>
      <c r="H491" s="95">
        <v>59</v>
      </c>
      <c r="I491" s="88">
        <f>+G491*H491</f>
        <v>0</v>
      </c>
      <c r="K491" s="99"/>
      <c r="L491" s="100" t="s">
        <v>483</v>
      </c>
      <c r="M491" s="78"/>
      <c r="N491" s="78"/>
      <c r="O491" s="78"/>
      <c r="P491" s="78"/>
      <c r="Q491" s="78"/>
      <c r="R491" s="78"/>
      <c r="S491" s="78"/>
    </row>
    <row r="492" spans="1:19" ht="49.65" customHeight="1" x14ac:dyDescent="0.3">
      <c r="A492" s="89"/>
      <c r="B492" s="89"/>
      <c r="C492" s="89"/>
      <c r="D492" s="89"/>
      <c r="E492" s="89"/>
      <c r="F492" s="89"/>
      <c r="G492" s="89"/>
      <c r="H492" s="89"/>
      <c r="I492" s="89"/>
      <c r="K492" s="78"/>
      <c r="L492" s="78"/>
      <c r="M492" s="78"/>
      <c r="N492" s="78"/>
      <c r="O492" s="78"/>
      <c r="P492" s="78"/>
      <c r="Q492" s="78"/>
      <c r="R492" s="78"/>
      <c r="S492" s="78"/>
    </row>
    <row r="493" spans="1:19" ht="49.65" customHeight="1" x14ac:dyDescent="0.3">
      <c r="A493" s="97">
        <v>12503</v>
      </c>
      <c r="B493" s="98" t="s">
        <v>484</v>
      </c>
      <c r="C493" s="96"/>
      <c r="D493" s="96"/>
      <c r="E493" s="96"/>
      <c r="F493" s="96"/>
      <c r="G493" s="94">
        <f>+C493+D493+E493+F493</f>
        <v>0</v>
      </c>
      <c r="H493" s="95">
        <v>399</v>
      </c>
      <c r="I493" s="88">
        <f>+G493*H493</f>
        <v>0</v>
      </c>
      <c r="K493" s="97">
        <v>13672</v>
      </c>
      <c r="L493" s="98" t="s">
        <v>485</v>
      </c>
      <c r="M493" s="96"/>
      <c r="N493" s="96"/>
      <c r="O493" s="96"/>
      <c r="P493" s="96"/>
      <c r="Q493" s="94">
        <f>+M493+N493+O493+P493</f>
        <v>0</v>
      </c>
      <c r="R493" s="95">
        <v>119</v>
      </c>
      <c r="S493" s="88">
        <f>+Q493*R493</f>
        <v>0</v>
      </c>
    </row>
    <row r="494" spans="1:19" ht="49.65" customHeight="1" x14ac:dyDescent="0.3">
      <c r="A494" s="89"/>
      <c r="B494" s="89"/>
      <c r="C494" s="89"/>
      <c r="D494" s="89"/>
      <c r="E494" s="89"/>
      <c r="F494" s="89"/>
      <c r="G494" s="89"/>
      <c r="H494" s="89"/>
      <c r="I494" s="89"/>
      <c r="K494" s="89"/>
      <c r="L494" s="89"/>
      <c r="M494" s="89"/>
      <c r="N494" s="89"/>
      <c r="O494" s="89"/>
      <c r="P494" s="89"/>
      <c r="Q494" s="89"/>
      <c r="R494" s="89"/>
      <c r="S494" s="89"/>
    </row>
    <row r="495" spans="1:19" ht="49.65" customHeight="1" x14ac:dyDescent="0.3">
      <c r="A495" s="97">
        <v>12879</v>
      </c>
      <c r="B495" s="98" t="s">
        <v>486</v>
      </c>
      <c r="C495" s="96"/>
      <c r="D495" s="96"/>
      <c r="E495" s="96"/>
      <c r="F495" s="96"/>
      <c r="G495" s="94">
        <f>+C495+D495+E495+F495</f>
        <v>0</v>
      </c>
      <c r="H495" s="95">
        <v>339</v>
      </c>
      <c r="I495" s="88">
        <f>+G495*H495</f>
        <v>0</v>
      </c>
      <c r="K495" s="97">
        <v>13673</v>
      </c>
      <c r="L495" s="98" t="s">
        <v>487</v>
      </c>
      <c r="M495" s="96"/>
      <c r="N495" s="96"/>
      <c r="O495" s="96"/>
      <c r="P495" s="96"/>
      <c r="Q495" s="94">
        <f>+M495+N495+O495+P495</f>
        <v>0</v>
      </c>
      <c r="R495" s="95">
        <v>119</v>
      </c>
      <c r="S495" s="88">
        <f>+Q495*R495</f>
        <v>0</v>
      </c>
    </row>
    <row r="496" spans="1:19" ht="49.65" customHeight="1" x14ac:dyDescent="0.3">
      <c r="A496" s="89"/>
      <c r="B496" s="89"/>
      <c r="C496" s="89"/>
      <c r="D496" s="89"/>
      <c r="E496" s="89"/>
      <c r="F496" s="89"/>
      <c r="G496" s="89"/>
      <c r="H496" s="89"/>
      <c r="I496" s="89"/>
      <c r="K496" s="89"/>
      <c r="L496" s="89"/>
      <c r="M496" s="89"/>
      <c r="N496" s="89"/>
      <c r="O496" s="89"/>
      <c r="P496" s="89"/>
      <c r="Q496" s="89"/>
      <c r="R496" s="89"/>
      <c r="S496" s="89"/>
    </row>
    <row r="497" spans="1:19" ht="49.65" customHeight="1" x14ac:dyDescent="0.3">
      <c r="A497" s="97">
        <v>12880</v>
      </c>
      <c r="B497" s="98" t="s">
        <v>488</v>
      </c>
      <c r="C497" s="96"/>
      <c r="D497" s="96"/>
      <c r="E497" s="96"/>
      <c r="F497" s="96"/>
      <c r="G497" s="94">
        <f>+C497+D497+E497+F497</f>
        <v>0</v>
      </c>
      <c r="H497" s="95">
        <v>229</v>
      </c>
      <c r="I497" s="88">
        <f>+G497*H497</f>
        <v>0</v>
      </c>
      <c r="K497" s="99"/>
      <c r="L497" s="100" t="s">
        <v>489</v>
      </c>
      <c r="M497" s="78"/>
      <c r="N497" s="78"/>
      <c r="O497" s="78"/>
      <c r="P497" s="78"/>
      <c r="Q497" s="78"/>
      <c r="R497" s="78"/>
      <c r="S497" s="78"/>
    </row>
    <row r="498" spans="1:19" ht="49.65" customHeight="1" x14ac:dyDescent="0.3">
      <c r="A498" s="89"/>
      <c r="B498" s="89"/>
      <c r="C498" s="89"/>
      <c r="D498" s="89"/>
      <c r="E498" s="89"/>
      <c r="F498" s="89"/>
      <c r="G498" s="89"/>
      <c r="H498" s="89"/>
      <c r="I498" s="89"/>
      <c r="K498" s="78"/>
      <c r="L498" s="78"/>
      <c r="M498" s="78"/>
      <c r="N498" s="78"/>
      <c r="O498" s="78"/>
      <c r="P498" s="78"/>
      <c r="Q498" s="78"/>
      <c r="R498" s="78"/>
      <c r="S498" s="78"/>
    </row>
    <row r="499" spans="1:19" ht="49.65" customHeight="1" x14ac:dyDescent="0.3">
      <c r="A499" s="97">
        <v>12881</v>
      </c>
      <c r="B499" s="98" t="s">
        <v>490</v>
      </c>
      <c r="C499" s="96"/>
      <c r="D499" s="96"/>
      <c r="E499" s="96"/>
      <c r="F499" s="96"/>
      <c r="G499" s="94">
        <f>+C499+D499+E499+F499</f>
        <v>0</v>
      </c>
      <c r="H499" s="95">
        <v>209</v>
      </c>
      <c r="I499" s="88">
        <f>+G499*H499</f>
        <v>0</v>
      </c>
      <c r="K499" s="97">
        <v>13669</v>
      </c>
      <c r="L499" s="98" t="s">
        <v>491</v>
      </c>
      <c r="M499" s="96"/>
      <c r="N499" s="96"/>
      <c r="O499" s="96"/>
      <c r="P499" s="96"/>
      <c r="Q499" s="94">
        <f>+M499+N499+O499+P499</f>
        <v>0</v>
      </c>
      <c r="R499" s="95">
        <v>109</v>
      </c>
      <c r="S499" s="88">
        <f>+Q499*R499</f>
        <v>0</v>
      </c>
    </row>
    <row r="500" spans="1:19" ht="49.65" customHeight="1" x14ac:dyDescent="0.3">
      <c r="A500" s="89"/>
      <c r="B500" s="89"/>
      <c r="C500" s="89"/>
      <c r="D500" s="89"/>
      <c r="E500" s="89"/>
      <c r="F500" s="89"/>
      <c r="G500" s="89"/>
      <c r="H500" s="89"/>
      <c r="I500" s="89"/>
      <c r="K500" s="89"/>
      <c r="L500" s="89"/>
      <c r="M500" s="89"/>
      <c r="N500" s="89"/>
      <c r="O500" s="89"/>
      <c r="P500" s="89"/>
      <c r="Q500" s="89"/>
      <c r="R500" s="89"/>
      <c r="S500" s="89"/>
    </row>
    <row r="501" spans="1:19" ht="49.65" customHeight="1" x14ac:dyDescent="0.3">
      <c r="A501" s="97">
        <v>15563</v>
      </c>
      <c r="B501" s="98" t="s">
        <v>492</v>
      </c>
      <c r="C501" s="96"/>
      <c r="D501" s="96"/>
      <c r="E501" s="96"/>
      <c r="F501" s="96"/>
      <c r="G501" s="94">
        <f>+C501+D501+E501+F501</f>
        <v>0</v>
      </c>
      <c r="H501" s="95">
        <v>659</v>
      </c>
      <c r="I501" s="88">
        <f>+G501*H501</f>
        <v>0</v>
      </c>
      <c r="K501" s="97">
        <v>13670</v>
      </c>
      <c r="L501" s="98" t="s">
        <v>493</v>
      </c>
      <c r="M501" s="96"/>
      <c r="N501" s="96"/>
      <c r="O501" s="96"/>
      <c r="P501" s="96"/>
      <c r="Q501" s="94">
        <f>+M501+N501+O501+P501</f>
        <v>0</v>
      </c>
      <c r="R501" s="95">
        <v>109</v>
      </c>
      <c r="S501" s="88">
        <f>+Q501*R501</f>
        <v>0</v>
      </c>
    </row>
    <row r="502" spans="1:19" ht="49.65" customHeight="1" x14ac:dyDescent="0.3">
      <c r="A502" s="89"/>
      <c r="B502" s="89"/>
      <c r="C502" s="89"/>
      <c r="D502" s="89"/>
      <c r="E502" s="89"/>
      <c r="F502" s="89"/>
      <c r="G502" s="89"/>
      <c r="H502" s="89"/>
      <c r="I502" s="89"/>
      <c r="K502" s="89"/>
      <c r="L502" s="89"/>
      <c r="M502" s="89"/>
      <c r="N502" s="89"/>
      <c r="O502" s="89"/>
      <c r="P502" s="89"/>
      <c r="Q502" s="89"/>
      <c r="R502" s="89"/>
      <c r="S502" s="89"/>
    </row>
    <row r="503" spans="1:19" ht="49.65" customHeight="1" x14ac:dyDescent="0.3">
      <c r="A503" s="99"/>
      <c r="B503" s="100" t="s">
        <v>494</v>
      </c>
      <c r="C503" s="78"/>
      <c r="D503" s="78"/>
      <c r="E503" s="78"/>
      <c r="F503" s="78"/>
      <c r="G503" s="78"/>
      <c r="H503" s="78"/>
      <c r="I503" s="78"/>
      <c r="K503" s="97">
        <v>13671</v>
      </c>
      <c r="L503" s="98" t="s">
        <v>495</v>
      </c>
      <c r="M503" s="96"/>
      <c r="N503" s="96"/>
      <c r="O503" s="96"/>
      <c r="P503" s="96"/>
      <c r="Q503" s="94">
        <f>+M503+N503+O503+P503</f>
        <v>0</v>
      </c>
      <c r="R503" s="95">
        <v>109</v>
      </c>
      <c r="S503" s="88">
        <f>+Q503*R503</f>
        <v>0</v>
      </c>
    </row>
    <row r="504" spans="1:19" ht="49.65" customHeight="1" x14ac:dyDescent="0.3">
      <c r="A504" s="78"/>
      <c r="B504" s="78"/>
      <c r="C504" s="78"/>
      <c r="D504" s="78"/>
      <c r="E504" s="78"/>
      <c r="F504" s="78"/>
      <c r="G504" s="78"/>
      <c r="H504" s="78"/>
      <c r="I504" s="78"/>
      <c r="K504" s="89"/>
      <c r="L504" s="89"/>
      <c r="M504" s="89"/>
      <c r="N504" s="89"/>
      <c r="O504" s="89"/>
      <c r="P504" s="89"/>
      <c r="Q504" s="89"/>
      <c r="R504" s="89"/>
      <c r="S504" s="89"/>
    </row>
    <row r="505" spans="1:19" ht="49.65" customHeight="1" x14ac:dyDescent="0.3">
      <c r="A505" s="97">
        <v>10190</v>
      </c>
      <c r="B505" s="98" t="s">
        <v>496</v>
      </c>
      <c r="C505" s="96"/>
      <c r="D505" s="96"/>
      <c r="E505" s="96"/>
      <c r="F505" s="96"/>
      <c r="G505" s="94">
        <f>+C505+D505+E505+F505</f>
        <v>0</v>
      </c>
      <c r="H505" s="95">
        <v>119</v>
      </c>
      <c r="I505" s="88">
        <f>+G505*H505</f>
        <v>0</v>
      </c>
      <c r="K505" s="99"/>
      <c r="L505" s="100" t="s">
        <v>497</v>
      </c>
      <c r="M505" s="78"/>
      <c r="N505" s="78"/>
      <c r="O505" s="78"/>
      <c r="P505" s="78"/>
      <c r="Q505" s="78"/>
      <c r="R505" s="78"/>
      <c r="S505" s="78"/>
    </row>
    <row r="506" spans="1:19" ht="49.65" customHeight="1" x14ac:dyDescent="0.3">
      <c r="A506" s="89"/>
      <c r="B506" s="89"/>
      <c r="C506" s="89"/>
      <c r="D506" s="89"/>
      <c r="E506" s="89"/>
      <c r="F506" s="89"/>
      <c r="G506" s="89"/>
      <c r="H506" s="89"/>
      <c r="I506" s="89"/>
      <c r="K506" s="78"/>
      <c r="L506" s="78"/>
      <c r="M506" s="78"/>
      <c r="N506" s="78"/>
      <c r="O506" s="78"/>
      <c r="P506" s="78"/>
      <c r="Q506" s="78"/>
      <c r="R506" s="78"/>
      <c r="S506" s="78"/>
    </row>
    <row r="507" spans="1:19" ht="49.65" customHeight="1" x14ac:dyDescent="0.3">
      <c r="A507" s="97">
        <v>10191</v>
      </c>
      <c r="B507" s="98" t="s">
        <v>498</v>
      </c>
      <c r="C507" s="96"/>
      <c r="D507" s="96"/>
      <c r="E507" s="96"/>
      <c r="F507" s="96"/>
      <c r="G507" s="94">
        <f>+C507+D507+E507+F507</f>
        <v>0</v>
      </c>
      <c r="H507" s="95">
        <v>179</v>
      </c>
      <c r="I507" s="88">
        <f>+G507*H507</f>
        <v>0</v>
      </c>
      <c r="K507" s="97">
        <v>12898</v>
      </c>
      <c r="L507" s="98" t="s">
        <v>499</v>
      </c>
      <c r="M507" s="96"/>
      <c r="N507" s="96"/>
      <c r="O507" s="96"/>
      <c r="P507" s="96"/>
      <c r="Q507" s="94">
        <f>+M507+N507+O507+P507</f>
        <v>0</v>
      </c>
      <c r="R507" s="95">
        <v>299</v>
      </c>
      <c r="S507" s="88">
        <f>+Q507*R507</f>
        <v>0</v>
      </c>
    </row>
    <row r="508" spans="1:19" ht="49.65" customHeight="1" x14ac:dyDescent="0.3">
      <c r="A508" s="89"/>
      <c r="B508" s="89"/>
      <c r="C508" s="89"/>
      <c r="D508" s="89"/>
      <c r="E508" s="89"/>
      <c r="F508" s="89"/>
      <c r="G508" s="89"/>
      <c r="H508" s="89"/>
      <c r="I508" s="89"/>
      <c r="K508" s="89"/>
      <c r="L508" s="89"/>
      <c r="M508" s="89"/>
      <c r="N508" s="89"/>
      <c r="O508" s="89"/>
      <c r="P508" s="89"/>
      <c r="Q508" s="89"/>
      <c r="R508" s="89"/>
      <c r="S508" s="89"/>
    </row>
    <row r="509" spans="1:19" ht="49.65" customHeight="1" x14ac:dyDescent="0.3">
      <c r="A509" s="97"/>
      <c r="B509" s="98"/>
      <c r="C509" s="93"/>
      <c r="D509" s="93"/>
      <c r="E509" s="93"/>
      <c r="F509" s="93"/>
      <c r="G509" s="94">
        <f>+C509+D509+E509+F509</f>
        <v>0</v>
      </c>
      <c r="H509" s="95"/>
      <c r="I509" s="88">
        <f>+G509*H509</f>
        <v>0</v>
      </c>
      <c r="K509" s="97">
        <v>12899</v>
      </c>
      <c r="L509" s="98" t="s">
        <v>500</v>
      </c>
      <c r="M509" s="96"/>
      <c r="N509" s="96"/>
      <c r="O509" s="96"/>
      <c r="P509" s="96"/>
      <c r="Q509" s="94">
        <f>+M509+N509+O509+P509</f>
        <v>0</v>
      </c>
      <c r="R509" s="95">
        <v>299</v>
      </c>
      <c r="S509" s="88">
        <f>+Q509*R509</f>
        <v>0</v>
      </c>
    </row>
    <row r="510" spans="1:19" ht="49.65" customHeight="1" x14ac:dyDescent="0.3">
      <c r="A510" s="89"/>
      <c r="B510" s="89"/>
      <c r="C510" s="89"/>
      <c r="D510" s="89"/>
      <c r="E510" s="89"/>
      <c r="F510" s="89"/>
      <c r="G510" s="89"/>
      <c r="H510" s="89"/>
      <c r="I510" s="89"/>
      <c r="K510" s="89"/>
      <c r="L510" s="89"/>
      <c r="M510" s="89"/>
      <c r="N510" s="89"/>
      <c r="O510" s="89"/>
      <c r="P510" s="89"/>
      <c r="Q510" s="89"/>
      <c r="R510" s="89"/>
      <c r="S510" s="89"/>
    </row>
    <row r="511" spans="1:19" ht="49.65" customHeight="1" x14ac:dyDescent="0.3">
      <c r="A511" s="97"/>
      <c r="B511" s="98"/>
      <c r="C511" s="93"/>
      <c r="D511" s="93"/>
      <c r="E511" s="93"/>
      <c r="F511" s="93"/>
      <c r="G511" s="94">
        <f>+C511+D511+E511+F511</f>
        <v>0</v>
      </c>
      <c r="H511" s="95"/>
      <c r="I511" s="88">
        <f>+G511*H511</f>
        <v>0</v>
      </c>
      <c r="K511" s="97">
        <v>15073</v>
      </c>
      <c r="L511" s="98" t="s">
        <v>501</v>
      </c>
      <c r="M511" s="96"/>
      <c r="N511" s="96"/>
      <c r="O511" s="96"/>
      <c r="P511" s="96"/>
      <c r="Q511" s="94">
        <f>+M511+N511+O511+P511</f>
        <v>0</v>
      </c>
      <c r="R511" s="95">
        <v>499</v>
      </c>
      <c r="S511" s="88">
        <f>+Q511*R511</f>
        <v>0</v>
      </c>
    </row>
    <row r="512" spans="1:19" ht="49.65" customHeight="1" x14ac:dyDescent="0.3">
      <c r="A512" s="89"/>
      <c r="B512" s="89"/>
      <c r="C512" s="89"/>
      <c r="D512" s="89"/>
      <c r="E512" s="89"/>
      <c r="F512" s="89"/>
      <c r="G512" s="89"/>
      <c r="H512" s="89"/>
      <c r="I512" s="89"/>
      <c r="K512" s="89"/>
      <c r="L512" s="89"/>
      <c r="M512" s="89"/>
      <c r="N512" s="89"/>
      <c r="O512" s="89"/>
      <c r="P512" s="89"/>
      <c r="Q512" s="89"/>
      <c r="R512" s="89"/>
      <c r="S512" s="89"/>
    </row>
    <row r="513" spans="1:19" ht="49.65" customHeight="1" x14ac:dyDescent="0.3">
      <c r="A513" s="97"/>
      <c r="B513" s="98"/>
      <c r="C513" s="93"/>
      <c r="D513" s="93"/>
      <c r="E513" s="93"/>
      <c r="F513" s="93"/>
      <c r="G513" s="94">
        <f>+C513+D513+E513+F513</f>
        <v>0</v>
      </c>
      <c r="H513" s="95"/>
      <c r="I513" s="88">
        <f>+G513*H513</f>
        <v>0</v>
      </c>
      <c r="K513" s="97"/>
      <c r="L513" s="98"/>
      <c r="M513" s="93"/>
      <c r="N513" s="93"/>
      <c r="O513" s="93"/>
      <c r="P513" s="93"/>
      <c r="Q513" s="94">
        <f>+M513+N513+O513+P513</f>
        <v>0</v>
      </c>
      <c r="R513" s="95"/>
      <c r="S513" s="88">
        <f>+Q513*R513</f>
        <v>0</v>
      </c>
    </row>
    <row r="514" spans="1:19" ht="49.65" customHeight="1" x14ac:dyDescent="0.3">
      <c r="A514" s="89"/>
      <c r="B514" s="89"/>
      <c r="C514" s="89"/>
      <c r="D514" s="89"/>
      <c r="E514" s="89"/>
      <c r="F514" s="89"/>
      <c r="G514" s="89"/>
      <c r="H514" s="89"/>
      <c r="I514" s="89"/>
      <c r="K514" s="89"/>
      <c r="L514" s="89"/>
      <c r="M514" s="89"/>
      <c r="N514" s="89"/>
      <c r="O514" s="89"/>
      <c r="P514" s="89"/>
      <c r="Q514" s="89"/>
      <c r="R514" s="89"/>
      <c r="S514" s="89"/>
    </row>
    <row r="515" spans="1:19" ht="49.65" customHeight="1" x14ac:dyDescent="0.3">
      <c r="A515" s="22" t="s">
        <v>502</v>
      </c>
      <c r="D515" s="90" t="s">
        <v>503</v>
      </c>
      <c r="E515" s="80"/>
      <c r="F515" s="80"/>
      <c r="G515" s="81"/>
      <c r="H515" s="91">
        <f>SUM(I419:I514)</f>
        <v>0</v>
      </c>
      <c r="I515" s="81"/>
      <c r="N515" s="90" t="s">
        <v>504</v>
      </c>
      <c r="O515" s="80"/>
      <c r="P515" s="80"/>
      <c r="Q515" s="81"/>
      <c r="R515" s="91">
        <f>SUM(S419:S514)</f>
        <v>0</v>
      </c>
      <c r="S515" s="81"/>
    </row>
    <row r="516" spans="1:19" ht="49.65" customHeight="1" x14ac:dyDescent="0.3">
      <c r="D516" s="82"/>
      <c r="E516" s="83"/>
      <c r="F516" s="83"/>
      <c r="G516" s="84"/>
      <c r="H516" s="82"/>
      <c r="I516" s="84"/>
      <c r="N516" s="82"/>
      <c r="O516" s="83"/>
      <c r="P516" s="83"/>
      <c r="Q516" s="84"/>
      <c r="R516" s="82"/>
      <c r="S516" s="84"/>
    </row>
    <row r="517" spans="1:19" ht="49.65" customHeight="1" x14ac:dyDescent="0.3">
      <c r="A517" s="92" t="s">
        <v>51</v>
      </c>
      <c r="B517" s="78"/>
      <c r="C517" s="78"/>
      <c r="D517" s="78"/>
      <c r="E517" s="78"/>
      <c r="F517" s="78"/>
      <c r="G517" s="78"/>
      <c r="H517" s="78"/>
      <c r="I517" s="78"/>
      <c r="J517" s="78"/>
      <c r="K517" s="78"/>
      <c r="L517" s="78"/>
      <c r="M517" s="78"/>
      <c r="N517" s="78"/>
      <c r="O517" s="78"/>
      <c r="P517" s="78"/>
      <c r="Q517" s="78"/>
      <c r="R517" s="78"/>
      <c r="S517" s="78"/>
    </row>
    <row r="518" spans="1:19" ht="49.65" customHeight="1" x14ac:dyDescent="0.3">
      <c r="A518" s="78"/>
      <c r="B518" s="78"/>
      <c r="C518" s="78"/>
      <c r="D518" s="78"/>
      <c r="E518" s="78"/>
      <c r="F518" s="78"/>
      <c r="G518" s="78"/>
      <c r="H518" s="78"/>
      <c r="I518" s="78"/>
      <c r="J518" s="78"/>
      <c r="K518" s="78"/>
      <c r="L518" s="78"/>
      <c r="M518" s="78"/>
      <c r="N518" s="78"/>
      <c r="O518" s="78"/>
      <c r="P518" s="78"/>
      <c r="Q518" s="78"/>
      <c r="R518" s="78"/>
      <c r="S518" s="78"/>
    </row>
    <row r="519" spans="1:19" ht="49.65" customHeight="1" x14ac:dyDescent="0.3">
      <c r="A519" s="102" t="s">
        <v>4</v>
      </c>
      <c r="B519" s="103" t="s">
        <v>52</v>
      </c>
      <c r="C519" s="102" t="s">
        <v>53</v>
      </c>
      <c r="D519" s="102" t="s">
        <v>54</v>
      </c>
      <c r="E519" s="102" t="s">
        <v>55</v>
      </c>
      <c r="F519" s="102" t="s">
        <v>56</v>
      </c>
      <c r="G519" s="102" t="s">
        <v>57</v>
      </c>
      <c r="H519" s="102" t="s">
        <v>58</v>
      </c>
      <c r="I519" s="103" t="s">
        <v>8</v>
      </c>
      <c r="K519" s="102" t="s">
        <v>4</v>
      </c>
      <c r="L519" s="103" t="s">
        <v>52</v>
      </c>
      <c r="M519" s="102" t="s">
        <v>53</v>
      </c>
      <c r="N519" s="102" t="s">
        <v>54</v>
      </c>
      <c r="O519" s="102" t="s">
        <v>55</v>
      </c>
      <c r="P519" s="102" t="s">
        <v>56</v>
      </c>
      <c r="Q519" s="102" t="s">
        <v>57</v>
      </c>
      <c r="R519" s="102" t="s">
        <v>58</v>
      </c>
      <c r="S519" s="103" t="s">
        <v>8</v>
      </c>
    </row>
    <row r="520" spans="1:19" ht="49.65" customHeight="1" x14ac:dyDescent="0.3">
      <c r="A520" s="89"/>
      <c r="B520" s="89"/>
      <c r="C520" s="89"/>
      <c r="D520" s="89"/>
      <c r="E520" s="89"/>
      <c r="F520" s="89"/>
      <c r="G520" s="89"/>
      <c r="H520" s="89"/>
      <c r="I520" s="89"/>
      <c r="K520" s="89"/>
      <c r="L520" s="89"/>
      <c r="M520" s="89"/>
      <c r="N520" s="89"/>
      <c r="O520" s="89"/>
      <c r="P520" s="89"/>
      <c r="Q520" s="89"/>
      <c r="R520" s="89"/>
      <c r="S520" s="89"/>
    </row>
    <row r="521" spans="1:19" ht="49.65" customHeight="1" x14ac:dyDescent="0.3">
      <c r="A521" s="99"/>
      <c r="B521" s="100" t="s">
        <v>505</v>
      </c>
      <c r="C521" s="78"/>
      <c r="D521" s="78"/>
      <c r="E521" s="78"/>
      <c r="F521" s="78"/>
      <c r="G521" s="78"/>
      <c r="H521" s="78"/>
      <c r="I521" s="78"/>
      <c r="K521" s="99"/>
      <c r="L521" s="100" t="s">
        <v>506</v>
      </c>
      <c r="M521" s="78"/>
      <c r="N521" s="78"/>
      <c r="O521" s="78"/>
      <c r="P521" s="78"/>
      <c r="Q521" s="78"/>
      <c r="R521" s="78"/>
      <c r="S521" s="78"/>
    </row>
    <row r="522" spans="1:19" ht="49.65" customHeight="1" x14ac:dyDescent="0.3">
      <c r="A522" s="78"/>
      <c r="B522" s="78"/>
      <c r="C522" s="78"/>
      <c r="D522" s="78"/>
      <c r="E522" s="78"/>
      <c r="F522" s="78"/>
      <c r="G522" s="78"/>
      <c r="H522" s="78"/>
      <c r="I522" s="78"/>
      <c r="K522" s="78"/>
      <c r="L522" s="78"/>
      <c r="M522" s="78"/>
      <c r="N522" s="78"/>
      <c r="O522" s="78"/>
      <c r="P522" s="78"/>
      <c r="Q522" s="78"/>
      <c r="R522" s="78"/>
      <c r="S522" s="78"/>
    </row>
    <row r="523" spans="1:19" ht="49.65" customHeight="1" x14ac:dyDescent="0.3">
      <c r="A523" s="97">
        <v>10546</v>
      </c>
      <c r="B523" s="98" t="s">
        <v>507</v>
      </c>
      <c r="C523" s="96"/>
      <c r="D523" s="96"/>
      <c r="E523" s="96"/>
      <c r="F523" s="96"/>
      <c r="G523" s="94">
        <f>+C523+D523+E523+F523</f>
        <v>0</v>
      </c>
      <c r="H523" s="95">
        <v>199</v>
      </c>
      <c r="I523" s="88">
        <f>+G523*H523</f>
        <v>0</v>
      </c>
      <c r="K523" s="97">
        <v>10915</v>
      </c>
      <c r="L523" s="98" t="s">
        <v>508</v>
      </c>
      <c r="M523" s="96"/>
      <c r="N523" s="96"/>
      <c r="O523" s="96"/>
      <c r="P523" s="96"/>
      <c r="Q523" s="94">
        <f>+M523+N523+O523+P523</f>
        <v>0</v>
      </c>
      <c r="R523" s="95">
        <v>239</v>
      </c>
      <c r="S523" s="88">
        <f>+Q523*R523</f>
        <v>0</v>
      </c>
    </row>
    <row r="524" spans="1:19" ht="49.65" customHeight="1" x14ac:dyDescent="0.3">
      <c r="A524" s="89"/>
      <c r="B524" s="89"/>
      <c r="C524" s="89"/>
      <c r="D524" s="89"/>
      <c r="E524" s="89"/>
      <c r="F524" s="89"/>
      <c r="G524" s="89"/>
      <c r="H524" s="89"/>
      <c r="I524" s="89"/>
      <c r="K524" s="89"/>
      <c r="L524" s="89"/>
      <c r="M524" s="89"/>
      <c r="N524" s="89"/>
      <c r="O524" s="89"/>
      <c r="P524" s="89"/>
      <c r="Q524" s="89"/>
      <c r="R524" s="89"/>
      <c r="S524" s="89"/>
    </row>
    <row r="525" spans="1:19" ht="49.65" customHeight="1" x14ac:dyDescent="0.3">
      <c r="A525" s="97">
        <v>10945</v>
      </c>
      <c r="B525" s="98" t="s">
        <v>509</v>
      </c>
      <c r="C525" s="96"/>
      <c r="D525" s="96"/>
      <c r="E525" s="96"/>
      <c r="F525" s="96"/>
      <c r="G525" s="94">
        <f>+C525+D525+E525+F525</f>
        <v>0</v>
      </c>
      <c r="H525" s="95">
        <v>349</v>
      </c>
      <c r="I525" s="88">
        <f>+G525*H525</f>
        <v>0</v>
      </c>
      <c r="K525" s="97">
        <v>10916</v>
      </c>
      <c r="L525" s="98" t="s">
        <v>510</v>
      </c>
      <c r="M525" s="96"/>
      <c r="N525" s="96"/>
      <c r="O525" s="96"/>
      <c r="P525" s="96"/>
      <c r="Q525" s="94">
        <f>+M525+N525+O525+P525</f>
        <v>0</v>
      </c>
      <c r="R525" s="95">
        <v>239</v>
      </c>
      <c r="S525" s="88">
        <f>+Q525*R525</f>
        <v>0</v>
      </c>
    </row>
    <row r="526" spans="1:19" ht="49.65" customHeight="1" x14ac:dyDescent="0.3">
      <c r="A526" s="89"/>
      <c r="B526" s="89"/>
      <c r="C526" s="89"/>
      <c r="D526" s="89"/>
      <c r="E526" s="89"/>
      <c r="F526" s="89"/>
      <c r="G526" s="89"/>
      <c r="H526" s="89"/>
      <c r="I526" s="89"/>
      <c r="K526" s="89"/>
      <c r="L526" s="89"/>
      <c r="M526" s="89"/>
      <c r="N526" s="89"/>
      <c r="O526" s="89"/>
      <c r="P526" s="89"/>
      <c r="Q526" s="89"/>
      <c r="R526" s="89"/>
      <c r="S526" s="89"/>
    </row>
    <row r="527" spans="1:19" ht="49.65" customHeight="1" x14ac:dyDescent="0.3">
      <c r="A527" s="99"/>
      <c r="B527" s="100" t="s">
        <v>511</v>
      </c>
      <c r="C527" s="78"/>
      <c r="D527" s="78"/>
      <c r="E527" s="78"/>
      <c r="F527" s="78"/>
      <c r="G527" s="78"/>
      <c r="H527" s="78"/>
      <c r="I527" s="78"/>
      <c r="K527" s="97">
        <v>10917</v>
      </c>
      <c r="L527" s="98" t="s">
        <v>512</v>
      </c>
      <c r="M527" s="96"/>
      <c r="N527" s="96"/>
      <c r="O527" s="96"/>
      <c r="P527" s="96"/>
      <c r="Q527" s="94">
        <f>+M527+N527+O527+P527</f>
        <v>0</v>
      </c>
      <c r="R527" s="95">
        <v>239</v>
      </c>
      <c r="S527" s="88">
        <f>+Q527*R527</f>
        <v>0</v>
      </c>
    </row>
    <row r="528" spans="1:19" ht="49.65" customHeight="1" x14ac:dyDescent="0.3">
      <c r="A528" s="78"/>
      <c r="B528" s="78"/>
      <c r="C528" s="78"/>
      <c r="D528" s="78"/>
      <c r="E528" s="78"/>
      <c r="F528" s="78"/>
      <c r="G528" s="78"/>
      <c r="H528" s="78"/>
      <c r="I528" s="78"/>
      <c r="K528" s="89"/>
      <c r="L528" s="89"/>
      <c r="M528" s="89"/>
      <c r="N528" s="89"/>
      <c r="O528" s="89"/>
      <c r="P528" s="89"/>
      <c r="Q528" s="89"/>
      <c r="R528" s="89"/>
      <c r="S528" s="89"/>
    </row>
    <row r="529" spans="1:19" ht="49.65" customHeight="1" x14ac:dyDescent="0.3">
      <c r="A529" s="97">
        <v>8728</v>
      </c>
      <c r="B529" s="98" t="s">
        <v>513</v>
      </c>
      <c r="C529" s="96"/>
      <c r="D529" s="96"/>
      <c r="E529" s="96"/>
      <c r="F529" s="96"/>
      <c r="G529" s="94">
        <f>+C529+D529+E529+F529</f>
        <v>0</v>
      </c>
      <c r="H529" s="95">
        <v>79</v>
      </c>
      <c r="I529" s="88">
        <f>+G529*H529</f>
        <v>0</v>
      </c>
      <c r="K529" s="97">
        <v>10918</v>
      </c>
      <c r="L529" s="98" t="s">
        <v>514</v>
      </c>
      <c r="M529" s="96"/>
      <c r="N529" s="96"/>
      <c r="O529" s="96"/>
      <c r="P529" s="96"/>
      <c r="Q529" s="94">
        <f>+M529+N529+O529+P529</f>
        <v>0</v>
      </c>
      <c r="R529" s="95">
        <v>239</v>
      </c>
      <c r="S529" s="88">
        <f>+Q529*R529</f>
        <v>0</v>
      </c>
    </row>
    <row r="530" spans="1:19" ht="49.65" customHeight="1" x14ac:dyDescent="0.3">
      <c r="A530" s="89"/>
      <c r="B530" s="89"/>
      <c r="C530" s="89"/>
      <c r="D530" s="89"/>
      <c r="E530" s="89"/>
      <c r="F530" s="89"/>
      <c r="G530" s="89"/>
      <c r="H530" s="89"/>
      <c r="I530" s="89"/>
      <c r="K530" s="89"/>
      <c r="L530" s="89"/>
      <c r="M530" s="89"/>
      <c r="N530" s="89"/>
      <c r="O530" s="89"/>
      <c r="P530" s="89"/>
      <c r="Q530" s="89"/>
      <c r="R530" s="89"/>
      <c r="S530" s="89"/>
    </row>
    <row r="531" spans="1:19" ht="49.65" customHeight="1" x14ac:dyDescent="0.3">
      <c r="A531" s="97">
        <v>8729</v>
      </c>
      <c r="B531" s="98" t="s">
        <v>515</v>
      </c>
      <c r="C531" s="96"/>
      <c r="D531" s="96"/>
      <c r="E531" s="96"/>
      <c r="F531" s="96"/>
      <c r="G531" s="94">
        <f>+C531+D531+E531+F531</f>
        <v>0</v>
      </c>
      <c r="H531" s="95">
        <v>79</v>
      </c>
      <c r="I531" s="88">
        <f>+G531*H531</f>
        <v>0</v>
      </c>
      <c r="K531" s="97">
        <v>11954</v>
      </c>
      <c r="L531" s="98" t="s">
        <v>516</v>
      </c>
      <c r="M531" s="96"/>
      <c r="N531" s="96"/>
      <c r="O531" s="96"/>
      <c r="P531" s="96"/>
      <c r="Q531" s="94">
        <f>+M531+N531+O531+P531</f>
        <v>0</v>
      </c>
      <c r="R531" s="95">
        <v>139</v>
      </c>
      <c r="S531" s="88">
        <f>+Q531*R531</f>
        <v>0</v>
      </c>
    </row>
    <row r="532" spans="1:19" ht="49.65" customHeight="1" x14ac:dyDescent="0.3">
      <c r="A532" s="89"/>
      <c r="B532" s="89"/>
      <c r="C532" s="89"/>
      <c r="D532" s="89"/>
      <c r="E532" s="89"/>
      <c r="F532" s="89"/>
      <c r="G532" s="89"/>
      <c r="H532" s="89"/>
      <c r="I532" s="89"/>
      <c r="K532" s="89"/>
      <c r="L532" s="89"/>
      <c r="M532" s="89"/>
      <c r="N532" s="89"/>
      <c r="O532" s="89"/>
      <c r="P532" s="89"/>
      <c r="Q532" s="89"/>
      <c r="R532" s="89"/>
      <c r="S532" s="89"/>
    </row>
    <row r="533" spans="1:19" ht="49.65" customHeight="1" x14ac:dyDescent="0.3">
      <c r="A533" s="97">
        <v>8730</v>
      </c>
      <c r="B533" s="98" t="s">
        <v>517</v>
      </c>
      <c r="C533" s="96"/>
      <c r="D533" s="96"/>
      <c r="E533" s="96"/>
      <c r="F533" s="96"/>
      <c r="G533" s="94">
        <f>+C533+D533+E533+F533</f>
        <v>0</v>
      </c>
      <c r="H533" s="95">
        <v>79</v>
      </c>
      <c r="I533" s="88">
        <f>+G533*H533</f>
        <v>0</v>
      </c>
      <c r="K533" s="97">
        <v>12185</v>
      </c>
      <c r="L533" s="98" t="s">
        <v>518</v>
      </c>
      <c r="M533" s="96"/>
      <c r="N533" s="96"/>
      <c r="O533" s="96"/>
      <c r="P533" s="96"/>
      <c r="Q533" s="94">
        <f>+M533+N533+O533+P533</f>
        <v>0</v>
      </c>
      <c r="R533" s="95">
        <v>239</v>
      </c>
      <c r="S533" s="88">
        <f>+Q533*R533</f>
        <v>0</v>
      </c>
    </row>
    <row r="534" spans="1:19" ht="49.65" customHeight="1" x14ac:dyDescent="0.3">
      <c r="A534" s="89"/>
      <c r="B534" s="89"/>
      <c r="C534" s="89"/>
      <c r="D534" s="89"/>
      <c r="E534" s="89"/>
      <c r="F534" s="89"/>
      <c r="G534" s="89"/>
      <c r="H534" s="89"/>
      <c r="I534" s="89"/>
      <c r="K534" s="89"/>
      <c r="L534" s="89"/>
      <c r="M534" s="89"/>
      <c r="N534" s="89"/>
      <c r="O534" s="89"/>
      <c r="P534" s="89"/>
      <c r="Q534" s="89"/>
      <c r="R534" s="89"/>
      <c r="S534" s="89"/>
    </row>
    <row r="535" spans="1:19" ht="49.65" customHeight="1" x14ac:dyDescent="0.3">
      <c r="A535" s="97">
        <v>8731</v>
      </c>
      <c r="B535" s="98" t="s">
        <v>519</v>
      </c>
      <c r="C535" s="96"/>
      <c r="D535" s="96"/>
      <c r="E535" s="96"/>
      <c r="F535" s="96"/>
      <c r="G535" s="94">
        <f>+C535+D535+E535+F535</f>
        <v>0</v>
      </c>
      <c r="H535" s="95">
        <v>79</v>
      </c>
      <c r="I535" s="88">
        <f>+G535*H535</f>
        <v>0</v>
      </c>
      <c r="K535" s="97">
        <v>14450</v>
      </c>
      <c r="L535" s="98" t="s">
        <v>520</v>
      </c>
      <c r="M535" s="96"/>
      <c r="N535" s="96"/>
      <c r="O535" s="96"/>
      <c r="P535" s="96"/>
      <c r="Q535" s="94">
        <f>+M535+N535+O535+P535</f>
        <v>0</v>
      </c>
      <c r="R535" s="95">
        <v>139</v>
      </c>
      <c r="S535" s="88">
        <f>+Q535*R535</f>
        <v>0</v>
      </c>
    </row>
    <row r="536" spans="1:19" ht="49.65" customHeight="1" x14ac:dyDescent="0.3">
      <c r="A536" s="89"/>
      <c r="B536" s="89"/>
      <c r="C536" s="89"/>
      <c r="D536" s="89"/>
      <c r="E536" s="89"/>
      <c r="F536" s="89"/>
      <c r="G536" s="89"/>
      <c r="H536" s="89"/>
      <c r="I536" s="89"/>
      <c r="K536" s="89"/>
      <c r="L536" s="89"/>
      <c r="M536" s="89"/>
      <c r="N536" s="89"/>
      <c r="O536" s="89"/>
      <c r="P536" s="89"/>
      <c r="Q536" s="89"/>
      <c r="R536" s="89"/>
      <c r="S536" s="89"/>
    </row>
    <row r="537" spans="1:19" ht="49.65" customHeight="1" x14ac:dyDescent="0.3">
      <c r="A537" s="97">
        <v>9014</v>
      </c>
      <c r="B537" s="98" t="s">
        <v>521</v>
      </c>
      <c r="C537" s="96"/>
      <c r="D537" s="96"/>
      <c r="E537" s="96"/>
      <c r="F537" s="96"/>
      <c r="G537" s="94">
        <f>+C537+D537+E537+F537</f>
        <v>0</v>
      </c>
      <c r="H537" s="95">
        <v>129</v>
      </c>
      <c r="I537" s="88">
        <f>+G537*H537</f>
        <v>0</v>
      </c>
      <c r="K537" s="97">
        <v>14790</v>
      </c>
      <c r="L537" s="98" t="s">
        <v>522</v>
      </c>
      <c r="M537" s="96"/>
      <c r="N537" s="96"/>
      <c r="O537" s="96"/>
      <c r="P537" s="96"/>
      <c r="Q537" s="94">
        <f>+M537+N537+O537+P537</f>
        <v>0</v>
      </c>
      <c r="R537" s="95">
        <v>239</v>
      </c>
      <c r="S537" s="88">
        <f>+Q537*R537</f>
        <v>0</v>
      </c>
    </row>
    <row r="538" spans="1:19" ht="49.65" customHeight="1" x14ac:dyDescent="0.3">
      <c r="A538" s="89"/>
      <c r="B538" s="89"/>
      <c r="C538" s="89"/>
      <c r="D538" s="89"/>
      <c r="E538" s="89"/>
      <c r="F538" s="89"/>
      <c r="G538" s="89"/>
      <c r="H538" s="89"/>
      <c r="I538" s="89"/>
      <c r="K538" s="89"/>
      <c r="L538" s="89"/>
      <c r="M538" s="89"/>
      <c r="N538" s="89"/>
      <c r="O538" s="89"/>
      <c r="P538" s="89"/>
      <c r="Q538" s="89"/>
      <c r="R538" s="89"/>
      <c r="S538" s="89"/>
    </row>
    <row r="539" spans="1:19" ht="49.65" customHeight="1" x14ac:dyDescent="0.3">
      <c r="A539" s="97">
        <v>10836</v>
      </c>
      <c r="B539" s="98" t="s">
        <v>523</v>
      </c>
      <c r="C539" s="96"/>
      <c r="D539" s="96"/>
      <c r="E539" s="96"/>
      <c r="F539" s="96"/>
      <c r="G539" s="94">
        <f>+C539+D539+E539+F539</f>
        <v>0</v>
      </c>
      <c r="H539" s="95">
        <v>99</v>
      </c>
      <c r="I539" s="88">
        <f>+G539*H539</f>
        <v>0</v>
      </c>
      <c r="K539" s="97">
        <v>15064</v>
      </c>
      <c r="L539" s="98" t="s">
        <v>524</v>
      </c>
      <c r="M539" s="96"/>
      <c r="N539" s="96"/>
      <c r="O539" s="96"/>
      <c r="P539" s="96"/>
      <c r="Q539" s="94">
        <f>+M539+N539+O539+P539</f>
        <v>0</v>
      </c>
      <c r="R539" s="95">
        <v>179</v>
      </c>
      <c r="S539" s="88">
        <f>+Q539*R539</f>
        <v>0</v>
      </c>
    </row>
    <row r="540" spans="1:19" ht="49.65" customHeight="1" x14ac:dyDescent="0.3">
      <c r="A540" s="89"/>
      <c r="B540" s="89"/>
      <c r="C540" s="89"/>
      <c r="D540" s="89"/>
      <c r="E540" s="89"/>
      <c r="F540" s="89"/>
      <c r="G540" s="89"/>
      <c r="H540" s="89"/>
      <c r="I540" s="89"/>
      <c r="K540" s="89"/>
      <c r="L540" s="89"/>
      <c r="M540" s="89"/>
      <c r="N540" s="89"/>
      <c r="O540" s="89"/>
      <c r="P540" s="89"/>
      <c r="Q540" s="89"/>
      <c r="R540" s="89"/>
      <c r="S540" s="89"/>
    </row>
    <row r="541" spans="1:19" ht="49.65" customHeight="1" x14ac:dyDescent="0.3">
      <c r="A541" s="97">
        <v>10837</v>
      </c>
      <c r="B541" s="98" t="s">
        <v>525</v>
      </c>
      <c r="C541" s="96"/>
      <c r="D541" s="96"/>
      <c r="E541" s="96"/>
      <c r="F541" s="96"/>
      <c r="G541" s="94">
        <f>+C541+D541+E541+F541</f>
        <v>0</v>
      </c>
      <c r="H541" s="95">
        <v>79</v>
      </c>
      <c r="I541" s="88">
        <f>+G541*H541</f>
        <v>0</v>
      </c>
      <c r="K541" s="99"/>
      <c r="L541" s="100" t="s">
        <v>526</v>
      </c>
      <c r="M541" s="78"/>
      <c r="N541" s="78"/>
      <c r="O541" s="78"/>
      <c r="P541" s="78"/>
      <c r="Q541" s="78"/>
      <c r="R541" s="78"/>
      <c r="S541" s="78"/>
    </row>
    <row r="542" spans="1:19" ht="49.65" customHeight="1" x14ac:dyDescent="0.3">
      <c r="A542" s="89"/>
      <c r="B542" s="89"/>
      <c r="C542" s="89"/>
      <c r="D542" s="89"/>
      <c r="E542" s="89"/>
      <c r="F542" s="89"/>
      <c r="G542" s="89"/>
      <c r="H542" s="89"/>
      <c r="I542" s="89"/>
      <c r="K542" s="78"/>
      <c r="L542" s="78"/>
      <c r="M542" s="78"/>
      <c r="N542" s="78"/>
      <c r="O542" s="78"/>
      <c r="P542" s="78"/>
      <c r="Q542" s="78"/>
      <c r="R542" s="78"/>
      <c r="S542" s="78"/>
    </row>
    <row r="543" spans="1:19" ht="49.65" customHeight="1" x14ac:dyDescent="0.3">
      <c r="A543" s="97">
        <v>10838</v>
      </c>
      <c r="B543" s="98" t="s">
        <v>527</v>
      </c>
      <c r="C543" s="96"/>
      <c r="D543" s="96"/>
      <c r="E543" s="96"/>
      <c r="F543" s="96"/>
      <c r="G543" s="94">
        <f>+C543+D543+E543+F543</f>
        <v>0</v>
      </c>
      <c r="H543" s="95">
        <v>79</v>
      </c>
      <c r="I543" s="88">
        <f>+G543*H543</f>
        <v>0</v>
      </c>
      <c r="K543" s="97">
        <v>3035</v>
      </c>
      <c r="L543" s="98" t="s">
        <v>528</v>
      </c>
      <c r="M543" s="96"/>
      <c r="N543" s="96"/>
      <c r="O543" s="96"/>
      <c r="P543" s="96"/>
      <c r="Q543" s="94">
        <f>+M543+N543+O543+P543</f>
        <v>0</v>
      </c>
      <c r="R543" s="95">
        <v>579</v>
      </c>
      <c r="S543" s="88">
        <f>+Q543*R543</f>
        <v>0</v>
      </c>
    </row>
    <row r="544" spans="1:19" ht="49.65" customHeight="1" x14ac:dyDescent="0.3">
      <c r="A544" s="89"/>
      <c r="B544" s="89"/>
      <c r="C544" s="89"/>
      <c r="D544" s="89"/>
      <c r="E544" s="89"/>
      <c r="F544" s="89"/>
      <c r="G544" s="89"/>
      <c r="H544" s="89"/>
      <c r="I544" s="89"/>
      <c r="K544" s="89"/>
      <c r="L544" s="89"/>
      <c r="M544" s="89"/>
      <c r="N544" s="89"/>
      <c r="O544" s="89"/>
      <c r="P544" s="89"/>
      <c r="Q544" s="89"/>
      <c r="R544" s="89"/>
      <c r="S544" s="89"/>
    </row>
    <row r="545" spans="1:19" ht="49.65" customHeight="1" x14ac:dyDescent="0.3">
      <c r="A545" s="97">
        <v>10840</v>
      </c>
      <c r="B545" s="98" t="s">
        <v>529</v>
      </c>
      <c r="C545" s="96"/>
      <c r="D545" s="96"/>
      <c r="E545" s="96"/>
      <c r="F545" s="96"/>
      <c r="G545" s="94">
        <f>+C545+D545+E545+F545</f>
        <v>0</v>
      </c>
      <c r="H545" s="95">
        <v>79</v>
      </c>
      <c r="I545" s="88">
        <f>+G545*H545</f>
        <v>0</v>
      </c>
      <c r="K545" s="97">
        <v>10827</v>
      </c>
      <c r="L545" s="98" t="s">
        <v>530</v>
      </c>
      <c r="M545" s="96"/>
      <c r="N545" s="96"/>
      <c r="O545" s="96"/>
      <c r="P545" s="96"/>
      <c r="Q545" s="94">
        <f>+M545+N545+O545+P545</f>
        <v>0</v>
      </c>
      <c r="R545" s="95">
        <v>109</v>
      </c>
      <c r="S545" s="88">
        <f>+Q545*R545</f>
        <v>0</v>
      </c>
    </row>
    <row r="546" spans="1:19" ht="49.65" customHeight="1" x14ac:dyDescent="0.3">
      <c r="A546" s="89"/>
      <c r="B546" s="89"/>
      <c r="C546" s="89"/>
      <c r="D546" s="89"/>
      <c r="E546" s="89"/>
      <c r="F546" s="89"/>
      <c r="G546" s="89"/>
      <c r="H546" s="89"/>
      <c r="I546" s="89"/>
      <c r="K546" s="89"/>
      <c r="L546" s="89"/>
      <c r="M546" s="89"/>
      <c r="N546" s="89"/>
      <c r="O546" s="89"/>
      <c r="P546" s="89"/>
      <c r="Q546" s="89"/>
      <c r="R546" s="89"/>
      <c r="S546" s="89"/>
    </row>
    <row r="547" spans="1:19" ht="49.65" customHeight="1" x14ac:dyDescent="0.3">
      <c r="A547" s="97">
        <v>10841</v>
      </c>
      <c r="B547" s="98" t="s">
        <v>531</v>
      </c>
      <c r="C547" s="96"/>
      <c r="D547" s="96"/>
      <c r="E547" s="96"/>
      <c r="F547" s="96"/>
      <c r="G547" s="94">
        <f>+C547+D547+E547+F547</f>
        <v>0</v>
      </c>
      <c r="H547" s="95">
        <v>99</v>
      </c>
      <c r="I547" s="88">
        <f>+G547*H547</f>
        <v>0</v>
      </c>
      <c r="K547" s="97">
        <v>10828</v>
      </c>
      <c r="L547" s="98" t="s">
        <v>532</v>
      </c>
      <c r="M547" s="96"/>
      <c r="N547" s="96"/>
      <c r="O547" s="96"/>
      <c r="P547" s="96"/>
      <c r="Q547" s="94">
        <f>+M547+N547+O547+P547</f>
        <v>0</v>
      </c>
      <c r="R547" s="95">
        <v>99</v>
      </c>
      <c r="S547" s="88">
        <f>+Q547*R547</f>
        <v>0</v>
      </c>
    </row>
    <row r="548" spans="1:19" ht="49.65" customHeight="1" x14ac:dyDescent="0.3">
      <c r="A548" s="89"/>
      <c r="B548" s="89"/>
      <c r="C548" s="89"/>
      <c r="D548" s="89"/>
      <c r="E548" s="89"/>
      <c r="F548" s="89"/>
      <c r="G548" s="89"/>
      <c r="H548" s="89"/>
      <c r="I548" s="89"/>
      <c r="K548" s="89"/>
      <c r="L548" s="89"/>
      <c r="M548" s="89"/>
      <c r="N548" s="89"/>
      <c r="O548" s="89"/>
      <c r="P548" s="89"/>
      <c r="Q548" s="89"/>
      <c r="R548" s="89"/>
      <c r="S548" s="89"/>
    </row>
    <row r="549" spans="1:19" ht="49.65" customHeight="1" x14ac:dyDescent="0.3">
      <c r="A549" s="97">
        <v>10842</v>
      </c>
      <c r="B549" s="98" t="s">
        <v>533</v>
      </c>
      <c r="C549" s="96"/>
      <c r="D549" s="96"/>
      <c r="E549" s="96"/>
      <c r="F549" s="96"/>
      <c r="G549" s="94">
        <f>+C549+D549+E549+F549</f>
        <v>0</v>
      </c>
      <c r="H549" s="95">
        <v>99</v>
      </c>
      <c r="I549" s="88">
        <f>+G549*H549</f>
        <v>0</v>
      </c>
      <c r="K549" s="97">
        <v>10829</v>
      </c>
      <c r="L549" s="98" t="s">
        <v>534</v>
      </c>
      <c r="M549" s="96"/>
      <c r="N549" s="96"/>
      <c r="O549" s="96"/>
      <c r="P549" s="96"/>
      <c r="Q549" s="94">
        <f>+M549+N549+O549+P549</f>
        <v>0</v>
      </c>
      <c r="R549" s="95">
        <v>119</v>
      </c>
      <c r="S549" s="88">
        <f>+Q549*R549</f>
        <v>0</v>
      </c>
    </row>
    <row r="550" spans="1:19" ht="49.65" customHeight="1" x14ac:dyDescent="0.3">
      <c r="A550" s="89"/>
      <c r="B550" s="89"/>
      <c r="C550" s="89"/>
      <c r="D550" s="89"/>
      <c r="E550" s="89"/>
      <c r="F550" s="89"/>
      <c r="G550" s="89"/>
      <c r="H550" s="89"/>
      <c r="I550" s="89"/>
      <c r="K550" s="89"/>
      <c r="L550" s="89"/>
      <c r="M550" s="89"/>
      <c r="N550" s="89"/>
      <c r="O550" s="89"/>
      <c r="P550" s="89"/>
      <c r="Q550" s="89"/>
      <c r="R550" s="89"/>
      <c r="S550" s="89"/>
    </row>
    <row r="551" spans="1:19" ht="49.65" customHeight="1" x14ac:dyDescent="0.3">
      <c r="A551" s="97">
        <v>11392</v>
      </c>
      <c r="B551" s="98" t="s">
        <v>535</v>
      </c>
      <c r="C551" s="96"/>
      <c r="D551" s="96"/>
      <c r="E551" s="96"/>
      <c r="F551" s="96"/>
      <c r="G551" s="94">
        <f>+C551+D551+E551+F551</f>
        <v>0</v>
      </c>
      <c r="H551" s="95">
        <v>79</v>
      </c>
      <c r="I551" s="88">
        <f>+G551*H551</f>
        <v>0</v>
      </c>
      <c r="K551" s="97">
        <v>10830</v>
      </c>
      <c r="L551" s="98" t="s">
        <v>536</v>
      </c>
      <c r="M551" s="96"/>
      <c r="N551" s="96"/>
      <c r="O551" s="96"/>
      <c r="P551" s="96"/>
      <c r="Q551" s="94">
        <f>+M551+N551+O551+P551</f>
        <v>0</v>
      </c>
      <c r="R551" s="95">
        <v>99</v>
      </c>
      <c r="S551" s="88">
        <f>+Q551*R551</f>
        <v>0</v>
      </c>
    </row>
    <row r="552" spans="1:19" ht="49.65" customHeight="1" x14ac:dyDescent="0.3">
      <c r="A552" s="89"/>
      <c r="B552" s="89"/>
      <c r="C552" s="89"/>
      <c r="D552" s="89"/>
      <c r="E552" s="89"/>
      <c r="F552" s="89"/>
      <c r="G552" s="89"/>
      <c r="H552" s="89"/>
      <c r="I552" s="89"/>
      <c r="K552" s="89"/>
      <c r="L552" s="89"/>
      <c r="M552" s="89"/>
      <c r="N552" s="89"/>
      <c r="O552" s="89"/>
      <c r="P552" s="89"/>
      <c r="Q552" s="89"/>
      <c r="R552" s="89"/>
      <c r="S552" s="89"/>
    </row>
    <row r="553" spans="1:19" ht="49.65" customHeight="1" x14ac:dyDescent="0.3">
      <c r="A553" s="97">
        <v>11393</v>
      </c>
      <c r="B553" s="98" t="s">
        <v>537</v>
      </c>
      <c r="C553" s="96"/>
      <c r="D553" s="96"/>
      <c r="E553" s="96"/>
      <c r="F553" s="96"/>
      <c r="G553" s="94">
        <f>+C553+D553+E553+F553</f>
        <v>0</v>
      </c>
      <c r="H553" s="95">
        <v>79</v>
      </c>
      <c r="I553" s="88">
        <f>+G553*H553</f>
        <v>0</v>
      </c>
      <c r="K553" s="97">
        <v>10831</v>
      </c>
      <c r="L553" s="98" t="s">
        <v>538</v>
      </c>
      <c r="M553" s="96"/>
      <c r="N553" s="96"/>
      <c r="O553" s="96"/>
      <c r="P553" s="96"/>
      <c r="Q553" s="94">
        <f>+M553+N553+O553+P553</f>
        <v>0</v>
      </c>
      <c r="R553" s="95">
        <v>179</v>
      </c>
      <c r="S553" s="88">
        <f>+Q553*R553</f>
        <v>0</v>
      </c>
    </row>
    <row r="554" spans="1:19" ht="49.65" customHeight="1" x14ac:dyDescent="0.3">
      <c r="A554" s="89"/>
      <c r="B554" s="89"/>
      <c r="C554" s="89"/>
      <c r="D554" s="89"/>
      <c r="E554" s="89"/>
      <c r="F554" s="89"/>
      <c r="G554" s="89"/>
      <c r="H554" s="89"/>
      <c r="I554" s="89"/>
      <c r="K554" s="89"/>
      <c r="L554" s="89"/>
      <c r="M554" s="89"/>
      <c r="N554" s="89"/>
      <c r="O554" s="89"/>
      <c r="P554" s="89"/>
      <c r="Q554" s="89"/>
      <c r="R554" s="89"/>
      <c r="S554" s="89"/>
    </row>
    <row r="555" spans="1:19" ht="49.65" customHeight="1" x14ac:dyDescent="0.3">
      <c r="A555" s="97">
        <v>11421</v>
      </c>
      <c r="B555" s="98" t="s">
        <v>539</v>
      </c>
      <c r="C555" s="96"/>
      <c r="D555" s="96"/>
      <c r="E555" s="96"/>
      <c r="F555" s="96"/>
      <c r="G555" s="94">
        <f>+C555+D555+E555+F555</f>
        <v>0</v>
      </c>
      <c r="H555" s="95">
        <v>79</v>
      </c>
      <c r="I555" s="88">
        <f>+G555*H555</f>
        <v>0</v>
      </c>
      <c r="K555" s="97">
        <v>10832</v>
      </c>
      <c r="L555" s="98" t="s">
        <v>540</v>
      </c>
      <c r="M555" s="96"/>
      <c r="N555" s="96"/>
      <c r="O555" s="96"/>
      <c r="P555" s="96"/>
      <c r="Q555" s="94">
        <f>+M555+N555+O555+P555</f>
        <v>0</v>
      </c>
      <c r="R555" s="95">
        <v>119</v>
      </c>
      <c r="S555" s="88">
        <f>+Q555*R555</f>
        <v>0</v>
      </c>
    </row>
    <row r="556" spans="1:19" ht="49.65" customHeight="1" x14ac:dyDescent="0.3">
      <c r="A556" s="89"/>
      <c r="B556" s="89"/>
      <c r="C556" s="89"/>
      <c r="D556" s="89"/>
      <c r="E556" s="89"/>
      <c r="F556" s="89"/>
      <c r="G556" s="89"/>
      <c r="H556" s="89"/>
      <c r="I556" s="89"/>
      <c r="K556" s="89"/>
      <c r="L556" s="89"/>
      <c r="M556" s="89"/>
      <c r="N556" s="89"/>
      <c r="O556" s="89"/>
      <c r="P556" s="89"/>
      <c r="Q556" s="89"/>
      <c r="R556" s="89"/>
      <c r="S556" s="89"/>
    </row>
    <row r="557" spans="1:19" ht="49.65" customHeight="1" x14ac:dyDescent="0.3">
      <c r="A557" s="97">
        <v>11422</v>
      </c>
      <c r="B557" s="98" t="s">
        <v>541</v>
      </c>
      <c r="C557" s="96"/>
      <c r="D557" s="96"/>
      <c r="E557" s="96"/>
      <c r="F557" s="96"/>
      <c r="G557" s="94">
        <f>+C557+D557+E557+F557</f>
        <v>0</v>
      </c>
      <c r="H557" s="95">
        <v>79</v>
      </c>
      <c r="I557" s="88">
        <f>+G557*H557</f>
        <v>0</v>
      </c>
      <c r="K557" s="97">
        <v>11397</v>
      </c>
      <c r="L557" s="98" t="s">
        <v>542</v>
      </c>
      <c r="M557" s="96"/>
      <c r="N557" s="96"/>
      <c r="O557" s="96"/>
      <c r="P557" s="96"/>
      <c r="Q557" s="94">
        <f>+M557+N557+O557+P557</f>
        <v>0</v>
      </c>
      <c r="R557" s="95">
        <v>299</v>
      </c>
      <c r="S557" s="88">
        <f>+Q557*R557</f>
        <v>0</v>
      </c>
    </row>
    <row r="558" spans="1:19" ht="49.65" customHeight="1" x14ac:dyDescent="0.3">
      <c r="A558" s="89"/>
      <c r="B558" s="89"/>
      <c r="C558" s="89"/>
      <c r="D558" s="89"/>
      <c r="E558" s="89"/>
      <c r="F558" s="89"/>
      <c r="G558" s="89"/>
      <c r="H558" s="89"/>
      <c r="I558" s="89"/>
      <c r="K558" s="89"/>
      <c r="L558" s="89"/>
      <c r="M558" s="89"/>
      <c r="N558" s="89"/>
      <c r="O558" s="89"/>
      <c r="P558" s="89"/>
      <c r="Q558" s="89"/>
      <c r="R558" s="89"/>
      <c r="S558" s="89"/>
    </row>
    <row r="559" spans="1:19" ht="49.65" customHeight="1" x14ac:dyDescent="0.3">
      <c r="A559" s="97">
        <v>11423</v>
      </c>
      <c r="B559" s="98" t="s">
        <v>543</v>
      </c>
      <c r="C559" s="96"/>
      <c r="D559" s="96"/>
      <c r="E559" s="96"/>
      <c r="F559" s="96"/>
      <c r="G559" s="94">
        <f>+C559+D559+E559+F559</f>
        <v>0</v>
      </c>
      <c r="H559" s="95">
        <v>79</v>
      </c>
      <c r="I559" s="88">
        <f>+G559*H559</f>
        <v>0</v>
      </c>
      <c r="K559" s="97">
        <v>11957</v>
      </c>
      <c r="L559" s="98" t="s">
        <v>544</v>
      </c>
      <c r="M559" s="96"/>
      <c r="N559" s="96"/>
      <c r="O559" s="96"/>
      <c r="P559" s="96"/>
      <c r="Q559" s="94">
        <f>+M559+N559+O559+P559</f>
        <v>0</v>
      </c>
      <c r="R559" s="95">
        <v>189</v>
      </c>
      <c r="S559" s="88">
        <f>+Q559*R559</f>
        <v>0</v>
      </c>
    </row>
    <row r="560" spans="1:19" ht="49.65" customHeight="1" x14ac:dyDescent="0.3">
      <c r="A560" s="89"/>
      <c r="B560" s="89"/>
      <c r="C560" s="89"/>
      <c r="D560" s="89"/>
      <c r="E560" s="89"/>
      <c r="F560" s="89"/>
      <c r="G560" s="89"/>
      <c r="H560" s="89"/>
      <c r="I560" s="89"/>
      <c r="K560" s="89"/>
      <c r="L560" s="89"/>
      <c r="M560" s="89"/>
      <c r="N560" s="89"/>
      <c r="O560" s="89"/>
      <c r="P560" s="89"/>
      <c r="Q560" s="89"/>
      <c r="R560" s="89"/>
      <c r="S560" s="89"/>
    </row>
    <row r="561" spans="1:19" ht="49.65" customHeight="1" x14ac:dyDescent="0.3">
      <c r="A561" s="97">
        <v>11424</v>
      </c>
      <c r="B561" s="98" t="s">
        <v>545</v>
      </c>
      <c r="C561" s="96"/>
      <c r="D561" s="96"/>
      <c r="E561" s="96"/>
      <c r="F561" s="96"/>
      <c r="G561" s="94">
        <f>+C561+D561+E561+F561</f>
        <v>0</v>
      </c>
      <c r="H561" s="95">
        <v>79</v>
      </c>
      <c r="I561" s="88">
        <f>+G561*H561</f>
        <v>0</v>
      </c>
      <c r="K561" s="97">
        <v>11958</v>
      </c>
      <c r="L561" s="98" t="s">
        <v>546</v>
      </c>
      <c r="M561" s="96"/>
      <c r="N561" s="96"/>
      <c r="O561" s="96"/>
      <c r="P561" s="96"/>
      <c r="Q561" s="94">
        <f>+M561+N561+O561+P561</f>
        <v>0</v>
      </c>
      <c r="R561" s="95">
        <v>179</v>
      </c>
      <c r="S561" s="88">
        <f>+Q561*R561</f>
        <v>0</v>
      </c>
    </row>
    <row r="562" spans="1:19" ht="49.65" customHeight="1" x14ac:dyDescent="0.3">
      <c r="A562" s="89"/>
      <c r="B562" s="89"/>
      <c r="C562" s="89"/>
      <c r="D562" s="89"/>
      <c r="E562" s="89"/>
      <c r="F562" s="89"/>
      <c r="G562" s="89"/>
      <c r="H562" s="89"/>
      <c r="I562" s="89"/>
      <c r="K562" s="89"/>
      <c r="L562" s="89"/>
      <c r="M562" s="89"/>
      <c r="N562" s="89"/>
      <c r="O562" s="89"/>
      <c r="P562" s="89"/>
      <c r="Q562" s="89"/>
      <c r="R562" s="89"/>
      <c r="S562" s="89"/>
    </row>
    <row r="563" spans="1:19" ht="49.65" customHeight="1" x14ac:dyDescent="0.3">
      <c r="A563" s="97">
        <v>11425</v>
      </c>
      <c r="B563" s="98" t="s">
        <v>547</v>
      </c>
      <c r="C563" s="96"/>
      <c r="D563" s="96"/>
      <c r="E563" s="96"/>
      <c r="F563" s="96"/>
      <c r="G563" s="94">
        <f>+C563+D563+E563+F563</f>
        <v>0</v>
      </c>
      <c r="H563" s="95">
        <v>79</v>
      </c>
      <c r="I563" s="88">
        <f>+G563*H563</f>
        <v>0</v>
      </c>
      <c r="K563" s="99"/>
      <c r="L563" s="100" t="s">
        <v>548</v>
      </c>
      <c r="M563" s="78"/>
      <c r="N563" s="78"/>
      <c r="O563" s="78"/>
      <c r="P563" s="78"/>
      <c r="Q563" s="78"/>
      <c r="R563" s="78"/>
      <c r="S563" s="78"/>
    </row>
    <row r="564" spans="1:19" ht="49.65" customHeight="1" x14ac:dyDescent="0.3">
      <c r="A564" s="89"/>
      <c r="B564" s="89"/>
      <c r="C564" s="89"/>
      <c r="D564" s="89"/>
      <c r="E564" s="89"/>
      <c r="F564" s="89"/>
      <c r="G564" s="89"/>
      <c r="H564" s="89"/>
      <c r="I564" s="89"/>
      <c r="K564" s="78"/>
      <c r="L564" s="78"/>
      <c r="M564" s="78"/>
      <c r="N564" s="78"/>
      <c r="O564" s="78"/>
      <c r="P564" s="78"/>
      <c r="Q564" s="78"/>
      <c r="R564" s="78"/>
      <c r="S564" s="78"/>
    </row>
    <row r="565" spans="1:19" ht="49.65" customHeight="1" x14ac:dyDescent="0.3">
      <c r="A565" s="97">
        <v>11426</v>
      </c>
      <c r="B565" s="98" t="s">
        <v>549</v>
      </c>
      <c r="C565" s="96"/>
      <c r="D565" s="96"/>
      <c r="E565" s="96"/>
      <c r="F565" s="96"/>
      <c r="G565" s="94">
        <f>+C565+D565+E565+F565</f>
        <v>0</v>
      </c>
      <c r="H565" s="95">
        <v>79</v>
      </c>
      <c r="I565" s="88">
        <f>+G565*H565</f>
        <v>0</v>
      </c>
      <c r="K565" s="97">
        <v>6328</v>
      </c>
      <c r="L565" s="98" t="s">
        <v>550</v>
      </c>
      <c r="M565" s="96"/>
      <c r="N565" s="96"/>
      <c r="O565" s="96"/>
      <c r="P565" s="96"/>
      <c r="Q565" s="94">
        <f>+M565+N565+O565+P565</f>
        <v>0</v>
      </c>
      <c r="R565" s="95">
        <v>229</v>
      </c>
      <c r="S565" s="88">
        <f>+Q565*R565</f>
        <v>0</v>
      </c>
    </row>
    <row r="566" spans="1:19" ht="49.65" customHeight="1" x14ac:dyDescent="0.3">
      <c r="A566" s="89"/>
      <c r="B566" s="89"/>
      <c r="C566" s="89"/>
      <c r="D566" s="89"/>
      <c r="E566" s="89"/>
      <c r="F566" s="89"/>
      <c r="G566" s="89"/>
      <c r="H566" s="89"/>
      <c r="I566" s="89"/>
      <c r="K566" s="89"/>
      <c r="L566" s="89"/>
      <c r="M566" s="89"/>
      <c r="N566" s="89"/>
      <c r="O566" s="89"/>
      <c r="P566" s="89"/>
      <c r="Q566" s="89"/>
      <c r="R566" s="89"/>
      <c r="S566" s="89"/>
    </row>
    <row r="567" spans="1:19" ht="49.65" customHeight="1" x14ac:dyDescent="0.3">
      <c r="A567" s="97">
        <v>11450</v>
      </c>
      <c r="B567" s="98" t="s">
        <v>551</v>
      </c>
      <c r="C567" s="96"/>
      <c r="D567" s="96"/>
      <c r="E567" s="96"/>
      <c r="F567" s="96"/>
      <c r="G567" s="94">
        <f>+C567+D567+E567+F567</f>
        <v>0</v>
      </c>
      <c r="H567" s="95">
        <v>149</v>
      </c>
      <c r="I567" s="88">
        <f>+G567*H567</f>
        <v>0</v>
      </c>
      <c r="K567" s="97">
        <v>10545</v>
      </c>
      <c r="L567" s="98" t="s">
        <v>552</v>
      </c>
      <c r="M567" s="96"/>
      <c r="N567" s="96"/>
      <c r="O567" s="96"/>
      <c r="P567" s="96"/>
      <c r="Q567" s="94">
        <f>+M567+N567+O567+P567</f>
        <v>0</v>
      </c>
      <c r="R567" s="95">
        <v>199</v>
      </c>
      <c r="S567" s="88">
        <f>+Q567*R567</f>
        <v>0</v>
      </c>
    </row>
    <row r="568" spans="1:19" ht="49.65" customHeight="1" x14ac:dyDescent="0.3">
      <c r="A568" s="89"/>
      <c r="B568" s="89"/>
      <c r="C568" s="89"/>
      <c r="D568" s="89"/>
      <c r="E568" s="89"/>
      <c r="F568" s="89"/>
      <c r="G568" s="89"/>
      <c r="H568" s="89"/>
      <c r="I568" s="89"/>
      <c r="K568" s="89"/>
      <c r="L568" s="89"/>
      <c r="M568" s="89"/>
      <c r="N568" s="89"/>
      <c r="O568" s="89"/>
      <c r="P568" s="89"/>
      <c r="Q568" s="89"/>
      <c r="R568" s="89"/>
      <c r="S568" s="89"/>
    </row>
    <row r="569" spans="1:19" ht="49.65" customHeight="1" x14ac:dyDescent="0.3">
      <c r="A569" s="97">
        <v>11452</v>
      </c>
      <c r="B569" s="98" t="s">
        <v>553</v>
      </c>
      <c r="C569" s="96"/>
      <c r="D569" s="96"/>
      <c r="E569" s="96"/>
      <c r="F569" s="96"/>
      <c r="G569" s="94">
        <f>+C569+D569+E569+F569</f>
        <v>0</v>
      </c>
      <c r="H569" s="95">
        <v>149</v>
      </c>
      <c r="I569" s="88">
        <f>+G569*H569</f>
        <v>0</v>
      </c>
      <c r="K569" s="97">
        <v>10874</v>
      </c>
      <c r="L569" s="98" t="s">
        <v>554</v>
      </c>
      <c r="M569" s="96"/>
      <c r="N569" s="96"/>
      <c r="O569" s="96"/>
      <c r="P569" s="96"/>
      <c r="Q569" s="94">
        <f>+M569+N569+O569+P569</f>
        <v>0</v>
      </c>
      <c r="R569" s="95">
        <v>349</v>
      </c>
      <c r="S569" s="88">
        <f>+Q569*R569</f>
        <v>0</v>
      </c>
    </row>
    <row r="570" spans="1:19" ht="49.65" customHeight="1" x14ac:dyDescent="0.3">
      <c r="A570" s="89"/>
      <c r="B570" s="89"/>
      <c r="C570" s="89"/>
      <c r="D570" s="89"/>
      <c r="E570" s="89"/>
      <c r="F570" s="89"/>
      <c r="G570" s="89"/>
      <c r="H570" s="89"/>
      <c r="I570" s="89"/>
      <c r="K570" s="89"/>
      <c r="L570" s="89"/>
      <c r="M570" s="89"/>
      <c r="N570" s="89"/>
      <c r="O570" s="89"/>
      <c r="P570" s="89"/>
      <c r="Q570" s="89"/>
      <c r="R570" s="89"/>
      <c r="S570" s="89"/>
    </row>
    <row r="571" spans="1:19" ht="49.65" customHeight="1" x14ac:dyDescent="0.3">
      <c r="A571" s="97">
        <v>11453</v>
      </c>
      <c r="B571" s="98" t="s">
        <v>555</v>
      </c>
      <c r="C571" s="96"/>
      <c r="D571" s="96"/>
      <c r="E571" s="96"/>
      <c r="F571" s="96"/>
      <c r="G571" s="94">
        <f>+C571+D571+E571+F571</f>
        <v>0</v>
      </c>
      <c r="H571" s="95">
        <v>149</v>
      </c>
      <c r="I571" s="88">
        <f>+G571*H571</f>
        <v>0</v>
      </c>
      <c r="K571" s="97">
        <v>10943</v>
      </c>
      <c r="L571" s="98" t="s">
        <v>556</v>
      </c>
      <c r="M571" s="96"/>
      <c r="N571" s="96"/>
      <c r="O571" s="96"/>
      <c r="P571" s="96"/>
      <c r="Q571" s="94">
        <f>+M571+N571+O571+P571</f>
        <v>0</v>
      </c>
      <c r="R571" s="95">
        <v>399</v>
      </c>
      <c r="S571" s="88">
        <f>+Q571*R571</f>
        <v>0</v>
      </c>
    </row>
    <row r="572" spans="1:19" ht="49.65" customHeight="1" x14ac:dyDescent="0.3">
      <c r="A572" s="89"/>
      <c r="B572" s="89"/>
      <c r="C572" s="89"/>
      <c r="D572" s="89"/>
      <c r="E572" s="89"/>
      <c r="F572" s="89"/>
      <c r="G572" s="89"/>
      <c r="H572" s="89"/>
      <c r="I572" s="89"/>
      <c r="K572" s="89"/>
      <c r="L572" s="89"/>
      <c r="M572" s="89"/>
      <c r="N572" s="89"/>
      <c r="O572" s="89"/>
      <c r="P572" s="89"/>
      <c r="Q572" s="89"/>
      <c r="R572" s="89"/>
      <c r="S572" s="89"/>
    </row>
    <row r="573" spans="1:19" ht="49.65" customHeight="1" x14ac:dyDescent="0.3">
      <c r="A573" s="97">
        <v>11673</v>
      </c>
      <c r="B573" s="98" t="s">
        <v>557</v>
      </c>
      <c r="C573" s="96"/>
      <c r="D573" s="96"/>
      <c r="E573" s="96"/>
      <c r="F573" s="96"/>
      <c r="G573" s="94">
        <f>+C573+D573+E573+F573</f>
        <v>0</v>
      </c>
      <c r="H573" s="95">
        <v>129</v>
      </c>
      <c r="I573" s="88">
        <f>+G573*H573</f>
        <v>0</v>
      </c>
      <c r="K573" s="97">
        <v>10944</v>
      </c>
      <c r="L573" s="98" t="s">
        <v>558</v>
      </c>
      <c r="M573" s="96"/>
      <c r="N573" s="96"/>
      <c r="O573" s="96"/>
      <c r="P573" s="96"/>
      <c r="Q573" s="94">
        <f>+M573+N573+O573+P573</f>
        <v>0</v>
      </c>
      <c r="R573" s="95">
        <v>349</v>
      </c>
      <c r="S573" s="88">
        <f>+Q573*R573</f>
        <v>0</v>
      </c>
    </row>
    <row r="574" spans="1:19" ht="49.65" customHeight="1" x14ac:dyDescent="0.3">
      <c r="A574" s="89"/>
      <c r="B574" s="89"/>
      <c r="C574" s="89"/>
      <c r="D574" s="89"/>
      <c r="E574" s="89"/>
      <c r="F574" s="89"/>
      <c r="G574" s="89"/>
      <c r="H574" s="89"/>
      <c r="I574" s="89"/>
      <c r="K574" s="89"/>
      <c r="L574" s="89"/>
      <c r="M574" s="89"/>
      <c r="N574" s="89"/>
      <c r="O574" s="89"/>
      <c r="P574" s="89"/>
      <c r="Q574" s="89"/>
      <c r="R574" s="89"/>
      <c r="S574" s="89"/>
    </row>
    <row r="575" spans="1:19" ht="49.65" customHeight="1" x14ac:dyDescent="0.3">
      <c r="A575" s="97">
        <v>13581</v>
      </c>
      <c r="B575" s="98" t="s">
        <v>559</v>
      </c>
      <c r="C575" s="96"/>
      <c r="D575" s="96"/>
      <c r="E575" s="96"/>
      <c r="F575" s="96"/>
      <c r="G575" s="94">
        <f>+C575+D575+E575+F575</f>
        <v>0</v>
      </c>
      <c r="H575" s="95">
        <v>119</v>
      </c>
      <c r="I575" s="88">
        <f>+G575*H575</f>
        <v>0</v>
      </c>
      <c r="K575" s="97">
        <v>11417</v>
      </c>
      <c r="L575" s="98" t="s">
        <v>560</v>
      </c>
      <c r="M575" s="96"/>
      <c r="N575" s="96"/>
      <c r="O575" s="96"/>
      <c r="P575" s="96"/>
      <c r="Q575" s="94">
        <f>+M575+N575+O575+P575</f>
        <v>0</v>
      </c>
      <c r="R575" s="95">
        <v>679</v>
      </c>
      <c r="S575" s="88">
        <f>+Q575*R575</f>
        <v>0</v>
      </c>
    </row>
    <row r="576" spans="1:19" ht="49.65" customHeight="1" x14ac:dyDescent="0.3">
      <c r="A576" s="89"/>
      <c r="B576" s="89"/>
      <c r="C576" s="89"/>
      <c r="D576" s="89"/>
      <c r="E576" s="89"/>
      <c r="F576" s="89"/>
      <c r="G576" s="89"/>
      <c r="H576" s="89"/>
      <c r="I576" s="89"/>
      <c r="K576" s="89"/>
      <c r="L576" s="89"/>
      <c r="M576" s="89"/>
      <c r="N576" s="89"/>
      <c r="O576" s="89"/>
      <c r="P576" s="89"/>
      <c r="Q576" s="89"/>
      <c r="R576" s="89"/>
      <c r="S576" s="89"/>
    </row>
    <row r="577" spans="1:19" ht="49.65" customHeight="1" x14ac:dyDescent="0.3">
      <c r="A577" s="97">
        <v>13582</v>
      </c>
      <c r="B577" s="98" t="s">
        <v>561</v>
      </c>
      <c r="C577" s="96"/>
      <c r="D577" s="96"/>
      <c r="E577" s="96"/>
      <c r="F577" s="96"/>
      <c r="G577" s="94">
        <f>+C577+D577+E577+F577</f>
        <v>0</v>
      </c>
      <c r="H577" s="95">
        <v>119</v>
      </c>
      <c r="I577" s="88">
        <f>+G577*H577</f>
        <v>0</v>
      </c>
      <c r="K577" s="97">
        <v>11630</v>
      </c>
      <c r="L577" s="98" t="s">
        <v>562</v>
      </c>
      <c r="M577" s="96"/>
      <c r="N577" s="96"/>
      <c r="O577" s="96"/>
      <c r="P577" s="96"/>
      <c r="Q577" s="94">
        <f>+M577+N577+O577+P577</f>
        <v>0</v>
      </c>
      <c r="R577" s="95">
        <v>59</v>
      </c>
      <c r="S577" s="88">
        <f>+Q577*R577</f>
        <v>0</v>
      </c>
    </row>
    <row r="578" spans="1:19" ht="49.65" customHeight="1" x14ac:dyDescent="0.3">
      <c r="A578" s="89"/>
      <c r="B578" s="89"/>
      <c r="C578" s="89"/>
      <c r="D578" s="89"/>
      <c r="E578" s="89"/>
      <c r="F578" s="89"/>
      <c r="G578" s="89"/>
      <c r="H578" s="89"/>
      <c r="I578" s="89"/>
      <c r="K578" s="89"/>
      <c r="L578" s="89"/>
      <c r="M578" s="89"/>
      <c r="N578" s="89"/>
      <c r="O578" s="89"/>
      <c r="P578" s="89"/>
      <c r="Q578" s="89"/>
      <c r="R578" s="89"/>
      <c r="S578" s="89"/>
    </row>
    <row r="579" spans="1:19" ht="49.65" customHeight="1" x14ac:dyDescent="0.3">
      <c r="A579" s="97">
        <v>13583</v>
      </c>
      <c r="B579" s="98" t="s">
        <v>563</v>
      </c>
      <c r="C579" s="96"/>
      <c r="D579" s="96"/>
      <c r="E579" s="96"/>
      <c r="F579" s="96"/>
      <c r="G579" s="94">
        <f>+C579+D579+E579+F579</f>
        <v>0</v>
      </c>
      <c r="H579" s="95">
        <v>119</v>
      </c>
      <c r="I579" s="88">
        <f>+G579*H579</f>
        <v>0</v>
      </c>
      <c r="K579" s="97">
        <v>13301</v>
      </c>
      <c r="L579" s="98" t="s">
        <v>564</v>
      </c>
      <c r="M579" s="96"/>
      <c r="N579" s="96"/>
      <c r="O579" s="96"/>
      <c r="P579" s="96"/>
      <c r="Q579" s="94">
        <f>+M579+N579+O579+P579</f>
        <v>0</v>
      </c>
      <c r="R579" s="95">
        <v>79</v>
      </c>
      <c r="S579" s="88">
        <f>+Q579*R579</f>
        <v>0</v>
      </c>
    </row>
    <row r="580" spans="1:19" ht="49.65" customHeight="1" x14ac:dyDescent="0.3">
      <c r="A580" s="89"/>
      <c r="B580" s="89"/>
      <c r="C580" s="89"/>
      <c r="D580" s="89"/>
      <c r="E580" s="89"/>
      <c r="F580" s="89"/>
      <c r="G580" s="89"/>
      <c r="H580" s="89"/>
      <c r="I580" s="89"/>
      <c r="K580" s="89"/>
      <c r="L580" s="89"/>
      <c r="M580" s="89"/>
      <c r="N580" s="89"/>
      <c r="O580" s="89"/>
      <c r="P580" s="89"/>
      <c r="Q580" s="89"/>
      <c r="R580" s="89"/>
      <c r="S580" s="89"/>
    </row>
    <row r="581" spans="1:19" ht="49.65" customHeight="1" x14ac:dyDescent="0.3">
      <c r="A581" s="97">
        <v>13584</v>
      </c>
      <c r="B581" s="98" t="s">
        <v>565</v>
      </c>
      <c r="C581" s="96"/>
      <c r="D581" s="96"/>
      <c r="E581" s="96"/>
      <c r="F581" s="96"/>
      <c r="G581" s="94">
        <f>+C581+D581+E581+F581</f>
        <v>0</v>
      </c>
      <c r="H581" s="95">
        <v>119</v>
      </c>
      <c r="I581" s="88">
        <f>+G581*H581</f>
        <v>0</v>
      </c>
      <c r="K581" s="97">
        <v>13393</v>
      </c>
      <c r="L581" s="98" t="s">
        <v>566</v>
      </c>
      <c r="M581" s="96"/>
      <c r="N581" s="96"/>
      <c r="O581" s="96"/>
      <c r="P581" s="96"/>
      <c r="Q581" s="94">
        <f>+M581+N581+O581+P581</f>
        <v>0</v>
      </c>
      <c r="R581" s="95">
        <v>125</v>
      </c>
      <c r="S581" s="88">
        <f>+Q581*R581</f>
        <v>0</v>
      </c>
    </row>
    <row r="582" spans="1:19" ht="49.65" customHeight="1" x14ac:dyDescent="0.3">
      <c r="A582" s="89"/>
      <c r="B582" s="89"/>
      <c r="C582" s="89"/>
      <c r="D582" s="89"/>
      <c r="E582" s="89"/>
      <c r="F582" s="89"/>
      <c r="G582" s="89"/>
      <c r="H582" s="89"/>
      <c r="I582" s="89"/>
      <c r="K582" s="89"/>
      <c r="L582" s="89"/>
      <c r="M582" s="89"/>
      <c r="N582" s="89"/>
      <c r="O582" s="89"/>
      <c r="P582" s="89"/>
      <c r="Q582" s="89"/>
      <c r="R582" s="89"/>
      <c r="S582" s="89"/>
    </row>
    <row r="583" spans="1:19" ht="49.65" customHeight="1" x14ac:dyDescent="0.3">
      <c r="A583" s="97">
        <v>15002</v>
      </c>
      <c r="B583" s="98" t="s">
        <v>567</v>
      </c>
      <c r="C583" s="96"/>
      <c r="D583" s="96"/>
      <c r="E583" s="96"/>
      <c r="F583" s="96"/>
      <c r="G583" s="94">
        <f>+C583+D583+E583+F583</f>
        <v>0</v>
      </c>
      <c r="H583" s="95">
        <v>99</v>
      </c>
      <c r="I583" s="88">
        <f>+G583*H583</f>
        <v>0</v>
      </c>
      <c r="K583" s="97">
        <v>15553</v>
      </c>
      <c r="L583" s="98" t="s">
        <v>568</v>
      </c>
      <c r="M583" s="96"/>
      <c r="N583" s="96"/>
      <c r="O583" s="96"/>
      <c r="P583" s="96"/>
      <c r="Q583" s="94">
        <f>+M583+N583+O583+P583</f>
        <v>0</v>
      </c>
      <c r="R583" s="95">
        <v>239</v>
      </c>
      <c r="S583" s="88">
        <f>+Q583*R583</f>
        <v>0</v>
      </c>
    </row>
    <row r="584" spans="1:19" ht="49.65" customHeight="1" x14ac:dyDescent="0.3">
      <c r="A584" s="89"/>
      <c r="B584" s="89"/>
      <c r="C584" s="89"/>
      <c r="D584" s="89"/>
      <c r="E584" s="89"/>
      <c r="F584" s="89"/>
      <c r="G584" s="89"/>
      <c r="H584" s="89"/>
      <c r="I584" s="89"/>
      <c r="K584" s="89"/>
      <c r="L584" s="89"/>
      <c r="M584" s="89"/>
      <c r="N584" s="89"/>
      <c r="O584" s="89"/>
      <c r="P584" s="89"/>
      <c r="Q584" s="89"/>
      <c r="R584" s="89"/>
      <c r="S584" s="89"/>
    </row>
    <row r="585" spans="1:19" ht="49.65" customHeight="1" x14ac:dyDescent="0.3">
      <c r="A585" s="97">
        <v>15003</v>
      </c>
      <c r="B585" s="98" t="s">
        <v>569</v>
      </c>
      <c r="C585" s="96"/>
      <c r="D585" s="96"/>
      <c r="E585" s="96"/>
      <c r="F585" s="96"/>
      <c r="G585" s="94">
        <f>+C585+D585+E585+F585</f>
        <v>0</v>
      </c>
      <c r="H585" s="95">
        <v>79</v>
      </c>
      <c r="I585" s="88">
        <f>+G585*H585</f>
        <v>0</v>
      </c>
      <c r="K585" s="99"/>
      <c r="L585" s="100" t="s">
        <v>570</v>
      </c>
      <c r="M585" s="78"/>
      <c r="N585" s="78"/>
      <c r="O585" s="78"/>
      <c r="P585" s="78"/>
      <c r="Q585" s="78"/>
      <c r="R585" s="78"/>
      <c r="S585" s="78"/>
    </row>
    <row r="586" spans="1:19" ht="49.65" customHeight="1" x14ac:dyDescent="0.3">
      <c r="A586" s="89"/>
      <c r="B586" s="89"/>
      <c r="C586" s="89"/>
      <c r="D586" s="89"/>
      <c r="E586" s="89"/>
      <c r="F586" s="89"/>
      <c r="G586" s="89"/>
      <c r="H586" s="89"/>
      <c r="I586" s="89"/>
      <c r="K586" s="78"/>
      <c r="L586" s="78"/>
      <c r="M586" s="78"/>
      <c r="N586" s="78"/>
      <c r="O586" s="78"/>
      <c r="P586" s="78"/>
      <c r="Q586" s="78"/>
      <c r="R586" s="78"/>
      <c r="S586" s="78"/>
    </row>
    <row r="587" spans="1:19" ht="49.65" customHeight="1" x14ac:dyDescent="0.3">
      <c r="A587" s="97">
        <v>15004</v>
      </c>
      <c r="B587" s="98" t="s">
        <v>571</v>
      </c>
      <c r="C587" s="96"/>
      <c r="D587" s="96"/>
      <c r="E587" s="96"/>
      <c r="F587" s="96"/>
      <c r="G587" s="94">
        <f>+C587+D587+E587+F587</f>
        <v>0</v>
      </c>
      <c r="H587" s="95">
        <v>99</v>
      </c>
      <c r="I587" s="88">
        <f>+G587*H587</f>
        <v>0</v>
      </c>
      <c r="K587" s="97">
        <v>10697</v>
      </c>
      <c r="L587" s="98" t="s">
        <v>572</v>
      </c>
      <c r="M587" s="96"/>
      <c r="N587" s="96"/>
      <c r="O587" s="96"/>
      <c r="P587" s="96"/>
      <c r="Q587" s="94">
        <f>+M587+N587+O587+P587</f>
        <v>0</v>
      </c>
      <c r="R587" s="95">
        <v>69</v>
      </c>
      <c r="S587" s="88">
        <f>+Q587*R587</f>
        <v>0</v>
      </c>
    </row>
    <row r="588" spans="1:19" ht="49.65" customHeight="1" x14ac:dyDescent="0.3">
      <c r="A588" s="89"/>
      <c r="B588" s="89"/>
      <c r="C588" s="89"/>
      <c r="D588" s="89"/>
      <c r="E588" s="89"/>
      <c r="F588" s="89"/>
      <c r="G588" s="89"/>
      <c r="H588" s="89"/>
      <c r="I588" s="89"/>
      <c r="K588" s="89"/>
      <c r="L588" s="89"/>
      <c r="M588" s="89"/>
      <c r="N588" s="89"/>
      <c r="O588" s="89"/>
      <c r="P588" s="89"/>
      <c r="Q588" s="89"/>
      <c r="R588" s="89"/>
      <c r="S588" s="89"/>
    </row>
    <row r="589" spans="1:19" ht="49.65" customHeight="1" x14ac:dyDescent="0.3">
      <c r="A589" s="97">
        <v>15005</v>
      </c>
      <c r="B589" s="98" t="s">
        <v>573</v>
      </c>
      <c r="C589" s="96"/>
      <c r="D589" s="96"/>
      <c r="E589" s="96"/>
      <c r="F589" s="96"/>
      <c r="G589" s="94">
        <f>+C589+D589+E589+F589</f>
        <v>0</v>
      </c>
      <c r="H589" s="95">
        <v>79</v>
      </c>
      <c r="I589" s="88">
        <f>+G589*H589</f>
        <v>0</v>
      </c>
      <c r="K589" s="97">
        <v>10698</v>
      </c>
      <c r="L589" s="98" t="s">
        <v>574</v>
      </c>
      <c r="M589" s="96"/>
      <c r="N589" s="96"/>
      <c r="O589" s="96"/>
      <c r="P589" s="96"/>
      <c r="Q589" s="94">
        <f>+M589+N589+O589+P589</f>
        <v>0</v>
      </c>
      <c r="R589" s="95">
        <v>69</v>
      </c>
      <c r="S589" s="88">
        <f>+Q589*R589</f>
        <v>0</v>
      </c>
    </row>
    <row r="590" spans="1:19" ht="49.65" customHeight="1" x14ac:dyDescent="0.3">
      <c r="A590" s="89"/>
      <c r="B590" s="89"/>
      <c r="C590" s="89"/>
      <c r="D590" s="89"/>
      <c r="E590" s="89"/>
      <c r="F590" s="89"/>
      <c r="G590" s="89"/>
      <c r="H590" s="89"/>
      <c r="I590" s="89"/>
      <c r="K590" s="89"/>
      <c r="L590" s="89"/>
      <c r="M590" s="89"/>
      <c r="N590" s="89"/>
      <c r="O590" s="89"/>
      <c r="P590" s="89"/>
      <c r="Q590" s="89"/>
      <c r="R590" s="89"/>
      <c r="S590" s="89"/>
    </row>
    <row r="591" spans="1:19" ht="49.65" customHeight="1" x14ac:dyDescent="0.3">
      <c r="A591" s="97">
        <v>15065</v>
      </c>
      <c r="B591" s="98" t="s">
        <v>575</v>
      </c>
      <c r="C591" s="96"/>
      <c r="D591" s="96"/>
      <c r="E591" s="96"/>
      <c r="F591" s="96"/>
      <c r="G591" s="94">
        <f>+C591+D591+E591+F591</f>
        <v>0</v>
      </c>
      <c r="H591" s="95">
        <v>159</v>
      </c>
      <c r="I591" s="88">
        <f>+G591*H591</f>
        <v>0</v>
      </c>
      <c r="K591" s="97">
        <v>10699</v>
      </c>
      <c r="L591" s="98" t="s">
        <v>576</v>
      </c>
      <c r="M591" s="96"/>
      <c r="N591" s="96"/>
      <c r="O591" s="96"/>
      <c r="P591" s="96"/>
      <c r="Q591" s="94">
        <f>+M591+N591+O591+P591</f>
        <v>0</v>
      </c>
      <c r="R591" s="95">
        <v>79</v>
      </c>
      <c r="S591" s="88">
        <f>+Q591*R591</f>
        <v>0</v>
      </c>
    </row>
    <row r="592" spans="1:19" ht="49.65" customHeight="1" x14ac:dyDescent="0.3">
      <c r="A592" s="89"/>
      <c r="B592" s="89"/>
      <c r="C592" s="89"/>
      <c r="D592" s="89"/>
      <c r="E592" s="89"/>
      <c r="F592" s="89"/>
      <c r="G592" s="89"/>
      <c r="H592" s="89"/>
      <c r="I592" s="89"/>
      <c r="K592" s="89"/>
      <c r="L592" s="89"/>
      <c r="M592" s="89"/>
      <c r="N592" s="89"/>
      <c r="O592" s="89"/>
      <c r="P592" s="89"/>
      <c r="Q592" s="89"/>
      <c r="R592" s="89"/>
      <c r="S592" s="89"/>
    </row>
    <row r="593" spans="1:19" ht="49.65" customHeight="1" x14ac:dyDescent="0.3">
      <c r="A593" s="97">
        <v>15066</v>
      </c>
      <c r="B593" s="98" t="s">
        <v>577</v>
      </c>
      <c r="C593" s="96"/>
      <c r="D593" s="96"/>
      <c r="E593" s="96"/>
      <c r="F593" s="96"/>
      <c r="G593" s="94">
        <f>+C593+D593+E593+F593</f>
        <v>0</v>
      </c>
      <c r="H593" s="95">
        <v>159</v>
      </c>
      <c r="I593" s="88">
        <f>+G593*H593</f>
        <v>0</v>
      </c>
      <c r="K593" s="97">
        <v>10700</v>
      </c>
      <c r="L593" s="98" t="s">
        <v>578</v>
      </c>
      <c r="M593" s="96"/>
      <c r="N593" s="96"/>
      <c r="O593" s="96"/>
      <c r="P593" s="96"/>
      <c r="Q593" s="94">
        <f>+M593+N593+O593+P593</f>
        <v>0</v>
      </c>
      <c r="R593" s="95">
        <v>79</v>
      </c>
      <c r="S593" s="88">
        <f>+Q593*R593</f>
        <v>0</v>
      </c>
    </row>
    <row r="594" spans="1:19" ht="49.65" customHeight="1" x14ac:dyDescent="0.3">
      <c r="A594" s="89"/>
      <c r="B594" s="89"/>
      <c r="C594" s="89"/>
      <c r="D594" s="89"/>
      <c r="E594" s="89"/>
      <c r="F594" s="89"/>
      <c r="G594" s="89"/>
      <c r="H594" s="89"/>
      <c r="I594" s="89"/>
      <c r="K594" s="89"/>
      <c r="L594" s="89"/>
      <c r="M594" s="89"/>
      <c r="N594" s="89"/>
      <c r="O594" s="89"/>
      <c r="P594" s="89"/>
      <c r="Q594" s="89"/>
      <c r="R594" s="89"/>
      <c r="S594" s="89"/>
    </row>
    <row r="595" spans="1:19" ht="49.65" customHeight="1" x14ac:dyDescent="0.3">
      <c r="A595" s="99"/>
      <c r="B595" s="100" t="s">
        <v>579</v>
      </c>
      <c r="C595" s="78"/>
      <c r="D595" s="78"/>
      <c r="E595" s="78"/>
      <c r="F595" s="78"/>
      <c r="G595" s="78"/>
      <c r="H595" s="78"/>
      <c r="I595" s="78"/>
      <c r="K595" s="97">
        <v>10701</v>
      </c>
      <c r="L595" s="98" t="s">
        <v>580</v>
      </c>
      <c r="M595" s="96"/>
      <c r="N595" s="96"/>
      <c r="O595" s="96"/>
      <c r="P595" s="96"/>
      <c r="Q595" s="94">
        <f>+M595+N595+O595+P595</f>
        <v>0</v>
      </c>
      <c r="R595" s="95">
        <v>109</v>
      </c>
      <c r="S595" s="88">
        <f>+Q595*R595</f>
        <v>0</v>
      </c>
    </row>
    <row r="596" spans="1:19" ht="49.65" customHeight="1" x14ac:dyDescent="0.3">
      <c r="A596" s="78"/>
      <c r="B596" s="78"/>
      <c r="C596" s="78"/>
      <c r="D596" s="78"/>
      <c r="E596" s="78"/>
      <c r="F596" s="78"/>
      <c r="G596" s="78"/>
      <c r="H596" s="78"/>
      <c r="I596" s="78"/>
      <c r="K596" s="89"/>
      <c r="L596" s="89"/>
      <c r="M596" s="89"/>
      <c r="N596" s="89"/>
      <c r="O596" s="89"/>
      <c r="P596" s="89"/>
      <c r="Q596" s="89"/>
      <c r="R596" s="89"/>
      <c r="S596" s="89"/>
    </row>
    <row r="597" spans="1:19" ht="49.65" customHeight="1" x14ac:dyDescent="0.3">
      <c r="A597" s="97">
        <v>10871</v>
      </c>
      <c r="B597" s="98" t="s">
        <v>581</v>
      </c>
      <c r="C597" s="96"/>
      <c r="D597" s="96"/>
      <c r="E597" s="96"/>
      <c r="F597" s="96"/>
      <c r="G597" s="94">
        <f>+C597+D597+E597+F597</f>
        <v>0</v>
      </c>
      <c r="H597" s="95">
        <v>199</v>
      </c>
      <c r="I597" s="88">
        <f>+G597*H597</f>
        <v>0</v>
      </c>
      <c r="K597" s="97">
        <v>10702</v>
      </c>
      <c r="L597" s="98" t="s">
        <v>582</v>
      </c>
      <c r="M597" s="96"/>
      <c r="N597" s="96"/>
      <c r="O597" s="96"/>
      <c r="P597" s="96"/>
      <c r="Q597" s="94">
        <f>+M597+N597+O597+P597</f>
        <v>0</v>
      </c>
      <c r="R597" s="95">
        <v>109</v>
      </c>
      <c r="S597" s="88">
        <f>+Q597*R597</f>
        <v>0</v>
      </c>
    </row>
    <row r="598" spans="1:19" ht="49.65" customHeight="1" x14ac:dyDescent="0.3">
      <c r="A598" s="89"/>
      <c r="B598" s="89"/>
      <c r="C598" s="89"/>
      <c r="D598" s="89"/>
      <c r="E598" s="89"/>
      <c r="F598" s="89"/>
      <c r="G598" s="89"/>
      <c r="H598" s="89"/>
      <c r="I598" s="89"/>
      <c r="K598" s="89"/>
      <c r="L598" s="89"/>
      <c r="M598" s="89"/>
      <c r="N598" s="89"/>
      <c r="O598" s="89"/>
      <c r="P598" s="89"/>
      <c r="Q598" s="89"/>
      <c r="R598" s="89"/>
      <c r="S598" s="89"/>
    </row>
    <row r="599" spans="1:19" ht="49.65" customHeight="1" x14ac:dyDescent="0.3">
      <c r="A599" s="97">
        <v>10873</v>
      </c>
      <c r="B599" s="98" t="s">
        <v>583</v>
      </c>
      <c r="C599" s="96"/>
      <c r="D599" s="96"/>
      <c r="E599" s="96"/>
      <c r="F599" s="96"/>
      <c r="G599" s="94">
        <f>+C599+D599+E599+F599</f>
        <v>0</v>
      </c>
      <c r="H599" s="95">
        <v>349</v>
      </c>
      <c r="I599" s="88">
        <f>+G599*H599</f>
        <v>0</v>
      </c>
      <c r="K599" s="97">
        <v>11191</v>
      </c>
      <c r="L599" s="98" t="s">
        <v>584</v>
      </c>
      <c r="M599" s="96"/>
      <c r="N599" s="96"/>
      <c r="O599" s="96"/>
      <c r="P599" s="96"/>
      <c r="Q599" s="94">
        <f>+M599+N599+O599+P599</f>
        <v>0</v>
      </c>
      <c r="R599" s="95">
        <v>149</v>
      </c>
      <c r="S599" s="88">
        <f>+Q599*R599</f>
        <v>0</v>
      </c>
    </row>
    <row r="600" spans="1:19" ht="49.65" customHeight="1" x14ac:dyDescent="0.3">
      <c r="A600" s="89"/>
      <c r="B600" s="89"/>
      <c r="C600" s="89"/>
      <c r="D600" s="89"/>
      <c r="E600" s="89"/>
      <c r="F600" s="89"/>
      <c r="G600" s="89"/>
      <c r="H600" s="89"/>
      <c r="I600" s="89"/>
      <c r="K600" s="89"/>
      <c r="L600" s="89"/>
      <c r="M600" s="89"/>
      <c r="N600" s="89"/>
      <c r="O600" s="89"/>
      <c r="P600" s="89"/>
      <c r="Q600" s="89"/>
      <c r="R600" s="89"/>
      <c r="S600" s="89"/>
    </row>
    <row r="601" spans="1:19" ht="49.65" customHeight="1" x14ac:dyDescent="0.3">
      <c r="A601" s="97">
        <v>15551</v>
      </c>
      <c r="B601" s="98" t="s">
        <v>585</v>
      </c>
      <c r="C601" s="96"/>
      <c r="D601" s="96"/>
      <c r="E601" s="96"/>
      <c r="F601" s="96"/>
      <c r="G601" s="94">
        <f>+C601+D601+E601+F601</f>
        <v>0</v>
      </c>
      <c r="H601" s="95">
        <v>499</v>
      </c>
      <c r="I601" s="88">
        <f>+G601*H601</f>
        <v>0</v>
      </c>
      <c r="K601" s="97">
        <v>11203</v>
      </c>
      <c r="L601" s="98" t="s">
        <v>586</v>
      </c>
      <c r="M601" s="96"/>
      <c r="N601" s="96"/>
      <c r="O601" s="96"/>
      <c r="P601" s="96"/>
      <c r="Q601" s="94">
        <f>+M601+N601+O601+P601</f>
        <v>0</v>
      </c>
      <c r="R601" s="95">
        <v>149</v>
      </c>
      <c r="S601" s="88">
        <f>+Q601*R601</f>
        <v>0</v>
      </c>
    </row>
    <row r="602" spans="1:19" ht="49.65" customHeight="1" x14ac:dyDescent="0.3">
      <c r="A602" s="89"/>
      <c r="B602" s="89"/>
      <c r="C602" s="89"/>
      <c r="D602" s="89"/>
      <c r="E602" s="89"/>
      <c r="F602" s="89"/>
      <c r="G602" s="89"/>
      <c r="H602" s="89"/>
      <c r="I602" s="89"/>
      <c r="K602" s="89"/>
      <c r="L602" s="89"/>
      <c r="M602" s="89"/>
      <c r="N602" s="89"/>
      <c r="O602" s="89"/>
      <c r="P602" s="89"/>
      <c r="Q602" s="89"/>
      <c r="R602" s="89"/>
      <c r="S602" s="89"/>
    </row>
    <row r="603" spans="1:19" ht="49.65" customHeight="1" x14ac:dyDescent="0.3">
      <c r="A603" s="99"/>
      <c r="B603" s="100" t="s">
        <v>587</v>
      </c>
      <c r="C603" s="78"/>
      <c r="D603" s="78"/>
      <c r="E603" s="78"/>
      <c r="F603" s="78"/>
      <c r="G603" s="78"/>
      <c r="H603" s="78"/>
      <c r="I603" s="78"/>
      <c r="K603" s="97">
        <v>12013</v>
      </c>
      <c r="L603" s="98" t="s">
        <v>588</v>
      </c>
      <c r="M603" s="96"/>
      <c r="N603" s="96"/>
      <c r="O603" s="96"/>
      <c r="P603" s="96"/>
      <c r="Q603" s="94">
        <f>+M603+N603+O603+P603</f>
        <v>0</v>
      </c>
      <c r="R603" s="95">
        <v>79</v>
      </c>
      <c r="S603" s="88">
        <f>+Q603*R603</f>
        <v>0</v>
      </c>
    </row>
    <row r="604" spans="1:19" ht="49.65" customHeight="1" x14ac:dyDescent="0.3">
      <c r="A604" s="78"/>
      <c r="B604" s="78"/>
      <c r="C604" s="78"/>
      <c r="D604" s="78"/>
      <c r="E604" s="78"/>
      <c r="F604" s="78"/>
      <c r="G604" s="78"/>
      <c r="H604" s="78"/>
      <c r="I604" s="78"/>
      <c r="K604" s="89"/>
      <c r="L604" s="89"/>
      <c r="M604" s="89"/>
      <c r="N604" s="89"/>
      <c r="O604" s="89"/>
      <c r="P604" s="89"/>
      <c r="Q604" s="89"/>
      <c r="R604" s="89"/>
      <c r="S604" s="89"/>
    </row>
    <row r="605" spans="1:19" ht="49.65" customHeight="1" x14ac:dyDescent="0.3">
      <c r="A605" s="97">
        <v>2711</v>
      </c>
      <c r="B605" s="98" t="s">
        <v>589</v>
      </c>
      <c r="C605" s="96"/>
      <c r="D605" s="96"/>
      <c r="E605" s="96"/>
      <c r="F605" s="96"/>
      <c r="G605" s="94">
        <f>+C605+D605+E605+F605</f>
        <v>0</v>
      </c>
      <c r="H605" s="95">
        <v>179</v>
      </c>
      <c r="I605" s="88">
        <f>+G605*H605</f>
        <v>0</v>
      </c>
      <c r="K605" s="97">
        <v>12014</v>
      </c>
      <c r="L605" s="98" t="s">
        <v>590</v>
      </c>
      <c r="M605" s="96"/>
      <c r="N605" s="96"/>
      <c r="O605" s="96"/>
      <c r="P605" s="96"/>
      <c r="Q605" s="94">
        <f>+M605+N605+O605+P605</f>
        <v>0</v>
      </c>
      <c r="R605" s="95">
        <v>109</v>
      </c>
      <c r="S605" s="88">
        <f>+Q605*R605</f>
        <v>0</v>
      </c>
    </row>
    <row r="606" spans="1:19" ht="49.65" customHeight="1" x14ac:dyDescent="0.3">
      <c r="A606" s="89"/>
      <c r="B606" s="89"/>
      <c r="C606" s="89"/>
      <c r="D606" s="89"/>
      <c r="E606" s="89"/>
      <c r="F606" s="89"/>
      <c r="G606" s="89"/>
      <c r="H606" s="89"/>
      <c r="I606" s="89"/>
      <c r="K606" s="89"/>
      <c r="L606" s="89"/>
      <c r="M606" s="89"/>
      <c r="N606" s="89"/>
      <c r="O606" s="89"/>
      <c r="P606" s="89"/>
      <c r="Q606" s="89"/>
      <c r="R606" s="89"/>
      <c r="S606" s="89"/>
    </row>
    <row r="607" spans="1:19" ht="49.65" customHeight="1" x14ac:dyDescent="0.3">
      <c r="A607" s="97">
        <v>2722</v>
      </c>
      <c r="B607" s="98" t="s">
        <v>591</v>
      </c>
      <c r="C607" s="96"/>
      <c r="D607" s="96"/>
      <c r="E607" s="96"/>
      <c r="F607" s="96"/>
      <c r="G607" s="94">
        <f>+C607+D607+E607+F607</f>
        <v>0</v>
      </c>
      <c r="H607" s="95">
        <v>179</v>
      </c>
      <c r="I607" s="88">
        <f>+G607*H607</f>
        <v>0</v>
      </c>
      <c r="K607" s="97">
        <v>12015</v>
      </c>
      <c r="L607" s="98" t="s">
        <v>592</v>
      </c>
      <c r="M607" s="96"/>
      <c r="N607" s="96"/>
      <c r="O607" s="96"/>
      <c r="P607" s="96"/>
      <c r="Q607" s="94">
        <f>+M607+N607+O607+P607</f>
        <v>0</v>
      </c>
      <c r="R607" s="95">
        <v>69</v>
      </c>
      <c r="S607" s="88">
        <f>+Q607*R607</f>
        <v>0</v>
      </c>
    </row>
    <row r="608" spans="1:19" ht="49.65" customHeight="1" x14ac:dyDescent="0.3">
      <c r="A608" s="89"/>
      <c r="B608" s="89"/>
      <c r="C608" s="89"/>
      <c r="D608" s="89"/>
      <c r="E608" s="89"/>
      <c r="F608" s="89"/>
      <c r="G608" s="89"/>
      <c r="H608" s="89"/>
      <c r="I608" s="89"/>
      <c r="K608" s="89"/>
      <c r="L608" s="89"/>
      <c r="M608" s="89"/>
      <c r="N608" s="89"/>
      <c r="O608" s="89"/>
      <c r="P608" s="89"/>
      <c r="Q608" s="89"/>
      <c r="R608" s="89"/>
      <c r="S608" s="89"/>
    </row>
    <row r="609" spans="1:19" ht="49.65" customHeight="1" x14ac:dyDescent="0.3">
      <c r="A609" s="97">
        <v>8758</v>
      </c>
      <c r="B609" s="98" t="s">
        <v>593</v>
      </c>
      <c r="C609" s="96"/>
      <c r="D609" s="96"/>
      <c r="E609" s="96"/>
      <c r="F609" s="96"/>
      <c r="G609" s="94">
        <f>+C609+D609+E609+F609</f>
        <v>0</v>
      </c>
      <c r="H609" s="95">
        <v>139</v>
      </c>
      <c r="I609" s="88">
        <f>+G609*H609</f>
        <v>0</v>
      </c>
      <c r="K609" s="97">
        <v>12874</v>
      </c>
      <c r="L609" s="98" t="s">
        <v>594</v>
      </c>
      <c r="M609" s="96"/>
      <c r="N609" s="96"/>
      <c r="O609" s="96"/>
      <c r="P609" s="96"/>
      <c r="Q609" s="94">
        <f>+M609+N609+O609+P609</f>
        <v>0</v>
      </c>
      <c r="R609" s="95">
        <v>199</v>
      </c>
      <c r="S609" s="88">
        <f>+Q609*R609</f>
        <v>0</v>
      </c>
    </row>
    <row r="610" spans="1:19" ht="49.65" customHeight="1" x14ac:dyDescent="0.3">
      <c r="A610" s="89"/>
      <c r="B610" s="89"/>
      <c r="C610" s="89"/>
      <c r="D610" s="89"/>
      <c r="E610" s="89"/>
      <c r="F610" s="89"/>
      <c r="G610" s="89"/>
      <c r="H610" s="89"/>
      <c r="I610" s="89"/>
      <c r="K610" s="89"/>
      <c r="L610" s="89"/>
      <c r="M610" s="89"/>
      <c r="N610" s="89"/>
      <c r="O610" s="89"/>
      <c r="P610" s="89"/>
      <c r="Q610" s="89"/>
      <c r="R610" s="89"/>
      <c r="S610" s="89"/>
    </row>
    <row r="611" spans="1:19" ht="49.65" customHeight="1" x14ac:dyDescent="0.3">
      <c r="A611" s="97">
        <v>9248</v>
      </c>
      <c r="B611" s="98" t="s">
        <v>595</v>
      </c>
      <c r="C611" s="96"/>
      <c r="D611" s="96"/>
      <c r="E611" s="96"/>
      <c r="F611" s="96"/>
      <c r="G611" s="94">
        <f>+C611+D611+E611+F611</f>
        <v>0</v>
      </c>
      <c r="H611" s="95">
        <v>139</v>
      </c>
      <c r="I611" s="88">
        <f>+G611*H611</f>
        <v>0</v>
      </c>
      <c r="K611" s="97">
        <v>12875</v>
      </c>
      <c r="L611" s="98" t="s">
        <v>596</v>
      </c>
      <c r="M611" s="96"/>
      <c r="N611" s="96"/>
      <c r="O611" s="96"/>
      <c r="P611" s="96"/>
      <c r="Q611" s="94">
        <f>+M611+N611+O611+P611</f>
        <v>0</v>
      </c>
      <c r="R611" s="95">
        <v>199</v>
      </c>
      <c r="S611" s="88">
        <f>+Q611*R611</f>
        <v>0</v>
      </c>
    </row>
    <row r="612" spans="1:19" ht="49.65" customHeight="1" x14ac:dyDescent="0.3">
      <c r="A612" s="89"/>
      <c r="B612" s="89"/>
      <c r="C612" s="89"/>
      <c r="D612" s="89"/>
      <c r="E612" s="89"/>
      <c r="F612" s="89"/>
      <c r="G612" s="89"/>
      <c r="H612" s="89"/>
      <c r="I612" s="89"/>
      <c r="K612" s="89"/>
      <c r="L612" s="89"/>
      <c r="M612" s="89"/>
      <c r="N612" s="89"/>
      <c r="O612" s="89"/>
      <c r="P612" s="89"/>
      <c r="Q612" s="89"/>
      <c r="R612" s="89"/>
      <c r="S612" s="89"/>
    </row>
    <row r="613" spans="1:19" ht="49.65" customHeight="1" x14ac:dyDescent="0.3">
      <c r="A613" s="97">
        <v>9249</v>
      </c>
      <c r="B613" s="98" t="s">
        <v>597</v>
      </c>
      <c r="C613" s="96"/>
      <c r="D613" s="96"/>
      <c r="E613" s="96"/>
      <c r="F613" s="96"/>
      <c r="G613" s="94">
        <f>+C613+D613+E613+F613</f>
        <v>0</v>
      </c>
      <c r="H613" s="95">
        <v>139</v>
      </c>
      <c r="I613" s="88">
        <f>+G613*H613</f>
        <v>0</v>
      </c>
      <c r="K613" s="97">
        <v>13770</v>
      </c>
      <c r="L613" s="98" t="s">
        <v>598</v>
      </c>
      <c r="M613" s="96"/>
      <c r="N613" s="96"/>
      <c r="O613" s="96"/>
      <c r="P613" s="96"/>
      <c r="Q613" s="94">
        <f>+M613+N613+O613+P613</f>
        <v>0</v>
      </c>
      <c r="R613" s="95">
        <v>69</v>
      </c>
      <c r="S613" s="88">
        <f>+Q613*R613</f>
        <v>0</v>
      </c>
    </row>
    <row r="614" spans="1:19" ht="49.65" customHeight="1" x14ac:dyDescent="0.3">
      <c r="A614" s="89"/>
      <c r="B614" s="89"/>
      <c r="C614" s="89"/>
      <c r="D614" s="89"/>
      <c r="E614" s="89"/>
      <c r="F614" s="89"/>
      <c r="G614" s="89"/>
      <c r="H614" s="89"/>
      <c r="I614" s="89"/>
      <c r="K614" s="89"/>
      <c r="L614" s="89"/>
      <c r="M614" s="89"/>
      <c r="N614" s="89"/>
      <c r="O614" s="89"/>
      <c r="P614" s="89"/>
      <c r="Q614" s="89"/>
      <c r="R614" s="89"/>
      <c r="S614" s="89"/>
    </row>
    <row r="615" spans="1:19" ht="49.65" customHeight="1" x14ac:dyDescent="0.3">
      <c r="A615" s="97">
        <v>9250</v>
      </c>
      <c r="B615" s="98" t="s">
        <v>599</v>
      </c>
      <c r="C615" s="96"/>
      <c r="D615" s="96"/>
      <c r="E615" s="96"/>
      <c r="F615" s="96"/>
      <c r="G615" s="94">
        <f>+C615+D615+E615+F615</f>
        <v>0</v>
      </c>
      <c r="H615" s="95">
        <v>139</v>
      </c>
      <c r="I615" s="88">
        <f>+G615*H615</f>
        <v>0</v>
      </c>
      <c r="K615" s="97">
        <v>15008</v>
      </c>
      <c r="L615" s="98" t="s">
        <v>600</v>
      </c>
      <c r="M615" s="96"/>
      <c r="N615" s="96"/>
      <c r="O615" s="96"/>
      <c r="P615" s="96"/>
      <c r="Q615" s="94">
        <f>+M615+N615+O615+P615</f>
        <v>0</v>
      </c>
      <c r="R615" s="95">
        <v>119</v>
      </c>
      <c r="S615" s="88">
        <f>+Q615*R615</f>
        <v>0</v>
      </c>
    </row>
    <row r="616" spans="1:19" ht="49.65" customHeight="1" x14ac:dyDescent="0.3">
      <c r="A616" s="89"/>
      <c r="B616" s="89"/>
      <c r="C616" s="89"/>
      <c r="D616" s="89"/>
      <c r="E616" s="89"/>
      <c r="F616" s="89"/>
      <c r="G616" s="89"/>
      <c r="H616" s="89"/>
      <c r="I616" s="89"/>
      <c r="K616" s="89"/>
      <c r="L616" s="89"/>
      <c r="M616" s="89"/>
      <c r="N616" s="89"/>
      <c r="O616" s="89"/>
      <c r="P616" s="89"/>
      <c r="Q616" s="89"/>
      <c r="R616" s="89"/>
      <c r="S616" s="89"/>
    </row>
    <row r="617" spans="1:19" ht="49.65" customHeight="1" x14ac:dyDescent="0.3">
      <c r="A617" s="22" t="s">
        <v>601</v>
      </c>
      <c r="D617" s="90" t="s">
        <v>602</v>
      </c>
      <c r="E617" s="80"/>
      <c r="F617" s="80"/>
      <c r="G617" s="81"/>
      <c r="H617" s="91">
        <f>SUM(I521:I616)</f>
        <v>0</v>
      </c>
      <c r="I617" s="81"/>
      <c r="N617" s="90" t="s">
        <v>603</v>
      </c>
      <c r="O617" s="80"/>
      <c r="P617" s="80"/>
      <c r="Q617" s="81"/>
      <c r="R617" s="91">
        <f>SUM(S521:S616)</f>
        <v>0</v>
      </c>
      <c r="S617" s="81"/>
    </row>
    <row r="618" spans="1:19" ht="49.65" customHeight="1" x14ac:dyDescent="0.3">
      <c r="D618" s="82"/>
      <c r="E618" s="83"/>
      <c r="F618" s="83"/>
      <c r="G618" s="84"/>
      <c r="H618" s="82"/>
      <c r="I618" s="84"/>
      <c r="N618" s="82"/>
      <c r="O618" s="83"/>
      <c r="P618" s="83"/>
      <c r="Q618" s="84"/>
      <c r="R618" s="82"/>
      <c r="S618" s="84"/>
    </row>
    <row r="619" spans="1:19" ht="49.65" customHeight="1" x14ac:dyDescent="0.3">
      <c r="A619" s="92" t="s">
        <v>51</v>
      </c>
      <c r="B619" s="78"/>
      <c r="C619" s="78"/>
      <c r="D619" s="78"/>
      <c r="E619" s="78"/>
      <c r="F619" s="78"/>
      <c r="G619" s="78"/>
      <c r="H619" s="78"/>
      <c r="I619" s="78"/>
      <c r="J619" s="78"/>
      <c r="K619" s="78"/>
      <c r="L619" s="78"/>
      <c r="M619" s="78"/>
      <c r="N619" s="78"/>
      <c r="O619" s="78"/>
      <c r="P619" s="78"/>
      <c r="Q619" s="78"/>
      <c r="R619" s="78"/>
      <c r="S619" s="78"/>
    </row>
    <row r="620" spans="1:19" ht="49.65" customHeight="1" x14ac:dyDescent="0.3">
      <c r="A620" s="78"/>
      <c r="B620" s="78"/>
      <c r="C620" s="78"/>
      <c r="D620" s="78"/>
      <c r="E620" s="78"/>
      <c r="F620" s="78"/>
      <c r="G620" s="78"/>
      <c r="H620" s="78"/>
      <c r="I620" s="78"/>
      <c r="J620" s="78"/>
      <c r="K620" s="78"/>
      <c r="L620" s="78"/>
      <c r="M620" s="78"/>
      <c r="N620" s="78"/>
      <c r="O620" s="78"/>
      <c r="P620" s="78"/>
      <c r="Q620" s="78"/>
      <c r="R620" s="78"/>
      <c r="S620" s="78"/>
    </row>
    <row r="621" spans="1:19" ht="49.65" customHeight="1" x14ac:dyDescent="0.3">
      <c r="A621" s="102" t="s">
        <v>4</v>
      </c>
      <c r="B621" s="103" t="s">
        <v>52</v>
      </c>
      <c r="C621" s="102" t="s">
        <v>53</v>
      </c>
      <c r="D621" s="102" t="s">
        <v>54</v>
      </c>
      <c r="E621" s="102" t="s">
        <v>55</v>
      </c>
      <c r="F621" s="102" t="s">
        <v>56</v>
      </c>
      <c r="G621" s="102" t="s">
        <v>57</v>
      </c>
      <c r="H621" s="102" t="s">
        <v>58</v>
      </c>
      <c r="I621" s="103" t="s">
        <v>8</v>
      </c>
      <c r="K621" s="102" t="s">
        <v>4</v>
      </c>
      <c r="L621" s="103" t="s">
        <v>52</v>
      </c>
      <c r="M621" s="102" t="s">
        <v>53</v>
      </c>
      <c r="N621" s="102" t="s">
        <v>54</v>
      </c>
      <c r="O621" s="102" t="s">
        <v>55</v>
      </c>
      <c r="P621" s="102" t="s">
        <v>56</v>
      </c>
      <c r="Q621" s="102" t="s">
        <v>57</v>
      </c>
      <c r="R621" s="102" t="s">
        <v>58</v>
      </c>
      <c r="S621" s="103" t="s">
        <v>8</v>
      </c>
    </row>
    <row r="622" spans="1:19" ht="49.65" customHeight="1" x14ac:dyDescent="0.3">
      <c r="A622" s="89"/>
      <c r="B622" s="89"/>
      <c r="C622" s="89"/>
      <c r="D622" s="89"/>
      <c r="E622" s="89"/>
      <c r="F622" s="89"/>
      <c r="G622" s="89"/>
      <c r="H622" s="89"/>
      <c r="I622" s="89"/>
      <c r="K622" s="89"/>
      <c r="L622" s="89"/>
      <c r="M622" s="89"/>
      <c r="N622" s="89"/>
      <c r="O622" s="89"/>
      <c r="P622" s="89"/>
      <c r="Q622" s="89"/>
      <c r="R622" s="89"/>
      <c r="S622" s="89"/>
    </row>
    <row r="623" spans="1:19" ht="49.65" customHeight="1" x14ac:dyDescent="0.3">
      <c r="A623" s="99"/>
      <c r="B623" s="100" t="s">
        <v>604</v>
      </c>
      <c r="C623" s="78"/>
      <c r="D623" s="78"/>
      <c r="E623" s="78"/>
      <c r="F623" s="78"/>
      <c r="G623" s="78"/>
      <c r="H623" s="78"/>
      <c r="I623" s="78"/>
      <c r="K623" s="99"/>
      <c r="L623" s="100" t="s">
        <v>605</v>
      </c>
      <c r="M623" s="78"/>
      <c r="N623" s="78"/>
      <c r="O623" s="78"/>
      <c r="P623" s="78"/>
      <c r="Q623" s="78"/>
      <c r="R623" s="78"/>
      <c r="S623" s="78"/>
    </row>
    <row r="624" spans="1:19" ht="49.65" customHeight="1" x14ac:dyDescent="0.3">
      <c r="A624" s="78"/>
      <c r="B624" s="78"/>
      <c r="C624" s="78"/>
      <c r="D624" s="78"/>
      <c r="E624" s="78"/>
      <c r="F624" s="78"/>
      <c r="G624" s="78"/>
      <c r="H624" s="78"/>
      <c r="I624" s="78"/>
      <c r="K624" s="78"/>
      <c r="L624" s="78"/>
      <c r="M624" s="78"/>
      <c r="N624" s="78"/>
      <c r="O624" s="78"/>
      <c r="P624" s="78"/>
      <c r="Q624" s="78"/>
      <c r="R624" s="78"/>
      <c r="S624" s="78"/>
    </row>
    <row r="625" spans="1:19" ht="49.65" customHeight="1" x14ac:dyDescent="0.3">
      <c r="A625" s="97">
        <v>15009</v>
      </c>
      <c r="B625" s="98" t="s">
        <v>606</v>
      </c>
      <c r="C625" s="96"/>
      <c r="D625" s="96"/>
      <c r="E625" s="96"/>
      <c r="F625" s="96"/>
      <c r="G625" s="94">
        <f>+C625+D625+E625+F625</f>
        <v>0</v>
      </c>
      <c r="H625" s="95">
        <v>119</v>
      </c>
      <c r="I625" s="88">
        <f>+G625*H625</f>
        <v>0</v>
      </c>
      <c r="K625" s="97">
        <v>14252</v>
      </c>
      <c r="L625" s="98" t="s">
        <v>607</v>
      </c>
      <c r="M625" s="96"/>
      <c r="N625" s="96"/>
      <c r="O625" s="96"/>
      <c r="P625" s="96"/>
      <c r="Q625" s="94">
        <f>+M625+N625+O625+P625</f>
        <v>0</v>
      </c>
      <c r="R625" s="95">
        <v>189</v>
      </c>
      <c r="S625" s="88">
        <f>+Q625*R625</f>
        <v>0</v>
      </c>
    </row>
    <row r="626" spans="1:19" ht="49.65" customHeight="1" x14ac:dyDescent="0.3">
      <c r="A626" s="89"/>
      <c r="B626" s="89"/>
      <c r="C626" s="89"/>
      <c r="D626" s="89"/>
      <c r="E626" s="89"/>
      <c r="F626" s="89"/>
      <c r="G626" s="89"/>
      <c r="H626" s="89"/>
      <c r="I626" s="89"/>
      <c r="K626" s="89"/>
      <c r="L626" s="89"/>
      <c r="M626" s="89"/>
      <c r="N626" s="89"/>
      <c r="O626" s="89"/>
      <c r="P626" s="89"/>
      <c r="Q626" s="89"/>
      <c r="R626" s="89"/>
      <c r="S626" s="89"/>
    </row>
    <row r="627" spans="1:19" ht="49.65" customHeight="1" x14ac:dyDescent="0.3">
      <c r="A627" s="97">
        <v>15412</v>
      </c>
      <c r="B627" s="98" t="s">
        <v>608</v>
      </c>
      <c r="C627" s="96"/>
      <c r="D627" s="96"/>
      <c r="E627" s="96"/>
      <c r="F627" s="96"/>
      <c r="G627" s="94">
        <f>+C627+D627+E627+F627</f>
        <v>0</v>
      </c>
      <c r="H627" s="95">
        <v>149</v>
      </c>
      <c r="I627" s="88">
        <f>+G627*H627</f>
        <v>0</v>
      </c>
      <c r="K627" s="97">
        <v>14253</v>
      </c>
      <c r="L627" s="98" t="s">
        <v>609</v>
      </c>
      <c r="M627" s="96"/>
      <c r="N627" s="96"/>
      <c r="O627" s="96"/>
      <c r="P627" s="96"/>
      <c r="Q627" s="94">
        <f>+M627+N627+O627+P627</f>
        <v>0</v>
      </c>
      <c r="R627" s="95">
        <v>189</v>
      </c>
      <c r="S627" s="88">
        <f>+Q627*R627</f>
        <v>0</v>
      </c>
    </row>
    <row r="628" spans="1:19" ht="49.65" customHeight="1" x14ac:dyDescent="0.3">
      <c r="A628" s="89"/>
      <c r="B628" s="89"/>
      <c r="C628" s="89"/>
      <c r="D628" s="89"/>
      <c r="E628" s="89"/>
      <c r="F628" s="89"/>
      <c r="G628" s="89"/>
      <c r="H628" s="89"/>
      <c r="I628" s="89"/>
      <c r="K628" s="89"/>
      <c r="L628" s="89"/>
      <c r="M628" s="89"/>
      <c r="N628" s="89"/>
      <c r="O628" s="89"/>
      <c r="P628" s="89"/>
      <c r="Q628" s="89"/>
      <c r="R628" s="89"/>
      <c r="S628" s="89"/>
    </row>
    <row r="629" spans="1:19" ht="49.65" customHeight="1" x14ac:dyDescent="0.3">
      <c r="A629" s="97">
        <v>15547</v>
      </c>
      <c r="B629" s="98" t="s">
        <v>610</v>
      </c>
      <c r="C629" s="96"/>
      <c r="D629" s="96"/>
      <c r="E629" s="96"/>
      <c r="F629" s="96"/>
      <c r="G629" s="94">
        <f>+C629+D629+E629+F629</f>
        <v>0</v>
      </c>
      <c r="H629" s="95">
        <v>479</v>
      </c>
      <c r="I629" s="88">
        <f>+G629*H629</f>
        <v>0</v>
      </c>
      <c r="K629" s="97">
        <v>15402</v>
      </c>
      <c r="L629" s="98" t="s">
        <v>611</v>
      </c>
      <c r="M629" s="96"/>
      <c r="N629" s="96"/>
      <c r="O629" s="96"/>
      <c r="P629" s="96"/>
      <c r="Q629" s="94">
        <f>+M629+N629+O629+P629</f>
        <v>0</v>
      </c>
      <c r="R629" s="95">
        <v>189</v>
      </c>
      <c r="S629" s="88">
        <f>+Q629*R629</f>
        <v>0</v>
      </c>
    </row>
    <row r="630" spans="1:19" ht="49.65" customHeight="1" x14ac:dyDescent="0.3">
      <c r="A630" s="89"/>
      <c r="B630" s="89"/>
      <c r="C630" s="89"/>
      <c r="D630" s="89"/>
      <c r="E630" s="89"/>
      <c r="F630" s="89"/>
      <c r="G630" s="89"/>
      <c r="H630" s="89"/>
      <c r="I630" s="89"/>
      <c r="K630" s="89"/>
      <c r="L630" s="89"/>
      <c r="M630" s="89"/>
      <c r="N630" s="89"/>
      <c r="O630" s="89"/>
      <c r="P630" s="89"/>
      <c r="Q630" s="89"/>
      <c r="R630" s="89"/>
      <c r="S630" s="89"/>
    </row>
    <row r="631" spans="1:19" ht="49.65" customHeight="1" x14ac:dyDescent="0.3">
      <c r="A631" s="97">
        <v>15548</v>
      </c>
      <c r="B631" s="98" t="s">
        <v>612</v>
      </c>
      <c r="C631" s="96"/>
      <c r="D631" s="96"/>
      <c r="E631" s="96"/>
      <c r="F631" s="96"/>
      <c r="G631" s="94">
        <f>+C631+D631+E631+F631</f>
        <v>0</v>
      </c>
      <c r="H631" s="95">
        <v>479</v>
      </c>
      <c r="I631" s="88">
        <f>+G631*H631</f>
        <v>0</v>
      </c>
      <c r="K631" s="97">
        <v>15492</v>
      </c>
      <c r="L631" s="98" t="s">
        <v>613</v>
      </c>
      <c r="M631" s="96"/>
      <c r="N631" s="96"/>
      <c r="O631" s="96"/>
      <c r="P631" s="96"/>
      <c r="Q631" s="94">
        <f>+M631+N631+O631+P631</f>
        <v>0</v>
      </c>
      <c r="R631" s="95">
        <v>239</v>
      </c>
      <c r="S631" s="88">
        <f>+Q631*R631</f>
        <v>0</v>
      </c>
    </row>
    <row r="632" spans="1:19" ht="49.65" customHeight="1" x14ac:dyDescent="0.3">
      <c r="A632" s="89"/>
      <c r="B632" s="89"/>
      <c r="C632" s="89"/>
      <c r="D632" s="89"/>
      <c r="E632" s="89"/>
      <c r="F632" s="89"/>
      <c r="G632" s="89"/>
      <c r="H632" s="89"/>
      <c r="I632" s="89"/>
      <c r="K632" s="89"/>
      <c r="L632" s="89"/>
      <c r="M632" s="89"/>
      <c r="N632" s="89"/>
      <c r="O632" s="89"/>
      <c r="P632" s="89"/>
      <c r="Q632" s="89"/>
      <c r="R632" s="89"/>
      <c r="S632" s="89"/>
    </row>
    <row r="633" spans="1:19" ht="49.65" customHeight="1" x14ac:dyDescent="0.3">
      <c r="A633" s="99"/>
      <c r="B633" s="100" t="s">
        <v>614</v>
      </c>
      <c r="C633" s="78"/>
      <c r="D633" s="78"/>
      <c r="E633" s="78"/>
      <c r="F633" s="78"/>
      <c r="G633" s="78"/>
      <c r="H633" s="78"/>
      <c r="I633" s="78"/>
      <c r="K633" s="97">
        <v>15493</v>
      </c>
      <c r="L633" s="98" t="s">
        <v>615</v>
      </c>
      <c r="M633" s="96"/>
      <c r="N633" s="96"/>
      <c r="O633" s="96"/>
      <c r="P633" s="96"/>
      <c r="Q633" s="94">
        <f>+M633+N633+O633+P633</f>
        <v>0</v>
      </c>
      <c r="R633" s="95">
        <v>289</v>
      </c>
      <c r="S633" s="88">
        <f>+Q633*R633</f>
        <v>0</v>
      </c>
    </row>
    <row r="634" spans="1:19" ht="49.65" customHeight="1" x14ac:dyDescent="0.3">
      <c r="A634" s="78"/>
      <c r="B634" s="78"/>
      <c r="C634" s="78"/>
      <c r="D634" s="78"/>
      <c r="E634" s="78"/>
      <c r="F634" s="78"/>
      <c r="G634" s="78"/>
      <c r="H634" s="78"/>
      <c r="I634" s="78"/>
      <c r="K634" s="89"/>
      <c r="L634" s="89"/>
      <c r="M634" s="89"/>
      <c r="N634" s="89"/>
      <c r="O634" s="89"/>
      <c r="P634" s="89"/>
      <c r="Q634" s="89"/>
      <c r="R634" s="89"/>
      <c r="S634" s="89"/>
    </row>
    <row r="635" spans="1:19" ht="49.65" customHeight="1" x14ac:dyDescent="0.3">
      <c r="A635" s="97">
        <v>9243</v>
      </c>
      <c r="B635" s="98" t="s">
        <v>616</v>
      </c>
      <c r="C635" s="96"/>
      <c r="D635" s="96"/>
      <c r="E635" s="96"/>
      <c r="F635" s="96"/>
      <c r="G635" s="94">
        <f>+C635+D635+E635+F635</f>
        <v>0</v>
      </c>
      <c r="H635" s="95">
        <v>139</v>
      </c>
      <c r="I635" s="88">
        <f>+G635*H635</f>
        <v>0</v>
      </c>
      <c r="K635" s="99"/>
      <c r="L635" s="100" t="s">
        <v>617</v>
      </c>
      <c r="M635" s="78"/>
      <c r="N635" s="78"/>
      <c r="O635" s="78"/>
      <c r="P635" s="78"/>
      <c r="Q635" s="78"/>
      <c r="R635" s="78"/>
      <c r="S635" s="78"/>
    </row>
    <row r="636" spans="1:19" ht="49.65" customHeight="1" x14ac:dyDescent="0.3">
      <c r="A636" s="89"/>
      <c r="B636" s="89"/>
      <c r="C636" s="89"/>
      <c r="D636" s="89"/>
      <c r="E636" s="89"/>
      <c r="F636" s="89"/>
      <c r="G636" s="89"/>
      <c r="H636" s="89"/>
      <c r="I636" s="89"/>
      <c r="K636" s="78"/>
      <c r="L636" s="78"/>
      <c r="M636" s="78"/>
      <c r="N636" s="78"/>
      <c r="O636" s="78"/>
      <c r="P636" s="78"/>
      <c r="Q636" s="78"/>
      <c r="R636" s="78"/>
      <c r="S636" s="78"/>
    </row>
    <row r="637" spans="1:19" ht="49.65" customHeight="1" x14ac:dyDescent="0.3">
      <c r="A637" s="97">
        <v>9494</v>
      </c>
      <c r="B637" s="98" t="s">
        <v>618</v>
      </c>
      <c r="C637" s="96"/>
      <c r="D637" s="96"/>
      <c r="E637" s="96"/>
      <c r="F637" s="96"/>
      <c r="G637" s="94">
        <f>+C637+D637+E637+F637</f>
        <v>0</v>
      </c>
      <c r="H637" s="95">
        <v>179</v>
      </c>
      <c r="I637" s="88">
        <f>+G637*H637</f>
        <v>0</v>
      </c>
      <c r="K637" s="97">
        <v>1281</v>
      </c>
      <c r="L637" s="98" t="s">
        <v>619</v>
      </c>
      <c r="M637" s="96"/>
      <c r="N637" s="96"/>
      <c r="O637" s="96"/>
      <c r="P637" s="96"/>
      <c r="Q637" s="94">
        <f>+M637+N637+O637+P637</f>
        <v>0</v>
      </c>
      <c r="R637" s="95">
        <v>69</v>
      </c>
      <c r="S637" s="88">
        <f>+Q637*R637</f>
        <v>0</v>
      </c>
    </row>
    <row r="638" spans="1:19" ht="49.65" customHeight="1" x14ac:dyDescent="0.3">
      <c r="A638" s="89"/>
      <c r="B638" s="89"/>
      <c r="C638" s="89"/>
      <c r="D638" s="89"/>
      <c r="E638" s="89"/>
      <c r="F638" s="89"/>
      <c r="G638" s="89"/>
      <c r="H638" s="89"/>
      <c r="I638" s="89"/>
      <c r="K638" s="89"/>
      <c r="L638" s="89"/>
      <c r="M638" s="89"/>
      <c r="N638" s="89"/>
      <c r="O638" s="89"/>
      <c r="P638" s="89"/>
      <c r="Q638" s="89"/>
      <c r="R638" s="89"/>
      <c r="S638" s="89"/>
    </row>
    <row r="639" spans="1:19" ht="49.65" customHeight="1" x14ac:dyDescent="0.3">
      <c r="A639" s="97">
        <v>9495</v>
      </c>
      <c r="B639" s="98" t="s">
        <v>620</v>
      </c>
      <c r="C639" s="96"/>
      <c r="D639" s="96"/>
      <c r="E639" s="96"/>
      <c r="F639" s="96"/>
      <c r="G639" s="94">
        <f>+C639+D639+E639+F639</f>
        <v>0</v>
      </c>
      <c r="H639" s="95">
        <v>139</v>
      </c>
      <c r="I639" s="88">
        <f>+G639*H639</f>
        <v>0</v>
      </c>
      <c r="K639" s="97">
        <v>1283</v>
      </c>
      <c r="L639" s="98" t="s">
        <v>621</v>
      </c>
      <c r="M639" s="96"/>
      <c r="N639" s="96"/>
      <c r="O639" s="96"/>
      <c r="P639" s="96"/>
      <c r="Q639" s="94">
        <f>+M639+N639+O639+P639</f>
        <v>0</v>
      </c>
      <c r="R639" s="95">
        <v>119</v>
      </c>
      <c r="S639" s="88">
        <f>+Q639*R639</f>
        <v>0</v>
      </c>
    </row>
    <row r="640" spans="1:19" ht="49.65" customHeight="1" x14ac:dyDescent="0.3">
      <c r="A640" s="89"/>
      <c r="B640" s="89"/>
      <c r="C640" s="89"/>
      <c r="D640" s="89"/>
      <c r="E640" s="89"/>
      <c r="F640" s="89"/>
      <c r="G640" s="89"/>
      <c r="H640" s="89"/>
      <c r="I640" s="89"/>
      <c r="K640" s="89"/>
      <c r="L640" s="89"/>
      <c r="M640" s="89"/>
      <c r="N640" s="89"/>
      <c r="O640" s="89"/>
      <c r="P640" s="89"/>
      <c r="Q640" s="89"/>
      <c r="R640" s="89"/>
      <c r="S640" s="89"/>
    </row>
    <row r="641" spans="1:19" ht="49.65" customHeight="1" x14ac:dyDescent="0.3">
      <c r="A641" s="97">
        <v>10152</v>
      </c>
      <c r="B641" s="98" t="s">
        <v>622</v>
      </c>
      <c r="C641" s="96"/>
      <c r="D641" s="96"/>
      <c r="E641" s="96"/>
      <c r="F641" s="96"/>
      <c r="G641" s="94">
        <f>+C641+D641+E641+F641</f>
        <v>0</v>
      </c>
      <c r="H641" s="95">
        <v>179</v>
      </c>
      <c r="I641" s="88">
        <f>+G641*H641</f>
        <v>0</v>
      </c>
      <c r="K641" s="97">
        <v>1284</v>
      </c>
      <c r="L641" s="98" t="s">
        <v>623</v>
      </c>
      <c r="M641" s="96"/>
      <c r="N641" s="96"/>
      <c r="O641" s="96"/>
      <c r="P641" s="96"/>
      <c r="Q641" s="94">
        <f>+M641+N641+O641+P641</f>
        <v>0</v>
      </c>
      <c r="R641" s="95">
        <v>119</v>
      </c>
      <c r="S641" s="88">
        <f>+Q641*R641</f>
        <v>0</v>
      </c>
    </row>
    <row r="642" spans="1:19" ht="49.65" customHeight="1" x14ac:dyDescent="0.3">
      <c r="A642" s="89"/>
      <c r="B642" s="89"/>
      <c r="C642" s="89"/>
      <c r="D642" s="89"/>
      <c r="E642" s="89"/>
      <c r="F642" s="89"/>
      <c r="G642" s="89"/>
      <c r="H642" s="89"/>
      <c r="I642" s="89"/>
      <c r="K642" s="89"/>
      <c r="L642" s="89"/>
      <c r="M642" s="89"/>
      <c r="N642" s="89"/>
      <c r="O642" s="89"/>
      <c r="P642" s="89"/>
      <c r="Q642" s="89"/>
      <c r="R642" s="89"/>
      <c r="S642" s="89"/>
    </row>
    <row r="643" spans="1:19" ht="49.65" customHeight="1" x14ac:dyDescent="0.3">
      <c r="A643" s="97">
        <v>10912</v>
      </c>
      <c r="B643" s="98" t="s">
        <v>624</v>
      </c>
      <c r="C643" s="96"/>
      <c r="D643" s="96"/>
      <c r="E643" s="96"/>
      <c r="F643" s="96"/>
      <c r="G643" s="94">
        <f>+C643+D643+E643+F643</f>
        <v>0</v>
      </c>
      <c r="H643" s="95">
        <v>239</v>
      </c>
      <c r="I643" s="88">
        <f>+G643*H643</f>
        <v>0</v>
      </c>
      <c r="K643" s="97">
        <v>1285</v>
      </c>
      <c r="L643" s="98" t="s">
        <v>625</v>
      </c>
      <c r="M643" s="96"/>
      <c r="N643" s="96"/>
      <c r="O643" s="96"/>
      <c r="P643" s="96"/>
      <c r="Q643" s="94">
        <f>+M643+N643+O643+P643</f>
        <v>0</v>
      </c>
      <c r="R643" s="95">
        <v>119</v>
      </c>
      <c r="S643" s="88">
        <f>+Q643*R643</f>
        <v>0</v>
      </c>
    </row>
    <row r="644" spans="1:19" ht="49.65" customHeight="1" x14ac:dyDescent="0.3">
      <c r="A644" s="89"/>
      <c r="B644" s="89"/>
      <c r="C644" s="89"/>
      <c r="D644" s="89"/>
      <c r="E644" s="89"/>
      <c r="F644" s="89"/>
      <c r="G644" s="89"/>
      <c r="H644" s="89"/>
      <c r="I644" s="89"/>
      <c r="K644" s="89"/>
      <c r="L644" s="89"/>
      <c r="M644" s="89"/>
      <c r="N644" s="89"/>
      <c r="O644" s="89"/>
      <c r="P644" s="89"/>
      <c r="Q644" s="89"/>
      <c r="R644" s="89"/>
      <c r="S644" s="89"/>
    </row>
    <row r="645" spans="1:19" ht="49.65" customHeight="1" x14ac:dyDescent="0.3">
      <c r="A645" s="97">
        <v>11204</v>
      </c>
      <c r="B645" s="98" t="s">
        <v>626</v>
      </c>
      <c r="C645" s="96"/>
      <c r="D645" s="96"/>
      <c r="E645" s="96"/>
      <c r="F645" s="96"/>
      <c r="G645" s="94">
        <f>+C645+D645+E645+F645</f>
        <v>0</v>
      </c>
      <c r="H645" s="95">
        <v>289</v>
      </c>
      <c r="I645" s="88">
        <f>+G645*H645</f>
        <v>0</v>
      </c>
      <c r="K645" s="97">
        <v>3078</v>
      </c>
      <c r="L645" s="98" t="s">
        <v>627</v>
      </c>
      <c r="M645" s="96"/>
      <c r="N645" s="96"/>
      <c r="O645" s="96"/>
      <c r="P645" s="96"/>
      <c r="Q645" s="94">
        <f>+M645+N645+O645+P645</f>
        <v>0</v>
      </c>
      <c r="R645" s="95">
        <v>69</v>
      </c>
      <c r="S645" s="88">
        <f>+Q645*R645</f>
        <v>0</v>
      </c>
    </row>
    <row r="646" spans="1:19" ht="49.65" customHeight="1" x14ac:dyDescent="0.3">
      <c r="A646" s="89"/>
      <c r="B646" s="89"/>
      <c r="C646" s="89"/>
      <c r="D646" s="89"/>
      <c r="E646" s="89"/>
      <c r="F646" s="89"/>
      <c r="G646" s="89"/>
      <c r="H646" s="89"/>
      <c r="I646" s="89"/>
      <c r="K646" s="89"/>
      <c r="L646" s="89"/>
      <c r="M646" s="89"/>
      <c r="N646" s="89"/>
      <c r="O646" s="89"/>
      <c r="P646" s="89"/>
      <c r="Q646" s="89"/>
      <c r="R646" s="89"/>
      <c r="S646" s="89"/>
    </row>
    <row r="647" spans="1:19" ht="49.65" customHeight="1" x14ac:dyDescent="0.3">
      <c r="A647" s="97">
        <v>11428</v>
      </c>
      <c r="B647" s="98" t="s">
        <v>628</v>
      </c>
      <c r="C647" s="96"/>
      <c r="D647" s="96"/>
      <c r="E647" s="96"/>
      <c r="F647" s="96"/>
      <c r="G647" s="94">
        <f>+C647+D647+E647+F647</f>
        <v>0</v>
      </c>
      <c r="H647" s="95">
        <v>139</v>
      </c>
      <c r="I647" s="88">
        <f>+G647*H647</f>
        <v>0</v>
      </c>
      <c r="K647" s="97">
        <v>5225</v>
      </c>
      <c r="L647" s="98" t="s">
        <v>629</v>
      </c>
      <c r="M647" s="96"/>
      <c r="N647" s="96"/>
      <c r="O647" s="96"/>
      <c r="P647" s="96"/>
      <c r="Q647" s="94">
        <f>+M647+N647+O647+P647</f>
        <v>0</v>
      </c>
      <c r="R647" s="95">
        <v>119</v>
      </c>
      <c r="S647" s="88">
        <f>+Q647*R647</f>
        <v>0</v>
      </c>
    </row>
    <row r="648" spans="1:19" ht="49.65" customHeight="1" x14ac:dyDescent="0.3">
      <c r="A648" s="89"/>
      <c r="B648" s="89"/>
      <c r="C648" s="89"/>
      <c r="D648" s="89"/>
      <c r="E648" s="89"/>
      <c r="F648" s="89"/>
      <c r="G648" s="89"/>
      <c r="H648" s="89"/>
      <c r="I648" s="89"/>
      <c r="K648" s="89"/>
      <c r="L648" s="89"/>
      <c r="M648" s="89"/>
      <c r="N648" s="89"/>
      <c r="O648" s="89"/>
      <c r="P648" s="89"/>
      <c r="Q648" s="89"/>
      <c r="R648" s="89"/>
      <c r="S648" s="89"/>
    </row>
    <row r="649" spans="1:19" ht="49.65" customHeight="1" x14ac:dyDescent="0.3">
      <c r="A649" s="97">
        <v>11429</v>
      </c>
      <c r="B649" s="98" t="s">
        <v>630</v>
      </c>
      <c r="C649" s="96"/>
      <c r="D649" s="96"/>
      <c r="E649" s="96"/>
      <c r="F649" s="96"/>
      <c r="G649" s="94">
        <f>+C649+D649+E649+F649</f>
        <v>0</v>
      </c>
      <c r="H649" s="95">
        <v>179</v>
      </c>
      <c r="I649" s="88">
        <f>+G649*H649</f>
        <v>0</v>
      </c>
      <c r="K649" s="97">
        <v>10054</v>
      </c>
      <c r="L649" s="98" t="s">
        <v>631</v>
      </c>
      <c r="M649" s="96"/>
      <c r="N649" s="96"/>
      <c r="O649" s="96"/>
      <c r="P649" s="96"/>
      <c r="Q649" s="94">
        <f>+M649+N649+O649+P649</f>
        <v>0</v>
      </c>
      <c r="R649" s="95">
        <v>69</v>
      </c>
      <c r="S649" s="88">
        <f>+Q649*R649</f>
        <v>0</v>
      </c>
    </row>
    <row r="650" spans="1:19" ht="49.65" customHeight="1" x14ac:dyDescent="0.3">
      <c r="A650" s="89"/>
      <c r="B650" s="89"/>
      <c r="C650" s="89"/>
      <c r="D650" s="89"/>
      <c r="E650" s="89"/>
      <c r="F650" s="89"/>
      <c r="G650" s="89"/>
      <c r="H650" s="89"/>
      <c r="I650" s="89"/>
      <c r="K650" s="89"/>
      <c r="L650" s="89"/>
      <c r="M650" s="89"/>
      <c r="N650" s="89"/>
      <c r="O650" s="89"/>
      <c r="P650" s="89"/>
      <c r="Q650" s="89"/>
      <c r="R650" s="89"/>
      <c r="S650" s="89"/>
    </row>
    <row r="651" spans="1:19" ht="49.65" customHeight="1" x14ac:dyDescent="0.3">
      <c r="A651" s="97">
        <v>11457</v>
      </c>
      <c r="B651" s="98" t="s">
        <v>632</v>
      </c>
      <c r="C651" s="96"/>
      <c r="D651" s="96"/>
      <c r="E651" s="96"/>
      <c r="F651" s="96"/>
      <c r="G651" s="94">
        <f>+C651+D651+E651+F651</f>
        <v>0</v>
      </c>
      <c r="H651" s="95">
        <v>289</v>
      </c>
      <c r="I651" s="88">
        <f>+G651*H651</f>
        <v>0</v>
      </c>
      <c r="K651" s="97">
        <v>10055</v>
      </c>
      <c r="L651" s="98" t="s">
        <v>633</v>
      </c>
      <c r="M651" s="96"/>
      <c r="N651" s="96"/>
      <c r="O651" s="96"/>
      <c r="P651" s="96"/>
      <c r="Q651" s="94">
        <f>+M651+N651+O651+P651</f>
        <v>0</v>
      </c>
      <c r="R651" s="95">
        <v>69</v>
      </c>
      <c r="S651" s="88">
        <f>+Q651*R651</f>
        <v>0</v>
      </c>
    </row>
    <row r="652" spans="1:19" ht="49.65" customHeight="1" x14ac:dyDescent="0.3">
      <c r="A652" s="89"/>
      <c r="B652" s="89"/>
      <c r="C652" s="89"/>
      <c r="D652" s="89"/>
      <c r="E652" s="89"/>
      <c r="F652" s="89"/>
      <c r="G652" s="89"/>
      <c r="H652" s="89"/>
      <c r="I652" s="89"/>
      <c r="K652" s="89"/>
      <c r="L652" s="89"/>
      <c r="M652" s="89"/>
      <c r="N652" s="89"/>
      <c r="O652" s="89"/>
      <c r="P652" s="89"/>
      <c r="Q652" s="89"/>
      <c r="R652" s="89"/>
      <c r="S652" s="89"/>
    </row>
    <row r="653" spans="1:19" ht="49.65" customHeight="1" x14ac:dyDescent="0.3">
      <c r="A653" s="97">
        <v>11631</v>
      </c>
      <c r="B653" s="98" t="s">
        <v>634</v>
      </c>
      <c r="C653" s="96"/>
      <c r="D653" s="96"/>
      <c r="E653" s="96"/>
      <c r="F653" s="96"/>
      <c r="G653" s="94">
        <f>+C653+D653+E653+F653</f>
        <v>0</v>
      </c>
      <c r="H653" s="95">
        <v>369</v>
      </c>
      <c r="I653" s="88">
        <f>+G653*H653</f>
        <v>0</v>
      </c>
      <c r="K653" s="97">
        <v>10056</v>
      </c>
      <c r="L653" s="98" t="s">
        <v>635</v>
      </c>
      <c r="M653" s="96"/>
      <c r="N653" s="96"/>
      <c r="O653" s="96"/>
      <c r="P653" s="96"/>
      <c r="Q653" s="94">
        <f>+M653+N653+O653+P653</f>
        <v>0</v>
      </c>
      <c r="R653" s="95">
        <v>69</v>
      </c>
      <c r="S653" s="88">
        <f>+Q653*R653</f>
        <v>0</v>
      </c>
    </row>
    <row r="654" spans="1:19" ht="49.65" customHeight="1" x14ac:dyDescent="0.3">
      <c r="A654" s="89"/>
      <c r="B654" s="89"/>
      <c r="C654" s="89"/>
      <c r="D654" s="89"/>
      <c r="E654" s="89"/>
      <c r="F654" s="89"/>
      <c r="G654" s="89"/>
      <c r="H654" s="89"/>
      <c r="I654" s="89"/>
      <c r="K654" s="89"/>
      <c r="L654" s="89"/>
      <c r="M654" s="89"/>
      <c r="N654" s="89"/>
      <c r="O654" s="89"/>
      <c r="P654" s="89"/>
      <c r="Q654" s="89"/>
      <c r="R654" s="89"/>
      <c r="S654" s="89"/>
    </row>
    <row r="655" spans="1:19" ht="49.65" customHeight="1" x14ac:dyDescent="0.3">
      <c r="A655" s="97">
        <v>11632</v>
      </c>
      <c r="B655" s="98" t="s">
        <v>636</v>
      </c>
      <c r="C655" s="96"/>
      <c r="D655" s="96"/>
      <c r="E655" s="96"/>
      <c r="F655" s="96"/>
      <c r="G655" s="94">
        <f>+C655+D655+E655+F655</f>
        <v>0</v>
      </c>
      <c r="H655" s="95">
        <v>369</v>
      </c>
      <c r="I655" s="88">
        <f>+G655*H655</f>
        <v>0</v>
      </c>
      <c r="K655" s="97">
        <v>10188</v>
      </c>
      <c r="L655" s="98" t="s">
        <v>637</v>
      </c>
      <c r="M655" s="96"/>
      <c r="N655" s="96"/>
      <c r="O655" s="96"/>
      <c r="P655" s="96"/>
      <c r="Q655" s="94">
        <f>+M655+N655+O655+P655</f>
        <v>0</v>
      </c>
      <c r="R655" s="95">
        <v>199</v>
      </c>
      <c r="S655" s="88">
        <f>+Q655*R655</f>
        <v>0</v>
      </c>
    </row>
    <row r="656" spans="1:19" ht="49.65" customHeight="1" x14ac:dyDescent="0.3">
      <c r="A656" s="89"/>
      <c r="B656" s="89"/>
      <c r="C656" s="89"/>
      <c r="D656" s="89"/>
      <c r="E656" s="89"/>
      <c r="F656" s="89"/>
      <c r="G656" s="89"/>
      <c r="H656" s="89"/>
      <c r="I656" s="89"/>
      <c r="K656" s="89"/>
      <c r="L656" s="89"/>
      <c r="M656" s="89"/>
      <c r="N656" s="89"/>
      <c r="O656" s="89"/>
      <c r="P656" s="89"/>
      <c r="Q656" s="89"/>
      <c r="R656" s="89"/>
      <c r="S656" s="89"/>
    </row>
    <row r="657" spans="1:19" ht="49.65" customHeight="1" x14ac:dyDescent="0.3">
      <c r="A657" s="97">
        <v>12129</v>
      </c>
      <c r="B657" s="98" t="s">
        <v>638</v>
      </c>
      <c r="C657" s="96"/>
      <c r="D657" s="96"/>
      <c r="E657" s="96"/>
      <c r="F657" s="96"/>
      <c r="G657" s="94">
        <f>+C657+D657+E657+F657</f>
        <v>0</v>
      </c>
      <c r="H657" s="95">
        <v>369</v>
      </c>
      <c r="I657" s="88">
        <f>+G657*H657</f>
        <v>0</v>
      </c>
      <c r="K657" s="97">
        <v>10230</v>
      </c>
      <c r="L657" s="98" t="s">
        <v>639</v>
      </c>
      <c r="M657" s="96"/>
      <c r="N657" s="96"/>
      <c r="O657" s="96"/>
      <c r="P657" s="96"/>
      <c r="Q657" s="94">
        <f>+M657+N657+O657+P657</f>
        <v>0</v>
      </c>
      <c r="R657" s="95">
        <v>139</v>
      </c>
      <c r="S657" s="88">
        <f>+Q657*R657</f>
        <v>0</v>
      </c>
    </row>
    <row r="658" spans="1:19" ht="49.65" customHeight="1" x14ac:dyDescent="0.3">
      <c r="A658" s="89"/>
      <c r="B658" s="89"/>
      <c r="C658" s="89"/>
      <c r="D658" s="89"/>
      <c r="E658" s="89"/>
      <c r="F658" s="89"/>
      <c r="G658" s="89"/>
      <c r="H658" s="89"/>
      <c r="I658" s="89"/>
      <c r="K658" s="89"/>
      <c r="L658" s="89"/>
      <c r="M658" s="89"/>
      <c r="N658" s="89"/>
      <c r="O658" s="89"/>
      <c r="P658" s="89"/>
      <c r="Q658" s="89"/>
      <c r="R658" s="89"/>
      <c r="S658" s="89"/>
    </row>
    <row r="659" spans="1:19" ht="49.65" customHeight="1" x14ac:dyDescent="0.3">
      <c r="A659" s="97">
        <v>12786</v>
      </c>
      <c r="B659" s="98" t="s">
        <v>640</v>
      </c>
      <c r="C659" s="96"/>
      <c r="D659" s="96"/>
      <c r="E659" s="96"/>
      <c r="F659" s="96"/>
      <c r="G659" s="94">
        <f>+C659+D659+E659+F659</f>
        <v>0</v>
      </c>
      <c r="H659" s="95">
        <v>139</v>
      </c>
      <c r="I659" s="88">
        <f>+G659*H659</f>
        <v>0</v>
      </c>
      <c r="K659" s="97">
        <v>11209</v>
      </c>
      <c r="L659" s="98" t="s">
        <v>641</v>
      </c>
      <c r="M659" s="96"/>
      <c r="N659" s="96"/>
      <c r="O659" s="96"/>
      <c r="P659" s="96"/>
      <c r="Q659" s="94">
        <f>+M659+N659+O659+P659</f>
        <v>0</v>
      </c>
      <c r="R659" s="95">
        <v>229</v>
      </c>
      <c r="S659" s="88">
        <f>+Q659*R659</f>
        <v>0</v>
      </c>
    </row>
    <row r="660" spans="1:19" ht="49.65" customHeight="1" x14ac:dyDescent="0.3">
      <c r="A660" s="89"/>
      <c r="B660" s="89"/>
      <c r="C660" s="89"/>
      <c r="D660" s="89"/>
      <c r="E660" s="89"/>
      <c r="F660" s="89"/>
      <c r="G660" s="89"/>
      <c r="H660" s="89"/>
      <c r="I660" s="89"/>
      <c r="K660" s="89"/>
      <c r="L660" s="89"/>
      <c r="M660" s="89"/>
      <c r="N660" s="89"/>
      <c r="O660" s="89"/>
      <c r="P660" s="89"/>
      <c r="Q660" s="89"/>
      <c r="R660" s="89"/>
      <c r="S660" s="89"/>
    </row>
    <row r="661" spans="1:19" ht="49.65" customHeight="1" x14ac:dyDescent="0.3">
      <c r="A661" s="97">
        <v>12787</v>
      </c>
      <c r="B661" s="98" t="s">
        <v>642</v>
      </c>
      <c r="C661" s="96"/>
      <c r="D661" s="96"/>
      <c r="E661" s="96"/>
      <c r="F661" s="96"/>
      <c r="G661" s="94">
        <f>+C661+D661+E661+F661</f>
        <v>0</v>
      </c>
      <c r="H661" s="95">
        <v>179</v>
      </c>
      <c r="I661" s="88">
        <f>+G661*H661</f>
        <v>0</v>
      </c>
      <c r="K661" s="97">
        <v>11686</v>
      </c>
      <c r="L661" s="98" t="s">
        <v>643</v>
      </c>
      <c r="M661" s="96"/>
      <c r="N661" s="96"/>
      <c r="O661" s="96"/>
      <c r="P661" s="96"/>
      <c r="Q661" s="94">
        <f>+M661+N661+O661+P661</f>
        <v>0</v>
      </c>
      <c r="R661" s="95">
        <v>119</v>
      </c>
      <c r="S661" s="88">
        <f>+Q661*R661</f>
        <v>0</v>
      </c>
    </row>
    <row r="662" spans="1:19" ht="49.65" customHeight="1" x14ac:dyDescent="0.3">
      <c r="A662" s="89"/>
      <c r="B662" s="89"/>
      <c r="C662" s="89"/>
      <c r="D662" s="89"/>
      <c r="E662" s="89"/>
      <c r="F662" s="89"/>
      <c r="G662" s="89"/>
      <c r="H662" s="89"/>
      <c r="I662" s="89"/>
      <c r="K662" s="89"/>
      <c r="L662" s="89"/>
      <c r="M662" s="89"/>
      <c r="N662" s="89"/>
      <c r="O662" s="89"/>
      <c r="P662" s="89"/>
      <c r="Q662" s="89"/>
      <c r="R662" s="89"/>
      <c r="S662" s="89"/>
    </row>
    <row r="663" spans="1:19" ht="49.65" customHeight="1" x14ac:dyDescent="0.3">
      <c r="A663" s="97">
        <v>12789</v>
      </c>
      <c r="B663" s="98" t="s">
        <v>644</v>
      </c>
      <c r="C663" s="96"/>
      <c r="D663" s="96"/>
      <c r="E663" s="96"/>
      <c r="F663" s="96"/>
      <c r="G663" s="94">
        <f>+C663+D663+E663+F663</f>
        <v>0</v>
      </c>
      <c r="H663" s="95">
        <v>259</v>
      </c>
      <c r="I663" s="88">
        <f>+G663*H663</f>
        <v>0</v>
      </c>
      <c r="K663" s="97">
        <v>11950</v>
      </c>
      <c r="L663" s="98" t="s">
        <v>645</v>
      </c>
      <c r="M663" s="96"/>
      <c r="N663" s="96"/>
      <c r="O663" s="96"/>
      <c r="P663" s="96"/>
      <c r="Q663" s="94">
        <f>+M663+N663+O663+P663</f>
        <v>0</v>
      </c>
      <c r="R663" s="95">
        <v>119</v>
      </c>
      <c r="S663" s="88">
        <f>+Q663*R663</f>
        <v>0</v>
      </c>
    </row>
    <row r="664" spans="1:19" ht="49.65" customHeight="1" x14ac:dyDescent="0.3">
      <c r="A664" s="89"/>
      <c r="B664" s="89"/>
      <c r="C664" s="89"/>
      <c r="D664" s="89"/>
      <c r="E664" s="89"/>
      <c r="F664" s="89"/>
      <c r="G664" s="89"/>
      <c r="H664" s="89"/>
      <c r="I664" s="89"/>
      <c r="K664" s="89"/>
      <c r="L664" s="89"/>
      <c r="M664" s="89"/>
      <c r="N664" s="89"/>
      <c r="O664" s="89"/>
      <c r="P664" s="89"/>
      <c r="Q664" s="89"/>
      <c r="R664" s="89"/>
      <c r="S664" s="89"/>
    </row>
    <row r="665" spans="1:19" ht="49.65" customHeight="1" x14ac:dyDescent="0.3">
      <c r="A665" s="97">
        <v>12790</v>
      </c>
      <c r="B665" s="98" t="s">
        <v>646</v>
      </c>
      <c r="C665" s="96"/>
      <c r="D665" s="96"/>
      <c r="E665" s="96"/>
      <c r="F665" s="96"/>
      <c r="G665" s="94">
        <f>+C665+D665+E665+F665</f>
        <v>0</v>
      </c>
      <c r="H665" s="95">
        <v>259</v>
      </c>
      <c r="I665" s="88">
        <f>+G665*H665</f>
        <v>0</v>
      </c>
      <c r="K665" s="97">
        <v>11951</v>
      </c>
      <c r="L665" s="98" t="s">
        <v>647</v>
      </c>
      <c r="M665" s="96"/>
      <c r="N665" s="96"/>
      <c r="O665" s="96"/>
      <c r="P665" s="96"/>
      <c r="Q665" s="94">
        <f>+M665+N665+O665+P665</f>
        <v>0</v>
      </c>
      <c r="R665" s="95">
        <v>119</v>
      </c>
      <c r="S665" s="88">
        <f>+Q665*R665</f>
        <v>0</v>
      </c>
    </row>
    <row r="666" spans="1:19" ht="49.65" customHeight="1" x14ac:dyDescent="0.3">
      <c r="A666" s="89"/>
      <c r="B666" s="89"/>
      <c r="C666" s="89"/>
      <c r="D666" s="89"/>
      <c r="E666" s="89"/>
      <c r="F666" s="89"/>
      <c r="G666" s="89"/>
      <c r="H666" s="89"/>
      <c r="I666" s="89"/>
      <c r="K666" s="89"/>
      <c r="L666" s="89"/>
      <c r="M666" s="89"/>
      <c r="N666" s="89"/>
      <c r="O666" s="89"/>
      <c r="P666" s="89"/>
      <c r="Q666" s="89"/>
      <c r="R666" s="89"/>
      <c r="S666" s="89"/>
    </row>
    <row r="667" spans="1:19" ht="49.65" customHeight="1" x14ac:dyDescent="0.3">
      <c r="A667" s="97">
        <v>12791</v>
      </c>
      <c r="B667" s="98" t="s">
        <v>648</v>
      </c>
      <c r="C667" s="96"/>
      <c r="D667" s="96"/>
      <c r="E667" s="96"/>
      <c r="F667" s="96"/>
      <c r="G667" s="94">
        <f>+C667+D667+E667+F667</f>
        <v>0</v>
      </c>
      <c r="H667" s="95">
        <v>279</v>
      </c>
      <c r="I667" s="88">
        <f>+G667*H667</f>
        <v>0</v>
      </c>
      <c r="K667" s="97">
        <v>11952</v>
      </c>
      <c r="L667" s="98" t="s">
        <v>649</v>
      </c>
      <c r="M667" s="96"/>
      <c r="N667" s="96"/>
      <c r="O667" s="96"/>
      <c r="P667" s="96"/>
      <c r="Q667" s="94">
        <f>+M667+N667+O667+P667</f>
        <v>0</v>
      </c>
      <c r="R667" s="95">
        <v>89</v>
      </c>
      <c r="S667" s="88">
        <f>+Q667*R667</f>
        <v>0</v>
      </c>
    </row>
    <row r="668" spans="1:19" ht="49.65" customHeight="1" x14ac:dyDescent="0.3">
      <c r="A668" s="89"/>
      <c r="B668" s="89"/>
      <c r="C668" s="89"/>
      <c r="D668" s="89"/>
      <c r="E668" s="89"/>
      <c r="F668" s="89"/>
      <c r="G668" s="89"/>
      <c r="H668" s="89"/>
      <c r="I668" s="89"/>
      <c r="K668" s="89"/>
      <c r="L668" s="89"/>
      <c r="M668" s="89"/>
      <c r="N668" s="89"/>
      <c r="O668" s="89"/>
      <c r="P668" s="89"/>
      <c r="Q668" s="89"/>
      <c r="R668" s="89"/>
      <c r="S668" s="89"/>
    </row>
    <row r="669" spans="1:19" ht="49.65" customHeight="1" x14ac:dyDescent="0.3">
      <c r="A669" s="97">
        <v>12792</v>
      </c>
      <c r="B669" s="98" t="s">
        <v>650</v>
      </c>
      <c r="C669" s="96"/>
      <c r="D669" s="96"/>
      <c r="E669" s="96"/>
      <c r="F669" s="96"/>
      <c r="G669" s="94">
        <f>+C669+D669+E669+F669</f>
        <v>0</v>
      </c>
      <c r="H669" s="95">
        <v>279</v>
      </c>
      <c r="I669" s="88">
        <f>+G669*H669</f>
        <v>0</v>
      </c>
      <c r="K669" s="97">
        <v>11953</v>
      </c>
      <c r="L669" s="98" t="s">
        <v>651</v>
      </c>
      <c r="M669" s="96"/>
      <c r="N669" s="96"/>
      <c r="O669" s="96"/>
      <c r="P669" s="96"/>
      <c r="Q669" s="94">
        <f>+M669+N669+O669+P669</f>
        <v>0</v>
      </c>
      <c r="R669" s="95">
        <v>89</v>
      </c>
      <c r="S669" s="88">
        <f>+Q669*R669</f>
        <v>0</v>
      </c>
    </row>
    <row r="670" spans="1:19" ht="49.65" customHeight="1" x14ac:dyDescent="0.3">
      <c r="A670" s="89"/>
      <c r="B670" s="89"/>
      <c r="C670" s="89"/>
      <c r="D670" s="89"/>
      <c r="E670" s="89"/>
      <c r="F670" s="89"/>
      <c r="G670" s="89"/>
      <c r="H670" s="89"/>
      <c r="I670" s="89"/>
      <c r="K670" s="89"/>
      <c r="L670" s="89"/>
      <c r="M670" s="89"/>
      <c r="N670" s="89"/>
      <c r="O670" s="89"/>
      <c r="P670" s="89"/>
      <c r="Q670" s="89"/>
      <c r="R670" s="89"/>
      <c r="S670" s="89"/>
    </row>
    <row r="671" spans="1:19" ht="49.65" customHeight="1" x14ac:dyDescent="0.3">
      <c r="A671" s="97">
        <v>12840</v>
      </c>
      <c r="B671" s="98" t="s">
        <v>652</v>
      </c>
      <c r="C671" s="96"/>
      <c r="D671" s="96"/>
      <c r="E671" s="96"/>
      <c r="F671" s="96"/>
      <c r="G671" s="94">
        <f>+C671+D671+E671+F671</f>
        <v>0</v>
      </c>
      <c r="H671" s="95">
        <v>479</v>
      </c>
      <c r="I671" s="88">
        <f>+G671*H671</f>
        <v>0</v>
      </c>
      <c r="K671" s="97">
        <v>12030</v>
      </c>
      <c r="L671" s="98" t="s">
        <v>653</v>
      </c>
      <c r="M671" s="96"/>
      <c r="N671" s="96"/>
      <c r="O671" s="96"/>
      <c r="P671" s="96"/>
      <c r="Q671" s="94">
        <f>+M671+N671+O671+P671</f>
        <v>0</v>
      </c>
      <c r="R671" s="95">
        <v>119</v>
      </c>
      <c r="S671" s="88">
        <f>+Q671*R671</f>
        <v>0</v>
      </c>
    </row>
    <row r="672" spans="1:19" ht="49.65" customHeight="1" x14ac:dyDescent="0.3">
      <c r="A672" s="89"/>
      <c r="B672" s="89"/>
      <c r="C672" s="89"/>
      <c r="D672" s="89"/>
      <c r="E672" s="89"/>
      <c r="F672" s="89"/>
      <c r="G672" s="89"/>
      <c r="H672" s="89"/>
      <c r="I672" s="89"/>
      <c r="K672" s="89"/>
      <c r="L672" s="89"/>
      <c r="M672" s="89"/>
      <c r="N672" s="89"/>
      <c r="O672" s="89"/>
      <c r="P672" s="89"/>
      <c r="Q672" s="89"/>
      <c r="R672" s="89"/>
      <c r="S672" s="89"/>
    </row>
    <row r="673" spans="1:19" ht="49.65" customHeight="1" x14ac:dyDescent="0.3">
      <c r="A673" s="97">
        <v>12841</v>
      </c>
      <c r="B673" s="98" t="s">
        <v>654</v>
      </c>
      <c r="C673" s="96"/>
      <c r="D673" s="96"/>
      <c r="E673" s="96"/>
      <c r="F673" s="96"/>
      <c r="G673" s="94">
        <f>+C673+D673+E673+F673</f>
        <v>0</v>
      </c>
      <c r="H673" s="95">
        <v>479</v>
      </c>
      <c r="I673" s="88">
        <f>+G673*H673</f>
        <v>0</v>
      </c>
      <c r="K673" s="97">
        <v>12032</v>
      </c>
      <c r="L673" s="98" t="s">
        <v>655</v>
      </c>
      <c r="M673" s="96"/>
      <c r="N673" s="96"/>
      <c r="O673" s="96"/>
      <c r="P673" s="96"/>
      <c r="Q673" s="94">
        <f>+M673+N673+O673+P673</f>
        <v>0</v>
      </c>
      <c r="R673" s="95">
        <v>89</v>
      </c>
      <c r="S673" s="88">
        <f>+Q673*R673</f>
        <v>0</v>
      </c>
    </row>
    <row r="674" spans="1:19" ht="49.65" customHeight="1" x14ac:dyDescent="0.3">
      <c r="A674" s="89"/>
      <c r="B674" s="89"/>
      <c r="C674" s="89"/>
      <c r="D674" s="89"/>
      <c r="E674" s="89"/>
      <c r="F674" s="89"/>
      <c r="G674" s="89"/>
      <c r="H674" s="89"/>
      <c r="I674" s="89"/>
      <c r="K674" s="89"/>
      <c r="L674" s="89"/>
      <c r="M674" s="89"/>
      <c r="N674" s="89"/>
      <c r="O674" s="89"/>
      <c r="P674" s="89"/>
      <c r="Q674" s="89"/>
      <c r="R674" s="89"/>
      <c r="S674" s="89"/>
    </row>
    <row r="675" spans="1:19" ht="49.65" customHeight="1" x14ac:dyDescent="0.3">
      <c r="A675" s="97">
        <v>12843</v>
      </c>
      <c r="B675" s="98" t="s">
        <v>656</v>
      </c>
      <c r="C675" s="96"/>
      <c r="D675" s="96"/>
      <c r="E675" s="96"/>
      <c r="F675" s="96"/>
      <c r="G675" s="94">
        <f>+C675+D675+E675+F675</f>
        <v>0</v>
      </c>
      <c r="H675" s="95">
        <v>479</v>
      </c>
      <c r="I675" s="88">
        <f>+G675*H675</f>
        <v>0</v>
      </c>
      <c r="K675" s="97">
        <v>12367</v>
      </c>
      <c r="L675" s="98" t="s">
        <v>657</v>
      </c>
      <c r="M675" s="96"/>
      <c r="N675" s="96"/>
      <c r="O675" s="96"/>
      <c r="P675" s="96"/>
      <c r="Q675" s="94">
        <f>+M675+N675+O675+P675</f>
        <v>0</v>
      </c>
      <c r="R675" s="95">
        <v>199</v>
      </c>
      <c r="S675" s="88">
        <f>+Q675*R675</f>
        <v>0</v>
      </c>
    </row>
    <row r="676" spans="1:19" ht="49.65" customHeight="1" x14ac:dyDescent="0.3">
      <c r="A676" s="89"/>
      <c r="B676" s="89"/>
      <c r="C676" s="89"/>
      <c r="D676" s="89"/>
      <c r="E676" s="89"/>
      <c r="F676" s="89"/>
      <c r="G676" s="89"/>
      <c r="H676" s="89"/>
      <c r="I676" s="89"/>
      <c r="K676" s="89"/>
      <c r="L676" s="89"/>
      <c r="M676" s="89"/>
      <c r="N676" s="89"/>
      <c r="O676" s="89"/>
      <c r="P676" s="89"/>
      <c r="Q676" s="89"/>
      <c r="R676" s="89"/>
      <c r="S676" s="89"/>
    </row>
    <row r="677" spans="1:19" ht="49.65" customHeight="1" x14ac:dyDescent="0.3">
      <c r="A677" s="97">
        <v>12876</v>
      </c>
      <c r="B677" s="98" t="s">
        <v>658</v>
      </c>
      <c r="C677" s="96"/>
      <c r="D677" s="96"/>
      <c r="E677" s="96"/>
      <c r="F677" s="96"/>
      <c r="G677" s="94">
        <f>+C677+D677+E677+F677</f>
        <v>0</v>
      </c>
      <c r="H677" s="95">
        <v>199</v>
      </c>
      <c r="I677" s="88">
        <f>+G677*H677</f>
        <v>0</v>
      </c>
      <c r="K677" s="97">
        <v>12368</v>
      </c>
      <c r="L677" s="98" t="s">
        <v>659</v>
      </c>
      <c r="M677" s="96"/>
      <c r="N677" s="96"/>
      <c r="O677" s="96"/>
      <c r="P677" s="96"/>
      <c r="Q677" s="94">
        <f>+M677+N677+O677+P677</f>
        <v>0</v>
      </c>
      <c r="R677" s="95">
        <v>199</v>
      </c>
      <c r="S677" s="88">
        <f>+Q677*R677</f>
        <v>0</v>
      </c>
    </row>
    <row r="678" spans="1:19" ht="49.65" customHeight="1" x14ac:dyDescent="0.3">
      <c r="A678" s="89"/>
      <c r="B678" s="89"/>
      <c r="C678" s="89"/>
      <c r="D678" s="89"/>
      <c r="E678" s="89"/>
      <c r="F678" s="89"/>
      <c r="G678" s="89"/>
      <c r="H678" s="89"/>
      <c r="I678" s="89"/>
      <c r="K678" s="89"/>
      <c r="L678" s="89"/>
      <c r="M678" s="89"/>
      <c r="N678" s="89"/>
      <c r="O678" s="89"/>
      <c r="P678" s="89"/>
      <c r="Q678" s="89"/>
      <c r="R678" s="89"/>
      <c r="S678" s="89"/>
    </row>
    <row r="679" spans="1:19" ht="49.65" customHeight="1" x14ac:dyDescent="0.3">
      <c r="A679" s="97">
        <v>13244</v>
      </c>
      <c r="B679" s="98" t="s">
        <v>660</v>
      </c>
      <c r="C679" s="96"/>
      <c r="D679" s="96"/>
      <c r="E679" s="96"/>
      <c r="F679" s="96"/>
      <c r="G679" s="94">
        <f>+C679+D679+E679+F679</f>
        <v>0</v>
      </c>
      <c r="H679" s="95">
        <v>179</v>
      </c>
      <c r="I679" s="88">
        <f>+G679*H679</f>
        <v>0</v>
      </c>
      <c r="K679" s="97">
        <v>13025</v>
      </c>
      <c r="L679" s="98" t="s">
        <v>661</v>
      </c>
      <c r="M679" s="96"/>
      <c r="N679" s="96"/>
      <c r="O679" s="96"/>
      <c r="P679" s="96"/>
      <c r="Q679" s="94">
        <f>+M679+N679+O679+P679</f>
        <v>0</v>
      </c>
      <c r="R679" s="95">
        <v>89</v>
      </c>
      <c r="S679" s="88">
        <f>+Q679*R679</f>
        <v>0</v>
      </c>
    </row>
    <row r="680" spans="1:19" ht="49.65" customHeight="1" x14ac:dyDescent="0.3">
      <c r="A680" s="89"/>
      <c r="B680" s="89"/>
      <c r="C680" s="89"/>
      <c r="D680" s="89"/>
      <c r="E680" s="89"/>
      <c r="F680" s="89"/>
      <c r="G680" s="89"/>
      <c r="H680" s="89"/>
      <c r="I680" s="89"/>
      <c r="K680" s="89"/>
      <c r="L680" s="89"/>
      <c r="M680" s="89"/>
      <c r="N680" s="89"/>
      <c r="O680" s="89"/>
      <c r="P680" s="89"/>
      <c r="Q680" s="89"/>
      <c r="R680" s="89"/>
      <c r="S680" s="89"/>
    </row>
    <row r="681" spans="1:19" ht="49.65" customHeight="1" x14ac:dyDescent="0.3">
      <c r="A681" s="97">
        <v>13245</v>
      </c>
      <c r="B681" s="98" t="s">
        <v>662</v>
      </c>
      <c r="C681" s="96"/>
      <c r="D681" s="96"/>
      <c r="E681" s="96"/>
      <c r="F681" s="96"/>
      <c r="G681" s="94">
        <f>+C681+D681+E681+F681</f>
        <v>0</v>
      </c>
      <c r="H681" s="95">
        <v>139</v>
      </c>
      <c r="I681" s="88">
        <f>+G681*H681</f>
        <v>0</v>
      </c>
      <c r="K681" s="97">
        <v>13026</v>
      </c>
      <c r="L681" s="98" t="s">
        <v>663</v>
      </c>
      <c r="M681" s="96"/>
      <c r="N681" s="96"/>
      <c r="O681" s="96"/>
      <c r="P681" s="96"/>
      <c r="Q681" s="94">
        <f>+M681+N681+O681+P681</f>
        <v>0</v>
      </c>
      <c r="R681" s="95">
        <v>89</v>
      </c>
      <c r="S681" s="88">
        <f>+Q681*R681</f>
        <v>0</v>
      </c>
    </row>
    <row r="682" spans="1:19" ht="49.65" customHeight="1" x14ac:dyDescent="0.3">
      <c r="A682" s="89"/>
      <c r="B682" s="89"/>
      <c r="C682" s="89"/>
      <c r="D682" s="89"/>
      <c r="E682" s="89"/>
      <c r="F682" s="89"/>
      <c r="G682" s="89"/>
      <c r="H682" s="89"/>
      <c r="I682" s="89"/>
      <c r="K682" s="89"/>
      <c r="L682" s="89"/>
      <c r="M682" s="89"/>
      <c r="N682" s="89"/>
      <c r="O682" s="89"/>
      <c r="P682" s="89"/>
      <c r="Q682" s="89"/>
      <c r="R682" s="89"/>
      <c r="S682" s="89"/>
    </row>
    <row r="683" spans="1:19" ht="49.65" customHeight="1" x14ac:dyDescent="0.3">
      <c r="A683" s="97">
        <v>13314</v>
      </c>
      <c r="B683" s="98" t="s">
        <v>664</v>
      </c>
      <c r="C683" s="96"/>
      <c r="D683" s="96"/>
      <c r="E683" s="96"/>
      <c r="F683" s="96"/>
      <c r="G683" s="94">
        <f>+C683+D683+E683+F683</f>
        <v>0</v>
      </c>
      <c r="H683" s="95">
        <v>369</v>
      </c>
      <c r="I683" s="88">
        <f>+G683*H683</f>
        <v>0</v>
      </c>
      <c r="K683" s="97">
        <v>13295</v>
      </c>
      <c r="L683" s="98" t="s">
        <v>665</v>
      </c>
      <c r="M683" s="96"/>
      <c r="N683" s="96"/>
      <c r="O683" s="96"/>
      <c r="P683" s="96"/>
      <c r="Q683" s="94">
        <f>+M683+N683+O683+P683</f>
        <v>0</v>
      </c>
      <c r="R683" s="95">
        <v>89</v>
      </c>
      <c r="S683" s="88">
        <f>+Q683*R683</f>
        <v>0</v>
      </c>
    </row>
    <row r="684" spans="1:19" ht="49.65" customHeight="1" x14ac:dyDescent="0.3">
      <c r="A684" s="89"/>
      <c r="B684" s="89"/>
      <c r="C684" s="89"/>
      <c r="D684" s="89"/>
      <c r="E684" s="89"/>
      <c r="F684" s="89"/>
      <c r="G684" s="89"/>
      <c r="H684" s="89"/>
      <c r="I684" s="89"/>
      <c r="K684" s="89"/>
      <c r="L684" s="89"/>
      <c r="M684" s="89"/>
      <c r="N684" s="89"/>
      <c r="O684" s="89"/>
      <c r="P684" s="89"/>
      <c r="Q684" s="89"/>
      <c r="R684" s="89"/>
      <c r="S684" s="89"/>
    </row>
    <row r="685" spans="1:19" ht="49.65" customHeight="1" x14ac:dyDescent="0.3">
      <c r="A685" s="97">
        <v>13315</v>
      </c>
      <c r="B685" s="98" t="s">
        <v>666</v>
      </c>
      <c r="C685" s="96"/>
      <c r="D685" s="96"/>
      <c r="E685" s="96"/>
      <c r="F685" s="96"/>
      <c r="G685" s="94">
        <f>+C685+D685+E685+F685</f>
        <v>0</v>
      </c>
      <c r="H685" s="95">
        <v>369</v>
      </c>
      <c r="I685" s="88">
        <f>+G685*H685</f>
        <v>0</v>
      </c>
      <c r="K685" s="97">
        <v>13296</v>
      </c>
      <c r="L685" s="98" t="s">
        <v>667</v>
      </c>
      <c r="M685" s="96"/>
      <c r="N685" s="96"/>
      <c r="O685" s="96"/>
      <c r="P685" s="96"/>
      <c r="Q685" s="94">
        <f>+M685+N685+O685+P685</f>
        <v>0</v>
      </c>
      <c r="R685" s="95">
        <v>89</v>
      </c>
      <c r="S685" s="88">
        <f>+Q685*R685</f>
        <v>0</v>
      </c>
    </row>
    <row r="686" spans="1:19" ht="49.65" customHeight="1" x14ac:dyDescent="0.3">
      <c r="A686" s="89"/>
      <c r="B686" s="89"/>
      <c r="C686" s="89"/>
      <c r="D686" s="89"/>
      <c r="E686" s="89"/>
      <c r="F686" s="89"/>
      <c r="G686" s="89"/>
      <c r="H686" s="89"/>
      <c r="I686" s="89"/>
      <c r="K686" s="89"/>
      <c r="L686" s="89"/>
      <c r="M686" s="89"/>
      <c r="N686" s="89"/>
      <c r="O686" s="89"/>
      <c r="P686" s="89"/>
      <c r="Q686" s="89"/>
      <c r="R686" s="89"/>
      <c r="S686" s="89"/>
    </row>
    <row r="687" spans="1:19" ht="49.65" customHeight="1" x14ac:dyDescent="0.3">
      <c r="A687" s="97">
        <v>13316</v>
      </c>
      <c r="B687" s="98" t="s">
        <v>668</v>
      </c>
      <c r="C687" s="96"/>
      <c r="D687" s="96"/>
      <c r="E687" s="96"/>
      <c r="F687" s="96"/>
      <c r="G687" s="94">
        <f>+C687+D687+E687+F687</f>
        <v>0</v>
      </c>
      <c r="H687" s="95">
        <v>279</v>
      </c>
      <c r="I687" s="88">
        <f>+G687*H687</f>
        <v>0</v>
      </c>
      <c r="K687" s="97">
        <v>13297</v>
      </c>
      <c r="L687" s="98" t="s">
        <v>669</v>
      </c>
      <c r="M687" s="96"/>
      <c r="N687" s="96"/>
      <c r="O687" s="96"/>
      <c r="P687" s="96"/>
      <c r="Q687" s="94">
        <f>+M687+N687+O687+P687</f>
        <v>0</v>
      </c>
      <c r="R687" s="95">
        <v>89</v>
      </c>
      <c r="S687" s="88">
        <f>+Q687*R687</f>
        <v>0</v>
      </c>
    </row>
    <row r="688" spans="1:19" ht="49.65" customHeight="1" x14ac:dyDescent="0.3">
      <c r="A688" s="89"/>
      <c r="B688" s="89"/>
      <c r="C688" s="89"/>
      <c r="D688" s="89"/>
      <c r="E688" s="89"/>
      <c r="F688" s="89"/>
      <c r="G688" s="89"/>
      <c r="H688" s="89"/>
      <c r="I688" s="89"/>
      <c r="K688" s="89"/>
      <c r="L688" s="89"/>
      <c r="M688" s="89"/>
      <c r="N688" s="89"/>
      <c r="O688" s="89"/>
      <c r="P688" s="89"/>
      <c r="Q688" s="89"/>
      <c r="R688" s="89"/>
      <c r="S688" s="89"/>
    </row>
    <row r="689" spans="1:19" ht="49.65" customHeight="1" x14ac:dyDescent="0.3">
      <c r="A689" s="97">
        <v>13317</v>
      </c>
      <c r="B689" s="98" t="s">
        <v>670</v>
      </c>
      <c r="C689" s="96"/>
      <c r="D689" s="96"/>
      <c r="E689" s="96"/>
      <c r="F689" s="96"/>
      <c r="G689" s="94">
        <f>+C689+D689+E689+F689</f>
        <v>0</v>
      </c>
      <c r="H689" s="95">
        <v>279</v>
      </c>
      <c r="I689" s="88">
        <f>+G689*H689</f>
        <v>0</v>
      </c>
      <c r="K689" s="97">
        <v>13298</v>
      </c>
      <c r="L689" s="98" t="s">
        <v>671</v>
      </c>
      <c r="M689" s="96"/>
      <c r="N689" s="96"/>
      <c r="O689" s="96"/>
      <c r="P689" s="96"/>
      <c r="Q689" s="94">
        <f>+M689+N689+O689+P689</f>
        <v>0</v>
      </c>
      <c r="R689" s="95">
        <v>89</v>
      </c>
      <c r="S689" s="88">
        <f>+Q689*R689</f>
        <v>0</v>
      </c>
    </row>
    <row r="690" spans="1:19" ht="49.65" customHeight="1" x14ac:dyDescent="0.3">
      <c r="A690" s="89"/>
      <c r="B690" s="89"/>
      <c r="C690" s="89"/>
      <c r="D690" s="89"/>
      <c r="E690" s="89"/>
      <c r="F690" s="89"/>
      <c r="G690" s="89"/>
      <c r="H690" s="89"/>
      <c r="I690" s="89"/>
      <c r="K690" s="89"/>
      <c r="L690" s="89"/>
      <c r="M690" s="89"/>
      <c r="N690" s="89"/>
      <c r="O690" s="89"/>
      <c r="P690" s="89"/>
      <c r="Q690" s="89"/>
      <c r="R690" s="89"/>
      <c r="S690" s="89"/>
    </row>
    <row r="691" spans="1:19" ht="49.65" customHeight="1" x14ac:dyDescent="0.3">
      <c r="A691" s="97">
        <v>13318</v>
      </c>
      <c r="B691" s="98" t="s">
        <v>672</v>
      </c>
      <c r="C691" s="96"/>
      <c r="D691" s="96"/>
      <c r="E691" s="96"/>
      <c r="F691" s="96"/>
      <c r="G691" s="94">
        <f>+C691+D691+E691+F691</f>
        <v>0</v>
      </c>
      <c r="H691" s="95">
        <v>279</v>
      </c>
      <c r="I691" s="88">
        <f>+G691*H691</f>
        <v>0</v>
      </c>
      <c r="K691" s="97">
        <v>14242</v>
      </c>
      <c r="L691" s="98" t="s">
        <v>673</v>
      </c>
      <c r="M691" s="96"/>
      <c r="N691" s="96"/>
      <c r="O691" s="96"/>
      <c r="P691" s="96"/>
      <c r="Q691" s="94">
        <f>+M691+N691+O691+P691</f>
        <v>0</v>
      </c>
      <c r="R691" s="95">
        <v>199</v>
      </c>
      <c r="S691" s="88">
        <f>+Q691*R691</f>
        <v>0</v>
      </c>
    </row>
    <row r="692" spans="1:19" ht="49.65" customHeight="1" x14ac:dyDescent="0.3">
      <c r="A692" s="89"/>
      <c r="B692" s="89"/>
      <c r="C692" s="89"/>
      <c r="D692" s="89"/>
      <c r="E692" s="89"/>
      <c r="F692" s="89"/>
      <c r="G692" s="89"/>
      <c r="H692" s="89"/>
      <c r="I692" s="89"/>
      <c r="K692" s="89"/>
      <c r="L692" s="89"/>
      <c r="M692" s="89"/>
      <c r="N692" s="89"/>
      <c r="O692" s="89"/>
      <c r="P692" s="89"/>
      <c r="Q692" s="89"/>
      <c r="R692" s="89"/>
      <c r="S692" s="89"/>
    </row>
    <row r="693" spans="1:19" ht="49.65" customHeight="1" x14ac:dyDescent="0.3">
      <c r="A693" s="97">
        <v>13319</v>
      </c>
      <c r="B693" s="98" t="s">
        <v>674</v>
      </c>
      <c r="C693" s="96"/>
      <c r="D693" s="96"/>
      <c r="E693" s="96"/>
      <c r="F693" s="96"/>
      <c r="G693" s="94">
        <f>+C693+D693+E693+F693</f>
        <v>0</v>
      </c>
      <c r="H693" s="95">
        <v>259</v>
      </c>
      <c r="I693" s="88">
        <f>+G693*H693</f>
        <v>0</v>
      </c>
      <c r="K693" s="97">
        <v>14244</v>
      </c>
      <c r="L693" s="98" t="s">
        <v>675</v>
      </c>
      <c r="M693" s="96"/>
      <c r="N693" s="96"/>
      <c r="O693" s="96"/>
      <c r="P693" s="96"/>
      <c r="Q693" s="94">
        <f>+M693+N693+O693+P693</f>
        <v>0</v>
      </c>
      <c r="R693" s="95">
        <v>199</v>
      </c>
      <c r="S693" s="88">
        <f>+Q693*R693</f>
        <v>0</v>
      </c>
    </row>
    <row r="694" spans="1:19" ht="49.65" customHeight="1" x14ac:dyDescent="0.3">
      <c r="A694" s="89"/>
      <c r="B694" s="89"/>
      <c r="C694" s="89"/>
      <c r="D694" s="89"/>
      <c r="E694" s="89"/>
      <c r="F694" s="89"/>
      <c r="G694" s="89"/>
      <c r="H694" s="89"/>
      <c r="I694" s="89"/>
      <c r="K694" s="89"/>
      <c r="L694" s="89"/>
      <c r="M694" s="89"/>
      <c r="N694" s="89"/>
      <c r="O694" s="89"/>
      <c r="P694" s="89"/>
      <c r="Q694" s="89"/>
      <c r="R694" s="89"/>
      <c r="S694" s="89"/>
    </row>
    <row r="695" spans="1:19" ht="49.65" customHeight="1" x14ac:dyDescent="0.3">
      <c r="A695" s="97">
        <v>13320</v>
      </c>
      <c r="B695" s="98" t="s">
        <v>676</v>
      </c>
      <c r="C695" s="96"/>
      <c r="D695" s="96"/>
      <c r="E695" s="96"/>
      <c r="F695" s="96"/>
      <c r="G695" s="94">
        <f>+C695+D695+E695+F695</f>
        <v>0</v>
      </c>
      <c r="H695" s="95">
        <v>259</v>
      </c>
      <c r="I695" s="88">
        <f>+G695*H695</f>
        <v>0</v>
      </c>
      <c r="K695" s="97">
        <v>14246</v>
      </c>
      <c r="L695" s="98" t="s">
        <v>677</v>
      </c>
      <c r="M695" s="96"/>
      <c r="N695" s="96"/>
      <c r="O695" s="96"/>
      <c r="P695" s="96"/>
      <c r="Q695" s="94">
        <f>+M695+N695+O695+P695</f>
        <v>0</v>
      </c>
      <c r="R695" s="95">
        <v>199</v>
      </c>
      <c r="S695" s="88">
        <f>+Q695*R695</f>
        <v>0</v>
      </c>
    </row>
    <row r="696" spans="1:19" ht="49.65" customHeight="1" x14ac:dyDescent="0.3">
      <c r="A696" s="89"/>
      <c r="B696" s="89"/>
      <c r="C696" s="89"/>
      <c r="D696" s="89"/>
      <c r="E696" s="89"/>
      <c r="F696" s="89"/>
      <c r="G696" s="89"/>
      <c r="H696" s="89"/>
      <c r="I696" s="89"/>
      <c r="K696" s="89"/>
      <c r="L696" s="89"/>
      <c r="M696" s="89"/>
      <c r="N696" s="89"/>
      <c r="O696" s="89"/>
      <c r="P696" s="89"/>
      <c r="Q696" s="89"/>
      <c r="R696" s="89"/>
      <c r="S696" s="89"/>
    </row>
    <row r="697" spans="1:19" ht="49.65" customHeight="1" x14ac:dyDescent="0.3">
      <c r="A697" s="97">
        <v>13574</v>
      </c>
      <c r="B697" s="98" t="s">
        <v>678</v>
      </c>
      <c r="C697" s="96"/>
      <c r="D697" s="96"/>
      <c r="E697" s="96"/>
      <c r="F697" s="96"/>
      <c r="G697" s="94">
        <f>+C697+D697+E697+F697</f>
        <v>0</v>
      </c>
      <c r="H697" s="95">
        <v>239</v>
      </c>
      <c r="I697" s="88">
        <f>+G697*H697</f>
        <v>0</v>
      </c>
      <c r="K697" s="97">
        <v>15006</v>
      </c>
      <c r="L697" s="98" t="s">
        <v>679</v>
      </c>
      <c r="M697" s="96"/>
      <c r="N697" s="96"/>
      <c r="O697" s="96"/>
      <c r="P697" s="96"/>
      <c r="Q697" s="94">
        <f>+M697+N697+O697+P697</f>
        <v>0</v>
      </c>
      <c r="R697" s="95">
        <v>89</v>
      </c>
      <c r="S697" s="88">
        <f>+Q697*R697</f>
        <v>0</v>
      </c>
    </row>
    <row r="698" spans="1:19" ht="49.65" customHeight="1" x14ac:dyDescent="0.3">
      <c r="A698" s="89"/>
      <c r="B698" s="89"/>
      <c r="C698" s="89"/>
      <c r="D698" s="89"/>
      <c r="E698" s="89"/>
      <c r="F698" s="89"/>
      <c r="G698" s="89"/>
      <c r="H698" s="89"/>
      <c r="I698" s="89"/>
      <c r="K698" s="89"/>
      <c r="L698" s="89"/>
      <c r="M698" s="89"/>
      <c r="N698" s="89"/>
      <c r="O698" s="89"/>
      <c r="P698" s="89"/>
      <c r="Q698" s="89"/>
      <c r="R698" s="89"/>
      <c r="S698" s="89"/>
    </row>
    <row r="699" spans="1:19" ht="49.65" customHeight="1" x14ac:dyDescent="0.3">
      <c r="A699" s="97">
        <v>13575</v>
      </c>
      <c r="B699" s="98" t="s">
        <v>680</v>
      </c>
      <c r="C699" s="96"/>
      <c r="D699" s="96"/>
      <c r="E699" s="96"/>
      <c r="F699" s="96"/>
      <c r="G699" s="94">
        <f>+C699+D699+E699+F699</f>
        <v>0</v>
      </c>
      <c r="H699" s="95">
        <v>239</v>
      </c>
      <c r="I699" s="88">
        <f>+G699*H699</f>
        <v>0</v>
      </c>
      <c r="K699" s="97">
        <v>15007</v>
      </c>
      <c r="L699" s="98" t="s">
        <v>681</v>
      </c>
      <c r="M699" s="96"/>
      <c r="N699" s="96"/>
      <c r="O699" s="96"/>
      <c r="P699" s="96"/>
      <c r="Q699" s="94">
        <f>+M699+N699+O699+P699</f>
        <v>0</v>
      </c>
      <c r="R699" s="95">
        <v>69</v>
      </c>
      <c r="S699" s="88">
        <f>+Q699*R699</f>
        <v>0</v>
      </c>
    </row>
    <row r="700" spans="1:19" ht="49.65" customHeight="1" x14ac:dyDescent="0.3">
      <c r="A700" s="89"/>
      <c r="B700" s="89"/>
      <c r="C700" s="89"/>
      <c r="D700" s="89"/>
      <c r="E700" s="89"/>
      <c r="F700" s="89"/>
      <c r="G700" s="89"/>
      <c r="H700" s="89"/>
      <c r="I700" s="89"/>
      <c r="K700" s="89"/>
      <c r="L700" s="89"/>
      <c r="M700" s="89"/>
      <c r="N700" s="89"/>
      <c r="O700" s="89"/>
      <c r="P700" s="89"/>
      <c r="Q700" s="89"/>
      <c r="R700" s="89"/>
      <c r="S700" s="89"/>
    </row>
    <row r="701" spans="1:19" ht="49.65" customHeight="1" x14ac:dyDescent="0.3">
      <c r="A701" s="97">
        <v>13576</v>
      </c>
      <c r="B701" s="98" t="s">
        <v>682</v>
      </c>
      <c r="C701" s="96"/>
      <c r="D701" s="96"/>
      <c r="E701" s="96"/>
      <c r="F701" s="96"/>
      <c r="G701" s="94">
        <f>+C701+D701+E701+F701</f>
        <v>0</v>
      </c>
      <c r="H701" s="95">
        <v>239</v>
      </c>
      <c r="I701" s="88">
        <f>+G701*H701</f>
        <v>0</v>
      </c>
      <c r="K701" s="97">
        <v>15281</v>
      </c>
      <c r="L701" s="98" t="s">
        <v>683</v>
      </c>
      <c r="M701" s="96"/>
      <c r="N701" s="96"/>
      <c r="O701" s="96"/>
      <c r="P701" s="96"/>
      <c r="Q701" s="94">
        <f>+M701+N701+O701+P701</f>
        <v>0</v>
      </c>
      <c r="R701" s="95">
        <v>179</v>
      </c>
      <c r="S701" s="88">
        <f>+Q701*R701</f>
        <v>0</v>
      </c>
    </row>
    <row r="702" spans="1:19" ht="49.65" customHeight="1" x14ac:dyDescent="0.3">
      <c r="A702" s="89"/>
      <c r="B702" s="89"/>
      <c r="C702" s="89"/>
      <c r="D702" s="89"/>
      <c r="E702" s="89"/>
      <c r="F702" s="89"/>
      <c r="G702" s="89"/>
      <c r="H702" s="89"/>
      <c r="I702" s="89"/>
      <c r="K702" s="89"/>
      <c r="L702" s="89"/>
      <c r="M702" s="89"/>
      <c r="N702" s="89"/>
      <c r="O702" s="89"/>
      <c r="P702" s="89"/>
      <c r="Q702" s="89"/>
      <c r="R702" s="89"/>
      <c r="S702" s="89"/>
    </row>
    <row r="703" spans="1:19" ht="49.65" customHeight="1" x14ac:dyDescent="0.3">
      <c r="A703" s="97">
        <v>13577</v>
      </c>
      <c r="B703" s="98" t="s">
        <v>684</v>
      </c>
      <c r="C703" s="96"/>
      <c r="D703" s="96"/>
      <c r="E703" s="96"/>
      <c r="F703" s="96"/>
      <c r="G703" s="94">
        <f>+C703+D703+E703+F703</f>
        <v>0</v>
      </c>
      <c r="H703" s="95">
        <v>289</v>
      </c>
      <c r="I703" s="88">
        <f>+G703*H703</f>
        <v>0</v>
      </c>
      <c r="K703" s="97">
        <v>15282</v>
      </c>
      <c r="L703" s="98" t="s">
        <v>685</v>
      </c>
      <c r="M703" s="96"/>
      <c r="N703" s="96"/>
      <c r="O703" s="96"/>
      <c r="P703" s="96"/>
      <c r="Q703" s="94">
        <f>+M703+N703+O703+P703</f>
        <v>0</v>
      </c>
      <c r="R703" s="95">
        <v>179</v>
      </c>
      <c r="S703" s="88">
        <f>+Q703*R703</f>
        <v>0</v>
      </c>
    </row>
    <row r="704" spans="1:19" ht="49.65" customHeight="1" x14ac:dyDescent="0.3">
      <c r="A704" s="89"/>
      <c r="B704" s="89"/>
      <c r="C704" s="89"/>
      <c r="D704" s="89"/>
      <c r="E704" s="89"/>
      <c r="F704" s="89"/>
      <c r="G704" s="89"/>
      <c r="H704" s="89"/>
      <c r="I704" s="89"/>
      <c r="K704" s="89"/>
      <c r="L704" s="89"/>
      <c r="M704" s="89"/>
      <c r="N704" s="89"/>
      <c r="O704" s="89"/>
      <c r="P704" s="89"/>
      <c r="Q704" s="89"/>
      <c r="R704" s="89"/>
      <c r="S704" s="89"/>
    </row>
    <row r="705" spans="1:19" ht="49.65" customHeight="1" x14ac:dyDescent="0.3">
      <c r="A705" s="97">
        <v>13685</v>
      </c>
      <c r="B705" s="98" t="s">
        <v>686</v>
      </c>
      <c r="C705" s="96"/>
      <c r="D705" s="96"/>
      <c r="E705" s="96"/>
      <c r="F705" s="96"/>
      <c r="G705" s="94">
        <f>+C705+D705+E705+F705</f>
        <v>0</v>
      </c>
      <c r="H705" s="95">
        <v>289</v>
      </c>
      <c r="I705" s="88">
        <f>+G705*H705</f>
        <v>0</v>
      </c>
      <c r="K705" s="101" t="s">
        <v>687</v>
      </c>
      <c r="L705" s="78"/>
      <c r="M705" s="78"/>
      <c r="N705" s="78"/>
      <c r="O705" s="78"/>
      <c r="P705" s="78"/>
      <c r="Q705" s="78"/>
      <c r="R705" s="78"/>
      <c r="S705" s="78"/>
    </row>
    <row r="706" spans="1:19" ht="49.65" customHeight="1" x14ac:dyDescent="0.3">
      <c r="A706" s="89"/>
      <c r="B706" s="89"/>
      <c r="C706" s="89"/>
      <c r="D706" s="89"/>
      <c r="E706" s="89"/>
      <c r="F706" s="89"/>
      <c r="G706" s="89"/>
      <c r="H706" s="89"/>
      <c r="I706" s="89"/>
      <c r="K706" s="78"/>
      <c r="L706" s="78"/>
      <c r="M706" s="78"/>
      <c r="N706" s="78"/>
      <c r="O706" s="78"/>
      <c r="P706" s="78"/>
      <c r="Q706" s="78"/>
      <c r="R706" s="78"/>
      <c r="S706" s="78"/>
    </row>
    <row r="707" spans="1:19" ht="49.65" customHeight="1" x14ac:dyDescent="0.3">
      <c r="A707" s="97">
        <v>13686</v>
      </c>
      <c r="B707" s="98" t="s">
        <v>688</v>
      </c>
      <c r="C707" s="96"/>
      <c r="D707" s="96"/>
      <c r="E707" s="96"/>
      <c r="F707" s="96"/>
      <c r="G707" s="94">
        <f>+C707+D707+E707+F707</f>
        <v>0</v>
      </c>
      <c r="H707" s="95">
        <v>289</v>
      </c>
      <c r="I707" s="88">
        <f>+G707*H707</f>
        <v>0</v>
      </c>
      <c r="K707" s="99"/>
      <c r="L707" s="100" t="s">
        <v>689</v>
      </c>
      <c r="M707" s="78"/>
      <c r="N707" s="78"/>
      <c r="O707" s="78"/>
      <c r="P707" s="78"/>
      <c r="Q707" s="78"/>
      <c r="R707" s="78"/>
      <c r="S707" s="78"/>
    </row>
    <row r="708" spans="1:19" ht="49.65" customHeight="1" x14ac:dyDescent="0.3">
      <c r="A708" s="89"/>
      <c r="B708" s="89"/>
      <c r="C708" s="89"/>
      <c r="D708" s="89"/>
      <c r="E708" s="89"/>
      <c r="F708" s="89"/>
      <c r="G708" s="89"/>
      <c r="H708" s="89"/>
      <c r="I708" s="89"/>
      <c r="K708" s="78"/>
      <c r="L708" s="78"/>
      <c r="M708" s="78"/>
      <c r="N708" s="78"/>
      <c r="O708" s="78"/>
      <c r="P708" s="78"/>
      <c r="Q708" s="78"/>
      <c r="R708" s="78"/>
      <c r="S708" s="78"/>
    </row>
    <row r="709" spans="1:19" ht="49.65" customHeight="1" x14ac:dyDescent="0.3">
      <c r="A709" s="97">
        <v>14216</v>
      </c>
      <c r="B709" s="98" t="s">
        <v>690</v>
      </c>
      <c r="C709" s="96"/>
      <c r="D709" s="96"/>
      <c r="E709" s="96"/>
      <c r="F709" s="96"/>
      <c r="G709" s="94">
        <f>+C709+D709+E709+F709</f>
        <v>0</v>
      </c>
      <c r="H709" s="95">
        <v>369</v>
      </c>
      <c r="I709" s="88">
        <f>+G709*H709</f>
        <v>0</v>
      </c>
      <c r="K709" s="97">
        <v>12127</v>
      </c>
      <c r="L709" s="98" t="s">
        <v>691</v>
      </c>
      <c r="M709" s="96"/>
      <c r="N709" s="96"/>
      <c r="O709" s="96"/>
      <c r="P709" s="96"/>
      <c r="Q709" s="94">
        <f>+M709+N709+O709+P709</f>
        <v>0</v>
      </c>
      <c r="R709" s="95">
        <v>379</v>
      </c>
      <c r="S709" s="88">
        <f>+Q709*R709</f>
        <v>0</v>
      </c>
    </row>
    <row r="710" spans="1:19" ht="49.65" customHeight="1" x14ac:dyDescent="0.3">
      <c r="A710" s="89"/>
      <c r="B710" s="89"/>
      <c r="C710" s="89"/>
      <c r="D710" s="89"/>
      <c r="E710" s="89"/>
      <c r="F710" s="89"/>
      <c r="G710" s="89"/>
      <c r="H710" s="89"/>
      <c r="I710" s="89"/>
      <c r="K710" s="89"/>
      <c r="L710" s="89"/>
      <c r="M710" s="89"/>
      <c r="N710" s="89"/>
      <c r="O710" s="89"/>
      <c r="P710" s="89"/>
      <c r="Q710" s="89"/>
      <c r="R710" s="89"/>
      <c r="S710" s="89"/>
    </row>
    <row r="711" spans="1:19" ht="49.65" customHeight="1" x14ac:dyDescent="0.3">
      <c r="A711" s="97">
        <v>14217</v>
      </c>
      <c r="B711" s="98" t="s">
        <v>692</v>
      </c>
      <c r="C711" s="96"/>
      <c r="D711" s="96"/>
      <c r="E711" s="96"/>
      <c r="F711" s="96"/>
      <c r="G711" s="94">
        <f>+C711+D711+E711+F711</f>
        <v>0</v>
      </c>
      <c r="H711" s="95">
        <v>259</v>
      </c>
      <c r="I711" s="88">
        <f>+G711*H711</f>
        <v>0</v>
      </c>
      <c r="K711" s="99"/>
      <c r="L711" s="100" t="s">
        <v>693</v>
      </c>
      <c r="M711" s="78"/>
      <c r="N711" s="78"/>
      <c r="O711" s="78"/>
      <c r="P711" s="78"/>
      <c r="Q711" s="78"/>
      <c r="R711" s="78"/>
      <c r="S711" s="78"/>
    </row>
    <row r="712" spans="1:19" ht="49.65" customHeight="1" x14ac:dyDescent="0.3">
      <c r="A712" s="89"/>
      <c r="B712" s="89"/>
      <c r="C712" s="89"/>
      <c r="D712" s="89"/>
      <c r="E712" s="89"/>
      <c r="F712" s="89"/>
      <c r="G712" s="89"/>
      <c r="H712" s="89"/>
      <c r="I712" s="89"/>
      <c r="K712" s="78"/>
      <c r="L712" s="78"/>
      <c r="M712" s="78"/>
      <c r="N712" s="78"/>
      <c r="O712" s="78"/>
      <c r="P712" s="78"/>
      <c r="Q712" s="78"/>
      <c r="R712" s="78"/>
      <c r="S712" s="78"/>
    </row>
    <row r="713" spans="1:19" ht="49.65" customHeight="1" x14ac:dyDescent="0.3">
      <c r="A713" s="97">
        <v>14218</v>
      </c>
      <c r="B713" s="98" t="s">
        <v>694</v>
      </c>
      <c r="C713" s="96"/>
      <c r="D713" s="96"/>
      <c r="E713" s="96"/>
      <c r="F713" s="96"/>
      <c r="G713" s="94">
        <f>+C713+D713+E713+F713</f>
        <v>0</v>
      </c>
      <c r="H713" s="95">
        <v>139</v>
      </c>
      <c r="I713" s="88">
        <f>+G713*H713</f>
        <v>0</v>
      </c>
      <c r="K713" s="97">
        <v>14412</v>
      </c>
      <c r="L713" s="98" t="s">
        <v>695</v>
      </c>
      <c r="M713" s="96"/>
      <c r="N713" s="96"/>
      <c r="O713" s="96"/>
      <c r="P713" s="96"/>
      <c r="Q713" s="94">
        <f>+M713+N713+O713+P713</f>
        <v>0</v>
      </c>
      <c r="R713" s="95">
        <v>199</v>
      </c>
      <c r="S713" s="88">
        <f>+Q713*R713</f>
        <v>0</v>
      </c>
    </row>
    <row r="714" spans="1:19" ht="49.65" customHeight="1" x14ac:dyDescent="0.3">
      <c r="A714" s="89"/>
      <c r="B714" s="89"/>
      <c r="C714" s="89"/>
      <c r="D714" s="89"/>
      <c r="E714" s="89"/>
      <c r="F714" s="89"/>
      <c r="G714" s="89"/>
      <c r="H714" s="89"/>
      <c r="I714" s="89"/>
      <c r="K714" s="89"/>
      <c r="L714" s="89"/>
      <c r="M714" s="89"/>
      <c r="N714" s="89"/>
      <c r="O714" s="89"/>
      <c r="P714" s="89"/>
      <c r="Q714" s="89"/>
      <c r="R714" s="89"/>
      <c r="S714" s="89"/>
    </row>
    <row r="715" spans="1:19" ht="49.65" customHeight="1" x14ac:dyDescent="0.3">
      <c r="A715" s="97">
        <v>14219</v>
      </c>
      <c r="B715" s="98" t="s">
        <v>696</v>
      </c>
      <c r="C715" s="96"/>
      <c r="D715" s="96"/>
      <c r="E715" s="96"/>
      <c r="F715" s="96"/>
      <c r="G715" s="94">
        <f>+C715+D715+E715+F715</f>
        <v>0</v>
      </c>
      <c r="H715" s="95">
        <v>179</v>
      </c>
      <c r="I715" s="88">
        <f>+G715*H715</f>
        <v>0</v>
      </c>
      <c r="K715" s="97">
        <v>14413</v>
      </c>
      <c r="L715" s="98" t="s">
        <v>697</v>
      </c>
      <c r="M715" s="96"/>
      <c r="N715" s="96"/>
      <c r="O715" s="96"/>
      <c r="P715" s="96"/>
      <c r="Q715" s="94">
        <f>+M715+N715+O715+P715</f>
        <v>0</v>
      </c>
      <c r="R715" s="95">
        <v>289</v>
      </c>
      <c r="S715" s="88">
        <f>+Q715*R715</f>
        <v>0</v>
      </c>
    </row>
    <row r="716" spans="1:19" ht="49.65" customHeight="1" x14ac:dyDescent="0.3">
      <c r="A716" s="89"/>
      <c r="B716" s="89"/>
      <c r="C716" s="89"/>
      <c r="D716" s="89"/>
      <c r="E716" s="89"/>
      <c r="F716" s="89"/>
      <c r="G716" s="89"/>
      <c r="H716" s="89"/>
      <c r="I716" s="89"/>
      <c r="K716" s="89"/>
      <c r="L716" s="89"/>
      <c r="M716" s="89"/>
      <c r="N716" s="89"/>
      <c r="O716" s="89"/>
      <c r="P716" s="89"/>
      <c r="Q716" s="89"/>
      <c r="R716" s="89"/>
      <c r="S716" s="89"/>
    </row>
    <row r="717" spans="1:19" ht="49.65" customHeight="1" x14ac:dyDescent="0.3">
      <c r="A717" s="97">
        <v>14251</v>
      </c>
      <c r="B717" s="98" t="s">
        <v>698</v>
      </c>
      <c r="C717" s="96"/>
      <c r="D717" s="96"/>
      <c r="E717" s="96"/>
      <c r="F717" s="96"/>
      <c r="G717" s="94">
        <f>+C717+D717+E717+F717</f>
        <v>0</v>
      </c>
      <c r="H717" s="95">
        <v>189</v>
      </c>
      <c r="I717" s="88">
        <f>+G717*H717</f>
        <v>0</v>
      </c>
      <c r="K717" s="97">
        <v>14414</v>
      </c>
      <c r="L717" s="98" t="s">
        <v>699</v>
      </c>
      <c r="M717" s="96"/>
      <c r="N717" s="96"/>
      <c r="O717" s="96"/>
      <c r="P717" s="96"/>
      <c r="Q717" s="94">
        <f>+M717+N717+O717+P717</f>
        <v>0</v>
      </c>
      <c r="R717" s="95">
        <v>379</v>
      </c>
      <c r="S717" s="88">
        <f>+Q717*R717</f>
        <v>0</v>
      </c>
    </row>
    <row r="718" spans="1:19" ht="49.65" customHeight="1" x14ac:dyDescent="0.3">
      <c r="A718" s="89"/>
      <c r="B718" s="89"/>
      <c r="C718" s="89"/>
      <c r="D718" s="89"/>
      <c r="E718" s="89"/>
      <c r="F718" s="89"/>
      <c r="G718" s="89"/>
      <c r="H718" s="89"/>
      <c r="I718" s="89"/>
      <c r="K718" s="89"/>
      <c r="L718" s="89"/>
      <c r="M718" s="89"/>
      <c r="N718" s="89"/>
      <c r="O718" s="89"/>
      <c r="P718" s="89"/>
      <c r="Q718" s="89"/>
      <c r="R718" s="89"/>
      <c r="S718" s="89"/>
    </row>
    <row r="719" spans="1:19" ht="49.65" customHeight="1" x14ac:dyDescent="0.3">
      <c r="A719" s="22" t="s">
        <v>700</v>
      </c>
      <c r="D719" s="90" t="s">
        <v>701</v>
      </c>
      <c r="E719" s="80"/>
      <c r="F719" s="80"/>
      <c r="G719" s="81"/>
      <c r="H719" s="91">
        <f>SUM(I623:I718)</f>
        <v>0</v>
      </c>
      <c r="I719" s="81"/>
      <c r="N719" s="90" t="s">
        <v>702</v>
      </c>
      <c r="O719" s="80"/>
      <c r="P719" s="80"/>
      <c r="Q719" s="81"/>
      <c r="R719" s="91">
        <f>SUM(S623:S718)</f>
        <v>0</v>
      </c>
      <c r="S719" s="81"/>
    </row>
    <row r="720" spans="1:19" ht="49.65" customHeight="1" x14ac:dyDescent="0.3">
      <c r="D720" s="82"/>
      <c r="E720" s="83"/>
      <c r="F720" s="83"/>
      <c r="G720" s="84"/>
      <c r="H720" s="82"/>
      <c r="I720" s="84"/>
      <c r="N720" s="82"/>
      <c r="O720" s="83"/>
      <c r="P720" s="83"/>
      <c r="Q720" s="84"/>
      <c r="R720" s="82"/>
      <c r="S720" s="84"/>
    </row>
    <row r="721" spans="1:19" ht="49.65" customHeight="1" x14ac:dyDescent="0.3">
      <c r="A721" s="92" t="s">
        <v>51</v>
      </c>
      <c r="B721" s="78"/>
      <c r="C721" s="78"/>
      <c r="D721" s="78"/>
      <c r="E721" s="78"/>
      <c r="F721" s="78"/>
      <c r="G721" s="78"/>
      <c r="H721" s="78"/>
      <c r="I721" s="78"/>
      <c r="J721" s="78"/>
      <c r="K721" s="78"/>
      <c r="L721" s="78"/>
      <c r="M721" s="78"/>
      <c r="N721" s="78"/>
      <c r="O721" s="78"/>
      <c r="P721" s="78"/>
      <c r="Q721" s="78"/>
      <c r="R721" s="78"/>
      <c r="S721" s="78"/>
    </row>
    <row r="722" spans="1:19" ht="49.65" customHeight="1" x14ac:dyDescent="0.3">
      <c r="A722" s="78"/>
      <c r="B722" s="78"/>
      <c r="C722" s="78"/>
      <c r="D722" s="78"/>
      <c r="E722" s="78"/>
      <c r="F722" s="78"/>
      <c r="G722" s="78"/>
      <c r="H722" s="78"/>
      <c r="I722" s="78"/>
      <c r="J722" s="78"/>
      <c r="K722" s="78"/>
      <c r="L722" s="78"/>
      <c r="M722" s="78"/>
      <c r="N722" s="78"/>
      <c r="O722" s="78"/>
      <c r="P722" s="78"/>
      <c r="Q722" s="78"/>
      <c r="R722" s="78"/>
      <c r="S722" s="78"/>
    </row>
    <row r="723" spans="1:19" ht="49.65" customHeight="1" x14ac:dyDescent="0.3">
      <c r="A723" s="102" t="s">
        <v>4</v>
      </c>
      <c r="B723" s="103" t="s">
        <v>52</v>
      </c>
      <c r="C723" s="102" t="s">
        <v>53</v>
      </c>
      <c r="D723" s="102" t="s">
        <v>54</v>
      </c>
      <c r="E723" s="102" t="s">
        <v>55</v>
      </c>
      <c r="F723" s="102" t="s">
        <v>56</v>
      </c>
      <c r="G723" s="102" t="s">
        <v>57</v>
      </c>
      <c r="H723" s="102" t="s">
        <v>58</v>
      </c>
      <c r="I723" s="103" t="s">
        <v>8</v>
      </c>
      <c r="K723" s="102" t="s">
        <v>4</v>
      </c>
      <c r="L723" s="103" t="s">
        <v>52</v>
      </c>
      <c r="M723" s="102" t="s">
        <v>53</v>
      </c>
      <c r="N723" s="102" t="s">
        <v>54</v>
      </c>
      <c r="O723" s="102" t="s">
        <v>55</v>
      </c>
      <c r="P723" s="102" t="s">
        <v>56</v>
      </c>
      <c r="Q723" s="102" t="s">
        <v>57</v>
      </c>
      <c r="R723" s="102" t="s">
        <v>58</v>
      </c>
      <c r="S723" s="103" t="s">
        <v>8</v>
      </c>
    </row>
    <row r="724" spans="1:19" ht="49.65" customHeight="1" x14ac:dyDescent="0.3">
      <c r="A724" s="89"/>
      <c r="B724" s="89"/>
      <c r="C724" s="89"/>
      <c r="D724" s="89"/>
      <c r="E724" s="89"/>
      <c r="F724" s="89"/>
      <c r="G724" s="89"/>
      <c r="H724" s="89"/>
      <c r="I724" s="89"/>
      <c r="K724" s="89"/>
      <c r="L724" s="89"/>
      <c r="M724" s="89"/>
      <c r="N724" s="89"/>
      <c r="O724" s="89"/>
      <c r="P724" s="89"/>
      <c r="Q724" s="89"/>
      <c r="R724" s="89"/>
      <c r="S724" s="89"/>
    </row>
    <row r="725" spans="1:19" ht="49.65" customHeight="1" x14ac:dyDescent="0.3">
      <c r="A725" s="99"/>
      <c r="B725" s="100" t="s">
        <v>703</v>
      </c>
      <c r="C725" s="78"/>
      <c r="D725" s="78"/>
      <c r="E725" s="78"/>
      <c r="F725" s="78"/>
      <c r="G725" s="78"/>
      <c r="H725" s="78"/>
      <c r="I725" s="78"/>
      <c r="K725" s="99"/>
      <c r="L725" s="100" t="s">
        <v>704</v>
      </c>
      <c r="M725" s="78"/>
      <c r="N725" s="78"/>
      <c r="O725" s="78"/>
      <c r="P725" s="78"/>
      <c r="Q725" s="78"/>
      <c r="R725" s="78"/>
      <c r="S725" s="78"/>
    </row>
    <row r="726" spans="1:19" ht="49.65" customHeight="1" x14ac:dyDescent="0.3">
      <c r="A726" s="78"/>
      <c r="B726" s="78"/>
      <c r="C726" s="78"/>
      <c r="D726" s="78"/>
      <c r="E726" s="78"/>
      <c r="F726" s="78"/>
      <c r="G726" s="78"/>
      <c r="H726" s="78"/>
      <c r="I726" s="78"/>
      <c r="K726" s="78"/>
      <c r="L726" s="78"/>
      <c r="M726" s="78"/>
      <c r="N726" s="78"/>
      <c r="O726" s="78"/>
      <c r="P726" s="78"/>
      <c r="Q726" s="78"/>
      <c r="R726" s="78"/>
      <c r="S726" s="78"/>
    </row>
    <row r="727" spans="1:19" ht="49.65" customHeight="1" x14ac:dyDescent="0.3">
      <c r="A727" s="97">
        <v>14415</v>
      </c>
      <c r="B727" s="98" t="s">
        <v>705</v>
      </c>
      <c r="C727" s="96"/>
      <c r="D727" s="96"/>
      <c r="E727" s="96"/>
      <c r="F727" s="96"/>
      <c r="G727" s="94">
        <f>+C727+D727+E727+F727</f>
        <v>0</v>
      </c>
      <c r="H727" s="95">
        <v>479</v>
      </c>
      <c r="I727" s="88">
        <f>+G727*H727</f>
        <v>0</v>
      </c>
      <c r="K727" s="97">
        <v>10612</v>
      </c>
      <c r="L727" s="98" t="s">
        <v>706</v>
      </c>
      <c r="M727" s="96"/>
      <c r="N727" s="96"/>
      <c r="O727" s="96"/>
      <c r="P727" s="96"/>
      <c r="Q727" s="94">
        <f>+M727+N727+O727+P727</f>
        <v>0</v>
      </c>
      <c r="R727" s="95">
        <v>59</v>
      </c>
      <c r="S727" s="88">
        <f>+Q727*R727</f>
        <v>0</v>
      </c>
    </row>
    <row r="728" spans="1:19" ht="49.65" customHeight="1" x14ac:dyDescent="0.3">
      <c r="A728" s="89"/>
      <c r="B728" s="89"/>
      <c r="C728" s="89"/>
      <c r="D728" s="89"/>
      <c r="E728" s="89"/>
      <c r="F728" s="89"/>
      <c r="G728" s="89"/>
      <c r="H728" s="89"/>
      <c r="I728" s="89"/>
      <c r="K728" s="89"/>
      <c r="L728" s="89"/>
      <c r="M728" s="89"/>
      <c r="N728" s="89"/>
      <c r="O728" s="89"/>
      <c r="P728" s="89"/>
      <c r="Q728" s="89"/>
      <c r="R728" s="89"/>
      <c r="S728" s="89"/>
    </row>
    <row r="729" spans="1:19" ht="49.65" customHeight="1" x14ac:dyDescent="0.3">
      <c r="A729" s="99"/>
      <c r="B729" s="100" t="s">
        <v>707</v>
      </c>
      <c r="C729" s="78"/>
      <c r="D729" s="78"/>
      <c r="E729" s="78"/>
      <c r="F729" s="78"/>
      <c r="G729" s="78"/>
      <c r="H729" s="78"/>
      <c r="I729" s="78"/>
      <c r="K729" s="97">
        <v>10613</v>
      </c>
      <c r="L729" s="98" t="s">
        <v>708</v>
      </c>
      <c r="M729" s="96"/>
      <c r="N729" s="96"/>
      <c r="O729" s="96"/>
      <c r="P729" s="96"/>
      <c r="Q729" s="94">
        <f>+M729+N729+O729+P729</f>
        <v>0</v>
      </c>
      <c r="R729" s="95">
        <v>37</v>
      </c>
      <c r="S729" s="88">
        <f>+Q729*R729</f>
        <v>0</v>
      </c>
    </row>
    <row r="730" spans="1:19" ht="49.65" customHeight="1" x14ac:dyDescent="0.3">
      <c r="A730" s="78"/>
      <c r="B730" s="78"/>
      <c r="C730" s="78"/>
      <c r="D730" s="78"/>
      <c r="E730" s="78"/>
      <c r="F730" s="78"/>
      <c r="G730" s="78"/>
      <c r="H730" s="78"/>
      <c r="I730" s="78"/>
      <c r="K730" s="89"/>
      <c r="L730" s="89"/>
      <c r="M730" s="89"/>
      <c r="N730" s="89"/>
      <c r="O730" s="89"/>
      <c r="P730" s="89"/>
      <c r="Q730" s="89"/>
      <c r="R730" s="89"/>
      <c r="S730" s="89"/>
    </row>
    <row r="731" spans="1:19" ht="49.65" customHeight="1" x14ac:dyDescent="0.3">
      <c r="A731" s="97">
        <v>6138</v>
      </c>
      <c r="B731" s="98" t="s">
        <v>709</v>
      </c>
      <c r="C731" s="96"/>
      <c r="D731" s="96"/>
      <c r="E731" s="96"/>
      <c r="F731" s="96"/>
      <c r="G731" s="94">
        <f>+C731+D731+E731+F731</f>
        <v>0</v>
      </c>
      <c r="H731" s="95">
        <v>995</v>
      </c>
      <c r="I731" s="88">
        <f>+G731*H731</f>
        <v>0</v>
      </c>
      <c r="K731" s="97">
        <v>10614</v>
      </c>
      <c r="L731" s="98" t="s">
        <v>710</v>
      </c>
      <c r="M731" s="96"/>
      <c r="N731" s="96"/>
      <c r="O731" s="96"/>
      <c r="P731" s="96"/>
      <c r="Q731" s="94">
        <f>+M731+N731+O731+P731</f>
        <v>0</v>
      </c>
      <c r="R731" s="95">
        <v>59</v>
      </c>
      <c r="S731" s="88">
        <f>+Q731*R731</f>
        <v>0</v>
      </c>
    </row>
    <row r="732" spans="1:19" ht="49.65" customHeight="1" x14ac:dyDescent="0.3">
      <c r="A732" s="89"/>
      <c r="B732" s="89"/>
      <c r="C732" s="89"/>
      <c r="D732" s="89"/>
      <c r="E732" s="89"/>
      <c r="F732" s="89"/>
      <c r="G732" s="89"/>
      <c r="H732" s="89"/>
      <c r="I732" s="89"/>
      <c r="K732" s="89"/>
      <c r="L732" s="89"/>
      <c r="M732" s="89"/>
      <c r="N732" s="89"/>
      <c r="O732" s="89"/>
      <c r="P732" s="89"/>
      <c r="Q732" s="89"/>
      <c r="R732" s="89"/>
      <c r="S732" s="89"/>
    </row>
    <row r="733" spans="1:19" ht="49.65" customHeight="1" x14ac:dyDescent="0.3">
      <c r="A733" s="97">
        <v>6850</v>
      </c>
      <c r="B733" s="98" t="s">
        <v>711</v>
      </c>
      <c r="C733" s="96"/>
      <c r="D733" s="96"/>
      <c r="E733" s="96"/>
      <c r="F733" s="96"/>
      <c r="G733" s="94">
        <f>+C733+D733+E733+F733</f>
        <v>0</v>
      </c>
      <c r="H733" s="95">
        <v>795</v>
      </c>
      <c r="I733" s="88">
        <f>+G733*H733</f>
        <v>0</v>
      </c>
      <c r="K733" s="97">
        <v>10615</v>
      </c>
      <c r="L733" s="98" t="s">
        <v>712</v>
      </c>
      <c r="M733" s="96"/>
      <c r="N733" s="96"/>
      <c r="O733" s="96"/>
      <c r="P733" s="96"/>
      <c r="Q733" s="94">
        <f>+M733+N733+O733+P733</f>
        <v>0</v>
      </c>
      <c r="R733" s="95">
        <v>39</v>
      </c>
      <c r="S733" s="88">
        <f>+Q733*R733</f>
        <v>0</v>
      </c>
    </row>
    <row r="734" spans="1:19" ht="49.65" customHeight="1" x14ac:dyDescent="0.3">
      <c r="A734" s="89"/>
      <c r="B734" s="89"/>
      <c r="C734" s="89"/>
      <c r="D734" s="89"/>
      <c r="E734" s="89"/>
      <c r="F734" s="89"/>
      <c r="G734" s="89"/>
      <c r="H734" s="89"/>
      <c r="I734" s="89"/>
      <c r="K734" s="89"/>
      <c r="L734" s="89"/>
      <c r="M734" s="89"/>
      <c r="N734" s="89"/>
      <c r="O734" s="89"/>
      <c r="P734" s="89"/>
      <c r="Q734" s="89"/>
      <c r="R734" s="89"/>
      <c r="S734" s="89"/>
    </row>
    <row r="735" spans="1:19" ht="49.65" customHeight="1" x14ac:dyDescent="0.3">
      <c r="A735" s="97">
        <v>6851</v>
      </c>
      <c r="B735" s="98" t="s">
        <v>713</v>
      </c>
      <c r="C735" s="96"/>
      <c r="D735" s="96"/>
      <c r="E735" s="96"/>
      <c r="F735" s="96"/>
      <c r="G735" s="94">
        <f>+C735+D735+E735+F735</f>
        <v>0</v>
      </c>
      <c r="H735" s="95">
        <v>1150</v>
      </c>
      <c r="I735" s="88">
        <f>+G735*H735</f>
        <v>0</v>
      </c>
      <c r="K735" s="97">
        <v>10616</v>
      </c>
      <c r="L735" s="98" t="s">
        <v>714</v>
      </c>
      <c r="M735" s="96"/>
      <c r="N735" s="96"/>
      <c r="O735" s="96"/>
      <c r="P735" s="96"/>
      <c r="Q735" s="94">
        <f>+M735+N735+O735+P735</f>
        <v>0</v>
      </c>
      <c r="R735" s="95">
        <v>39</v>
      </c>
      <c r="S735" s="88">
        <f>+Q735*R735</f>
        <v>0</v>
      </c>
    </row>
    <row r="736" spans="1:19" ht="49.65" customHeight="1" x14ac:dyDescent="0.3">
      <c r="A736" s="89"/>
      <c r="B736" s="89"/>
      <c r="C736" s="89"/>
      <c r="D736" s="89"/>
      <c r="E736" s="89"/>
      <c r="F736" s="89"/>
      <c r="G736" s="89"/>
      <c r="H736" s="89"/>
      <c r="I736" s="89"/>
      <c r="K736" s="89"/>
      <c r="L736" s="89"/>
      <c r="M736" s="89"/>
      <c r="N736" s="89"/>
      <c r="O736" s="89"/>
      <c r="P736" s="89"/>
      <c r="Q736" s="89"/>
      <c r="R736" s="89"/>
      <c r="S736" s="89"/>
    </row>
    <row r="737" spans="1:19" ht="49.65" customHeight="1" x14ac:dyDescent="0.3">
      <c r="A737" s="97">
        <v>7409</v>
      </c>
      <c r="B737" s="98" t="s">
        <v>715</v>
      </c>
      <c r="C737" s="96"/>
      <c r="D737" s="96"/>
      <c r="E737" s="96"/>
      <c r="F737" s="96"/>
      <c r="G737" s="94">
        <f>+C737+D737+E737+F737</f>
        <v>0</v>
      </c>
      <c r="H737" s="95">
        <v>450</v>
      </c>
      <c r="I737" s="88">
        <f>+G737*H737</f>
        <v>0</v>
      </c>
      <c r="K737" s="97">
        <v>10617</v>
      </c>
      <c r="L737" s="98" t="s">
        <v>716</v>
      </c>
      <c r="M737" s="96"/>
      <c r="N737" s="96"/>
      <c r="O737" s="96"/>
      <c r="P737" s="96"/>
      <c r="Q737" s="94">
        <f>+M737+N737+O737+P737</f>
        <v>0</v>
      </c>
      <c r="R737" s="95">
        <v>37</v>
      </c>
      <c r="S737" s="88">
        <f>+Q737*R737</f>
        <v>0</v>
      </c>
    </row>
    <row r="738" spans="1:19" ht="49.65" customHeight="1" x14ac:dyDescent="0.3">
      <c r="A738" s="89"/>
      <c r="B738" s="89"/>
      <c r="C738" s="89"/>
      <c r="D738" s="89"/>
      <c r="E738" s="89"/>
      <c r="F738" s="89"/>
      <c r="G738" s="89"/>
      <c r="H738" s="89"/>
      <c r="I738" s="89"/>
      <c r="K738" s="89"/>
      <c r="L738" s="89"/>
      <c r="M738" s="89"/>
      <c r="N738" s="89"/>
      <c r="O738" s="89"/>
      <c r="P738" s="89"/>
      <c r="Q738" s="89"/>
      <c r="R738" s="89"/>
      <c r="S738" s="89"/>
    </row>
    <row r="739" spans="1:19" ht="49.65" customHeight="1" x14ac:dyDescent="0.3">
      <c r="A739" s="97">
        <v>7410</v>
      </c>
      <c r="B739" s="98" t="s">
        <v>717</v>
      </c>
      <c r="C739" s="96"/>
      <c r="D739" s="96"/>
      <c r="E739" s="96"/>
      <c r="F739" s="96"/>
      <c r="G739" s="94">
        <f>+C739+D739+E739+F739</f>
        <v>0</v>
      </c>
      <c r="H739" s="95">
        <v>695</v>
      </c>
      <c r="I739" s="88">
        <f>+G739*H739</f>
        <v>0</v>
      </c>
      <c r="K739" s="97">
        <v>10622</v>
      </c>
      <c r="L739" s="98" t="s">
        <v>718</v>
      </c>
      <c r="M739" s="96"/>
      <c r="N739" s="96"/>
      <c r="O739" s="96"/>
      <c r="P739" s="96"/>
      <c r="Q739" s="94">
        <f>+M739+N739+O739+P739</f>
        <v>0</v>
      </c>
      <c r="R739" s="95">
        <v>59</v>
      </c>
      <c r="S739" s="88">
        <f>+Q739*R739</f>
        <v>0</v>
      </c>
    </row>
    <row r="740" spans="1:19" ht="49.65" customHeight="1" x14ac:dyDescent="0.3">
      <c r="A740" s="89"/>
      <c r="B740" s="89"/>
      <c r="C740" s="89"/>
      <c r="D740" s="89"/>
      <c r="E740" s="89"/>
      <c r="F740" s="89"/>
      <c r="G740" s="89"/>
      <c r="H740" s="89"/>
      <c r="I740" s="89"/>
      <c r="K740" s="89"/>
      <c r="L740" s="89"/>
      <c r="M740" s="89"/>
      <c r="N740" s="89"/>
      <c r="O740" s="89"/>
      <c r="P740" s="89"/>
      <c r="Q740" s="89"/>
      <c r="R740" s="89"/>
      <c r="S740" s="89"/>
    </row>
    <row r="741" spans="1:19" ht="49.65" customHeight="1" x14ac:dyDescent="0.3">
      <c r="A741" s="99"/>
      <c r="B741" s="100" t="s">
        <v>381</v>
      </c>
      <c r="C741" s="78"/>
      <c r="D741" s="78"/>
      <c r="E741" s="78"/>
      <c r="F741" s="78"/>
      <c r="G741" s="78"/>
      <c r="H741" s="78"/>
      <c r="I741" s="78"/>
      <c r="K741" s="97">
        <v>10689</v>
      </c>
      <c r="L741" s="98" t="s">
        <v>719</v>
      </c>
      <c r="M741" s="96"/>
      <c r="N741" s="96"/>
      <c r="O741" s="96"/>
      <c r="P741" s="96"/>
      <c r="Q741" s="94">
        <f>+M741+N741+O741+P741</f>
        <v>0</v>
      </c>
      <c r="R741" s="95">
        <v>45</v>
      </c>
      <c r="S741" s="88">
        <f>+Q741*R741</f>
        <v>0</v>
      </c>
    </row>
    <row r="742" spans="1:19" ht="49.65" customHeight="1" x14ac:dyDescent="0.3">
      <c r="A742" s="78"/>
      <c r="B742" s="78"/>
      <c r="C742" s="78"/>
      <c r="D742" s="78"/>
      <c r="E742" s="78"/>
      <c r="F742" s="78"/>
      <c r="G742" s="78"/>
      <c r="H742" s="78"/>
      <c r="I742" s="78"/>
      <c r="K742" s="89"/>
      <c r="L742" s="89"/>
      <c r="M742" s="89"/>
      <c r="N742" s="89"/>
      <c r="O742" s="89"/>
      <c r="P742" s="89"/>
      <c r="Q742" s="89"/>
      <c r="R742" s="89"/>
      <c r="S742" s="89"/>
    </row>
    <row r="743" spans="1:19" ht="49.65" customHeight="1" x14ac:dyDescent="0.3">
      <c r="A743" s="97">
        <v>1102</v>
      </c>
      <c r="B743" s="98" t="s">
        <v>720</v>
      </c>
      <c r="C743" s="96"/>
      <c r="D743" s="96"/>
      <c r="E743" s="96"/>
      <c r="F743" s="96"/>
      <c r="G743" s="94">
        <f>+C743+D743+E743+F743</f>
        <v>0</v>
      </c>
      <c r="H743" s="95">
        <v>1349</v>
      </c>
      <c r="I743" s="88">
        <f>+G743*H743</f>
        <v>0</v>
      </c>
      <c r="K743" s="97">
        <v>10704</v>
      </c>
      <c r="L743" s="98" t="s">
        <v>721</v>
      </c>
      <c r="M743" s="96"/>
      <c r="N743" s="96"/>
      <c r="O743" s="96"/>
      <c r="P743" s="96"/>
      <c r="Q743" s="94">
        <f>+M743+N743+O743+P743</f>
        <v>0</v>
      </c>
      <c r="R743" s="95">
        <v>69</v>
      </c>
      <c r="S743" s="88">
        <f>+Q743*R743</f>
        <v>0</v>
      </c>
    </row>
    <row r="744" spans="1:19" ht="49.65" customHeight="1" x14ac:dyDescent="0.3">
      <c r="A744" s="89"/>
      <c r="B744" s="89"/>
      <c r="C744" s="89"/>
      <c r="D744" s="89"/>
      <c r="E744" s="89"/>
      <c r="F744" s="89"/>
      <c r="G744" s="89"/>
      <c r="H744" s="89"/>
      <c r="I744" s="89"/>
      <c r="K744" s="89"/>
      <c r="L744" s="89"/>
      <c r="M744" s="89"/>
      <c r="N744" s="89"/>
      <c r="O744" s="89"/>
      <c r="P744" s="89"/>
      <c r="Q744" s="89"/>
      <c r="R744" s="89"/>
      <c r="S744" s="89"/>
    </row>
    <row r="745" spans="1:19" ht="49.65" customHeight="1" x14ac:dyDescent="0.3">
      <c r="A745" s="97">
        <v>2744</v>
      </c>
      <c r="B745" s="98" t="s">
        <v>722</v>
      </c>
      <c r="C745" s="96"/>
      <c r="D745" s="96"/>
      <c r="E745" s="96"/>
      <c r="F745" s="96"/>
      <c r="G745" s="94">
        <f>+C745+D745+E745+F745</f>
        <v>0</v>
      </c>
      <c r="H745" s="95">
        <v>1599</v>
      </c>
      <c r="I745" s="88">
        <f>+G745*H745</f>
        <v>0</v>
      </c>
      <c r="K745" s="97">
        <v>10705</v>
      </c>
      <c r="L745" s="98" t="s">
        <v>723</v>
      </c>
      <c r="M745" s="96"/>
      <c r="N745" s="96"/>
      <c r="O745" s="96"/>
      <c r="P745" s="96"/>
      <c r="Q745" s="94">
        <f>+M745+N745+O745+P745</f>
        <v>0</v>
      </c>
      <c r="R745" s="95">
        <v>45</v>
      </c>
      <c r="S745" s="88">
        <f>+Q745*R745</f>
        <v>0</v>
      </c>
    </row>
    <row r="746" spans="1:19" ht="49.65" customHeight="1" x14ac:dyDescent="0.3">
      <c r="A746" s="89"/>
      <c r="B746" s="89"/>
      <c r="C746" s="89"/>
      <c r="D746" s="89"/>
      <c r="E746" s="89"/>
      <c r="F746" s="89"/>
      <c r="G746" s="89"/>
      <c r="H746" s="89"/>
      <c r="I746" s="89"/>
      <c r="K746" s="89"/>
      <c r="L746" s="89"/>
      <c r="M746" s="89"/>
      <c r="N746" s="89"/>
      <c r="O746" s="89"/>
      <c r="P746" s="89"/>
      <c r="Q746" s="89"/>
      <c r="R746" s="89"/>
      <c r="S746" s="89"/>
    </row>
    <row r="747" spans="1:19" ht="49.65" customHeight="1" x14ac:dyDescent="0.3">
      <c r="A747" s="97">
        <v>2745</v>
      </c>
      <c r="B747" s="98" t="s">
        <v>724</v>
      </c>
      <c r="C747" s="96"/>
      <c r="D747" s="96"/>
      <c r="E747" s="96"/>
      <c r="F747" s="96"/>
      <c r="G747" s="94">
        <f>+C747+D747+E747+F747</f>
        <v>0</v>
      </c>
      <c r="H747" s="95">
        <v>799</v>
      </c>
      <c r="I747" s="88">
        <f>+G747*H747</f>
        <v>0</v>
      </c>
      <c r="K747" s="97">
        <v>14339</v>
      </c>
      <c r="L747" s="98" t="s">
        <v>725</v>
      </c>
      <c r="M747" s="96"/>
      <c r="N747" s="96"/>
      <c r="O747" s="96"/>
      <c r="P747" s="96"/>
      <c r="Q747" s="94">
        <f>+M747+N747+O747+P747</f>
        <v>0</v>
      </c>
      <c r="R747" s="95">
        <v>189</v>
      </c>
      <c r="S747" s="88">
        <f>+Q747*R747</f>
        <v>0</v>
      </c>
    </row>
    <row r="748" spans="1:19" ht="49.65" customHeight="1" x14ac:dyDescent="0.3">
      <c r="A748" s="89"/>
      <c r="B748" s="89"/>
      <c r="C748" s="89"/>
      <c r="D748" s="89"/>
      <c r="E748" s="89"/>
      <c r="F748" s="89"/>
      <c r="G748" s="89"/>
      <c r="H748" s="89"/>
      <c r="I748" s="89"/>
      <c r="K748" s="89"/>
      <c r="L748" s="89"/>
      <c r="M748" s="89"/>
      <c r="N748" s="89"/>
      <c r="O748" s="89"/>
      <c r="P748" s="89"/>
      <c r="Q748" s="89"/>
      <c r="R748" s="89"/>
      <c r="S748" s="89"/>
    </row>
    <row r="749" spans="1:19" ht="49.65" customHeight="1" x14ac:dyDescent="0.3">
      <c r="A749" s="97">
        <v>3434</v>
      </c>
      <c r="B749" s="98" t="s">
        <v>726</v>
      </c>
      <c r="C749" s="96"/>
      <c r="D749" s="96"/>
      <c r="E749" s="96"/>
      <c r="F749" s="96"/>
      <c r="G749" s="94">
        <f>+C749+D749+E749+F749</f>
        <v>0</v>
      </c>
      <c r="H749" s="95">
        <v>499</v>
      </c>
      <c r="I749" s="88">
        <f>+G749*H749</f>
        <v>0</v>
      </c>
      <c r="K749" s="97">
        <v>14340</v>
      </c>
      <c r="L749" s="98" t="s">
        <v>727</v>
      </c>
      <c r="M749" s="96"/>
      <c r="N749" s="96"/>
      <c r="O749" s="96"/>
      <c r="P749" s="96"/>
      <c r="Q749" s="94">
        <f>+M749+N749+O749+P749</f>
        <v>0</v>
      </c>
      <c r="R749" s="95">
        <v>109</v>
      </c>
      <c r="S749" s="88">
        <f>+Q749*R749</f>
        <v>0</v>
      </c>
    </row>
    <row r="750" spans="1:19" ht="49.65" customHeight="1" x14ac:dyDescent="0.3">
      <c r="A750" s="89"/>
      <c r="B750" s="89"/>
      <c r="C750" s="89"/>
      <c r="D750" s="89"/>
      <c r="E750" s="89"/>
      <c r="F750" s="89"/>
      <c r="G750" s="89"/>
      <c r="H750" s="89"/>
      <c r="I750" s="89"/>
      <c r="K750" s="89"/>
      <c r="L750" s="89"/>
      <c r="M750" s="89"/>
      <c r="N750" s="89"/>
      <c r="O750" s="89"/>
      <c r="P750" s="89"/>
      <c r="Q750" s="89"/>
      <c r="R750" s="89"/>
      <c r="S750" s="89"/>
    </row>
    <row r="751" spans="1:19" ht="49.65" customHeight="1" x14ac:dyDescent="0.3">
      <c r="A751" s="97">
        <v>4135</v>
      </c>
      <c r="B751" s="98" t="s">
        <v>728</v>
      </c>
      <c r="C751" s="96"/>
      <c r="D751" s="96"/>
      <c r="E751" s="96"/>
      <c r="F751" s="96"/>
      <c r="G751" s="94">
        <f>+C751+D751+E751+F751</f>
        <v>0</v>
      </c>
      <c r="H751" s="95">
        <v>1199</v>
      </c>
      <c r="I751" s="88">
        <f>+G751*H751</f>
        <v>0</v>
      </c>
      <c r="K751" s="97">
        <v>14341</v>
      </c>
      <c r="L751" s="98" t="s">
        <v>729</v>
      </c>
      <c r="M751" s="96"/>
      <c r="N751" s="96"/>
      <c r="O751" s="96"/>
      <c r="P751" s="96"/>
      <c r="Q751" s="94">
        <f>+M751+N751+O751+P751</f>
        <v>0</v>
      </c>
      <c r="R751" s="95">
        <v>115</v>
      </c>
      <c r="S751" s="88">
        <f>+Q751*R751</f>
        <v>0</v>
      </c>
    </row>
    <row r="752" spans="1:19" ht="49.65" customHeight="1" x14ac:dyDescent="0.3">
      <c r="A752" s="89"/>
      <c r="B752" s="89"/>
      <c r="C752" s="89"/>
      <c r="D752" s="89"/>
      <c r="E752" s="89"/>
      <c r="F752" s="89"/>
      <c r="G752" s="89"/>
      <c r="H752" s="89"/>
      <c r="I752" s="89"/>
      <c r="K752" s="89"/>
      <c r="L752" s="89"/>
      <c r="M752" s="89"/>
      <c r="N752" s="89"/>
      <c r="O752" s="89"/>
      <c r="P752" s="89"/>
      <c r="Q752" s="89"/>
      <c r="R752" s="89"/>
      <c r="S752" s="89"/>
    </row>
    <row r="753" spans="1:19" ht="49.65" customHeight="1" x14ac:dyDescent="0.3">
      <c r="A753" s="97">
        <v>10794</v>
      </c>
      <c r="B753" s="98" t="s">
        <v>730</v>
      </c>
      <c r="C753" s="96"/>
      <c r="D753" s="96"/>
      <c r="E753" s="96"/>
      <c r="F753" s="96"/>
      <c r="G753" s="94">
        <f>+C753+D753+E753+F753</f>
        <v>0</v>
      </c>
      <c r="H753" s="95">
        <v>699</v>
      </c>
      <c r="I753" s="88">
        <f>+G753*H753</f>
        <v>0</v>
      </c>
      <c r="K753" s="97">
        <v>14342</v>
      </c>
      <c r="L753" s="98" t="s">
        <v>731</v>
      </c>
      <c r="M753" s="96"/>
      <c r="N753" s="96"/>
      <c r="O753" s="96"/>
      <c r="P753" s="96"/>
      <c r="Q753" s="94">
        <f>+M753+N753+O753+P753</f>
        <v>0</v>
      </c>
      <c r="R753" s="95">
        <v>145</v>
      </c>
      <c r="S753" s="88">
        <f>+Q753*R753</f>
        <v>0</v>
      </c>
    </row>
    <row r="754" spans="1:19" ht="49.65" customHeight="1" x14ac:dyDescent="0.3">
      <c r="A754" s="89"/>
      <c r="B754" s="89"/>
      <c r="C754" s="89"/>
      <c r="D754" s="89"/>
      <c r="E754" s="89"/>
      <c r="F754" s="89"/>
      <c r="G754" s="89"/>
      <c r="H754" s="89"/>
      <c r="I754" s="89"/>
      <c r="K754" s="89"/>
      <c r="L754" s="89"/>
      <c r="M754" s="89"/>
      <c r="N754" s="89"/>
      <c r="O754" s="89"/>
      <c r="P754" s="89"/>
      <c r="Q754" s="89"/>
      <c r="R754" s="89"/>
      <c r="S754" s="89"/>
    </row>
    <row r="755" spans="1:19" ht="49.65" customHeight="1" x14ac:dyDescent="0.3">
      <c r="A755" s="97">
        <v>14453</v>
      </c>
      <c r="B755" s="98" t="s">
        <v>732</v>
      </c>
      <c r="C755" s="96"/>
      <c r="D755" s="96"/>
      <c r="E755" s="96"/>
      <c r="F755" s="96"/>
      <c r="G755" s="94">
        <f>+C755+D755+E755+F755</f>
        <v>0</v>
      </c>
      <c r="H755" s="95">
        <v>1799</v>
      </c>
      <c r="I755" s="88">
        <f>+G755*H755</f>
        <v>0</v>
      </c>
      <c r="K755" s="97">
        <v>14344</v>
      </c>
      <c r="L755" s="98" t="s">
        <v>733</v>
      </c>
      <c r="M755" s="96"/>
      <c r="N755" s="96"/>
      <c r="O755" s="96"/>
      <c r="P755" s="96"/>
      <c r="Q755" s="94">
        <f>+M755+N755+O755+P755</f>
        <v>0</v>
      </c>
      <c r="R755" s="95">
        <v>130</v>
      </c>
      <c r="S755" s="88">
        <f>+Q755*R755</f>
        <v>0</v>
      </c>
    </row>
    <row r="756" spans="1:19" ht="49.65" customHeight="1" x14ac:dyDescent="0.3">
      <c r="A756" s="89"/>
      <c r="B756" s="89"/>
      <c r="C756" s="89"/>
      <c r="D756" s="89"/>
      <c r="E756" s="89"/>
      <c r="F756" s="89"/>
      <c r="G756" s="89"/>
      <c r="H756" s="89"/>
      <c r="I756" s="89"/>
      <c r="K756" s="89"/>
      <c r="L756" s="89"/>
      <c r="M756" s="89"/>
      <c r="N756" s="89"/>
      <c r="O756" s="89"/>
      <c r="P756" s="89"/>
      <c r="Q756" s="89"/>
      <c r="R756" s="89"/>
      <c r="S756" s="89"/>
    </row>
    <row r="757" spans="1:19" ht="49.65" customHeight="1" x14ac:dyDescent="0.3">
      <c r="A757" s="97">
        <v>15299</v>
      </c>
      <c r="B757" s="98" t="s">
        <v>734</v>
      </c>
      <c r="C757" s="96"/>
      <c r="D757" s="96"/>
      <c r="E757" s="96"/>
      <c r="F757" s="96"/>
      <c r="G757" s="94">
        <f>+C757+D757+E757+F757</f>
        <v>0</v>
      </c>
      <c r="H757" s="95">
        <v>650</v>
      </c>
      <c r="I757" s="88">
        <f>+G757*H757</f>
        <v>0</v>
      </c>
      <c r="K757" s="97">
        <v>14751</v>
      </c>
      <c r="L757" s="98" t="s">
        <v>735</v>
      </c>
      <c r="M757" s="96"/>
      <c r="N757" s="96"/>
      <c r="O757" s="96"/>
      <c r="P757" s="96"/>
      <c r="Q757" s="94">
        <f>+M757+N757+O757+P757</f>
        <v>0</v>
      </c>
      <c r="R757" s="95">
        <v>35</v>
      </c>
      <c r="S757" s="88">
        <f>+Q757*R757</f>
        <v>0</v>
      </c>
    </row>
    <row r="758" spans="1:19" ht="49.65" customHeight="1" x14ac:dyDescent="0.3">
      <c r="A758" s="89"/>
      <c r="B758" s="89"/>
      <c r="C758" s="89"/>
      <c r="D758" s="89"/>
      <c r="E758" s="89"/>
      <c r="F758" s="89"/>
      <c r="G758" s="89"/>
      <c r="H758" s="89"/>
      <c r="I758" s="89"/>
      <c r="K758" s="89"/>
      <c r="L758" s="89"/>
      <c r="M758" s="89"/>
      <c r="N758" s="89"/>
      <c r="O758" s="89"/>
      <c r="P758" s="89"/>
      <c r="Q758" s="89"/>
      <c r="R758" s="89"/>
      <c r="S758" s="89"/>
    </row>
    <row r="759" spans="1:19" ht="49.65" customHeight="1" x14ac:dyDescent="0.3">
      <c r="A759" s="97">
        <v>15303</v>
      </c>
      <c r="B759" s="98" t="s">
        <v>736</v>
      </c>
      <c r="C759" s="96"/>
      <c r="D759" s="96"/>
      <c r="E759" s="96"/>
      <c r="F759" s="96"/>
      <c r="G759" s="94">
        <f>+C759+D759+E759+F759</f>
        <v>0</v>
      </c>
      <c r="H759" s="95">
        <v>2499</v>
      </c>
      <c r="I759" s="88">
        <f>+G759*H759</f>
        <v>0</v>
      </c>
      <c r="K759" s="97">
        <v>15420</v>
      </c>
      <c r="L759" s="98" t="s">
        <v>737</v>
      </c>
      <c r="M759" s="96"/>
      <c r="N759" s="96"/>
      <c r="O759" s="96"/>
      <c r="P759" s="96"/>
      <c r="Q759" s="94">
        <f>+M759+N759+O759+P759</f>
        <v>0</v>
      </c>
      <c r="R759" s="95">
        <v>59</v>
      </c>
      <c r="S759" s="88">
        <f>+Q759*R759</f>
        <v>0</v>
      </c>
    </row>
    <row r="760" spans="1:19" ht="49.65" customHeight="1" x14ac:dyDescent="0.3">
      <c r="A760" s="89"/>
      <c r="B760" s="89"/>
      <c r="C760" s="89"/>
      <c r="D760" s="89"/>
      <c r="E760" s="89"/>
      <c r="F760" s="89"/>
      <c r="G760" s="89"/>
      <c r="H760" s="89"/>
      <c r="I760" s="89"/>
      <c r="K760" s="89"/>
      <c r="L760" s="89"/>
      <c r="M760" s="89"/>
      <c r="N760" s="89"/>
      <c r="O760" s="89"/>
      <c r="P760" s="89"/>
      <c r="Q760" s="89"/>
      <c r="R760" s="89"/>
      <c r="S760" s="89"/>
    </row>
    <row r="761" spans="1:19" ht="49.65" customHeight="1" x14ac:dyDescent="0.3">
      <c r="A761" s="97">
        <v>15470</v>
      </c>
      <c r="B761" s="98" t="s">
        <v>738</v>
      </c>
      <c r="C761" s="96"/>
      <c r="D761" s="96"/>
      <c r="E761" s="96"/>
      <c r="F761" s="96"/>
      <c r="G761" s="94">
        <f>+C761+D761+E761+F761</f>
        <v>0</v>
      </c>
      <c r="H761" s="95">
        <v>999</v>
      </c>
      <c r="I761" s="88">
        <f>+G761*H761</f>
        <v>0</v>
      </c>
      <c r="K761" s="101" t="s">
        <v>739</v>
      </c>
      <c r="L761" s="78"/>
      <c r="M761" s="78"/>
      <c r="N761" s="78"/>
      <c r="O761" s="78"/>
      <c r="P761" s="78"/>
      <c r="Q761" s="78"/>
      <c r="R761" s="78"/>
      <c r="S761" s="78"/>
    </row>
    <row r="762" spans="1:19" ht="49.65" customHeight="1" x14ac:dyDescent="0.3">
      <c r="A762" s="89"/>
      <c r="B762" s="89"/>
      <c r="C762" s="89"/>
      <c r="D762" s="89"/>
      <c r="E762" s="89"/>
      <c r="F762" s="89"/>
      <c r="G762" s="89"/>
      <c r="H762" s="89"/>
      <c r="I762" s="89"/>
      <c r="K762" s="78"/>
      <c r="L762" s="78"/>
      <c r="M762" s="78"/>
      <c r="N762" s="78"/>
      <c r="O762" s="78"/>
      <c r="P762" s="78"/>
      <c r="Q762" s="78"/>
      <c r="R762" s="78"/>
      <c r="S762" s="78"/>
    </row>
    <row r="763" spans="1:19" ht="49.65" customHeight="1" x14ac:dyDescent="0.3">
      <c r="A763" s="99"/>
      <c r="B763" s="100" t="s">
        <v>60</v>
      </c>
      <c r="C763" s="78"/>
      <c r="D763" s="78"/>
      <c r="E763" s="78"/>
      <c r="F763" s="78"/>
      <c r="G763" s="78"/>
      <c r="H763" s="78"/>
      <c r="I763" s="78"/>
      <c r="K763" s="99"/>
      <c r="L763" s="100" t="s">
        <v>739</v>
      </c>
      <c r="M763" s="78"/>
      <c r="N763" s="78"/>
      <c r="O763" s="78"/>
      <c r="P763" s="78"/>
      <c r="Q763" s="78"/>
      <c r="R763" s="78"/>
      <c r="S763" s="78"/>
    </row>
    <row r="764" spans="1:19" ht="49.65" customHeight="1" x14ac:dyDescent="0.3">
      <c r="A764" s="78"/>
      <c r="B764" s="78"/>
      <c r="C764" s="78"/>
      <c r="D764" s="78"/>
      <c r="E764" s="78"/>
      <c r="F764" s="78"/>
      <c r="G764" s="78"/>
      <c r="H764" s="78"/>
      <c r="I764" s="78"/>
      <c r="K764" s="78"/>
      <c r="L764" s="78"/>
      <c r="M764" s="78"/>
      <c r="N764" s="78"/>
      <c r="O764" s="78"/>
      <c r="P764" s="78"/>
      <c r="Q764" s="78"/>
      <c r="R764" s="78"/>
      <c r="S764" s="78"/>
    </row>
    <row r="765" spans="1:19" ht="49.65" customHeight="1" x14ac:dyDescent="0.3">
      <c r="A765" s="97">
        <v>10759</v>
      </c>
      <c r="B765" s="98" t="s">
        <v>740</v>
      </c>
      <c r="C765" s="96"/>
      <c r="D765" s="96"/>
      <c r="E765" s="96"/>
      <c r="F765" s="96"/>
      <c r="G765" s="94">
        <f>+C765+D765+E765+F765</f>
        <v>0</v>
      </c>
      <c r="H765" s="95">
        <v>495</v>
      </c>
      <c r="I765" s="88">
        <f>+G765*H765</f>
        <v>0</v>
      </c>
      <c r="K765" s="97">
        <v>1016</v>
      </c>
      <c r="L765" s="98" t="s">
        <v>741</v>
      </c>
      <c r="M765" s="96"/>
      <c r="N765" s="96"/>
      <c r="O765" s="96"/>
      <c r="P765" s="96"/>
      <c r="Q765" s="94">
        <f>+M765+N765+O765+P765</f>
        <v>0</v>
      </c>
      <c r="R765" s="95">
        <v>329</v>
      </c>
      <c r="S765" s="88">
        <f>+Q765*R765</f>
        <v>0</v>
      </c>
    </row>
    <row r="766" spans="1:19" ht="49.65" customHeight="1" x14ac:dyDescent="0.3">
      <c r="A766" s="89"/>
      <c r="B766" s="89"/>
      <c r="C766" s="89"/>
      <c r="D766" s="89"/>
      <c r="E766" s="89"/>
      <c r="F766" s="89"/>
      <c r="G766" s="89"/>
      <c r="H766" s="89"/>
      <c r="I766" s="89"/>
      <c r="K766" s="89"/>
      <c r="L766" s="89"/>
      <c r="M766" s="89"/>
      <c r="N766" s="89"/>
      <c r="O766" s="89"/>
      <c r="P766" s="89"/>
      <c r="Q766" s="89"/>
      <c r="R766" s="89"/>
      <c r="S766" s="89"/>
    </row>
    <row r="767" spans="1:19" ht="49.65" customHeight="1" x14ac:dyDescent="0.3">
      <c r="A767" s="97">
        <v>14899</v>
      </c>
      <c r="B767" s="98" t="s">
        <v>742</v>
      </c>
      <c r="C767" s="96"/>
      <c r="D767" s="96"/>
      <c r="E767" s="96"/>
      <c r="F767" s="96"/>
      <c r="G767" s="94">
        <f>+C767+D767+E767+F767</f>
        <v>0</v>
      </c>
      <c r="H767" s="95">
        <v>850</v>
      </c>
      <c r="I767" s="88">
        <f>+G767*H767</f>
        <v>0</v>
      </c>
      <c r="K767" s="97">
        <v>1095</v>
      </c>
      <c r="L767" s="98" t="s">
        <v>743</v>
      </c>
      <c r="M767" s="96"/>
      <c r="N767" s="96"/>
      <c r="O767" s="96"/>
      <c r="P767" s="96"/>
      <c r="Q767" s="94">
        <f>+M767+N767+O767+P767</f>
        <v>0</v>
      </c>
      <c r="R767" s="95">
        <v>119</v>
      </c>
      <c r="S767" s="88">
        <f>+Q767*R767</f>
        <v>0</v>
      </c>
    </row>
    <row r="768" spans="1:19" ht="49.65" customHeight="1" x14ac:dyDescent="0.3">
      <c r="A768" s="89"/>
      <c r="B768" s="89"/>
      <c r="C768" s="89"/>
      <c r="D768" s="89"/>
      <c r="E768" s="89"/>
      <c r="F768" s="89"/>
      <c r="G768" s="89"/>
      <c r="H768" s="89"/>
      <c r="I768" s="89"/>
      <c r="K768" s="89"/>
      <c r="L768" s="89"/>
      <c r="M768" s="89"/>
      <c r="N768" s="89"/>
      <c r="O768" s="89"/>
      <c r="P768" s="89"/>
      <c r="Q768" s="89"/>
      <c r="R768" s="89"/>
      <c r="S768" s="89"/>
    </row>
    <row r="769" spans="1:19" ht="49.65" customHeight="1" x14ac:dyDescent="0.3">
      <c r="A769" s="97">
        <v>14900</v>
      </c>
      <c r="B769" s="98" t="s">
        <v>744</v>
      </c>
      <c r="C769" s="96"/>
      <c r="D769" s="96"/>
      <c r="E769" s="96"/>
      <c r="F769" s="96"/>
      <c r="G769" s="94">
        <f>+C769+D769+E769+F769</f>
        <v>0</v>
      </c>
      <c r="H769" s="95">
        <v>750</v>
      </c>
      <c r="I769" s="88">
        <f>+G769*H769</f>
        <v>0</v>
      </c>
      <c r="K769" s="97">
        <v>1096</v>
      </c>
      <c r="L769" s="98" t="s">
        <v>745</v>
      </c>
      <c r="M769" s="96"/>
      <c r="N769" s="96"/>
      <c r="O769" s="96"/>
      <c r="P769" s="96"/>
      <c r="Q769" s="94">
        <f>+M769+N769+O769+P769</f>
        <v>0</v>
      </c>
      <c r="R769" s="95">
        <v>89</v>
      </c>
      <c r="S769" s="88">
        <f>+Q769*R769</f>
        <v>0</v>
      </c>
    </row>
    <row r="770" spans="1:19" ht="49.65" customHeight="1" x14ac:dyDescent="0.3">
      <c r="A770" s="89"/>
      <c r="B770" s="89"/>
      <c r="C770" s="89"/>
      <c r="D770" s="89"/>
      <c r="E770" s="89"/>
      <c r="F770" s="89"/>
      <c r="G770" s="89"/>
      <c r="H770" s="89"/>
      <c r="I770" s="89"/>
      <c r="K770" s="89"/>
      <c r="L770" s="89"/>
      <c r="M770" s="89"/>
      <c r="N770" s="89"/>
      <c r="O770" s="89"/>
      <c r="P770" s="89"/>
      <c r="Q770" s="89"/>
      <c r="R770" s="89"/>
      <c r="S770" s="89"/>
    </row>
    <row r="771" spans="1:19" ht="49.65" customHeight="1" x14ac:dyDescent="0.3">
      <c r="A771" s="99"/>
      <c r="B771" s="100" t="s">
        <v>436</v>
      </c>
      <c r="C771" s="78"/>
      <c r="D771" s="78"/>
      <c r="E771" s="78"/>
      <c r="F771" s="78"/>
      <c r="G771" s="78"/>
      <c r="H771" s="78"/>
      <c r="I771" s="78"/>
      <c r="K771" s="97">
        <v>1099</v>
      </c>
      <c r="L771" s="98" t="s">
        <v>746</v>
      </c>
      <c r="M771" s="96"/>
      <c r="N771" s="96"/>
      <c r="O771" s="96"/>
      <c r="P771" s="96"/>
      <c r="Q771" s="94">
        <f>+M771+N771+O771+P771</f>
        <v>0</v>
      </c>
      <c r="R771" s="95">
        <v>109</v>
      </c>
      <c r="S771" s="88">
        <f>+Q771*R771</f>
        <v>0</v>
      </c>
    </row>
    <row r="772" spans="1:19" ht="49.65" customHeight="1" x14ac:dyDescent="0.3">
      <c r="A772" s="78"/>
      <c r="B772" s="78"/>
      <c r="C772" s="78"/>
      <c r="D772" s="78"/>
      <c r="E772" s="78"/>
      <c r="F772" s="78"/>
      <c r="G772" s="78"/>
      <c r="H772" s="78"/>
      <c r="I772" s="78"/>
      <c r="K772" s="89"/>
      <c r="L772" s="89"/>
      <c r="M772" s="89"/>
      <c r="N772" s="89"/>
      <c r="O772" s="89"/>
      <c r="P772" s="89"/>
      <c r="Q772" s="89"/>
      <c r="R772" s="89"/>
      <c r="S772" s="89"/>
    </row>
    <row r="773" spans="1:19" ht="49.65" customHeight="1" x14ac:dyDescent="0.3">
      <c r="A773" s="97">
        <v>10153</v>
      </c>
      <c r="B773" s="98" t="s">
        <v>747</v>
      </c>
      <c r="C773" s="96"/>
      <c r="D773" s="96"/>
      <c r="E773" s="96"/>
      <c r="F773" s="96"/>
      <c r="G773" s="94">
        <f>+C773+D773+E773+F773</f>
        <v>0</v>
      </c>
      <c r="H773" s="95">
        <v>1599</v>
      </c>
      <c r="I773" s="88">
        <f>+G773*H773</f>
        <v>0</v>
      </c>
      <c r="K773" s="97">
        <v>1271</v>
      </c>
      <c r="L773" s="98" t="s">
        <v>748</v>
      </c>
      <c r="M773" s="96"/>
      <c r="N773" s="96"/>
      <c r="O773" s="96"/>
      <c r="P773" s="96"/>
      <c r="Q773" s="94">
        <f>+M773+N773+O773+P773</f>
        <v>0</v>
      </c>
      <c r="R773" s="95">
        <v>79</v>
      </c>
      <c r="S773" s="88">
        <f>+Q773*R773</f>
        <v>0</v>
      </c>
    </row>
    <row r="774" spans="1:19" ht="49.65" customHeight="1" x14ac:dyDescent="0.3">
      <c r="A774" s="89"/>
      <c r="B774" s="89"/>
      <c r="C774" s="89"/>
      <c r="D774" s="89"/>
      <c r="E774" s="89"/>
      <c r="F774" s="89"/>
      <c r="G774" s="89"/>
      <c r="H774" s="89"/>
      <c r="I774" s="89"/>
      <c r="K774" s="89"/>
      <c r="L774" s="89"/>
      <c r="M774" s="89"/>
      <c r="N774" s="89"/>
      <c r="O774" s="89"/>
      <c r="P774" s="89"/>
      <c r="Q774" s="89"/>
      <c r="R774" s="89"/>
      <c r="S774" s="89"/>
    </row>
    <row r="775" spans="1:19" ht="49.65" customHeight="1" x14ac:dyDescent="0.3">
      <c r="A775" s="97">
        <v>10154</v>
      </c>
      <c r="B775" s="98" t="s">
        <v>749</v>
      </c>
      <c r="C775" s="96"/>
      <c r="D775" s="96"/>
      <c r="E775" s="96"/>
      <c r="F775" s="96"/>
      <c r="G775" s="94">
        <f>+C775+D775+E775+F775</f>
        <v>0</v>
      </c>
      <c r="H775" s="95">
        <v>499</v>
      </c>
      <c r="I775" s="88">
        <f>+G775*H775</f>
        <v>0</v>
      </c>
      <c r="K775" s="97">
        <v>1272</v>
      </c>
      <c r="L775" s="98" t="s">
        <v>750</v>
      </c>
      <c r="M775" s="96"/>
      <c r="N775" s="96"/>
      <c r="O775" s="96"/>
      <c r="P775" s="96"/>
      <c r="Q775" s="94">
        <f>+M775+N775+O775+P775</f>
        <v>0</v>
      </c>
      <c r="R775" s="95">
        <v>79</v>
      </c>
      <c r="S775" s="88">
        <f>+Q775*R775</f>
        <v>0</v>
      </c>
    </row>
    <row r="776" spans="1:19" ht="49.65" customHeight="1" x14ac:dyDescent="0.3">
      <c r="A776" s="89"/>
      <c r="B776" s="89"/>
      <c r="C776" s="89"/>
      <c r="D776" s="89"/>
      <c r="E776" s="89"/>
      <c r="F776" s="89"/>
      <c r="G776" s="89"/>
      <c r="H776" s="89"/>
      <c r="I776" s="89"/>
      <c r="K776" s="89"/>
      <c r="L776" s="89"/>
      <c r="M776" s="89"/>
      <c r="N776" s="89"/>
      <c r="O776" s="89"/>
      <c r="P776" s="89"/>
      <c r="Q776" s="89"/>
      <c r="R776" s="89"/>
      <c r="S776" s="89"/>
    </row>
    <row r="777" spans="1:19" ht="49.65" customHeight="1" x14ac:dyDescent="0.3">
      <c r="A777" s="97">
        <v>10795</v>
      </c>
      <c r="B777" s="98" t="s">
        <v>751</v>
      </c>
      <c r="C777" s="96"/>
      <c r="D777" s="96"/>
      <c r="E777" s="96"/>
      <c r="F777" s="96"/>
      <c r="G777" s="94">
        <f>+C777+D777+E777+F777</f>
        <v>0</v>
      </c>
      <c r="H777" s="95">
        <v>699</v>
      </c>
      <c r="I777" s="88">
        <f>+G777*H777</f>
        <v>0</v>
      </c>
      <c r="K777" s="97">
        <v>1288</v>
      </c>
      <c r="L777" s="98" t="s">
        <v>752</v>
      </c>
      <c r="M777" s="96"/>
      <c r="N777" s="96"/>
      <c r="O777" s="96"/>
      <c r="P777" s="96"/>
      <c r="Q777" s="94">
        <f>+M777+N777+O777+P777</f>
        <v>0</v>
      </c>
      <c r="R777" s="95">
        <v>99</v>
      </c>
      <c r="S777" s="88">
        <f>+Q777*R777</f>
        <v>0</v>
      </c>
    </row>
    <row r="778" spans="1:19" ht="49.65" customHeight="1" x14ac:dyDescent="0.3">
      <c r="A778" s="89"/>
      <c r="B778" s="89"/>
      <c r="C778" s="89"/>
      <c r="D778" s="89"/>
      <c r="E778" s="89"/>
      <c r="F778" s="89"/>
      <c r="G778" s="89"/>
      <c r="H778" s="89"/>
      <c r="I778" s="89"/>
      <c r="K778" s="89"/>
      <c r="L778" s="89"/>
      <c r="M778" s="89"/>
      <c r="N778" s="89"/>
      <c r="O778" s="89"/>
      <c r="P778" s="89"/>
      <c r="Q778" s="89"/>
      <c r="R778" s="89"/>
      <c r="S778" s="89"/>
    </row>
    <row r="779" spans="1:19" ht="49.65" customHeight="1" x14ac:dyDescent="0.3">
      <c r="A779" s="97">
        <v>11214</v>
      </c>
      <c r="B779" s="98" t="s">
        <v>753</v>
      </c>
      <c r="C779" s="96"/>
      <c r="D779" s="96"/>
      <c r="E779" s="96"/>
      <c r="F779" s="96"/>
      <c r="G779" s="94">
        <f>+C779+D779+E779+F779</f>
        <v>0</v>
      </c>
      <c r="H779" s="95">
        <v>1349</v>
      </c>
      <c r="I779" s="88">
        <f>+G779*H779</f>
        <v>0</v>
      </c>
      <c r="K779" s="97">
        <v>1341</v>
      </c>
      <c r="L779" s="98" t="s">
        <v>754</v>
      </c>
      <c r="M779" s="96"/>
      <c r="N779" s="96"/>
      <c r="O779" s="96"/>
      <c r="P779" s="96"/>
      <c r="Q779" s="94">
        <f>+M779+N779+O779+P779</f>
        <v>0</v>
      </c>
      <c r="R779" s="95">
        <v>79</v>
      </c>
      <c r="S779" s="88">
        <f>+Q779*R779</f>
        <v>0</v>
      </c>
    </row>
    <row r="780" spans="1:19" ht="49.65" customHeight="1" x14ac:dyDescent="0.3">
      <c r="A780" s="89"/>
      <c r="B780" s="89"/>
      <c r="C780" s="89"/>
      <c r="D780" s="89"/>
      <c r="E780" s="89"/>
      <c r="F780" s="89"/>
      <c r="G780" s="89"/>
      <c r="H780" s="89"/>
      <c r="I780" s="89"/>
      <c r="K780" s="89"/>
      <c r="L780" s="89"/>
      <c r="M780" s="89"/>
      <c r="N780" s="89"/>
      <c r="O780" s="89"/>
      <c r="P780" s="89"/>
      <c r="Q780" s="89"/>
      <c r="R780" s="89"/>
      <c r="S780" s="89"/>
    </row>
    <row r="781" spans="1:19" ht="49.65" customHeight="1" x14ac:dyDescent="0.3">
      <c r="A781" s="97">
        <v>11215</v>
      </c>
      <c r="B781" s="98" t="s">
        <v>755</v>
      </c>
      <c r="C781" s="96"/>
      <c r="D781" s="96"/>
      <c r="E781" s="96"/>
      <c r="F781" s="96"/>
      <c r="G781" s="94">
        <f>+C781+D781+E781+F781</f>
        <v>0</v>
      </c>
      <c r="H781" s="95">
        <v>799</v>
      </c>
      <c r="I781" s="88">
        <f>+G781*H781</f>
        <v>0</v>
      </c>
      <c r="K781" s="97">
        <v>1359</v>
      </c>
      <c r="L781" s="98" t="s">
        <v>756</v>
      </c>
      <c r="M781" s="96"/>
      <c r="N781" s="96"/>
      <c r="O781" s="96"/>
      <c r="P781" s="96"/>
      <c r="Q781" s="94">
        <f>+M781+N781+O781+P781</f>
        <v>0</v>
      </c>
      <c r="R781" s="95">
        <v>89</v>
      </c>
      <c r="S781" s="88">
        <f>+Q781*R781</f>
        <v>0</v>
      </c>
    </row>
    <row r="782" spans="1:19" ht="49.65" customHeight="1" x14ac:dyDescent="0.3">
      <c r="A782" s="89"/>
      <c r="B782" s="89"/>
      <c r="C782" s="89"/>
      <c r="D782" s="89"/>
      <c r="E782" s="89"/>
      <c r="F782" s="89"/>
      <c r="G782" s="89"/>
      <c r="H782" s="89"/>
      <c r="I782" s="89"/>
      <c r="K782" s="89"/>
      <c r="L782" s="89"/>
      <c r="M782" s="89"/>
      <c r="N782" s="89"/>
      <c r="O782" s="89"/>
      <c r="P782" s="89"/>
      <c r="Q782" s="89"/>
      <c r="R782" s="89"/>
      <c r="S782" s="89"/>
    </row>
    <row r="783" spans="1:19" ht="49.65" customHeight="1" x14ac:dyDescent="0.3">
      <c r="A783" s="97">
        <v>11341</v>
      </c>
      <c r="B783" s="98" t="s">
        <v>757</v>
      </c>
      <c r="C783" s="96"/>
      <c r="D783" s="96"/>
      <c r="E783" s="96"/>
      <c r="F783" s="96"/>
      <c r="G783" s="94">
        <f>+C783+D783+E783+F783</f>
        <v>0</v>
      </c>
      <c r="H783" s="95">
        <v>1199</v>
      </c>
      <c r="I783" s="88">
        <f>+G783*H783</f>
        <v>0</v>
      </c>
      <c r="K783" s="97">
        <v>1363</v>
      </c>
      <c r="L783" s="98" t="s">
        <v>758</v>
      </c>
      <c r="M783" s="96"/>
      <c r="N783" s="96"/>
      <c r="O783" s="96"/>
      <c r="P783" s="96"/>
      <c r="Q783" s="94">
        <f>+M783+N783+O783+P783</f>
        <v>0</v>
      </c>
      <c r="R783" s="95">
        <v>69</v>
      </c>
      <c r="S783" s="88">
        <f>+Q783*R783</f>
        <v>0</v>
      </c>
    </row>
    <row r="784" spans="1:19" ht="49.65" customHeight="1" x14ac:dyDescent="0.3">
      <c r="A784" s="89"/>
      <c r="B784" s="89"/>
      <c r="C784" s="89"/>
      <c r="D784" s="89"/>
      <c r="E784" s="89"/>
      <c r="F784" s="89"/>
      <c r="G784" s="89"/>
      <c r="H784" s="89"/>
      <c r="I784" s="89"/>
      <c r="K784" s="89"/>
      <c r="L784" s="89"/>
      <c r="M784" s="89"/>
      <c r="N784" s="89"/>
      <c r="O784" s="89"/>
      <c r="P784" s="89"/>
      <c r="Q784" s="89"/>
      <c r="R784" s="89"/>
      <c r="S784" s="89"/>
    </row>
    <row r="785" spans="1:19" ht="49.65" customHeight="1" x14ac:dyDescent="0.3">
      <c r="A785" s="97">
        <v>15300</v>
      </c>
      <c r="B785" s="98" t="s">
        <v>759</v>
      </c>
      <c r="C785" s="96"/>
      <c r="D785" s="96"/>
      <c r="E785" s="96"/>
      <c r="F785" s="96"/>
      <c r="G785" s="94">
        <f>+C785+D785+E785+F785</f>
        <v>0</v>
      </c>
      <c r="H785" s="95">
        <v>650</v>
      </c>
      <c r="I785" s="88">
        <f>+G785*H785</f>
        <v>0</v>
      </c>
      <c r="K785" s="97">
        <v>1555</v>
      </c>
      <c r="L785" s="98" t="s">
        <v>760</v>
      </c>
      <c r="M785" s="96"/>
      <c r="N785" s="96"/>
      <c r="O785" s="96"/>
      <c r="P785" s="96"/>
      <c r="Q785" s="94">
        <f>+M785+N785+O785+P785</f>
        <v>0</v>
      </c>
      <c r="R785" s="95">
        <v>119</v>
      </c>
      <c r="S785" s="88">
        <f>+Q785*R785</f>
        <v>0</v>
      </c>
    </row>
    <row r="786" spans="1:19" ht="49.65" customHeight="1" x14ac:dyDescent="0.3">
      <c r="A786" s="89"/>
      <c r="B786" s="89"/>
      <c r="C786" s="89"/>
      <c r="D786" s="89"/>
      <c r="E786" s="89"/>
      <c r="F786" s="89"/>
      <c r="G786" s="89"/>
      <c r="H786" s="89"/>
      <c r="I786" s="89"/>
      <c r="K786" s="89"/>
      <c r="L786" s="89"/>
      <c r="M786" s="89"/>
      <c r="N786" s="89"/>
      <c r="O786" s="89"/>
      <c r="P786" s="89"/>
      <c r="Q786" s="89"/>
      <c r="R786" s="89"/>
      <c r="S786" s="89"/>
    </row>
    <row r="787" spans="1:19" ht="49.65" customHeight="1" x14ac:dyDescent="0.3">
      <c r="A787" s="97">
        <v>15417</v>
      </c>
      <c r="B787" s="98" t="s">
        <v>761</v>
      </c>
      <c r="C787" s="96"/>
      <c r="D787" s="96"/>
      <c r="E787" s="96"/>
      <c r="F787" s="96"/>
      <c r="G787" s="94">
        <f>+C787+D787+E787+F787</f>
        <v>0</v>
      </c>
      <c r="H787" s="95">
        <v>2499</v>
      </c>
      <c r="I787" s="88">
        <f>+G787*H787</f>
        <v>0</v>
      </c>
      <c r="K787" s="97">
        <v>1556</v>
      </c>
      <c r="L787" s="98" t="s">
        <v>762</v>
      </c>
      <c r="M787" s="96"/>
      <c r="N787" s="96"/>
      <c r="O787" s="96"/>
      <c r="P787" s="96"/>
      <c r="Q787" s="94">
        <f>+M787+N787+O787+P787</f>
        <v>0</v>
      </c>
      <c r="R787" s="95">
        <v>119</v>
      </c>
      <c r="S787" s="88">
        <f>+Q787*R787</f>
        <v>0</v>
      </c>
    </row>
    <row r="788" spans="1:19" ht="49.65" customHeight="1" x14ac:dyDescent="0.3">
      <c r="A788" s="89"/>
      <c r="B788" s="89"/>
      <c r="C788" s="89"/>
      <c r="D788" s="89"/>
      <c r="E788" s="89"/>
      <c r="F788" s="89"/>
      <c r="G788" s="89"/>
      <c r="H788" s="89"/>
      <c r="I788" s="89"/>
      <c r="K788" s="89"/>
      <c r="L788" s="89"/>
      <c r="M788" s="89"/>
      <c r="N788" s="89"/>
      <c r="O788" s="89"/>
      <c r="P788" s="89"/>
      <c r="Q788" s="89"/>
      <c r="R788" s="89"/>
      <c r="S788" s="89"/>
    </row>
    <row r="789" spans="1:19" ht="49.65" customHeight="1" x14ac:dyDescent="0.3">
      <c r="A789" s="97">
        <v>15471</v>
      </c>
      <c r="B789" s="98" t="s">
        <v>763</v>
      </c>
      <c r="C789" s="96"/>
      <c r="D789" s="96"/>
      <c r="E789" s="96"/>
      <c r="F789" s="96"/>
      <c r="G789" s="94">
        <f>+C789+D789+E789+F789</f>
        <v>0</v>
      </c>
      <c r="H789" s="95">
        <v>999</v>
      </c>
      <c r="I789" s="88">
        <f>+G789*H789</f>
        <v>0</v>
      </c>
      <c r="K789" s="97">
        <v>1904</v>
      </c>
      <c r="L789" s="98" t="s">
        <v>764</v>
      </c>
      <c r="M789" s="96"/>
      <c r="N789" s="96"/>
      <c r="O789" s="96"/>
      <c r="P789" s="96"/>
      <c r="Q789" s="94">
        <f>+M789+N789+O789+P789</f>
        <v>0</v>
      </c>
      <c r="R789" s="95">
        <v>229</v>
      </c>
      <c r="S789" s="88">
        <f>+Q789*R789</f>
        <v>0</v>
      </c>
    </row>
    <row r="790" spans="1:19" ht="49.65" customHeight="1" x14ac:dyDescent="0.3">
      <c r="A790" s="89"/>
      <c r="B790" s="89"/>
      <c r="C790" s="89"/>
      <c r="D790" s="89"/>
      <c r="E790" s="89"/>
      <c r="F790" s="89"/>
      <c r="G790" s="89"/>
      <c r="H790" s="89"/>
      <c r="I790" s="89"/>
      <c r="K790" s="89"/>
      <c r="L790" s="89"/>
      <c r="M790" s="89"/>
      <c r="N790" s="89"/>
      <c r="O790" s="89"/>
      <c r="P790" s="89"/>
      <c r="Q790" s="89"/>
      <c r="R790" s="89"/>
      <c r="S790" s="89"/>
    </row>
    <row r="791" spans="1:19" ht="49.65" customHeight="1" x14ac:dyDescent="0.3">
      <c r="A791" s="101" t="s">
        <v>765</v>
      </c>
      <c r="B791" s="78"/>
      <c r="C791" s="78"/>
      <c r="D791" s="78"/>
      <c r="E791" s="78"/>
      <c r="F791" s="78"/>
      <c r="G791" s="78"/>
      <c r="H791" s="78"/>
      <c r="I791" s="78"/>
      <c r="K791" s="97">
        <v>1905</v>
      </c>
      <c r="L791" s="98" t="s">
        <v>766</v>
      </c>
      <c r="M791" s="96"/>
      <c r="N791" s="96"/>
      <c r="O791" s="96"/>
      <c r="P791" s="96"/>
      <c r="Q791" s="94">
        <f>+M791+N791+O791+P791</f>
        <v>0</v>
      </c>
      <c r="R791" s="95">
        <v>349</v>
      </c>
      <c r="S791" s="88">
        <f>+Q791*R791</f>
        <v>0</v>
      </c>
    </row>
    <row r="792" spans="1:19" ht="49.65" customHeight="1" x14ac:dyDescent="0.3">
      <c r="A792" s="78"/>
      <c r="B792" s="78"/>
      <c r="C792" s="78"/>
      <c r="D792" s="78"/>
      <c r="E792" s="78"/>
      <c r="F792" s="78"/>
      <c r="G792" s="78"/>
      <c r="H792" s="78"/>
      <c r="I792" s="78"/>
      <c r="K792" s="89"/>
      <c r="L792" s="89"/>
      <c r="M792" s="89"/>
      <c r="N792" s="89"/>
      <c r="O792" s="89"/>
      <c r="P792" s="89"/>
      <c r="Q792" s="89"/>
      <c r="R792" s="89"/>
      <c r="S792" s="89"/>
    </row>
    <row r="793" spans="1:19" ht="49.65" customHeight="1" x14ac:dyDescent="0.3">
      <c r="A793" s="99"/>
      <c r="B793" s="100" t="s">
        <v>767</v>
      </c>
      <c r="C793" s="78"/>
      <c r="D793" s="78"/>
      <c r="E793" s="78"/>
      <c r="F793" s="78"/>
      <c r="G793" s="78"/>
      <c r="H793" s="78"/>
      <c r="I793" s="78"/>
      <c r="K793" s="97">
        <v>1906</v>
      </c>
      <c r="L793" s="98" t="s">
        <v>768</v>
      </c>
      <c r="M793" s="96"/>
      <c r="N793" s="96"/>
      <c r="O793" s="96"/>
      <c r="P793" s="96"/>
      <c r="Q793" s="94">
        <f>+M793+N793+O793+P793</f>
        <v>0</v>
      </c>
      <c r="R793" s="95">
        <v>519</v>
      </c>
      <c r="S793" s="88">
        <f>+Q793*R793</f>
        <v>0</v>
      </c>
    </row>
    <row r="794" spans="1:19" ht="49.65" customHeight="1" x14ac:dyDescent="0.3">
      <c r="A794" s="78"/>
      <c r="B794" s="78"/>
      <c r="C794" s="78"/>
      <c r="D794" s="78"/>
      <c r="E794" s="78"/>
      <c r="F794" s="78"/>
      <c r="G794" s="78"/>
      <c r="H794" s="78"/>
      <c r="I794" s="78"/>
      <c r="K794" s="89"/>
      <c r="L794" s="89"/>
      <c r="M794" s="89"/>
      <c r="N794" s="89"/>
      <c r="O794" s="89"/>
      <c r="P794" s="89"/>
      <c r="Q794" s="89"/>
      <c r="R794" s="89"/>
      <c r="S794" s="89"/>
    </row>
    <row r="795" spans="1:19" ht="49.65" customHeight="1" x14ac:dyDescent="0.3">
      <c r="A795" s="97">
        <v>6306</v>
      </c>
      <c r="B795" s="98" t="s">
        <v>769</v>
      </c>
      <c r="C795" s="96"/>
      <c r="D795" s="96"/>
      <c r="E795" s="96"/>
      <c r="F795" s="96"/>
      <c r="G795" s="94">
        <f>+C795+D795+E795+F795</f>
        <v>0</v>
      </c>
      <c r="H795" s="95">
        <v>39</v>
      </c>
      <c r="I795" s="88">
        <f>+G795*H795</f>
        <v>0</v>
      </c>
      <c r="K795" s="97">
        <v>2109</v>
      </c>
      <c r="L795" s="98" t="s">
        <v>770</v>
      </c>
      <c r="M795" s="96"/>
      <c r="N795" s="96"/>
      <c r="O795" s="96"/>
      <c r="P795" s="96"/>
      <c r="Q795" s="94">
        <f>+M795+N795+O795+P795</f>
        <v>0</v>
      </c>
      <c r="R795" s="95">
        <v>179</v>
      </c>
      <c r="S795" s="88">
        <f>+Q795*R795</f>
        <v>0</v>
      </c>
    </row>
    <row r="796" spans="1:19" ht="49.65" customHeight="1" x14ac:dyDescent="0.3">
      <c r="A796" s="89"/>
      <c r="B796" s="89"/>
      <c r="C796" s="89"/>
      <c r="D796" s="89"/>
      <c r="E796" s="89"/>
      <c r="F796" s="89"/>
      <c r="G796" s="89"/>
      <c r="H796" s="89"/>
      <c r="I796" s="89"/>
      <c r="K796" s="89"/>
      <c r="L796" s="89"/>
      <c r="M796" s="89"/>
      <c r="N796" s="89"/>
      <c r="O796" s="89"/>
      <c r="P796" s="89"/>
      <c r="Q796" s="89"/>
      <c r="R796" s="89"/>
      <c r="S796" s="89"/>
    </row>
    <row r="797" spans="1:19" ht="49.65" customHeight="1" x14ac:dyDescent="0.3">
      <c r="A797" s="97">
        <v>6307</v>
      </c>
      <c r="B797" s="98" t="s">
        <v>771</v>
      </c>
      <c r="C797" s="96"/>
      <c r="D797" s="96"/>
      <c r="E797" s="96"/>
      <c r="F797" s="96"/>
      <c r="G797" s="94">
        <f>+C797+D797+E797+F797</f>
        <v>0</v>
      </c>
      <c r="H797" s="95">
        <v>37</v>
      </c>
      <c r="I797" s="88">
        <f>+G797*H797</f>
        <v>0</v>
      </c>
      <c r="K797" s="97">
        <v>2787</v>
      </c>
      <c r="L797" s="98" t="s">
        <v>772</v>
      </c>
      <c r="M797" s="96"/>
      <c r="N797" s="96"/>
      <c r="O797" s="96"/>
      <c r="P797" s="96"/>
      <c r="Q797" s="94">
        <f>+M797+N797+O797+P797</f>
        <v>0</v>
      </c>
      <c r="R797" s="95">
        <v>89</v>
      </c>
      <c r="S797" s="88">
        <f>+Q797*R797</f>
        <v>0</v>
      </c>
    </row>
    <row r="798" spans="1:19" ht="49.65" customHeight="1" x14ac:dyDescent="0.3">
      <c r="A798" s="89"/>
      <c r="B798" s="89"/>
      <c r="C798" s="89"/>
      <c r="D798" s="89"/>
      <c r="E798" s="89"/>
      <c r="F798" s="89"/>
      <c r="G798" s="89"/>
      <c r="H798" s="89"/>
      <c r="I798" s="89"/>
      <c r="K798" s="89"/>
      <c r="L798" s="89"/>
      <c r="M798" s="89"/>
      <c r="N798" s="89"/>
      <c r="O798" s="89"/>
      <c r="P798" s="89"/>
      <c r="Q798" s="89"/>
      <c r="R798" s="89"/>
      <c r="S798" s="89"/>
    </row>
    <row r="799" spans="1:19" ht="49.65" customHeight="1" x14ac:dyDescent="0.3">
      <c r="A799" s="97">
        <v>6308</v>
      </c>
      <c r="B799" s="98" t="s">
        <v>773</v>
      </c>
      <c r="C799" s="96"/>
      <c r="D799" s="96"/>
      <c r="E799" s="96"/>
      <c r="F799" s="96"/>
      <c r="G799" s="94">
        <f>+C799+D799+E799+F799</f>
        <v>0</v>
      </c>
      <c r="H799" s="95">
        <v>59</v>
      </c>
      <c r="I799" s="88">
        <f>+G799*H799</f>
        <v>0</v>
      </c>
      <c r="K799" s="97">
        <v>2973</v>
      </c>
      <c r="L799" s="98" t="s">
        <v>774</v>
      </c>
      <c r="M799" s="96"/>
      <c r="N799" s="96"/>
      <c r="O799" s="96"/>
      <c r="P799" s="96"/>
      <c r="Q799" s="94">
        <f>+M799+N799+O799+P799</f>
        <v>0</v>
      </c>
      <c r="R799" s="95">
        <v>79</v>
      </c>
      <c r="S799" s="88">
        <f>+Q799*R799</f>
        <v>0</v>
      </c>
    </row>
    <row r="800" spans="1:19" ht="49.65" customHeight="1" x14ac:dyDescent="0.3">
      <c r="A800" s="89"/>
      <c r="B800" s="89"/>
      <c r="C800" s="89"/>
      <c r="D800" s="89"/>
      <c r="E800" s="89"/>
      <c r="F800" s="89"/>
      <c r="G800" s="89"/>
      <c r="H800" s="89"/>
      <c r="I800" s="89"/>
      <c r="K800" s="89"/>
      <c r="L800" s="89"/>
      <c r="M800" s="89"/>
      <c r="N800" s="89"/>
      <c r="O800" s="89"/>
      <c r="P800" s="89"/>
      <c r="Q800" s="89"/>
      <c r="R800" s="89"/>
      <c r="S800" s="89"/>
    </row>
    <row r="801" spans="1:19" ht="49.65" customHeight="1" x14ac:dyDescent="0.3">
      <c r="A801" s="97">
        <v>6309</v>
      </c>
      <c r="B801" s="98" t="s">
        <v>775</v>
      </c>
      <c r="C801" s="96"/>
      <c r="D801" s="96"/>
      <c r="E801" s="96"/>
      <c r="F801" s="96"/>
      <c r="G801" s="94">
        <f>+C801+D801+E801+F801</f>
        <v>0</v>
      </c>
      <c r="H801" s="95">
        <v>45</v>
      </c>
      <c r="I801" s="88">
        <f>+G801*H801</f>
        <v>0</v>
      </c>
      <c r="K801" s="97">
        <v>3185</v>
      </c>
      <c r="L801" s="98" t="s">
        <v>776</v>
      </c>
      <c r="M801" s="96"/>
      <c r="N801" s="96"/>
      <c r="O801" s="96"/>
      <c r="P801" s="96"/>
      <c r="Q801" s="94">
        <f>+M801+N801+O801+P801</f>
        <v>0</v>
      </c>
      <c r="R801" s="95">
        <v>189</v>
      </c>
      <c r="S801" s="88">
        <f>+Q801*R801</f>
        <v>0</v>
      </c>
    </row>
    <row r="802" spans="1:19" ht="49.65" customHeight="1" x14ac:dyDescent="0.3">
      <c r="A802" s="89"/>
      <c r="B802" s="89"/>
      <c r="C802" s="89"/>
      <c r="D802" s="89"/>
      <c r="E802" s="89"/>
      <c r="F802" s="89"/>
      <c r="G802" s="89"/>
      <c r="H802" s="89"/>
      <c r="I802" s="89"/>
      <c r="K802" s="89"/>
      <c r="L802" s="89"/>
      <c r="M802" s="89"/>
      <c r="N802" s="89"/>
      <c r="O802" s="89"/>
      <c r="P802" s="89"/>
      <c r="Q802" s="89"/>
      <c r="R802" s="89"/>
      <c r="S802" s="89"/>
    </row>
    <row r="803" spans="1:19" ht="49.65" customHeight="1" x14ac:dyDescent="0.3">
      <c r="A803" s="97">
        <v>6310</v>
      </c>
      <c r="B803" s="98" t="s">
        <v>777</v>
      </c>
      <c r="C803" s="96"/>
      <c r="D803" s="96"/>
      <c r="E803" s="96"/>
      <c r="F803" s="96"/>
      <c r="G803" s="94">
        <f>+C803+D803+E803+F803</f>
        <v>0</v>
      </c>
      <c r="H803" s="95">
        <v>69</v>
      </c>
      <c r="I803" s="88">
        <f>+G803*H803</f>
        <v>0</v>
      </c>
      <c r="K803" s="97">
        <v>3545</v>
      </c>
      <c r="L803" s="98" t="s">
        <v>778</v>
      </c>
      <c r="M803" s="96"/>
      <c r="N803" s="96"/>
      <c r="O803" s="96"/>
      <c r="P803" s="96"/>
      <c r="Q803" s="94">
        <f>+M803+N803+O803+P803</f>
        <v>0</v>
      </c>
      <c r="R803" s="95">
        <v>199</v>
      </c>
      <c r="S803" s="88">
        <f>+Q803*R803</f>
        <v>0</v>
      </c>
    </row>
    <row r="804" spans="1:19" ht="49.65" customHeight="1" x14ac:dyDescent="0.3">
      <c r="A804" s="89"/>
      <c r="B804" s="89"/>
      <c r="C804" s="89"/>
      <c r="D804" s="89"/>
      <c r="E804" s="89"/>
      <c r="F804" s="89"/>
      <c r="G804" s="89"/>
      <c r="H804" s="89"/>
      <c r="I804" s="89"/>
      <c r="K804" s="89"/>
      <c r="L804" s="89"/>
      <c r="M804" s="89"/>
      <c r="N804" s="89"/>
      <c r="O804" s="89"/>
      <c r="P804" s="89"/>
      <c r="Q804" s="89"/>
      <c r="R804" s="89"/>
      <c r="S804" s="89"/>
    </row>
    <row r="805" spans="1:19" ht="49.65" customHeight="1" x14ac:dyDescent="0.3">
      <c r="A805" s="97">
        <v>6311</v>
      </c>
      <c r="B805" s="98" t="s">
        <v>779</v>
      </c>
      <c r="C805" s="96"/>
      <c r="D805" s="96"/>
      <c r="E805" s="96"/>
      <c r="F805" s="96"/>
      <c r="G805" s="94">
        <f>+C805+D805+E805+F805</f>
        <v>0</v>
      </c>
      <c r="H805" s="95">
        <v>59</v>
      </c>
      <c r="I805" s="88">
        <f>+G805*H805</f>
        <v>0</v>
      </c>
      <c r="K805" s="97">
        <v>4484</v>
      </c>
      <c r="L805" s="98" t="s">
        <v>780</v>
      </c>
      <c r="M805" s="96"/>
      <c r="N805" s="96"/>
      <c r="O805" s="96"/>
      <c r="P805" s="96"/>
      <c r="Q805" s="94">
        <f>+M805+N805+O805+P805</f>
        <v>0</v>
      </c>
      <c r="R805" s="95">
        <v>89</v>
      </c>
      <c r="S805" s="88">
        <f>+Q805*R805</f>
        <v>0</v>
      </c>
    </row>
    <row r="806" spans="1:19" ht="49.65" customHeight="1" x14ac:dyDescent="0.3">
      <c r="A806" s="89"/>
      <c r="B806" s="89"/>
      <c r="C806" s="89"/>
      <c r="D806" s="89"/>
      <c r="E806" s="89"/>
      <c r="F806" s="89"/>
      <c r="G806" s="89"/>
      <c r="H806" s="89"/>
      <c r="I806" s="89"/>
      <c r="K806" s="89"/>
      <c r="L806" s="89"/>
      <c r="M806" s="89"/>
      <c r="N806" s="89"/>
      <c r="O806" s="89"/>
      <c r="P806" s="89"/>
      <c r="Q806" s="89"/>
      <c r="R806" s="89"/>
      <c r="S806" s="89"/>
    </row>
    <row r="807" spans="1:19" ht="49.65" customHeight="1" x14ac:dyDescent="0.3">
      <c r="A807" s="97">
        <v>8812</v>
      </c>
      <c r="B807" s="98" t="s">
        <v>781</v>
      </c>
      <c r="C807" s="96"/>
      <c r="D807" s="96"/>
      <c r="E807" s="96"/>
      <c r="F807" s="96"/>
      <c r="G807" s="94">
        <f>+C807+D807+E807+F807</f>
        <v>0</v>
      </c>
      <c r="H807" s="95">
        <v>59</v>
      </c>
      <c r="I807" s="88">
        <f>+G807*H807</f>
        <v>0</v>
      </c>
      <c r="K807" s="97">
        <v>5129</v>
      </c>
      <c r="L807" s="98" t="s">
        <v>782</v>
      </c>
      <c r="M807" s="96"/>
      <c r="N807" s="96"/>
      <c r="O807" s="96"/>
      <c r="P807" s="96"/>
      <c r="Q807" s="94">
        <f>+M807+N807+O807+P807</f>
        <v>0</v>
      </c>
      <c r="R807" s="95">
        <v>49</v>
      </c>
      <c r="S807" s="88">
        <f>+Q807*R807</f>
        <v>0</v>
      </c>
    </row>
    <row r="808" spans="1:19" ht="49.65" customHeight="1" x14ac:dyDescent="0.3">
      <c r="A808" s="89"/>
      <c r="B808" s="89"/>
      <c r="C808" s="89"/>
      <c r="D808" s="89"/>
      <c r="E808" s="89"/>
      <c r="F808" s="89"/>
      <c r="G808" s="89"/>
      <c r="H808" s="89"/>
      <c r="I808" s="89"/>
      <c r="K808" s="89"/>
      <c r="L808" s="89"/>
      <c r="M808" s="89"/>
      <c r="N808" s="89"/>
      <c r="O808" s="89"/>
      <c r="P808" s="89"/>
      <c r="Q808" s="89"/>
      <c r="R808" s="89"/>
      <c r="S808" s="89"/>
    </row>
    <row r="809" spans="1:19" ht="49.65" customHeight="1" x14ac:dyDescent="0.3">
      <c r="A809" s="97">
        <v>8813</v>
      </c>
      <c r="B809" s="98" t="s">
        <v>783</v>
      </c>
      <c r="C809" s="96"/>
      <c r="D809" s="96"/>
      <c r="E809" s="96"/>
      <c r="F809" s="96"/>
      <c r="G809" s="94">
        <f>+C809+D809+E809+F809</f>
        <v>0</v>
      </c>
      <c r="H809" s="95">
        <v>59</v>
      </c>
      <c r="I809" s="88">
        <f>+G809*H809</f>
        <v>0</v>
      </c>
      <c r="K809" s="97">
        <v>5135</v>
      </c>
      <c r="L809" s="98" t="s">
        <v>784</v>
      </c>
      <c r="M809" s="96"/>
      <c r="N809" s="96"/>
      <c r="O809" s="96"/>
      <c r="P809" s="96"/>
      <c r="Q809" s="94">
        <f>+M809+N809+O809+P809</f>
        <v>0</v>
      </c>
      <c r="R809" s="95">
        <v>39</v>
      </c>
      <c r="S809" s="88">
        <f>+Q809*R809</f>
        <v>0</v>
      </c>
    </row>
    <row r="810" spans="1:19" ht="49.65" customHeight="1" x14ac:dyDescent="0.3">
      <c r="A810" s="89"/>
      <c r="B810" s="89"/>
      <c r="C810" s="89"/>
      <c r="D810" s="89"/>
      <c r="E810" s="89"/>
      <c r="F810" s="89"/>
      <c r="G810" s="89"/>
      <c r="H810" s="89"/>
      <c r="I810" s="89"/>
      <c r="K810" s="89"/>
      <c r="L810" s="89"/>
      <c r="M810" s="89"/>
      <c r="N810" s="89"/>
      <c r="O810" s="89"/>
      <c r="P810" s="89"/>
      <c r="Q810" s="89"/>
      <c r="R810" s="89"/>
      <c r="S810" s="89"/>
    </row>
    <row r="811" spans="1:19" ht="49.65" customHeight="1" x14ac:dyDescent="0.3">
      <c r="A811" s="97">
        <v>9224</v>
      </c>
      <c r="B811" s="98" t="s">
        <v>785</v>
      </c>
      <c r="C811" s="96"/>
      <c r="D811" s="96"/>
      <c r="E811" s="96"/>
      <c r="F811" s="96"/>
      <c r="G811" s="94">
        <f>+C811+D811+E811+F811</f>
        <v>0</v>
      </c>
      <c r="H811" s="95">
        <v>79</v>
      </c>
      <c r="I811" s="88">
        <f>+G811*H811</f>
        <v>0</v>
      </c>
      <c r="K811" s="97">
        <v>5136</v>
      </c>
      <c r="L811" s="98" t="s">
        <v>786</v>
      </c>
      <c r="M811" s="96"/>
      <c r="N811" s="96"/>
      <c r="O811" s="96"/>
      <c r="P811" s="96"/>
      <c r="Q811" s="94">
        <f>+M811+N811+O811+P811</f>
        <v>0</v>
      </c>
      <c r="R811" s="95">
        <v>45</v>
      </c>
      <c r="S811" s="88">
        <f>+Q811*R811</f>
        <v>0</v>
      </c>
    </row>
    <row r="812" spans="1:19" ht="49.65" customHeight="1" x14ac:dyDescent="0.3">
      <c r="A812" s="89"/>
      <c r="B812" s="89"/>
      <c r="C812" s="89"/>
      <c r="D812" s="89"/>
      <c r="E812" s="89"/>
      <c r="F812" s="89"/>
      <c r="G812" s="89"/>
      <c r="H812" s="89"/>
      <c r="I812" s="89"/>
      <c r="K812" s="89"/>
      <c r="L812" s="89"/>
      <c r="M812" s="89"/>
      <c r="N812" s="89"/>
      <c r="O812" s="89"/>
      <c r="P812" s="89"/>
      <c r="Q812" s="89"/>
      <c r="R812" s="89"/>
      <c r="S812" s="89"/>
    </row>
    <row r="813" spans="1:19" ht="49.65" customHeight="1" x14ac:dyDescent="0.3">
      <c r="A813" s="97">
        <v>10292</v>
      </c>
      <c r="B813" s="98" t="s">
        <v>787</v>
      </c>
      <c r="C813" s="96"/>
      <c r="D813" s="96"/>
      <c r="E813" s="96"/>
      <c r="F813" s="96"/>
      <c r="G813" s="94">
        <f>+C813+D813+E813+F813</f>
        <v>0</v>
      </c>
      <c r="H813" s="95">
        <v>109</v>
      </c>
      <c r="I813" s="88">
        <f>+G813*H813</f>
        <v>0</v>
      </c>
      <c r="K813" s="97">
        <v>5456</v>
      </c>
      <c r="L813" s="98" t="s">
        <v>788</v>
      </c>
      <c r="M813" s="96"/>
      <c r="N813" s="96"/>
      <c r="O813" s="96"/>
      <c r="P813" s="96"/>
      <c r="Q813" s="94">
        <f>+M813+N813+O813+P813</f>
        <v>0</v>
      </c>
      <c r="R813" s="95">
        <v>109</v>
      </c>
      <c r="S813" s="88">
        <f>+Q813*R813</f>
        <v>0</v>
      </c>
    </row>
    <row r="814" spans="1:19" ht="49.65" customHeight="1" x14ac:dyDescent="0.3">
      <c r="A814" s="89"/>
      <c r="B814" s="89"/>
      <c r="C814" s="89"/>
      <c r="D814" s="89"/>
      <c r="E814" s="89"/>
      <c r="F814" s="89"/>
      <c r="G814" s="89"/>
      <c r="H814" s="89"/>
      <c r="I814" s="89"/>
      <c r="K814" s="89"/>
      <c r="L814" s="89"/>
      <c r="M814" s="89"/>
      <c r="N814" s="89"/>
      <c r="O814" s="89"/>
      <c r="P814" s="89"/>
      <c r="Q814" s="89"/>
      <c r="R814" s="89"/>
      <c r="S814" s="89"/>
    </row>
    <row r="815" spans="1:19" ht="49.65" customHeight="1" x14ac:dyDescent="0.3">
      <c r="A815" s="97">
        <v>10486</v>
      </c>
      <c r="B815" s="98" t="s">
        <v>789</v>
      </c>
      <c r="C815" s="96"/>
      <c r="D815" s="96"/>
      <c r="E815" s="96"/>
      <c r="F815" s="96"/>
      <c r="G815" s="94">
        <f>+C815+D815+E815+F815</f>
        <v>0</v>
      </c>
      <c r="H815" s="95">
        <v>59</v>
      </c>
      <c r="I815" s="88">
        <f>+G815*H815</f>
        <v>0</v>
      </c>
      <c r="K815" s="97">
        <v>5457</v>
      </c>
      <c r="L815" s="98" t="s">
        <v>790</v>
      </c>
      <c r="M815" s="96"/>
      <c r="N815" s="96"/>
      <c r="O815" s="96"/>
      <c r="P815" s="96"/>
      <c r="Q815" s="94">
        <f>+M815+N815+O815+P815</f>
        <v>0</v>
      </c>
      <c r="R815" s="95">
        <v>119</v>
      </c>
      <c r="S815" s="88">
        <f>+Q815*R815</f>
        <v>0</v>
      </c>
    </row>
    <row r="816" spans="1:19" ht="49.65" customHeight="1" x14ac:dyDescent="0.3">
      <c r="A816" s="89"/>
      <c r="B816" s="89"/>
      <c r="C816" s="89"/>
      <c r="D816" s="89"/>
      <c r="E816" s="89"/>
      <c r="F816" s="89"/>
      <c r="G816" s="89"/>
      <c r="H816" s="89"/>
      <c r="I816" s="89"/>
      <c r="K816" s="89"/>
      <c r="L816" s="89"/>
      <c r="M816" s="89"/>
      <c r="N816" s="89"/>
      <c r="O816" s="89"/>
      <c r="P816" s="89"/>
      <c r="Q816" s="89"/>
      <c r="R816" s="89"/>
      <c r="S816" s="89"/>
    </row>
    <row r="817" spans="1:19" ht="49.65" customHeight="1" x14ac:dyDescent="0.3">
      <c r="A817" s="97">
        <v>10487</v>
      </c>
      <c r="B817" s="98" t="s">
        <v>791</v>
      </c>
      <c r="C817" s="96"/>
      <c r="D817" s="96"/>
      <c r="E817" s="96"/>
      <c r="F817" s="96"/>
      <c r="G817" s="94">
        <f>+C817+D817+E817+F817</f>
        <v>0</v>
      </c>
      <c r="H817" s="95">
        <v>59</v>
      </c>
      <c r="I817" s="88">
        <f>+G817*H817</f>
        <v>0</v>
      </c>
      <c r="K817" s="97">
        <v>6266</v>
      </c>
      <c r="L817" s="98" t="s">
        <v>792</v>
      </c>
      <c r="M817" s="96"/>
      <c r="N817" s="96"/>
      <c r="O817" s="96"/>
      <c r="P817" s="96"/>
      <c r="Q817" s="94">
        <f>+M817+N817+O817+P817</f>
        <v>0</v>
      </c>
      <c r="R817" s="95">
        <v>1195</v>
      </c>
      <c r="S817" s="88">
        <f>+Q817*R817</f>
        <v>0</v>
      </c>
    </row>
    <row r="818" spans="1:19" ht="49.65" customHeight="1" x14ac:dyDescent="0.3">
      <c r="A818" s="89"/>
      <c r="B818" s="89"/>
      <c r="C818" s="89"/>
      <c r="D818" s="89"/>
      <c r="E818" s="89"/>
      <c r="F818" s="89"/>
      <c r="G818" s="89"/>
      <c r="H818" s="89"/>
      <c r="I818" s="89"/>
      <c r="K818" s="89"/>
      <c r="L818" s="89"/>
      <c r="M818" s="89"/>
      <c r="N818" s="89"/>
      <c r="O818" s="89"/>
      <c r="P818" s="89"/>
      <c r="Q818" s="89"/>
      <c r="R818" s="89"/>
      <c r="S818" s="89"/>
    </row>
    <row r="819" spans="1:19" ht="49.65" customHeight="1" x14ac:dyDescent="0.3">
      <c r="A819" s="97">
        <v>10611</v>
      </c>
      <c r="B819" s="98" t="s">
        <v>793</v>
      </c>
      <c r="C819" s="96"/>
      <c r="D819" s="96"/>
      <c r="E819" s="96"/>
      <c r="F819" s="96"/>
      <c r="G819" s="94">
        <f>+C819+D819+E819+F819</f>
        <v>0</v>
      </c>
      <c r="H819" s="95">
        <v>59</v>
      </c>
      <c r="I819" s="88">
        <f>+G819*H819</f>
        <v>0</v>
      </c>
      <c r="K819" s="97">
        <v>6271</v>
      </c>
      <c r="L819" s="98" t="s">
        <v>794</v>
      </c>
      <c r="M819" s="96"/>
      <c r="N819" s="96"/>
      <c r="O819" s="96"/>
      <c r="P819" s="96"/>
      <c r="Q819" s="94">
        <f>+M819+N819+O819+P819</f>
        <v>0</v>
      </c>
      <c r="R819" s="95">
        <v>2099</v>
      </c>
      <c r="S819" s="88">
        <f>+Q819*R819</f>
        <v>0</v>
      </c>
    </row>
    <row r="820" spans="1:19" ht="49.65" customHeight="1" x14ac:dyDescent="0.3">
      <c r="A820" s="89"/>
      <c r="B820" s="89"/>
      <c r="C820" s="89"/>
      <c r="D820" s="89"/>
      <c r="E820" s="89"/>
      <c r="F820" s="89"/>
      <c r="G820" s="89"/>
      <c r="H820" s="89"/>
      <c r="I820" s="89"/>
      <c r="K820" s="89"/>
      <c r="L820" s="89"/>
      <c r="M820" s="89"/>
      <c r="N820" s="89"/>
      <c r="O820" s="89"/>
      <c r="P820" s="89"/>
      <c r="Q820" s="89"/>
      <c r="R820" s="89"/>
      <c r="S820" s="89"/>
    </row>
    <row r="821" spans="1:19" ht="49.65" customHeight="1" x14ac:dyDescent="0.3">
      <c r="A821" s="22" t="s">
        <v>795</v>
      </c>
      <c r="D821" s="90" t="s">
        <v>796</v>
      </c>
      <c r="E821" s="80"/>
      <c r="F821" s="80"/>
      <c r="G821" s="81"/>
      <c r="H821" s="91">
        <f>SUM(I725:I820)</f>
        <v>0</v>
      </c>
      <c r="I821" s="81"/>
      <c r="N821" s="90" t="s">
        <v>797</v>
      </c>
      <c r="O821" s="80"/>
      <c r="P821" s="80"/>
      <c r="Q821" s="81"/>
      <c r="R821" s="91">
        <f>SUM(S725:S820)</f>
        <v>0</v>
      </c>
      <c r="S821" s="81"/>
    </row>
    <row r="822" spans="1:19" ht="49.65" customHeight="1" x14ac:dyDescent="0.3">
      <c r="D822" s="82"/>
      <c r="E822" s="83"/>
      <c r="F822" s="83"/>
      <c r="G822" s="84"/>
      <c r="H822" s="82"/>
      <c r="I822" s="84"/>
      <c r="N822" s="82"/>
      <c r="O822" s="83"/>
      <c r="P822" s="83"/>
      <c r="Q822" s="84"/>
      <c r="R822" s="82"/>
      <c r="S822" s="84"/>
    </row>
    <row r="823" spans="1:19" ht="49.65" customHeight="1" x14ac:dyDescent="0.3">
      <c r="A823" s="92" t="s">
        <v>51</v>
      </c>
      <c r="B823" s="78"/>
      <c r="C823" s="78"/>
      <c r="D823" s="78"/>
      <c r="E823" s="78"/>
      <c r="F823" s="78"/>
      <c r="G823" s="78"/>
      <c r="H823" s="78"/>
      <c r="I823" s="78"/>
      <c r="J823" s="78"/>
      <c r="K823" s="78"/>
      <c r="L823" s="78"/>
      <c r="M823" s="78"/>
      <c r="N823" s="78"/>
      <c r="O823" s="78"/>
      <c r="P823" s="78"/>
      <c r="Q823" s="78"/>
      <c r="R823" s="78"/>
      <c r="S823" s="78"/>
    </row>
    <row r="824" spans="1:19" ht="49.65" customHeight="1" x14ac:dyDescent="0.3">
      <c r="A824" s="78"/>
      <c r="B824" s="78"/>
      <c r="C824" s="78"/>
      <c r="D824" s="78"/>
      <c r="E824" s="78"/>
      <c r="F824" s="78"/>
      <c r="G824" s="78"/>
      <c r="H824" s="78"/>
      <c r="I824" s="78"/>
      <c r="J824" s="78"/>
      <c r="K824" s="78"/>
      <c r="L824" s="78"/>
      <c r="M824" s="78"/>
      <c r="N824" s="78"/>
      <c r="O824" s="78"/>
      <c r="P824" s="78"/>
      <c r="Q824" s="78"/>
      <c r="R824" s="78"/>
      <c r="S824" s="78"/>
    </row>
    <row r="825" spans="1:19" ht="49.65" customHeight="1" x14ac:dyDescent="0.3">
      <c r="A825" s="102" t="s">
        <v>4</v>
      </c>
      <c r="B825" s="103" t="s">
        <v>52</v>
      </c>
      <c r="C825" s="102" t="s">
        <v>53</v>
      </c>
      <c r="D825" s="102" t="s">
        <v>54</v>
      </c>
      <c r="E825" s="102" t="s">
        <v>55</v>
      </c>
      <c r="F825" s="102" t="s">
        <v>56</v>
      </c>
      <c r="G825" s="102" t="s">
        <v>57</v>
      </c>
      <c r="H825" s="102" t="s">
        <v>58</v>
      </c>
      <c r="I825" s="103" t="s">
        <v>8</v>
      </c>
      <c r="K825" s="102" t="s">
        <v>4</v>
      </c>
      <c r="L825" s="103" t="s">
        <v>52</v>
      </c>
      <c r="M825" s="102" t="s">
        <v>53</v>
      </c>
      <c r="N825" s="102" t="s">
        <v>54</v>
      </c>
      <c r="O825" s="102" t="s">
        <v>55</v>
      </c>
      <c r="P825" s="102" t="s">
        <v>56</v>
      </c>
      <c r="Q825" s="102" t="s">
        <v>57</v>
      </c>
      <c r="R825" s="102" t="s">
        <v>58</v>
      </c>
      <c r="S825" s="103" t="s">
        <v>8</v>
      </c>
    </row>
    <row r="826" spans="1:19" ht="49.65" customHeight="1" x14ac:dyDescent="0.3">
      <c r="A826" s="89"/>
      <c r="B826" s="89"/>
      <c r="C826" s="89"/>
      <c r="D826" s="89"/>
      <c r="E826" s="89"/>
      <c r="F826" s="89"/>
      <c r="G826" s="89"/>
      <c r="H826" s="89"/>
      <c r="I826" s="89"/>
      <c r="K826" s="89"/>
      <c r="L826" s="89"/>
      <c r="M826" s="89"/>
      <c r="N826" s="89"/>
      <c r="O826" s="89"/>
      <c r="P826" s="89"/>
      <c r="Q826" s="89"/>
      <c r="R826" s="89"/>
      <c r="S826" s="89"/>
    </row>
    <row r="827" spans="1:19" ht="49.65" customHeight="1" x14ac:dyDescent="0.3">
      <c r="A827" s="99"/>
      <c r="B827" s="100" t="s">
        <v>798</v>
      </c>
      <c r="C827" s="78"/>
      <c r="D827" s="78"/>
      <c r="E827" s="78"/>
      <c r="F827" s="78"/>
      <c r="G827" s="78"/>
      <c r="H827" s="78"/>
      <c r="I827" s="78"/>
      <c r="K827" s="99"/>
      <c r="L827" s="100" t="s">
        <v>798</v>
      </c>
      <c r="M827" s="78"/>
      <c r="N827" s="78"/>
      <c r="O827" s="78"/>
      <c r="P827" s="78"/>
      <c r="Q827" s="78"/>
      <c r="R827" s="78"/>
      <c r="S827" s="78"/>
    </row>
    <row r="828" spans="1:19" ht="49.65" customHeight="1" x14ac:dyDescent="0.3">
      <c r="A828" s="78"/>
      <c r="B828" s="78"/>
      <c r="C828" s="78"/>
      <c r="D828" s="78"/>
      <c r="E828" s="78"/>
      <c r="F828" s="78"/>
      <c r="G828" s="78"/>
      <c r="H828" s="78"/>
      <c r="I828" s="78"/>
      <c r="K828" s="78"/>
      <c r="L828" s="78"/>
      <c r="M828" s="78"/>
      <c r="N828" s="78"/>
      <c r="O828" s="78"/>
      <c r="P828" s="78"/>
      <c r="Q828" s="78"/>
      <c r="R828" s="78"/>
      <c r="S828" s="78"/>
    </row>
    <row r="829" spans="1:19" ht="49.65" customHeight="1" x14ac:dyDescent="0.3">
      <c r="A829" s="97">
        <v>6808</v>
      </c>
      <c r="B829" s="98" t="s">
        <v>799</v>
      </c>
      <c r="C829" s="96"/>
      <c r="D829" s="96"/>
      <c r="E829" s="96"/>
      <c r="F829" s="96"/>
      <c r="G829" s="94">
        <f>+C829+D829+E829+F829</f>
        <v>0</v>
      </c>
      <c r="H829" s="95">
        <v>59</v>
      </c>
      <c r="I829" s="88">
        <f>+G829*H829</f>
        <v>0</v>
      </c>
      <c r="K829" s="97">
        <v>10293</v>
      </c>
      <c r="L829" s="98" t="s">
        <v>800</v>
      </c>
      <c r="M829" s="96"/>
      <c r="N829" s="96"/>
      <c r="O829" s="96"/>
      <c r="P829" s="96"/>
      <c r="Q829" s="94">
        <f>+M829+N829+O829+P829</f>
        <v>0</v>
      </c>
      <c r="R829" s="95">
        <v>359</v>
      </c>
      <c r="S829" s="88">
        <f>+Q829*R829</f>
        <v>0</v>
      </c>
    </row>
    <row r="830" spans="1:19" ht="49.65" customHeight="1" x14ac:dyDescent="0.3">
      <c r="A830" s="89"/>
      <c r="B830" s="89"/>
      <c r="C830" s="89"/>
      <c r="D830" s="89"/>
      <c r="E830" s="89"/>
      <c r="F830" s="89"/>
      <c r="G830" s="89"/>
      <c r="H830" s="89"/>
      <c r="I830" s="89"/>
      <c r="K830" s="89"/>
      <c r="L830" s="89"/>
      <c r="M830" s="89"/>
      <c r="N830" s="89"/>
      <c r="O830" s="89"/>
      <c r="P830" s="89"/>
      <c r="Q830" s="89"/>
      <c r="R830" s="89"/>
      <c r="S830" s="89"/>
    </row>
    <row r="831" spans="1:19" ht="49.65" customHeight="1" x14ac:dyDescent="0.3">
      <c r="A831" s="97">
        <v>7245</v>
      </c>
      <c r="B831" s="98" t="s">
        <v>801</v>
      </c>
      <c r="C831" s="96"/>
      <c r="D831" s="96"/>
      <c r="E831" s="96"/>
      <c r="F831" s="96"/>
      <c r="G831" s="94">
        <f>+C831+D831+E831+F831</f>
        <v>0</v>
      </c>
      <c r="H831" s="95">
        <v>89</v>
      </c>
      <c r="I831" s="88">
        <f>+G831*H831</f>
        <v>0</v>
      </c>
      <c r="K831" s="97">
        <v>10361</v>
      </c>
      <c r="L831" s="98" t="s">
        <v>802</v>
      </c>
      <c r="M831" s="96"/>
      <c r="N831" s="96"/>
      <c r="O831" s="96"/>
      <c r="P831" s="96"/>
      <c r="Q831" s="94">
        <f>+M831+N831+O831+P831</f>
        <v>0</v>
      </c>
      <c r="R831" s="95">
        <v>189</v>
      </c>
      <c r="S831" s="88">
        <f>+Q831*R831</f>
        <v>0</v>
      </c>
    </row>
    <row r="832" spans="1:19" ht="49.65" customHeight="1" x14ac:dyDescent="0.3">
      <c r="A832" s="89"/>
      <c r="B832" s="89"/>
      <c r="C832" s="89"/>
      <c r="D832" s="89"/>
      <c r="E832" s="89"/>
      <c r="F832" s="89"/>
      <c r="G832" s="89"/>
      <c r="H832" s="89"/>
      <c r="I832" s="89"/>
      <c r="K832" s="89"/>
      <c r="L832" s="89"/>
      <c r="M832" s="89"/>
      <c r="N832" s="89"/>
      <c r="O832" s="89"/>
      <c r="P832" s="89"/>
      <c r="Q832" s="89"/>
      <c r="R832" s="89"/>
      <c r="S832" s="89"/>
    </row>
    <row r="833" spans="1:19" ht="49.65" customHeight="1" x14ac:dyDescent="0.3">
      <c r="A833" s="97">
        <v>7246</v>
      </c>
      <c r="B833" s="98" t="s">
        <v>803</v>
      </c>
      <c r="C833" s="96"/>
      <c r="D833" s="96"/>
      <c r="E833" s="96"/>
      <c r="F833" s="96"/>
      <c r="G833" s="94">
        <f>+C833+D833+E833+F833</f>
        <v>0</v>
      </c>
      <c r="H833" s="95">
        <v>69</v>
      </c>
      <c r="I833" s="88">
        <f>+G833*H833</f>
        <v>0</v>
      </c>
      <c r="K833" s="97">
        <v>10432</v>
      </c>
      <c r="L833" s="98" t="s">
        <v>804</v>
      </c>
      <c r="M833" s="96"/>
      <c r="N833" s="96"/>
      <c r="O833" s="96"/>
      <c r="P833" s="96"/>
      <c r="Q833" s="94">
        <f>+M833+N833+O833+P833</f>
        <v>0</v>
      </c>
      <c r="R833" s="95">
        <v>59</v>
      </c>
      <c r="S833" s="88">
        <f>+Q833*R833</f>
        <v>0</v>
      </c>
    </row>
    <row r="834" spans="1:19" ht="49.65" customHeight="1" x14ac:dyDescent="0.3">
      <c r="A834" s="89"/>
      <c r="B834" s="89"/>
      <c r="C834" s="89"/>
      <c r="D834" s="89"/>
      <c r="E834" s="89"/>
      <c r="F834" s="89"/>
      <c r="G834" s="89"/>
      <c r="H834" s="89"/>
      <c r="I834" s="89"/>
      <c r="K834" s="89"/>
      <c r="L834" s="89"/>
      <c r="M834" s="89"/>
      <c r="N834" s="89"/>
      <c r="O834" s="89"/>
      <c r="P834" s="89"/>
      <c r="Q834" s="89"/>
      <c r="R834" s="89"/>
      <c r="S834" s="89"/>
    </row>
    <row r="835" spans="1:19" ht="49.65" customHeight="1" x14ac:dyDescent="0.3">
      <c r="A835" s="97">
        <v>7412</v>
      </c>
      <c r="B835" s="98" t="s">
        <v>805</v>
      </c>
      <c r="C835" s="96"/>
      <c r="D835" s="96"/>
      <c r="E835" s="96"/>
      <c r="F835" s="96"/>
      <c r="G835" s="94">
        <f>+C835+D835+E835+F835</f>
        <v>0</v>
      </c>
      <c r="H835" s="95">
        <v>109</v>
      </c>
      <c r="I835" s="88">
        <f>+G835*H835</f>
        <v>0</v>
      </c>
      <c r="K835" s="97">
        <v>10433</v>
      </c>
      <c r="L835" s="98" t="s">
        <v>806</v>
      </c>
      <c r="M835" s="96"/>
      <c r="N835" s="96"/>
      <c r="O835" s="96"/>
      <c r="P835" s="96"/>
      <c r="Q835" s="94">
        <f>+M835+N835+O835+P835</f>
        <v>0</v>
      </c>
      <c r="R835" s="95">
        <v>59</v>
      </c>
      <c r="S835" s="88">
        <f>+Q835*R835</f>
        <v>0</v>
      </c>
    </row>
    <row r="836" spans="1:19" ht="49.65" customHeight="1" x14ac:dyDescent="0.3">
      <c r="A836" s="89"/>
      <c r="B836" s="89"/>
      <c r="C836" s="89"/>
      <c r="D836" s="89"/>
      <c r="E836" s="89"/>
      <c r="F836" s="89"/>
      <c r="G836" s="89"/>
      <c r="H836" s="89"/>
      <c r="I836" s="89"/>
      <c r="K836" s="89"/>
      <c r="L836" s="89"/>
      <c r="M836" s="89"/>
      <c r="N836" s="89"/>
      <c r="O836" s="89"/>
      <c r="P836" s="89"/>
      <c r="Q836" s="89"/>
      <c r="R836" s="89"/>
      <c r="S836" s="89"/>
    </row>
    <row r="837" spans="1:19" ht="49.65" customHeight="1" x14ac:dyDescent="0.3">
      <c r="A837" s="97">
        <v>7415</v>
      </c>
      <c r="B837" s="98" t="s">
        <v>807</v>
      </c>
      <c r="C837" s="96"/>
      <c r="D837" s="96"/>
      <c r="E837" s="96"/>
      <c r="F837" s="96"/>
      <c r="G837" s="94">
        <f>+C837+D837+E837+F837</f>
        <v>0</v>
      </c>
      <c r="H837" s="95">
        <v>119</v>
      </c>
      <c r="I837" s="88">
        <f>+G837*H837</f>
        <v>0</v>
      </c>
      <c r="K837" s="97">
        <v>10563</v>
      </c>
      <c r="L837" s="98" t="s">
        <v>808</v>
      </c>
      <c r="M837" s="96"/>
      <c r="N837" s="96"/>
      <c r="O837" s="96"/>
      <c r="P837" s="96"/>
      <c r="Q837" s="94">
        <f>+M837+N837+O837+P837</f>
        <v>0</v>
      </c>
      <c r="R837" s="95">
        <v>79</v>
      </c>
      <c r="S837" s="88">
        <f>+Q837*R837</f>
        <v>0</v>
      </c>
    </row>
    <row r="838" spans="1:19" ht="49.65" customHeight="1" x14ac:dyDescent="0.3">
      <c r="A838" s="89"/>
      <c r="B838" s="89"/>
      <c r="C838" s="89"/>
      <c r="D838" s="89"/>
      <c r="E838" s="89"/>
      <c r="F838" s="89"/>
      <c r="G838" s="89"/>
      <c r="H838" s="89"/>
      <c r="I838" s="89"/>
      <c r="K838" s="89"/>
      <c r="L838" s="89"/>
      <c r="M838" s="89"/>
      <c r="N838" s="89"/>
      <c r="O838" s="89"/>
      <c r="P838" s="89"/>
      <c r="Q838" s="89"/>
      <c r="R838" s="89"/>
      <c r="S838" s="89"/>
    </row>
    <row r="839" spans="1:19" ht="49.65" customHeight="1" x14ac:dyDescent="0.3">
      <c r="A839" s="97">
        <v>7416</v>
      </c>
      <c r="B839" s="98" t="s">
        <v>809</v>
      </c>
      <c r="C839" s="96"/>
      <c r="D839" s="96"/>
      <c r="E839" s="96"/>
      <c r="F839" s="96"/>
      <c r="G839" s="94">
        <f>+C839+D839+E839+F839</f>
        <v>0</v>
      </c>
      <c r="H839" s="95">
        <v>89</v>
      </c>
      <c r="I839" s="88">
        <f>+G839*H839</f>
        <v>0</v>
      </c>
      <c r="K839" s="97">
        <v>10587</v>
      </c>
      <c r="L839" s="98" t="s">
        <v>810</v>
      </c>
      <c r="M839" s="96"/>
      <c r="N839" s="96"/>
      <c r="O839" s="96"/>
      <c r="P839" s="96"/>
      <c r="Q839" s="94">
        <f>+M839+N839+O839+P839</f>
        <v>0</v>
      </c>
      <c r="R839" s="95">
        <v>169</v>
      </c>
      <c r="S839" s="88">
        <f>+Q839*R839</f>
        <v>0</v>
      </c>
    </row>
    <row r="840" spans="1:19" ht="49.65" customHeight="1" x14ac:dyDescent="0.3">
      <c r="A840" s="89"/>
      <c r="B840" s="89"/>
      <c r="C840" s="89"/>
      <c r="D840" s="89"/>
      <c r="E840" s="89"/>
      <c r="F840" s="89"/>
      <c r="G840" s="89"/>
      <c r="H840" s="89"/>
      <c r="I840" s="89"/>
      <c r="K840" s="89"/>
      <c r="L840" s="89"/>
      <c r="M840" s="89"/>
      <c r="N840" s="89"/>
      <c r="O840" s="89"/>
      <c r="P840" s="89"/>
      <c r="Q840" s="89"/>
      <c r="R840" s="89"/>
      <c r="S840" s="89"/>
    </row>
    <row r="841" spans="1:19" ht="49.65" customHeight="1" x14ac:dyDescent="0.3">
      <c r="A841" s="97">
        <v>7489</v>
      </c>
      <c r="B841" s="98" t="s">
        <v>811</v>
      </c>
      <c r="C841" s="96"/>
      <c r="D841" s="96"/>
      <c r="E841" s="96"/>
      <c r="F841" s="96"/>
      <c r="G841" s="94">
        <f>+C841+D841+E841+F841</f>
        <v>0</v>
      </c>
      <c r="H841" s="95">
        <v>109</v>
      </c>
      <c r="I841" s="88">
        <f>+G841*H841</f>
        <v>0</v>
      </c>
      <c r="K841" s="97">
        <v>10796</v>
      </c>
      <c r="L841" s="98" t="s">
        <v>812</v>
      </c>
      <c r="M841" s="96"/>
      <c r="N841" s="96"/>
      <c r="O841" s="96"/>
      <c r="P841" s="96"/>
      <c r="Q841" s="94">
        <f>+M841+N841+O841+P841</f>
        <v>0</v>
      </c>
      <c r="R841" s="95">
        <v>69</v>
      </c>
      <c r="S841" s="88">
        <f>+Q841*R841</f>
        <v>0</v>
      </c>
    </row>
    <row r="842" spans="1:19" ht="49.65" customHeight="1" x14ac:dyDescent="0.3">
      <c r="A842" s="89"/>
      <c r="B842" s="89"/>
      <c r="C842" s="89"/>
      <c r="D842" s="89"/>
      <c r="E842" s="89"/>
      <c r="F842" s="89"/>
      <c r="G842" s="89"/>
      <c r="H842" s="89"/>
      <c r="I842" s="89"/>
      <c r="K842" s="89"/>
      <c r="L842" s="89"/>
      <c r="M842" s="89"/>
      <c r="N842" s="89"/>
      <c r="O842" s="89"/>
      <c r="P842" s="89"/>
      <c r="Q842" s="89"/>
      <c r="R842" s="89"/>
      <c r="S842" s="89"/>
    </row>
    <row r="843" spans="1:19" ht="49.65" customHeight="1" x14ac:dyDescent="0.3">
      <c r="A843" s="97">
        <v>7490</v>
      </c>
      <c r="B843" s="98" t="s">
        <v>813</v>
      </c>
      <c r="C843" s="96"/>
      <c r="D843" s="96"/>
      <c r="E843" s="96"/>
      <c r="F843" s="96"/>
      <c r="G843" s="94">
        <f>+C843+D843+E843+F843</f>
        <v>0</v>
      </c>
      <c r="H843" s="95">
        <v>109</v>
      </c>
      <c r="I843" s="88">
        <f>+G843*H843</f>
        <v>0</v>
      </c>
      <c r="K843" s="97">
        <v>10798</v>
      </c>
      <c r="L843" s="98" t="s">
        <v>814</v>
      </c>
      <c r="M843" s="96"/>
      <c r="N843" s="96"/>
      <c r="O843" s="96"/>
      <c r="P843" s="96"/>
      <c r="Q843" s="94">
        <f>+M843+N843+O843+P843</f>
        <v>0</v>
      </c>
      <c r="R843" s="95">
        <v>69</v>
      </c>
      <c r="S843" s="88">
        <f>+Q843*R843</f>
        <v>0</v>
      </c>
    </row>
    <row r="844" spans="1:19" ht="49.65" customHeight="1" x14ac:dyDescent="0.3">
      <c r="A844" s="89"/>
      <c r="B844" s="89"/>
      <c r="C844" s="89"/>
      <c r="D844" s="89"/>
      <c r="E844" s="89"/>
      <c r="F844" s="89"/>
      <c r="G844" s="89"/>
      <c r="H844" s="89"/>
      <c r="I844" s="89"/>
      <c r="K844" s="89"/>
      <c r="L844" s="89"/>
      <c r="M844" s="89"/>
      <c r="N844" s="89"/>
      <c r="O844" s="89"/>
      <c r="P844" s="89"/>
      <c r="Q844" s="89"/>
      <c r="R844" s="89"/>
      <c r="S844" s="89"/>
    </row>
    <row r="845" spans="1:19" ht="49.65" customHeight="1" x14ac:dyDescent="0.3">
      <c r="A845" s="97">
        <v>7595</v>
      </c>
      <c r="B845" s="98" t="s">
        <v>815</v>
      </c>
      <c r="C845" s="96"/>
      <c r="D845" s="96"/>
      <c r="E845" s="96"/>
      <c r="F845" s="96"/>
      <c r="G845" s="94">
        <f>+C845+D845+E845+F845</f>
        <v>0</v>
      </c>
      <c r="H845" s="95">
        <v>99</v>
      </c>
      <c r="I845" s="88">
        <f>+G845*H845</f>
        <v>0</v>
      </c>
      <c r="K845" s="97">
        <v>10799</v>
      </c>
      <c r="L845" s="98" t="s">
        <v>816</v>
      </c>
      <c r="M845" s="96"/>
      <c r="N845" s="96"/>
      <c r="O845" s="96"/>
      <c r="P845" s="96"/>
      <c r="Q845" s="94">
        <f>+M845+N845+O845+P845</f>
        <v>0</v>
      </c>
      <c r="R845" s="95">
        <v>69</v>
      </c>
      <c r="S845" s="88">
        <f>+Q845*R845</f>
        <v>0</v>
      </c>
    </row>
    <row r="846" spans="1:19" ht="49.65" customHeight="1" x14ac:dyDescent="0.3">
      <c r="A846" s="89"/>
      <c r="B846" s="89"/>
      <c r="C846" s="89"/>
      <c r="D846" s="89"/>
      <c r="E846" s="89"/>
      <c r="F846" s="89"/>
      <c r="G846" s="89"/>
      <c r="H846" s="89"/>
      <c r="I846" s="89"/>
      <c r="K846" s="89"/>
      <c r="L846" s="89"/>
      <c r="M846" s="89"/>
      <c r="N846" s="89"/>
      <c r="O846" s="89"/>
      <c r="P846" s="89"/>
      <c r="Q846" s="89"/>
      <c r="R846" s="89"/>
      <c r="S846" s="89"/>
    </row>
    <row r="847" spans="1:19" ht="49.65" customHeight="1" x14ac:dyDescent="0.3">
      <c r="A847" s="97">
        <v>7596</v>
      </c>
      <c r="B847" s="98" t="s">
        <v>817</v>
      </c>
      <c r="C847" s="96"/>
      <c r="D847" s="96"/>
      <c r="E847" s="96"/>
      <c r="F847" s="96"/>
      <c r="G847" s="94">
        <f>+C847+D847+E847+F847</f>
        <v>0</v>
      </c>
      <c r="H847" s="95">
        <v>99</v>
      </c>
      <c r="I847" s="88">
        <f>+G847*H847</f>
        <v>0</v>
      </c>
      <c r="K847" s="97">
        <v>10804</v>
      </c>
      <c r="L847" s="98" t="s">
        <v>818</v>
      </c>
      <c r="M847" s="96"/>
      <c r="N847" s="96"/>
      <c r="O847" s="96"/>
      <c r="P847" s="96"/>
      <c r="Q847" s="94">
        <f>+M847+N847+O847+P847</f>
        <v>0</v>
      </c>
      <c r="R847" s="95">
        <v>69</v>
      </c>
      <c r="S847" s="88">
        <f>+Q847*R847</f>
        <v>0</v>
      </c>
    </row>
    <row r="848" spans="1:19" ht="49.65" customHeight="1" x14ac:dyDescent="0.3">
      <c r="A848" s="89"/>
      <c r="B848" s="89"/>
      <c r="C848" s="89"/>
      <c r="D848" s="89"/>
      <c r="E848" s="89"/>
      <c r="F848" s="89"/>
      <c r="G848" s="89"/>
      <c r="H848" s="89"/>
      <c r="I848" s="89"/>
      <c r="K848" s="89"/>
      <c r="L848" s="89"/>
      <c r="M848" s="89"/>
      <c r="N848" s="89"/>
      <c r="O848" s="89"/>
      <c r="P848" s="89"/>
      <c r="Q848" s="89"/>
      <c r="R848" s="89"/>
      <c r="S848" s="89"/>
    </row>
    <row r="849" spans="1:19" ht="49.65" customHeight="1" x14ac:dyDescent="0.3">
      <c r="A849" s="97">
        <v>7612</v>
      </c>
      <c r="B849" s="98" t="s">
        <v>819</v>
      </c>
      <c r="C849" s="96"/>
      <c r="D849" s="96"/>
      <c r="E849" s="96"/>
      <c r="F849" s="96"/>
      <c r="G849" s="94">
        <f>+C849+D849+E849+F849</f>
        <v>0</v>
      </c>
      <c r="H849" s="95">
        <v>99</v>
      </c>
      <c r="I849" s="88">
        <f>+G849*H849</f>
        <v>0</v>
      </c>
      <c r="K849" s="97">
        <v>10806</v>
      </c>
      <c r="L849" s="98" t="s">
        <v>820</v>
      </c>
      <c r="M849" s="96"/>
      <c r="N849" s="96"/>
      <c r="O849" s="96"/>
      <c r="P849" s="96"/>
      <c r="Q849" s="94">
        <f>+M849+N849+O849+P849</f>
        <v>0</v>
      </c>
      <c r="R849" s="95">
        <v>69</v>
      </c>
      <c r="S849" s="88">
        <f>+Q849*R849</f>
        <v>0</v>
      </c>
    </row>
    <row r="850" spans="1:19" ht="49.65" customHeight="1" x14ac:dyDescent="0.3">
      <c r="A850" s="89"/>
      <c r="B850" s="89"/>
      <c r="C850" s="89"/>
      <c r="D850" s="89"/>
      <c r="E850" s="89"/>
      <c r="F850" s="89"/>
      <c r="G850" s="89"/>
      <c r="H850" s="89"/>
      <c r="I850" s="89"/>
      <c r="K850" s="89"/>
      <c r="L850" s="89"/>
      <c r="M850" s="89"/>
      <c r="N850" s="89"/>
      <c r="O850" s="89"/>
      <c r="P850" s="89"/>
      <c r="Q850" s="89"/>
      <c r="R850" s="89"/>
      <c r="S850" s="89"/>
    </row>
    <row r="851" spans="1:19" ht="49.65" customHeight="1" x14ac:dyDescent="0.3">
      <c r="A851" s="97">
        <v>7613</v>
      </c>
      <c r="B851" s="98" t="s">
        <v>821</v>
      </c>
      <c r="C851" s="96"/>
      <c r="D851" s="96"/>
      <c r="E851" s="96"/>
      <c r="F851" s="96"/>
      <c r="G851" s="94">
        <f>+C851+D851+E851+F851</f>
        <v>0</v>
      </c>
      <c r="H851" s="95">
        <v>99</v>
      </c>
      <c r="I851" s="88">
        <f>+G851*H851</f>
        <v>0</v>
      </c>
      <c r="K851" s="97">
        <v>10807</v>
      </c>
      <c r="L851" s="98" t="s">
        <v>822</v>
      </c>
      <c r="M851" s="96"/>
      <c r="N851" s="96"/>
      <c r="O851" s="96"/>
      <c r="P851" s="96"/>
      <c r="Q851" s="94">
        <f>+M851+N851+O851+P851</f>
        <v>0</v>
      </c>
      <c r="R851" s="95">
        <v>79</v>
      </c>
      <c r="S851" s="88">
        <f>+Q851*R851</f>
        <v>0</v>
      </c>
    </row>
    <row r="852" spans="1:19" ht="49.65" customHeight="1" x14ac:dyDescent="0.3">
      <c r="A852" s="89"/>
      <c r="B852" s="89"/>
      <c r="C852" s="89"/>
      <c r="D852" s="89"/>
      <c r="E852" s="89"/>
      <c r="F852" s="89"/>
      <c r="G852" s="89"/>
      <c r="H852" s="89"/>
      <c r="I852" s="89"/>
      <c r="K852" s="89"/>
      <c r="L852" s="89"/>
      <c r="M852" s="89"/>
      <c r="N852" s="89"/>
      <c r="O852" s="89"/>
      <c r="P852" s="89"/>
      <c r="Q852" s="89"/>
      <c r="R852" s="89"/>
      <c r="S852" s="89"/>
    </row>
    <row r="853" spans="1:19" ht="49.65" customHeight="1" x14ac:dyDescent="0.3">
      <c r="A853" s="97">
        <v>7614</v>
      </c>
      <c r="B853" s="98" t="s">
        <v>823</v>
      </c>
      <c r="C853" s="96"/>
      <c r="D853" s="96"/>
      <c r="E853" s="96"/>
      <c r="F853" s="96"/>
      <c r="G853" s="94">
        <f>+C853+D853+E853+F853</f>
        <v>0</v>
      </c>
      <c r="H853" s="95">
        <v>119</v>
      </c>
      <c r="I853" s="88">
        <f>+G853*H853</f>
        <v>0</v>
      </c>
      <c r="K853" s="97">
        <v>10808</v>
      </c>
      <c r="L853" s="98" t="s">
        <v>824</v>
      </c>
      <c r="M853" s="96"/>
      <c r="N853" s="96"/>
      <c r="O853" s="96"/>
      <c r="P853" s="96"/>
      <c r="Q853" s="94">
        <f>+M853+N853+O853+P853</f>
        <v>0</v>
      </c>
      <c r="R853" s="95">
        <v>79</v>
      </c>
      <c r="S853" s="88">
        <f>+Q853*R853</f>
        <v>0</v>
      </c>
    </row>
    <row r="854" spans="1:19" ht="49.65" customHeight="1" x14ac:dyDescent="0.3">
      <c r="A854" s="89"/>
      <c r="B854" s="89"/>
      <c r="C854" s="89"/>
      <c r="D854" s="89"/>
      <c r="E854" s="89"/>
      <c r="F854" s="89"/>
      <c r="G854" s="89"/>
      <c r="H854" s="89"/>
      <c r="I854" s="89"/>
      <c r="K854" s="89"/>
      <c r="L854" s="89"/>
      <c r="M854" s="89"/>
      <c r="N854" s="89"/>
      <c r="O854" s="89"/>
      <c r="P854" s="89"/>
      <c r="Q854" s="89"/>
      <c r="R854" s="89"/>
      <c r="S854" s="89"/>
    </row>
    <row r="855" spans="1:19" ht="49.65" customHeight="1" x14ac:dyDescent="0.3">
      <c r="A855" s="97">
        <v>8059</v>
      </c>
      <c r="B855" s="98" t="s">
        <v>825</v>
      </c>
      <c r="C855" s="96"/>
      <c r="D855" s="96"/>
      <c r="E855" s="96"/>
      <c r="F855" s="96"/>
      <c r="G855" s="94">
        <f>+C855+D855+E855+F855</f>
        <v>0</v>
      </c>
      <c r="H855" s="95">
        <v>239</v>
      </c>
      <c r="I855" s="88">
        <f>+G855*H855</f>
        <v>0</v>
      </c>
      <c r="K855" s="97">
        <v>10809</v>
      </c>
      <c r="L855" s="98" t="s">
        <v>826</v>
      </c>
      <c r="M855" s="96"/>
      <c r="N855" s="96"/>
      <c r="O855" s="96"/>
      <c r="P855" s="96"/>
      <c r="Q855" s="94">
        <f>+M855+N855+O855+P855</f>
        <v>0</v>
      </c>
      <c r="R855" s="95">
        <v>69</v>
      </c>
      <c r="S855" s="88">
        <f>+Q855*R855</f>
        <v>0</v>
      </c>
    </row>
    <row r="856" spans="1:19" ht="49.65" customHeight="1" x14ac:dyDescent="0.3">
      <c r="A856" s="89"/>
      <c r="B856" s="89"/>
      <c r="C856" s="89"/>
      <c r="D856" s="89"/>
      <c r="E856" s="89"/>
      <c r="F856" s="89"/>
      <c r="G856" s="89"/>
      <c r="H856" s="89"/>
      <c r="I856" s="89"/>
      <c r="K856" s="89"/>
      <c r="L856" s="89"/>
      <c r="M856" s="89"/>
      <c r="N856" s="89"/>
      <c r="O856" s="89"/>
      <c r="P856" s="89"/>
      <c r="Q856" s="89"/>
      <c r="R856" s="89"/>
      <c r="S856" s="89"/>
    </row>
    <row r="857" spans="1:19" ht="49.65" customHeight="1" x14ac:dyDescent="0.3">
      <c r="A857" s="97">
        <v>8060</v>
      </c>
      <c r="B857" s="98" t="s">
        <v>827</v>
      </c>
      <c r="C857" s="96"/>
      <c r="D857" s="96"/>
      <c r="E857" s="96"/>
      <c r="F857" s="96"/>
      <c r="G857" s="94">
        <f>+C857+D857+E857+F857</f>
        <v>0</v>
      </c>
      <c r="H857" s="95">
        <v>239</v>
      </c>
      <c r="I857" s="88">
        <f>+G857*H857</f>
        <v>0</v>
      </c>
      <c r="K857" s="97">
        <v>10833</v>
      </c>
      <c r="L857" s="98" t="s">
        <v>828</v>
      </c>
      <c r="M857" s="96"/>
      <c r="N857" s="96"/>
      <c r="O857" s="96"/>
      <c r="P857" s="96"/>
      <c r="Q857" s="94">
        <f>+M857+N857+O857+P857</f>
        <v>0</v>
      </c>
      <c r="R857" s="95">
        <v>189</v>
      </c>
      <c r="S857" s="88">
        <f>+Q857*R857</f>
        <v>0</v>
      </c>
    </row>
    <row r="858" spans="1:19" ht="49.65" customHeight="1" x14ac:dyDescent="0.3">
      <c r="A858" s="89"/>
      <c r="B858" s="89"/>
      <c r="C858" s="89"/>
      <c r="D858" s="89"/>
      <c r="E858" s="89"/>
      <c r="F858" s="89"/>
      <c r="G858" s="89"/>
      <c r="H858" s="89"/>
      <c r="I858" s="89"/>
      <c r="K858" s="89"/>
      <c r="L858" s="89"/>
      <c r="M858" s="89"/>
      <c r="N858" s="89"/>
      <c r="O858" s="89"/>
      <c r="P858" s="89"/>
      <c r="Q858" s="89"/>
      <c r="R858" s="89"/>
      <c r="S858" s="89"/>
    </row>
    <row r="859" spans="1:19" ht="49.65" customHeight="1" x14ac:dyDescent="0.3">
      <c r="A859" s="97">
        <v>8201</v>
      </c>
      <c r="B859" s="98" t="s">
        <v>829</v>
      </c>
      <c r="C859" s="96"/>
      <c r="D859" s="96"/>
      <c r="E859" s="96"/>
      <c r="F859" s="96"/>
      <c r="G859" s="94">
        <f>+C859+D859+E859+F859</f>
        <v>0</v>
      </c>
      <c r="H859" s="95">
        <v>119</v>
      </c>
      <c r="I859" s="88">
        <f>+G859*H859</f>
        <v>0</v>
      </c>
      <c r="K859" s="97">
        <v>10866</v>
      </c>
      <c r="L859" s="98" t="s">
        <v>830</v>
      </c>
      <c r="M859" s="96"/>
      <c r="N859" s="96"/>
      <c r="O859" s="96"/>
      <c r="P859" s="96"/>
      <c r="Q859" s="94">
        <f>+M859+N859+O859+P859</f>
        <v>0</v>
      </c>
      <c r="R859" s="95">
        <v>79</v>
      </c>
      <c r="S859" s="88">
        <f>+Q859*R859</f>
        <v>0</v>
      </c>
    </row>
    <row r="860" spans="1:19" ht="49.65" customHeight="1" x14ac:dyDescent="0.3">
      <c r="A860" s="89"/>
      <c r="B860" s="89"/>
      <c r="C860" s="89"/>
      <c r="D860" s="89"/>
      <c r="E860" s="89"/>
      <c r="F860" s="89"/>
      <c r="G860" s="89"/>
      <c r="H860" s="89"/>
      <c r="I860" s="89"/>
      <c r="K860" s="89"/>
      <c r="L860" s="89"/>
      <c r="M860" s="89"/>
      <c r="N860" s="89"/>
      <c r="O860" s="89"/>
      <c r="P860" s="89"/>
      <c r="Q860" s="89"/>
      <c r="R860" s="89"/>
      <c r="S860" s="89"/>
    </row>
    <row r="861" spans="1:19" ht="49.65" customHeight="1" x14ac:dyDescent="0.3">
      <c r="A861" s="97">
        <v>8369</v>
      </c>
      <c r="B861" s="98" t="s">
        <v>831</v>
      </c>
      <c r="C861" s="96"/>
      <c r="D861" s="96"/>
      <c r="E861" s="96"/>
      <c r="F861" s="96"/>
      <c r="G861" s="94">
        <f>+C861+D861+E861+F861</f>
        <v>0</v>
      </c>
      <c r="H861" s="95">
        <v>119</v>
      </c>
      <c r="I861" s="88">
        <f>+G861*H861</f>
        <v>0</v>
      </c>
      <c r="K861" s="97">
        <v>10867</v>
      </c>
      <c r="L861" s="98" t="s">
        <v>832</v>
      </c>
      <c r="M861" s="96"/>
      <c r="N861" s="96"/>
      <c r="O861" s="96"/>
      <c r="P861" s="96"/>
      <c r="Q861" s="94">
        <f>+M861+N861+O861+P861</f>
        <v>0</v>
      </c>
      <c r="R861" s="95">
        <v>79</v>
      </c>
      <c r="S861" s="88">
        <f>+Q861*R861</f>
        <v>0</v>
      </c>
    </row>
    <row r="862" spans="1:19" ht="49.65" customHeight="1" x14ac:dyDescent="0.3">
      <c r="A862" s="89"/>
      <c r="B862" s="89"/>
      <c r="C862" s="89"/>
      <c r="D862" s="89"/>
      <c r="E862" s="89"/>
      <c r="F862" s="89"/>
      <c r="G862" s="89"/>
      <c r="H862" s="89"/>
      <c r="I862" s="89"/>
      <c r="K862" s="89"/>
      <c r="L862" s="89"/>
      <c r="M862" s="89"/>
      <c r="N862" s="89"/>
      <c r="O862" s="89"/>
      <c r="P862" s="89"/>
      <c r="Q862" s="89"/>
      <c r="R862" s="89"/>
      <c r="S862" s="89"/>
    </row>
    <row r="863" spans="1:19" ht="49.65" customHeight="1" x14ac:dyDescent="0.3">
      <c r="A863" s="97">
        <v>8722</v>
      </c>
      <c r="B863" s="98" t="s">
        <v>833</v>
      </c>
      <c r="C863" s="96"/>
      <c r="D863" s="96"/>
      <c r="E863" s="96"/>
      <c r="F863" s="96"/>
      <c r="G863" s="94">
        <f>+C863+D863+E863+F863</f>
        <v>0</v>
      </c>
      <c r="H863" s="95">
        <v>45</v>
      </c>
      <c r="I863" s="88">
        <f>+G863*H863</f>
        <v>0</v>
      </c>
      <c r="K863" s="97">
        <v>10868</v>
      </c>
      <c r="L863" s="98" t="s">
        <v>834</v>
      </c>
      <c r="M863" s="96"/>
      <c r="N863" s="96"/>
      <c r="O863" s="96"/>
      <c r="P863" s="96"/>
      <c r="Q863" s="94">
        <f>+M863+N863+O863+P863</f>
        <v>0</v>
      </c>
      <c r="R863" s="95">
        <v>69</v>
      </c>
      <c r="S863" s="88">
        <f>+Q863*R863</f>
        <v>0</v>
      </c>
    </row>
    <row r="864" spans="1:19" ht="49.65" customHeight="1" x14ac:dyDescent="0.3">
      <c r="A864" s="89"/>
      <c r="B864" s="89"/>
      <c r="C864" s="89"/>
      <c r="D864" s="89"/>
      <c r="E864" s="89"/>
      <c r="F864" s="89"/>
      <c r="G864" s="89"/>
      <c r="H864" s="89"/>
      <c r="I864" s="89"/>
      <c r="K864" s="89"/>
      <c r="L864" s="89"/>
      <c r="M864" s="89"/>
      <c r="N864" s="89"/>
      <c r="O864" s="89"/>
      <c r="P864" s="89"/>
      <c r="Q864" s="89"/>
      <c r="R864" s="89"/>
      <c r="S864" s="89"/>
    </row>
    <row r="865" spans="1:19" ht="49.65" customHeight="1" x14ac:dyDescent="0.3">
      <c r="A865" s="97">
        <v>8724</v>
      </c>
      <c r="B865" s="98" t="s">
        <v>835</v>
      </c>
      <c r="C865" s="96"/>
      <c r="D865" s="96"/>
      <c r="E865" s="96"/>
      <c r="F865" s="96"/>
      <c r="G865" s="94">
        <f>+C865+D865+E865+F865</f>
        <v>0</v>
      </c>
      <c r="H865" s="95">
        <v>45</v>
      </c>
      <c r="I865" s="88">
        <f>+G865*H865</f>
        <v>0</v>
      </c>
      <c r="K865" s="97">
        <v>10869</v>
      </c>
      <c r="L865" s="98" t="s">
        <v>836</v>
      </c>
      <c r="M865" s="96"/>
      <c r="N865" s="96"/>
      <c r="O865" s="96"/>
      <c r="P865" s="96"/>
      <c r="Q865" s="94">
        <f>+M865+N865+O865+P865</f>
        <v>0</v>
      </c>
      <c r="R865" s="95">
        <v>69</v>
      </c>
      <c r="S865" s="88">
        <f>+Q865*R865</f>
        <v>0</v>
      </c>
    </row>
    <row r="866" spans="1:19" ht="49.65" customHeight="1" x14ac:dyDescent="0.3">
      <c r="A866" s="89"/>
      <c r="B866" s="89"/>
      <c r="C866" s="89"/>
      <c r="D866" s="89"/>
      <c r="E866" s="89"/>
      <c r="F866" s="89"/>
      <c r="G866" s="89"/>
      <c r="H866" s="89"/>
      <c r="I866" s="89"/>
      <c r="K866" s="89"/>
      <c r="L866" s="89"/>
      <c r="M866" s="89"/>
      <c r="N866" s="89"/>
      <c r="O866" s="89"/>
      <c r="P866" s="89"/>
      <c r="Q866" s="89"/>
      <c r="R866" s="89"/>
      <c r="S866" s="89"/>
    </row>
    <row r="867" spans="1:19" ht="49.65" customHeight="1" x14ac:dyDescent="0.3">
      <c r="A867" s="97">
        <v>8725</v>
      </c>
      <c r="B867" s="98" t="s">
        <v>837</v>
      </c>
      <c r="C867" s="96"/>
      <c r="D867" s="96"/>
      <c r="E867" s="96"/>
      <c r="F867" s="96"/>
      <c r="G867" s="94">
        <f>+C867+D867+E867+F867</f>
        <v>0</v>
      </c>
      <c r="H867" s="95">
        <v>39</v>
      </c>
      <c r="I867" s="88">
        <f>+G867*H867</f>
        <v>0</v>
      </c>
      <c r="K867" s="97">
        <v>10872</v>
      </c>
      <c r="L867" s="98" t="s">
        <v>838</v>
      </c>
      <c r="M867" s="96"/>
      <c r="N867" s="96"/>
      <c r="O867" s="96"/>
      <c r="P867" s="96"/>
      <c r="Q867" s="94">
        <f>+M867+N867+O867+P867</f>
        <v>0</v>
      </c>
      <c r="R867" s="95">
        <v>189</v>
      </c>
      <c r="S867" s="88">
        <f>+Q867*R867</f>
        <v>0</v>
      </c>
    </row>
    <row r="868" spans="1:19" ht="49.65" customHeight="1" x14ac:dyDescent="0.3">
      <c r="A868" s="89"/>
      <c r="B868" s="89"/>
      <c r="C868" s="89"/>
      <c r="D868" s="89"/>
      <c r="E868" s="89"/>
      <c r="F868" s="89"/>
      <c r="G868" s="89"/>
      <c r="H868" s="89"/>
      <c r="I868" s="89"/>
      <c r="K868" s="89"/>
      <c r="L868" s="89"/>
      <c r="M868" s="89"/>
      <c r="N868" s="89"/>
      <c r="O868" s="89"/>
      <c r="P868" s="89"/>
      <c r="Q868" s="89"/>
      <c r="R868" s="89"/>
      <c r="S868" s="89"/>
    </row>
    <row r="869" spans="1:19" ht="49.65" customHeight="1" x14ac:dyDescent="0.3">
      <c r="A869" s="97">
        <v>8726</v>
      </c>
      <c r="B869" s="98" t="s">
        <v>839</v>
      </c>
      <c r="C869" s="96"/>
      <c r="D869" s="96"/>
      <c r="E869" s="96"/>
      <c r="F869" s="96"/>
      <c r="G869" s="94">
        <f>+C869+D869+E869+F869</f>
        <v>0</v>
      </c>
      <c r="H869" s="95">
        <v>39</v>
      </c>
      <c r="I869" s="88">
        <f>+G869*H869</f>
        <v>0</v>
      </c>
      <c r="K869" s="97">
        <v>10875</v>
      </c>
      <c r="L869" s="98" t="s">
        <v>840</v>
      </c>
      <c r="M869" s="96"/>
      <c r="N869" s="96"/>
      <c r="O869" s="96"/>
      <c r="P869" s="96"/>
      <c r="Q869" s="94">
        <f>+M869+N869+O869+P869</f>
        <v>0</v>
      </c>
      <c r="R869" s="95">
        <v>319</v>
      </c>
      <c r="S869" s="88">
        <f>+Q869*R869</f>
        <v>0</v>
      </c>
    </row>
    <row r="870" spans="1:19" ht="49.65" customHeight="1" x14ac:dyDescent="0.3">
      <c r="A870" s="89"/>
      <c r="B870" s="89"/>
      <c r="C870" s="89"/>
      <c r="D870" s="89"/>
      <c r="E870" s="89"/>
      <c r="F870" s="89"/>
      <c r="G870" s="89"/>
      <c r="H870" s="89"/>
      <c r="I870" s="89"/>
      <c r="K870" s="89"/>
      <c r="L870" s="89"/>
      <c r="M870" s="89"/>
      <c r="N870" s="89"/>
      <c r="O870" s="89"/>
      <c r="P870" s="89"/>
      <c r="Q870" s="89"/>
      <c r="R870" s="89"/>
      <c r="S870" s="89"/>
    </row>
    <row r="871" spans="1:19" ht="49.65" customHeight="1" x14ac:dyDescent="0.3">
      <c r="A871" s="97">
        <v>8840</v>
      </c>
      <c r="B871" s="98" t="s">
        <v>841</v>
      </c>
      <c r="C871" s="96"/>
      <c r="D871" s="96"/>
      <c r="E871" s="96"/>
      <c r="F871" s="96"/>
      <c r="G871" s="94">
        <f>+C871+D871+E871+F871</f>
        <v>0</v>
      </c>
      <c r="H871" s="95">
        <v>119</v>
      </c>
      <c r="I871" s="88">
        <f>+G871*H871</f>
        <v>0</v>
      </c>
      <c r="K871" s="97">
        <v>11280</v>
      </c>
      <c r="L871" s="98" t="s">
        <v>842</v>
      </c>
      <c r="M871" s="96"/>
      <c r="N871" s="96"/>
      <c r="O871" s="96"/>
      <c r="P871" s="96"/>
      <c r="Q871" s="94">
        <f>+M871+N871+O871+P871</f>
        <v>0</v>
      </c>
      <c r="R871" s="95">
        <v>89</v>
      </c>
      <c r="S871" s="88">
        <f>+Q871*R871</f>
        <v>0</v>
      </c>
    </row>
    <row r="872" spans="1:19" ht="49.65" customHeight="1" x14ac:dyDescent="0.3">
      <c r="A872" s="89"/>
      <c r="B872" s="89"/>
      <c r="C872" s="89"/>
      <c r="D872" s="89"/>
      <c r="E872" s="89"/>
      <c r="F872" s="89"/>
      <c r="G872" s="89"/>
      <c r="H872" s="89"/>
      <c r="I872" s="89"/>
      <c r="K872" s="89"/>
      <c r="L872" s="89"/>
      <c r="M872" s="89"/>
      <c r="N872" s="89"/>
      <c r="O872" s="89"/>
      <c r="P872" s="89"/>
      <c r="Q872" s="89"/>
      <c r="R872" s="89"/>
      <c r="S872" s="89"/>
    </row>
    <row r="873" spans="1:19" ht="49.65" customHeight="1" x14ac:dyDescent="0.3">
      <c r="A873" s="97">
        <v>8882</v>
      </c>
      <c r="B873" s="98" t="s">
        <v>843</v>
      </c>
      <c r="C873" s="96"/>
      <c r="D873" s="96"/>
      <c r="E873" s="96"/>
      <c r="F873" s="96"/>
      <c r="G873" s="94">
        <f>+C873+D873+E873+F873</f>
        <v>0</v>
      </c>
      <c r="H873" s="95">
        <v>79</v>
      </c>
      <c r="I873" s="88">
        <f>+G873*H873</f>
        <v>0</v>
      </c>
      <c r="K873" s="97">
        <v>11302</v>
      </c>
      <c r="L873" s="98" t="s">
        <v>844</v>
      </c>
      <c r="M873" s="96"/>
      <c r="N873" s="96"/>
      <c r="O873" s="96"/>
      <c r="P873" s="96"/>
      <c r="Q873" s="94">
        <f>+M873+N873+O873+P873</f>
        <v>0</v>
      </c>
      <c r="R873" s="95">
        <v>199</v>
      </c>
      <c r="S873" s="88">
        <f>+Q873*R873</f>
        <v>0</v>
      </c>
    </row>
    <row r="874" spans="1:19" ht="49.65" customHeight="1" x14ac:dyDescent="0.3">
      <c r="A874" s="89"/>
      <c r="B874" s="89"/>
      <c r="C874" s="89"/>
      <c r="D874" s="89"/>
      <c r="E874" s="89"/>
      <c r="F874" s="89"/>
      <c r="G874" s="89"/>
      <c r="H874" s="89"/>
      <c r="I874" s="89"/>
      <c r="K874" s="89"/>
      <c r="L874" s="89"/>
      <c r="M874" s="89"/>
      <c r="N874" s="89"/>
      <c r="O874" s="89"/>
      <c r="P874" s="89"/>
      <c r="Q874" s="89"/>
      <c r="R874" s="89"/>
      <c r="S874" s="89"/>
    </row>
    <row r="875" spans="1:19" ht="49.65" customHeight="1" x14ac:dyDescent="0.3">
      <c r="A875" s="97">
        <v>8979</v>
      </c>
      <c r="B875" s="98" t="s">
        <v>845</v>
      </c>
      <c r="C875" s="96"/>
      <c r="D875" s="96"/>
      <c r="E875" s="96"/>
      <c r="F875" s="96"/>
      <c r="G875" s="94">
        <f>+C875+D875+E875+F875</f>
        <v>0</v>
      </c>
      <c r="H875" s="95">
        <v>59</v>
      </c>
      <c r="I875" s="88">
        <f>+G875*H875</f>
        <v>0</v>
      </c>
      <c r="K875" s="97">
        <v>11320</v>
      </c>
      <c r="L875" s="98" t="s">
        <v>846</v>
      </c>
      <c r="M875" s="96"/>
      <c r="N875" s="96"/>
      <c r="O875" s="96"/>
      <c r="P875" s="96"/>
      <c r="Q875" s="94">
        <f>+M875+N875+O875+P875</f>
        <v>0</v>
      </c>
      <c r="R875" s="95">
        <v>129</v>
      </c>
      <c r="S875" s="88">
        <f>+Q875*R875</f>
        <v>0</v>
      </c>
    </row>
    <row r="876" spans="1:19" ht="49.65" customHeight="1" x14ac:dyDescent="0.3">
      <c r="A876" s="89"/>
      <c r="B876" s="89"/>
      <c r="C876" s="89"/>
      <c r="D876" s="89"/>
      <c r="E876" s="89"/>
      <c r="F876" s="89"/>
      <c r="G876" s="89"/>
      <c r="H876" s="89"/>
      <c r="I876" s="89"/>
      <c r="K876" s="89"/>
      <c r="L876" s="89"/>
      <c r="M876" s="89"/>
      <c r="N876" s="89"/>
      <c r="O876" s="89"/>
      <c r="P876" s="89"/>
      <c r="Q876" s="89"/>
      <c r="R876" s="89"/>
      <c r="S876" s="89"/>
    </row>
    <row r="877" spans="1:19" ht="49.65" customHeight="1" x14ac:dyDescent="0.3">
      <c r="A877" s="97">
        <v>8981</v>
      </c>
      <c r="B877" s="98" t="s">
        <v>847</v>
      </c>
      <c r="C877" s="96"/>
      <c r="D877" s="96"/>
      <c r="E877" s="96"/>
      <c r="F877" s="96"/>
      <c r="G877" s="94">
        <f>+C877+D877+E877+F877</f>
        <v>0</v>
      </c>
      <c r="H877" s="95">
        <v>55</v>
      </c>
      <c r="I877" s="88">
        <f>+G877*H877</f>
        <v>0</v>
      </c>
      <c r="K877" s="97">
        <v>12031</v>
      </c>
      <c r="L877" s="98" t="s">
        <v>848</v>
      </c>
      <c r="M877" s="96"/>
      <c r="N877" s="96"/>
      <c r="O877" s="96"/>
      <c r="P877" s="96"/>
      <c r="Q877" s="94">
        <f>+M877+N877+O877+P877</f>
        <v>0</v>
      </c>
      <c r="R877" s="95">
        <v>79</v>
      </c>
      <c r="S877" s="88">
        <f>+Q877*R877</f>
        <v>0</v>
      </c>
    </row>
    <row r="878" spans="1:19" ht="49.65" customHeight="1" x14ac:dyDescent="0.3">
      <c r="A878" s="89"/>
      <c r="B878" s="89"/>
      <c r="C878" s="89"/>
      <c r="D878" s="89"/>
      <c r="E878" s="89"/>
      <c r="F878" s="89"/>
      <c r="G878" s="89"/>
      <c r="H878" s="89"/>
      <c r="I878" s="89"/>
      <c r="K878" s="89"/>
      <c r="L878" s="89"/>
      <c r="M878" s="89"/>
      <c r="N878" s="89"/>
      <c r="O878" s="89"/>
      <c r="P878" s="89"/>
      <c r="Q878" s="89"/>
      <c r="R878" s="89"/>
      <c r="S878" s="89"/>
    </row>
    <row r="879" spans="1:19" ht="49.65" customHeight="1" x14ac:dyDescent="0.3">
      <c r="A879" s="97">
        <v>9201</v>
      </c>
      <c r="B879" s="98" t="s">
        <v>849</v>
      </c>
      <c r="C879" s="96"/>
      <c r="D879" s="96"/>
      <c r="E879" s="96"/>
      <c r="F879" s="96"/>
      <c r="G879" s="94">
        <f>+C879+D879+E879+F879</f>
        <v>0</v>
      </c>
      <c r="H879" s="95">
        <v>59</v>
      </c>
      <c r="I879" s="88">
        <f>+G879*H879</f>
        <v>0</v>
      </c>
      <c r="K879" s="97">
        <v>12130</v>
      </c>
      <c r="L879" s="98" t="s">
        <v>850</v>
      </c>
      <c r="M879" s="96"/>
      <c r="N879" s="96"/>
      <c r="O879" s="96"/>
      <c r="P879" s="96"/>
      <c r="Q879" s="94">
        <f>+M879+N879+O879+P879</f>
        <v>0</v>
      </c>
      <c r="R879" s="95">
        <v>239</v>
      </c>
      <c r="S879" s="88">
        <f>+Q879*R879</f>
        <v>0</v>
      </c>
    </row>
    <row r="880" spans="1:19" ht="49.65" customHeight="1" x14ac:dyDescent="0.3">
      <c r="A880" s="89"/>
      <c r="B880" s="89"/>
      <c r="C880" s="89"/>
      <c r="D880" s="89"/>
      <c r="E880" s="89"/>
      <c r="F880" s="89"/>
      <c r="G880" s="89"/>
      <c r="H880" s="89"/>
      <c r="I880" s="89"/>
      <c r="K880" s="89"/>
      <c r="L880" s="89"/>
      <c r="M880" s="89"/>
      <c r="N880" s="89"/>
      <c r="O880" s="89"/>
      <c r="P880" s="89"/>
      <c r="Q880" s="89"/>
      <c r="R880" s="89"/>
      <c r="S880" s="89"/>
    </row>
    <row r="881" spans="1:19" ht="49.65" customHeight="1" x14ac:dyDescent="0.3">
      <c r="A881" s="97">
        <v>9202</v>
      </c>
      <c r="B881" s="98" t="s">
        <v>851</v>
      </c>
      <c r="C881" s="96"/>
      <c r="D881" s="96"/>
      <c r="E881" s="96"/>
      <c r="F881" s="96"/>
      <c r="G881" s="94">
        <f>+C881+D881+E881+F881</f>
        <v>0</v>
      </c>
      <c r="H881" s="95">
        <v>49</v>
      </c>
      <c r="I881" s="88">
        <f>+G881*H881</f>
        <v>0</v>
      </c>
      <c r="K881" s="97">
        <v>12131</v>
      </c>
      <c r="L881" s="98" t="s">
        <v>852</v>
      </c>
      <c r="M881" s="96"/>
      <c r="N881" s="96"/>
      <c r="O881" s="96"/>
      <c r="P881" s="96"/>
      <c r="Q881" s="94">
        <f>+M881+N881+O881+P881</f>
        <v>0</v>
      </c>
      <c r="R881" s="95">
        <v>239</v>
      </c>
      <c r="S881" s="88">
        <f>+Q881*R881</f>
        <v>0</v>
      </c>
    </row>
    <row r="882" spans="1:19" ht="49.65" customHeight="1" x14ac:dyDescent="0.3">
      <c r="A882" s="89"/>
      <c r="B882" s="89"/>
      <c r="C882" s="89"/>
      <c r="D882" s="89"/>
      <c r="E882" s="89"/>
      <c r="F882" s="89"/>
      <c r="G882" s="89"/>
      <c r="H882" s="89"/>
      <c r="I882" s="89"/>
      <c r="K882" s="89"/>
      <c r="L882" s="89"/>
      <c r="M882" s="89"/>
      <c r="N882" s="89"/>
      <c r="O882" s="89"/>
      <c r="P882" s="89"/>
      <c r="Q882" s="89"/>
      <c r="R882" s="89"/>
      <c r="S882" s="89"/>
    </row>
    <row r="883" spans="1:19" ht="49.65" customHeight="1" x14ac:dyDescent="0.3">
      <c r="A883" s="97">
        <v>9242</v>
      </c>
      <c r="B883" s="98" t="s">
        <v>853</v>
      </c>
      <c r="C883" s="96"/>
      <c r="D883" s="96"/>
      <c r="E883" s="96"/>
      <c r="F883" s="96"/>
      <c r="G883" s="94">
        <f>+C883+D883+E883+F883</f>
        <v>0</v>
      </c>
      <c r="H883" s="95">
        <v>99</v>
      </c>
      <c r="I883" s="88">
        <f>+G883*H883</f>
        <v>0</v>
      </c>
      <c r="K883" s="101" t="s">
        <v>854</v>
      </c>
      <c r="L883" s="78"/>
      <c r="M883" s="78"/>
      <c r="N883" s="78"/>
      <c r="O883" s="78"/>
      <c r="P883" s="78"/>
      <c r="Q883" s="78"/>
      <c r="R883" s="78"/>
      <c r="S883" s="78"/>
    </row>
    <row r="884" spans="1:19" ht="49.65" customHeight="1" x14ac:dyDescent="0.3">
      <c r="A884" s="89"/>
      <c r="B884" s="89"/>
      <c r="C884" s="89"/>
      <c r="D884" s="89"/>
      <c r="E884" s="89"/>
      <c r="F884" s="89"/>
      <c r="G884" s="89"/>
      <c r="H884" s="89"/>
      <c r="I884" s="89"/>
      <c r="K884" s="78"/>
      <c r="L884" s="78"/>
      <c r="M884" s="78"/>
      <c r="N884" s="78"/>
      <c r="O884" s="78"/>
      <c r="P884" s="78"/>
      <c r="Q884" s="78"/>
      <c r="R884" s="78"/>
      <c r="S884" s="78"/>
    </row>
    <row r="885" spans="1:19" ht="49.65" customHeight="1" x14ac:dyDescent="0.3">
      <c r="A885" s="97">
        <v>9246</v>
      </c>
      <c r="B885" s="98" t="s">
        <v>855</v>
      </c>
      <c r="C885" s="96"/>
      <c r="D885" s="96"/>
      <c r="E885" s="96"/>
      <c r="F885" s="96"/>
      <c r="G885" s="94">
        <f>+C885+D885+E885+F885</f>
        <v>0</v>
      </c>
      <c r="H885" s="95">
        <v>99</v>
      </c>
      <c r="I885" s="88">
        <f>+G885*H885</f>
        <v>0</v>
      </c>
      <c r="K885" s="99"/>
      <c r="L885" s="100" t="s">
        <v>854</v>
      </c>
      <c r="M885" s="78"/>
      <c r="N885" s="78"/>
      <c r="O885" s="78"/>
      <c r="P885" s="78"/>
      <c r="Q885" s="78"/>
      <c r="R885" s="78"/>
      <c r="S885" s="78"/>
    </row>
    <row r="886" spans="1:19" ht="49.65" customHeight="1" x14ac:dyDescent="0.3">
      <c r="A886" s="89"/>
      <c r="B886" s="89"/>
      <c r="C886" s="89"/>
      <c r="D886" s="89"/>
      <c r="E886" s="89"/>
      <c r="F886" s="89"/>
      <c r="G886" s="89"/>
      <c r="H886" s="89"/>
      <c r="I886" s="89"/>
      <c r="K886" s="78"/>
      <c r="L886" s="78"/>
      <c r="M886" s="78"/>
      <c r="N886" s="78"/>
      <c r="O886" s="78"/>
      <c r="P886" s="78"/>
      <c r="Q886" s="78"/>
      <c r="R886" s="78"/>
      <c r="S886" s="78"/>
    </row>
    <row r="887" spans="1:19" ht="49.65" customHeight="1" x14ac:dyDescent="0.3">
      <c r="A887" s="97">
        <v>9490</v>
      </c>
      <c r="B887" s="98" t="s">
        <v>856</v>
      </c>
      <c r="C887" s="96"/>
      <c r="D887" s="96"/>
      <c r="E887" s="96"/>
      <c r="F887" s="96"/>
      <c r="G887" s="94">
        <f>+C887+D887+E887+F887</f>
        <v>0</v>
      </c>
      <c r="H887" s="95">
        <v>239</v>
      </c>
      <c r="I887" s="88">
        <f>+G887*H887</f>
        <v>0</v>
      </c>
      <c r="K887" s="97">
        <v>2712</v>
      </c>
      <c r="L887" s="98" t="s">
        <v>857</v>
      </c>
      <c r="M887" s="96"/>
      <c r="N887" s="96"/>
      <c r="O887" s="96"/>
      <c r="P887" s="96"/>
      <c r="Q887" s="94">
        <f>+M887+N887+O887+P887</f>
        <v>0</v>
      </c>
      <c r="R887" s="95">
        <v>179</v>
      </c>
      <c r="S887" s="88">
        <f>+Q887*R887</f>
        <v>0</v>
      </c>
    </row>
    <row r="888" spans="1:19" ht="49.65" customHeight="1" x14ac:dyDescent="0.3">
      <c r="A888" s="89"/>
      <c r="B888" s="89"/>
      <c r="C888" s="89"/>
      <c r="D888" s="89"/>
      <c r="E888" s="89"/>
      <c r="F888" s="89"/>
      <c r="G888" s="89"/>
      <c r="H888" s="89"/>
      <c r="I888" s="89"/>
      <c r="K888" s="89"/>
      <c r="L888" s="89"/>
      <c r="M888" s="89"/>
      <c r="N888" s="89"/>
      <c r="O888" s="89"/>
      <c r="P888" s="89"/>
      <c r="Q888" s="89"/>
      <c r="R888" s="89"/>
      <c r="S888" s="89"/>
    </row>
    <row r="889" spans="1:19" ht="49.65" customHeight="1" x14ac:dyDescent="0.3">
      <c r="A889" s="97">
        <v>9597</v>
      </c>
      <c r="B889" s="98" t="s">
        <v>858</v>
      </c>
      <c r="C889" s="96"/>
      <c r="D889" s="96"/>
      <c r="E889" s="96"/>
      <c r="F889" s="96"/>
      <c r="G889" s="94">
        <f>+C889+D889+E889+F889</f>
        <v>0</v>
      </c>
      <c r="H889" s="95">
        <v>629</v>
      </c>
      <c r="I889" s="88">
        <f>+G889*H889</f>
        <v>0</v>
      </c>
      <c r="K889" s="97">
        <v>2714</v>
      </c>
      <c r="L889" s="98" t="s">
        <v>859</v>
      </c>
      <c r="M889" s="96"/>
      <c r="N889" s="96"/>
      <c r="O889" s="96"/>
      <c r="P889" s="96"/>
      <c r="Q889" s="94">
        <f>+M889+N889+O889+P889</f>
        <v>0</v>
      </c>
      <c r="R889" s="95">
        <v>179</v>
      </c>
      <c r="S889" s="88">
        <f>+Q889*R889</f>
        <v>0</v>
      </c>
    </row>
    <row r="890" spans="1:19" ht="49.65" customHeight="1" x14ac:dyDescent="0.3">
      <c r="A890" s="89"/>
      <c r="B890" s="89"/>
      <c r="C890" s="89"/>
      <c r="D890" s="89"/>
      <c r="E890" s="89"/>
      <c r="F890" s="89"/>
      <c r="G890" s="89"/>
      <c r="H890" s="89"/>
      <c r="I890" s="89"/>
      <c r="K890" s="89"/>
      <c r="L890" s="89"/>
      <c r="M890" s="89"/>
      <c r="N890" s="89"/>
      <c r="O890" s="89"/>
      <c r="P890" s="89"/>
      <c r="Q890" s="89"/>
      <c r="R890" s="89"/>
      <c r="S890" s="89"/>
    </row>
    <row r="891" spans="1:19" ht="49.65" customHeight="1" x14ac:dyDescent="0.3">
      <c r="A891" s="97">
        <v>9599</v>
      </c>
      <c r="B891" s="98" t="s">
        <v>860</v>
      </c>
      <c r="C891" s="96"/>
      <c r="D891" s="96"/>
      <c r="E891" s="96"/>
      <c r="F891" s="96"/>
      <c r="G891" s="94">
        <f>+C891+D891+E891+F891</f>
        <v>0</v>
      </c>
      <c r="H891" s="95">
        <v>529</v>
      </c>
      <c r="I891" s="88">
        <f>+G891*H891</f>
        <v>0</v>
      </c>
      <c r="K891" s="97">
        <v>3587</v>
      </c>
      <c r="L891" s="98" t="s">
        <v>861</v>
      </c>
      <c r="M891" s="96"/>
      <c r="N891" s="96"/>
      <c r="O891" s="96"/>
      <c r="P891" s="96"/>
      <c r="Q891" s="94">
        <f>+M891+N891+O891+P891</f>
        <v>0</v>
      </c>
      <c r="R891" s="95">
        <v>179</v>
      </c>
      <c r="S891" s="88">
        <f>+Q891*R891</f>
        <v>0</v>
      </c>
    </row>
    <row r="892" spans="1:19" ht="49.65" customHeight="1" x14ac:dyDescent="0.3">
      <c r="A892" s="89"/>
      <c r="B892" s="89"/>
      <c r="C892" s="89"/>
      <c r="D892" s="89"/>
      <c r="E892" s="89"/>
      <c r="F892" s="89"/>
      <c r="G892" s="89"/>
      <c r="H892" s="89"/>
      <c r="I892" s="89"/>
      <c r="K892" s="89"/>
      <c r="L892" s="89"/>
      <c r="M892" s="89"/>
      <c r="N892" s="89"/>
      <c r="O892" s="89"/>
      <c r="P892" s="89"/>
      <c r="Q892" s="89"/>
      <c r="R892" s="89"/>
      <c r="S892" s="89"/>
    </row>
    <row r="893" spans="1:19" ht="49.65" customHeight="1" x14ac:dyDescent="0.3">
      <c r="A893" s="97">
        <v>9938</v>
      </c>
      <c r="B893" s="98" t="s">
        <v>862</v>
      </c>
      <c r="C893" s="96"/>
      <c r="D893" s="96"/>
      <c r="E893" s="96"/>
      <c r="F893" s="96"/>
      <c r="G893" s="94">
        <f>+C893+D893+E893+F893</f>
        <v>0</v>
      </c>
      <c r="H893" s="95">
        <v>119</v>
      </c>
      <c r="I893" s="88">
        <f>+G893*H893</f>
        <v>0</v>
      </c>
      <c r="K893" s="97">
        <v>3635</v>
      </c>
      <c r="L893" s="98" t="s">
        <v>863</v>
      </c>
      <c r="M893" s="96"/>
      <c r="N893" s="96"/>
      <c r="O893" s="96"/>
      <c r="P893" s="96"/>
      <c r="Q893" s="94">
        <f>+M893+N893+O893+P893</f>
        <v>0</v>
      </c>
      <c r="R893" s="95">
        <v>169</v>
      </c>
      <c r="S893" s="88">
        <f>+Q893*R893</f>
        <v>0</v>
      </c>
    </row>
    <row r="894" spans="1:19" ht="49.65" customHeight="1" x14ac:dyDescent="0.3">
      <c r="A894" s="89"/>
      <c r="B894" s="89"/>
      <c r="C894" s="89"/>
      <c r="D894" s="89"/>
      <c r="E894" s="89"/>
      <c r="F894" s="89"/>
      <c r="G894" s="89"/>
      <c r="H894" s="89"/>
      <c r="I894" s="89"/>
      <c r="K894" s="89"/>
      <c r="L894" s="89"/>
      <c r="M894" s="89"/>
      <c r="N894" s="89"/>
      <c r="O894" s="89"/>
      <c r="P894" s="89"/>
      <c r="Q894" s="89"/>
      <c r="R894" s="89"/>
      <c r="S894" s="89"/>
    </row>
    <row r="895" spans="1:19" ht="49.65" customHeight="1" x14ac:dyDescent="0.3">
      <c r="A895" s="97">
        <v>9939</v>
      </c>
      <c r="B895" s="98" t="s">
        <v>864</v>
      </c>
      <c r="C895" s="96"/>
      <c r="D895" s="96"/>
      <c r="E895" s="96"/>
      <c r="F895" s="96"/>
      <c r="G895" s="94">
        <f>+C895+D895+E895+F895</f>
        <v>0</v>
      </c>
      <c r="H895" s="95">
        <v>119</v>
      </c>
      <c r="I895" s="88">
        <f>+G895*H895</f>
        <v>0</v>
      </c>
      <c r="K895" s="97">
        <v>4130</v>
      </c>
      <c r="L895" s="98" t="s">
        <v>865</v>
      </c>
      <c r="M895" s="96"/>
      <c r="N895" s="96"/>
      <c r="O895" s="96"/>
      <c r="P895" s="96"/>
      <c r="Q895" s="94">
        <f>+M895+N895+O895+P895</f>
        <v>0</v>
      </c>
      <c r="R895" s="95">
        <v>179</v>
      </c>
      <c r="S895" s="88">
        <f>+Q895*R895</f>
        <v>0</v>
      </c>
    </row>
    <row r="896" spans="1:19" ht="49.65" customHeight="1" x14ac:dyDescent="0.3">
      <c r="A896" s="89"/>
      <c r="B896" s="89"/>
      <c r="C896" s="89"/>
      <c r="D896" s="89"/>
      <c r="E896" s="89"/>
      <c r="F896" s="89"/>
      <c r="G896" s="89"/>
      <c r="H896" s="89"/>
      <c r="I896" s="89"/>
      <c r="K896" s="89"/>
      <c r="L896" s="89"/>
      <c r="M896" s="89"/>
      <c r="N896" s="89"/>
      <c r="O896" s="89"/>
      <c r="P896" s="89"/>
      <c r="Q896" s="89"/>
      <c r="R896" s="89"/>
      <c r="S896" s="89"/>
    </row>
    <row r="897" spans="1:19" ht="49.65" customHeight="1" x14ac:dyDescent="0.3">
      <c r="A897" s="97">
        <v>9940</v>
      </c>
      <c r="B897" s="98" t="s">
        <v>866</v>
      </c>
      <c r="C897" s="96"/>
      <c r="D897" s="96"/>
      <c r="E897" s="96"/>
      <c r="F897" s="96"/>
      <c r="G897" s="94">
        <f>+C897+D897+E897+F897</f>
        <v>0</v>
      </c>
      <c r="H897" s="95">
        <v>129</v>
      </c>
      <c r="I897" s="88">
        <f>+G897*H897</f>
        <v>0</v>
      </c>
      <c r="K897" s="97">
        <v>5299</v>
      </c>
      <c r="L897" s="98" t="s">
        <v>867</v>
      </c>
      <c r="M897" s="96"/>
      <c r="N897" s="96"/>
      <c r="O897" s="96"/>
      <c r="P897" s="96"/>
      <c r="Q897" s="94">
        <f>+M897+N897+O897+P897</f>
        <v>0</v>
      </c>
      <c r="R897" s="95">
        <v>569</v>
      </c>
      <c r="S897" s="88">
        <f>+Q897*R897</f>
        <v>0</v>
      </c>
    </row>
    <row r="898" spans="1:19" ht="49.65" customHeight="1" x14ac:dyDescent="0.3">
      <c r="A898" s="89"/>
      <c r="B898" s="89"/>
      <c r="C898" s="89"/>
      <c r="D898" s="89"/>
      <c r="E898" s="89"/>
      <c r="F898" s="89"/>
      <c r="G898" s="89"/>
      <c r="H898" s="89"/>
      <c r="I898" s="89"/>
      <c r="K898" s="89"/>
      <c r="L898" s="89"/>
      <c r="M898" s="89"/>
      <c r="N898" s="89"/>
      <c r="O898" s="89"/>
      <c r="P898" s="89"/>
      <c r="Q898" s="89"/>
      <c r="R898" s="89"/>
      <c r="S898" s="89"/>
    </row>
    <row r="899" spans="1:19" ht="49.65" customHeight="1" x14ac:dyDescent="0.3">
      <c r="A899" s="97">
        <v>9990</v>
      </c>
      <c r="B899" s="98" t="s">
        <v>868</v>
      </c>
      <c r="C899" s="96"/>
      <c r="D899" s="96"/>
      <c r="E899" s="96"/>
      <c r="F899" s="96"/>
      <c r="G899" s="94">
        <f>+C899+D899+E899+F899</f>
        <v>0</v>
      </c>
      <c r="H899" s="95">
        <v>119</v>
      </c>
      <c r="I899" s="88">
        <f>+G899*H899</f>
        <v>0</v>
      </c>
      <c r="K899" s="97">
        <v>5732</v>
      </c>
      <c r="L899" s="98" t="s">
        <v>869</v>
      </c>
      <c r="M899" s="96"/>
      <c r="N899" s="96"/>
      <c r="O899" s="96"/>
      <c r="P899" s="96"/>
      <c r="Q899" s="94">
        <f>+M899+N899+O899+P899</f>
        <v>0</v>
      </c>
      <c r="R899" s="95">
        <v>329</v>
      </c>
      <c r="S899" s="88">
        <f>+Q899*R899</f>
        <v>0</v>
      </c>
    </row>
    <row r="900" spans="1:19" ht="49.65" customHeight="1" x14ac:dyDescent="0.3">
      <c r="A900" s="89"/>
      <c r="B900" s="89"/>
      <c r="C900" s="89"/>
      <c r="D900" s="89"/>
      <c r="E900" s="89"/>
      <c r="F900" s="89"/>
      <c r="G900" s="89"/>
      <c r="H900" s="89"/>
      <c r="I900" s="89"/>
      <c r="K900" s="89"/>
      <c r="L900" s="89"/>
      <c r="M900" s="89"/>
      <c r="N900" s="89"/>
      <c r="O900" s="89"/>
      <c r="P900" s="89"/>
      <c r="Q900" s="89"/>
      <c r="R900" s="89"/>
      <c r="S900" s="89"/>
    </row>
    <row r="901" spans="1:19" ht="49.65" customHeight="1" x14ac:dyDescent="0.3">
      <c r="A901" s="97">
        <v>10000</v>
      </c>
      <c r="B901" s="98" t="s">
        <v>870</v>
      </c>
      <c r="C901" s="96"/>
      <c r="D901" s="96"/>
      <c r="E901" s="96"/>
      <c r="F901" s="96"/>
      <c r="G901" s="94">
        <f>+C901+D901+E901+F901</f>
        <v>0</v>
      </c>
      <c r="H901" s="95">
        <v>119</v>
      </c>
      <c r="I901" s="88">
        <f>+G901*H901</f>
        <v>0</v>
      </c>
      <c r="K901" s="97">
        <v>6079</v>
      </c>
      <c r="L901" s="98" t="s">
        <v>871</v>
      </c>
      <c r="M901" s="96"/>
      <c r="N901" s="96"/>
      <c r="O901" s="96"/>
      <c r="P901" s="96"/>
      <c r="Q901" s="94">
        <f>+M901+N901+O901+P901</f>
        <v>0</v>
      </c>
      <c r="R901" s="95">
        <v>229</v>
      </c>
      <c r="S901" s="88">
        <f>+Q901*R901</f>
        <v>0</v>
      </c>
    </row>
    <row r="902" spans="1:19" ht="49.65" customHeight="1" x14ac:dyDescent="0.3">
      <c r="A902" s="89"/>
      <c r="B902" s="89"/>
      <c r="C902" s="89"/>
      <c r="D902" s="89"/>
      <c r="E902" s="89"/>
      <c r="F902" s="89"/>
      <c r="G902" s="89"/>
      <c r="H902" s="89"/>
      <c r="I902" s="89"/>
      <c r="K902" s="89"/>
      <c r="L902" s="89"/>
      <c r="M902" s="89"/>
      <c r="N902" s="89"/>
      <c r="O902" s="89"/>
      <c r="P902" s="89"/>
      <c r="Q902" s="89"/>
      <c r="R902" s="89"/>
      <c r="S902" s="89"/>
    </row>
    <row r="903" spans="1:19" ht="49.65" customHeight="1" x14ac:dyDescent="0.3">
      <c r="A903" s="97">
        <v>10001</v>
      </c>
      <c r="B903" s="98" t="s">
        <v>872</v>
      </c>
      <c r="C903" s="96"/>
      <c r="D903" s="96"/>
      <c r="E903" s="96"/>
      <c r="F903" s="96"/>
      <c r="G903" s="94">
        <f>+C903+D903+E903+F903</f>
        <v>0</v>
      </c>
      <c r="H903" s="95">
        <v>119</v>
      </c>
      <c r="I903" s="88">
        <f>+G903*H903</f>
        <v>0</v>
      </c>
      <c r="K903" s="97">
        <v>7878</v>
      </c>
      <c r="L903" s="98" t="s">
        <v>873</v>
      </c>
      <c r="M903" s="96"/>
      <c r="N903" s="96"/>
      <c r="O903" s="96"/>
      <c r="P903" s="96"/>
      <c r="Q903" s="94">
        <f>+M903+N903+O903+P903</f>
        <v>0</v>
      </c>
      <c r="R903" s="95">
        <v>399</v>
      </c>
      <c r="S903" s="88">
        <f>+Q903*R903</f>
        <v>0</v>
      </c>
    </row>
    <row r="904" spans="1:19" ht="49.65" customHeight="1" x14ac:dyDescent="0.3">
      <c r="A904" s="89"/>
      <c r="B904" s="89"/>
      <c r="C904" s="89"/>
      <c r="D904" s="89"/>
      <c r="E904" s="89"/>
      <c r="F904" s="89"/>
      <c r="G904" s="89"/>
      <c r="H904" s="89"/>
      <c r="I904" s="89"/>
      <c r="K904" s="89"/>
      <c r="L904" s="89"/>
      <c r="M904" s="89"/>
      <c r="N904" s="89"/>
      <c r="O904" s="89"/>
      <c r="P904" s="89"/>
      <c r="Q904" s="89"/>
      <c r="R904" s="89"/>
      <c r="S904" s="89"/>
    </row>
    <row r="905" spans="1:19" ht="49.65" customHeight="1" x14ac:dyDescent="0.3">
      <c r="A905" s="97">
        <v>10139</v>
      </c>
      <c r="B905" s="98" t="s">
        <v>874</v>
      </c>
      <c r="C905" s="96"/>
      <c r="D905" s="96"/>
      <c r="E905" s="96"/>
      <c r="F905" s="96"/>
      <c r="G905" s="94">
        <f>+C905+D905+E905+F905</f>
        <v>0</v>
      </c>
      <c r="H905" s="95">
        <v>119</v>
      </c>
      <c r="I905" s="88">
        <f>+G905*H905</f>
        <v>0</v>
      </c>
      <c r="K905" s="97">
        <v>9013</v>
      </c>
      <c r="L905" s="98" t="s">
        <v>875</v>
      </c>
      <c r="M905" s="96"/>
      <c r="N905" s="96"/>
      <c r="O905" s="96"/>
      <c r="P905" s="96"/>
      <c r="Q905" s="94">
        <f>+M905+N905+O905+P905</f>
        <v>0</v>
      </c>
      <c r="R905" s="95">
        <v>129</v>
      </c>
      <c r="S905" s="88">
        <f>+Q905*R905</f>
        <v>0</v>
      </c>
    </row>
    <row r="906" spans="1:19" ht="49.65" customHeight="1" x14ac:dyDescent="0.3">
      <c r="A906" s="89"/>
      <c r="B906" s="89"/>
      <c r="C906" s="89"/>
      <c r="D906" s="89"/>
      <c r="E906" s="89"/>
      <c r="F906" s="89"/>
      <c r="G906" s="89"/>
      <c r="H906" s="89"/>
      <c r="I906" s="89"/>
      <c r="K906" s="89"/>
      <c r="L906" s="89"/>
      <c r="M906" s="89"/>
      <c r="N906" s="89"/>
      <c r="O906" s="89"/>
      <c r="P906" s="89"/>
      <c r="Q906" s="89"/>
      <c r="R906" s="89"/>
      <c r="S906" s="89"/>
    </row>
    <row r="907" spans="1:19" ht="49.65" customHeight="1" x14ac:dyDescent="0.3">
      <c r="A907" s="97">
        <v>10140</v>
      </c>
      <c r="B907" s="98" t="s">
        <v>876</v>
      </c>
      <c r="C907" s="96"/>
      <c r="D907" s="96"/>
      <c r="E907" s="96"/>
      <c r="F907" s="96"/>
      <c r="G907" s="94">
        <f>+C907+D907+E907+F907</f>
        <v>0</v>
      </c>
      <c r="H907" s="95">
        <v>89</v>
      </c>
      <c r="I907" s="88">
        <f>+G907*H907</f>
        <v>0</v>
      </c>
      <c r="K907" s="97">
        <v>9391</v>
      </c>
      <c r="L907" s="98" t="s">
        <v>877</v>
      </c>
      <c r="M907" s="96"/>
      <c r="N907" s="96"/>
      <c r="O907" s="96"/>
      <c r="P907" s="96"/>
      <c r="Q907" s="94">
        <f>+M907+N907+O907+P907</f>
        <v>0</v>
      </c>
      <c r="R907" s="95">
        <v>279</v>
      </c>
      <c r="S907" s="88">
        <f>+Q907*R907</f>
        <v>0</v>
      </c>
    </row>
    <row r="908" spans="1:19" ht="49.65" customHeight="1" x14ac:dyDescent="0.3">
      <c r="A908" s="89"/>
      <c r="B908" s="89"/>
      <c r="C908" s="89"/>
      <c r="D908" s="89"/>
      <c r="E908" s="89"/>
      <c r="F908" s="89"/>
      <c r="G908" s="89"/>
      <c r="H908" s="89"/>
      <c r="I908" s="89"/>
      <c r="K908" s="89"/>
      <c r="L908" s="89"/>
      <c r="M908" s="89"/>
      <c r="N908" s="89"/>
      <c r="O908" s="89"/>
      <c r="P908" s="89"/>
      <c r="Q908" s="89"/>
      <c r="R908" s="89"/>
      <c r="S908" s="89"/>
    </row>
    <row r="909" spans="1:19" ht="49.65" customHeight="1" x14ac:dyDescent="0.3">
      <c r="A909" s="97">
        <v>10156</v>
      </c>
      <c r="B909" s="98" t="s">
        <v>878</v>
      </c>
      <c r="C909" s="96"/>
      <c r="D909" s="96"/>
      <c r="E909" s="96"/>
      <c r="F909" s="96"/>
      <c r="G909" s="94">
        <f>+C909+D909+E909+F909</f>
        <v>0</v>
      </c>
      <c r="H909" s="95">
        <v>99</v>
      </c>
      <c r="I909" s="88">
        <f>+G909*H909</f>
        <v>0</v>
      </c>
      <c r="K909" s="97">
        <v>11633</v>
      </c>
      <c r="L909" s="98" t="s">
        <v>879</v>
      </c>
      <c r="M909" s="96"/>
      <c r="N909" s="96"/>
      <c r="O909" s="96"/>
      <c r="P909" s="96"/>
      <c r="Q909" s="94">
        <f>+M909+N909+O909+P909</f>
        <v>0</v>
      </c>
      <c r="R909" s="95">
        <v>199</v>
      </c>
      <c r="S909" s="88">
        <f>+Q909*R909</f>
        <v>0</v>
      </c>
    </row>
    <row r="910" spans="1:19" ht="49.65" customHeight="1" x14ac:dyDescent="0.3">
      <c r="A910" s="89"/>
      <c r="B910" s="89"/>
      <c r="C910" s="89"/>
      <c r="D910" s="89"/>
      <c r="E910" s="89"/>
      <c r="F910" s="89"/>
      <c r="G910" s="89"/>
      <c r="H910" s="89"/>
      <c r="I910" s="89"/>
      <c r="K910" s="89"/>
      <c r="L910" s="89"/>
      <c r="M910" s="89"/>
      <c r="N910" s="89"/>
      <c r="O910" s="89"/>
      <c r="P910" s="89"/>
      <c r="Q910" s="89"/>
      <c r="R910" s="89"/>
      <c r="S910" s="89"/>
    </row>
    <row r="911" spans="1:19" ht="49.65" customHeight="1" x14ac:dyDescent="0.3">
      <c r="A911" s="97">
        <v>10235</v>
      </c>
      <c r="B911" s="98" t="s">
        <v>880</v>
      </c>
      <c r="C911" s="96"/>
      <c r="D911" s="96"/>
      <c r="E911" s="96"/>
      <c r="F911" s="96"/>
      <c r="G911" s="94">
        <f>+C911+D911+E911+F911</f>
        <v>0</v>
      </c>
      <c r="H911" s="95">
        <v>149</v>
      </c>
      <c r="I911" s="88">
        <f>+G911*H911</f>
        <v>0</v>
      </c>
      <c r="K911" s="97">
        <v>11674</v>
      </c>
      <c r="L911" s="98" t="s">
        <v>881</v>
      </c>
      <c r="M911" s="96"/>
      <c r="N911" s="96"/>
      <c r="O911" s="96"/>
      <c r="P911" s="96"/>
      <c r="Q911" s="94">
        <f>+M911+N911+O911+P911</f>
        <v>0</v>
      </c>
      <c r="R911" s="95">
        <v>129</v>
      </c>
      <c r="S911" s="88">
        <f>+Q911*R911</f>
        <v>0</v>
      </c>
    </row>
    <row r="912" spans="1:19" ht="49.65" customHeight="1" x14ac:dyDescent="0.3">
      <c r="A912" s="89"/>
      <c r="B912" s="89"/>
      <c r="C912" s="89"/>
      <c r="D912" s="89"/>
      <c r="E912" s="89"/>
      <c r="F912" s="89"/>
      <c r="G912" s="89"/>
      <c r="H912" s="89"/>
      <c r="I912" s="89"/>
      <c r="K912" s="89"/>
      <c r="L912" s="89"/>
      <c r="M912" s="89"/>
      <c r="N912" s="89"/>
      <c r="O912" s="89"/>
      <c r="P912" s="89"/>
      <c r="Q912" s="89"/>
      <c r="R912" s="89"/>
      <c r="S912" s="89"/>
    </row>
    <row r="913" spans="1:19" ht="49.65" customHeight="1" x14ac:dyDescent="0.3">
      <c r="A913" s="97">
        <v>10267</v>
      </c>
      <c r="B913" s="98" t="s">
        <v>882</v>
      </c>
      <c r="C913" s="96"/>
      <c r="D913" s="96"/>
      <c r="E913" s="96"/>
      <c r="F913" s="96"/>
      <c r="G913" s="94">
        <f>+C913+D913+E913+F913</f>
        <v>0</v>
      </c>
      <c r="H913" s="95">
        <v>189</v>
      </c>
      <c r="I913" s="88">
        <f>+G913*H913</f>
        <v>0</v>
      </c>
      <c r="K913" s="97">
        <v>11682</v>
      </c>
      <c r="L913" s="98" t="s">
        <v>883</v>
      </c>
      <c r="M913" s="96"/>
      <c r="N913" s="96"/>
      <c r="O913" s="96"/>
      <c r="P913" s="96"/>
      <c r="Q913" s="94">
        <f>+M913+N913+O913+P913</f>
        <v>0</v>
      </c>
      <c r="R913" s="95">
        <v>249</v>
      </c>
      <c r="S913" s="88">
        <f>+Q913*R913</f>
        <v>0</v>
      </c>
    </row>
    <row r="914" spans="1:19" ht="49.65" customHeight="1" x14ac:dyDescent="0.3">
      <c r="A914" s="89"/>
      <c r="B914" s="89"/>
      <c r="C914" s="89"/>
      <c r="D914" s="89"/>
      <c r="E914" s="89"/>
      <c r="F914" s="89"/>
      <c r="G914" s="89"/>
      <c r="H914" s="89"/>
      <c r="I914" s="89"/>
      <c r="K914" s="89"/>
      <c r="L914" s="89"/>
      <c r="M914" s="89"/>
      <c r="N914" s="89"/>
      <c r="O914" s="89"/>
      <c r="P914" s="89"/>
      <c r="Q914" s="89"/>
      <c r="R914" s="89"/>
      <c r="S914" s="89"/>
    </row>
    <row r="915" spans="1:19" ht="49.65" customHeight="1" x14ac:dyDescent="0.3">
      <c r="A915" s="97">
        <v>10275</v>
      </c>
      <c r="B915" s="98" t="s">
        <v>884</v>
      </c>
      <c r="C915" s="96"/>
      <c r="D915" s="96"/>
      <c r="E915" s="96"/>
      <c r="F915" s="96"/>
      <c r="G915" s="94">
        <f>+C915+D915+E915+F915</f>
        <v>0</v>
      </c>
      <c r="H915" s="95">
        <v>320</v>
      </c>
      <c r="I915" s="88">
        <f>+G915*H915</f>
        <v>0</v>
      </c>
      <c r="K915" s="97">
        <v>12199</v>
      </c>
      <c r="L915" s="98" t="s">
        <v>885</v>
      </c>
      <c r="M915" s="96"/>
      <c r="N915" s="96"/>
      <c r="O915" s="96"/>
      <c r="P915" s="96"/>
      <c r="Q915" s="94">
        <f>+M915+N915+O915+P915</f>
        <v>0</v>
      </c>
      <c r="R915" s="95">
        <v>279</v>
      </c>
      <c r="S915" s="88">
        <f>+Q915*R915</f>
        <v>0</v>
      </c>
    </row>
    <row r="916" spans="1:19" ht="49.65" customHeight="1" x14ac:dyDescent="0.3">
      <c r="A916" s="89"/>
      <c r="B916" s="89"/>
      <c r="C916" s="89"/>
      <c r="D916" s="89"/>
      <c r="E916" s="89"/>
      <c r="F916" s="89"/>
      <c r="G916" s="89"/>
      <c r="H916" s="89"/>
      <c r="I916" s="89"/>
      <c r="K916" s="89"/>
      <c r="L916" s="89"/>
      <c r="M916" s="89"/>
      <c r="N916" s="89"/>
      <c r="O916" s="89"/>
      <c r="P916" s="89"/>
      <c r="Q916" s="89"/>
      <c r="R916" s="89"/>
      <c r="S916" s="89"/>
    </row>
    <row r="917" spans="1:19" ht="49.65" customHeight="1" x14ac:dyDescent="0.3">
      <c r="A917" s="97">
        <v>10280</v>
      </c>
      <c r="B917" s="98" t="s">
        <v>886</v>
      </c>
      <c r="C917" s="96"/>
      <c r="D917" s="96"/>
      <c r="E917" s="96"/>
      <c r="F917" s="96"/>
      <c r="G917" s="94">
        <f>+C917+D917+E917+F917</f>
        <v>0</v>
      </c>
      <c r="H917" s="95">
        <v>79</v>
      </c>
      <c r="I917" s="88">
        <f>+G917*H917</f>
        <v>0</v>
      </c>
      <c r="K917" s="97">
        <v>12352</v>
      </c>
      <c r="L917" s="98" t="s">
        <v>887</v>
      </c>
      <c r="M917" s="96"/>
      <c r="N917" s="96"/>
      <c r="O917" s="96"/>
      <c r="P917" s="96"/>
      <c r="Q917" s="94">
        <f>+M917+N917+O917+P917</f>
        <v>0</v>
      </c>
      <c r="R917" s="95">
        <v>329</v>
      </c>
      <c r="S917" s="88">
        <f>+Q917*R917</f>
        <v>0</v>
      </c>
    </row>
    <row r="918" spans="1:19" ht="49.65" customHeight="1" x14ac:dyDescent="0.3">
      <c r="A918" s="89"/>
      <c r="B918" s="89"/>
      <c r="C918" s="89"/>
      <c r="D918" s="89"/>
      <c r="E918" s="89"/>
      <c r="F918" s="89"/>
      <c r="G918" s="89"/>
      <c r="H918" s="89"/>
      <c r="I918" s="89"/>
      <c r="K918" s="89"/>
      <c r="L918" s="89"/>
      <c r="M918" s="89"/>
      <c r="N918" s="89"/>
      <c r="O918" s="89"/>
      <c r="P918" s="89"/>
      <c r="Q918" s="89"/>
      <c r="R918" s="89"/>
      <c r="S918" s="89"/>
    </row>
    <row r="919" spans="1:19" ht="49.65" customHeight="1" x14ac:dyDescent="0.3">
      <c r="A919" s="97">
        <v>10284</v>
      </c>
      <c r="B919" s="98" t="s">
        <v>888</v>
      </c>
      <c r="C919" s="96"/>
      <c r="D919" s="96"/>
      <c r="E919" s="96"/>
      <c r="F919" s="96"/>
      <c r="G919" s="94">
        <f>+C919+D919+E919+F919</f>
        <v>0</v>
      </c>
      <c r="H919" s="95">
        <v>69</v>
      </c>
      <c r="I919" s="88">
        <f>+G919*H919</f>
        <v>0</v>
      </c>
      <c r="K919" s="97">
        <v>12353</v>
      </c>
      <c r="L919" s="98" t="s">
        <v>889</v>
      </c>
      <c r="M919" s="96"/>
      <c r="N919" s="96"/>
      <c r="O919" s="96"/>
      <c r="P919" s="96"/>
      <c r="Q919" s="94">
        <f>+M919+N919+O919+P919</f>
        <v>0</v>
      </c>
      <c r="R919" s="95">
        <v>329</v>
      </c>
      <c r="S919" s="88">
        <f>+Q919*R919</f>
        <v>0</v>
      </c>
    </row>
    <row r="920" spans="1:19" ht="49.65" customHeight="1" x14ac:dyDescent="0.3">
      <c r="A920" s="89"/>
      <c r="B920" s="89"/>
      <c r="C920" s="89"/>
      <c r="D920" s="89"/>
      <c r="E920" s="89"/>
      <c r="F920" s="89"/>
      <c r="G920" s="89"/>
      <c r="H920" s="89"/>
      <c r="I920" s="89"/>
      <c r="K920" s="89"/>
      <c r="L920" s="89"/>
      <c r="M920" s="89"/>
      <c r="N920" s="89"/>
      <c r="O920" s="89"/>
      <c r="P920" s="89"/>
      <c r="Q920" s="89"/>
      <c r="R920" s="89"/>
      <c r="S920" s="89"/>
    </row>
    <row r="921" spans="1:19" ht="49.65" customHeight="1" x14ac:dyDescent="0.3">
      <c r="A921" s="97">
        <v>10285</v>
      </c>
      <c r="B921" s="98" t="s">
        <v>890</v>
      </c>
      <c r="C921" s="96"/>
      <c r="D921" s="96"/>
      <c r="E921" s="96"/>
      <c r="F921" s="96"/>
      <c r="G921" s="94">
        <f>+C921+D921+E921+F921</f>
        <v>0</v>
      </c>
      <c r="H921" s="95">
        <v>120</v>
      </c>
      <c r="I921" s="88">
        <f>+G921*H921</f>
        <v>0</v>
      </c>
      <c r="K921" s="97">
        <v>12788</v>
      </c>
      <c r="L921" s="98" t="s">
        <v>891</v>
      </c>
      <c r="M921" s="96"/>
      <c r="N921" s="96"/>
      <c r="O921" s="96"/>
      <c r="P921" s="96"/>
      <c r="Q921" s="94">
        <f>+M921+N921+O921+P921</f>
        <v>0</v>
      </c>
      <c r="R921" s="95">
        <v>259</v>
      </c>
      <c r="S921" s="88">
        <f>+Q921*R921</f>
        <v>0</v>
      </c>
    </row>
    <row r="922" spans="1:19" ht="49.65" customHeight="1" x14ac:dyDescent="0.3">
      <c r="A922" s="89"/>
      <c r="B922" s="89"/>
      <c r="C922" s="89"/>
      <c r="D922" s="89"/>
      <c r="E922" s="89"/>
      <c r="F922" s="89"/>
      <c r="G922" s="89"/>
      <c r="H922" s="89"/>
      <c r="I922" s="89"/>
      <c r="K922" s="89"/>
      <c r="L922" s="89"/>
      <c r="M922" s="89"/>
      <c r="N922" s="89"/>
      <c r="O922" s="89"/>
      <c r="P922" s="89"/>
      <c r="Q922" s="89"/>
      <c r="R922" s="89"/>
      <c r="S922" s="89"/>
    </row>
    <row r="923" spans="1:19" ht="49.65" customHeight="1" x14ac:dyDescent="0.3">
      <c r="A923" s="22" t="s">
        <v>892</v>
      </c>
      <c r="D923" s="90" t="s">
        <v>893</v>
      </c>
      <c r="E923" s="80"/>
      <c r="F923" s="80"/>
      <c r="G923" s="81"/>
      <c r="H923" s="91">
        <f>SUM(I827:I922)</f>
        <v>0</v>
      </c>
      <c r="I923" s="81"/>
      <c r="N923" s="90" t="s">
        <v>894</v>
      </c>
      <c r="O923" s="80"/>
      <c r="P923" s="80"/>
      <c r="Q923" s="81"/>
      <c r="R923" s="91">
        <f>SUM(S827:S922)</f>
        <v>0</v>
      </c>
      <c r="S923" s="81"/>
    </row>
    <row r="924" spans="1:19" ht="49.65" customHeight="1" x14ac:dyDescent="0.3">
      <c r="D924" s="82"/>
      <c r="E924" s="83"/>
      <c r="F924" s="83"/>
      <c r="G924" s="84"/>
      <c r="H924" s="82"/>
      <c r="I924" s="84"/>
      <c r="N924" s="82"/>
      <c r="O924" s="83"/>
      <c r="P924" s="83"/>
      <c r="Q924" s="84"/>
      <c r="R924" s="82"/>
      <c r="S924" s="84"/>
    </row>
    <row r="925" spans="1:19" ht="49.65" customHeight="1" x14ac:dyDescent="0.3">
      <c r="A925" s="92" t="s">
        <v>51</v>
      </c>
      <c r="B925" s="78"/>
      <c r="C925" s="78"/>
      <c r="D925" s="78"/>
      <c r="E925" s="78"/>
      <c r="F925" s="78"/>
      <c r="G925" s="78"/>
      <c r="H925" s="78"/>
      <c r="I925" s="78"/>
      <c r="J925" s="78"/>
      <c r="K925" s="78"/>
      <c r="L925" s="78"/>
      <c r="M925" s="78"/>
      <c r="N925" s="78"/>
      <c r="O925" s="78"/>
      <c r="P925" s="78"/>
      <c r="Q925" s="78"/>
      <c r="R925" s="78"/>
      <c r="S925" s="78"/>
    </row>
    <row r="926" spans="1:19" ht="49.65" customHeight="1" x14ac:dyDescent="0.3">
      <c r="A926" s="78"/>
      <c r="B926" s="78"/>
      <c r="C926" s="78"/>
      <c r="D926" s="78"/>
      <c r="E926" s="78"/>
      <c r="F926" s="78"/>
      <c r="G926" s="78"/>
      <c r="H926" s="78"/>
      <c r="I926" s="78"/>
      <c r="J926" s="78"/>
      <c r="K926" s="78"/>
      <c r="L926" s="78"/>
      <c r="M926" s="78"/>
      <c r="N926" s="78"/>
      <c r="O926" s="78"/>
      <c r="P926" s="78"/>
      <c r="Q926" s="78"/>
      <c r="R926" s="78"/>
      <c r="S926" s="78"/>
    </row>
    <row r="927" spans="1:19" ht="49.65" customHeight="1" x14ac:dyDescent="0.3">
      <c r="A927" s="102" t="s">
        <v>4</v>
      </c>
      <c r="B927" s="103" t="s">
        <v>52</v>
      </c>
      <c r="C927" s="102" t="s">
        <v>53</v>
      </c>
      <c r="D927" s="102" t="s">
        <v>54</v>
      </c>
      <c r="E927" s="102" t="s">
        <v>55</v>
      </c>
      <c r="F927" s="102" t="s">
        <v>56</v>
      </c>
      <c r="G927" s="102" t="s">
        <v>57</v>
      </c>
      <c r="H927" s="102" t="s">
        <v>58</v>
      </c>
      <c r="I927" s="103" t="s">
        <v>8</v>
      </c>
      <c r="K927" s="102" t="s">
        <v>4</v>
      </c>
      <c r="L927" s="103" t="s">
        <v>52</v>
      </c>
      <c r="M927" s="102" t="s">
        <v>53</v>
      </c>
      <c r="N927" s="102" t="s">
        <v>54</v>
      </c>
      <c r="O927" s="102" t="s">
        <v>55</v>
      </c>
      <c r="P927" s="102" t="s">
        <v>56</v>
      </c>
      <c r="Q927" s="102" t="s">
        <v>57</v>
      </c>
      <c r="R927" s="102" t="s">
        <v>58</v>
      </c>
      <c r="S927" s="103" t="s">
        <v>8</v>
      </c>
    </row>
    <row r="928" spans="1:19" ht="49.65" customHeight="1" x14ac:dyDescent="0.3">
      <c r="A928" s="89"/>
      <c r="B928" s="89"/>
      <c r="C928" s="89"/>
      <c r="D928" s="89"/>
      <c r="E928" s="89"/>
      <c r="F928" s="89"/>
      <c r="G928" s="89"/>
      <c r="H928" s="89"/>
      <c r="I928" s="89"/>
      <c r="K928" s="89"/>
      <c r="L928" s="89"/>
      <c r="M928" s="89"/>
      <c r="N928" s="89"/>
      <c r="O928" s="89"/>
      <c r="P928" s="89"/>
      <c r="Q928" s="89"/>
      <c r="R928" s="89"/>
      <c r="S928" s="89"/>
    </row>
    <row r="929" spans="1:19" ht="49.65" customHeight="1" x14ac:dyDescent="0.3">
      <c r="A929" s="99"/>
      <c r="B929" s="100" t="s">
        <v>895</v>
      </c>
      <c r="C929" s="78"/>
      <c r="D929" s="78"/>
      <c r="E929" s="78"/>
      <c r="F929" s="78"/>
      <c r="G929" s="78"/>
      <c r="H929" s="78"/>
      <c r="I929" s="78"/>
      <c r="K929" s="99"/>
      <c r="L929" s="100" t="s">
        <v>895</v>
      </c>
      <c r="M929" s="78"/>
      <c r="N929" s="78"/>
      <c r="O929" s="78"/>
      <c r="P929" s="78"/>
      <c r="Q929" s="78"/>
      <c r="R929" s="78"/>
      <c r="S929" s="78"/>
    </row>
    <row r="930" spans="1:19" ht="49.65" customHeight="1" x14ac:dyDescent="0.3">
      <c r="A930" s="78"/>
      <c r="B930" s="78"/>
      <c r="C930" s="78"/>
      <c r="D930" s="78"/>
      <c r="E930" s="78"/>
      <c r="F930" s="78"/>
      <c r="G930" s="78"/>
      <c r="H930" s="78"/>
      <c r="I930" s="78"/>
      <c r="K930" s="78"/>
      <c r="L930" s="78"/>
      <c r="M930" s="78"/>
      <c r="N930" s="78"/>
      <c r="O930" s="78"/>
      <c r="P930" s="78"/>
      <c r="Q930" s="78"/>
      <c r="R930" s="78"/>
      <c r="S930" s="78"/>
    </row>
    <row r="931" spans="1:19" ht="49.65" customHeight="1" x14ac:dyDescent="0.3">
      <c r="A931" s="97">
        <v>12842</v>
      </c>
      <c r="B931" s="98" t="s">
        <v>896</v>
      </c>
      <c r="C931" s="96"/>
      <c r="D931" s="96"/>
      <c r="E931" s="96"/>
      <c r="F931" s="96"/>
      <c r="G931" s="94">
        <f>+C931+D931+E931+F931</f>
        <v>0</v>
      </c>
      <c r="H931" s="95">
        <v>179</v>
      </c>
      <c r="I931" s="88">
        <f>+G931*H931</f>
        <v>0</v>
      </c>
      <c r="K931" s="97">
        <v>15559</v>
      </c>
      <c r="L931" s="98" t="s">
        <v>897</v>
      </c>
      <c r="M931" s="96"/>
      <c r="N931" s="96"/>
      <c r="O931" s="96"/>
      <c r="P931" s="96"/>
      <c r="Q931" s="94">
        <f>+M931+N931+O931+P931</f>
        <v>0</v>
      </c>
      <c r="R931" s="95">
        <v>129</v>
      </c>
      <c r="S931" s="88">
        <f>+Q931*R931</f>
        <v>0</v>
      </c>
    </row>
    <row r="932" spans="1:19" ht="49.65" customHeight="1" x14ac:dyDescent="0.3">
      <c r="A932" s="89"/>
      <c r="B932" s="89"/>
      <c r="C932" s="89"/>
      <c r="D932" s="89"/>
      <c r="E932" s="89"/>
      <c r="F932" s="89"/>
      <c r="G932" s="89"/>
      <c r="H932" s="89"/>
      <c r="I932" s="89"/>
      <c r="K932" s="89"/>
      <c r="L932" s="89"/>
      <c r="M932" s="89"/>
      <c r="N932" s="89"/>
      <c r="O932" s="89"/>
      <c r="P932" s="89"/>
      <c r="Q932" s="89"/>
      <c r="R932" s="89"/>
      <c r="S932" s="89"/>
    </row>
    <row r="933" spans="1:19" ht="49.65" customHeight="1" x14ac:dyDescent="0.3">
      <c r="A933" s="97">
        <v>12910</v>
      </c>
      <c r="B933" s="98" t="s">
        <v>898</v>
      </c>
      <c r="C933" s="96"/>
      <c r="D933" s="96"/>
      <c r="E933" s="96"/>
      <c r="F933" s="96"/>
      <c r="G933" s="94">
        <f>+C933+D933+E933+F933</f>
        <v>0</v>
      </c>
      <c r="H933" s="95">
        <v>599</v>
      </c>
      <c r="I933" s="88">
        <f>+G933*H933</f>
        <v>0</v>
      </c>
      <c r="K933" s="97">
        <v>15560</v>
      </c>
      <c r="L933" s="98" t="s">
        <v>899</v>
      </c>
      <c r="M933" s="96"/>
      <c r="N933" s="96"/>
      <c r="O933" s="96"/>
      <c r="P933" s="96"/>
      <c r="Q933" s="94">
        <f>+M933+N933+O933+P933</f>
        <v>0</v>
      </c>
      <c r="R933" s="95">
        <v>129</v>
      </c>
      <c r="S933" s="88">
        <f>+Q933*R933</f>
        <v>0</v>
      </c>
    </row>
    <row r="934" spans="1:19" ht="49.65" customHeight="1" x14ac:dyDescent="0.3">
      <c r="A934" s="89"/>
      <c r="B934" s="89"/>
      <c r="C934" s="89"/>
      <c r="D934" s="89"/>
      <c r="E934" s="89"/>
      <c r="F934" s="89"/>
      <c r="G934" s="89"/>
      <c r="H934" s="89"/>
      <c r="I934" s="89"/>
      <c r="K934" s="89"/>
      <c r="L934" s="89"/>
      <c r="M934" s="89"/>
      <c r="N934" s="89"/>
      <c r="O934" s="89"/>
      <c r="P934" s="89"/>
      <c r="Q934" s="89"/>
      <c r="R934" s="89"/>
      <c r="S934" s="89"/>
    </row>
    <row r="935" spans="1:19" ht="49.65" customHeight="1" x14ac:dyDescent="0.3">
      <c r="A935" s="97">
        <v>12918</v>
      </c>
      <c r="B935" s="98" t="s">
        <v>900</v>
      </c>
      <c r="C935" s="96"/>
      <c r="D935" s="96"/>
      <c r="E935" s="96"/>
      <c r="F935" s="96"/>
      <c r="G935" s="94">
        <f>+C935+D935+E935+F935</f>
        <v>0</v>
      </c>
      <c r="H935" s="95">
        <v>159</v>
      </c>
      <c r="I935" s="88">
        <f>+G935*H935</f>
        <v>0</v>
      </c>
      <c r="K935" s="97">
        <v>15561</v>
      </c>
      <c r="L935" s="98" t="s">
        <v>901</v>
      </c>
      <c r="M935" s="96"/>
      <c r="N935" s="96"/>
      <c r="O935" s="96"/>
      <c r="P935" s="96"/>
      <c r="Q935" s="94">
        <f>+M935+N935+O935+P935</f>
        <v>0</v>
      </c>
      <c r="R935" s="95">
        <v>189</v>
      </c>
      <c r="S935" s="88">
        <f>+Q935*R935</f>
        <v>0</v>
      </c>
    </row>
    <row r="936" spans="1:19" ht="49.65" customHeight="1" x14ac:dyDescent="0.3">
      <c r="A936" s="89"/>
      <c r="B936" s="89"/>
      <c r="C936" s="89"/>
      <c r="D936" s="89"/>
      <c r="E936" s="89"/>
      <c r="F936" s="89"/>
      <c r="G936" s="89"/>
      <c r="H936" s="89"/>
      <c r="I936" s="89"/>
      <c r="K936" s="89"/>
      <c r="L936" s="89"/>
      <c r="M936" s="89"/>
      <c r="N936" s="89"/>
      <c r="O936" s="89"/>
      <c r="P936" s="89"/>
      <c r="Q936" s="89"/>
      <c r="R936" s="89"/>
      <c r="S936" s="89"/>
    </row>
    <row r="937" spans="1:19" ht="49.65" customHeight="1" x14ac:dyDescent="0.3">
      <c r="A937" s="97">
        <v>13299</v>
      </c>
      <c r="B937" s="98" t="s">
        <v>902</v>
      </c>
      <c r="C937" s="96"/>
      <c r="D937" s="96"/>
      <c r="E937" s="96"/>
      <c r="F937" s="96"/>
      <c r="G937" s="94">
        <f>+C937+D937+E937+F937</f>
        <v>0</v>
      </c>
      <c r="H937" s="95">
        <v>189</v>
      </c>
      <c r="I937" s="88">
        <f>+G937*H937</f>
        <v>0</v>
      </c>
      <c r="K937" s="97">
        <v>15562</v>
      </c>
      <c r="L937" s="98" t="s">
        <v>903</v>
      </c>
      <c r="M937" s="96"/>
      <c r="N937" s="96"/>
      <c r="O937" s="96"/>
      <c r="P937" s="96"/>
      <c r="Q937" s="94">
        <f>+M937+N937+O937+P937</f>
        <v>0</v>
      </c>
      <c r="R937" s="95">
        <v>189</v>
      </c>
      <c r="S937" s="88">
        <f>+Q937*R937</f>
        <v>0</v>
      </c>
    </row>
    <row r="938" spans="1:19" ht="49.65" customHeight="1" x14ac:dyDescent="0.3">
      <c r="A938" s="89"/>
      <c r="B938" s="89"/>
      <c r="C938" s="89"/>
      <c r="D938" s="89"/>
      <c r="E938" s="89"/>
      <c r="F938" s="89"/>
      <c r="G938" s="89"/>
      <c r="H938" s="89"/>
      <c r="I938" s="89"/>
      <c r="K938" s="89"/>
      <c r="L938" s="89"/>
      <c r="M938" s="89"/>
      <c r="N938" s="89"/>
      <c r="O938" s="89"/>
      <c r="P938" s="89"/>
      <c r="Q938" s="89"/>
      <c r="R938" s="89"/>
      <c r="S938" s="89"/>
    </row>
    <row r="939" spans="1:19" ht="49.65" customHeight="1" x14ac:dyDescent="0.3">
      <c r="A939" s="97">
        <v>13309</v>
      </c>
      <c r="B939" s="98" t="s">
        <v>904</v>
      </c>
      <c r="C939" s="96"/>
      <c r="D939" s="96"/>
      <c r="E939" s="96"/>
      <c r="F939" s="96"/>
      <c r="G939" s="94">
        <f>+C939+D939+E939+F939</f>
        <v>0</v>
      </c>
      <c r="H939" s="95">
        <v>259</v>
      </c>
      <c r="I939" s="88">
        <f>+G939*H939</f>
        <v>0</v>
      </c>
      <c r="K939" s="97">
        <v>15774</v>
      </c>
      <c r="L939" s="98" t="s">
        <v>905</v>
      </c>
      <c r="M939" s="96"/>
      <c r="N939" s="96"/>
      <c r="O939" s="96"/>
      <c r="P939" s="96"/>
      <c r="Q939" s="94">
        <f>+M939+N939+O939+P939</f>
        <v>0</v>
      </c>
      <c r="R939" s="95">
        <v>159</v>
      </c>
      <c r="S939" s="88">
        <f>+Q939*R939</f>
        <v>0</v>
      </c>
    </row>
    <row r="940" spans="1:19" ht="49.65" customHeight="1" x14ac:dyDescent="0.3">
      <c r="A940" s="89"/>
      <c r="B940" s="89"/>
      <c r="C940" s="89"/>
      <c r="D940" s="89"/>
      <c r="E940" s="89"/>
      <c r="F940" s="89"/>
      <c r="G940" s="89"/>
      <c r="H940" s="89"/>
      <c r="I940" s="89"/>
      <c r="K940" s="89"/>
      <c r="L940" s="89"/>
      <c r="M940" s="89"/>
      <c r="N940" s="89"/>
      <c r="O940" s="89"/>
      <c r="P940" s="89"/>
      <c r="Q940" s="89"/>
      <c r="R940" s="89"/>
      <c r="S940" s="89"/>
    </row>
    <row r="941" spans="1:19" ht="49.65" customHeight="1" x14ac:dyDescent="0.3">
      <c r="A941" s="97">
        <v>13592</v>
      </c>
      <c r="B941" s="98" t="s">
        <v>906</v>
      </c>
      <c r="C941" s="96"/>
      <c r="D941" s="96"/>
      <c r="E941" s="96"/>
      <c r="F941" s="96"/>
      <c r="G941" s="94">
        <f>+C941+D941+E941+F941</f>
        <v>0</v>
      </c>
      <c r="H941" s="95">
        <v>599</v>
      </c>
      <c r="I941" s="88">
        <f>+G941*H941</f>
        <v>0</v>
      </c>
      <c r="K941" s="97"/>
      <c r="L941" s="98"/>
      <c r="M941" s="93"/>
      <c r="N941" s="93"/>
      <c r="O941" s="93"/>
      <c r="P941" s="93"/>
      <c r="Q941" s="94">
        <f>+M941+N941+O941+P941</f>
        <v>0</v>
      </c>
      <c r="R941" s="95"/>
      <c r="S941" s="88">
        <f>+Q941*R941</f>
        <v>0</v>
      </c>
    </row>
    <row r="942" spans="1:19" ht="49.65" customHeight="1" x14ac:dyDescent="0.3">
      <c r="A942" s="89"/>
      <c r="B942" s="89"/>
      <c r="C942" s="89"/>
      <c r="D942" s="89"/>
      <c r="E942" s="89"/>
      <c r="F942" s="89"/>
      <c r="G942" s="89"/>
      <c r="H942" s="89"/>
      <c r="I942" s="89"/>
      <c r="K942" s="89"/>
      <c r="L942" s="89"/>
      <c r="M942" s="89"/>
      <c r="N942" s="89"/>
      <c r="O942" s="89"/>
      <c r="P942" s="89"/>
      <c r="Q942" s="89"/>
      <c r="R942" s="89"/>
      <c r="S942" s="89"/>
    </row>
    <row r="943" spans="1:19" ht="49.65" customHeight="1" x14ac:dyDescent="0.3">
      <c r="A943" s="97">
        <v>13604</v>
      </c>
      <c r="B943" s="98" t="s">
        <v>907</v>
      </c>
      <c r="C943" s="96"/>
      <c r="D943" s="96"/>
      <c r="E943" s="96"/>
      <c r="F943" s="96"/>
      <c r="G943" s="94">
        <f>+C943+D943+E943+F943</f>
        <v>0</v>
      </c>
      <c r="H943" s="95">
        <v>219</v>
      </c>
      <c r="I943" s="88">
        <f>+G943*H943</f>
        <v>0</v>
      </c>
      <c r="K943" s="97"/>
      <c r="L943" s="98"/>
      <c r="M943" s="93"/>
      <c r="N943" s="93"/>
      <c r="O943" s="93"/>
      <c r="P943" s="93"/>
      <c r="Q943" s="94">
        <f>+M943+N943+O943+P943</f>
        <v>0</v>
      </c>
      <c r="R943" s="95"/>
      <c r="S943" s="88">
        <f>+Q943*R943</f>
        <v>0</v>
      </c>
    </row>
    <row r="944" spans="1:19" ht="49.65" customHeight="1" x14ac:dyDescent="0.3">
      <c r="A944" s="89"/>
      <c r="B944" s="89"/>
      <c r="C944" s="89"/>
      <c r="D944" s="89"/>
      <c r="E944" s="89"/>
      <c r="F944" s="89"/>
      <c r="G944" s="89"/>
      <c r="H944" s="89"/>
      <c r="I944" s="89"/>
      <c r="K944" s="89"/>
      <c r="L944" s="89"/>
      <c r="M944" s="89"/>
      <c r="N944" s="89"/>
      <c r="O944" s="89"/>
      <c r="P944" s="89"/>
      <c r="Q944" s="89"/>
      <c r="R944" s="89"/>
      <c r="S944" s="89"/>
    </row>
    <row r="945" spans="1:19" ht="49.65" customHeight="1" x14ac:dyDescent="0.3">
      <c r="A945" s="97">
        <v>13605</v>
      </c>
      <c r="B945" s="98" t="s">
        <v>908</v>
      </c>
      <c r="C945" s="96"/>
      <c r="D945" s="96"/>
      <c r="E945" s="96"/>
      <c r="F945" s="96"/>
      <c r="G945" s="94">
        <f>+C945+D945+E945+F945</f>
        <v>0</v>
      </c>
      <c r="H945" s="95">
        <v>199</v>
      </c>
      <c r="I945" s="88">
        <f>+G945*H945</f>
        <v>0</v>
      </c>
      <c r="K945" s="97"/>
      <c r="L945" s="98"/>
      <c r="M945" s="93"/>
      <c r="N945" s="93"/>
      <c r="O945" s="93"/>
      <c r="P945" s="93"/>
      <c r="Q945" s="94">
        <f>+M945+N945+O945+P945</f>
        <v>0</v>
      </c>
      <c r="R945" s="95"/>
      <c r="S945" s="88">
        <f>+Q945*R945</f>
        <v>0</v>
      </c>
    </row>
    <row r="946" spans="1:19" ht="49.65" customHeight="1" x14ac:dyDescent="0.3">
      <c r="A946" s="89"/>
      <c r="B946" s="89"/>
      <c r="C946" s="89"/>
      <c r="D946" s="89"/>
      <c r="E946" s="89"/>
      <c r="F946" s="89"/>
      <c r="G946" s="89"/>
      <c r="H946" s="89"/>
      <c r="I946" s="89"/>
      <c r="K946" s="89"/>
      <c r="L946" s="89"/>
      <c r="M946" s="89"/>
      <c r="N946" s="89"/>
      <c r="O946" s="89"/>
      <c r="P946" s="89"/>
      <c r="Q946" s="89"/>
      <c r="R946" s="89"/>
      <c r="S946" s="89"/>
    </row>
    <row r="947" spans="1:19" ht="49.65" customHeight="1" x14ac:dyDescent="0.3">
      <c r="A947" s="97">
        <v>13834</v>
      </c>
      <c r="B947" s="98" t="s">
        <v>909</v>
      </c>
      <c r="C947" s="96"/>
      <c r="D947" s="96"/>
      <c r="E947" s="96"/>
      <c r="F947" s="96"/>
      <c r="G947" s="94">
        <f>+C947+D947+E947+F947</f>
        <v>0</v>
      </c>
      <c r="H947" s="95">
        <v>159</v>
      </c>
      <c r="I947" s="88">
        <f>+G947*H947</f>
        <v>0</v>
      </c>
      <c r="K947" s="97"/>
      <c r="L947" s="98"/>
      <c r="M947" s="93"/>
      <c r="N947" s="93"/>
      <c r="O947" s="93"/>
      <c r="P947" s="93"/>
      <c r="Q947" s="94">
        <f>+M947+N947+O947+P947</f>
        <v>0</v>
      </c>
      <c r="R947" s="95"/>
      <c r="S947" s="88">
        <f>+Q947*R947</f>
        <v>0</v>
      </c>
    </row>
    <row r="948" spans="1:19" ht="49.65" customHeight="1" x14ac:dyDescent="0.3">
      <c r="A948" s="89"/>
      <c r="B948" s="89"/>
      <c r="C948" s="89"/>
      <c r="D948" s="89"/>
      <c r="E948" s="89"/>
      <c r="F948" s="89"/>
      <c r="G948" s="89"/>
      <c r="H948" s="89"/>
      <c r="I948" s="89"/>
      <c r="K948" s="89"/>
      <c r="L948" s="89"/>
      <c r="M948" s="89"/>
      <c r="N948" s="89"/>
      <c r="O948" s="89"/>
      <c r="P948" s="89"/>
      <c r="Q948" s="89"/>
      <c r="R948" s="89"/>
      <c r="S948" s="89"/>
    </row>
    <row r="949" spans="1:19" ht="49.65" customHeight="1" x14ac:dyDescent="0.3">
      <c r="A949" s="97">
        <v>14234</v>
      </c>
      <c r="B949" s="98" t="s">
        <v>910</v>
      </c>
      <c r="C949" s="96"/>
      <c r="D949" s="96"/>
      <c r="E949" s="96"/>
      <c r="F949" s="96"/>
      <c r="G949" s="94">
        <f>+C949+D949+E949+F949</f>
        <v>0</v>
      </c>
      <c r="H949" s="95">
        <v>159</v>
      </c>
      <c r="I949" s="88">
        <f>+G949*H949</f>
        <v>0</v>
      </c>
      <c r="K949" s="97"/>
      <c r="L949" s="98"/>
      <c r="M949" s="93"/>
      <c r="N949" s="93"/>
      <c r="O949" s="93"/>
      <c r="P949" s="93"/>
      <c r="Q949" s="94">
        <f>+M949+N949+O949+P949</f>
        <v>0</v>
      </c>
      <c r="R949" s="95"/>
      <c r="S949" s="88">
        <f>+Q949*R949</f>
        <v>0</v>
      </c>
    </row>
    <row r="950" spans="1:19" ht="49.65" customHeight="1" x14ac:dyDescent="0.3">
      <c r="A950" s="89"/>
      <c r="B950" s="89"/>
      <c r="C950" s="89"/>
      <c r="D950" s="89"/>
      <c r="E950" s="89"/>
      <c r="F950" s="89"/>
      <c r="G950" s="89"/>
      <c r="H950" s="89"/>
      <c r="I950" s="89"/>
      <c r="K950" s="89"/>
      <c r="L950" s="89"/>
      <c r="M950" s="89"/>
      <c r="N950" s="89"/>
      <c r="O950" s="89"/>
      <c r="P950" s="89"/>
      <c r="Q950" s="89"/>
      <c r="R950" s="89"/>
      <c r="S950" s="89"/>
    </row>
    <row r="951" spans="1:19" ht="49.65" customHeight="1" x14ac:dyDescent="0.3">
      <c r="A951" s="97">
        <v>14237</v>
      </c>
      <c r="B951" s="98" t="s">
        <v>911</v>
      </c>
      <c r="C951" s="96"/>
      <c r="D951" s="96"/>
      <c r="E951" s="96"/>
      <c r="F951" s="96"/>
      <c r="G951" s="94">
        <f>+C951+D951+E951+F951</f>
        <v>0</v>
      </c>
      <c r="H951" s="95">
        <v>159</v>
      </c>
      <c r="I951" s="88">
        <f>+G951*H951</f>
        <v>0</v>
      </c>
      <c r="K951" s="97"/>
      <c r="L951" s="98"/>
      <c r="M951" s="93"/>
      <c r="N951" s="93"/>
      <c r="O951" s="93"/>
      <c r="P951" s="93"/>
      <c r="Q951" s="94">
        <f>+M951+N951+O951+P951</f>
        <v>0</v>
      </c>
      <c r="R951" s="95"/>
      <c r="S951" s="88">
        <f>+Q951*R951</f>
        <v>0</v>
      </c>
    </row>
    <row r="952" spans="1:19" ht="49.65" customHeight="1" x14ac:dyDescent="0.3">
      <c r="A952" s="89"/>
      <c r="B952" s="89"/>
      <c r="C952" s="89"/>
      <c r="D952" s="89"/>
      <c r="E952" s="89"/>
      <c r="F952" s="89"/>
      <c r="G952" s="89"/>
      <c r="H952" s="89"/>
      <c r="I952" s="89"/>
      <c r="K952" s="89"/>
      <c r="L952" s="89"/>
      <c r="M952" s="89"/>
      <c r="N952" s="89"/>
      <c r="O952" s="89"/>
      <c r="P952" s="89"/>
      <c r="Q952" s="89"/>
      <c r="R952" s="89"/>
      <c r="S952" s="89"/>
    </row>
    <row r="953" spans="1:19" ht="49.65" customHeight="1" x14ac:dyDescent="0.3">
      <c r="A953" s="97">
        <v>14239</v>
      </c>
      <c r="B953" s="98" t="s">
        <v>912</v>
      </c>
      <c r="C953" s="96"/>
      <c r="D953" s="96"/>
      <c r="E953" s="96"/>
      <c r="F953" s="96"/>
      <c r="G953" s="94">
        <f>+C953+D953+E953+F953</f>
        <v>0</v>
      </c>
      <c r="H953" s="95">
        <v>159</v>
      </c>
      <c r="I953" s="88">
        <f>+G953*H953</f>
        <v>0</v>
      </c>
      <c r="K953" s="97"/>
      <c r="L953" s="98"/>
      <c r="M953" s="93"/>
      <c r="N953" s="93"/>
      <c r="O953" s="93"/>
      <c r="P953" s="93"/>
      <c r="Q953" s="94">
        <f>+M953+N953+O953+P953</f>
        <v>0</v>
      </c>
      <c r="R953" s="95"/>
      <c r="S953" s="88">
        <f>+Q953*R953</f>
        <v>0</v>
      </c>
    </row>
    <row r="954" spans="1:19" ht="49.65" customHeight="1" x14ac:dyDescent="0.3">
      <c r="A954" s="89"/>
      <c r="B954" s="89"/>
      <c r="C954" s="89"/>
      <c r="D954" s="89"/>
      <c r="E954" s="89"/>
      <c r="F954" s="89"/>
      <c r="G954" s="89"/>
      <c r="H954" s="89"/>
      <c r="I954" s="89"/>
      <c r="K954" s="89"/>
      <c r="L954" s="89"/>
      <c r="M954" s="89"/>
      <c r="N954" s="89"/>
      <c r="O954" s="89"/>
      <c r="P954" s="89"/>
      <c r="Q954" s="89"/>
      <c r="R954" s="89"/>
      <c r="S954" s="89"/>
    </row>
    <row r="955" spans="1:19" ht="49.65" customHeight="1" x14ac:dyDescent="0.3">
      <c r="A955" s="97">
        <v>14243</v>
      </c>
      <c r="B955" s="98" t="s">
        <v>913</v>
      </c>
      <c r="C955" s="96"/>
      <c r="D955" s="96"/>
      <c r="E955" s="96"/>
      <c r="F955" s="96"/>
      <c r="G955" s="94">
        <f>+C955+D955+E955+F955</f>
        <v>0</v>
      </c>
      <c r="H955" s="95">
        <v>159</v>
      </c>
      <c r="I955" s="88">
        <f>+G955*H955</f>
        <v>0</v>
      </c>
      <c r="K955" s="97"/>
      <c r="L955" s="98"/>
      <c r="M955" s="93"/>
      <c r="N955" s="93"/>
      <c r="O955" s="93"/>
      <c r="P955" s="93"/>
      <c r="Q955" s="94">
        <f>+M955+N955+O955+P955</f>
        <v>0</v>
      </c>
      <c r="R955" s="95"/>
      <c r="S955" s="88">
        <f>+Q955*R955</f>
        <v>0</v>
      </c>
    </row>
    <row r="956" spans="1:19" ht="49.65" customHeight="1" x14ac:dyDescent="0.3">
      <c r="A956" s="89"/>
      <c r="B956" s="89"/>
      <c r="C956" s="89"/>
      <c r="D956" s="89"/>
      <c r="E956" s="89"/>
      <c r="F956" s="89"/>
      <c r="G956" s="89"/>
      <c r="H956" s="89"/>
      <c r="I956" s="89"/>
      <c r="K956" s="89"/>
      <c r="L956" s="89"/>
      <c r="M956" s="89"/>
      <c r="N956" s="89"/>
      <c r="O956" s="89"/>
      <c r="P956" s="89"/>
      <c r="Q956" s="89"/>
      <c r="R956" s="89"/>
      <c r="S956" s="89"/>
    </row>
    <row r="957" spans="1:19" ht="49.65" customHeight="1" x14ac:dyDescent="0.3">
      <c r="A957" s="97">
        <v>14245</v>
      </c>
      <c r="B957" s="98" t="s">
        <v>914</v>
      </c>
      <c r="C957" s="96"/>
      <c r="D957" s="96"/>
      <c r="E957" s="96"/>
      <c r="F957" s="96"/>
      <c r="G957" s="94">
        <f>+C957+D957+E957+F957</f>
        <v>0</v>
      </c>
      <c r="H957" s="95">
        <v>159</v>
      </c>
      <c r="I957" s="88">
        <f>+G957*H957</f>
        <v>0</v>
      </c>
      <c r="K957" s="97"/>
      <c r="L957" s="98"/>
      <c r="M957" s="93"/>
      <c r="N957" s="93"/>
      <c r="O957" s="93"/>
      <c r="P957" s="93"/>
      <c r="Q957" s="94">
        <f>+M957+N957+O957+P957</f>
        <v>0</v>
      </c>
      <c r="R957" s="95"/>
      <c r="S957" s="88">
        <f>+Q957*R957</f>
        <v>0</v>
      </c>
    </row>
    <row r="958" spans="1:19" ht="49.65" customHeight="1" x14ac:dyDescent="0.3">
      <c r="A958" s="89"/>
      <c r="B958" s="89"/>
      <c r="C958" s="89"/>
      <c r="D958" s="89"/>
      <c r="E958" s="89"/>
      <c r="F958" s="89"/>
      <c r="G958" s="89"/>
      <c r="H958" s="89"/>
      <c r="I958" s="89"/>
      <c r="K958" s="89"/>
      <c r="L958" s="89"/>
      <c r="M958" s="89"/>
      <c r="N958" s="89"/>
      <c r="O958" s="89"/>
      <c r="P958" s="89"/>
      <c r="Q958" s="89"/>
      <c r="R958" s="89"/>
      <c r="S958" s="89"/>
    </row>
    <row r="959" spans="1:19" ht="49.65" customHeight="1" x14ac:dyDescent="0.3">
      <c r="A959" s="97">
        <v>14325</v>
      </c>
      <c r="B959" s="98" t="s">
        <v>915</v>
      </c>
      <c r="C959" s="96"/>
      <c r="D959" s="96"/>
      <c r="E959" s="96"/>
      <c r="F959" s="96"/>
      <c r="G959" s="94">
        <f>+C959+D959+E959+F959</f>
        <v>0</v>
      </c>
      <c r="H959" s="95">
        <v>199</v>
      </c>
      <c r="I959" s="88">
        <f>+G959*H959</f>
        <v>0</v>
      </c>
      <c r="K959" s="97"/>
      <c r="L959" s="98"/>
      <c r="M959" s="93"/>
      <c r="N959" s="93"/>
      <c r="O959" s="93"/>
      <c r="P959" s="93"/>
      <c r="Q959" s="94">
        <f>+M959+N959+O959+P959</f>
        <v>0</v>
      </c>
      <c r="R959" s="95"/>
      <c r="S959" s="88">
        <f>+Q959*R959</f>
        <v>0</v>
      </c>
    </row>
    <row r="960" spans="1:19" ht="49.65" customHeight="1" x14ac:dyDescent="0.3">
      <c r="A960" s="89"/>
      <c r="B960" s="89"/>
      <c r="C960" s="89"/>
      <c r="D960" s="89"/>
      <c r="E960" s="89"/>
      <c r="F960" s="89"/>
      <c r="G960" s="89"/>
      <c r="H960" s="89"/>
      <c r="I960" s="89"/>
      <c r="K960" s="89"/>
      <c r="L960" s="89"/>
      <c r="M960" s="89"/>
      <c r="N960" s="89"/>
      <c r="O960" s="89"/>
      <c r="P960" s="89"/>
      <c r="Q960" s="89"/>
      <c r="R960" s="89"/>
      <c r="S960" s="89"/>
    </row>
    <row r="961" spans="1:19" ht="49.65" customHeight="1" x14ac:dyDescent="0.3">
      <c r="A961" s="97">
        <v>14326</v>
      </c>
      <c r="B961" s="98" t="s">
        <v>916</v>
      </c>
      <c r="C961" s="96"/>
      <c r="D961" s="96"/>
      <c r="E961" s="96"/>
      <c r="F961" s="96"/>
      <c r="G961" s="94">
        <f>+C961+D961+E961+F961</f>
        <v>0</v>
      </c>
      <c r="H961" s="95">
        <v>199</v>
      </c>
      <c r="I961" s="88">
        <f>+G961*H961</f>
        <v>0</v>
      </c>
      <c r="K961" s="97"/>
      <c r="L961" s="98"/>
      <c r="M961" s="93"/>
      <c r="N961" s="93"/>
      <c r="O961" s="93"/>
      <c r="P961" s="93"/>
      <c r="Q961" s="94">
        <f>+M961+N961+O961+P961</f>
        <v>0</v>
      </c>
      <c r="R961" s="95"/>
      <c r="S961" s="88">
        <f>+Q961*R961</f>
        <v>0</v>
      </c>
    </row>
    <row r="962" spans="1:19" ht="49.65" customHeight="1" x14ac:dyDescent="0.3">
      <c r="A962" s="89"/>
      <c r="B962" s="89"/>
      <c r="C962" s="89"/>
      <c r="D962" s="89"/>
      <c r="E962" s="89"/>
      <c r="F962" s="89"/>
      <c r="G962" s="89"/>
      <c r="H962" s="89"/>
      <c r="I962" s="89"/>
      <c r="K962" s="89"/>
      <c r="L962" s="89"/>
      <c r="M962" s="89"/>
      <c r="N962" s="89"/>
      <c r="O962" s="89"/>
      <c r="P962" s="89"/>
      <c r="Q962" s="89"/>
      <c r="R962" s="89"/>
      <c r="S962" s="89"/>
    </row>
    <row r="963" spans="1:19" ht="49.65" customHeight="1" x14ac:dyDescent="0.3">
      <c r="A963" s="97">
        <v>14343</v>
      </c>
      <c r="B963" s="98" t="s">
        <v>917</v>
      </c>
      <c r="C963" s="96"/>
      <c r="D963" s="96"/>
      <c r="E963" s="96"/>
      <c r="F963" s="96"/>
      <c r="G963" s="94">
        <f>+C963+D963+E963+F963</f>
        <v>0</v>
      </c>
      <c r="H963" s="95">
        <v>105</v>
      </c>
      <c r="I963" s="88">
        <f>+G963*H963</f>
        <v>0</v>
      </c>
      <c r="K963" s="97"/>
      <c r="L963" s="98"/>
      <c r="M963" s="93"/>
      <c r="N963" s="93"/>
      <c r="O963" s="93"/>
      <c r="P963" s="93"/>
      <c r="Q963" s="94">
        <f>+M963+N963+O963+P963</f>
        <v>0</v>
      </c>
      <c r="R963" s="95"/>
      <c r="S963" s="88">
        <f>+Q963*R963</f>
        <v>0</v>
      </c>
    </row>
    <row r="964" spans="1:19" ht="49.65" customHeight="1" x14ac:dyDescent="0.3">
      <c r="A964" s="89"/>
      <c r="B964" s="89"/>
      <c r="C964" s="89"/>
      <c r="D964" s="89"/>
      <c r="E964" s="89"/>
      <c r="F964" s="89"/>
      <c r="G964" s="89"/>
      <c r="H964" s="89"/>
      <c r="I964" s="89"/>
      <c r="K964" s="89"/>
      <c r="L964" s="89"/>
      <c r="M964" s="89"/>
      <c r="N964" s="89"/>
      <c r="O964" s="89"/>
      <c r="P964" s="89"/>
      <c r="Q964" s="89"/>
      <c r="R964" s="89"/>
      <c r="S964" s="89"/>
    </row>
    <row r="965" spans="1:19" ht="49.65" customHeight="1" x14ac:dyDescent="0.3">
      <c r="A965" s="97">
        <v>14345</v>
      </c>
      <c r="B965" s="98" t="s">
        <v>918</v>
      </c>
      <c r="C965" s="96"/>
      <c r="D965" s="96"/>
      <c r="E965" s="96"/>
      <c r="F965" s="96"/>
      <c r="G965" s="94">
        <f>+C965+D965+E965+F965</f>
        <v>0</v>
      </c>
      <c r="H965" s="95">
        <v>110</v>
      </c>
      <c r="I965" s="88">
        <f>+G965*H965</f>
        <v>0</v>
      </c>
      <c r="K965" s="97"/>
      <c r="L965" s="98"/>
      <c r="M965" s="93"/>
      <c r="N965" s="93"/>
      <c r="O965" s="93"/>
      <c r="P965" s="93"/>
      <c r="Q965" s="94">
        <f>+M965+N965+O965+P965</f>
        <v>0</v>
      </c>
      <c r="R965" s="95"/>
      <c r="S965" s="88">
        <f>+Q965*R965</f>
        <v>0</v>
      </c>
    </row>
    <row r="966" spans="1:19" ht="49.65" customHeight="1" x14ac:dyDescent="0.3">
      <c r="A966" s="89"/>
      <c r="B966" s="89"/>
      <c r="C966" s="89"/>
      <c r="D966" s="89"/>
      <c r="E966" s="89"/>
      <c r="F966" s="89"/>
      <c r="G966" s="89"/>
      <c r="H966" s="89"/>
      <c r="I966" s="89"/>
      <c r="K966" s="89"/>
      <c r="L966" s="89"/>
      <c r="M966" s="89"/>
      <c r="N966" s="89"/>
      <c r="O966" s="89"/>
      <c r="P966" s="89"/>
      <c r="Q966" s="89"/>
      <c r="R966" s="89"/>
      <c r="S966" s="89"/>
    </row>
    <row r="967" spans="1:19" ht="49.65" customHeight="1" x14ac:dyDescent="0.3">
      <c r="A967" s="97">
        <v>14431</v>
      </c>
      <c r="B967" s="98" t="s">
        <v>919</v>
      </c>
      <c r="C967" s="96"/>
      <c r="D967" s="96"/>
      <c r="E967" s="96"/>
      <c r="F967" s="96"/>
      <c r="G967" s="94">
        <f>+C967+D967+E967+F967</f>
        <v>0</v>
      </c>
      <c r="H967" s="95">
        <v>199</v>
      </c>
      <c r="I967" s="88">
        <f>+G967*H967</f>
        <v>0</v>
      </c>
      <c r="K967" s="97"/>
      <c r="L967" s="98"/>
      <c r="M967" s="93"/>
      <c r="N967" s="93"/>
      <c r="O967" s="93"/>
      <c r="P967" s="93"/>
      <c r="Q967" s="94">
        <f>+M967+N967+O967+P967</f>
        <v>0</v>
      </c>
      <c r="R967" s="95"/>
      <c r="S967" s="88">
        <f>+Q967*R967</f>
        <v>0</v>
      </c>
    </row>
    <row r="968" spans="1:19" ht="49.65" customHeight="1" x14ac:dyDescent="0.3">
      <c r="A968" s="89"/>
      <c r="B968" s="89"/>
      <c r="C968" s="89"/>
      <c r="D968" s="89"/>
      <c r="E968" s="89"/>
      <c r="F968" s="89"/>
      <c r="G968" s="89"/>
      <c r="H968" s="89"/>
      <c r="I968" s="89"/>
      <c r="K968" s="89"/>
      <c r="L968" s="89"/>
      <c r="M968" s="89"/>
      <c r="N968" s="89"/>
      <c r="O968" s="89"/>
      <c r="P968" s="89"/>
      <c r="Q968" s="89"/>
      <c r="R968" s="89"/>
      <c r="S968" s="89"/>
    </row>
    <row r="969" spans="1:19" ht="49.65" customHeight="1" x14ac:dyDescent="0.3">
      <c r="A969" s="97">
        <v>14494</v>
      </c>
      <c r="B969" s="98" t="s">
        <v>920</v>
      </c>
      <c r="C969" s="96"/>
      <c r="D969" s="96"/>
      <c r="E969" s="96"/>
      <c r="F969" s="96"/>
      <c r="G969" s="94">
        <f>+C969+D969+E969+F969</f>
        <v>0</v>
      </c>
      <c r="H969" s="95">
        <v>599</v>
      </c>
      <c r="I969" s="88">
        <f>+G969*H969</f>
        <v>0</v>
      </c>
      <c r="K969" s="97"/>
      <c r="L969" s="98"/>
      <c r="M969" s="93"/>
      <c r="N969" s="93"/>
      <c r="O969" s="93"/>
      <c r="P969" s="93"/>
      <c r="Q969" s="94">
        <f>+M969+N969+O969+P969</f>
        <v>0</v>
      </c>
      <c r="R969" s="95"/>
      <c r="S969" s="88">
        <f>+Q969*R969</f>
        <v>0</v>
      </c>
    </row>
    <row r="970" spans="1:19" ht="49.65" customHeight="1" x14ac:dyDescent="0.3">
      <c r="A970" s="89"/>
      <c r="B970" s="89"/>
      <c r="C970" s="89"/>
      <c r="D970" s="89"/>
      <c r="E970" s="89"/>
      <c r="F970" s="89"/>
      <c r="G970" s="89"/>
      <c r="H970" s="89"/>
      <c r="I970" s="89"/>
      <c r="K970" s="89"/>
      <c r="L970" s="89"/>
      <c r="M970" s="89"/>
      <c r="N970" s="89"/>
      <c r="O970" s="89"/>
      <c r="P970" s="89"/>
      <c r="Q970" s="89"/>
      <c r="R970" s="89"/>
      <c r="S970" s="89"/>
    </row>
    <row r="971" spans="1:19" ht="49.65" customHeight="1" x14ac:dyDescent="0.3">
      <c r="A971" s="97">
        <v>15035</v>
      </c>
      <c r="B971" s="98" t="s">
        <v>921</v>
      </c>
      <c r="C971" s="96"/>
      <c r="D971" s="96"/>
      <c r="E971" s="96"/>
      <c r="F971" s="96"/>
      <c r="G971" s="94">
        <f>+C971+D971+E971+F971</f>
        <v>0</v>
      </c>
      <c r="H971" s="95">
        <v>159</v>
      </c>
      <c r="I971" s="88">
        <f>+G971*H971</f>
        <v>0</v>
      </c>
      <c r="K971" s="97"/>
      <c r="L971" s="98"/>
      <c r="M971" s="93"/>
      <c r="N971" s="93"/>
      <c r="O971" s="93"/>
      <c r="P971" s="93"/>
      <c r="Q971" s="94">
        <f>+M971+N971+O971+P971</f>
        <v>0</v>
      </c>
      <c r="R971" s="95"/>
      <c r="S971" s="88">
        <f>+Q971*R971</f>
        <v>0</v>
      </c>
    </row>
    <row r="972" spans="1:19" ht="49.65" customHeight="1" x14ac:dyDescent="0.3">
      <c r="A972" s="89"/>
      <c r="B972" s="89"/>
      <c r="C972" s="89"/>
      <c r="D972" s="89"/>
      <c r="E972" s="89"/>
      <c r="F972" s="89"/>
      <c r="G972" s="89"/>
      <c r="H972" s="89"/>
      <c r="I972" s="89"/>
      <c r="K972" s="89"/>
      <c r="L972" s="89"/>
      <c r="M972" s="89"/>
      <c r="N972" s="89"/>
      <c r="O972" s="89"/>
      <c r="P972" s="89"/>
      <c r="Q972" s="89"/>
      <c r="R972" s="89"/>
      <c r="S972" s="89"/>
    </row>
    <row r="973" spans="1:19" ht="49.65" customHeight="1" x14ac:dyDescent="0.3">
      <c r="A973" s="97">
        <v>15555</v>
      </c>
      <c r="B973" s="98" t="s">
        <v>922</v>
      </c>
      <c r="C973" s="96"/>
      <c r="D973" s="96"/>
      <c r="E973" s="96"/>
      <c r="F973" s="96"/>
      <c r="G973" s="94">
        <f>+C973+D973+E973+F973</f>
        <v>0</v>
      </c>
      <c r="H973" s="95">
        <v>139</v>
      </c>
      <c r="I973" s="88">
        <f>+G973*H973</f>
        <v>0</v>
      </c>
      <c r="K973" s="97"/>
      <c r="L973" s="98"/>
      <c r="M973" s="93"/>
      <c r="N973" s="93"/>
      <c r="O973" s="93"/>
      <c r="P973" s="93"/>
      <c r="Q973" s="94">
        <f>+M973+N973+O973+P973</f>
        <v>0</v>
      </c>
      <c r="R973" s="95"/>
      <c r="S973" s="88">
        <f>+Q973*R973</f>
        <v>0</v>
      </c>
    </row>
    <row r="974" spans="1:19" ht="49.65" customHeight="1" x14ac:dyDescent="0.3">
      <c r="A974" s="89"/>
      <c r="B974" s="89"/>
      <c r="C974" s="89"/>
      <c r="D974" s="89"/>
      <c r="E974" s="89"/>
      <c r="F974" s="89"/>
      <c r="G974" s="89"/>
      <c r="H974" s="89"/>
      <c r="I974" s="89"/>
      <c r="K974" s="89"/>
      <c r="L974" s="89"/>
      <c r="M974" s="89"/>
      <c r="N974" s="89"/>
      <c r="O974" s="89"/>
      <c r="P974" s="89"/>
      <c r="Q974" s="89"/>
      <c r="R974" s="89"/>
      <c r="S974" s="89"/>
    </row>
    <row r="975" spans="1:19" ht="49.65" customHeight="1" x14ac:dyDescent="0.3">
      <c r="A975" s="97">
        <v>15556</v>
      </c>
      <c r="B975" s="98" t="s">
        <v>923</v>
      </c>
      <c r="C975" s="96"/>
      <c r="D975" s="96"/>
      <c r="E975" s="96"/>
      <c r="F975" s="96"/>
      <c r="G975" s="94">
        <f>+C975+D975+E975+F975</f>
        <v>0</v>
      </c>
      <c r="H975" s="95">
        <v>139</v>
      </c>
      <c r="I975" s="88">
        <f>+G975*H975</f>
        <v>0</v>
      </c>
      <c r="K975" s="97"/>
      <c r="L975" s="98"/>
      <c r="M975" s="93"/>
      <c r="N975" s="93"/>
      <c r="O975" s="93"/>
      <c r="P975" s="93"/>
      <c r="Q975" s="94">
        <f>+M975+N975+O975+P975</f>
        <v>0</v>
      </c>
      <c r="R975" s="95"/>
      <c r="S975" s="88">
        <f>+Q975*R975</f>
        <v>0</v>
      </c>
    </row>
    <row r="976" spans="1:19" ht="49.65" customHeight="1" x14ac:dyDescent="0.3">
      <c r="A976" s="89"/>
      <c r="B976" s="89"/>
      <c r="C976" s="89"/>
      <c r="D976" s="89"/>
      <c r="E976" s="89"/>
      <c r="F976" s="89"/>
      <c r="G976" s="89"/>
      <c r="H976" s="89"/>
      <c r="I976" s="89"/>
      <c r="K976" s="89"/>
      <c r="L976" s="89"/>
      <c r="M976" s="89"/>
      <c r="N976" s="89"/>
      <c r="O976" s="89"/>
      <c r="P976" s="89"/>
      <c r="Q976" s="89"/>
      <c r="R976" s="89"/>
      <c r="S976" s="89"/>
    </row>
    <row r="977" spans="1:19" ht="49.65" customHeight="1" x14ac:dyDescent="0.3">
      <c r="A977" s="97">
        <v>15557</v>
      </c>
      <c r="B977" s="98" t="s">
        <v>924</v>
      </c>
      <c r="C977" s="96"/>
      <c r="D977" s="96"/>
      <c r="E977" s="96"/>
      <c r="F977" s="96"/>
      <c r="G977" s="94">
        <f>+C977+D977+E977+F977</f>
        <v>0</v>
      </c>
      <c r="H977" s="95">
        <v>139</v>
      </c>
      <c r="I977" s="88">
        <f>+G977*H977</f>
        <v>0</v>
      </c>
      <c r="K977" s="97"/>
      <c r="L977" s="98"/>
      <c r="M977" s="93"/>
      <c r="N977" s="93"/>
      <c r="O977" s="93"/>
      <c r="P977" s="93"/>
      <c r="Q977" s="94">
        <f>+M977+N977+O977+P977</f>
        <v>0</v>
      </c>
      <c r="R977" s="95"/>
      <c r="S977" s="88">
        <f>+Q977*R977</f>
        <v>0</v>
      </c>
    </row>
    <row r="978" spans="1:19" ht="49.65" customHeight="1" x14ac:dyDescent="0.3">
      <c r="A978" s="89"/>
      <c r="B978" s="89"/>
      <c r="C978" s="89"/>
      <c r="D978" s="89"/>
      <c r="E978" s="89"/>
      <c r="F978" s="89"/>
      <c r="G978" s="89"/>
      <c r="H978" s="89"/>
      <c r="I978" s="89"/>
      <c r="K978" s="89"/>
      <c r="L978" s="89"/>
      <c r="M978" s="89"/>
      <c r="N978" s="89"/>
      <c r="O978" s="89"/>
      <c r="P978" s="89"/>
      <c r="Q978" s="89"/>
      <c r="R978" s="89"/>
      <c r="S978" s="89"/>
    </row>
    <row r="979" spans="1:19" ht="49.65" customHeight="1" x14ac:dyDescent="0.3">
      <c r="A979" s="97">
        <v>15558</v>
      </c>
      <c r="B979" s="98" t="s">
        <v>925</v>
      </c>
      <c r="C979" s="96"/>
      <c r="D979" s="96"/>
      <c r="E979" s="96"/>
      <c r="F979" s="96"/>
      <c r="G979" s="94">
        <f>+C979+D979+E979+F979</f>
        <v>0</v>
      </c>
      <c r="H979" s="95">
        <v>129</v>
      </c>
      <c r="I979" s="88">
        <f>+G979*H979</f>
        <v>0</v>
      </c>
      <c r="K979" s="97"/>
      <c r="L979" s="98"/>
      <c r="M979" s="93"/>
      <c r="N979" s="93"/>
      <c r="O979" s="93"/>
      <c r="P979" s="93"/>
      <c r="Q979" s="94">
        <f>+M979+N979+O979+P979</f>
        <v>0</v>
      </c>
      <c r="R979" s="95"/>
      <c r="S979" s="88">
        <f>+Q979*R979</f>
        <v>0</v>
      </c>
    </row>
    <row r="980" spans="1:19" ht="49.65" customHeight="1" x14ac:dyDescent="0.3">
      <c r="A980" s="89"/>
      <c r="B980" s="89"/>
      <c r="C980" s="89"/>
      <c r="D980" s="89"/>
      <c r="E980" s="89"/>
      <c r="F980" s="89"/>
      <c r="G980" s="89"/>
      <c r="H980" s="89"/>
      <c r="I980" s="89"/>
      <c r="K980" s="89"/>
      <c r="L980" s="89"/>
      <c r="M980" s="89"/>
      <c r="N980" s="89"/>
      <c r="O980" s="89"/>
      <c r="P980" s="89"/>
      <c r="Q980" s="89"/>
      <c r="R980" s="89"/>
      <c r="S980" s="89"/>
    </row>
    <row r="981" spans="1:19" ht="49.65" customHeight="1" x14ac:dyDescent="0.3">
      <c r="D981" s="90" t="s">
        <v>926</v>
      </c>
      <c r="E981" s="80"/>
      <c r="F981" s="80"/>
      <c r="G981" s="81"/>
      <c r="H981" s="91">
        <f>SUM(I929:I980)</f>
        <v>0</v>
      </c>
      <c r="I981" s="81"/>
      <c r="N981" s="90" t="s">
        <v>927</v>
      </c>
      <c r="O981" s="80"/>
      <c r="P981" s="80"/>
      <c r="Q981" s="81"/>
      <c r="R981" s="91">
        <f>SUM(S929:S980)</f>
        <v>0</v>
      </c>
      <c r="S981" s="81"/>
    </row>
    <row r="982" spans="1:19" ht="49.65" customHeight="1" x14ac:dyDescent="0.3">
      <c r="D982" s="82"/>
      <c r="E982" s="83"/>
      <c r="F982" s="83"/>
      <c r="G982" s="84"/>
      <c r="H982" s="82"/>
      <c r="I982" s="84"/>
      <c r="N982" s="82"/>
      <c r="O982" s="83"/>
      <c r="P982" s="83"/>
      <c r="Q982" s="84"/>
      <c r="R982" s="82"/>
      <c r="S982" s="84"/>
    </row>
    <row r="983" spans="1:19" ht="49.65" customHeight="1" x14ac:dyDescent="0.3"/>
    <row r="984" spans="1:19" ht="49.65" customHeight="1" x14ac:dyDescent="0.3">
      <c r="C984" s="77" t="s">
        <v>121</v>
      </c>
      <c r="D984" s="78"/>
      <c r="E984" s="78"/>
      <c r="F984" s="78"/>
      <c r="G984" s="79">
        <f>H107</f>
        <v>0</v>
      </c>
      <c r="H984" s="80"/>
      <c r="I984" s="81"/>
      <c r="M984" s="77" t="s">
        <v>122</v>
      </c>
      <c r="N984" s="78"/>
      <c r="O984" s="78"/>
      <c r="P984" s="78"/>
      <c r="Q984" s="79">
        <f>R107</f>
        <v>0</v>
      </c>
      <c r="R984" s="80"/>
      <c r="S984" s="81"/>
    </row>
    <row r="985" spans="1:19" ht="49.65" customHeight="1" x14ac:dyDescent="0.3">
      <c r="C985" s="78"/>
      <c r="D985" s="78"/>
      <c r="E985" s="78"/>
      <c r="F985" s="78"/>
      <c r="G985" s="82"/>
      <c r="H985" s="83"/>
      <c r="I985" s="84"/>
      <c r="M985" s="78"/>
      <c r="N985" s="78"/>
      <c r="O985" s="78"/>
      <c r="P985" s="78"/>
      <c r="Q985" s="82"/>
      <c r="R985" s="83"/>
      <c r="S985" s="84"/>
    </row>
    <row r="986" spans="1:19" ht="49.65" customHeight="1" x14ac:dyDescent="0.3"/>
    <row r="987" spans="1:19" ht="49.65" customHeight="1" x14ac:dyDescent="0.3">
      <c r="C987" s="77" t="s">
        <v>219</v>
      </c>
      <c r="D987" s="78"/>
      <c r="E987" s="78"/>
      <c r="F987" s="78"/>
      <c r="G987" s="79">
        <f>H209</f>
        <v>0</v>
      </c>
      <c r="H987" s="80"/>
      <c r="I987" s="81"/>
      <c r="M987" s="77" t="s">
        <v>220</v>
      </c>
      <c r="N987" s="78"/>
      <c r="O987" s="78"/>
      <c r="P987" s="78"/>
      <c r="Q987" s="79">
        <f>R209</f>
        <v>0</v>
      </c>
      <c r="R987" s="80"/>
      <c r="S987" s="81"/>
    </row>
    <row r="988" spans="1:19" ht="49.65" customHeight="1" x14ac:dyDescent="0.3">
      <c r="C988" s="78"/>
      <c r="D988" s="78"/>
      <c r="E988" s="78"/>
      <c r="F988" s="78"/>
      <c r="G988" s="82"/>
      <c r="H988" s="83"/>
      <c r="I988" s="84"/>
      <c r="M988" s="78"/>
      <c r="N988" s="78"/>
      <c r="O988" s="78"/>
      <c r="P988" s="78"/>
      <c r="Q988" s="82"/>
      <c r="R988" s="83"/>
      <c r="S988" s="84"/>
    </row>
    <row r="989" spans="1:19" ht="49.65" customHeight="1" x14ac:dyDescent="0.3"/>
    <row r="990" spans="1:19" ht="49.65" customHeight="1" x14ac:dyDescent="0.3">
      <c r="C990" s="77" t="s">
        <v>311</v>
      </c>
      <c r="D990" s="78"/>
      <c r="E990" s="78"/>
      <c r="F990" s="78"/>
      <c r="G990" s="79">
        <f>H311</f>
        <v>0</v>
      </c>
      <c r="H990" s="80"/>
      <c r="I990" s="81"/>
      <c r="M990" s="77" t="s">
        <v>312</v>
      </c>
      <c r="N990" s="78"/>
      <c r="O990" s="78"/>
      <c r="P990" s="78"/>
      <c r="Q990" s="79">
        <f>R311</f>
        <v>0</v>
      </c>
      <c r="R990" s="80"/>
      <c r="S990" s="81"/>
    </row>
    <row r="991" spans="1:19" ht="49.65" customHeight="1" x14ac:dyDescent="0.3">
      <c r="C991" s="78"/>
      <c r="D991" s="78"/>
      <c r="E991" s="78"/>
      <c r="F991" s="78"/>
      <c r="G991" s="82"/>
      <c r="H991" s="83"/>
      <c r="I991" s="84"/>
      <c r="M991" s="78"/>
      <c r="N991" s="78"/>
      <c r="O991" s="78"/>
      <c r="P991" s="78"/>
      <c r="Q991" s="82"/>
      <c r="R991" s="83"/>
      <c r="S991" s="84"/>
    </row>
    <row r="992" spans="1:19" ht="49.65" customHeight="1" x14ac:dyDescent="0.3"/>
    <row r="993" spans="3:19" ht="49.65" customHeight="1" x14ac:dyDescent="0.3">
      <c r="C993" s="77" t="s">
        <v>408</v>
      </c>
      <c r="D993" s="78"/>
      <c r="E993" s="78"/>
      <c r="F993" s="78"/>
      <c r="G993" s="79">
        <f>H413</f>
        <v>0</v>
      </c>
      <c r="H993" s="80"/>
      <c r="I993" s="81"/>
      <c r="M993" s="77" t="s">
        <v>409</v>
      </c>
      <c r="N993" s="78"/>
      <c r="O993" s="78"/>
      <c r="P993" s="78"/>
      <c r="Q993" s="79">
        <f>R413</f>
        <v>0</v>
      </c>
      <c r="R993" s="80"/>
      <c r="S993" s="81"/>
    </row>
    <row r="994" spans="3:19" ht="49.65" customHeight="1" x14ac:dyDescent="0.3">
      <c r="C994" s="78"/>
      <c r="D994" s="78"/>
      <c r="E994" s="78"/>
      <c r="F994" s="78"/>
      <c r="G994" s="82"/>
      <c r="H994" s="83"/>
      <c r="I994" s="84"/>
      <c r="M994" s="78"/>
      <c r="N994" s="78"/>
      <c r="O994" s="78"/>
      <c r="P994" s="78"/>
      <c r="Q994" s="82"/>
      <c r="R994" s="83"/>
      <c r="S994" s="84"/>
    </row>
    <row r="995" spans="3:19" ht="49.65" customHeight="1" x14ac:dyDescent="0.3"/>
    <row r="996" spans="3:19" ht="49.65" customHeight="1" x14ac:dyDescent="0.3">
      <c r="C996" s="77" t="s">
        <v>503</v>
      </c>
      <c r="D996" s="78"/>
      <c r="E996" s="78"/>
      <c r="F996" s="78"/>
      <c r="G996" s="79">
        <f>H515</f>
        <v>0</v>
      </c>
      <c r="H996" s="80"/>
      <c r="I996" s="81"/>
      <c r="M996" s="77" t="s">
        <v>504</v>
      </c>
      <c r="N996" s="78"/>
      <c r="O996" s="78"/>
      <c r="P996" s="78"/>
      <c r="Q996" s="79">
        <f>R515</f>
        <v>0</v>
      </c>
      <c r="R996" s="80"/>
      <c r="S996" s="81"/>
    </row>
    <row r="997" spans="3:19" ht="49.65" customHeight="1" x14ac:dyDescent="0.3">
      <c r="C997" s="78"/>
      <c r="D997" s="78"/>
      <c r="E997" s="78"/>
      <c r="F997" s="78"/>
      <c r="G997" s="82"/>
      <c r="H997" s="83"/>
      <c r="I997" s="84"/>
      <c r="M997" s="78"/>
      <c r="N997" s="78"/>
      <c r="O997" s="78"/>
      <c r="P997" s="78"/>
      <c r="Q997" s="82"/>
      <c r="R997" s="83"/>
      <c r="S997" s="84"/>
    </row>
    <row r="998" spans="3:19" ht="49.65" customHeight="1" x14ac:dyDescent="0.3"/>
    <row r="999" spans="3:19" ht="49.65" customHeight="1" x14ac:dyDescent="0.3">
      <c r="C999" s="77" t="s">
        <v>602</v>
      </c>
      <c r="D999" s="78"/>
      <c r="E999" s="78"/>
      <c r="F999" s="78"/>
      <c r="G999" s="79">
        <f>H617</f>
        <v>0</v>
      </c>
      <c r="H999" s="80"/>
      <c r="I999" s="81"/>
      <c r="M999" s="77" t="s">
        <v>603</v>
      </c>
      <c r="N999" s="78"/>
      <c r="O999" s="78"/>
      <c r="P999" s="78"/>
      <c r="Q999" s="79">
        <f>R617</f>
        <v>0</v>
      </c>
      <c r="R999" s="80"/>
      <c r="S999" s="81"/>
    </row>
    <row r="1000" spans="3:19" ht="49.65" customHeight="1" x14ac:dyDescent="0.3">
      <c r="C1000" s="78"/>
      <c r="D1000" s="78"/>
      <c r="E1000" s="78"/>
      <c r="F1000" s="78"/>
      <c r="G1000" s="82"/>
      <c r="H1000" s="83"/>
      <c r="I1000" s="84"/>
      <c r="M1000" s="78"/>
      <c r="N1000" s="78"/>
      <c r="O1000" s="78"/>
      <c r="P1000" s="78"/>
      <c r="Q1000" s="82"/>
      <c r="R1000" s="83"/>
      <c r="S1000" s="84"/>
    </row>
    <row r="1001" spans="3:19" ht="49.65" customHeight="1" x14ac:dyDescent="0.3"/>
    <row r="1002" spans="3:19" ht="49.65" customHeight="1" x14ac:dyDescent="0.3">
      <c r="C1002" s="77" t="s">
        <v>701</v>
      </c>
      <c r="D1002" s="78"/>
      <c r="E1002" s="78"/>
      <c r="F1002" s="78"/>
      <c r="G1002" s="79">
        <f>H719</f>
        <v>0</v>
      </c>
      <c r="H1002" s="80"/>
      <c r="I1002" s="81"/>
      <c r="M1002" s="77" t="s">
        <v>702</v>
      </c>
      <c r="N1002" s="78"/>
      <c r="O1002" s="78"/>
      <c r="P1002" s="78"/>
      <c r="Q1002" s="79">
        <f>R719</f>
        <v>0</v>
      </c>
      <c r="R1002" s="80"/>
      <c r="S1002" s="81"/>
    </row>
    <row r="1003" spans="3:19" ht="49.65" customHeight="1" x14ac:dyDescent="0.3">
      <c r="C1003" s="78"/>
      <c r="D1003" s="78"/>
      <c r="E1003" s="78"/>
      <c r="F1003" s="78"/>
      <c r="G1003" s="82"/>
      <c r="H1003" s="83"/>
      <c r="I1003" s="84"/>
      <c r="M1003" s="78"/>
      <c r="N1003" s="78"/>
      <c r="O1003" s="78"/>
      <c r="P1003" s="78"/>
      <c r="Q1003" s="82"/>
      <c r="R1003" s="83"/>
      <c r="S1003" s="84"/>
    </row>
    <row r="1004" spans="3:19" ht="49.65" customHeight="1" x14ac:dyDescent="0.3"/>
    <row r="1005" spans="3:19" ht="49.65" customHeight="1" x14ac:dyDescent="0.3">
      <c r="C1005" s="77" t="s">
        <v>796</v>
      </c>
      <c r="D1005" s="78"/>
      <c r="E1005" s="78"/>
      <c r="F1005" s="78"/>
      <c r="G1005" s="79">
        <f>H821</f>
        <v>0</v>
      </c>
      <c r="H1005" s="80"/>
      <c r="I1005" s="81"/>
      <c r="M1005" s="77" t="s">
        <v>797</v>
      </c>
      <c r="N1005" s="78"/>
      <c r="O1005" s="78"/>
      <c r="P1005" s="78"/>
      <c r="Q1005" s="79">
        <f>R821</f>
        <v>0</v>
      </c>
      <c r="R1005" s="80"/>
      <c r="S1005" s="81"/>
    </row>
    <row r="1006" spans="3:19" ht="49.65" customHeight="1" x14ac:dyDescent="0.3">
      <c r="C1006" s="78"/>
      <c r="D1006" s="78"/>
      <c r="E1006" s="78"/>
      <c r="F1006" s="78"/>
      <c r="G1006" s="82"/>
      <c r="H1006" s="83"/>
      <c r="I1006" s="84"/>
      <c r="M1006" s="78"/>
      <c r="N1006" s="78"/>
      <c r="O1006" s="78"/>
      <c r="P1006" s="78"/>
      <c r="Q1006" s="82"/>
      <c r="R1006" s="83"/>
      <c r="S1006" s="84"/>
    </row>
    <row r="1007" spans="3:19" ht="49.65" customHeight="1" x14ac:dyDescent="0.3"/>
    <row r="1008" spans="3:19" ht="49.65" customHeight="1" x14ac:dyDescent="0.3">
      <c r="C1008" s="77" t="s">
        <v>893</v>
      </c>
      <c r="D1008" s="78"/>
      <c r="E1008" s="78"/>
      <c r="F1008" s="78"/>
      <c r="G1008" s="79">
        <f>H923</f>
        <v>0</v>
      </c>
      <c r="H1008" s="80"/>
      <c r="I1008" s="81"/>
      <c r="M1008" s="77" t="s">
        <v>894</v>
      </c>
      <c r="N1008" s="78"/>
      <c r="O1008" s="78"/>
      <c r="P1008" s="78"/>
      <c r="Q1008" s="79">
        <f>R923</f>
        <v>0</v>
      </c>
      <c r="R1008" s="80"/>
      <c r="S1008" s="81"/>
    </row>
    <row r="1009" spans="2:19" ht="49.65" customHeight="1" x14ac:dyDescent="0.3">
      <c r="C1009" s="78"/>
      <c r="D1009" s="78"/>
      <c r="E1009" s="78"/>
      <c r="F1009" s="78"/>
      <c r="G1009" s="82"/>
      <c r="H1009" s="83"/>
      <c r="I1009" s="84"/>
      <c r="M1009" s="78"/>
      <c r="N1009" s="78"/>
      <c r="O1009" s="78"/>
      <c r="P1009" s="78"/>
      <c r="Q1009" s="82"/>
      <c r="R1009" s="83"/>
      <c r="S1009" s="84"/>
    </row>
    <row r="1010" spans="2:19" ht="49.65" customHeight="1" x14ac:dyDescent="0.3"/>
    <row r="1011" spans="2:19" ht="49.65" customHeight="1" x14ac:dyDescent="0.3">
      <c r="C1011" s="77" t="s">
        <v>926</v>
      </c>
      <c r="D1011" s="78"/>
      <c r="E1011" s="78"/>
      <c r="F1011" s="78"/>
      <c r="G1011" s="79">
        <f>H981</f>
        <v>0</v>
      </c>
      <c r="H1011" s="80"/>
      <c r="I1011" s="81"/>
      <c r="M1011" s="77" t="s">
        <v>927</v>
      </c>
      <c r="N1011" s="78"/>
      <c r="O1011" s="78"/>
      <c r="P1011" s="78"/>
      <c r="Q1011" s="79">
        <f>R981</f>
        <v>0</v>
      </c>
      <c r="R1011" s="80"/>
      <c r="S1011" s="81"/>
    </row>
    <row r="1012" spans="2:19" ht="49.65" customHeight="1" x14ac:dyDescent="0.3">
      <c r="C1012" s="78"/>
      <c r="D1012" s="78"/>
      <c r="E1012" s="78"/>
      <c r="F1012" s="78"/>
      <c r="G1012" s="82"/>
      <c r="H1012" s="83"/>
      <c r="I1012" s="84"/>
      <c r="M1012" s="78"/>
      <c r="N1012" s="78"/>
      <c r="O1012" s="78"/>
      <c r="P1012" s="78"/>
      <c r="Q1012" s="82"/>
      <c r="R1012" s="83"/>
      <c r="S1012" s="84"/>
    </row>
    <row r="1013" spans="2:19" ht="49.65" customHeight="1" x14ac:dyDescent="0.3"/>
    <row r="1014" spans="2:19" ht="49.65" customHeight="1" x14ac:dyDescent="0.3">
      <c r="L1014" s="85" t="s">
        <v>928</v>
      </c>
      <c r="M1014" s="78"/>
      <c r="N1014" s="78"/>
      <c r="O1014" s="78"/>
      <c r="P1014" s="78"/>
      <c r="Q1014" s="86">
        <f>+G984+Q984+G987+Q987+G990+Q990+G993+Q993+G996+Q996+G999+Q999+G1002+Q1002+G1005+Q1005+G1008+Q1008+G1011+Q1011</f>
        <v>0</v>
      </c>
      <c r="R1014" s="80"/>
      <c r="S1014" s="81"/>
    </row>
    <row r="1015" spans="2:19" ht="49.65" customHeight="1" x14ac:dyDescent="0.3">
      <c r="L1015" s="78"/>
      <c r="M1015" s="78"/>
      <c r="N1015" s="78"/>
      <c r="O1015" s="78"/>
      <c r="P1015" s="78"/>
      <c r="Q1015" s="82"/>
      <c r="R1015" s="83"/>
      <c r="S1015" s="84"/>
    </row>
    <row r="1016" spans="2:19" ht="49.65" customHeight="1" x14ac:dyDescent="0.3"/>
    <row r="1017" spans="2:19" ht="49.65" customHeight="1" x14ac:dyDescent="0.3"/>
    <row r="1018" spans="2:19" ht="49.65" customHeight="1" x14ac:dyDescent="0.3"/>
    <row r="1019" spans="2:19" ht="49.65" customHeight="1" x14ac:dyDescent="0.3"/>
    <row r="1020" spans="2:19" ht="49.65" customHeight="1" x14ac:dyDescent="0.3">
      <c r="B1020" s="23"/>
      <c r="C1020" s="23"/>
      <c r="L1020" s="23"/>
      <c r="M1020" s="23"/>
    </row>
    <row r="1021" spans="2:19" ht="49.65" customHeight="1" x14ac:dyDescent="0.3">
      <c r="B1021" s="24" t="s">
        <v>36</v>
      </c>
      <c r="L1021" s="24" t="s">
        <v>38</v>
      </c>
    </row>
    <row r="1022" spans="2:19" ht="49.65" customHeight="1" x14ac:dyDescent="0.3">
      <c r="B1022" s="24" t="s">
        <v>929</v>
      </c>
      <c r="L1022" s="24" t="s">
        <v>930</v>
      </c>
    </row>
    <row r="1023" spans="2:19" ht="49.65" customHeight="1" x14ac:dyDescent="0.3"/>
    <row r="1024" spans="2:19" ht="49.65" customHeight="1" x14ac:dyDescent="0.3"/>
    <row r="1025" spans="1:19" ht="49.65" customHeight="1" x14ac:dyDescent="0.3"/>
    <row r="1026" spans="1:19" ht="49.65" customHeight="1" x14ac:dyDescent="0.3">
      <c r="A1026" s="22" t="s">
        <v>931</v>
      </c>
    </row>
    <row r="1027" spans="1:19" ht="49.65" customHeight="1" x14ac:dyDescent="0.3">
      <c r="A1027" s="92" t="s">
        <v>932</v>
      </c>
      <c r="B1027" s="78"/>
      <c r="C1027" s="78"/>
      <c r="D1027" s="78"/>
      <c r="E1027" s="78"/>
      <c r="F1027" s="78"/>
      <c r="G1027" s="78"/>
      <c r="H1027" s="78"/>
      <c r="I1027" s="78"/>
      <c r="J1027" s="78"/>
      <c r="K1027" s="78"/>
      <c r="L1027" s="78"/>
      <c r="M1027" s="78"/>
      <c r="N1027" s="78"/>
      <c r="O1027" s="78"/>
      <c r="P1027" s="78"/>
      <c r="Q1027" s="78"/>
      <c r="R1027" s="78"/>
      <c r="S1027" s="78"/>
    </row>
    <row r="1028" spans="1:19" ht="49.65" customHeight="1" x14ac:dyDescent="0.3">
      <c r="A1028" s="78"/>
      <c r="B1028" s="78"/>
      <c r="C1028" s="78"/>
      <c r="D1028" s="78"/>
      <c r="E1028" s="78"/>
      <c r="F1028" s="78"/>
      <c r="G1028" s="78"/>
      <c r="H1028" s="78"/>
      <c r="I1028" s="78"/>
      <c r="J1028" s="78"/>
      <c r="K1028" s="78"/>
      <c r="L1028" s="78"/>
      <c r="M1028" s="78"/>
      <c r="N1028" s="78"/>
      <c r="O1028" s="78"/>
      <c r="P1028" s="78"/>
      <c r="Q1028" s="78"/>
      <c r="R1028" s="78"/>
      <c r="S1028" s="78"/>
    </row>
    <row r="1029" spans="1:19" ht="49.65" customHeight="1" x14ac:dyDescent="0.3">
      <c r="A1029" s="102" t="s">
        <v>4</v>
      </c>
      <c r="B1029" s="103" t="s">
        <v>52</v>
      </c>
      <c r="C1029" s="102" t="s">
        <v>53</v>
      </c>
      <c r="D1029" s="102" t="s">
        <v>54</v>
      </c>
      <c r="E1029" s="102" t="s">
        <v>55</v>
      </c>
      <c r="F1029" s="102" t="s">
        <v>56</v>
      </c>
      <c r="G1029" s="102" t="s">
        <v>57</v>
      </c>
      <c r="H1029" s="102" t="s">
        <v>58</v>
      </c>
      <c r="I1029" s="103" t="s">
        <v>8</v>
      </c>
      <c r="K1029" s="102" t="s">
        <v>4</v>
      </c>
      <c r="L1029" s="103" t="s">
        <v>52</v>
      </c>
      <c r="M1029" s="102" t="s">
        <v>53</v>
      </c>
      <c r="N1029" s="102" t="s">
        <v>54</v>
      </c>
      <c r="O1029" s="102" t="s">
        <v>55</v>
      </c>
      <c r="P1029" s="102" t="s">
        <v>56</v>
      </c>
      <c r="Q1029" s="102" t="s">
        <v>57</v>
      </c>
      <c r="R1029" s="102" t="s">
        <v>58</v>
      </c>
      <c r="S1029" s="103" t="s">
        <v>8</v>
      </c>
    </row>
    <row r="1030" spans="1:19" ht="49.65" customHeight="1" x14ac:dyDescent="0.3">
      <c r="A1030" s="89"/>
      <c r="B1030" s="89"/>
      <c r="C1030" s="89"/>
      <c r="D1030" s="89"/>
      <c r="E1030" s="89"/>
      <c r="F1030" s="89"/>
      <c r="G1030" s="89"/>
      <c r="H1030" s="89"/>
      <c r="I1030" s="89"/>
      <c r="K1030" s="89"/>
      <c r="L1030" s="89"/>
      <c r="M1030" s="89"/>
      <c r="N1030" s="89"/>
      <c r="O1030" s="89"/>
      <c r="P1030" s="89"/>
      <c r="Q1030" s="89"/>
      <c r="R1030" s="89"/>
      <c r="S1030" s="89"/>
    </row>
    <row r="1031" spans="1:19" ht="49.65" customHeight="1" x14ac:dyDescent="0.3">
      <c r="A1031" s="101" t="s">
        <v>933</v>
      </c>
      <c r="B1031" s="78"/>
      <c r="C1031" s="78"/>
      <c r="D1031" s="78"/>
      <c r="E1031" s="78"/>
      <c r="F1031" s="78"/>
      <c r="G1031" s="78"/>
      <c r="H1031" s="78"/>
      <c r="I1031" s="78"/>
      <c r="K1031" s="99"/>
      <c r="L1031" s="100" t="s">
        <v>934</v>
      </c>
      <c r="M1031" s="78"/>
      <c r="N1031" s="78"/>
      <c r="O1031" s="78"/>
      <c r="P1031" s="78"/>
      <c r="Q1031" s="78"/>
      <c r="R1031" s="78"/>
      <c r="S1031" s="78"/>
    </row>
    <row r="1032" spans="1:19" ht="49.65" customHeight="1" x14ac:dyDescent="0.3">
      <c r="A1032" s="78"/>
      <c r="B1032" s="78"/>
      <c r="C1032" s="78"/>
      <c r="D1032" s="78"/>
      <c r="E1032" s="78"/>
      <c r="F1032" s="78"/>
      <c r="G1032" s="78"/>
      <c r="H1032" s="78"/>
      <c r="I1032" s="78"/>
      <c r="K1032" s="78"/>
      <c r="L1032" s="78"/>
      <c r="M1032" s="78"/>
      <c r="N1032" s="78"/>
      <c r="O1032" s="78"/>
      <c r="P1032" s="78"/>
      <c r="Q1032" s="78"/>
      <c r="R1032" s="78"/>
      <c r="S1032" s="78"/>
    </row>
    <row r="1033" spans="1:19" ht="49.65" customHeight="1" x14ac:dyDescent="0.3">
      <c r="A1033" s="99"/>
      <c r="B1033" s="100" t="s">
        <v>935</v>
      </c>
      <c r="C1033" s="78"/>
      <c r="D1033" s="78"/>
      <c r="E1033" s="78"/>
      <c r="F1033" s="78"/>
      <c r="G1033" s="78"/>
      <c r="H1033" s="78"/>
      <c r="I1033" s="78"/>
      <c r="K1033" s="97">
        <v>14623</v>
      </c>
      <c r="L1033" s="98" t="s">
        <v>936</v>
      </c>
      <c r="M1033" s="96"/>
      <c r="N1033" s="96"/>
      <c r="O1033" s="96"/>
      <c r="P1033" s="96"/>
      <c r="Q1033" s="94">
        <f>+M1033+N1033+O1033+P1033</f>
        <v>0</v>
      </c>
      <c r="R1033" s="95">
        <v>495</v>
      </c>
      <c r="S1033" s="88">
        <f>+Q1033*R1033</f>
        <v>0</v>
      </c>
    </row>
    <row r="1034" spans="1:19" ht="49.65" customHeight="1" x14ac:dyDescent="0.3">
      <c r="A1034" s="78"/>
      <c r="B1034" s="78"/>
      <c r="C1034" s="78"/>
      <c r="D1034" s="78"/>
      <c r="E1034" s="78"/>
      <c r="F1034" s="78"/>
      <c r="G1034" s="78"/>
      <c r="H1034" s="78"/>
      <c r="I1034" s="78"/>
      <c r="K1034" s="89"/>
      <c r="L1034" s="89"/>
      <c r="M1034" s="89"/>
      <c r="N1034" s="89"/>
      <c r="O1034" s="89"/>
      <c r="P1034" s="89"/>
      <c r="Q1034" s="89"/>
      <c r="R1034" s="89"/>
      <c r="S1034" s="89"/>
    </row>
    <row r="1035" spans="1:19" ht="49.65" customHeight="1" x14ac:dyDescent="0.3">
      <c r="A1035" s="97">
        <v>14192</v>
      </c>
      <c r="B1035" s="98" t="s">
        <v>937</v>
      </c>
      <c r="C1035" s="96"/>
      <c r="D1035" s="96"/>
      <c r="E1035" s="96"/>
      <c r="F1035" s="96"/>
      <c r="G1035" s="94">
        <f>+C1035+D1035+E1035+F1035</f>
        <v>0</v>
      </c>
      <c r="H1035" s="95">
        <v>379</v>
      </c>
      <c r="I1035" s="88">
        <f>+G1035*H1035</f>
        <v>0</v>
      </c>
      <c r="K1035" s="97">
        <v>14624</v>
      </c>
      <c r="L1035" s="98" t="s">
        <v>938</v>
      </c>
      <c r="M1035" s="96"/>
      <c r="N1035" s="96"/>
      <c r="O1035" s="96"/>
      <c r="P1035" s="96"/>
      <c r="Q1035" s="94">
        <f>+M1035+N1035+O1035+P1035</f>
        <v>0</v>
      </c>
      <c r="R1035" s="95">
        <v>495</v>
      </c>
      <c r="S1035" s="88">
        <f>+Q1035*R1035</f>
        <v>0</v>
      </c>
    </row>
    <row r="1036" spans="1:19" ht="49.65" customHeight="1" x14ac:dyDescent="0.3">
      <c r="A1036" s="89"/>
      <c r="B1036" s="89"/>
      <c r="C1036" s="89"/>
      <c r="D1036" s="89"/>
      <c r="E1036" s="89"/>
      <c r="F1036" s="89"/>
      <c r="G1036" s="89"/>
      <c r="H1036" s="89"/>
      <c r="I1036" s="89"/>
      <c r="K1036" s="89"/>
      <c r="L1036" s="89"/>
      <c r="M1036" s="89"/>
      <c r="N1036" s="89"/>
      <c r="O1036" s="89"/>
      <c r="P1036" s="89"/>
      <c r="Q1036" s="89"/>
      <c r="R1036" s="89"/>
      <c r="S1036" s="89"/>
    </row>
    <row r="1037" spans="1:19" ht="49.65" customHeight="1" x14ac:dyDescent="0.3">
      <c r="A1037" s="97">
        <v>14193</v>
      </c>
      <c r="B1037" s="98" t="s">
        <v>939</v>
      </c>
      <c r="C1037" s="96"/>
      <c r="D1037" s="96"/>
      <c r="E1037" s="96"/>
      <c r="F1037" s="96"/>
      <c r="G1037" s="94">
        <f>+C1037+D1037+E1037+F1037</f>
        <v>0</v>
      </c>
      <c r="H1037" s="95">
        <v>379</v>
      </c>
      <c r="I1037" s="88">
        <f>+G1037*H1037</f>
        <v>0</v>
      </c>
      <c r="K1037" s="97">
        <v>14625</v>
      </c>
      <c r="L1037" s="98" t="s">
        <v>940</v>
      </c>
      <c r="M1037" s="96"/>
      <c r="N1037" s="96"/>
      <c r="O1037" s="96"/>
      <c r="P1037" s="96"/>
      <c r="Q1037" s="94">
        <f>+M1037+N1037+O1037+P1037</f>
        <v>0</v>
      </c>
      <c r="R1037" s="95">
        <v>495</v>
      </c>
      <c r="S1037" s="88">
        <f>+Q1037*R1037</f>
        <v>0</v>
      </c>
    </row>
    <row r="1038" spans="1:19" ht="49.65" customHeight="1" x14ac:dyDescent="0.3">
      <c r="A1038" s="89"/>
      <c r="B1038" s="89"/>
      <c r="C1038" s="89"/>
      <c r="D1038" s="89"/>
      <c r="E1038" s="89"/>
      <c r="F1038" s="89"/>
      <c r="G1038" s="89"/>
      <c r="H1038" s="89"/>
      <c r="I1038" s="89"/>
      <c r="K1038" s="89"/>
      <c r="L1038" s="89"/>
      <c r="M1038" s="89"/>
      <c r="N1038" s="89"/>
      <c r="O1038" s="89"/>
      <c r="P1038" s="89"/>
      <c r="Q1038" s="89"/>
      <c r="R1038" s="89"/>
      <c r="S1038" s="89"/>
    </row>
    <row r="1039" spans="1:19" ht="49.65" customHeight="1" x14ac:dyDescent="0.3">
      <c r="A1039" s="97">
        <v>14194</v>
      </c>
      <c r="B1039" s="98" t="s">
        <v>941</v>
      </c>
      <c r="C1039" s="96"/>
      <c r="D1039" s="96"/>
      <c r="E1039" s="96"/>
      <c r="F1039" s="96"/>
      <c r="G1039" s="94">
        <f>+C1039+D1039+E1039+F1039</f>
        <v>0</v>
      </c>
      <c r="H1039" s="95">
        <v>379</v>
      </c>
      <c r="I1039" s="88">
        <f>+G1039*H1039</f>
        <v>0</v>
      </c>
      <c r="K1039" s="97">
        <v>14626</v>
      </c>
      <c r="L1039" s="98" t="s">
        <v>942</v>
      </c>
      <c r="M1039" s="96"/>
      <c r="N1039" s="96"/>
      <c r="O1039" s="96"/>
      <c r="P1039" s="96"/>
      <c r="Q1039" s="94">
        <f>+M1039+N1039+O1039+P1039</f>
        <v>0</v>
      </c>
      <c r="R1039" s="95">
        <v>495</v>
      </c>
      <c r="S1039" s="88">
        <f>+Q1039*R1039</f>
        <v>0</v>
      </c>
    </row>
    <row r="1040" spans="1:19" ht="49.65" customHeight="1" x14ac:dyDescent="0.3">
      <c r="A1040" s="89"/>
      <c r="B1040" s="89"/>
      <c r="C1040" s="89"/>
      <c r="D1040" s="89"/>
      <c r="E1040" s="89"/>
      <c r="F1040" s="89"/>
      <c r="G1040" s="89"/>
      <c r="H1040" s="89"/>
      <c r="I1040" s="89"/>
      <c r="K1040" s="89"/>
      <c r="L1040" s="89"/>
      <c r="M1040" s="89"/>
      <c r="N1040" s="89"/>
      <c r="O1040" s="89"/>
      <c r="P1040" s="89"/>
      <c r="Q1040" s="89"/>
      <c r="R1040" s="89"/>
      <c r="S1040" s="89"/>
    </row>
    <row r="1041" spans="1:19" ht="49.65" customHeight="1" x14ac:dyDescent="0.3">
      <c r="A1041" s="99"/>
      <c r="B1041" s="100" t="s">
        <v>943</v>
      </c>
      <c r="C1041" s="78"/>
      <c r="D1041" s="78"/>
      <c r="E1041" s="78"/>
      <c r="F1041" s="78"/>
      <c r="G1041" s="78"/>
      <c r="H1041" s="78"/>
      <c r="I1041" s="78"/>
      <c r="K1041" s="99"/>
      <c r="L1041" s="100" t="s">
        <v>944</v>
      </c>
      <c r="M1041" s="78"/>
      <c r="N1041" s="78"/>
      <c r="O1041" s="78"/>
      <c r="P1041" s="78"/>
      <c r="Q1041" s="78"/>
      <c r="R1041" s="78"/>
      <c r="S1041" s="78"/>
    </row>
    <row r="1042" spans="1:19" ht="49.65" customHeight="1" x14ac:dyDescent="0.3">
      <c r="A1042" s="78"/>
      <c r="B1042" s="78"/>
      <c r="C1042" s="78"/>
      <c r="D1042" s="78"/>
      <c r="E1042" s="78"/>
      <c r="F1042" s="78"/>
      <c r="G1042" s="78"/>
      <c r="H1042" s="78"/>
      <c r="I1042" s="78"/>
      <c r="K1042" s="78"/>
      <c r="L1042" s="78"/>
      <c r="M1042" s="78"/>
      <c r="N1042" s="78"/>
      <c r="O1042" s="78"/>
      <c r="P1042" s="78"/>
      <c r="Q1042" s="78"/>
      <c r="R1042" s="78"/>
      <c r="S1042" s="78"/>
    </row>
    <row r="1043" spans="1:19" ht="49.65" customHeight="1" x14ac:dyDescent="0.3">
      <c r="A1043" s="97">
        <v>13238</v>
      </c>
      <c r="B1043" s="98" t="s">
        <v>945</v>
      </c>
      <c r="C1043" s="96"/>
      <c r="D1043" s="96"/>
      <c r="E1043" s="96"/>
      <c r="F1043" s="96"/>
      <c r="G1043" s="94">
        <f>+C1043+D1043+E1043+F1043</f>
        <v>0</v>
      </c>
      <c r="H1043" s="95">
        <v>299</v>
      </c>
      <c r="I1043" s="88">
        <f>+G1043*H1043</f>
        <v>0</v>
      </c>
      <c r="K1043" s="97">
        <v>14147</v>
      </c>
      <c r="L1043" s="98" t="s">
        <v>946</v>
      </c>
      <c r="M1043" s="96"/>
      <c r="N1043" s="96"/>
      <c r="O1043" s="96"/>
      <c r="P1043" s="96"/>
      <c r="Q1043" s="94">
        <f>+M1043+N1043+O1043+P1043</f>
        <v>0</v>
      </c>
      <c r="R1043" s="95">
        <v>350</v>
      </c>
      <c r="S1043" s="88">
        <f>+Q1043*R1043</f>
        <v>0</v>
      </c>
    </row>
    <row r="1044" spans="1:19" ht="49.65" customHeight="1" x14ac:dyDescent="0.3">
      <c r="A1044" s="89"/>
      <c r="B1044" s="89"/>
      <c r="C1044" s="89"/>
      <c r="D1044" s="89"/>
      <c r="E1044" s="89"/>
      <c r="F1044" s="89"/>
      <c r="G1044" s="89"/>
      <c r="H1044" s="89"/>
      <c r="I1044" s="89"/>
      <c r="K1044" s="89"/>
      <c r="L1044" s="89"/>
      <c r="M1044" s="89"/>
      <c r="N1044" s="89"/>
      <c r="O1044" s="89"/>
      <c r="P1044" s="89"/>
      <c r="Q1044" s="89"/>
      <c r="R1044" s="89"/>
      <c r="S1044" s="89"/>
    </row>
    <row r="1045" spans="1:19" ht="49.65" customHeight="1" x14ac:dyDescent="0.3">
      <c r="A1045" s="97">
        <v>13239</v>
      </c>
      <c r="B1045" s="98" t="s">
        <v>947</v>
      </c>
      <c r="C1045" s="96"/>
      <c r="D1045" s="96"/>
      <c r="E1045" s="96"/>
      <c r="F1045" s="96"/>
      <c r="G1045" s="94">
        <f>+C1045+D1045+E1045+F1045</f>
        <v>0</v>
      </c>
      <c r="H1045" s="95">
        <v>299</v>
      </c>
      <c r="I1045" s="88">
        <f>+G1045*H1045</f>
        <v>0</v>
      </c>
      <c r="K1045" s="97">
        <v>14148</v>
      </c>
      <c r="L1045" s="98" t="s">
        <v>948</v>
      </c>
      <c r="M1045" s="96"/>
      <c r="N1045" s="96"/>
      <c r="O1045" s="96"/>
      <c r="P1045" s="96"/>
      <c r="Q1045" s="94">
        <f>+M1045+N1045+O1045+P1045</f>
        <v>0</v>
      </c>
      <c r="R1045" s="95">
        <v>350</v>
      </c>
      <c r="S1045" s="88">
        <f>+Q1045*R1045</f>
        <v>0</v>
      </c>
    </row>
    <row r="1046" spans="1:19" ht="49.65" customHeight="1" x14ac:dyDescent="0.3">
      <c r="A1046" s="89"/>
      <c r="B1046" s="89"/>
      <c r="C1046" s="89"/>
      <c r="D1046" s="89"/>
      <c r="E1046" s="89"/>
      <c r="F1046" s="89"/>
      <c r="G1046" s="89"/>
      <c r="H1046" s="89"/>
      <c r="I1046" s="89"/>
      <c r="K1046" s="89"/>
      <c r="L1046" s="89"/>
      <c r="M1046" s="89"/>
      <c r="N1046" s="89"/>
      <c r="O1046" s="89"/>
      <c r="P1046" s="89"/>
      <c r="Q1046" s="89"/>
      <c r="R1046" s="89"/>
      <c r="S1046" s="89"/>
    </row>
    <row r="1047" spans="1:19" ht="49.65" customHeight="1" x14ac:dyDescent="0.3">
      <c r="A1047" s="97">
        <v>13241</v>
      </c>
      <c r="B1047" s="98" t="s">
        <v>949</v>
      </c>
      <c r="C1047" s="96"/>
      <c r="D1047" s="96"/>
      <c r="E1047" s="96"/>
      <c r="F1047" s="96"/>
      <c r="G1047" s="94">
        <f>+C1047+D1047+E1047+F1047</f>
        <v>0</v>
      </c>
      <c r="H1047" s="95">
        <v>299</v>
      </c>
      <c r="I1047" s="88">
        <f>+G1047*H1047</f>
        <v>0</v>
      </c>
      <c r="K1047" s="97">
        <v>14150</v>
      </c>
      <c r="L1047" s="98" t="s">
        <v>950</v>
      </c>
      <c r="M1047" s="96"/>
      <c r="N1047" s="96"/>
      <c r="O1047" s="96"/>
      <c r="P1047" s="96"/>
      <c r="Q1047" s="94">
        <f>+M1047+N1047+O1047+P1047</f>
        <v>0</v>
      </c>
      <c r="R1047" s="95">
        <v>350</v>
      </c>
      <c r="S1047" s="88">
        <f>+Q1047*R1047</f>
        <v>0</v>
      </c>
    </row>
    <row r="1048" spans="1:19" ht="49.65" customHeight="1" x14ac:dyDescent="0.3">
      <c r="A1048" s="89"/>
      <c r="B1048" s="89"/>
      <c r="C1048" s="89"/>
      <c r="D1048" s="89"/>
      <c r="E1048" s="89"/>
      <c r="F1048" s="89"/>
      <c r="G1048" s="89"/>
      <c r="H1048" s="89"/>
      <c r="I1048" s="89"/>
      <c r="K1048" s="89"/>
      <c r="L1048" s="89"/>
      <c r="M1048" s="89"/>
      <c r="N1048" s="89"/>
      <c r="O1048" s="89"/>
      <c r="P1048" s="89"/>
      <c r="Q1048" s="89"/>
      <c r="R1048" s="89"/>
      <c r="S1048" s="89"/>
    </row>
    <row r="1049" spans="1:19" ht="49.65" customHeight="1" x14ac:dyDescent="0.3">
      <c r="A1049" s="99"/>
      <c r="B1049" s="100" t="s">
        <v>951</v>
      </c>
      <c r="C1049" s="78"/>
      <c r="D1049" s="78"/>
      <c r="E1049" s="78"/>
      <c r="F1049" s="78"/>
      <c r="G1049" s="78"/>
      <c r="H1049" s="78"/>
      <c r="I1049" s="78"/>
      <c r="K1049" s="99"/>
      <c r="L1049" s="100" t="s">
        <v>952</v>
      </c>
      <c r="M1049" s="78"/>
      <c r="N1049" s="78"/>
      <c r="O1049" s="78"/>
      <c r="P1049" s="78"/>
      <c r="Q1049" s="78"/>
      <c r="R1049" s="78"/>
      <c r="S1049" s="78"/>
    </row>
    <row r="1050" spans="1:19" ht="49.65" customHeight="1" x14ac:dyDescent="0.3">
      <c r="A1050" s="78"/>
      <c r="B1050" s="78"/>
      <c r="C1050" s="78"/>
      <c r="D1050" s="78"/>
      <c r="E1050" s="78"/>
      <c r="F1050" s="78"/>
      <c r="G1050" s="78"/>
      <c r="H1050" s="78"/>
      <c r="I1050" s="78"/>
      <c r="K1050" s="78"/>
      <c r="L1050" s="78"/>
      <c r="M1050" s="78"/>
      <c r="N1050" s="78"/>
      <c r="O1050" s="78"/>
      <c r="P1050" s="78"/>
      <c r="Q1050" s="78"/>
      <c r="R1050" s="78"/>
      <c r="S1050" s="78"/>
    </row>
    <row r="1051" spans="1:19" ht="49.65" customHeight="1" x14ac:dyDescent="0.3">
      <c r="A1051" s="97">
        <v>13675</v>
      </c>
      <c r="B1051" s="98" t="s">
        <v>953</v>
      </c>
      <c r="C1051" s="96"/>
      <c r="D1051" s="96"/>
      <c r="E1051" s="96"/>
      <c r="F1051" s="96"/>
      <c r="G1051" s="94">
        <f>+C1051+D1051+E1051+F1051</f>
        <v>0</v>
      </c>
      <c r="H1051" s="95">
        <v>229</v>
      </c>
      <c r="I1051" s="88">
        <f>+G1051*H1051</f>
        <v>0</v>
      </c>
      <c r="K1051" s="97">
        <v>11506</v>
      </c>
      <c r="L1051" s="98" t="s">
        <v>954</v>
      </c>
      <c r="M1051" s="96"/>
      <c r="N1051" s="96"/>
      <c r="O1051" s="96"/>
      <c r="P1051" s="96"/>
      <c r="Q1051" s="94">
        <f>+M1051+N1051+O1051+P1051</f>
        <v>0</v>
      </c>
      <c r="R1051" s="95">
        <v>450</v>
      </c>
      <c r="S1051" s="88">
        <f>+Q1051*R1051</f>
        <v>0</v>
      </c>
    </row>
    <row r="1052" spans="1:19" ht="49.65" customHeight="1" x14ac:dyDescent="0.3">
      <c r="A1052" s="89"/>
      <c r="B1052" s="89"/>
      <c r="C1052" s="89"/>
      <c r="D1052" s="89"/>
      <c r="E1052" s="89"/>
      <c r="F1052" s="89"/>
      <c r="G1052" s="89"/>
      <c r="H1052" s="89"/>
      <c r="I1052" s="89"/>
      <c r="K1052" s="89"/>
      <c r="L1052" s="89"/>
      <c r="M1052" s="89"/>
      <c r="N1052" s="89"/>
      <c r="O1052" s="89"/>
      <c r="P1052" s="89"/>
      <c r="Q1052" s="89"/>
      <c r="R1052" s="89"/>
      <c r="S1052" s="89"/>
    </row>
    <row r="1053" spans="1:19" ht="49.65" customHeight="1" x14ac:dyDescent="0.3">
      <c r="A1053" s="97">
        <v>13676</v>
      </c>
      <c r="B1053" s="98" t="s">
        <v>955</v>
      </c>
      <c r="C1053" s="96"/>
      <c r="D1053" s="96"/>
      <c r="E1053" s="96"/>
      <c r="F1053" s="96"/>
      <c r="G1053" s="94">
        <f>+C1053+D1053+E1053+F1053</f>
        <v>0</v>
      </c>
      <c r="H1053" s="95">
        <v>229</v>
      </c>
      <c r="I1053" s="88">
        <f>+G1053*H1053</f>
        <v>0</v>
      </c>
      <c r="K1053" s="97">
        <v>11507</v>
      </c>
      <c r="L1053" s="98" t="s">
        <v>956</v>
      </c>
      <c r="M1053" s="96"/>
      <c r="N1053" s="96"/>
      <c r="O1053" s="96"/>
      <c r="P1053" s="96"/>
      <c r="Q1053" s="94">
        <f>+M1053+N1053+O1053+P1053</f>
        <v>0</v>
      </c>
      <c r="R1053" s="95">
        <v>450</v>
      </c>
      <c r="S1053" s="88">
        <f>+Q1053*R1053</f>
        <v>0</v>
      </c>
    </row>
    <row r="1054" spans="1:19" ht="49.65" customHeight="1" x14ac:dyDescent="0.3">
      <c r="A1054" s="89"/>
      <c r="B1054" s="89"/>
      <c r="C1054" s="89"/>
      <c r="D1054" s="89"/>
      <c r="E1054" s="89"/>
      <c r="F1054" s="89"/>
      <c r="G1054" s="89"/>
      <c r="H1054" s="89"/>
      <c r="I1054" s="89"/>
      <c r="K1054" s="89"/>
      <c r="L1054" s="89"/>
      <c r="M1054" s="89"/>
      <c r="N1054" s="89"/>
      <c r="O1054" s="89"/>
      <c r="P1054" s="89"/>
      <c r="Q1054" s="89"/>
      <c r="R1054" s="89"/>
      <c r="S1054" s="89"/>
    </row>
    <row r="1055" spans="1:19" ht="49.65" customHeight="1" x14ac:dyDescent="0.3">
      <c r="A1055" s="97">
        <v>13677</v>
      </c>
      <c r="B1055" s="98" t="s">
        <v>957</v>
      </c>
      <c r="C1055" s="96"/>
      <c r="D1055" s="96"/>
      <c r="E1055" s="96"/>
      <c r="F1055" s="96"/>
      <c r="G1055" s="94">
        <f>+C1055+D1055+E1055+F1055</f>
        <v>0</v>
      </c>
      <c r="H1055" s="95">
        <v>229</v>
      </c>
      <c r="I1055" s="88">
        <f>+G1055*H1055</f>
        <v>0</v>
      </c>
      <c r="K1055" s="97">
        <v>11508</v>
      </c>
      <c r="L1055" s="98" t="s">
        <v>958</v>
      </c>
      <c r="M1055" s="96"/>
      <c r="N1055" s="96"/>
      <c r="O1055" s="96"/>
      <c r="P1055" s="96"/>
      <c r="Q1055" s="94">
        <f>+M1055+N1055+O1055+P1055</f>
        <v>0</v>
      </c>
      <c r="R1055" s="95">
        <v>450</v>
      </c>
      <c r="S1055" s="88">
        <f>+Q1055*R1055</f>
        <v>0</v>
      </c>
    </row>
    <row r="1056" spans="1:19" ht="49.65" customHeight="1" x14ac:dyDescent="0.3">
      <c r="A1056" s="89"/>
      <c r="B1056" s="89"/>
      <c r="C1056" s="89"/>
      <c r="D1056" s="89"/>
      <c r="E1056" s="89"/>
      <c r="F1056" s="89"/>
      <c r="G1056" s="89"/>
      <c r="H1056" s="89"/>
      <c r="I1056" s="89"/>
      <c r="K1056" s="89"/>
      <c r="L1056" s="89"/>
      <c r="M1056" s="89"/>
      <c r="N1056" s="89"/>
      <c r="O1056" s="89"/>
      <c r="P1056" s="89"/>
      <c r="Q1056" s="89"/>
      <c r="R1056" s="89"/>
      <c r="S1056" s="89"/>
    </row>
    <row r="1057" spans="1:19" ht="49.65" customHeight="1" x14ac:dyDescent="0.3">
      <c r="A1057" s="99"/>
      <c r="B1057" s="100" t="s">
        <v>959</v>
      </c>
      <c r="C1057" s="78"/>
      <c r="D1057" s="78"/>
      <c r="E1057" s="78"/>
      <c r="F1057" s="78"/>
      <c r="G1057" s="78"/>
      <c r="H1057" s="78"/>
      <c r="I1057" s="78"/>
      <c r="K1057" s="99"/>
      <c r="L1057" s="100" t="s">
        <v>960</v>
      </c>
      <c r="M1057" s="78"/>
      <c r="N1057" s="78"/>
      <c r="O1057" s="78"/>
      <c r="P1057" s="78"/>
      <c r="Q1057" s="78"/>
      <c r="R1057" s="78"/>
      <c r="S1057" s="78"/>
    </row>
    <row r="1058" spans="1:19" ht="49.65" customHeight="1" x14ac:dyDescent="0.3">
      <c r="A1058" s="78"/>
      <c r="B1058" s="78"/>
      <c r="C1058" s="78"/>
      <c r="D1058" s="78"/>
      <c r="E1058" s="78"/>
      <c r="F1058" s="78"/>
      <c r="G1058" s="78"/>
      <c r="H1058" s="78"/>
      <c r="I1058" s="78"/>
      <c r="K1058" s="78"/>
      <c r="L1058" s="78"/>
      <c r="M1058" s="78"/>
      <c r="N1058" s="78"/>
      <c r="O1058" s="78"/>
      <c r="P1058" s="78"/>
      <c r="Q1058" s="78"/>
      <c r="R1058" s="78"/>
      <c r="S1058" s="78"/>
    </row>
    <row r="1059" spans="1:19" ht="49.65" customHeight="1" x14ac:dyDescent="0.3">
      <c r="A1059" s="97">
        <v>13232</v>
      </c>
      <c r="B1059" s="98" t="s">
        <v>961</v>
      </c>
      <c r="C1059" s="96"/>
      <c r="D1059" s="96"/>
      <c r="E1059" s="96"/>
      <c r="F1059" s="96"/>
      <c r="G1059" s="94">
        <f>+C1059+D1059+E1059+F1059</f>
        <v>0</v>
      </c>
      <c r="H1059" s="95">
        <v>299</v>
      </c>
      <c r="I1059" s="88">
        <f>+G1059*H1059</f>
        <v>0</v>
      </c>
      <c r="K1059" s="97">
        <v>14137</v>
      </c>
      <c r="L1059" s="98" t="s">
        <v>962</v>
      </c>
      <c r="M1059" s="96"/>
      <c r="N1059" s="96"/>
      <c r="O1059" s="96"/>
      <c r="P1059" s="96"/>
      <c r="Q1059" s="94">
        <f>+M1059+N1059+O1059+P1059</f>
        <v>0</v>
      </c>
      <c r="R1059" s="95">
        <v>550</v>
      </c>
      <c r="S1059" s="88">
        <f>+Q1059*R1059</f>
        <v>0</v>
      </c>
    </row>
    <row r="1060" spans="1:19" ht="49.65" customHeight="1" x14ac:dyDescent="0.3">
      <c r="A1060" s="89"/>
      <c r="B1060" s="89"/>
      <c r="C1060" s="89"/>
      <c r="D1060" s="89"/>
      <c r="E1060" s="89"/>
      <c r="F1060" s="89"/>
      <c r="G1060" s="89"/>
      <c r="H1060" s="89"/>
      <c r="I1060" s="89"/>
      <c r="K1060" s="89"/>
      <c r="L1060" s="89"/>
      <c r="M1060" s="89"/>
      <c r="N1060" s="89"/>
      <c r="O1060" s="89"/>
      <c r="P1060" s="89"/>
      <c r="Q1060" s="89"/>
      <c r="R1060" s="89"/>
      <c r="S1060" s="89"/>
    </row>
    <row r="1061" spans="1:19" ht="49.65" customHeight="1" x14ac:dyDescent="0.3">
      <c r="A1061" s="97">
        <v>13233</v>
      </c>
      <c r="B1061" s="98" t="s">
        <v>963</v>
      </c>
      <c r="C1061" s="96"/>
      <c r="D1061" s="96"/>
      <c r="E1061" s="96"/>
      <c r="F1061" s="96"/>
      <c r="G1061" s="94">
        <f>+C1061+D1061+E1061+F1061</f>
        <v>0</v>
      </c>
      <c r="H1061" s="95">
        <v>299</v>
      </c>
      <c r="I1061" s="88">
        <f>+G1061*H1061</f>
        <v>0</v>
      </c>
      <c r="K1061" s="99"/>
      <c r="L1061" s="100" t="s">
        <v>964</v>
      </c>
      <c r="M1061" s="78"/>
      <c r="N1061" s="78"/>
      <c r="O1061" s="78"/>
      <c r="P1061" s="78"/>
      <c r="Q1061" s="78"/>
      <c r="R1061" s="78"/>
      <c r="S1061" s="78"/>
    </row>
    <row r="1062" spans="1:19" ht="49.65" customHeight="1" x14ac:dyDescent="0.3">
      <c r="A1062" s="89"/>
      <c r="B1062" s="89"/>
      <c r="C1062" s="89"/>
      <c r="D1062" s="89"/>
      <c r="E1062" s="89"/>
      <c r="F1062" s="89"/>
      <c r="G1062" s="89"/>
      <c r="H1062" s="89"/>
      <c r="I1062" s="89"/>
      <c r="K1062" s="78"/>
      <c r="L1062" s="78"/>
      <c r="M1062" s="78"/>
      <c r="N1062" s="78"/>
      <c r="O1062" s="78"/>
      <c r="P1062" s="78"/>
      <c r="Q1062" s="78"/>
      <c r="R1062" s="78"/>
      <c r="S1062" s="78"/>
    </row>
    <row r="1063" spans="1:19" ht="49.65" customHeight="1" x14ac:dyDescent="0.3">
      <c r="A1063" s="97">
        <v>13234</v>
      </c>
      <c r="B1063" s="98" t="s">
        <v>965</v>
      </c>
      <c r="C1063" s="96"/>
      <c r="D1063" s="96"/>
      <c r="E1063" s="96"/>
      <c r="F1063" s="96"/>
      <c r="G1063" s="94">
        <f>+C1063+D1063+E1063+F1063</f>
        <v>0</v>
      </c>
      <c r="H1063" s="95">
        <v>299</v>
      </c>
      <c r="I1063" s="88">
        <f>+G1063*H1063</f>
        <v>0</v>
      </c>
      <c r="K1063" s="97">
        <v>14139</v>
      </c>
      <c r="L1063" s="98" t="s">
        <v>966</v>
      </c>
      <c r="M1063" s="96"/>
      <c r="N1063" s="96"/>
      <c r="O1063" s="96"/>
      <c r="P1063" s="96"/>
      <c r="Q1063" s="94">
        <f>+M1063+N1063+O1063+P1063</f>
        <v>0</v>
      </c>
      <c r="R1063" s="95">
        <v>550</v>
      </c>
      <c r="S1063" s="88">
        <f>+Q1063*R1063</f>
        <v>0</v>
      </c>
    </row>
    <row r="1064" spans="1:19" ht="49.65" customHeight="1" x14ac:dyDescent="0.3">
      <c r="A1064" s="89"/>
      <c r="B1064" s="89"/>
      <c r="C1064" s="89"/>
      <c r="D1064" s="89"/>
      <c r="E1064" s="89"/>
      <c r="F1064" s="89"/>
      <c r="G1064" s="89"/>
      <c r="H1064" s="89"/>
      <c r="I1064" s="89"/>
      <c r="K1064" s="89"/>
      <c r="L1064" s="89"/>
      <c r="M1064" s="89"/>
      <c r="N1064" s="89"/>
      <c r="O1064" s="89"/>
      <c r="P1064" s="89"/>
      <c r="Q1064" s="89"/>
      <c r="R1064" s="89"/>
      <c r="S1064" s="89"/>
    </row>
    <row r="1065" spans="1:19" ht="49.65" customHeight="1" x14ac:dyDescent="0.3">
      <c r="A1065" s="97">
        <v>13235</v>
      </c>
      <c r="B1065" s="98" t="s">
        <v>967</v>
      </c>
      <c r="C1065" s="96"/>
      <c r="D1065" s="96"/>
      <c r="E1065" s="96"/>
      <c r="F1065" s="96"/>
      <c r="G1065" s="94">
        <f>+C1065+D1065+E1065+F1065</f>
        <v>0</v>
      </c>
      <c r="H1065" s="95">
        <v>299</v>
      </c>
      <c r="I1065" s="88">
        <f>+G1065*H1065</f>
        <v>0</v>
      </c>
      <c r="K1065" s="99"/>
      <c r="L1065" s="100" t="s">
        <v>968</v>
      </c>
      <c r="M1065" s="78"/>
      <c r="N1065" s="78"/>
      <c r="O1065" s="78"/>
      <c r="P1065" s="78"/>
      <c r="Q1065" s="78"/>
      <c r="R1065" s="78"/>
      <c r="S1065" s="78"/>
    </row>
    <row r="1066" spans="1:19" ht="49.65" customHeight="1" x14ac:dyDescent="0.3">
      <c r="A1066" s="89"/>
      <c r="B1066" s="89"/>
      <c r="C1066" s="89"/>
      <c r="D1066" s="89"/>
      <c r="E1066" s="89"/>
      <c r="F1066" s="89"/>
      <c r="G1066" s="89"/>
      <c r="H1066" s="89"/>
      <c r="I1066" s="89"/>
      <c r="K1066" s="78"/>
      <c r="L1066" s="78"/>
      <c r="M1066" s="78"/>
      <c r="N1066" s="78"/>
      <c r="O1066" s="78"/>
      <c r="P1066" s="78"/>
      <c r="Q1066" s="78"/>
      <c r="R1066" s="78"/>
      <c r="S1066" s="78"/>
    </row>
    <row r="1067" spans="1:19" ht="49.65" customHeight="1" x14ac:dyDescent="0.3">
      <c r="A1067" s="97">
        <v>13236</v>
      </c>
      <c r="B1067" s="98" t="s">
        <v>969</v>
      </c>
      <c r="C1067" s="96"/>
      <c r="D1067" s="96"/>
      <c r="E1067" s="96"/>
      <c r="F1067" s="96"/>
      <c r="G1067" s="94">
        <f>+C1067+D1067+E1067+F1067</f>
        <v>0</v>
      </c>
      <c r="H1067" s="95">
        <v>299</v>
      </c>
      <c r="I1067" s="88">
        <f>+G1067*H1067</f>
        <v>0</v>
      </c>
      <c r="K1067" s="97">
        <v>14145</v>
      </c>
      <c r="L1067" s="98" t="s">
        <v>970</v>
      </c>
      <c r="M1067" s="96"/>
      <c r="N1067" s="96"/>
      <c r="O1067" s="96"/>
      <c r="P1067" s="96"/>
      <c r="Q1067" s="94">
        <f>+M1067+N1067+O1067+P1067</f>
        <v>0</v>
      </c>
      <c r="R1067" s="95">
        <v>425</v>
      </c>
      <c r="S1067" s="88">
        <f>+Q1067*R1067</f>
        <v>0</v>
      </c>
    </row>
    <row r="1068" spans="1:19" ht="49.65" customHeight="1" x14ac:dyDescent="0.3">
      <c r="A1068" s="89"/>
      <c r="B1068" s="89"/>
      <c r="C1068" s="89"/>
      <c r="D1068" s="89"/>
      <c r="E1068" s="89"/>
      <c r="F1068" s="89"/>
      <c r="G1068" s="89"/>
      <c r="H1068" s="89"/>
      <c r="I1068" s="89"/>
      <c r="K1068" s="89"/>
      <c r="L1068" s="89"/>
      <c r="M1068" s="89"/>
      <c r="N1068" s="89"/>
      <c r="O1068" s="89"/>
      <c r="P1068" s="89"/>
      <c r="Q1068" s="89"/>
      <c r="R1068" s="89"/>
      <c r="S1068" s="89"/>
    </row>
    <row r="1069" spans="1:19" ht="49.65" customHeight="1" x14ac:dyDescent="0.3">
      <c r="A1069" s="97">
        <v>13237</v>
      </c>
      <c r="B1069" s="98" t="s">
        <v>971</v>
      </c>
      <c r="C1069" s="96"/>
      <c r="D1069" s="96"/>
      <c r="E1069" s="96"/>
      <c r="F1069" s="96"/>
      <c r="G1069" s="94">
        <f>+C1069+D1069+E1069+F1069</f>
        <v>0</v>
      </c>
      <c r="H1069" s="95">
        <v>299</v>
      </c>
      <c r="I1069" s="88">
        <f>+G1069*H1069</f>
        <v>0</v>
      </c>
      <c r="K1069" s="97">
        <v>14146</v>
      </c>
      <c r="L1069" s="98" t="s">
        <v>972</v>
      </c>
      <c r="M1069" s="96"/>
      <c r="N1069" s="96"/>
      <c r="O1069" s="96"/>
      <c r="P1069" s="96"/>
      <c r="Q1069" s="94">
        <f>+M1069+N1069+O1069+P1069</f>
        <v>0</v>
      </c>
      <c r="R1069" s="95">
        <v>425</v>
      </c>
      <c r="S1069" s="88">
        <f>+Q1069*R1069</f>
        <v>0</v>
      </c>
    </row>
    <row r="1070" spans="1:19" ht="49.65" customHeight="1" x14ac:dyDescent="0.3">
      <c r="A1070" s="89"/>
      <c r="B1070" s="89"/>
      <c r="C1070" s="89"/>
      <c r="D1070" s="89"/>
      <c r="E1070" s="89"/>
      <c r="F1070" s="89"/>
      <c r="G1070" s="89"/>
      <c r="H1070" s="89"/>
      <c r="I1070" s="89"/>
      <c r="K1070" s="89"/>
      <c r="L1070" s="89"/>
      <c r="M1070" s="89"/>
      <c r="N1070" s="89"/>
      <c r="O1070" s="89"/>
      <c r="P1070" s="89"/>
      <c r="Q1070" s="89"/>
      <c r="R1070" s="89"/>
      <c r="S1070" s="89"/>
    </row>
    <row r="1071" spans="1:19" ht="49.65" customHeight="1" x14ac:dyDescent="0.3">
      <c r="A1071" s="99"/>
      <c r="B1071" s="100" t="s">
        <v>973</v>
      </c>
      <c r="C1071" s="78"/>
      <c r="D1071" s="78"/>
      <c r="E1071" s="78"/>
      <c r="F1071" s="78"/>
      <c r="G1071" s="78"/>
      <c r="H1071" s="78"/>
      <c r="I1071" s="78"/>
      <c r="K1071" s="101" t="s">
        <v>974</v>
      </c>
      <c r="L1071" s="78"/>
      <c r="M1071" s="78"/>
      <c r="N1071" s="78"/>
      <c r="O1071" s="78"/>
      <c r="P1071" s="78"/>
      <c r="Q1071" s="78"/>
      <c r="R1071" s="78"/>
      <c r="S1071" s="78"/>
    </row>
    <row r="1072" spans="1:19" ht="49.65" customHeight="1" x14ac:dyDescent="0.3">
      <c r="A1072" s="78"/>
      <c r="B1072" s="78"/>
      <c r="C1072" s="78"/>
      <c r="D1072" s="78"/>
      <c r="E1072" s="78"/>
      <c r="F1072" s="78"/>
      <c r="G1072" s="78"/>
      <c r="H1072" s="78"/>
      <c r="I1072" s="78"/>
      <c r="K1072" s="78"/>
      <c r="L1072" s="78"/>
      <c r="M1072" s="78"/>
      <c r="N1072" s="78"/>
      <c r="O1072" s="78"/>
      <c r="P1072" s="78"/>
      <c r="Q1072" s="78"/>
      <c r="R1072" s="78"/>
      <c r="S1072" s="78"/>
    </row>
    <row r="1073" spans="1:19" ht="49.65" customHeight="1" x14ac:dyDescent="0.3">
      <c r="A1073" s="97">
        <v>14168</v>
      </c>
      <c r="B1073" s="98" t="s">
        <v>975</v>
      </c>
      <c r="C1073" s="96"/>
      <c r="D1073" s="96"/>
      <c r="E1073" s="96"/>
      <c r="F1073" s="96"/>
      <c r="G1073" s="94">
        <f>+C1073+D1073+E1073+F1073</f>
        <v>0</v>
      </c>
      <c r="H1073" s="95">
        <v>249</v>
      </c>
      <c r="I1073" s="88">
        <f>+G1073*H1073</f>
        <v>0</v>
      </c>
      <c r="K1073" s="99"/>
      <c r="L1073" s="100" t="s">
        <v>976</v>
      </c>
      <c r="M1073" s="78"/>
      <c r="N1073" s="78"/>
      <c r="O1073" s="78"/>
      <c r="P1073" s="78"/>
      <c r="Q1073" s="78"/>
      <c r="R1073" s="78"/>
      <c r="S1073" s="78"/>
    </row>
    <row r="1074" spans="1:19" ht="49.65" customHeight="1" x14ac:dyDescent="0.3">
      <c r="A1074" s="89"/>
      <c r="B1074" s="89"/>
      <c r="C1074" s="89"/>
      <c r="D1074" s="89"/>
      <c r="E1074" s="89"/>
      <c r="F1074" s="89"/>
      <c r="G1074" s="89"/>
      <c r="H1074" s="89"/>
      <c r="I1074" s="89"/>
      <c r="K1074" s="78"/>
      <c r="L1074" s="78"/>
      <c r="M1074" s="78"/>
      <c r="N1074" s="78"/>
      <c r="O1074" s="78"/>
      <c r="P1074" s="78"/>
      <c r="Q1074" s="78"/>
      <c r="R1074" s="78"/>
      <c r="S1074" s="78"/>
    </row>
    <row r="1075" spans="1:19" ht="49.65" customHeight="1" x14ac:dyDescent="0.3">
      <c r="A1075" s="97">
        <v>14169</v>
      </c>
      <c r="B1075" s="98" t="s">
        <v>977</v>
      </c>
      <c r="C1075" s="96"/>
      <c r="D1075" s="96"/>
      <c r="E1075" s="96"/>
      <c r="F1075" s="96"/>
      <c r="G1075" s="94">
        <f>+C1075+D1075+E1075+F1075</f>
        <v>0</v>
      </c>
      <c r="H1075" s="95">
        <v>249</v>
      </c>
      <c r="I1075" s="88">
        <f>+G1075*H1075</f>
        <v>0</v>
      </c>
      <c r="K1075" s="97">
        <v>14143</v>
      </c>
      <c r="L1075" s="98" t="s">
        <v>978</v>
      </c>
      <c r="M1075" s="96"/>
      <c r="N1075" s="96"/>
      <c r="O1075" s="96"/>
      <c r="P1075" s="96"/>
      <c r="Q1075" s="94">
        <f>+M1075+N1075+O1075+P1075</f>
        <v>0</v>
      </c>
      <c r="R1075" s="95">
        <v>175</v>
      </c>
      <c r="S1075" s="88">
        <f>+Q1075*R1075</f>
        <v>0</v>
      </c>
    </row>
    <row r="1076" spans="1:19" ht="49.65" customHeight="1" x14ac:dyDescent="0.3">
      <c r="A1076" s="89"/>
      <c r="B1076" s="89"/>
      <c r="C1076" s="89"/>
      <c r="D1076" s="89"/>
      <c r="E1076" s="89"/>
      <c r="F1076" s="89"/>
      <c r="G1076" s="89"/>
      <c r="H1076" s="89"/>
      <c r="I1076" s="89"/>
      <c r="K1076" s="89"/>
      <c r="L1076" s="89"/>
      <c r="M1076" s="89"/>
      <c r="N1076" s="89"/>
      <c r="O1076" s="89"/>
      <c r="P1076" s="89"/>
      <c r="Q1076" s="89"/>
      <c r="R1076" s="89"/>
      <c r="S1076" s="89"/>
    </row>
    <row r="1077" spans="1:19" ht="49.65" customHeight="1" x14ac:dyDescent="0.3">
      <c r="A1077" s="97">
        <v>14170</v>
      </c>
      <c r="B1077" s="98" t="s">
        <v>979</v>
      </c>
      <c r="C1077" s="96"/>
      <c r="D1077" s="96"/>
      <c r="E1077" s="96"/>
      <c r="F1077" s="96"/>
      <c r="G1077" s="94">
        <f>+C1077+D1077+E1077+F1077</f>
        <v>0</v>
      </c>
      <c r="H1077" s="95">
        <v>249</v>
      </c>
      <c r="I1077" s="88">
        <f>+G1077*H1077</f>
        <v>0</v>
      </c>
      <c r="K1077" s="97">
        <v>14144</v>
      </c>
      <c r="L1077" s="98" t="s">
        <v>980</v>
      </c>
      <c r="M1077" s="96"/>
      <c r="N1077" s="96"/>
      <c r="O1077" s="96"/>
      <c r="P1077" s="96"/>
      <c r="Q1077" s="94">
        <f>+M1077+N1077+O1077+P1077</f>
        <v>0</v>
      </c>
      <c r="R1077" s="95">
        <v>279</v>
      </c>
      <c r="S1077" s="88">
        <f>+Q1077*R1077</f>
        <v>0</v>
      </c>
    </row>
    <row r="1078" spans="1:19" ht="49.65" customHeight="1" x14ac:dyDescent="0.3">
      <c r="A1078" s="89"/>
      <c r="B1078" s="89"/>
      <c r="C1078" s="89"/>
      <c r="D1078" s="89"/>
      <c r="E1078" s="89"/>
      <c r="F1078" s="89"/>
      <c r="G1078" s="89"/>
      <c r="H1078" s="89"/>
      <c r="I1078" s="89"/>
      <c r="K1078" s="89"/>
      <c r="L1078" s="89"/>
      <c r="M1078" s="89"/>
      <c r="N1078" s="89"/>
      <c r="O1078" s="89"/>
      <c r="P1078" s="89"/>
      <c r="Q1078" s="89"/>
      <c r="R1078" s="89"/>
      <c r="S1078" s="89"/>
    </row>
    <row r="1079" spans="1:19" ht="49.65" customHeight="1" x14ac:dyDescent="0.3">
      <c r="A1079" s="97">
        <v>15166</v>
      </c>
      <c r="B1079" s="98" t="s">
        <v>981</v>
      </c>
      <c r="C1079" s="96"/>
      <c r="D1079" s="96"/>
      <c r="E1079" s="96"/>
      <c r="F1079" s="96"/>
      <c r="G1079" s="94">
        <f>+C1079+D1079+E1079+F1079</f>
        <v>0</v>
      </c>
      <c r="H1079" s="95">
        <v>429</v>
      </c>
      <c r="I1079" s="88">
        <f>+G1079*H1079</f>
        <v>0</v>
      </c>
      <c r="K1079" s="99"/>
      <c r="L1079" s="100" t="s">
        <v>982</v>
      </c>
      <c r="M1079" s="78"/>
      <c r="N1079" s="78"/>
      <c r="O1079" s="78"/>
      <c r="P1079" s="78"/>
      <c r="Q1079" s="78"/>
      <c r="R1079" s="78"/>
      <c r="S1079" s="78"/>
    </row>
    <row r="1080" spans="1:19" ht="49.65" customHeight="1" x14ac:dyDescent="0.3">
      <c r="A1080" s="89"/>
      <c r="B1080" s="89"/>
      <c r="C1080" s="89"/>
      <c r="D1080" s="89"/>
      <c r="E1080" s="89"/>
      <c r="F1080" s="89"/>
      <c r="G1080" s="89"/>
      <c r="H1080" s="89"/>
      <c r="I1080" s="89"/>
      <c r="K1080" s="78"/>
      <c r="L1080" s="78"/>
      <c r="M1080" s="78"/>
      <c r="N1080" s="78"/>
      <c r="O1080" s="78"/>
      <c r="P1080" s="78"/>
      <c r="Q1080" s="78"/>
      <c r="R1080" s="78"/>
      <c r="S1080" s="78"/>
    </row>
    <row r="1081" spans="1:19" ht="49.65" customHeight="1" x14ac:dyDescent="0.3">
      <c r="A1081" s="97">
        <v>15167</v>
      </c>
      <c r="B1081" s="98" t="s">
        <v>983</v>
      </c>
      <c r="C1081" s="96"/>
      <c r="D1081" s="96"/>
      <c r="E1081" s="96"/>
      <c r="F1081" s="96"/>
      <c r="G1081" s="94">
        <f>+C1081+D1081+E1081+F1081</f>
        <v>0</v>
      </c>
      <c r="H1081" s="95">
        <v>429</v>
      </c>
      <c r="I1081" s="88">
        <f>+G1081*H1081</f>
        <v>0</v>
      </c>
      <c r="K1081" s="97">
        <v>12429</v>
      </c>
      <c r="L1081" s="98" t="s">
        <v>984</v>
      </c>
      <c r="M1081" s="96"/>
      <c r="N1081" s="96"/>
      <c r="O1081" s="96"/>
      <c r="P1081" s="96"/>
      <c r="Q1081" s="94">
        <f>+M1081+N1081+O1081+P1081</f>
        <v>0</v>
      </c>
      <c r="R1081" s="95">
        <v>395</v>
      </c>
      <c r="S1081" s="88">
        <f>+Q1081*R1081</f>
        <v>0</v>
      </c>
    </row>
    <row r="1082" spans="1:19" ht="49.65" customHeight="1" x14ac:dyDescent="0.3">
      <c r="A1082" s="89"/>
      <c r="B1082" s="89"/>
      <c r="C1082" s="89"/>
      <c r="D1082" s="89"/>
      <c r="E1082" s="89"/>
      <c r="F1082" s="89"/>
      <c r="G1082" s="89"/>
      <c r="H1082" s="89"/>
      <c r="I1082" s="89"/>
      <c r="K1082" s="89"/>
      <c r="L1082" s="89"/>
      <c r="M1082" s="89"/>
      <c r="N1082" s="89"/>
      <c r="O1082" s="89"/>
      <c r="P1082" s="89"/>
      <c r="Q1082" s="89"/>
      <c r="R1082" s="89"/>
      <c r="S1082" s="89"/>
    </row>
    <row r="1083" spans="1:19" ht="49.65" customHeight="1" x14ac:dyDescent="0.3">
      <c r="A1083" s="97">
        <v>15168</v>
      </c>
      <c r="B1083" s="98" t="s">
        <v>985</v>
      </c>
      <c r="C1083" s="96"/>
      <c r="D1083" s="96"/>
      <c r="E1083" s="96"/>
      <c r="F1083" s="96"/>
      <c r="G1083" s="94">
        <f>+C1083+D1083+E1083+F1083</f>
        <v>0</v>
      </c>
      <c r="H1083" s="95">
        <v>429</v>
      </c>
      <c r="I1083" s="88">
        <f>+G1083*H1083</f>
        <v>0</v>
      </c>
      <c r="K1083" s="97">
        <v>12430</v>
      </c>
      <c r="L1083" s="98" t="s">
        <v>986</v>
      </c>
      <c r="M1083" s="96"/>
      <c r="N1083" s="96"/>
      <c r="O1083" s="96"/>
      <c r="P1083" s="96"/>
      <c r="Q1083" s="94">
        <f>+M1083+N1083+O1083+P1083</f>
        <v>0</v>
      </c>
      <c r="R1083" s="95">
        <v>450</v>
      </c>
      <c r="S1083" s="88">
        <f>+Q1083*R1083</f>
        <v>0</v>
      </c>
    </row>
    <row r="1084" spans="1:19" ht="49.65" customHeight="1" x14ac:dyDescent="0.3">
      <c r="A1084" s="89"/>
      <c r="B1084" s="89"/>
      <c r="C1084" s="89"/>
      <c r="D1084" s="89"/>
      <c r="E1084" s="89"/>
      <c r="F1084" s="89"/>
      <c r="G1084" s="89"/>
      <c r="H1084" s="89"/>
      <c r="I1084" s="89"/>
      <c r="K1084" s="89"/>
      <c r="L1084" s="89"/>
      <c r="M1084" s="89"/>
      <c r="N1084" s="89"/>
      <c r="O1084" s="89"/>
      <c r="P1084" s="89"/>
      <c r="Q1084" s="89"/>
      <c r="R1084" s="89"/>
      <c r="S1084" s="89"/>
    </row>
    <row r="1085" spans="1:19" ht="49.65" customHeight="1" x14ac:dyDescent="0.3">
      <c r="A1085" s="99"/>
      <c r="B1085" s="100" t="s">
        <v>987</v>
      </c>
      <c r="C1085" s="78"/>
      <c r="D1085" s="78"/>
      <c r="E1085" s="78"/>
      <c r="F1085" s="78"/>
      <c r="G1085" s="78"/>
      <c r="H1085" s="78"/>
      <c r="I1085" s="78"/>
      <c r="K1085" s="97">
        <v>12431</v>
      </c>
      <c r="L1085" s="98" t="s">
        <v>988</v>
      </c>
      <c r="M1085" s="96"/>
      <c r="N1085" s="96"/>
      <c r="O1085" s="96"/>
      <c r="P1085" s="96"/>
      <c r="Q1085" s="94">
        <f>+M1085+N1085+O1085+P1085</f>
        <v>0</v>
      </c>
      <c r="R1085" s="95">
        <v>495</v>
      </c>
      <c r="S1085" s="88">
        <f>+Q1085*R1085</f>
        <v>0</v>
      </c>
    </row>
    <row r="1086" spans="1:19" ht="49.65" customHeight="1" x14ac:dyDescent="0.3">
      <c r="A1086" s="78"/>
      <c r="B1086" s="78"/>
      <c r="C1086" s="78"/>
      <c r="D1086" s="78"/>
      <c r="E1086" s="78"/>
      <c r="F1086" s="78"/>
      <c r="G1086" s="78"/>
      <c r="H1086" s="78"/>
      <c r="I1086" s="78"/>
      <c r="K1086" s="89"/>
      <c r="L1086" s="89"/>
      <c r="M1086" s="89"/>
      <c r="N1086" s="89"/>
      <c r="O1086" s="89"/>
      <c r="P1086" s="89"/>
      <c r="Q1086" s="89"/>
      <c r="R1086" s="89"/>
      <c r="S1086" s="89"/>
    </row>
    <row r="1087" spans="1:19" ht="49.65" customHeight="1" x14ac:dyDescent="0.3">
      <c r="A1087" s="97">
        <v>14665</v>
      </c>
      <c r="B1087" s="98" t="s">
        <v>989</v>
      </c>
      <c r="C1087" s="96"/>
      <c r="D1087" s="96"/>
      <c r="E1087" s="96"/>
      <c r="F1087" s="96"/>
      <c r="G1087" s="94">
        <f>+C1087+D1087+E1087+F1087</f>
        <v>0</v>
      </c>
      <c r="H1087" s="95">
        <v>699</v>
      </c>
      <c r="I1087" s="88">
        <f>+G1087*H1087</f>
        <v>0</v>
      </c>
      <c r="K1087" s="99"/>
      <c r="L1087" s="100" t="s">
        <v>990</v>
      </c>
      <c r="M1087" s="78"/>
      <c r="N1087" s="78"/>
      <c r="O1087" s="78"/>
      <c r="P1087" s="78"/>
      <c r="Q1087" s="78"/>
      <c r="R1087" s="78"/>
      <c r="S1087" s="78"/>
    </row>
    <row r="1088" spans="1:19" ht="49.65" customHeight="1" x14ac:dyDescent="0.3">
      <c r="A1088" s="89"/>
      <c r="B1088" s="89"/>
      <c r="C1088" s="89"/>
      <c r="D1088" s="89"/>
      <c r="E1088" s="89"/>
      <c r="F1088" s="89"/>
      <c r="G1088" s="89"/>
      <c r="H1088" s="89"/>
      <c r="I1088" s="89"/>
      <c r="K1088" s="78"/>
      <c r="L1088" s="78"/>
      <c r="M1088" s="78"/>
      <c r="N1088" s="78"/>
      <c r="O1088" s="78"/>
      <c r="P1088" s="78"/>
      <c r="Q1088" s="78"/>
      <c r="R1088" s="78"/>
      <c r="S1088" s="78"/>
    </row>
    <row r="1089" spans="1:19" ht="49.65" customHeight="1" x14ac:dyDescent="0.3">
      <c r="A1089" s="97">
        <v>14666</v>
      </c>
      <c r="B1089" s="98" t="s">
        <v>991</v>
      </c>
      <c r="C1089" s="96"/>
      <c r="D1089" s="96"/>
      <c r="E1089" s="96"/>
      <c r="F1089" s="96"/>
      <c r="G1089" s="94">
        <f>+C1089+D1089+E1089+F1089</f>
        <v>0</v>
      </c>
      <c r="H1089" s="95">
        <v>699</v>
      </c>
      <c r="I1089" s="88">
        <f>+G1089*H1089</f>
        <v>0</v>
      </c>
      <c r="K1089" s="97">
        <v>12432</v>
      </c>
      <c r="L1089" s="98" t="s">
        <v>992</v>
      </c>
      <c r="M1089" s="96"/>
      <c r="N1089" s="96"/>
      <c r="O1089" s="96"/>
      <c r="P1089" s="96"/>
      <c r="Q1089" s="94">
        <f>+M1089+N1089+O1089+P1089</f>
        <v>0</v>
      </c>
      <c r="R1089" s="95">
        <v>125</v>
      </c>
      <c r="S1089" s="88">
        <f>+Q1089*R1089</f>
        <v>0</v>
      </c>
    </row>
    <row r="1090" spans="1:19" ht="49.65" customHeight="1" x14ac:dyDescent="0.3">
      <c r="A1090" s="89"/>
      <c r="B1090" s="89"/>
      <c r="C1090" s="89"/>
      <c r="D1090" s="89"/>
      <c r="E1090" s="89"/>
      <c r="F1090" s="89"/>
      <c r="G1090" s="89"/>
      <c r="H1090" s="89"/>
      <c r="I1090" s="89"/>
      <c r="K1090" s="89"/>
      <c r="L1090" s="89"/>
      <c r="M1090" s="89"/>
      <c r="N1090" s="89"/>
      <c r="O1090" s="89"/>
      <c r="P1090" s="89"/>
      <c r="Q1090" s="89"/>
      <c r="R1090" s="89"/>
      <c r="S1090" s="89"/>
    </row>
    <row r="1091" spans="1:19" ht="49.65" customHeight="1" x14ac:dyDescent="0.3">
      <c r="A1091" s="97">
        <v>14667</v>
      </c>
      <c r="B1091" s="98" t="s">
        <v>993</v>
      </c>
      <c r="C1091" s="96"/>
      <c r="D1091" s="96"/>
      <c r="E1091" s="96"/>
      <c r="F1091" s="96"/>
      <c r="G1091" s="94">
        <f>+C1091+D1091+E1091+F1091</f>
        <v>0</v>
      </c>
      <c r="H1091" s="95">
        <v>699</v>
      </c>
      <c r="I1091" s="88">
        <f>+G1091*H1091</f>
        <v>0</v>
      </c>
      <c r="K1091" s="97">
        <v>12433</v>
      </c>
      <c r="L1091" s="98" t="s">
        <v>994</v>
      </c>
      <c r="M1091" s="96"/>
      <c r="N1091" s="96"/>
      <c r="O1091" s="96"/>
      <c r="P1091" s="96"/>
      <c r="Q1091" s="94">
        <f>+M1091+N1091+O1091+P1091</f>
        <v>0</v>
      </c>
      <c r="R1091" s="95">
        <v>175</v>
      </c>
      <c r="S1091" s="88">
        <f>+Q1091*R1091</f>
        <v>0</v>
      </c>
    </row>
    <row r="1092" spans="1:19" ht="49.65" customHeight="1" x14ac:dyDescent="0.3">
      <c r="A1092" s="89"/>
      <c r="B1092" s="89"/>
      <c r="C1092" s="89"/>
      <c r="D1092" s="89"/>
      <c r="E1092" s="89"/>
      <c r="F1092" s="89"/>
      <c r="G1092" s="89"/>
      <c r="H1092" s="89"/>
      <c r="I1092" s="89"/>
      <c r="K1092" s="89"/>
      <c r="L1092" s="89"/>
      <c r="M1092" s="89"/>
      <c r="N1092" s="89"/>
      <c r="O1092" s="89"/>
      <c r="P1092" s="89"/>
      <c r="Q1092" s="89"/>
      <c r="R1092" s="89"/>
      <c r="S1092" s="89"/>
    </row>
    <row r="1093" spans="1:19" ht="49.65" customHeight="1" x14ac:dyDescent="0.3">
      <c r="A1093" s="97">
        <v>14668</v>
      </c>
      <c r="B1093" s="98" t="s">
        <v>995</v>
      </c>
      <c r="C1093" s="96"/>
      <c r="D1093" s="96"/>
      <c r="E1093" s="96"/>
      <c r="F1093" s="96"/>
      <c r="G1093" s="94">
        <f>+C1093+D1093+E1093+F1093</f>
        <v>0</v>
      </c>
      <c r="H1093" s="95">
        <v>699</v>
      </c>
      <c r="I1093" s="88">
        <f>+G1093*H1093</f>
        <v>0</v>
      </c>
      <c r="K1093" s="99"/>
      <c r="L1093" s="100" t="s">
        <v>996</v>
      </c>
      <c r="M1093" s="78"/>
      <c r="N1093" s="78"/>
      <c r="O1093" s="78"/>
      <c r="P1093" s="78"/>
      <c r="Q1093" s="78"/>
      <c r="R1093" s="78"/>
      <c r="S1093" s="78"/>
    </row>
    <row r="1094" spans="1:19" ht="49.65" customHeight="1" x14ac:dyDescent="0.3">
      <c r="A1094" s="89"/>
      <c r="B1094" s="89"/>
      <c r="C1094" s="89"/>
      <c r="D1094" s="89"/>
      <c r="E1094" s="89"/>
      <c r="F1094" s="89"/>
      <c r="G1094" s="89"/>
      <c r="H1094" s="89"/>
      <c r="I1094" s="89"/>
      <c r="K1094" s="78"/>
      <c r="L1094" s="78"/>
      <c r="M1094" s="78"/>
      <c r="N1094" s="78"/>
      <c r="O1094" s="78"/>
      <c r="P1094" s="78"/>
      <c r="Q1094" s="78"/>
      <c r="R1094" s="78"/>
      <c r="S1094" s="78"/>
    </row>
    <row r="1095" spans="1:19" ht="49.65" customHeight="1" x14ac:dyDescent="0.3">
      <c r="A1095" s="99"/>
      <c r="B1095" s="100" t="s">
        <v>997</v>
      </c>
      <c r="C1095" s="78"/>
      <c r="D1095" s="78"/>
      <c r="E1095" s="78"/>
      <c r="F1095" s="78"/>
      <c r="G1095" s="78"/>
      <c r="H1095" s="78"/>
      <c r="I1095" s="78"/>
      <c r="K1095" s="97">
        <v>10032</v>
      </c>
      <c r="L1095" s="98" t="s">
        <v>998</v>
      </c>
      <c r="M1095" s="96"/>
      <c r="N1095" s="96"/>
      <c r="O1095" s="96"/>
      <c r="P1095" s="96"/>
      <c r="Q1095" s="94">
        <f>+M1095+N1095+O1095+P1095</f>
        <v>0</v>
      </c>
      <c r="R1095" s="95">
        <v>175</v>
      </c>
      <c r="S1095" s="88">
        <f>+Q1095*R1095</f>
        <v>0</v>
      </c>
    </row>
    <row r="1096" spans="1:19" ht="49.65" customHeight="1" x14ac:dyDescent="0.3">
      <c r="A1096" s="78"/>
      <c r="B1096" s="78"/>
      <c r="C1096" s="78"/>
      <c r="D1096" s="78"/>
      <c r="E1096" s="78"/>
      <c r="F1096" s="78"/>
      <c r="G1096" s="78"/>
      <c r="H1096" s="78"/>
      <c r="I1096" s="78"/>
      <c r="K1096" s="89"/>
      <c r="L1096" s="89"/>
      <c r="M1096" s="89"/>
      <c r="N1096" s="89"/>
      <c r="O1096" s="89"/>
      <c r="P1096" s="89"/>
      <c r="Q1096" s="89"/>
      <c r="R1096" s="89"/>
      <c r="S1096" s="89"/>
    </row>
    <row r="1097" spans="1:19" ht="49.65" customHeight="1" x14ac:dyDescent="0.3">
      <c r="A1097" s="97">
        <v>14189</v>
      </c>
      <c r="B1097" s="98" t="s">
        <v>999</v>
      </c>
      <c r="C1097" s="96"/>
      <c r="D1097" s="96"/>
      <c r="E1097" s="96"/>
      <c r="F1097" s="96"/>
      <c r="G1097" s="94">
        <f>+C1097+D1097+E1097+F1097</f>
        <v>0</v>
      </c>
      <c r="H1097" s="95">
        <v>379</v>
      </c>
      <c r="I1097" s="88">
        <f>+G1097*H1097</f>
        <v>0</v>
      </c>
      <c r="K1097" s="97">
        <v>10645</v>
      </c>
      <c r="L1097" s="98" t="s">
        <v>1000</v>
      </c>
      <c r="M1097" s="96"/>
      <c r="N1097" s="96"/>
      <c r="O1097" s="96"/>
      <c r="P1097" s="96"/>
      <c r="Q1097" s="94">
        <f>+M1097+N1097+O1097+P1097</f>
        <v>0</v>
      </c>
      <c r="R1097" s="95">
        <v>225</v>
      </c>
      <c r="S1097" s="88">
        <f>+Q1097*R1097</f>
        <v>0</v>
      </c>
    </row>
    <row r="1098" spans="1:19" ht="49.65" customHeight="1" x14ac:dyDescent="0.3">
      <c r="A1098" s="89"/>
      <c r="B1098" s="89"/>
      <c r="C1098" s="89"/>
      <c r="D1098" s="89"/>
      <c r="E1098" s="89"/>
      <c r="F1098" s="89"/>
      <c r="G1098" s="89"/>
      <c r="H1098" s="89"/>
      <c r="I1098" s="89"/>
      <c r="K1098" s="89"/>
      <c r="L1098" s="89"/>
      <c r="M1098" s="89"/>
      <c r="N1098" s="89"/>
      <c r="O1098" s="89"/>
      <c r="P1098" s="89"/>
      <c r="Q1098" s="89"/>
      <c r="R1098" s="89"/>
      <c r="S1098" s="89"/>
    </row>
    <row r="1099" spans="1:19" ht="49.65" customHeight="1" x14ac:dyDescent="0.3">
      <c r="A1099" s="97">
        <v>14190</v>
      </c>
      <c r="B1099" s="98" t="s">
        <v>1001</v>
      </c>
      <c r="C1099" s="96"/>
      <c r="D1099" s="96"/>
      <c r="E1099" s="96"/>
      <c r="F1099" s="96"/>
      <c r="G1099" s="94">
        <f>+C1099+D1099+E1099+F1099</f>
        <v>0</v>
      </c>
      <c r="H1099" s="95">
        <v>379</v>
      </c>
      <c r="I1099" s="88">
        <f>+G1099*H1099</f>
        <v>0</v>
      </c>
      <c r="K1099" s="99"/>
      <c r="L1099" s="100" t="s">
        <v>1002</v>
      </c>
      <c r="M1099" s="78"/>
      <c r="N1099" s="78"/>
      <c r="O1099" s="78"/>
      <c r="P1099" s="78"/>
      <c r="Q1099" s="78"/>
      <c r="R1099" s="78"/>
      <c r="S1099" s="78"/>
    </row>
    <row r="1100" spans="1:19" ht="49.65" customHeight="1" x14ac:dyDescent="0.3">
      <c r="A1100" s="89"/>
      <c r="B1100" s="89"/>
      <c r="C1100" s="89"/>
      <c r="D1100" s="89"/>
      <c r="E1100" s="89"/>
      <c r="F1100" s="89"/>
      <c r="G1100" s="89"/>
      <c r="H1100" s="89"/>
      <c r="I1100" s="89"/>
      <c r="K1100" s="78"/>
      <c r="L1100" s="78"/>
      <c r="M1100" s="78"/>
      <c r="N1100" s="78"/>
      <c r="O1100" s="78"/>
      <c r="P1100" s="78"/>
      <c r="Q1100" s="78"/>
      <c r="R1100" s="78"/>
      <c r="S1100" s="78"/>
    </row>
    <row r="1101" spans="1:19" ht="49.65" customHeight="1" x14ac:dyDescent="0.3">
      <c r="A1101" s="97">
        <v>14191</v>
      </c>
      <c r="B1101" s="98" t="s">
        <v>1003</v>
      </c>
      <c r="C1101" s="96"/>
      <c r="D1101" s="96"/>
      <c r="E1101" s="96"/>
      <c r="F1101" s="96"/>
      <c r="G1101" s="94">
        <f>+C1101+D1101+E1101+F1101</f>
        <v>0</v>
      </c>
      <c r="H1101" s="95">
        <v>379</v>
      </c>
      <c r="I1101" s="88">
        <f>+G1101*H1101</f>
        <v>0</v>
      </c>
      <c r="K1101" s="97">
        <v>9527</v>
      </c>
      <c r="L1101" s="98" t="s">
        <v>1000</v>
      </c>
      <c r="M1101" s="96"/>
      <c r="N1101" s="96"/>
      <c r="O1101" s="96"/>
      <c r="P1101" s="96"/>
      <c r="Q1101" s="94">
        <f>+M1101+N1101+O1101+P1101</f>
        <v>0</v>
      </c>
      <c r="R1101" s="95">
        <v>179</v>
      </c>
      <c r="S1101" s="88">
        <f>+Q1101*R1101</f>
        <v>0</v>
      </c>
    </row>
    <row r="1102" spans="1:19" ht="49.65" customHeight="1" x14ac:dyDescent="0.3">
      <c r="A1102" s="89"/>
      <c r="B1102" s="89"/>
      <c r="C1102" s="89"/>
      <c r="D1102" s="89"/>
      <c r="E1102" s="89"/>
      <c r="F1102" s="89"/>
      <c r="G1102" s="89"/>
      <c r="H1102" s="89"/>
      <c r="I1102" s="89"/>
      <c r="K1102" s="89"/>
      <c r="L1102" s="89"/>
      <c r="M1102" s="89"/>
      <c r="N1102" s="89"/>
      <c r="O1102" s="89"/>
      <c r="P1102" s="89"/>
      <c r="Q1102" s="89"/>
      <c r="R1102" s="89"/>
      <c r="S1102" s="89"/>
    </row>
    <row r="1103" spans="1:19" ht="49.65" customHeight="1" x14ac:dyDescent="0.3">
      <c r="A1103" s="101" t="s">
        <v>1004</v>
      </c>
      <c r="B1103" s="78"/>
      <c r="C1103" s="78"/>
      <c r="D1103" s="78"/>
      <c r="E1103" s="78"/>
      <c r="F1103" s="78"/>
      <c r="G1103" s="78"/>
      <c r="H1103" s="78"/>
      <c r="I1103" s="78"/>
      <c r="K1103" s="97">
        <v>9528</v>
      </c>
      <c r="L1103" s="98" t="s">
        <v>998</v>
      </c>
      <c r="M1103" s="96"/>
      <c r="N1103" s="96"/>
      <c r="O1103" s="96"/>
      <c r="P1103" s="96"/>
      <c r="Q1103" s="94">
        <f>+M1103+N1103+O1103+P1103</f>
        <v>0</v>
      </c>
      <c r="R1103" s="95">
        <v>129</v>
      </c>
      <c r="S1103" s="88">
        <f>+Q1103*R1103</f>
        <v>0</v>
      </c>
    </row>
    <row r="1104" spans="1:19" ht="49.65" customHeight="1" x14ac:dyDescent="0.3">
      <c r="A1104" s="78"/>
      <c r="B1104" s="78"/>
      <c r="C1104" s="78"/>
      <c r="D1104" s="78"/>
      <c r="E1104" s="78"/>
      <c r="F1104" s="78"/>
      <c r="G1104" s="78"/>
      <c r="H1104" s="78"/>
      <c r="I1104" s="78"/>
      <c r="K1104" s="89"/>
      <c r="L1104" s="89"/>
      <c r="M1104" s="89"/>
      <c r="N1104" s="89"/>
      <c r="O1104" s="89"/>
      <c r="P1104" s="89"/>
      <c r="Q1104" s="89"/>
      <c r="R1104" s="89"/>
      <c r="S1104" s="89"/>
    </row>
    <row r="1105" spans="1:19" ht="49.65" customHeight="1" x14ac:dyDescent="0.3">
      <c r="A1105" s="99"/>
      <c r="B1105" s="100" t="s">
        <v>1005</v>
      </c>
      <c r="C1105" s="78"/>
      <c r="D1105" s="78"/>
      <c r="E1105" s="78"/>
      <c r="F1105" s="78"/>
      <c r="G1105" s="78"/>
      <c r="H1105" s="78"/>
      <c r="I1105" s="78"/>
      <c r="K1105" s="97">
        <v>9529</v>
      </c>
      <c r="L1105" s="98" t="s">
        <v>1006</v>
      </c>
      <c r="M1105" s="96"/>
      <c r="N1105" s="96"/>
      <c r="O1105" s="96"/>
      <c r="P1105" s="96"/>
      <c r="Q1105" s="94">
        <f>+M1105+N1105+O1105+P1105</f>
        <v>0</v>
      </c>
      <c r="R1105" s="95">
        <v>650</v>
      </c>
      <c r="S1105" s="88">
        <f>+Q1105*R1105</f>
        <v>0</v>
      </c>
    </row>
    <row r="1106" spans="1:19" ht="49.65" customHeight="1" x14ac:dyDescent="0.3">
      <c r="A1106" s="78"/>
      <c r="B1106" s="78"/>
      <c r="C1106" s="78"/>
      <c r="D1106" s="78"/>
      <c r="E1106" s="78"/>
      <c r="F1106" s="78"/>
      <c r="G1106" s="78"/>
      <c r="H1106" s="78"/>
      <c r="I1106" s="78"/>
      <c r="K1106" s="89"/>
      <c r="L1106" s="89"/>
      <c r="M1106" s="89"/>
      <c r="N1106" s="89"/>
      <c r="O1106" s="89"/>
      <c r="P1106" s="89"/>
      <c r="Q1106" s="89"/>
      <c r="R1106" s="89"/>
      <c r="S1106" s="89"/>
    </row>
    <row r="1107" spans="1:19" ht="49.65" customHeight="1" x14ac:dyDescent="0.3">
      <c r="A1107" s="97">
        <v>14125</v>
      </c>
      <c r="B1107" s="98" t="s">
        <v>1007</v>
      </c>
      <c r="C1107" s="96"/>
      <c r="D1107" s="96"/>
      <c r="E1107" s="96"/>
      <c r="F1107" s="96"/>
      <c r="G1107" s="94">
        <f>+C1107+D1107+E1107+F1107</f>
        <v>0</v>
      </c>
      <c r="H1107" s="95">
        <v>450</v>
      </c>
      <c r="I1107" s="88">
        <f>+G1107*H1107</f>
        <v>0</v>
      </c>
      <c r="K1107" s="97">
        <v>9530</v>
      </c>
      <c r="L1107" s="98" t="s">
        <v>1008</v>
      </c>
      <c r="M1107" s="96"/>
      <c r="N1107" s="96"/>
      <c r="O1107" s="96"/>
      <c r="P1107" s="96"/>
      <c r="Q1107" s="94">
        <f>+M1107+N1107+O1107+P1107</f>
        <v>0</v>
      </c>
      <c r="R1107" s="95">
        <v>750</v>
      </c>
      <c r="S1107" s="88">
        <f>+Q1107*R1107</f>
        <v>0</v>
      </c>
    </row>
    <row r="1108" spans="1:19" ht="49.65" customHeight="1" x14ac:dyDescent="0.3">
      <c r="A1108" s="89"/>
      <c r="B1108" s="89"/>
      <c r="C1108" s="89"/>
      <c r="D1108" s="89"/>
      <c r="E1108" s="89"/>
      <c r="F1108" s="89"/>
      <c r="G1108" s="89"/>
      <c r="H1108" s="89"/>
      <c r="I1108" s="89"/>
      <c r="K1108" s="89"/>
      <c r="L1108" s="89"/>
      <c r="M1108" s="89"/>
      <c r="N1108" s="89"/>
      <c r="O1108" s="89"/>
      <c r="P1108" s="89"/>
      <c r="Q1108" s="89"/>
      <c r="R1108" s="89"/>
      <c r="S1108" s="89"/>
    </row>
    <row r="1109" spans="1:19" ht="49.65" customHeight="1" x14ac:dyDescent="0.3">
      <c r="A1109" s="97">
        <v>14133</v>
      </c>
      <c r="B1109" s="98" t="s">
        <v>1009</v>
      </c>
      <c r="C1109" s="96"/>
      <c r="D1109" s="96"/>
      <c r="E1109" s="96"/>
      <c r="F1109" s="96"/>
      <c r="G1109" s="94">
        <f>+C1109+D1109+E1109+F1109</f>
        <v>0</v>
      </c>
      <c r="H1109" s="95">
        <v>450</v>
      </c>
      <c r="I1109" s="88">
        <f>+G1109*H1109</f>
        <v>0</v>
      </c>
      <c r="K1109" s="97">
        <v>9531</v>
      </c>
      <c r="L1109" s="98" t="s">
        <v>1010</v>
      </c>
      <c r="M1109" s="96"/>
      <c r="N1109" s="96"/>
      <c r="O1109" s="96"/>
      <c r="P1109" s="96"/>
      <c r="Q1109" s="94">
        <f>+M1109+N1109+O1109+P1109</f>
        <v>0</v>
      </c>
      <c r="R1109" s="95">
        <v>795</v>
      </c>
      <c r="S1109" s="88">
        <f>+Q1109*R1109</f>
        <v>0</v>
      </c>
    </row>
    <row r="1110" spans="1:19" ht="49.65" customHeight="1" x14ac:dyDescent="0.3">
      <c r="A1110" s="89"/>
      <c r="B1110" s="89"/>
      <c r="C1110" s="89"/>
      <c r="D1110" s="89"/>
      <c r="E1110" s="89"/>
      <c r="F1110" s="89"/>
      <c r="G1110" s="89"/>
      <c r="H1110" s="89"/>
      <c r="I1110" s="89"/>
      <c r="K1110" s="89"/>
      <c r="L1110" s="89"/>
      <c r="M1110" s="89"/>
      <c r="N1110" s="89"/>
      <c r="O1110" s="89"/>
      <c r="P1110" s="89"/>
      <c r="Q1110" s="89"/>
      <c r="R1110" s="89"/>
      <c r="S1110" s="89"/>
    </row>
    <row r="1111" spans="1:19" ht="49.65" customHeight="1" x14ac:dyDescent="0.3">
      <c r="A1111" s="97">
        <v>14134</v>
      </c>
      <c r="B1111" s="98" t="s">
        <v>1011</v>
      </c>
      <c r="C1111" s="96"/>
      <c r="D1111" s="96"/>
      <c r="E1111" s="96"/>
      <c r="F1111" s="96"/>
      <c r="G1111" s="94">
        <f>+C1111+D1111+E1111+F1111</f>
        <v>0</v>
      </c>
      <c r="H1111" s="95">
        <v>450</v>
      </c>
      <c r="I1111" s="88">
        <f>+G1111*H1111</f>
        <v>0</v>
      </c>
      <c r="K1111" s="99"/>
      <c r="L1111" s="100" t="s">
        <v>1012</v>
      </c>
      <c r="M1111" s="78"/>
      <c r="N1111" s="78"/>
      <c r="O1111" s="78"/>
      <c r="P1111" s="78"/>
      <c r="Q1111" s="78"/>
      <c r="R1111" s="78"/>
      <c r="S1111" s="78"/>
    </row>
    <row r="1112" spans="1:19" ht="49.65" customHeight="1" x14ac:dyDescent="0.3">
      <c r="A1112" s="89"/>
      <c r="B1112" s="89"/>
      <c r="C1112" s="89"/>
      <c r="D1112" s="89"/>
      <c r="E1112" s="89"/>
      <c r="F1112" s="89"/>
      <c r="G1112" s="89"/>
      <c r="H1112" s="89"/>
      <c r="I1112" s="89"/>
      <c r="K1112" s="78"/>
      <c r="L1112" s="78"/>
      <c r="M1112" s="78"/>
      <c r="N1112" s="78"/>
      <c r="O1112" s="78"/>
      <c r="P1112" s="78"/>
      <c r="Q1112" s="78"/>
      <c r="R1112" s="78"/>
      <c r="S1112" s="78"/>
    </row>
    <row r="1113" spans="1:19" ht="49.65" customHeight="1" x14ac:dyDescent="0.3">
      <c r="A1113" s="99"/>
      <c r="B1113" s="100" t="s">
        <v>1013</v>
      </c>
      <c r="C1113" s="78"/>
      <c r="D1113" s="78"/>
      <c r="E1113" s="78"/>
      <c r="F1113" s="78"/>
      <c r="G1113" s="78"/>
      <c r="H1113" s="78"/>
      <c r="I1113" s="78"/>
      <c r="K1113" s="97">
        <v>7954</v>
      </c>
      <c r="L1113" s="98" t="s">
        <v>1014</v>
      </c>
      <c r="M1113" s="96"/>
      <c r="N1113" s="96"/>
      <c r="O1113" s="96"/>
      <c r="P1113" s="96"/>
      <c r="Q1113" s="94">
        <f>+M1113+N1113+O1113+P1113</f>
        <v>0</v>
      </c>
      <c r="R1113" s="95">
        <v>225</v>
      </c>
      <c r="S1113" s="88">
        <f>+Q1113*R1113</f>
        <v>0</v>
      </c>
    </row>
    <row r="1114" spans="1:19" ht="49.65" customHeight="1" x14ac:dyDescent="0.3">
      <c r="A1114" s="78"/>
      <c r="B1114" s="78"/>
      <c r="C1114" s="78"/>
      <c r="D1114" s="78"/>
      <c r="E1114" s="78"/>
      <c r="F1114" s="78"/>
      <c r="G1114" s="78"/>
      <c r="H1114" s="78"/>
      <c r="I1114" s="78"/>
      <c r="K1114" s="89"/>
      <c r="L1114" s="89"/>
      <c r="M1114" s="89"/>
      <c r="N1114" s="89"/>
      <c r="O1114" s="89"/>
      <c r="P1114" s="89"/>
      <c r="Q1114" s="89"/>
      <c r="R1114" s="89"/>
      <c r="S1114" s="89"/>
    </row>
    <row r="1115" spans="1:19" ht="49.65" customHeight="1" x14ac:dyDescent="0.3">
      <c r="A1115" s="97">
        <v>9553</v>
      </c>
      <c r="B1115" s="98" t="s">
        <v>1015</v>
      </c>
      <c r="C1115" s="96"/>
      <c r="D1115" s="96"/>
      <c r="E1115" s="96"/>
      <c r="F1115" s="96"/>
      <c r="G1115" s="94">
        <f>+C1115+D1115+E1115+F1115</f>
        <v>0</v>
      </c>
      <c r="H1115" s="95">
        <v>199</v>
      </c>
      <c r="I1115" s="88">
        <f>+G1115*H1115</f>
        <v>0</v>
      </c>
      <c r="K1115" s="97">
        <v>10254</v>
      </c>
      <c r="L1115" s="98" t="s">
        <v>1016</v>
      </c>
      <c r="M1115" s="96"/>
      <c r="N1115" s="96"/>
      <c r="O1115" s="96"/>
      <c r="P1115" s="96"/>
      <c r="Q1115" s="94">
        <f>+M1115+N1115+O1115+P1115</f>
        <v>0</v>
      </c>
      <c r="R1115" s="95">
        <v>395</v>
      </c>
      <c r="S1115" s="88">
        <f>+Q1115*R1115</f>
        <v>0</v>
      </c>
    </row>
    <row r="1116" spans="1:19" ht="49.65" customHeight="1" x14ac:dyDescent="0.3">
      <c r="A1116" s="89"/>
      <c r="B1116" s="89"/>
      <c r="C1116" s="89"/>
      <c r="D1116" s="89"/>
      <c r="E1116" s="89"/>
      <c r="F1116" s="89"/>
      <c r="G1116" s="89"/>
      <c r="H1116" s="89"/>
      <c r="I1116" s="89"/>
      <c r="K1116" s="89"/>
      <c r="L1116" s="89"/>
      <c r="M1116" s="89"/>
      <c r="N1116" s="89"/>
      <c r="O1116" s="89"/>
      <c r="P1116" s="89"/>
      <c r="Q1116" s="89"/>
      <c r="R1116" s="89"/>
      <c r="S1116" s="89"/>
    </row>
    <row r="1117" spans="1:19" ht="49.65" customHeight="1" x14ac:dyDescent="0.3">
      <c r="A1117" s="97">
        <v>14508</v>
      </c>
      <c r="B1117" s="98" t="s">
        <v>1017</v>
      </c>
      <c r="C1117" s="96"/>
      <c r="D1117" s="96"/>
      <c r="E1117" s="96"/>
      <c r="F1117" s="96"/>
      <c r="G1117" s="94">
        <f>+C1117+D1117+E1117+F1117</f>
        <v>0</v>
      </c>
      <c r="H1117" s="95">
        <v>279</v>
      </c>
      <c r="I1117" s="88">
        <f>+G1117*H1117</f>
        <v>0</v>
      </c>
      <c r="K1117" s="97">
        <v>10255</v>
      </c>
      <c r="L1117" s="98" t="s">
        <v>1018</v>
      </c>
      <c r="M1117" s="96"/>
      <c r="N1117" s="96"/>
      <c r="O1117" s="96"/>
      <c r="P1117" s="96"/>
      <c r="Q1117" s="94">
        <f>+M1117+N1117+O1117+P1117</f>
        <v>0</v>
      </c>
      <c r="R1117" s="95">
        <v>450</v>
      </c>
      <c r="S1117" s="88">
        <f>+Q1117*R1117</f>
        <v>0</v>
      </c>
    </row>
    <row r="1118" spans="1:19" ht="49.65" customHeight="1" x14ac:dyDescent="0.3">
      <c r="A1118" s="89"/>
      <c r="B1118" s="89"/>
      <c r="C1118" s="89"/>
      <c r="D1118" s="89"/>
      <c r="E1118" s="89"/>
      <c r="F1118" s="89"/>
      <c r="G1118" s="89"/>
      <c r="H1118" s="89"/>
      <c r="I1118" s="89"/>
      <c r="K1118" s="89"/>
      <c r="L1118" s="89"/>
      <c r="M1118" s="89"/>
      <c r="N1118" s="89"/>
      <c r="O1118" s="89"/>
      <c r="P1118" s="89"/>
      <c r="Q1118" s="89"/>
      <c r="R1118" s="89"/>
      <c r="S1118" s="89"/>
    </row>
    <row r="1119" spans="1:19" ht="49.65" customHeight="1" x14ac:dyDescent="0.3">
      <c r="A1119" s="97">
        <v>14764</v>
      </c>
      <c r="B1119" s="98" t="s">
        <v>1019</v>
      </c>
      <c r="C1119" s="96"/>
      <c r="D1119" s="96"/>
      <c r="E1119" s="96"/>
      <c r="F1119" s="96"/>
      <c r="G1119" s="94">
        <f>+C1119+D1119+E1119+F1119</f>
        <v>0</v>
      </c>
      <c r="H1119" s="95">
        <v>199</v>
      </c>
      <c r="I1119" s="88">
        <f>+G1119*H1119</f>
        <v>0</v>
      </c>
      <c r="K1119" s="97">
        <v>10256</v>
      </c>
      <c r="L1119" s="98" t="s">
        <v>1020</v>
      </c>
      <c r="M1119" s="96"/>
      <c r="N1119" s="96"/>
      <c r="O1119" s="96"/>
      <c r="P1119" s="96"/>
      <c r="Q1119" s="94">
        <f>+M1119+N1119+O1119+P1119</f>
        <v>0</v>
      </c>
      <c r="R1119" s="95">
        <v>495</v>
      </c>
      <c r="S1119" s="88">
        <f>+Q1119*R1119</f>
        <v>0</v>
      </c>
    </row>
    <row r="1120" spans="1:19" ht="49.65" customHeight="1" x14ac:dyDescent="0.3">
      <c r="A1120" s="89"/>
      <c r="B1120" s="89"/>
      <c r="C1120" s="89"/>
      <c r="D1120" s="89"/>
      <c r="E1120" s="89"/>
      <c r="F1120" s="89"/>
      <c r="G1120" s="89"/>
      <c r="H1120" s="89"/>
      <c r="I1120" s="89"/>
      <c r="K1120" s="89"/>
      <c r="L1120" s="89"/>
      <c r="M1120" s="89"/>
      <c r="N1120" s="89"/>
      <c r="O1120" s="89"/>
      <c r="P1120" s="89"/>
      <c r="Q1120" s="89"/>
      <c r="R1120" s="89"/>
      <c r="S1120" s="89"/>
    </row>
    <row r="1121" spans="1:19" ht="49.65" customHeight="1" x14ac:dyDescent="0.3">
      <c r="A1121" s="97"/>
      <c r="B1121" s="98"/>
      <c r="C1121" s="93"/>
      <c r="D1121" s="93"/>
      <c r="E1121" s="93"/>
      <c r="F1121" s="93"/>
      <c r="G1121" s="94">
        <f>+C1121+D1121+E1121+F1121</f>
        <v>0</v>
      </c>
      <c r="H1121" s="95"/>
      <c r="I1121" s="88">
        <f>+G1121*H1121</f>
        <v>0</v>
      </c>
      <c r="K1121" s="97"/>
      <c r="L1121" s="98"/>
      <c r="M1121" s="93"/>
      <c r="N1121" s="93"/>
      <c r="O1121" s="93"/>
      <c r="P1121" s="93"/>
      <c r="Q1121" s="94">
        <f>+M1121+N1121+O1121+P1121</f>
        <v>0</v>
      </c>
      <c r="R1121" s="95"/>
      <c r="S1121" s="88">
        <f>+Q1121*R1121</f>
        <v>0</v>
      </c>
    </row>
    <row r="1122" spans="1:19" ht="49.65" customHeight="1" x14ac:dyDescent="0.3">
      <c r="A1122" s="89"/>
      <c r="B1122" s="89"/>
      <c r="C1122" s="89"/>
      <c r="D1122" s="89"/>
      <c r="E1122" s="89"/>
      <c r="F1122" s="89"/>
      <c r="G1122" s="89"/>
      <c r="H1122" s="89"/>
      <c r="I1122" s="89"/>
      <c r="K1122" s="89"/>
      <c r="L1122" s="89"/>
      <c r="M1122" s="89"/>
      <c r="N1122" s="89"/>
      <c r="O1122" s="89"/>
      <c r="P1122" s="89"/>
      <c r="Q1122" s="89"/>
      <c r="R1122" s="89"/>
      <c r="S1122" s="89"/>
    </row>
    <row r="1123" spans="1:19" ht="49.65" customHeight="1" x14ac:dyDescent="0.3">
      <c r="A1123" s="97"/>
      <c r="B1123" s="98"/>
      <c r="C1123" s="93"/>
      <c r="D1123" s="93"/>
      <c r="E1123" s="93"/>
      <c r="F1123" s="93"/>
      <c r="G1123" s="94">
        <f>+C1123+D1123+E1123+F1123</f>
        <v>0</v>
      </c>
      <c r="H1123" s="95"/>
      <c r="I1123" s="88">
        <f>+G1123*H1123</f>
        <v>0</v>
      </c>
      <c r="K1123" s="97"/>
      <c r="L1123" s="98"/>
      <c r="M1123" s="93"/>
      <c r="N1123" s="93"/>
      <c r="O1123" s="93"/>
      <c r="P1123" s="93"/>
      <c r="Q1123" s="94">
        <f>+M1123+N1123+O1123+P1123</f>
        <v>0</v>
      </c>
      <c r="R1123" s="95"/>
      <c r="S1123" s="88">
        <f>+Q1123*R1123</f>
        <v>0</v>
      </c>
    </row>
    <row r="1124" spans="1:19" ht="49.65" customHeight="1" x14ac:dyDescent="0.3">
      <c r="A1124" s="89"/>
      <c r="B1124" s="89"/>
      <c r="C1124" s="89"/>
      <c r="D1124" s="89"/>
      <c r="E1124" s="89"/>
      <c r="F1124" s="89"/>
      <c r="G1124" s="89"/>
      <c r="H1124" s="89"/>
      <c r="I1124" s="89"/>
      <c r="K1124" s="89"/>
      <c r="L1124" s="89"/>
      <c r="M1124" s="89"/>
      <c r="N1124" s="89"/>
      <c r="O1124" s="89"/>
      <c r="P1124" s="89"/>
      <c r="Q1124" s="89"/>
      <c r="R1124" s="89"/>
      <c r="S1124" s="89"/>
    </row>
    <row r="1125" spans="1:19" ht="49.65" customHeight="1" x14ac:dyDescent="0.3">
      <c r="A1125" s="97"/>
      <c r="B1125" s="98"/>
      <c r="C1125" s="93"/>
      <c r="D1125" s="93"/>
      <c r="E1125" s="93"/>
      <c r="F1125" s="93"/>
      <c r="G1125" s="94">
        <f>+C1125+D1125+E1125+F1125</f>
        <v>0</v>
      </c>
      <c r="H1125" s="95"/>
      <c r="I1125" s="88">
        <f>+G1125*H1125</f>
        <v>0</v>
      </c>
      <c r="K1125" s="97"/>
      <c r="L1125" s="98"/>
      <c r="M1125" s="93"/>
      <c r="N1125" s="93"/>
      <c r="O1125" s="93"/>
      <c r="P1125" s="93"/>
      <c r="Q1125" s="94">
        <f>+M1125+N1125+O1125+P1125</f>
        <v>0</v>
      </c>
      <c r="R1125" s="95"/>
      <c r="S1125" s="88">
        <f>+Q1125*R1125</f>
        <v>0</v>
      </c>
    </row>
    <row r="1126" spans="1:19" ht="49.65" customHeight="1" x14ac:dyDescent="0.3">
      <c r="A1126" s="89"/>
      <c r="B1126" s="89"/>
      <c r="C1126" s="89"/>
      <c r="D1126" s="89"/>
      <c r="E1126" s="89"/>
      <c r="F1126" s="89"/>
      <c r="G1126" s="89"/>
      <c r="H1126" s="89"/>
      <c r="I1126" s="89"/>
      <c r="K1126" s="89"/>
      <c r="L1126" s="89"/>
      <c r="M1126" s="89"/>
      <c r="N1126" s="89"/>
      <c r="O1126" s="89"/>
      <c r="P1126" s="89"/>
      <c r="Q1126" s="89"/>
      <c r="R1126" s="89"/>
      <c r="S1126" s="89"/>
    </row>
    <row r="1127" spans="1:19" ht="49.65" customHeight="1" x14ac:dyDescent="0.3">
      <c r="A1127" s="22" t="s">
        <v>1021</v>
      </c>
      <c r="D1127" s="90" t="s">
        <v>121</v>
      </c>
      <c r="E1127" s="80"/>
      <c r="F1127" s="80"/>
      <c r="G1127" s="81"/>
      <c r="H1127" s="91">
        <f>SUM(I1031:I1126)</f>
        <v>0</v>
      </c>
      <c r="I1127" s="81"/>
      <c r="N1127" s="90" t="s">
        <v>122</v>
      </c>
      <c r="O1127" s="80"/>
      <c r="P1127" s="80"/>
      <c r="Q1127" s="81"/>
      <c r="R1127" s="91">
        <f>SUM(S1031:S1126)</f>
        <v>0</v>
      </c>
      <c r="S1127" s="81"/>
    </row>
    <row r="1128" spans="1:19" ht="49.65" customHeight="1" x14ac:dyDescent="0.3">
      <c r="D1128" s="82"/>
      <c r="E1128" s="83"/>
      <c r="F1128" s="83"/>
      <c r="G1128" s="84"/>
      <c r="H1128" s="82"/>
      <c r="I1128" s="84"/>
      <c r="N1128" s="82"/>
      <c r="O1128" s="83"/>
      <c r="P1128" s="83"/>
      <c r="Q1128" s="84"/>
      <c r="R1128" s="82"/>
      <c r="S1128" s="84"/>
    </row>
    <row r="1129" spans="1:19" ht="49.65" customHeight="1" x14ac:dyDescent="0.3">
      <c r="A1129" s="92" t="s">
        <v>932</v>
      </c>
      <c r="B1129" s="78"/>
      <c r="C1129" s="78"/>
      <c r="D1129" s="78"/>
      <c r="E1129" s="78"/>
      <c r="F1129" s="78"/>
      <c r="G1129" s="78"/>
      <c r="H1129" s="78"/>
      <c r="I1129" s="78"/>
      <c r="J1129" s="78"/>
      <c r="K1129" s="78"/>
      <c r="L1129" s="78"/>
      <c r="M1129" s="78"/>
      <c r="N1129" s="78"/>
      <c r="O1129" s="78"/>
      <c r="P1129" s="78"/>
      <c r="Q1129" s="78"/>
      <c r="R1129" s="78"/>
      <c r="S1129" s="78"/>
    </row>
    <row r="1130" spans="1:19" ht="49.65" customHeight="1" x14ac:dyDescent="0.3">
      <c r="A1130" s="78"/>
      <c r="B1130" s="78"/>
      <c r="C1130" s="78"/>
      <c r="D1130" s="78"/>
      <c r="E1130" s="78"/>
      <c r="F1130" s="78"/>
      <c r="G1130" s="78"/>
      <c r="H1130" s="78"/>
      <c r="I1130" s="78"/>
      <c r="J1130" s="78"/>
      <c r="K1130" s="78"/>
      <c r="L1130" s="78"/>
      <c r="M1130" s="78"/>
      <c r="N1130" s="78"/>
      <c r="O1130" s="78"/>
      <c r="P1130" s="78"/>
      <c r="Q1130" s="78"/>
      <c r="R1130" s="78"/>
      <c r="S1130" s="78"/>
    </row>
    <row r="1131" spans="1:19" ht="49.65" customHeight="1" x14ac:dyDescent="0.3">
      <c r="A1131" s="102" t="s">
        <v>4</v>
      </c>
      <c r="B1131" s="103" t="s">
        <v>52</v>
      </c>
      <c r="C1131" s="102" t="s">
        <v>53</v>
      </c>
      <c r="D1131" s="102" t="s">
        <v>54</v>
      </c>
      <c r="E1131" s="102" t="s">
        <v>55</v>
      </c>
      <c r="F1131" s="102" t="s">
        <v>56</v>
      </c>
      <c r="G1131" s="102" t="s">
        <v>57</v>
      </c>
      <c r="H1131" s="102" t="s">
        <v>58</v>
      </c>
      <c r="I1131" s="103" t="s">
        <v>8</v>
      </c>
      <c r="K1131" s="102" t="s">
        <v>4</v>
      </c>
      <c r="L1131" s="103" t="s">
        <v>52</v>
      </c>
      <c r="M1131" s="102" t="s">
        <v>53</v>
      </c>
      <c r="N1131" s="102" t="s">
        <v>54</v>
      </c>
      <c r="O1131" s="102" t="s">
        <v>55</v>
      </c>
      <c r="P1131" s="102" t="s">
        <v>56</v>
      </c>
      <c r="Q1131" s="102" t="s">
        <v>57</v>
      </c>
      <c r="R1131" s="102" t="s">
        <v>58</v>
      </c>
      <c r="S1131" s="103" t="s">
        <v>8</v>
      </c>
    </row>
    <row r="1132" spans="1:19" ht="49.65" customHeight="1" x14ac:dyDescent="0.3">
      <c r="A1132" s="89"/>
      <c r="B1132" s="89"/>
      <c r="C1132" s="89"/>
      <c r="D1132" s="89"/>
      <c r="E1132" s="89"/>
      <c r="F1132" s="89"/>
      <c r="G1132" s="89"/>
      <c r="H1132" s="89"/>
      <c r="I1132" s="89"/>
      <c r="K1132" s="89"/>
      <c r="L1132" s="89"/>
      <c r="M1132" s="89"/>
      <c r="N1132" s="89"/>
      <c r="O1132" s="89"/>
      <c r="P1132" s="89"/>
      <c r="Q1132" s="89"/>
      <c r="R1132" s="89"/>
      <c r="S1132" s="89"/>
    </row>
    <row r="1133" spans="1:19" ht="49.65" customHeight="1" x14ac:dyDescent="0.3">
      <c r="A1133" s="99"/>
      <c r="B1133" s="100" t="s">
        <v>1022</v>
      </c>
      <c r="C1133" s="78"/>
      <c r="D1133" s="78"/>
      <c r="E1133" s="78"/>
      <c r="F1133" s="78"/>
      <c r="G1133" s="78"/>
      <c r="H1133" s="78"/>
      <c r="I1133" s="78"/>
      <c r="K1133" s="99"/>
      <c r="L1133" s="100" t="s">
        <v>1023</v>
      </c>
      <c r="M1133" s="78"/>
      <c r="N1133" s="78"/>
      <c r="O1133" s="78"/>
      <c r="P1133" s="78"/>
      <c r="Q1133" s="78"/>
      <c r="R1133" s="78"/>
      <c r="S1133" s="78"/>
    </row>
    <row r="1134" spans="1:19" ht="49.65" customHeight="1" x14ac:dyDescent="0.3">
      <c r="A1134" s="78"/>
      <c r="B1134" s="78"/>
      <c r="C1134" s="78"/>
      <c r="D1134" s="78"/>
      <c r="E1134" s="78"/>
      <c r="F1134" s="78"/>
      <c r="G1134" s="78"/>
      <c r="H1134" s="78"/>
      <c r="I1134" s="78"/>
      <c r="K1134" s="78"/>
      <c r="L1134" s="78"/>
      <c r="M1134" s="78"/>
      <c r="N1134" s="78"/>
      <c r="O1134" s="78"/>
      <c r="P1134" s="78"/>
      <c r="Q1134" s="78"/>
      <c r="R1134" s="78"/>
      <c r="S1134" s="78"/>
    </row>
    <row r="1135" spans="1:19" ht="49.65" customHeight="1" x14ac:dyDescent="0.3">
      <c r="A1135" s="97">
        <v>14140</v>
      </c>
      <c r="B1135" s="98" t="s">
        <v>1024</v>
      </c>
      <c r="C1135" s="96"/>
      <c r="D1135" s="96"/>
      <c r="E1135" s="96"/>
      <c r="F1135" s="96"/>
      <c r="G1135" s="94">
        <f>+C1135+D1135+E1135+F1135</f>
        <v>0</v>
      </c>
      <c r="H1135" s="95">
        <v>149</v>
      </c>
      <c r="I1135" s="88">
        <f>+G1135*H1135</f>
        <v>0</v>
      </c>
      <c r="K1135" s="97">
        <v>12080</v>
      </c>
      <c r="L1135" s="98" t="s">
        <v>1025</v>
      </c>
      <c r="M1135" s="96"/>
      <c r="N1135" s="96"/>
      <c r="O1135" s="96"/>
      <c r="P1135" s="96"/>
      <c r="Q1135" s="94">
        <f>+M1135+N1135+O1135+P1135</f>
        <v>0</v>
      </c>
      <c r="R1135" s="95">
        <v>495</v>
      </c>
      <c r="S1135" s="88">
        <f>+Q1135*R1135</f>
        <v>0</v>
      </c>
    </row>
    <row r="1136" spans="1:19" ht="49.65" customHeight="1" x14ac:dyDescent="0.3">
      <c r="A1136" s="89"/>
      <c r="B1136" s="89"/>
      <c r="C1136" s="89"/>
      <c r="D1136" s="89"/>
      <c r="E1136" s="89"/>
      <c r="F1136" s="89"/>
      <c r="G1136" s="89"/>
      <c r="H1136" s="89"/>
      <c r="I1136" s="89"/>
      <c r="K1136" s="89"/>
      <c r="L1136" s="89"/>
      <c r="M1136" s="89"/>
      <c r="N1136" s="89"/>
      <c r="O1136" s="89"/>
      <c r="P1136" s="89"/>
      <c r="Q1136" s="89"/>
      <c r="R1136" s="89"/>
      <c r="S1136" s="89"/>
    </row>
    <row r="1137" spans="1:19" ht="49.65" customHeight="1" x14ac:dyDescent="0.3">
      <c r="A1137" s="97">
        <v>14142</v>
      </c>
      <c r="B1137" s="98" t="s">
        <v>1026</v>
      </c>
      <c r="C1137" s="96"/>
      <c r="D1137" s="96"/>
      <c r="E1137" s="96"/>
      <c r="F1137" s="96"/>
      <c r="G1137" s="94">
        <f>+C1137+D1137+E1137+F1137</f>
        <v>0</v>
      </c>
      <c r="H1137" s="95">
        <v>199</v>
      </c>
      <c r="I1137" s="88">
        <f>+G1137*H1137</f>
        <v>0</v>
      </c>
      <c r="K1137" s="97">
        <v>12081</v>
      </c>
      <c r="L1137" s="98" t="s">
        <v>1027</v>
      </c>
      <c r="M1137" s="96"/>
      <c r="N1137" s="96"/>
      <c r="O1137" s="96"/>
      <c r="P1137" s="96"/>
      <c r="Q1137" s="94">
        <f>+M1137+N1137+O1137+P1137</f>
        <v>0</v>
      </c>
      <c r="R1137" s="95">
        <v>550</v>
      </c>
      <c r="S1137" s="88">
        <f>+Q1137*R1137</f>
        <v>0</v>
      </c>
    </row>
    <row r="1138" spans="1:19" ht="49.65" customHeight="1" x14ac:dyDescent="0.3">
      <c r="A1138" s="89"/>
      <c r="B1138" s="89"/>
      <c r="C1138" s="89"/>
      <c r="D1138" s="89"/>
      <c r="E1138" s="89"/>
      <c r="F1138" s="89"/>
      <c r="G1138" s="89"/>
      <c r="H1138" s="89"/>
      <c r="I1138" s="89"/>
      <c r="K1138" s="89"/>
      <c r="L1138" s="89"/>
      <c r="M1138" s="89"/>
      <c r="N1138" s="89"/>
      <c r="O1138" s="89"/>
      <c r="P1138" s="89"/>
      <c r="Q1138" s="89"/>
      <c r="R1138" s="89"/>
      <c r="S1138" s="89"/>
    </row>
    <row r="1139" spans="1:19" ht="49.65" customHeight="1" x14ac:dyDescent="0.3">
      <c r="A1139" s="101" t="s">
        <v>1028</v>
      </c>
      <c r="B1139" s="78"/>
      <c r="C1139" s="78"/>
      <c r="D1139" s="78"/>
      <c r="E1139" s="78"/>
      <c r="F1139" s="78"/>
      <c r="G1139" s="78"/>
      <c r="H1139" s="78"/>
      <c r="I1139" s="78"/>
      <c r="K1139" s="97">
        <v>12082</v>
      </c>
      <c r="L1139" s="98" t="s">
        <v>1029</v>
      </c>
      <c r="M1139" s="96"/>
      <c r="N1139" s="96"/>
      <c r="O1139" s="96"/>
      <c r="P1139" s="96"/>
      <c r="Q1139" s="94">
        <f>+M1139+N1139+O1139+P1139</f>
        <v>0</v>
      </c>
      <c r="R1139" s="95">
        <v>575</v>
      </c>
      <c r="S1139" s="88">
        <f>+Q1139*R1139</f>
        <v>0</v>
      </c>
    </row>
    <row r="1140" spans="1:19" ht="49.65" customHeight="1" x14ac:dyDescent="0.3">
      <c r="A1140" s="78"/>
      <c r="B1140" s="78"/>
      <c r="C1140" s="78"/>
      <c r="D1140" s="78"/>
      <c r="E1140" s="78"/>
      <c r="F1140" s="78"/>
      <c r="G1140" s="78"/>
      <c r="H1140" s="78"/>
      <c r="I1140" s="78"/>
      <c r="K1140" s="89"/>
      <c r="L1140" s="89"/>
      <c r="M1140" s="89"/>
      <c r="N1140" s="89"/>
      <c r="O1140" s="89"/>
      <c r="P1140" s="89"/>
      <c r="Q1140" s="89"/>
      <c r="R1140" s="89"/>
      <c r="S1140" s="89"/>
    </row>
    <row r="1141" spans="1:19" ht="49.65" customHeight="1" x14ac:dyDescent="0.3">
      <c r="A1141" s="99"/>
      <c r="B1141" s="100" t="s">
        <v>1030</v>
      </c>
      <c r="C1141" s="78"/>
      <c r="D1141" s="78"/>
      <c r="E1141" s="78"/>
      <c r="F1141" s="78"/>
      <c r="G1141" s="78"/>
      <c r="H1141" s="78"/>
      <c r="I1141" s="78"/>
      <c r="K1141" s="97">
        <v>12092</v>
      </c>
      <c r="L1141" s="98" t="s">
        <v>1031</v>
      </c>
      <c r="M1141" s="96"/>
      <c r="N1141" s="96"/>
      <c r="O1141" s="96"/>
      <c r="P1141" s="96"/>
      <c r="Q1141" s="94">
        <f>+M1141+N1141+O1141+P1141</f>
        <v>0</v>
      </c>
      <c r="R1141" s="95">
        <v>495</v>
      </c>
      <c r="S1141" s="88">
        <f>+Q1141*R1141</f>
        <v>0</v>
      </c>
    </row>
    <row r="1142" spans="1:19" ht="49.65" customHeight="1" x14ac:dyDescent="0.3">
      <c r="A1142" s="78"/>
      <c r="B1142" s="78"/>
      <c r="C1142" s="78"/>
      <c r="D1142" s="78"/>
      <c r="E1142" s="78"/>
      <c r="F1142" s="78"/>
      <c r="G1142" s="78"/>
      <c r="H1142" s="78"/>
      <c r="I1142" s="78"/>
      <c r="K1142" s="89"/>
      <c r="L1142" s="89"/>
      <c r="M1142" s="89"/>
      <c r="N1142" s="89"/>
      <c r="O1142" s="89"/>
      <c r="P1142" s="89"/>
      <c r="Q1142" s="89"/>
      <c r="R1142" s="89"/>
      <c r="S1142" s="89"/>
    </row>
    <row r="1143" spans="1:19" ht="49.65" customHeight="1" x14ac:dyDescent="0.3">
      <c r="A1143" s="97">
        <v>12890</v>
      </c>
      <c r="B1143" s="98" t="s">
        <v>1032</v>
      </c>
      <c r="C1143" s="96"/>
      <c r="D1143" s="96"/>
      <c r="E1143" s="96"/>
      <c r="F1143" s="96"/>
      <c r="G1143" s="94">
        <f>+C1143+D1143+E1143+F1143</f>
        <v>0</v>
      </c>
      <c r="H1143" s="95">
        <v>550</v>
      </c>
      <c r="I1143" s="88">
        <f>+G1143*H1143</f>
        <v>0</v>
      </c>
      <c r="K1143" s="97">
        <v>12093</v>
      </c>
      <c r="L1143" s="98" t="s">
        <v>1033</v>
      </c>
      <c r="M1143" s="96"/>
      <c r="N1143" s="96"/>
      <c r="O1143" s="96"/>
      <c r="P1143" s="96"/>
      <c r="Q1143" s="94">
        <f>+M1143+N1143+O1143+P1143</f>
        <v>0</v>
      </c>
      <c r="R1143" s="95">
        <v>550</v>
      </c>
      <c r="S1143" s="88">
        <f>+Q1143*R1143</f>
        <v>0</v>
      </c>
    </row>
    <row r="1144" spans="1:19" ht="49.65" customHeight="1" x14ac:dyDescent="0.3">
      <c r="A1144" s="89"/>
      <c r="B1144" s="89"/>
      <c r="C1144" s="89"/>
      <c r="D1144" s="89"/>
      <c r="E1144" s="89"/>
      <c r="F1144" s="89"/>
      <c r="G1144" s="89"/>
      <c r="H1144" s="89"/>
      <c r="I1144" s="89"/>
      <c r="K1144" s="89"/>
      <c r="L1144" s="89"/>
      <c r="M1144" s="89"/>
      <c r="N1144" s="89"/>
      <c r="O1144" s="89"/>
      <c r="P1144" s="89"/>
      <c r="Q1144" s="89"/>
      <c r="R1144" s="89"/>
      <c r="S1144" s="89"/>
    </row>
    <row r="1145" spans="1:19" ht="49.65" customHeight="1" x14ac:dyDescent="0.3">
      <c r="A1145" s="97">
        <v>12891</v>
      </c>
      <c r="B1145" s="98" t="s">
        <v>1034</v>
      </c>
      <c r="C1145" s="96"/>
      <c r="D1145" s="96"/>
      <c r="E1145" s="96"/>
      <c r="F1145" s="96"/>
      <c r="G1145" s="94">
        <f>+C1145+D1145+E1145+F1145</f>
        <v>0</v>
      </c>
      <c r="H1145" s="95">
        <v>595</v>
      </c>
      <c r="I1145" s="88">
        <f>+G1145*H1145</f>
        <v>0</v>
      </c>
      <c r="K1145" s="97">
        <v>12094</v>
      </c>
      <c r="L1145" s="98" t="s">
        <v>1035</v>
      </c>
      <c r="M1145" s="96"/>
      <c r="N1145" s="96"/>
      <c r="O1145" s="96"/>
      <c r="P1145" s="96"/>
      <c r="Q1145" s="94">
        <f>+M1145+N1145+O1145+P1145</f>
        <v>0</v>
      </c>
      <c r="R1145" s="95">
        <v>575</v>
      </c>
      <c r="S1145" s="88">
        <f>+Q1145*R1145</f>
        <v>0</v>
      </c>
    </row>
    <row r="1146" spans="1:19" ht="49.65" customHeight="1" x14ac:dyDescent="0.3">
      <c r="A1146" s="89"/>
      <c r="B1146" s="89"/>
      <c r="C1146" s="89"/>
      <c r="D1146" s="89"/>
      <c r="E1146" s="89"/>
      <c r="F1146" s="89"/>
      <c r="G1146" s="89"/>
      <c r="H1146" s="89"/>
      <c r="I1146" s="89"/>
      <c r="K1146" s="89"/>
      <c r="L1146" s="89"/>
      <c r="M1146" s="89"/>
      <c r="N1146" s="89"/>
      <c r="O1146" s="89"/>
      <c r="P1146" s="89"/>
      <c r="Q1146" s="89"/>
      <c r="R1146" s="89"/>
      <c r="S1146" s="89"/>
    </row>
    <row r="1147" spans="1:19" ht="49.65" customHeight="1" x14ac:dyDescent="0.3">
      <c r="A1147" s="97">
        <v>12892</v>
      </c>
      <c r="B1147" s="98" t="s">
        <v>1036</v>
      </c>
      <c r="C1147" s="96"/>
      <c r="D1147" s="96"/>
      <c r="E1147" s="96"/>
      <c r="F1147" s="96"/>
      <c r="G1147" s="94">
        <f>+C1147+D1147+E1147+F1147</f>
        <v>0</v>
      </c>
      <c r="H1147" s="95">
        <v>650</v>
      </c>
      <c r="I1147" s="88">
        <f>+G1147*H1147</f>
        <v>0</v>
      </c>
      <c r="K1147" s="97">
        <v>12103</v>
      </c>
      <c r="L1147" s="98" t="s">
        <v>1037</v>
      </c>
      <c r="M1147" s="96"/>
      <c r="N1147" s="96"/>
      <c r="O1147" s="96"/>
      <c r="P1147" s="96"/>
      <c r="Q1147" s="94">
        <f>+M1147+N1147+O1147+P1147</f>
        <v>0</v>
      </c>
      <c r="R1147" s="95">
        <v>125</v>
      </c>
      <c r="S1147" s="88">
        <f>+Q1147*R1147</f>
        <v>0</v>
      </c>
    </row>
    <row r="1148" spans="1:19" ht="49.65" customHeight="1" x14ac:dyDescent="0.3">
      <c r="A1148" s="89"/>
      <c r="B1148" s="89"/>
      <c r="C1148" s="89"/>
      <c r="D1148" s="89"/>
      <c r="E1148" s="89"/>
      <c r="F1148" s="89"/>
      <c r="G1148" s="89"/>
      <c r="H1148" s="89"/>
      <c r="I1148" s="89"/>
      <c r="K1148" s="89"/>
      <c r="L1148" s="89"/>
      <c r="M1148" s="89"/>
      <c r="N1148" s="89"/>
      <c r="O1148" s="89"/>
      <c r="P1148" s="89"/>
      <c r="Q1148" s="89"/>
      <c r="R1148" s="89"/>
      <c r="S1148" s="89"/>
    </row>
    <row r="1149" spans="1:19" ht="49.65" customHeight="1" x14ac:dyDescent="0.3">
      <c r="A1149" s="97">
        <v>12893</v>
      </c>
      <c r="B1149" s="98" t="s">
        <v>1038</v>
      </c>
      <c r="C1149" s="96"/>
      <c r="D1149" s="96"/>
      <c r="E1149" s="96"/>
      <c r="F1149" s="96"/>
      <c r="G1149" s="94">
        <f>+C1149+D1149+E1149+F1149</f>
        <v>0</v>
      </c>
      <c r="H1149" s="95">
        <v>550</v>
      </c>
      <c r="I1149" s="88">
        <f>+G1149*H1149</f>
        <v>0</v>
      </c>
      <c r="K1149" s="99"/>
      <c r="L1149" s="100" t="s">
        <v>1039</v>
      </c>
      <c r="M1149" s="78"/>
      <c r="N1149" s="78"/>
      <c r="O1149" s="78"/>
      <c r="P1149" s="78"/>
      <c r="Q1149" s="78"/>
      <c r="R1149" s="78"/>
      <c r="S1149" s="78"/>
    </row>
    <row r="1150" spans="1:19" ht="49.65" customHeight="1" x14ac:dyDescent="0.3">
      <c r="A1150" s="89"/>
      <c r="B1150" s="89"/>
      <c r="C1150" s="89"/>
      <c r="D1150" s="89"/>
      <c r="E1150" s="89"/>
      <c r="F1150" s="89"/>
      <c r="G1150" s="89"/>
      <c r="H1150" s="89"/>
      <c r="I1150" s="89"/>
      <c r="K1150" s="78"/>
      <c r="L1150" s="78"/>
      <c r="M1150" s="78"/>
      <c r="N1150" s="78"/>
      <c r="O1150" s="78"/>
      <c r="P1150" s="78"/>
      <c r="Q1150" s="78"/>
      <c r="R1150" s="78"/>
      <c r="S1150" s="78"/>
    </row>
    <row r="1151" spans="1:19" ht="49.65" customHeight="1" x14ac:dyDescent="0.3">
      <c r="A1151" s="97">
        <v>12894</v>
      </c>
      <c r="B1151" s="98" t="s">
        <v>1040</v>
      </c>
      <c r="C1151" s="96"/>
      <c r="D1151" s="96"/>
      <c r="E1151" s="96"/>
      <c r="F1151" s="96"/>
      <c r="G1151" s="94">
        <f>+C1151+D1151+E1151+F1151</f>
        <v>0</v>
      </c>
      <c r="H1151" s="95">
        <v>595</v>
      </c>
      <c r="I1151" s="88">
        <f>+G1151*H1151</f>
        <v>0</v>
      </c>
      <c r="K1151" s="97">
        <v>7583</v>
      </c>
      <c r="L1151" s="98" t="s">
        <v>1041</v>
      </c>
      <c r="M1151" s="96"/>
      <c r="N1151" s="96"/>
      <c r="O1151" s="96"/>
      <c r="P1151" s="96"/>
      <c r="Q1151" s="94">
        <f>+M1151+N1151+O1151+P1151</f>
        <v>0</v>
      </c>
      <c r="R1151" s="95">
        <v>895</v>
      </c>
      <c r="S1151" s="88">
        <f>+Q1151*R1151</f>
        <v>0</v>
      </c>
    </row>
    <row r="1152" spans="1:19" ht="49.65" customHeight="1" x14ac:dyDescent="0.3">
      <c r="A1152" s="89"/>
      <c r="B1152" s="89"/>
      <c r="C1152" s="89"/>
      <c r="D1152" s="89"/>
      <c r="E1152" s="89"/>
      <c r="F1152" s="89"/>
      <c r="G1152" s="89"/>
      <c r="H1152" s="89"/>
      <c r="I1152" s="89"/>
      <c r="K1152" s="89"/>
      <c r="L1152" s="89"/>
      <c r="M1152" s="89"/>
      <c r="N1152" s="89"/>
      <c r="O1152" s="89"/>
      <c r="P1152" s="89"/>
      <c r="Q1152" s="89"/>
      <c r="R1152" s="89"/>
      <c r="S1152" s="89"/>
    </row>
    <row r="1153" spans="1:19" ht="49.65" customHeight="1" x14ac:dyDescent="0.3">
      <c r="A1153" s="97">
        <v>12895</v>
      </c>
      <c r="B1153" s="98" t="s">
        <v>1042</v>
      </c>
      <c r="C1153" s="96"/>
      <c r="D1153" s="96"/>
      <c r="E1153" s="96"/>
      <c r="F1153" s="96"/>
      <c r="G1153" s="94">
        <f>+C1153+D1153+E1153+F1153</f>
        <v>0</v>
      </c>
      <c r="H1153" s="95">
        <v>650</v>
      </c>
      <c r="I1153" s="88">
        <f>+G1153*H1153</f>
        <v>0</v>
      </c>
      <c r="K1153" s="97">
        <v>7586</v>
      </c>
      <c r="L1153" s="98" t="s">
        <v>1043</v>
      </c>
      <c r="M1153" s="96"/>
      <c r="N1153" s="96"/>
      <c r="O1153" s="96"/>
      <c r="P1153" s="96"/>
      <c r="Q1153" s="94">
        <f>+M1153+N1153+O1153+P1153</f>
        <v>0</v>
      </c>
      <c r="R1153" s="95">
        <v>185</v>
      </c>
      <c r="S1153" s="88">
        <f>+Q1153*R1153</f>
        <v>0</v>
      </c>
    </row>
    <row r="1154" spans="1:19" ht="49.65" customHeight="1" x14ac:dyDescent="0.3">
      <c r="A1154" s="89"/>
      <c r="B1154" s="89"/>
      <c r="C1154" s="89"/>
      <c r="D1154" s="89"/>
      <c r="E1154" s="89"/>
      <c r="F1154" s="89"/>
      <c r="G1154" s="89"/>
      <c r="H1154" s="89"/>
      <c r="I1154" s="89"/>
      <c r="K1154" s="89"/>
      <c r="L1154" s="89"/>
      <c r="M1154" s="89"/>
      <c r="N1154" s="89"/>
      <c r="O1154" s="89"/>
      <c r="P1154" s="89"/>
      <c r="Q1154" s="89"/>
      <c r="R1154" s="89"/>
      <c r="S1154" s="89"/>
    </row>
    <row r="1155" spans="1:19" ht="49.65" customHeight="1" x14ac:dyDescent="0.3">
      <c r="A1155" s="97">
        <v>12896</v>
      </c>
      <c r="B1155" s="98" t="s">
        <v>1044</v>
      </c>
      <c r="C1155" s="96"/>
      <c r="D1155" s="96"/>
      <c r="E1155" s="96"/>
      <c r="F1155" s="96"/>
      <c r="G1155" s="94">
        <f>+C1155+D1155+E1155+F1155</f>
        <v>0</v>
      </c>
      <c r="H1155" s="95">
        <v>550</v>
      </c>
      <c r="I1155" s="88">
        <f>+G1155*H1155</f>
        <v>0</v>
      </c>
      <c r="K1155" s="97">
        <v>7587</v>
      </c>
      <c r="L1155" s="98" t="s">
        <v>1045</v>
      </c>
      <c r="M1155" s="96"/>
      <c r="N1155" s="96"/>
      <c r="O1155" s="96"/>
      <c r="P1155" s="96"/>
      <c r="Q1155" s="94">
        <f>+M1155+N1155+O1155+P1155</f>
        <v>0</v>
      </c>
      <c r="R1155" s="95">
        <v>250</v>
      </c>
      <c r="S1155" s="88">
        <f>+Q1155*R1155</f>
        <v>0</v>
      </c>
    </row>
    <row r="1156" spans="1:19" ht="49.65" customHeight="1" x14ac:dyDescent="0.3">
      <c r="A1156" s="89"/>
      <c r="B1156" s="89"/>
      <c r="C1156" s="89"/>
      <c r="D1156" s="89"/>
      <c r="E1156" s="89"/>
      <c r="F1156" s="89"/>
      <c r="G1156" s="89"/>
      <c r="H1156" s="89"/>
      <c r="I1156" s="89"/>
      <c r="K1156" s="89"/>
      <c r="L1156" s="89"/>
      <c r="M1156" s="89"/>
      <c r="N1156" s="89"/>
      <c r="O1156" s="89"/>
      <c r="P1156" s="89"/>
      <c r="Q1156" s="89"/>
      <c r="R1156" s="89"/>
      <c r="S1156" s="89"/>
    </row>
    <row r="1157" spans="1:19" ht="49.65" customHeight="1" x14ac:dyDescent="0.3">
      <c r="A1157" s="97">
        <v>12897</v>
      </c>
      <c r="B1157" s="98" t="s">
        <v>1046</v>
      </c>
      <c r="C1157" s="96"/>
      <c r="D1157" s="96"/>
      <c r="E1157" s="96"/>
      <c r="F1157" s="96"/>
      <c r="G1157" s="94">
        <f>+C1157+D1157+E1157+F1157</f>
        <v>0</v>
      </c>
      <c r="H1157" s="95">
        <v>595</v>
      </c>
      <c r="I1157" s="88">
        <f>+G1157*H1157</f>
        <v>0</v>
      </c>
      <c r="K1157" s="99"/>
      <c r="L1157" s="100" t="s">
        <v>1047</v>
      </c>
      <c r="M1157" s="78"/>
      <c r="N1157" s="78"/>
      <c r="O1157" s="78"/>
      <c r="P1157" s="78"/>
      <c r="Q1157" s="78"/>
      <c r="R1157" s="78"/>
      <c r="S1157" s="78"/>
    </row>
    <row r="1158" spans="1:19" ht="49.65" customHeight="1" x14ac:dyDescent="0.3">
      <c r="A1158" s="89"/>
      <c r="B1158" s="89"/>
      <c r="C1158" s="89"/>
      <c r="D1158" s="89"/>
      <c r="E1158" s="89"/>
      <c r="F1158" s="89"/>
      <c r="G1158" s="89"/>
      <c r="H1158" s="89"/>
      <c r="I1158" s="89"/>
      <c r="K1158" s="78"/>
      <c r="L1158" s="78"/>
      <c r="M1158" s="78"/>
      <c r="N1158" s="78"/>
      <c r="O1158" s="78"/>
      <c r="P1158" s="78"/>
      <c r="Q1158" s="78"/>
      <c r="R1158" s="78"/>
      <c r="S1158" s="78"/>
    </row>
    <row r="1159" spans="1:19" ht="49.65" customHeight="1" x14ac:dyDescent="0.3">
      <c r="A1159" s="97">
        <v>12900</v>
      </c>
      <c r="B1159" s="98" t="s">
        <v>1048</v>
      </c>
      <c r="C1159" s="96"/>
      <c r="D1159" s="96"/>
      <c r="E1159" s="96"/>
      <c r="F1159" s="96"/>
      <c r="G1159" s="94">
        <f>+C1159+D1159+E1159+F1159</f>
        <v>0</v>
      </c>
      <c r="H1159" s="95">
        <v>650</v>
      </c>
      <c r="I1159" s="88">
        <f>+G1159*H1159</f>
        <v>0</v>
      </c>
      <c r="K1159" s="97">
        <v>14739</v>
      </c>
      <c r="L1159" s="98" t="s">
        <v>1049</v>
      </c>
      <c r="M1159" s="96"/>
      <c r="N1159" s="96"/>
      <c r="O1159" s="96"/>
      <c r="P1159" s="96"/>
      <c r="Q1159" s="94">
        <f>+M1159+N1159+O1159+P1159</f>
        <v>0</v>
      </c>
      <c r="R1159" s="95">
        <v>595</v>
      </c>
      <c r="S1159" s="88">
        <f>+Q1159*R1159</f>
        <v>0</v>
      </c>
    </row>
    <row r="1160" spans="1:19" ht="49.65" customHeight="1" x14ac:dyDescent="0.3">
      <c r="A1160" s="89"/>
      <c r="B1160" s="89"/>
      <c r="C1160" s="89"/>
      <c r="D1160" s="89"/>
      <c r="E1160" s="89"/>
      <c r="F1160" s="89"/>
      <c r="G1160" s="89"/>
      <c r="H1160" s="89"/>
      <c r="I1160" s="89"/>
      <c r="K1160" s="89"/>
      <c r="L1160" s="89"/>
      <c r="M1160" s="89"/>
      <c r="N1160" s="89"/>
      <c r="O1160" s="89"/>
      <c r="P1160" s="89"/>
      <c r="Q1160" s="89"/>
      <c r="R1160" s="89"/>
      <c r="S1160" s="89"/>
    </row>
    <row r="1161" spans="1:19" ht="49.65" customHeight="1" x14ac:dyDescent="0.3">
      <c r="A1161" s="99"/>
      <c r="B1161" s="100" t="s">
        <v>1050</v>
      </c>
      <c r="C1161" s="78"/>
      <c r="D1161" s="78"/>
      <c r="E1161" s="78"/>
      <c r="F1161" s="78"/>
      <c r="G1161" s="78"/>
      <c r="H1161" s="78"/>
      <c r="I1161" s="78"/>
      <c r="K1161" s="97">
        <v>14740</v>
      </c>
      <c r="L1161" s="98" t="s">
        <v>1051</v>
      </c>
      <c r="M1161" s="96"/>
      <c r="N1161" s="96"/>
      <c r="O1161" s="96"/>
      <c r="P1161" s="96"/>
      <c r="Q1161" s="94">
        <f>+M1161+N1161+O1161+P1161</f>
        <v>0</v>
      </c>
      <c r="R1161" s="95">
        <v>650</v>
      </c>
      <c r="S1161" s="88">
        <f>+Q1161*R1161</f>
        <v>0</v>
      </c>
    </row>
    <row r="1162" spans="1:19" ht="49.65" customHeight="1" x14ac:dyDescent="0.3">
      <c r="A1162" s="78"/>
      <c r="B1162" s="78"/>
      <c r="C1162" s="78"/>
      <c r="D1162" s="78"/>
      <c r="E1162" s="78"/>
      <c r="F1162" s="78"/>
      <c r="G1162" s="78"/>
      <c r="H1162" s="78"/>
      <c r="I1162" s="78"/>
      <c r="K1162" s="89"/>
      <c r="L1162" s="89"/>
      <c r="M1162" s="89"/>
      <c r="N1162" s="89"/>
      <c r="O1162" s="89"/>
      <c r="P1162" s="89"/>
      <c r="Q1162" s="89"/>
      <c r="R1162" s="89"/>
      <c r="S1162" s="89"/>
    </row>
    <row r="1163" spans="1:19" ht="49.65" customHeight="1" x14ac:dyDescent="0.3">
      <c r="A1163" s="97">
        <v>8753</v>
      </c>
      <c r="B1163" s="98" t="s">
        <v>1052</v>
      </c>
      <c r="C1163" s="96"/>
      <c r="D1163" s="96"/>
      <c r="E1163" s="96"/>
      <c r="F1163" s="96"/>
      <c r="G1163" s="94">
        <f>+C1163+D1163+E1163+F1163</f>
        <v>0</v>
      </c>
      <c r="H1163" s="95">
        <v>795</v>
      </c>
      <c r="I1163" s="88">
        <f>+G1163*H1163</f>
        <v>0</v>
      </c>
      <c r="K1163" s="97">
        <v>14741</v>
      </c>
      <c r="L1163" s="98" t="s">
        <v>1053</v>
      </c>
      <c r="M1163" s="96"/>
      <c r="N1163" s="96"/>
      <c r="O1163" s="96"/>
      <c r="P1163" s="96"/>
      <c r="Q1163" s="94">
        <f>+M1163+N1163+O1163+P1163</f>
        <v>0</v>
      </c>
      <c r="R1163" s="95">
        <v>595</v>
      </c>
      <c r="S1163" s="88">
        <f>+Q1163*R1163</f>
        <v>0</v>
      </c>
    </row>
    <row r="1164" spans="1:19" ht="49.65" customHeight="1" x14ac:dyDescent="0.3">
      <c r="A1164" s="89"/>
      <c r="B1164" s="89"/>
      <c r="C1164" s="89"/>
      <c r="D1164" s="89"/>
      <c r="E1164" s="89"/>
      <c r="F1164" s="89"/>
      <c r="G1164" s="89"/>
      <c r="H1164" s="89"/>
      <c r="I1164" s="89"/>
      <c r="K1164" s="89"/>
      <c r="L1164" s="89"/>
      <c r="M1164" s="89"/>
      <c r="N1164" s="89"/>
      <c r="O1164" s="89"/>
      <c r="P1164" s="89"/>
      <c r="Q1164" s="89"/>
      <c r="R1164" s="89"/>
      <c r="S1164" s="89"/>
    </row>
    <row r="1165" spans="1:19" ht="49.65" customHeight="1" x14ac:dyDescent="0.3">
      <c r="A1165" s="97">
        <v>8754</v>
      </c>
      <c r="B1165" s="98" t="s">
        <v>1054</v>
      </c>
      <c r="C1165" s="96"/>
      <c r="D1165" s="96"/>
      <c r="E1165" s="96"/>
      <c r="F1165" s="96"/>
      <c r="G1165" s="94">
        <f>+C1165+D1165+E1165+F1165</f>
        <v>0</v>
      </c>
      <c r="H1165" s="95">
        <v>895</v>
      </c>
      <c r="I1165" s="88">
        <f>+G1165*H1165</f>
        <v>0</v>
      </c>
      <c r="K1165" s="97">
        <v>14742</v>
      </c>
      <c r="L1165" s="98" t="s">
        <v>1055</v>
      </c>
      <c r="M1165" s="96"/>
      <c r="N1165" s="96"/>
      <c r="O1165" s="96"/>
      <c r="P1165" s="96"/>
      <c r="Q1165" s="94">
        <f>+M1165+N1165+O1165+P1165</f>
        <v>0</v>
      </c>
      <c r="R1165" s="95">
        <v>695</v>
      </c>
      <c r="S1165" s="88">
        <f>+Q1165*R1165</f>
        <v>0</v>
      </c>
    </row>
    <row r="1166" spans="1:19" ht="49.65" customHeight="1" x14ac:dyDescent="0.3">
      <c r="A1166" s="89"/>
      <c r="B1166" s="89"/>
      <c r="C1166" s="89"/>
      <c r="D1166" s="89"/>
      <c r="E1166" s="89"/>
      <c r="F1166" s="89"/>
      <c r="G1166" s="89"/>
      <c r="H1166" s="89"/>
      <c r="I1166" s="89"/>
      <c r="K1166" s="89"/>
      <c r="L1166" s="89"/>
      <c r="M1166" s="89"/>
      <c r="N1166" s="89"/>
      <c r="O1166" s="89"/>
      <c r="P1166" s="89"/>
      <c r="Q1166" s="89"/>
      <c r="R1166" s="89"/>
      <c r="S1166" s="89"/>
    </row>
    <row r="1167" spans="1:19" ht="49.65" customHeight="1" x14ac:dyDescent="0.3">
      <c r="A1167" s="97">
        <v>8755</v>
      </c>
      <c r="B1167" s="98" t="s">
        <v>1056</v>
      </c>
      <c r="C1167" s="96"/>
      <c r="D1167" s="96"/>
      <c r="E1167" s="96"/>
      <c r="F1167" s="96"/>
      <c r="G1167" s="94">
        <f>+C1167+D1167+E1167+F1167</f>
        <v>0</v>
      </c>
      <c r="H1167" s="95">
        <v>995</v>
      </c>
      <c r="I1167" s="88">
        <f>+G1167*H1167</f>
        <v>0</v>
      </c>
      <c r="K1167" s="97">
        <v>14743</v>
      </c>
      <c r="L1167" s="98" t="s">
        <v>1057</v>
      </c>
      <c r="M1167" s="96"/>
      <c r="N1167" s="96"/>
      <c r="O1167" s="96"/>
      <c r="P1167" s="96"/>
      <c r="Q1167" s="94">
        <f>+M1167+N1167+O1167+P1167</f>
        <v>0</v>
      </c>
      <c r="R1167" s="95">
        <v>595</v>
      </c>
      <c r="S1167" s="88">
        <f>+Q1167*R1167</f>
        <v>0</v>
      </c>
    </row>
    <row r="1168" spans="1:19" ht="49.65" customHeight="1" x14ac:dyDescent="0.3">
      <c r="A1168" s="89"/>
      <c r="B1168" s="89"/>
      <c r="C1168" s="89"/>
      <c r="D1168" s="89"/>
      <c r="E1168" s="89"/>
      <c r="F1168" s="89"/>
      <c r="G1168" s="89"/>
      <c r="H1168" s="89"/>
      <c r="I1168" s="89"/>
      <c r="K1168" s="89"/>
      <c r="L1168" s="89"/>
      <c r="M1168" s="89"/>
      <c r="N1168" s="89"/>
      <c r="O1168" s="89"/>
      <c r="P1168" s="89"/>
      <c r="Q1168" s="89"/>
      <c r="R1168" s="89"/>
      <c r="S1168" s="89"/>
    </row>
    <row r="1169" spans="1:19" ht="49.65" customHeight="1" x14ac:dyDescent="0.3">
      <c r="A1169" s="97">
        <v>8756</v>
      </c>
      <c r="B1169" s="98" t="s">
        <v>1058</v>
      </c>
      <c r="C1169" s="96"/>
      <c r="D1169" s="96"/>
      <c r="E1169" s="96"/>
      <c r="F1169" s="96"/>
      <c r="G1169" s="94">
        <f>+C1169+D1169+E1169+F1169</f>
        <v>0</v>
      </c>
      <c r="H1169" s="95">
        <v>250</v>
      </c>
      <c r="I1169" s="88">
        <f>+G1169*H1169</f>
        <v>0</v>
      </c>
      <c r="K1169" s="97">
        <v>14744</v>
      </c>
      <c r="L1169" s="98" t="s">
        <v>1059</v>
      </c>
      <c r="M1169" s="96"/>
      <c r="N1169" s="96"/>
      <c r="O1169" s="96"/>
      <c r="P1169" s="96"/>
      <c r="Q1169" s="94">
        <f>+M1169+N1169+O1169+P1169</f>
        <v>0</v>
      </c>
      <c r="R1169" s="95">
        <v>650</v>
      </c>
      <c r="S1169" s="88">
        <f>+Q1169*R1169</f>
        <v>0</v>
      </c>
    </row>
    <row r="1170" spans="1:19" ht="49.65" customHeight="1" x14ac:dyDescent="0.3">
      <c r="A1170" s="89"/>
      <c r="B1170" s="89"/>
      <c r="C1170" s="89"/>
      <c r="D1170" s="89"/>
      <c r="E1170" s="89"/>
      <c r="F1170" s="89"/>
      <c r="G1170" s="89"/>
      <c r="H1170" s="89"/>
      <c r="I1170" s="89"/>
      <c r="K1170" s="89"/>
      <c r="L1170" s="89"/>
      <c r="M1170" s="89"/>
      <c r="N1170" s="89"/>
      <c r="O1170" s="89"/>
      <c r="P1170" s="89"/>
      <c r="Q1170" s="89"/>
      <c r="R1170" s="89"/>
      <c r="S1170" s="89"/>
    </row>
    <row r="1171" spans="1:19" ht="49.65" customHeight="1" x14ac:dyDescent="0.3">
      <c r="A1171" s="97">
        <v>8761</v>
      </c>
      <c r="B1171" s="98" t="s">
        <v>1060</v>
      </c>
      <c r="C1171" s="96"/>
      <c r="D1171" s="96"/>
      <c r="E1171" s="96"/>
      <c r="F1171" s="96"/>
      <c r="G1171" s="94">
        <f>+C1171+D1171+E1171+F1171</f>
        <v>0</v>
      </c>
      <c r="H1171" s="95">
        <v>795</v>
      </c>
      <c r="I1171" s="88">
        <f>+G1171*H1171</f>
        <v>0</v>
      </c>
      <c r="K1171" s="97">
        <v>14745</v>
      </c>
      <c r="L1171" s="98" t="s">
        <v>1061</v>
      </c>
      <c r="M1171" s="96"/>
      <c r="N1171" s="96"/>
      <c r="O1171" s="96"/>
      <c r="P1171" s="96"/>
      <c r="Q1171" s="94">
        <f>+M1171+N1171+O1171+P1171</f>
        <v>0</v>
      </c>
      <c r="R1171" s="95">
        <v>650</v>
      </c>
      <c r="S1171" s="88">
        <f>+Q1171*R1171</f>
        <v>0</v>
      </c>
    </row>
    <row r="1172" spans="1:19" ht="49.65" customHeight="1" x14ac:dyDescent="0.3">
      <c r="A1172" s="89"/>
      <c r="B1172" s="89"/>
      <c r="C1172" s="89"/>
      <c r="D1172" s="89"/>
      <c r="E1172" s="89"/>
      <c r="F1172" s="89"/>
      <c r="G1172" s="89"/>
      <c r="H1172" s="89"/>
      <c r="I1172" s="89"/>
      <c r="K1172" s="89"/>
      <c r="L1172" s="89"/>
      <c r="M1172" s="89"/>
      <c r="N1172" s="89"/>
      <c r="O1172" s="89"/>
      <c r="P1172" s="89"/>
      <c r="Q1172" s="89"/>
      <c r="R1172" s="89"/>
      <c r="S1172" s="89"/>
    </row>
    <row r="1173" spans="1:19" ht="49.65" customHeight="1" x14ac:dyDescent="0.3">
      <c r="A1173" s="97">
        <v>8762</v>
      </c>
      <c r="B1173" s="98" t="s">
        <v>1062</v>
      </c>
      <c r="C1173" s="96"/>
      <c r="D1173" s="96"/>
      <c r="E1173" s="96"/>
      <c r="F1173" s="96"/>
      <c r="G1173" s="94">
        <f>+C1173+D1173+E1173+F1173</f>
        <v>0</v>
      </c>
      <c r="H1173" s="95">
        <v>895</v>
      </c>
      <c r="I1173" s="88">
        <f>+G1173*H1173</f>
        <v>0</v>
      </c>
      <c r="K1173" s="97">
        <v>14746</v>
      </c>
      <c r="L1173" s="98" t="s">
        <v>1063</v>
      </c>
      <c r="M1173" s="96"/>
      <c r="N1173" s="96"/>
      <c r="O1173" s="96"/>
      <c r="P1173" s="96"/>
      <c r="Q1173" s="94">
        <f>+M1173+N1173+O1173+P1173</f>
        <v>0</v>
      </c>
      <c r="R1173" s="95">
        <v>695</v>
      </c>
      <c r="S1173" s="88">
        <f>+Q1173*R1173</f>
        <v>0</v>
      </c>
    </row>
    <row r="1174" spans="1:19" ht="49.65" customHeight="1" x14ac:dyDescent="0.3">
      <c r="A1174" s="89"/>
      <c r="B1174" s="89"/>
      <c r="C1174" s="89"/>
      <c r="D1174" s="89"/>
      <c r="E1174" s="89"/>
      <c r="F1174" s="89"/>
      <c r="G1174" s="89"/>
      <c r="H1174" s="89"/>
      <c r="I1174" s="89"/>
      <c r="K1174" s="89"/>
      <c r="L1174" s="89"/>
      <c r="M1174" s="89"/>
      <c r="N1174" s="89"/>
      <c r="O1174" s="89"/>
      <c r="P1174" s="89"/>
      <c r="Q1174" s="89"/>
      <c r="R1174" s="89"/>
      <c r="S1174" s="89"/>
    </row>
    <row r="1175" spans="1:19" ht="49.65" customHeight="1" x14ac:dyDescent="0.3">
      <c r="A1175" s="97">
        <v>8763</v>
      </c>
      <c r="B1175" s="98" t="s">
        <v>1064</v>
      </c>
      <c r="C1175" s="96"/>
      <c r="D1175" s="96"/>
      <c r="E1175" s="96"/>
      <c r="F1175" s="96"/>
      <c r="G1175" s="94">
        <f>+C1175+D1175+E1175+F1175</f>
        <v>0</v>
      </c>
      <c r="H1175" s="95">
        <v>995</v>
      </c>
      <c r="I1175" s="88">
        <f>+G1175*H1175</f>
        <v>0</v>
      </c>
      <c r="K1175" s="97">
        <v>14747</v>
      </c>
      <c r="L1175" s="98" t="s">
        <v>1065</v>
      </c>
      <c r="M1175" s="96"/>
      <c r="N1175" s="96"/>
      <c r="O1175" s="96"/>
      <c r="P1175" s="96"/>
      <c r="Q1175" s="94">
        <f>+M1175+N1175+O1175+P1175</f>
        <v>0</v>
      </c>
      <c r="R1175" s="95">
        <v>695</v>
      </c>
      <c r="S1175" s="88">
        <f>+Q1175*R1175</f>
        <v>0</v>
      </c>
    </row>
    <row r="1176" spans="1:19" ht="49.65" customHeight="1" x14ac:dyDescent="0.3">
      <c r="A1176" s="89"/>
      <c r="B1176" s="89"/>
      <c r="C1176" s="89"/>
      <c r="D1176" s="89"/>
      <c r="E1176" s="89"/>
      <c r="F1176" s="89"/>
      <c r="G1176" s="89"/>
      <c r="H1176" s="89"/>
      <c r="I1176" s="89"/>
      <c r="K1176" s="89"/>
      <c r="L1176" s="89"/>
      <c r="M1176" s="89"/>
      <c r="N1176" s="89"/>
      <c r="O1176" s="89"/>
      <c r="P1176" s="89"/>
      <c r="Q1176" s="89"/>
      <c r="R1176" s="89"/>
      <c r="S1176" s="89"/>
    </row>
    <row r="1177" spans="1:19" ht="49.65" customHeight="1" x14ac:dyDescent="0.3">
      <c r="A1177" s="97">
        <v>8764</v>
      </c>
      <c r="B1177" s="98" t="s">
        <v>1066</v>
      </c>
      <c r="C1177" s="96"/>
      <c r="D1177" s="96"/>
      <c r="E1177" s="96"/>
      <c r="F1177" s="96"/>
      <c r="G1177" s="94">
        <f>+C1177+D1177+E1177+F1177</f>
        <v>0</v>
      </c>
      <c r="H1177" s="95">
        <v>250</v>
      </c>
      <c r="I1177" s="88">
        <f>+G1177*H1177</f>
        <v>0</v>
      </c>
      <c r="K1177" s="97">
        <v>14748</v>
      </c>
      <c r="L1177" s="98" t="s">
        <v>1067</v>
      </c>
      <c r="M1177" s="96"/>
      <c r="N1177" s="96"/>
      <c r="O1177" s="96"/>
      <c r="P1177" s="96"/>
      <c r="Q1177" s="94">
        <f>+M1177+N1177+O1177+P1177</f>
        <v>0</v>
      </c>
      <c r="R1177" s="95">
        <v>595</v>
      </c>
      <c r="S1177" s="88">
        <f>+Q1177*R1177</f>
        <v>0</v>
      </c>
    </row>
    <row r="1178" spans="1:19" ht="49.65" customHeight="1" x14ac:dyDescent="0.3">
      <c r="A1178" s="89"/>
      <c r="B1178" s="89"/>
      <c r="C1178" s="89"/>
      <c r="D1178" s="89"/>
      <c r="E1178" s="89"/>
      <c r="F1178" s="89"/>
      <c r="G1178" s="89"/>
      <c r="H1178" s="89"/>
      <c r="I1178" s="89"/>
      <c r="K1178" s="89"/>
      <c r="L1178" s="89"/>
      <c r="M1178" s="89"/>
      <c r="N1178" s="89"/>
      <c r="O1178" s="89"/>
      <c r="P1178" s="89"/>
      <c r="Q1178" s="89"/>
      <c r="R1178" s="89"/>
      <c r="S1178" s="89"/>
    </row>
    <row r="1179" spans="1:19" ht="49.65" customHeight="1" x14ac:dyDescent="0.3">
      <c r="A1179" s="99"/>
      <c r="B1179" s="100" t="s">
        <v>1068</v>
      </c>
      <c r="C1179" s="78"/>
      <c r="D1179" s="78"/>
      <c r="E1179" s="78"/>
      <c r="F1179" s="78"/>
      <c r="G1179" s="78"/>
      <c r="H1179" s="78"/>
      <c r="I1179" s="78"/>
      <c r="K1179" s="97">
        <v>14749</v>
      </c>
      <c r="L1179" s="98" t="s">
        <v>1069</v>
      </c>
      <c r="M1179" s="96"/>
      <c r="N1179" s="96"/>
      <c r="O1179" s="96"/>
      <c r="P1179" s="96"/>
      <c r="Q1179" s="94">
        <f>+M1179+N1179+O1179+P1179</f>
        <v>0</v>
      </c>
      <c r="R1179" s="95">
        <v>650</v>
      </c>
      <c r="S1179" s="88">
        <f>+Q1179*R1179</f>
        <v>0</v>
      </c>
    </row>
    <row r="1180" spans="1:19" ht="49.65" customHeight="1" x14ac:dyDescent="0.3">
      <c r="A1180" s="78"/>
      <c r="B1180" s="78"/>
      <c r="C1180" s="78"/>
      <c r="D1180" s="78"/>
      <c r="E1180" s="78"/>
      <c r="F1180" s="78"/>
      <c r="G1180" s="78"/>
      <c r="H1180" s="78"/>
      <c r="I1180" s="78"/>
      <c r="K1180" s="89"/>
      <c r="L1180" s="89"/>
      <c r="M1180" s="89"/>
      <c r="N1180" s="89"/>
      <c r="O1180" s="89"/>
      <c r="P1180" s="89"/>
      <c r="Q1180" s="89"/>
      <c r="R1180" s="89"/>
      <c r="S1180" s="89"/>
    </row>
    <row r="1181" spans="1:19" ht="49.65" customHeight="1" x14ac:dyDescent="0.3">
      <c r="A1181" s="97">
        <v>12084</v>
      </c>
      <c r="B1181" s="98" t="s">
        <v>1070</v>
      </c>
      <c r="C1181" s="96"/>
      <c r="D1181" s="96"/>
      <c r="E1181" s="96"/>
      <c r="F1181" s="96"/>
      <c r="G1181" s="94">
        <f>+C1181+D1181+E1181+F1181</f>
        <v>0</v>
      </c>
      <c r="H1181" s="95">
        <v>495</v>
      </c>
      <c r="I1181" s="88">
        <f>+G1181*H1181</f>
        <v>0</v>
      </c>
      <c r="K1181" s="97">
        <v>14750</v>
      </c>
      <c r="L1181" s="98" t="s">
        <v>1071</v>
      </c>
      <c r="M1181" s="96"/>
      <c r="N1181" s="96"/>
      <c r="O1181" s="96"/>
      <c r="P1181" s="96"/>
      <c r="Q1181" s="94">
        <f>+M1181+N1181+O1181+P1181</f>
        <v>0</v>
      </c>
      <c r="R1181" s="95">
        <v>695</v>
      </c>
      <c r="S1181" s="88">
        <f>+Q1181*R1181</f>
        <v>0</v>
      </c>
    </row>
    <row r="1182" spans="1:19" ht="49.65" customHeight="1" x14ac:dyDescent="0.3">
      <c r="A1182" s="89"/>
      <c r="B1182" s="89"/>
      <c r="C1182" s="89"/>
      <c r="D1182" s="89"/>
      <c r="E1182" s="89"/>
      <c r="F1182" s="89"/>
      <c r="G1182" s="89"/>
      <c r="H1182" s="89"/>
      <c r="I1182" s="89"/>
      <c r="K1182" s="89"/>
      <c r="L1182" s="89"/>
      <c r="M1182" s="89"/>
      <c r="N1182" s="89"/>
      <c r="O1182" s="89"/>
      <c r="P1182" s="89"/>
      <c r="Q1182" s="89"/>
      <c r="R1182" s="89"/>
      <c r="S1182" s="89"/>
    </row>
    <row r="1183" spans="1:19" ht="49.65" customHeight="1" x14ac:dyDescent="0.3">
      <c r="A1183" s="97">
        <v>12085</v>
      </c>
      <c r="B1183" s="98" t="s">
        <v>1072</v>
      </c>
      <c r="C1183" s="96"/>
      <c r="D1183" s="96"/>
      <c r="E1183" s="96"/>
      <c r="F1183" s="96"/>
      <c r="G1183" s="94">
        <f>+C1183+D1183+E1183+F1183</f>
        <v>0</v>
      </c>
      <c r="H1183" s="95">
        <v>550</v>
      </c>
      <c r="I1183" s="88">
        <f>+G1183*H1183</f>
        <v>0</v>
      </c>
      <c r="K1183" s="99"/>
      <c r="L1183" s="100" t="s">
        <v>1073</v>
      </c>
      <c r="M1183" s="78"/>
      <c r="N1183" s="78"/>
      <c r="O1183" s="78"/>
      <c r="P1183" s="78"/>
      <c r="Q1183" s="78"/>
      <c r="R1183" s="78"/>
      <c r="S1183" s="78"/>
    </row>
    <row r="1184" spans="1:19" ht="49.65" customHeight="1" x14ac:dyDescent="0.3">
      <c r="A1184" s="89"/>
      <c r="B1184" s="89"/>
      <c r="C1184" s="89"/>
      <c r="D1184" s="89"/>
      <c r="E1184" s="89"/>
      <c r="F1184" s="89"/>
      <c r="G1184" s="89"/>
      <c r="H1184" s="89"/>
      <c r="I1184" s="89"/>
      <c r="K1184" s="78"/>
      <c r="L1184" s="78"/>
      <c r="M1184" s="78"/>
      <c r="N1184" s="78"/>
      <c r="O1184" s="78"/>
      <c r="P1184" s="78"/>
      <c r="Q1184" s="78"/>
      <c r="R1184" s="78"/>
      <c r="S1184" s="78"/>
    </row>
    <row r="1185" spans="1:19" ht="49.65" customHeight="1" x14ac:dyDescent="0.3">
      <c r="A1185" s="97">
        <v>12086</v>
      </c>
      <c r="B1185" s="98" t="s">
        <v>1074</v>
      </c>
      <c r="C1185" s="96"/>
      <c r="D1185" s="96"/>
      <c r="E1185" s="96"/>
      <c r="F1185" s="96"/>
      <c r="G1185" s="94">
        <f>+C1185+D1185+E1185+F1185</f>
        <v>0</v>
      </c>
      <c r="H1185" s="95">
        <v>575</v>
      </c>
      <c r="I1185" s="88">
        <f>+G1185*H1185</f>
        <v>0</v>
      </c>
      <c r="K1185" s="97">
        <v>12883</v>
      </c>
      <c r="L1185" s="98" t="s">
        <v>1075</v>
      </c>
      <c r="M1185" s="96"/>
      <c r="N1185" s="96"/>
      <c r="O1185" s="96"/>
      <c r="P1185" s="96"/>
      <c r="Q1185" s="94">
        <f>+M1185+N1185+O1185+P1185</f>
        <v>0</v>
      </c>
      <c r="R1185" s="95">
        <v>550</v>
      </c>
      <c r="S1185" s="88">
        <f>+Q1185*R1185</f>
        <v>0</v>
      </c>
    </row>
    <row r="1186" spans="1:19" ht="49.65" customHeight="1" x14ac:dyDescent="0.3">
      <c r="A1186" s="89"/>
      <c r="B1186" s="89"/>
      <c r="C1186" s="89"/>
      <c r="D1186" s="89"/>
      <c r="E1186" s="89"/>
      <c r="F1186" s="89"/>
      <c r="G1186" s="89"/>
      <c r="H1186" s="89"/>
      <c r="I1186" s="89"/>
      <c r="K1186" s="89"/>
      <c r="L1186" s="89"/>
      <c r="M1186" s="89"/>
      <c r="N1186" s="89"/>
      <c r="O1186" s="89"/>
      <c r="P1186" s="89"/>
      <c r="Q1186" s="89"/>
      <c r="R1186" s="89"/>
      <c r="S1186" s="89"/>
    </row>
    <row r="1187" spans="1:19" ht="49.65" customHeight="1" x14ac:dyDescent="0.3">
      <c r="A1187" s="97">
        <v>12087</v>
      </c>
      <c r="B1187" s="98" t="s">
        <v>1076</v>
      </c>
      <c r="C1187" s="96"/>
      <c r="D1187" s="96"/>
      <c r="E1187" s="96"/>
      <c r="F1187" s="96"/>
      <c r="G1187" s="94">
        <f>+C1187+D1187+E1187+F1187</f>
        <v>0</v>
      </c>
      <c r="H1187" s="95">
        <v>125</v>
      </c>
      <c r="I1187" s="88">
        <f>+G1187*H1187</f>
        <v>0</v>
      </c>
      <c r="K1187" s="97">
        <v>12884</v>
      </c>
      <c r="L1187" s="98" t="s">
        <v>1077</v>
      </c>
      <c r="M1187" s="96"/>
      <c r="N1187" s="96"/>
      <c r="O1187" s="96"/>
      <c r="P1187" s="96"/>
      <c r="Q1187" s="94">
        <f>+M1187+N1187+O1187+P1187</f>
        <v>0</v>
      </c>
      <c r="R1187" s="95">
        <v>595</v>
      </c>
      <c r="S1187" s="88">
        <f>+Q1187*R1187</f>
        <v>0</v>
      </c>
    </row>
    <row r="1188" spans="1:19" ht="49.65" customHeight="1" x14ac:dyDescent="0.3">
      <c r="A1188" s="89"/>
      <c r="B1188" s="89"/>
      <c r="C1188" s="89"/>
      <c r="D1188" s="89"/>
      <c r="E1188" s="89"/>
      <c r="F1188" s="89"/>
      <c r="G1188" s="89"/>
      <c r="H1188" s="89"/>
      <c r="I1188" s="89"/>
      <c r="K1188" s="89"/>
      <c r="L1188" s="89"/>
      <c r="M1188" s="89"/>
      <c r="N1188" s="89"/>
      <c r="O1188" s="89"/>
      <c r="P1188" s="89"/>
      <c r="Q1188" s="89"/>
      <c r="R1188" s="89"/>
      <c r="S1188" s="89"/>
    </row>
    <row r="1189" spans="1:19" ht="49.65" customHeight="1" x14ac:dyDescent="0.3">
      <c r="A1189" s="97">
        <v>12088</v>
      </c>
      <c r="B1189" s="98" t="s">
        <v>1078</v>
      </c>
      <c r="C1189" s="96"/>
      <c r="D1189" s="96"/>
      <c r="E1189" s="96"/>
      <c r="F1189" s="96"/>
      <c r="G1189" s="94">
        <f>+C1189+D1189+E1189+F1189</f>
        <v>0</v>
      </c>
      <c r="H1189" s="95">
        <v>495</v>
      </c>
      <c r="I1189" s="88">
        <f>+G1189*H1189</f>
        <v>0</v>
      </c>
      <c r="K1189" s="97">
        <v>12885</v>
      </c>
      <c r="L1189" s="98" t="s">
        <v>1079</v>
      </c>
      <c r="M1189" s="96"/>
      <c r="N1189" s="96"/>
      <c r="O1189" s="96"/>
      <c r="P1189" s="96"/>
      <c r="Q1189" s="94">
        <f>+M1189+N1189+O1189+P1189</f>
        <v>0</v>
      </c>
      <c r="R1189" s="95">
        <v>625</v>
      </c>
      <c r="S1189" s="88">
        <f>+Q1189*R1189</f>
        <v>0</v>
      </c>
    </row>
    <row r="1190" spans="1:19" ht="49.65" customHeight="1" x14ac:dyDescent="0.3">
      <c r="A1190" s="89"/>
      <c r="B1190" s="89"/>
      <c r="C1190" s="89"/>
      <c r="D1190" s="89"/>
      <c r="E1190" s="89"/>
      <c r="F1190" s="89"/>
      <c r="G1190" s="89"/>
      <c r="H1190" s="89"/>
      <c r="I1190" s="89"/>
      <c r="K1190" s="89"/>
      <c r="L1190" s="89"/>
      <c r="M1190" s="89"/>
      <c r="N1190" s="89"/>
      <c r="O1190" s="89"/>
      <c r="P1190" s="89"/>
      <c r="Q1190" s="89"/>
      <c r="R1190" s="89"/>
      <c r="S1190" s="89"/>
    </row>
    <row r="1191" spans="1:19" ht="49.65" customHeight="1" x14ac:dyDescent="0.3">
      <c r="A1191" s="97">
        <v>12089</v>
      </c>
      <c r="B1191" s="98" t="s">
        <v>1080</v>
      </c>
      <c r="C1191" s="96"/>
      <c r="D1191" s="96"/>
      <c r="E1191" s="96"/>
      <c r="F1191" s="96"/>
      <c r="G1191" s="94">
        <f>+C1191+D1191+E1191+F1191</f>
        <v>0</v>
      </c>
      <c r="H1191" s="95">
        <v>550</v>
      </c>
      <c r="I1191" s="88">
        <f>+G1191*H1191</f>
        <v>0</v>
      </c>
      <c r="K1191" s="99"/>
      <c r="L1191" s="100" t="s">
        <v>1081</v>
      </c>
      <c r="M1191" s="78"/>
      <c r="N1191" s="78"/>
      <c r="O1191" s="78"/>
      <c r="P1191" s="78"/>
      <c r="Q1191" s="78"/>
      <c r="R1191" s="78"/>
      <c r="S1191" s="78"/>
    </row>
    <row r="1192" spans="1:19" ht="49.65" customHeight="1" x14ac:dyDescent="0.3">
      <c r="A1192" s="89"/>
      <c r="B1192" s="89"/>
      <c r="C1192" s="89"/>
      <c r="D1192" s="89"/>
      <c r="E1192" s="89"/>
      <c r="F1192" s="89"/>
      <c r="G1192" s="89"/>
      <c r="H1192" s="89"/>
      <c r="I1192" s="89"/>
      <c r="K1192" s="78"/>
      <c r="L1192" s="78"/>
      <c r="M1192" s="78"/>
      <c r="N1192" s="78"/>
      <c r="O1192" s="78"/>
      <c r="P1192" s="78"/>
      <c r="Q1192" s="78"/>
      <c r="R1192" s="78"/>
      <c r="S1192" s="78"/>
    </row>
    <row r="1193" spans="1:19" ht="49.65" customHeight="1" x14ac:dyDescent="0.3">
      <c r="A1193" s="97">
        <v>12090</v>
      </c>
      <c r="B1193" s="98" t="s">
        <v>1082</v>
      </c>
      <c r="C1193" s="96"/>
      <c r="D1193" s="96"/>
      <c r="E1193" s="96"/>
      <c r="F1193" s="96"/>
      <c r="G1193" s="94">
        <f>+C1193+D1193+E1193+F1193</f>
        <v>0</v>
      </c>
      <c r="H1193" s="95">
        <v>575</v>
      </c>
      <c r="I1193" s="88">
        <f>+G1193*H1193</f>
        <v>0</v>
      </c>
      <c r="K1193" s="97">
        <v>13287</v>
      </c>
      <c r="L1193" s="98" t="s">
        <v>1083</v>
      </c>
      <c r="M1193" s="96"/>
      <c r="N1193" s="96"/>
      <c r="O1193" s="96"/>
      <c r="P1193" s="96"/>
      <c r="Q1193" s="94">
        <f>+M1193+N1193+O1193+P1193</f>
        <v>0</v>
      </c>
      <c r="R1193" s="95">
        <v>495</v>
      </c>
      <c r="S1193" s="88">
        <f>+Q1193*R1193</f>
        <v>0</v>
      </c>
    </row>
    <row r="1194" spans="1:19" ht="49.65" customHeight="1" x14ac:dyDescent="0.3">
      <c r="A1194" s="89"/>
      <c r="B1194" s="89"/>
      <c r="C1194" s="89"/>
      <c r="D1194" s="89"/>
      <c r="E1194" s="89"/>
      <c r="F1194" s="89"/>
      <c r="G1194" s="89"/>
      <c r="H1194" s="89"/>
      <c r="I1194" s="89"/>
      <c r="K1194" s="89"/>
      <c r="L1194" s="89"/>
      <c r="M1194" s="89"/>
      <c r="N1194" s="89"/>
      <c r="O1194" s="89"/>
      <c r="P1194" s="89"/>
      <c r="Q1194" s="89"/>
      <c r="R1194" s="89"/>
      <c r="S1194" s="89"/>
    </row>
    <row r="1195" spans="1:19" ht="49.65" customHeight="1" x14ac:dyDescent="0.3">
      <c r="A1195" s="97">
        <v>12091</v>
      </c>
      <c r="B1195" s="98" t="s">
        <v>1084</v>
      </c>
      <c r="C1195" s="96"/>
      <c r="D1195" s="96"/>
      <c r="E1195" s="96"/>
      <c r="F1195" s="96"/>
      <c r="G1195" s="94">
        <f>+C1195+D1195+E1195+F1195</f>
        <v>0</v>
      </c>
      <c r="H1195" s="95">
        <v>125</v>
      </c>
      <c r="I1195" s="88">
        <f>+G1195*H1195</f>
        <v>0</v>
      </c>
      <c r="K1195" s="97">
        <v>13288</v>
      </c>
      <c r="L1195" s="98" t="s">
        <v>1085</v>
      </c>
      <c r="M1195" s="96"/>
      <c r="N1195" s="96"/>
      <c r="O1195" s="96"/>
      <c r="P1195" s="96"/>
      <c r="Q1195" s="94">
        <f>+M1195+N1195+O1195+P1195</f>
        <v>0</v>
      </c>
      <c r="R1195" s="95">
        <v>550</v>
      </c>
      <c r="S1195" s="88">
        <f>+Q1195*R1195</f>
        <v>0</v>
      </c>
    </row>
    <row r="1196" spans="1:19" ht="49.65" customHeight="1" x14ac:dyDescent="0.3">
      <c r="A1196" s="89"/>
      <c r="B1196" s="89"/>
      <c r="C1196" s="89"/>
      <c r="D1196" s="89"/>
      <c r="E1196" s="89"/>
      <c r="F1196" s="89"/>
      <c r="G1196" s="89"/>
      <c r="H1196" s="89"/>
      <c r="I1196" s="89"/>
      <c r="K1196" s="89"/>
      <c r="L1196" s="89"/>
      <c r="M1196" s="89"/>
      <c r="N1196" s="89"/>
      <c r="O1196" s="89"/>
      <c r="P1196" s="89"/>
      <c r="Q1196" s="89"/>
      <c r="R1196" s="89"/>
      <c r="S1196" s="89"/>
    </row>
    <row r="1197" spans="1:19" ht="49.65" customHeight="1" x14ac:dyDescent="0.3">
      <c r="A1197" s="99"/>
      <c r="B1197" s="100" t="s">
        <v>1086</v>
      </c>
      <c r="C1197" s="78"/>
      <c r="D1197" s="78"/>
      <c r="E1197" s="78"/>
      <c r="F1197" s="78"/>
      <c r="G1197" s="78"/>
      <c r="H1197" s="78"/>
      <c r="I1197" s="78"/>
      <c r="K1197" s="97">
        <v>13289</v>
      </c>
      <c r="L1197" s="98" t="s">
        <v>1087</v>
      </c>
      <c r="M1197" s="96"/>
      <c r="N1197" s="96"/>
      <c r="O1197" s="96"/>
      <c r="P1197" s="96"/>
      <c r="Q1197" s="94">
        <f>+M1197+N1197+O1197+P1197</f>
        <v>0</v>
      </c>
      <c r="R1197" s="95">
        <v>595</v>
      </c>
      <c r="S1197" s="88">
        <f>+Q1197*R1197</f>
        <v>0</v>
      </c>
    </row>
    <row r="1198" spans="1:19" ht="49.65" customHeight="1" x14ac:dyDescent="0.3">
      <c r="A1198" s="78"/>
      <c r="B1198" s="78"/>
      <c r="C1198" s="78"/>
      <c r="D1198" s="78"/>
      <c r="E1198" s="78"/>
      <c r="F1198" s="78"/>
      <c r="G1198" s="78"/>
      <c r="H1198" s="78"/>
      <c r="I1198" s="78"/>
      <c r="K1198" s="89"/>
      <c r="L1198" s="89"/>
      <c r="M1198" s="89"/>
      <c r="N1198" s="89"/>
      <c r="O1198" s="89"/>
      <c r="P1198" s="89"/>
      <c r="Q1198" s="89"/>
      <c r="R1198" s="89"/>
      <c r="S1198" s="89"/>
    </row>
    <row r="1199" spans="1:19" ht="49.65" customHeight="1" x14ac:dyDescent="0.3">
      <c r="A1199" s="97">
        <v>13255</v>
      </c>
      <c r="B1199" s="98" t="s">
        <v>1088</v>
      </c>
      <c r="C1199" s="96"/>
      <c r="D1199" s="96"/>
      <c r="E1199" s="96"/>
      <c r="F1199" s="96"/>
      <c r="G1199" s="94">
        <f>+C1199+D1199+E1199+F1199</f>
        <v>0</v>
      </c>
      <c r="H1199" s="95">
        <v>395</v>
      </c>
      <c r="I1199" s="88">
        <f>+G1199*H1199</f>
        <v>0</v>
      </c>
      <c r="K1199" s="97">
        <v>13291</v>
      </c>
      <c r="L1199" s="98" t="s">
        <v>1089</v>
      </c>
      <c r="M1199" s="96"/>
      <c r="N1199" s="96"/>
      <c r="O1199" s="96"/>
      <c r="P1199" s="96"/>
      <c r="Q1199" s="94">
        <f>+M1199+N1199+O1199+P1199</f>
        <v>0</v>
      </c>
      <c r="R1199" s="95">
        <v>495</v>
      </c>
      <c r="S1199" s="88">
        <f>+Q1199*R1199</f>
        <v>0</v>
      </c>
    </row>
    <row r="1200" spans="1:19" ht="49.65" customHeight="1" x14ac:dyDescent="0.3">
      <c r="A1200" s="89"/>
      <c r="B1200" s="89"/>
      <c r="C1200" s="89"/>
      <c r="D1200" s="89"/>
      <c r="E1200" s="89"/>
      <c r="F1200" s="89"/>
      <c r="G1200" s="89"/>
      <c r="H1200" s="89"/>
      <c r="I1200" s="89"/>
      <c r="K1200" s="89"/>
      <c r="L1200" s="89"/>
      <c r="M1200" s="89"/>
      <c r="N1200" s="89"/>
      <c r="O1200" s="89"/>
      <c r="P1200" s="89"/>
      <c r="Q1200" s="89"/>
      <c r="R1200" s="89"/>
      <c r="S1200" s="89"/>
    </row>
    <row r="1201" spans="1:19" ht="49.65" customHeight="1" x14ac:dyDescent="0.3">
      <c r="A1201" s="97">
        <v>13256</v>
      </c>
      <c r="B1201" s="98" t="s">
        <v>1090</v>
      </c>
      <c r="C1201" s="96"/>
      <c r="D1201" s="96"/>
      <c r="E1201" s="96"/>
      <c r="F1201" s="96"/>
      <c r="G1201" s="94">
        <f>+C1201+D1201+E1201+F1201</f>
        <v>0</v>
      </c>
      <c r="H1201" s="95">
        <v>450</v>
      </c>
      <c r="I1201" s="88">
        <f>+G1201*H1201</f>
        <v>0</v>
      </c>
      <c r="K1201" s="97">
        <v>13292</v>
      </c>
      <c r="L1201" s="98" t="s">
        <v>1091</v>
      </c>
      <c r="M1201" s="96"/>
      <c r="N1201" s="96"/>
      <c r="O1201" s="96"/>
      <c r="P1201" s="96"/>
      <c r="Q1201" s="94">
        <f>+M1201+N1201+O1201+P1201</f>
        <v>0</v>
      </c>
      <c r="R1201" s="95">
        <v>550</v>
      </c>
      <c r="S1201" s="88">
        <f>+Q1201*R1201</f>
        <v>0</v>
      </c>
    </row>
    <row r="1202" spans="1:19" ht="49.65" customHeight="1" x14ac:dyDescent="0.3">
      <c r="A1202" s="89"/>
      <c r="B1202" s="89"/>
      <c r="C1202" s="89"/>
      <c r="D1202" s="89"/>
      <c r="E1202" s="89"/>
      <c r="F1202" s="89"/>
      <c r="G1202" s="89"/>
      <c r="H1202" s="89"/>
      <c r="I1202" s="89"/>
      <c r="K1202" s="89"/>
      <c r="L1202" s="89"/>
      <c r="M1202" s="89"/>
      <c r="N1202" s="89"/>
      <c r="O1202" s="89"/>
      <c r="P1202" s="89"/>
      <c r="Q1202" s="89"/>
      <c r="R1202" s="89"/>
      <c r="S1202" s="89"/>
    </row>
    <row r="1203" spans="1:19" ht="49.65" customHeight="1" x14ac:dyDescent="0.3">
      <c r="A1203" s="97">
        <v>13257</v>
      </c>
      <c r="B1203" s="98" t="s">
        <v>1092</v>
      </c>
      <c r="C1203" s="96"/>
      <c r="D1203" s="96"/>
      <c r="E1203" s="96"/>
      <c r="F1203" s="96"/>
      <c r="G1203" s="94">
        <f>+C1203+D1203+E1203+F1203</f>
        <v>0</v>
      </c>
      <c r="H1203" s="95">
        <v>475</v>
      </c>
      <c r="I1203" s="88">
        <f>+G1203*H1203</f>
        <v>0</v>
      </c>
      <c r="K1203" s="97">
        <v>13293</v>
      </c>
      <c r="L1203" s="98" t="s">
        <v>1093</v>
      </c>
      <c r="M1203" s="96"/>
      <c r="N1203" s="96"/>
      <c r="O1203" s="96"/>
      <c r="P1203" s="96"/>
      <c r="Q1203" s="94">
        <f>+M1203+N1203+O1203+P1203</f>
        <v>0</v>
      </c>
      <c r="R1203" s="95">
        <v>595</v>
      </c>
      <c r="S1203" s="88">
        <f>+Q1203*R1203</f>
        <v>0</v>
      </c>
    </row>
    <row r="1204" spans="1:19" ht="49.65" customHeight="1" x14ac:dyDescent="0.3">
      <c r="A1204" s="89"/>
      <c r="B1204" s="89"/>
      <c r="C1204" s="89"/>
      <c r="D1204" s="89"/>
      <c r="E1204" s="89"/>
      <c r="F1204" s="89"/>
      <c r="G1204" s="89"/>
      <c r="H1204" s="89"/>
      <c r="I1204" s="89"/>
      <c r="K1204" s="89"/>
      <c r="L1204" s="89"/>
      <c r="M1204" s="89"/>
      <c r="N1204" s="89"/>
      <c r="O1204" s="89"/>
      <c r="P1204" s="89"/>
      <c r="Q1204" s="89"/>
      <c r="R1204" s="89"/>
      <c r="S1204" s="89"/>
    </row>
    <row r="1205" spans="1:19" ht="49.65" customHeight="1" x14ac:dyDescent="0.3">
      <c r="A1205" s="97">
        <v>13258</v>
      </c>
      <c r="B1205" s="98" t="s">
        <v>1094</v>
      </c>
      <c r="C1205" s="96"/>
      <c r="D1205" s="96"/>
      <c r="E1205" s="96"/>
      <c r="F1205" s="96"/>
      <c r="G1205" s="94">
        <f>+C1205+D1205+E1205+F1205</f>
        <v>0</v>
      </c>
      <c r="H1205" s="95">
        <v>395</v>
      </c>
      <c r="I1205" s="88">
        <f>+G1205*H1205</f>
        <v>0</v>
      </c>
      <c r="K1205" s="97">
        <v>13294</v>
      </c>
      <c r="L1205" s="98" t="s">
        <v>1095</v>
      </c>
      <c r="M1205" s="96"/>
      <c r="N1205" s="96"/>
      <c r="O1205" s="96"/>
      <c r="P1205" s="96"/>
      <c r="Q1205" s="94">
        <f>+M1205+N1205+O1205+P1205</f>
        <v>0</v>
      </c>
      <c r="R1205" s="95">
        <v>155</v>
      </c>
      <c r="S1205" s="88">
        <f>+Q1205*R1205</f>
        <v>0</v>
      </c>
    </row>
    <row r="1206" spans="1:19" ht="49.65" customHeight="1" x14ac:dyDescent="0.3">
      <c r="A1206" s="89"/>
      <c r="B1206" s="89"/>
      <c r="C1206" s="89"/>
      <c r="D1206" s="89"/>
      <c r="E1206" s="89"/>
      <c r="F1206" s="89"/>
      <c r="G1206" s="89"/>
      <c r="H1206" s="89"/>
      <c r="I1206" s="89"/>
      <c r="K1206" s="89"/>
      <c r="L1206" s="89"/>
      <c r="M1206" s="89"/>
      <c r="N1206" s="89"/>
      <c r="O1206" s="89"/>
      <c r="P1206" s="89"/>
      <c r="Q1206" s="89"/>
      <c r="R1206" s="89"/>
      <c r="S1206" s="89"/>
    </row>
    <row r="1207" spans="1:19" ht="49.65" customHeight="1" x14ac:dyDescent="0.3">
      <c r="A1207" s="97">
        <v>13259</v>
      </c>
      <c r="B1207" s="98" t="s">
        <v>1096</v>
      </c>
      <c r="C1207" s="96"/>
      <c r="D1207" s="96"/>
      <c r="E1207" s="96"/>
      <c r="F1207" s="96"/>
      <c r="G1207" s="94">
        <f>+C1207+D1207+E1207+F1207</f>
        <v>0</v>
      </c>
      <c r="H1207" s="95">
        <v>450</v>
      </c>
      <c r="I1207" s="88">
        <f>+G1207*H1207</f>
        <v>0</v>
      </c>
      <c r="K1207" s="99"/>
      <c r="L1207" s="100" t="s">
        <v>1097</v>
      </c>
      <c r="M1207" s="78"/>
      <c r="N1207" s="78"/>
      <c r="O1207" s="78"/>
      <c r="P1207" s="78"/>
      <c r="Q1207" s="78"/>
      <c r="R1207" s="78"/>
      <c r="S1207" s="78"/>
    </row>
    <row r="1208" spans="1:19" ht="49.65" customHeight="1" x14ac:dyDescent="0.3">
      <c r="A1208" s="89"/>
      <c r="B1208" s="89"/>
      <c r="C1208" s="89"/>
      <c r="D1208" s="89"/>
      <c r="E1208" s="89"/>
      <c r="F1208" s="89"/>
      <c r="G1208" s="89"/>
      <c r="H1208" s="89"/>
      <c r="I1208" s="89"/>
      <c r="K1208" s="78"/>
      <c r="L1208" s="78"/>
      <c r="M1208" s="78"/>
      <c r="N1208" s="78"/>
      <c r="O1208" s="78"/>
      <c r="P1208" s="78"/>
      <c r="Q1208" s="78"/>
      <c r="R1208" s="78"/>
      <c r="S1208" s="78"/>
    </row>
    <row r="1209" spans="1:19" ht="49.65" customHeight="1" x14ac:dyDescent="0.3">
      <c r="A1209" s="97">
        <v>13260</v>
      </c>
      <c r="B1209" s="98" t="s">
        <v>1098</v>
      </c>
      <c r="C1209" s="96"/>
      <c r="D1209" s="96"/>
      <c r="E1209" s="96"/>
      <c r="F1209" s="96"/>
      <c r="G1209" s="94">
        <f>+C1209+D1209+E1209+F1209</f>
        <v>0</v>
      </c>
      <c r="H1209" s="95">
        <v>475</v>
      </c>
      <c r="I1209" s="88">
        <f>+G1209*H1209</f>
        <v>0</v>
      </c>
      <c r="K1209" s="97">
        <v>12886</v>
      </c>
      <c r="L1209" s="98" t="s">
        <v>1099</v>
      </c>
      <c r="M1209" s="96"/>
      <c r="N1209" s="96"/>
      <c r="O1209" s="96"/>
      <c r="P1209" s="96"/>
      <c r="Q1209" s="94">
        <f>+M1209+N1209+O1209+P1209</f>
        <v>0</v>
      </c>
      <c r="R1209" s="95">
        <v>550</v>
      </c>
      <c r="S1209" s="88">
        <f>+Q1209*R1209</f>
        <v>0</v>
      </c>
    </row>
    <row r="1210" spans="1:19" ht="49.65" customHeight="1" x14ac:dyDescent="0.3">
      <c r="A1210" s="89"/>
      <c r="B1210" s="89"/>
      <c r="C1210" s="89"/>
      <c r="D1210" s="89"/>
      <c r="E1210" s="89"/>
      <c r="F1210" s="89"/>
      <c r="G1210" s="89"/>
      <c r="H1210" s="89"/>
      <c r="I1210" s="89"/>
      <c r="K1210" s="89"/>
      <c r="L1210" s="89"/>
      <c r="M1210" s="89"/>
      <c r="N1210" s="89"/>
      <c r="O1210" s="89"/>
      <c r="P1210" s="89"/>
      <c r="Q1210" s="89"/>
      <c r="R1210" s="89"/>
      <c r="S1210" s="89"/>
    </row>
    <row r="1211" spans="1:19" ht="49.65" customHeight="1" x14ac:dyDescent="0.3">
      <c r="A1211" s="97">
        <v>13261</v>
      </c>
      <c r="B1211" s="98" t="s">
        <v>1100</v>
      </c>
      <c r="C1211" s="96"/>
      <c r="D1211" s="96"/>
      <c r="E1211" s="96"/>
      <c r="F1211" s="96"/>
      <c r="G1211" s="94">
        <f>+C1211+D1211+E1211+F1211</f>
        <v>0</v>
      </c>
      <c r="H1211" s="95">
        <v>395</v>
      </c>
      <c r="I1211" s="88">
        <f>+G1211*H1211</f>
        <v>0</v>
      </c>
      <c r="K1211" s="97">
        <v>12887</v>
      </c>
      <c r="L1211" s="98" t="s">
        <v>1101</v>
      </c>
      <c r="M1211" s="96"/>
      <c r="N1211" s="96"/>
      <c r="O1211" s="96"/>
      <c r="P1211" s="96"/>
      <c r="Q1211" s="94">
        <f>+M1211+N1211+O1211+P1211</f>
        <v>0</v>
      </c>
      <c r="R1211" s="95">
        <v>595</v>
      </c>
      <c r="S1211" s="88">
        <f>+Q1211*R1211</f>
        <v>0</v>
      </c>
    </row>
    <row r="1212" spans="1:19" ht="49.65" customHeight="1" x14ac:dyDescent="0.3">
      <c r="A1212" s="89"/>
      <c r="B1212" s="89"/>
      <c r="C1212" s="89"/>
      <c r="D1212" s="89"/>
      <c r="E1212" s="89"/>
      <c r="F1212" s="89"/>
      <c r="G1212" s="89"/>
      <c r="H1212" s="89"/>
      <c r="I1212" s="89"/>
      <c r="K1212" s="89"/>
      <c r="L1212" s="89"/>
      <c r="M1212" s="89"/>
      <c r="N1212" s="89"/>
      <c r="O1212" s="89"/>
      <c r="P1212" s="89"/>
      <c r="Q1212" s="89"/>
      <c r="R1212" s="89"/>
      <c r="S1212" s="89"/>
    </row>
    <row r="1213" spans="1:19" ht="49.65" customHeight="1" x14ac:dyDescent="0.3">
      <c r="A1213" s="97">
        <v>13262</v>
      </c>
      <c r="B1213" s="98" t="s">
        <v>1102</v>
      </c>
      <c r="C1213" s="96"/>
      <c r="D1213" s="96"/>
      <c r="E1213" s="96"/>
      <c r="F1213" s="96"/>
      <c r="G1213" s="94">
        <f>+C1213+D1213+E1213+F1213</f>
        <v>0</v>
      </c>
      <c r="H1213" s="95">
        <v>450</v>
      </c>
      <c r="I1213" s="88">
        <f>+G1213*H1213</f>
        <v>0</v>
      </c>
      <c r="K1213" s="97">
        <v>12888</v>
      </c>
      <c r="L1213" s="98" t="s">
        <v>1103</v>
      </c>
      <c r="M1213" s="96"/>
      <c r="N1213" s="96"/>
      <c r="O1213" s="96"/>
      <c r="P1213" s="96"/>
      <c r="Q1213" s="94">
        <f>+M1213+N1213+O1213+P1213</f>
        <v>0</v>
      </c>
      <c r="R1213" s="95">
        <v>625</v>
      </c>
      <c r="S1213" s="88">
        <f>+Q1213*R1213</f>
        <v>0</v>
      </c>
    </row>
    <row r="1214" spans="1:19" ht="49.65" customHeight="1" x14ac:dyDescent="0.3">
      <c r="A1214" s="89"/>
      <c r="B1214" s="89"/>
      <c r="C1214" s="89"/>
      <c r="D1214" s="89"/>
      <c r="E1214" s="89"/>
      <c r="F1214" s="89"/>
      <c r="G1214" s="89"/>
      <c r="H1214" s="89"/>
      <c r="I1214" s="89"/>
      <c r="K1214" s="89"/>
      <c r="L1214" s="89"/>
      <c r="M1214" s="89"/>
      <c r="N1214" s="89"/>
      <c r="O1214" s="89"/>
      <c r="P1214" s="89"/>
      <c r="Q1214" s="89"/>
      <c r="R1214" s="89"/>
      <c r="S1214" s="89"/>
    </row>
    <row r="1215" spans="1:19" ht="49.65" customHeight="1" x14ac:dyDescent="0.3">
      <c r="A1215" s="97">
        <v>13263</v>
      </c>
      <c r="B1215" s="98" t="s">
        <v>1104</v>
      </c>
      <c r="C1215" s="96"/>
      <c r="D1215" s="96"/>
      <c r="E1215" s="96"/>
      <c r="F1215" s="96"/>
      <c r="G1215" s="94">
        <f>+C1215+D1215+E1215+F1215</f>
        <v>0</v>
      </c>
      <c r="H1215" s="95">
        <v>475</v>
      </c>
      <c r="I1215" s="88">
        <f>+G1215*H1215</f>
        <v>0</v>
      </c>
      <c r="K1215" s="99"/>
      <c r="L1215" s="100" t="s">
        <v>1105</v>
      </c>
      <c r="M1215" s="78"/>
      <c r="N1215" s="78"/>
      <c r="O1215" s="78"/>
      <c r="P1215" s="78"/>
      <c r="Q1215" s="78"/>
      <c r="R1215" s="78"/>
      <c r="S1215" s="78"/>
    </row>
    <row r="1216" spans="1:19" ht="49.65" customHeight="1" x14ac:dyDescent="0.3">
      <c r="A1216" s="89"/>
      <c r="B1216" s="89"/>
      <c r="C1216" s="89"/>
      <c r="D1216" s="89"/>
      <c r="E1216" s="89"/>
      <c r="F1216" s="89"/>
      <c r="G1216" s="89"/>
      <c r="H1216" s="89"/>
      <c r="I1216" s="89"/>
      <c r="K1216" s="78"/>
      <c r="L1216" s="78"/>
      <c r="M1216" s="78"/>
      <c r="N1216" s="78"/>
      <c r="O1216" s="78"/>
      <c r="P1216" s="78"/>
      <c r="Q1216" s="78"/>
      <c r="R1216" s="78"/>
      <c r="S1216" s="78"/>
    </row>
    <row r="1217" spans="1:19" ht="49.65" customHeight="1" x14ac:dyDescent="0.3">
      <c r="A1217" s="97">
        <v>13264</v>
      </c>
      <c r="B1217" s="98" t="s">
        <v>1106</v>
      </c>
      <c r="C1217" s="96"/>
      <c r="D1217" s="96"/>
      <c r="E1217" s="96"/>
      <c r="F1217" s="96"/>
      <c r="G1217" s="94">
        <f>+C1217+D1217+E1217+F1217</f>
        <v>0</v>
      </c>
      <c r="H1217" s="95">
        <v>395</v>
      </c>
      <c r="I1217" s="88">
        <f>+G1217*H1217</f>
        <v>0</v>
      </c>
      <c r="K1217" s="97">
        <v>11135</v>
      </c>
      <c r="L1217" s="98" t="s">
        <v>1107</v>
      </c>
      <c r="M1217" s="96"/>
      <c r="N1217" s="96"/>
      <c r="O1217" s="96"/>
      <c r="P1217" s="96"/>
      <c r="Q1217" s="94">
        <f>+M1217+N1217+O1217+P1217</f>
        <v>0</v>
      </c>
      <c r="R1217" s="95">
        <v>495</v>
      </c>
      <c r="S1217" s="88">
        <f>+Q1217*R1217</f>
        <v>0</v>
      </c>
    </row>
    <row r="1218" spans="1:19" ht="49.65" customHeight="1" x14ac:dyDescent="0.3">
      <c r="A1218" s="89"/>
      <c r="B1218" s="89"/>
      <c r="C1218" s="89"/>
      <c r="D1218" s="89"/>
      <c r="E1218" s="89"/>
      <c r="F1218" s="89"/>
      <c r="G1218" s="89"/>
      <c r="H1218" s="89"/>
      <c r="I1218" s="89"/>
      <c r="K1218" s="89"/>
      <c r="L1218" s="89"/>
      <c r="M1218" s="89"/>
      <c r="N1218" s="89"/>
      <c r="O1218" s="89"/>
      <c r="P1218" s="89"/>
      <c r="Q1218" s="89"/>
      <c r="R1218" s="89"/>
      <c r="S1218" s="89"/>
    </row>
    <row r="1219" spans="1:19" ht="49.65" customHeight="1" x14ac:dyDescent="0.3">
      <c r="A1219" s="97">
        <v>13265</v>
      </c>
      <c r="B1219" s="98" t="s">
        <v>1108</v>
      </c>
      <c r="C1219" s="96"/>
      <c r="D1219" s="96"/>
      <c r="E1219" s="96"/>
      <c r="F1219" s="96"/>
      <c r="G1219" s="94">
        <f>+C1219+D1219+E1219+F1219</f>
        <v>0</v>
      </c>
      <c r="H1219" s="95">
        <v>450</v>
      </c>
      <c r="I1219" s="88">
        <f>+G1219*H1219</f>
        <v>0</v>
      </c>
      <c r="K1219" s="97">
        <v>11136</v>
      </c>
      <c r="L1219" s="98" t="s">
        <v>1109</v>
      </c>
      <c r="M1219" s="96"/>
      <c r="N1219" s="96"/>
      <c r="O1219" s="96"/>
      <c r="P1219" s="96"/>
      <c r="Q1219" s="94">
        <f>+M1219+N1219+O1219+P1219</f>
        <v>0</v>
      </c>
      <c r="R1219" s="95">
        <v>550</v>
      </c>
      <c r="S1219" s="88">
        <f>+Q1219*R1219</f>
        <v>0</v>
      </c>
    </row>
    <row r="1220" spans="1:19" ht="49.65" customHeight="1" x14ac:dyDescent="0.3">
      <c r="A1220" s="89"/>
      <c r="B1220" s="89"/>
      <c r="C1220" s="89"/>
      <c r="D1220" s="89"/>
      <c r="E1220" s="89"/>
      <c r="F1220" s="89"/>
      <c r="G1220" s="89"/>
      <c r="H1220" s="89"/>
      <c r="I1220" s="89"/>
      <c r="K1220" s="89"/>
      <c r="L1220" s="89"/>
      <c r="M1220" s="89"/>
      <c r="N1220" s="89"/>
      <c r="O1220" s="89"/>
      <c r="P1220" s="89"/>
      <c r="Q1220" s="89"/>
      <c r="R1220" s="89"/>
      <c r="S1220" s="89"/>
    </row>
    <row r="1221" spans="1:19" ht="49.65" customHeight="1" x14ac:dyDescent="0.3">
      <c r="A1221" s="97">
        <v>13266</v>
      </c>
      <c r="B1221" s="98" t="s">
        <v>1110</v>
      </c>
      <c r="C1221" s="96"/>
      <c r="D1221" s="96"/>
      <c r="E1221" s="96"/>
      <c r="F1221" s="96"/>
      <c r="G1221" s="94">
        <f>+C1221+D1221+E1221+F1221</f>
        <v>0</v>
      </c>
      <c r="H1221" s="95">
        <v>475</v>
      </c>
      <c r="I1221" s="88">
        <f>+G1221*H1221</f>
        <v>0</v>
      </c>
      <c r="K1221" s="97">
        <v>11139</v>
      </c>
      <c r="L1221" s="98" t="s">
        <v>1111</v>
      </c>
      <c r="M1221" s="96"/>
      <c r="N1221" s="96"/>
      <c r="O1221" s="96"/>
      <c r="P1221" s="96"/>
      <c r="Q1221" s="94">
        <f>+M1221+N1221+O1221+P1221</f>
        <v>0</v>
      </c>
      <c r="R1221" s="95">
        <v>495</v>
      </c>
      <c r="S1221" s="88">
        <f>+Q1221*R1221</f>
        <v>0</v>
      </c>
    </row>
    <row r="1222" spans="1:19" ht="49.65" customHeight="1" x14ac:dyDescent="0.3">
      <c r="A1222" s="89"/>
      <c r="B1222" s="89"/>
      <c r="C1222" s="89"/>
      <c r="D1222" s="89"/>
      <c r="E1222" s="89"/>
      <c r="F1222" s="89"/>
      <c r="G1222" s="89"/>
      <c r="H1222" s="89"/>
      <c r="I1222" s="89"/>
      <c r="K1222" s="89"/>
      <c r="L1222" s="89"/>
      <c r="M1222" s="89"/>
      <c r="N1222" s="89"/>
      <c r="O1222" s="89"/>
      <c r="P1222" s="89"/>
      <c r="Q1222" s="89"/>
      <c r="R1222" s="89"/>
      <c r="S1222" s="89"/>
    </row>
    <row r="1223" spans="1:19" ht="49.65" customHeight="1" x14ac:dyDescent="0.3">
      <c r="A1223" s="97"/>
      <c r="B1223" s="98"/>
      <c r="C1223" s="93"/>
      <c r="D1223" s="93"/>
      <c r="E1223" s="93"/>
      <c r="F1223" s="93"/>
      <c r="G1223" s="94">
        <f>+C1223+D1223+E1223+F1223</f>
        <v>0</v>
      </c>
      <c r="H1223" s="95"/>
      <c r="I1223" s="88">
        <f>+G1223*H1223</f>
        <v>0</v>
      </c>
      <c r="K1223" s="97">
        <v>11140</v>
      </c>
      <c r="L1223" s="98" t="s">
        <v>1112</v>
      </c>
      <c r="M1223" s="96"/>
      <c r="N1223" s="96"/>
      <c r="O1223" s="96"/>
      <c r="P1223" s="96"/>
      <c r="Q1223" s="94">
        <f>+M1223+N1223+O1223+P1223</f>
        <v>0</v>
      </c>
      <c r="R1223" s="95">
        <v>550</v>
      </c>
      <c r="S1223" s="88">
        <f>+Q1223*R1223</f>
        <v>0</v>
      </c>
    </row>
    <row r="1224" spans="1:19" ht="49.65" customHeight="1" x14ac:dyDescent="0.3">
      <c r="A1224" s="89"/>
      <c r="B1224" s="89"/>
      <c r="C1224" s="89"/>
      <c r="D1224" s="89"/>
      <c r="E1224" s="89"/>
      <c r="F1224" s="89"/>
      <c r="G1224" s="89"/>
      <c r="H1224" s="89"/>
      <c r="I1224" s="89"/>
      <c r="K1224" s="89"/>
      <c r="L1224" s="89"/>
      <c r="M1224" s="89"/>
      <c r="N1224" s="89"/>
      <c r="O1224" s="89"/>
      <c r="P1224" s="89"/>
      <c r="Q1224" s="89"/>
      <c r="R1224" s="89"/>
      <c r="S1224" s="89"/>
    </row>
    <row r="1225" spans="1:19" ht="49.65" customHeight="1" x14ac:dyDescent="0.3">
      <c r="A1225" s="97"/>
      <c r="B1225" s="98"/>
      <c r="C1225" s="93"/>
      <c r="D1225" s="93"/>
      <c r="E1225" s="93"/>
      <c r="F1225" s="93"/>
      <c r="G1225" s="94">
        <f>+C1225+D1225+E1225+F1225</f>
        <v>0</v>
      </c>
      <c r="H1225" s="95"/>
      <c r="I1225" s="88">
        <f>+G1225*H1225</f>
        <v>0</v>
      </c>
      <c r="K1225" s="97"/>
      <c r="L1225" s="98"/>
      <c r="M1225" s="93"/>
      <c r="N1225" s="93"/>
      <c r="O1225" s="93"/>
      <c r="P1225" s="93"/>
      <c r="Q1225" s="94">
        <f>+M1225+N1225+O1225+P1225</f>
        <v>0</v>
      </c>
      <c r="R1225" s="95"/>
      <c r="S1225" s="88">
        <f>+Q1225*R1225</f>
        <v>0</v>
      </c>
    </row>
    <row r="1226" spans="1:19" ht="49.65" customHeight="1" x14ac:dyDescent="0.3">
      <c r="A1226" s="89"/>
      <c r="B1226" s="89"/>
      <c r="C1226" s="89"/>
      <c r="D1226" s="89"/>
      <c r="E1226" s="89"/>
      <c r="F1226" s="89"/>
      <c r="G1226" s="89"/>
      <c r="H1226" s="89"/>
      <c r="I1226" s="89"/>
      <c r="K1226" s="89"/>
      <c r="L1226" s="89"/>
      <c r="M1226" s="89"/>
      <c r="N1226" s="89"/>
      <c r="O1226" s="89"/>
      <c r="P1226" s="89"/>
      <c r="Q1226" s="89"/>
      <c r="R1226" s="89"/>
      <c r="S1226" s="89"/>
    </row>
    <row r="1227" spans="1:19" ht="49.65" customHeight="1" x14ac:dyDescent="0.3">
      <c r="A1227" s="97"/>
      <c r="B1227" s="98"/>
      <c r="C1227" s="93"/>
      <c r="D1227" s="93"/>
      <c r="E1227" s="93"/>
      <c r="F1227" s="93"/>
      <c r="G1227" s="94">
        <f>+C1227+D1227+E1227+F1227</f>
        <v>0</v>
      </c>
      <c r="H1227" s="95"/>
      <c r="I1227" s="88">
        <f>+G1227*H1227</f>
        <v>0</v>
      </c>
      <c r="K1227" s="97"/>
      <c r="L1227" s="98"/>
      <c r="M1227" s="93"/>
      <c r="N1227" s="93"/>
      <c r="O1227" s="93"/>
      <c r="P1227" s="93"/>
      <c r="Q1227" s="94">
        <f>+M1227+N1227+O1227+P1227</f>
        <v>0</v>
      </c>
      <c r="R1227" s="95"/>
      <c r="S1227" s="88">
        <f>+Q1227*R1227</f>
        <v>0</v>
      </c>
    </row>
    <row r="1228" spans="1:19" ht="49.65" customHeight="1" x14ac:dyDescent="0.3">
      <c r="A1228" s="89"/>
      <c r="B1228" s="89"/>
      <c r="C1228" s="89"/>
      <c r="D1228" s="89"/>
      <c r="E1228" s="89"/>
      <c r="F1228" s="89"/>
      <c r="G1228" s="89"/>
      <c r="H1228" s="89"/>
      <c r="I1228" s="89"/>
      <c r="K1228" s="89"/>
      <c r="L1228" s="89"/>
      <c r="M1228" s="89"/>
      <c r="N1228" s="89"/>
      <c r="O1228" s="89"/>
      <c r="P1228" s="89"/>
      <c r="Q1228" s="89"/>
      <c r="R1228" s="89"/>
      <c r="S1228" s="89"/>
    </row>
    <row r="1229" spans="1:19" ht="49.65" customHeight="1" x14ac:dyDescent="0.3">
      <c r="A1229" s="22" t="s">
        <v>1113</v>
      </c>
      <c r="D1229" s="90" t="s">
        <v>219</v>
      </c>
      <c r="E1229" s="80"/>
      <c r="F1229" s="80"/>
      <c r="G1229" s="81"/>
      <c r="H1229" s="91">
        <f>SUM(I1133:I1228)</f>
        <v>0</v>
      </c>
      <c r="I1229" s="81"/>
      <c r="N1229" s="90" t="s">
        <v>220</v>
      </c>
      <c r="O1229" s="80"/>
      <c r="P1229" s="80"/>
      <c r="Q1229" s="81"/>
      <c r="R1229" s="91">
        <f>SUM(S1133:S1228)</f>
        <v>0</v>
      </c>
      <c r="S1229" s="81"/>
    </row>
    <row r="1230" spans="1:19" ht="49.65" customHeight="1" x14ac:dyDescent="0.3">
      <c r="D1230" s="82"/>
      <c r="E1230" s="83"/>
      <c r="F1230" s="83"/>
      <c r="G1230" s="84"/>
      <c r="H1230" s="82"/>
      <c r="I1230" s="84"/>
      <c r="N1230" s="82"/>
      <c r="O1230" s="83"/>
      <c r="P1230" s="83"/>
      <c r="Q1230" s="84"/>
      <c r="R1230" s="82"/>
      <c r="S1230" s="84"/>
    </row>
    <row r="1231" spans="1:19" ht="49.65" customHeight="1" x14ac:dyDescent="0.3">
      <c r="A1231" s="92" t="s">
        <v>932</v>
      </c>
      <c r="B1231" s="78"/>
      <c r="C1231" s="78"/>
      <c r="D1231" s="78"/>
      <c r="E1231" s="78"/>
      <c r="F1231" s="78"/>
      <c r="G1231" s="78"/>
      <c r="H1231" s="78"/>
      <c r="I1231" s="78"/>
      <c r="J1231" s="78"/>
      <c r="K1231" s="78"/>
      <c r="L1231" s="78"/>
      <c r="M1231" s="78"/>
      <c r="N1231" s="78"/>
      <c r="O1231" s="78"/>
      <c r="P1231" s="78"/>
      <c r="Q1231" s="78"/>
      <c r="R1231" s="78"/>
      <c r="S1231" s="78"/>
    </row>
    <row r="1232" spans="1:19" ht="49.65" customHeight="1" x14ac:dyDescent="0.3">
      <c r="A1232" s="78"/>
      <c r="B1232" s="78"/>
      <c r="C1232" s="78"/>
      <c r="D1232" s="78"/>
      <c r="E1232" s="78"/>
      <c r="F1232" s="78"/>
      <c r="G1232" s="78"/>
      <c r="H1232" s="78"/>
      <c r="I1232" s="78"/>
      <c r="J1232" s="78"/>
      <c r="K1232" s="78"/>
      <c r="L1232" s="78"/>
      <c r="M1232" s="78"/>
      <c r="N1232" s="78"/>
      <c r="O1232" s="78"/>
      <c r="P1232" s="78"/>
      <c r="Q1232" s="78"/>
      <c r="R1232" s="78"/>
      <c r="S1232" s="78"/>
    </row>
    <row r="1233" spans="1:19" ht="49.65" customHeight="1" x14ac:dyDescent="0.3">
      <c r="A1233" s="102" t="s">
        <v>4</v>
      </c>
      <c r="B1233" s="103" t="s">
        <v>52</v>
      </c>
      <c r="C1233" s="102" t="s">
        <v>53</v>
      </c>
      <c r="D1233" s="102" t="s">
        <v>54</v>
      </c>
      <c r="E1233" s="102" t="s">
        <v>55</v>
      </c>
      <c r="F1233" s="102" t="s">
        <v>56</v>
      </c>
      <c r="G1233" s="102" t="s">
        <v>57</v>
      </c>
      <c r="H1233" s="102" t="s">
        <v>58</v>
      </c>
      <c r="I1233" s="103" t="s">
        <v>8</v>
      </c>
      <c r="K1233" s="102" t="s">
        <v>4</v>
      </c>
      <c r="L1233" s="103" t="s">
        <v>52</v>
      </c>
      <c r="M1233" s="102" t="s">
        <v>53</v>
      </c>
      <c r="N1233" s="102" t="s">
        <v>54</v>
      </c>
      <c r="O1233" s="102" t="s">
        <v>55</v>
      </c>
      <c r="P1233" s="102" t="s">
        <v>56</v>
      </c>
      <c r="Q1233" s="102" t="s">
        <v>57</v>
      </c>
      <c r="R1233" s="102" t="s">
        <v>58</v>
      </c>
      <c r="S1233" s="103" t="s">
        <v>8</v>
      </c>
    </row>
    <row r="1234" spans="1:19" ht="49.65" customHeight="1" x14ac:dyDescent="0.3">
      <c r="A1234" s="89"/>
      <c r="B1234" s="89"/>
      <c r="C1234" s="89"/>
      <c r="D1234" s="89"/>
      <c r="E1234" s="89"/>
      <c r="F1234" s="89"/>
      <c r="G1234" s="89"/>
      <c r="H1234" s="89"/>
      <c r="I1234" s="89"/>
      <c r="K1234" s="89"/>
      <c r="L1234" s="89"/>
      <c r="M1234" s="89"/>
      <c r="N1234" s="89"/>
      <c r="O1234" s="89"/>
      <c r="P1234" s="89"/>
      <c r="Q1234" s="89"/>
      <c r="R1234" s="89"/>
      <c r="S1234" s="89"/>
    </row>
    <row r="1235" spans="1:19" ht="49.65" customHeight="1" x14ac:dyDescent="0.3">
      <c r="A1235" s="99"/>
      <c r="B1235" s="100" t="s">
        <v>1114</v>
      </c>
      <c r="C1235" s="78"/>
      <c r="D1235" s="78"/>
      <c r="E1235" s="78"/>
      <c r="F1235" s="78"/>
      <c r="G1235" s="78"/>
      <c r="H1235" s="78"/>
      <c r="I1235" s="78"/>
      <c r="K1235" s="99"/>
      <c r="L1235" s="100" t="s">
        <v>1115</v>
      </c>
      <c r="M1235" s="78"/>
      <c r="N1235" s="78"/>
      <c r="O1235" s="78"/>
      <c r="P1235" s="78"/>
      <c r="Q1235" s="78"/>
      <c r="R1235" s="78"/>
      <c r="S1235" s="78"/>
    </row>
    <row r="1236" spans="1:19" ht="49.65" customHeight="1" x14ac:dyDescent="0.3">
      <c r="A1236" s="78"/>
      <c r="B1236" s="78"/>
      <c r="C1236" s="78"/>
      <c r="D1236" s="78"/>
      <c r="E1236" s="78"/>
      <c r="F1236" s="78"/>
      <c r="G1236" s="78"/>
      <c r="H1236" s="78"/>
      <c r="I1236" s="78"/>
      <c r="K1236" s="78"/>
      <c r="L1236" s="78"/>
      <c r="M1236" s="78"/>
      <c r="N1236" s="78"/>
      <c r="O1236" s="78"/>
      <c r="P1236" s="78"/>
      <c r="Q1236" s="78"/>
      <c r="R1236" s="78"/>
      <c r="S1236" s="78"/>
    </row>
    <row r="1237" spans="1:19" ht="49.65" customHeight="1" x14ac:dyDescent="0.3">
      <c r="A1237" s="97">
        <v>13279</v>
      </c>
      <c r="B1237" s="98" t="s">
        <v>1116</v>
      </c>
      <c r="C1237" s="96"/>
      <c r="D1237" s="96"/>
      <c r="E1237" s="96"/>
      <c r="F1237" s="96"/>
      <c r="G1237" s="94">
        <f>+C1237+D1237+E1237+F1237</f>
        <v>0</v>
      </c>
      <c r="H1237" s="95">
        <v>495</v>
      </c>
      <c r="I1237" s="88">
        <f>+G1237*H1237</f>
        <v>0</v>
      </c>
      <c r="K1237" s="97">
        <v>13369</v>
      </c>
      <c r="L1237" s="98" t="s">
        <v>1117</v>
      </c>
      <c r="M1237" s="96"/>
      <c r="N1237" s="96"/>
      <c r="O1237" s="96"/>
      <c r="P1237" s="96"/>
      <c r="Q1237" s="94">
        <f>+M1237+N1237+O1237+P1237</f>
        <v>0</v>
      </c>
      <c r="R1237" s="95">
        <v>1395</v>
      </c>
      <c r="S1237" s="88">
        <f>+Q1237*R1237</f>
        <v>0</v>
      </c>
    </row>
    <row r="1238" spans="1:19" ht="49.65" customHeight="1" x14ac:dyDescent="0.3">
      <c r="A1238" s="89"/>
      <c r="B1238" s="89"/>
      <c r="C1238" s="89"/>
      <c r="D1238" s="89"/>
      <c r="E1238" s="89"/>
      <c r="F1238" s="89"/>
      <c r="G1238" s="89"/>
      <c r="H1238" s="89"/>
      <c r="I1238" s="89"/>
      <c r="K1238" s="89"/>
      <c r="L1238" s="89"/>
      <c r="M1238" s="89"/>
      <c r="N1238" s="89"/>
      <c r="O1238" s="89"/>
      <c r="P1238" s="89"/>
      <c r="Q1238" s="89"/>
      <c r="R1238" s="89"/>
      <c r="S1238" s="89"/>
    </row>
    <row r="1239" spans="1:19" ht="49.65" customHeight="1" x14ac:dyDescent="0.3">
      <c r="A1239" s="97">
        <v>13280</v>
      </c>
      <c r="B1239" s="98" t="s">
        <v>1118</v>
      </c>
      <c r="C1239" s="96"/>
      <c r="D1239" s="96"/>
      <c r="E1239" s="96"/>
      <c r="F1239" s="96"/>
      <c r="G1239" s="94">
        <f>+C1239+D1239+E1239+F1239</f>
        <v>0</v>
      </c>
      <c r="H1239" s="95">
        <v>550</v>
      </c>
      <c r="I1239" s="88">
        <f>+G1239*H1239</f>
        <v>0</v>
      </c>
      <c r="K1239" s="97">
        <v>13370</v>
      </c>
      <c r="L1239" s="98" t="s">
        <v>1119</v>
      </c>
      <c r="M1239" s="96"/>
      <c r="N1239" s="96"/>
      <c r="O1239" s="96"/>
      <c r="P1239" s="96"/>
      <c r="Q1239" s="94">
        <f>+M1239+N1239+O1239+P1239</f>
        <v>0</v>
      </c>
      <c r="R1239" s="95">
        <v>1495</v>
      </c>
      <c r="S1239" s="88">
        <f>+Q1239*R1239</f>
        <v>0</v>
      </c>
    </row>
    <row r="1240" spans="1:19" ht="49.65" customHeight="1" x14ac:dyDescent="0.3">
      <c r="A1240" s="89"/>
      <c r="B1240" s="89"/>
      <c r="C1240" s="89"/>
      <c r="D1240" s="89"/>
      <c r="E1240" s="89"/>
      <c r="F1240" s="89"/>
      <c r="G1240" s="89"/>
      <c r="H1240" s="89"/>
      <c r="I1240" s="89"/>
      <c r="K1240" s="89"/>
      <c r="L1240" s="89"/>
      <c r="M1240" s="89"/>
      <c r="N1240" s="89"/>
      <c r="O1240" s="89"/>
      <c r="P1240" s="89"/>
      <c r="Q1240" s="89"/>
      <c r="R1240" s="89"/>
      <c r="S1240" s="89"/>
    </row>
    <row r="1241" spans="1:19" ht="49.65" customHeight="1" x14ac:dyDescent="0.3">
      <c r="A1241" s="97">
        <v>13281</v>
      </c>
      <c r="B1241" s="98" t="s">
        <v>1120</v>
      </c>
      <c r="C1241" s="96"/>
      <c r="D1241" s="96"/>
      <c r="E1241" s="96"/>
      <c r="F1241" s="96"/>
      <c r="G1241" s="94">
        <f>+C1241+D1241+E1241+F1241</f>
        <v>0</v>
      </c>
      <c r="H1241" s="95">
        <v>595</v>
      </c>
      <c r="I1241" s="88">
        <f>+G1241*H1241</f>
        <v>0</v>
      </c>
      <c r="K1241" s="99"/>
      <c r="L1241" s="100" t="s">
        <v>1121</v>
      </c>
      <c r="M1241" s="78"/>
      <c r="N1241" s="78"/>
      <c r="O1241" s="78"/>
      <c r="P1241" s="78"/>
      <c r="Q1241" s="78"/>
      <c r="R1241" s="78"/>
      <c r="S1241" s="78"/>
    </row>
    <row r="1242" spans="1:19" ht="49.65" customHeight="1" x14ac:dyDescent="0.3">
      <c r="A1242" s="89"/>
      <c r="B1242" s="89"/>
      <c r="C1242" s="89"/>
      <c r="D1242" s="89"/>
      <c r="E1242" s="89"/>
      <c r="F1242" s="89"/>
      <c r="G1242" s="89"/>
      <c r="H1242" s="89"/>
      <c r="I1242" s="89"/>
      <c r="K1242" s="78"/>
      <c r="L1242" s="78"/>
      <c r="M1242" s="78"/>
      <c r="N1242" s="78"/>
      <c r="O1242" s="78"/>
      <c r="P1242" s="78"/>
      <c r="Q1242" s="78"/>
      <c r="R1242" s="78"/>
      <c r="S1242" s="78"/>
    </row>
    <row r="1243" spans="1:19" ht="49.65" customHeight="1" x14ac:dyDescent="0.3">
      <c r="A1243" s="97">
        <v>13282</v>
      </c>
      <c r="B1243" s="98" t="s">
        <v>1122</v>
      </c>
      <c r="C1243" s="96"/>
      <c r="D1243" s="96"/>
      <c r="E1243" s="96"/>
      <c r="F1243" s="96"/>
      <c r="G1243" s="94">
        <f>+C1243+D1243+E1243+F1243</f>
        <v>0</v>
      </c>
      <c r="H1243" s="95">
        <v>155</v>
      </c>
      <c r="I1243" s="88">
        <f>+G1243*H1243</f>
        <v>0</v>
      </c>
      <c r="K1243" s="97">
        <v>13367</v>
      </c>
      <c r="L1243" s="98" t="s">
        <v>1123</v>
      </c>
      <c r="M1243" s="96"/>
      <c r="N1243" s="96"/>
      <c r="O1243" s="96"/>
      <c r="P1243" s="96"/>
      <c r="Q1243" s="94">
        <f>+M1243+N1243+O1243+P1243</f>
        <v>0</v>
      </c>
      <c r="R1243" s="95">
        <v>1395</v>
      </c>
      <c r="S1243" s="88">
        <f>+Q1243*R1243</f>
        <v>0</v>
      </c>
    </row>
    <row r="1244" spans="1:19" ht="49.65" customHeight="1" x14ac:dyDescent="0.3">
      <c r="A1244" s="89"/>
      <c r="B1244" s="89"/>
      <c r="C1244" s="89"/>
      <c r="D1244" s="89"/>
      <c r="E1244" s="89"/>
      <c r="F1244" s="89"/>
      <c r="G1244" s="89"/>
      <c r="H1244" s="89"/>
      <c r="I1244" s="89"/>
      <c r="K1244" s="89"/>
      <c r="L1244" s="89"/>
      <c r="M1244" s="89"/>
      <c r="N1244" s="89"/>
      <c r="O1244" s="89"/>
      <c r="P1244" s="89"/>
      <c r="Q1244" s="89"/>
      <c r="R1244" s="89"/>
      <c r="S1244" s="89"/>
    </row>
    <row r="1245" spans="1:19" ht="49.65" customHeight="1" x14ac:dyDescent="0.3">
      <c r="A1245" s="97">
        <v>13283</v>
      </c>
      <c r="B1245" s="98" t="s">
        <v>1124</v>
      </c>
      <c r="C1245" s="96"/>
      <c r="D1245" s="96"/>
      <c r="E1245" s="96"/>
      <c r="F1245" s="96"/>
      <c r="G1245" s="94">
        <f>+C1245+D1245+E1245+F1245</f>
        <v>0</v>
      </c>
      <c r="H1245" s="95">
        <v>495</v>
      </c>
      <c r="I1245" s="88">
        <f>+G1245*H1245</f>
        <v>0</v>
      </c>
      <c r="K1245" s="97">
        <v>13368</v>
      </c>
      <c r="L1245" s="98" t="s">
        <v>1125</v>
      </c>
      <c r="M1245" s="96"/>
      <c r="N1245" s="96"/>
      <c r="O1245" s="96"/>
      <c r="P1245" s="96"/>
      <c r="Q1245" s="94">
        <f>+M1245+N1245+O1245+P1245</f>
        <v>0</v>
      </c>
      <c r="R1245" s="95">
        <v>1495</v>
      </c>
      <c r="S1245" s="88">
        <f>+Q1245*R1245</f>
        <v>0</v>
      </c>
    </row>
    <row r="1246" spans="1:19" ht="49.65" customHeight="1" x14ac:dyDescent="0.3">
      <c r="A1246" s="89"/>
      <c r="B1246" s="89"/>
      <c r="C1246" s="89"/>
      <c r="D1246" s="89"/>
      <c r="E1246" s="89"/>
      <c r="F1246" s="89"/>
      <c r="G1246" s="89"/>
      <c r="H1246" s="89"/>
      <c r="I1246" s="89"/>
      <c r="K1246" s="89"/>
      <c r="L1246" s="89"/>
      <c r="M1246" s="89"/>
      <c r="N1246" s="89"/>
      <c r="O1246" s="89"/>
      <c r="P1246" s="89"/>
      <c r="Q1246" s="89"/>
      <c r="R1246" s="89"/>
      <c r="S1246" s="89"/>
    </row>
    <row r="1247" spans="1:19" ht="49.65" customHeight="1" x14ac:dyDescent="0.3">
      <c r="A1247" s="97">
        <v>13284</v>
      </c>
      <c r="B1247" s="98" t="s">
        <v>1126</v>
      </c>
      <c r="C1247" s="96"/>
      <c r="D1247" s="96"/>
      <c r="E1247" s="96"/>
      <c r="F1247" s="96"/>
      <c r="G1247" s="94">
        <f>+C1247+D1247+E1247+F1247</f>
        <v>0</v>
      </c>
      <c r="H1247" s="95">
        <v>550</v>
      </c>
      <c r="I1247" s="88">
        <f>+G1247*H1247</f>
        <v>0</v>
      </c>
      <c r="K1247" s="99"/>
      <c r="L1247" s="100" t="s">
        <v>1127</v>
      </c>
      <c r="M1247" s="78"/>
      <c r="N1247" s="78"/>
      <c r="O1247" s="78"/>
      <c r="P1247" s="78"/>
      <c r="Q1247" s="78"/>
      <c r="R1247" s="78"/>
      <c r="S1247" s="78"/>
    </row>
    <row r="1248" spans="1:19" ht="49.65" customHeight="1" x14ac:dyDescent="0.3">
      <c r="A1248" s="89"/>
      <c r="B1248" s="89"/>
      <c r="C1248" s="89"/>
      <c r="D1248" s="89"/>
      <c r="E1248" s="89"/>
      <c r="F1248" s="89"/>
      <c r="G1248" s="89"/>
      <c r="H1248" s="89"/>
      <c r="I1248" s="89"/>
      <c r="K1248" s="78"/>
      <c r="L1248" s="78"/>
      <c r="M1248" s="78"/>
      <c r="N1248" s="78"/>
      <c r="O1248" s="78"/>
      <c r="P1248" s="78"/>
      <c r="Q1248" s="78"/>
      <c r="R1248" s="78"/>
      <c r="S1248" s="78"/>
    </row>
    <row r="1249" spans="1:19" ht="49.65" customHeight="1" x14ac:dyDescent="0.3">
      <c r="A1249" s="97">
        <v>13285</v>
      </c>
      <c r="B1249" s="98" t="s">
        <v>1128</v>
      </c>
      <c r="C1249" s="96"/>
      <c r="D1249" s="96"/>
      <c r="E1249" s="96"/>
      <c r="F1249" s="96"/>
      <c r="G1249" s="94">
        <f>+C1249+D1249+E1249+F1249</f>
        <v>0</v>
      </c>
      <c r="H1249" s="95">
        <v>595</v>
      </c>
      <c r="I1249" s="88">
        <f>+G1249*H1249</f>
        <v>0</v>
      </c>
      <c r="K1249" s="97">
        <v>13362</v>
      </c>
      <c r="L1249" s="98" t="s">
        <v>1129</v>
      </c>
      <c r="M1249" s="96"/>
      <c r="N1249" s="96"/>
      <c r="O1249" s="96"/>
      <c r="P1249" s="96"/>
      <c r="Q1249" s="94">
        <f>+M1249+N1249+O1249+P1249</f>
        <v>0</v>
      </c>
      <c r="R1249" s="95">
        <v>1495</v>
      </c>
      <c r="S1249" s="88">
        <f>+Q1249*R1249</f>
        <v>0</v>
      </c>
    </row>
    <row r="1250" spans="1:19" ht="49.65" customHeight="1" x14ac:dyDescent="0.3">
      <c r="A1250" s="89"/>
      <c r="B1250" s="89"/>
      <c r="C1250" s="89"/>
      <c r="D1250" s="89"/>
      <c r="E1250" s="89"/>
      <c r="F1250" s="89"/>
      <c r="G1250" s="89"/>
      <c r="H1250" s="89"/>
      <c r="I1250" s="89"/>
      <c r="K1250" s="89"/>
      <c r="L1250" s="89"/>
      <c r="M1250" s="89"/>
      <c r="N1250" s="89"/>
      <c r="O1250" s="89"/>
      <c r="P1250" s="89"/>
      <c r="Q1250" s="89"/>
      <c r="R1250" s="89"/>
      <c r="S1250" s="89"/>
    </row>
    <row r="1251" spans="1:19" ht="49.65" customHeight="1" x14ac:dyDescent="0.3">
      <c r="A1251" s="97">
        <v>13286</v>
      </c>
      <c r="B1251" s="98" t="s">
        <v>1130</v>
      </c>
      <c r="C1251" s="96"/>
      <c r="D1251" s="96"/>
      <c r="E1251" s="96"/>
      <c r="F1251" s="96"/>
      <c r="G1251" s="94">
        <f>+C1251+D1251+E1251+F1251</f>
        <v>0</v>
      </c>
      <c r="H1251" s="95">
        <v>155</v>
      </c>
      <c r="I1251" s="88">
        <f>+G1251*H1251</f>
        <v>0</v>
      </c>
      <c r="K1251" s="101" t="s">
        <v>1131</v>
      </c>
      <c r="L1251" s="78"/>
      <c r="M1251" s="78"/>
      <c r="N1251" s="78"/>
      <c r="O1251" s="78"/>
      <c r="P1251" s="78"/>
      <c r="Q1251" s="78"/>
      <c r="R1251" s="78"/>
      <c r="S1251" s="78"/>
    </row>
    <row r="1252" spans="1:19" ht="49.65" customHeight="1" x14ac:dyDescent="0.3">
      <c r="A1252" s="89"/>
      <c r="B1252" s="89"/>
      <c r="C1252" s="89"/>
      <c r="D1252" s="89"/>
      <c r="E1252" s="89"/>
      <c r="F1252" s="89"/>
      <c r="G1252" s="89"/>
      <c r="H1252" s="89"/>
      <c r="I1252" s="89"/>
      <c r="K1252" s="78"/>
      <c r="L1252" s="78"/>
      <c r="M1252" s="78"/>
      <c r="N1252" s="78"/>
      <c r="O1252" s="78"/>
      <c r="P1252" s="78"/>
      <c r="Q1252" s="78"/>
      <c r="R1252" s="78"/>
      <c r="S1252" s="78"/>
    </row>
    <row r="1253" spans="1:19" ht="49.65" customHeight="1" x14ac:dyDescent="0.3">
      <c r="A1253" s="101" t="s">
        <v>1132</v>
      </c>
      <c r="B1253" s="78"/>
      <c r="C1253" s="78"/>
      <c r="D1253" s="78"/>
      <c r="E1253" s="78"/>
      <c r="F1253" s="78"/>
      <c r="G1253" s="78"/>
      <c r="H1253" s="78"/>
      <c r="I1253" s="78"/>
      <c r="K1253" s="99"/>
      <c r="L1253" s="100" t="s">
        <v>1133</v>
      </c>
      <c r="M1253" s="78"/>
      <c r="N1253" s="78"/>
      <c r="O1253" s="78"/>
      <c r="P1253" s="78"/>
      <c r="Q1253" s="78"/>
      <c r="R1253" s="78"/>
      <c r="S1253" s="78"/>
    </row>
    <row r="1254" spans="1:19" ht="49.65" customHeight="1" x14ac:dyDescent="0.3">
      <c r="A1254" s="78"/>
      <c r="B1254" s="78"/>
      <c r="C1254" s="78"/>
      <c r="D1254" s="78"/>
      <c r="E1254" s="78"/>
      <c r="F1254" s="78"/>
      <c r="G1254" s="78"/>
      <c r="H1254" s="78"/>
      <c r="I1254" s="78"/>
      <c r="K1254" s="78"/>
      <c r="L1254" s="78"/>
      <c r="M1254" s="78"/>
      <c r="N1254" s="78"/>
      <c r="O1254" s="78"/>
      <c r="P1254" s="78"/>
      <c r="Q1254" s="78"/>
      <c r="R1254" s="78"/>
      <c r="S1254" s="78"/>
    </row>
    <row r="1255" spans="1:19" ht="49.65" customHeight="1" x14ac:dyDescent="0.3">
      <c r="A1255" s="99"/>
      <c r="B1255" s="100" t="s">
        <v>1134</v>
      </c>
      <c r="C1255" s="78"/>
      <c r="D1255" s="78"/>
      <c r="E1255" s="78"/>
      <c r="F1255" s="78"/>
      <c r="G1255" s="78"/>
      <c r="H1255" s="78"/>
      <c r="I1255" s="78"/>
      <c r="K1255" s="97">
        <v>8467</v>
      </c>
      <c r="L1255" s="98" t="s">
        <v>1135</v>
      </c>
      <c r="M1255" s="96"/>
      <c r="N1255" s="96"/>
      <c r="O1255" s="96"/>
      <c r="P1255" s="96"/>
      <c r="Q1255" s="94">
        <f>+M1255+N1255+O1255+P1255</f>
        <v>0</v>
      </c>
      <c r="R1255" s="95">
        <v>795</v>
      </c>
      <c r="S1255" s="88">
        <f>+Q1255*R1255</f>
        <v>0</v>
      </c>
    </row>
    <row r="1256" spans="1:19" ht="49.65" customHeight="1" x14ac:dyDescent="0.3">
      <c r="A1256" s="78"/>
      <c r="B1256" s="78"/>
      <c r="C1256" s="78"/>
      <c r="D1256" s="78"/>
      <c r="E1256" s="78"/>
      <c r="F1256" s="78"/>
      <c r="G1256" s="78"/>
      <c r="H1256" s="78"/>
      <c r="I1256" s="78"/>
      <c r="K1256" s="89"/>
      <c r="L1256" s="89"/>
      <c r="M1256" s="89"/>
      <c r="N1256" s="89"/>
      <c r="O1256" s="89"/>
      <c r="P1256" s="89"/>
      <c r="Q1256" s="89"/>
      <c r="R1256" s="89"/>
      <c r="S1256" s="89"/>
    </row>
    <row r="1257" spans="1:19" ht="49.65" customHeight="1" x14ac:dyDescent="0.3">
      <c r="A1257" s="97">
        <v>14663</v>
      </c>
      <c r="B1257" s="98" t="s">
        <v>1136</v>
      </c>
      <c r="C1257" s="96"/>
      <c r="D1257" s="96"/>
      <c r="E1257" s="96"/>
      <c r="F1257" s="96"/>
      <c r="G1257" s="94">
        <f>+C1257+D1257+E1257+F1257</f>
        <v>0</v>
      </c>
      <c r="H1257" s="95">
        <v>1095</v>
      </c>
      <c r="I1257" s="88">
        <f>+G1257*H1257</f>
        <v>0</v>
      </c>
      <c r="K1257" s="97">
        <v>8468</v>
      </c>
      <c r="L1257" s="98" t="s">
        <v>1137</v>
      </c>
      <c r="M1257" s="96"/>
      <c r="N1257" s="96"/>
      <c r="O1257" s="96"/>
      <c r="P1257" s="96"/>
      <c r="Q1257" s="94">
        <f>+M1257+N1257+O1257+P1257</f>
        <v>0</v>
      </c>
      <c r="R1257" s="95">
        <v>895</v>
      </c>
      <c r="S1257" s="88">
        <f>+Q1257*R1257</f>
        <v>0</v>
      </c>
    </row>
    <row r="1258" spans="1:19" ht="49.65" customHeight="1" x14ac:dyDescent="0.3">
      <c r="A1258" s="89"/>
      <c r="B1258" s="89"/>
      <c r="C1258" s="89"/>
      <c r="D1258" s="89"/>
      <c r="E1258" s="89"/>
      <c r="F1258" s="89"/>
      <c r="G1258" s="89"/>
      <c r="H1258" s="89"/>
      <c r="I1258" s="89"/>
      <c r="K1258" s="89"/>
      <c r="L1258" s="89"/>
      <c r="M1258" s="89"/>
      <c r="N1258" s="89"/>
      <c r="O1258" s="89"/>
      <c r="P1258" s="89"/>
      <c r="Q1258" s="89"/>
      <c r="R1258" s="89"/>
      <c r="S1258" s="89"/>
    </row>
    <row r="1259" spans="1:19" ht="49.65" customHeight="1" x14ac:dyDescent="0.3">
      <c r="A1259" s="97">
        <v>14664</v>
      </c>
      <c r="B1259" s="98" t="s">
        <v>1138</v>
      </c>
      <c r="C1259" s="96"/>
      <c r="D1259" s="96"/>
      <c r="E1259" s="96"/>
      <c r="F1259" s="96"/>
      <c r="G1259" s="94">
        <f>+C1259+D1259+E1259+F1259</f>
        <v>0</v>
      </c>
      <c r="H1259" s="95">
        <v>1095</v>
      </c>
      <c r="I1259" s="88">
        <f>+G1259*H1259</f>
        <v>0</v>
      </c>
      <c r="K1259" s="97">
        <v>8469</v>
      </c>
      <c r="L1259" s="98" t="s">
        <v>1139</v>
      </c>
      <c r="M1259" s="96"/>
      <c r="N1259" s="96"/>
      <c r="O1259" s="96"/>
      <c r="P1259" s="96"/>
      <c r="Q1259" s="94">
        <f>+M1259+N1259+O1259+P1259</f>
        <v>0</v>
      </c>
      <c r="R1259" s="95">
        <v>995</v>
      </c>
      <c r="S1259" s="88">
        <f>+Q1259*R1259</f>
        <v>0</v>
      </c>
    </row>
    <row r="1260" spans="1:19" ht="49.65" customHeight="1" x14ac:dyDescent="0.3">
      <c r="A1260" s="89"/>
      <c r="B1260" s="89"/>
      <c r="C1260" s="89"/>
      <c r="D1260" s="89"/>
      <c r="E1260" s="89"/>
      <c r="F1260" s="89"/>
      <c r="G1260" s="89"/>
      <c r="H1260" s="89"/>
      <c r="I1260" s="89"/>
      <c r="K1260" s="89"/>
      <c r="L1260" s="89"/>
      <c r="M1260" s="89"/>
      <c r="N1260" s="89"/>
      <c r="O1260" s="89"/>
      <c r="P1260" s="89"/>
      <c r="Q1260" s="89"/>
      <c r="R1260" s="89"/>
      <c r="S1260" s="89"/>
    </row>
    <row r="1261" spans="1:19" ht="49.65" customHeight="1" x14ac:dyDescent="0.3">
      <c r="A1261" s="99"/>
      <c r="B1261" s="100" t="s">
        <v>1012</v>
      </c>
      <c r="C1261" s="78"/>
      <c r="D1261" s="78"/>
      <c r="E1261" s="78"/>
      <c r="F1261" s="78"/>
      <c r="G1261" s="78"/>
      <c r="H1261" s="78"/>
      <c r="I1261" s="78"/>
      <c r="K1261" s="97">
        <v>8470</v>
      </c>
      <c r="L1261" s="98" t="s">
        <v>1140</v>
      </c>
      <c r="M1261" s="96"/>
      <c r="N1261" s="96"/>
      <c r="O1261" s="96"/>
      <c r="P1261" s="96"/>
      <c r="Q1261" s="94">
        <f>+M1261+N1261+O1261+P1261</f>
        <v>0</v>
      </c>
      <c r="R1261" s="95">
        <v>1050</v>
      </c>
      <c r="S1261" s="88">
        <f>+Q1261*R1261</f>
        <v>0</v>
      </c>
    </row>
    <row r="1262" spans="1:19" ht="49.65" customHeight="1" x14ac:dyDescent="0.3">
      <c r="A1262" s="78"/>
      <c r="B1262" s="78"/>
      <c r="C1262" s="78"/>
      <c r="D1262" s="78"/>
      <c r="E1262" s="78"/>
      <c r="F1262" s="78"/>
      <c r="G1262" s="78"/>
      <c r="H1262" s="78"/>
      <c r="I1262" s="78"/>
      <c r="K1262" s="89"/>
      <c r="L1262" s="89"/>
      <c r="M1262" s="89"/>
      <c r="N1262" s="89"/>
      <c r="O1262" s="89"/>
      <c r="P1262" s="89"/>
      <c r="Q1262" s="89"/>
      <c r="R1262" s="89"/>
      <c r="S1262" s="89"/>
    </row>
    <row r="1263" spans="1:19" ht="49.65" customHeight="1" x14ac:dyDescent="0.3">
      <c r="A1263" s="97">
        <v>14852</v>
      </c>
      <c r="B1263" s="98" t="s">
        <v>1141</v>
      </c>
      <c r="C1263" s="96"/>
      <c r="D1263" s="96"/>
      <c r="E1263" s="96"/>
      <c r="F1263" s="96"/>
      <c r="G1263" s="94">
        <f>+C1263+D1263+E1263+F1263</f>
        <v>0</v>
      </c>
      <c r="H1263" s="95">
        <v>395</v>
      </c>
      <c r="I1263" s="88">
        <f>+G1263*H1263</f>
        <v>0</v>
      </c>
      <c r="K1263" s="97">
        <v>8471</v>
      </c>
      <c r="L1263" s="98" t="s">
        <v>1142</v>
      </c>
      <c r="M1263" s="96"/>
      <c r="N1263" s="96"/>
      <c r="O1263" s="96"/>
      <c r="P1263" s="96"/>
      <c r="Q1263" s="94">
        <f>+M1263+N1263+O1263+P1263</f>
        <v>0</v>
      </c>
      <c r="R1263" s="95">
        <v>150</v>
      </c>
      <c r="S1263" s="88">
        <f>+Q1263*R1263</f>
        <v>0</v>
      </c>
    </row>
    <row r="1264" spans="1:19" ht="49.65" customHeight="1" x14ac:dyDescent="0.3">
      <c r="A1264" s="89"/>
      <c r="B1264" s="89"/>
      <c r="C1264" s="89"/>
      <c r="D1264" s="89"/>
      <c r="E1264" s="89"/>
      <c r="F1264" s="89"/>
      <c r="G1264" s="89"/>
      <c r="H1264" s="89"/>
      <c r="I1264" s="89"/>
      <c r="K1264" s="89"/>
      <c r="L1264" s="89"/>
      <c r="M1264" s="89"/>
      <c r="N1264" s="89"/>
      <c r="O1264" s="89"/>
      <c r="P1264" s="89"/>
      <c r="Q1264" s="89"/>
      <c r="R1264" s="89"/>
      <c r="S1264" s="89"/>
    </row>
    <row r="1265" spans="1:19" ht="49.65" customHeight="1" x14ac:dyDescent="0.3">
      <c r="A1265" s="97">
        <v>14853</v>
      </c>
      <c r="B1265" s="98" t="s">
        <v>1143</v>
      </c>
      <c r="C1265" s="96"/>
      <c r="D1265" s="96"/>
      <c r="E1265" s="96"/>
      <c r="F1265" s="96"/>
      <c r="G1265" s="94">
        <f>+C1265+D1265+E1265+F1265</f>
        <v>0</v>
      </c>
      <c r="H1265" s="95">
        <v>450</v>
      </c>
      <c r="I1265" s="88">
        <f>+G1265*H1265</f>
        <v>0</v>
      </c>
      <c r="K1265" s="97">
        <v>8472</v>
      </c>
      <c r="L1265" s="98" t="s">
        <v>1144</v>
      </c>
      <c r="M1265" s="96"/>
      <c r="N1265" s="96"/>
      <c r="O1265" s="96"/>
      <c r="P1265" s="96"/>
      <c r="Q1265" s="94">
        <f>+M1265+N1265+O1265+P1265</f>
        <v>0</v>
      </c>
      <c r="R1265" s="95">
        <v>225</v>
      </c>
      <c r="S1265" s="88">
        <f>+Q1265*R1265</f>
        <v>0</v>
      </c>
    </row>
    <row r="1266" spans="1:19" ht="49.65" customHeight="1" x14ac:dyDescent="0.3">
      <c r="A1266" s="89"/>
      <c r="B1266" s="89"/>
      <c r="C1266" s="89"/>
      <c r="D1266" s="89"/>
      <c r="E1266" s="89"/>
      <c r="F1266" s="89"/>
      <c r="G1266" s="89"/>
      <c r="H1266" s="89"/>
      <c r="I1266" s="89"/>
      <c r="K1266" s="89"/>
      <c r="L1266" s="89"/>
      <c r="M1266" s="89"/>
      <c r="N1266" s="89"/>
      <c r="O1266" s="89"/>
      <c r="P1266" s="89"/>
      <c r="Q1266" s="89"/>
      <c r="R1266" s="89"/>
      <c r="S1266" s="89"/>
    </row>
    <row r="1267" spans="1:19" ht="49.65" customHeight="1" x14ac:dyDescent="0.3">
      <c r="A1267" s="97">
        <v>14854</v>
      </c>
      <c r="B1267" s="98" t="s">
        <v>1145</v>
      </c>
      <c r="C1267" s="96"/>
      <c r="D1267" s="96"/>
      <c r="E1267" s="96"/>
      <c r="F1267" s="96"/>
      <c r="G1267" s="94">
        <f>+C1267+D1267+E1267+F1267</f>
        <v>0</v>
      </c>
      <c r="H1267" s="95">
        <v>495</v>
      </c>
      <c r="I1267" s="88">
        <f>+G1267*H1267</f>
        <v>0</v>
      </c>
      <c r="K1267" s="99"/>
      <c r="L1267" s="100" t="s">
        <v>1146</v>
      </c>
      <c r="M1267" s="78"/>
      <c r="N1267" s="78"/>
      <c r="O1267" s="78"/>
      <c r="P1267" s="78"/>
      <c r="Q1267" s="78"/>
      <c r="R1267" s="78"/>
      <c r="S1267" s="78"/>
    </row>
    <row r="1268" spans="1:19" ht="49.65" customHeight="1" x14ac:dyDescent="0.3">
      <c r="A1268" s="89"/>
      <c r="B1268" s="89"/>
      <c r="C1268" s="89"/>
      <c r="D1268" s="89"/>
      <c r="E1268" s="89"/>
      <c r="F1268" s="89"/>
      <c r="G1268" s="89"/>
      <c r="H1268" s="89"/>
      <c r="I1268" s="89"/>
      <c r="K1268" s="78"/>
      <c r="L1268" s="78"/>
      <c r="M1268" s="78"/>
      <c r="N1268" s="78"/>
      <c r="O1268" s="78"/>
      <c r="P1268" s="78"/>
      <c r="Q1268" s="78"/>
      <c r="R1268" s="78"/>
      <c r="S1268" s="78"/>
    </row>
    <row r="1269" spans="1:19" ht="49.65" customHeight="1" x14ac:dyDescent="0.3">
      <c r="A1269" s="97">
        <v>14855</v>
      </c>
      <c r="B1269" s="98" t="s">
        <v>1147</v>
      </c>
      <c r="C1269" s="96"/>
      <c r="D1269" s="96"/>
      <c r="E1269" s="96"/>
      <c r="F1269" s="96"/>
      <c r="G1269" s="94">
        <f>+C1269+D1269+E1269+F1269</f>
        <v>0</v>
      </c>
      <c r="H1269" s="95">
        <v>225</v>
      </c>
      <c r="I1269" s="88">
        <f>+G1269*H1269</f>
        <v>0</v>
      </c>
      <c r="K1269" s="97">
        <v>14725</v>
      </c>
      <c r="L1269" s="98" t="s">
        <v>1148</v>
      </c>
      <c r="M1269" s="96"/>
      <c r="N1269" s="96"/>
      <c r="O1269" s="96"/>
      <c r="P1269" s="96"/>
      <c r="Q1269" s="94">
        <f>+M1269+N1269+O1269+P1269</f>
        <v>0</v>
      </c>
      <c r="R1269" s="95">
        <v>795</v>
      </c>
      <c r="S1269" s="88">
        <f>+Q1269*R1269</f>
        <v>0</v>
      </c>
    </row>
    <row r="1270" spans="1:19" ht="49.65" customHeight="1" x14ac:dyDescent="0.3">
      <c r="A1270" s="89"/>
      <c r="B1270" s="89"/>
      <c r="C1270" s="89"/>
      <c r="D1270" s="89"/>
      <c r="E1270" s="89"/>
      <c r="F1270" s="89"/>
      <c r="G1270" s="89"/>
      <c r="H1270" s="89"/>
      <c r="I1270" s="89"/>
      <c r="K1270" s="89"/>
      <c r="L1270" s="89"/>
      <c r="M1270" s="89"/>
      <c r="N1270" s="89"/>
      <c r="O1270" s="89"/>
      <c r="P1270" s="89"/>
      <c r="Q1270" s="89"/>
      <c r="R1270" s="89"/>
      <c r="S1270" s="89"/>
    </row>
    <row r="1271" spans="1:19" ht="49.65" customHeight="1" x14ac:dyDescent="0.3">
      <c r="A1271" s="101" t="s">
        <v>1149</v>
      </c>
      <c r="B1271" s="78"/>
      <c r="C1271" s="78"/>
      <c r="D1271" s="78"/>
      <c r="E1271" s="78"/>
      <c r="F1271" s="78"/>
      <c r="G1271" s="78"/>
      <c r="H1271" s="78"/>
      <c r="I1271" s="78"/>
      <c r="K1271" s="97">
        <v>14726</v>
      </c>
      <c r="L1271" s="98" t="s">
        <v>1150</v>
      </c>
      <c r="M1271" s="96"/>
      <c r="N1271" s="96"/>
      <c r="O1271" s="96"/>
      <c r="P1271" s="96"/>
      <c r="Q1271" s="94">
        <f>+M1271+N1271+O1271+P1271</f>
        <v>0</v>
      </c>
      <c r="R1271" s="95">
        <v>895</v>
      </c>
      <c r="S1271" s="88">
        <f>+Q1271*R1271</f>
        <v>0</v>
      </c>
    </row>
    <row r="1272" spans="1:19" ht="49.65" customHeight="1" x14ac:dyDescent="0.3">
      <c r="A1272" s="78"/>
      <c r="B1272" s="78"/>
      <c r="C1272" s="78"/>
      <c r="D1272" s="78"/>
      <c r="E1272" s="78"/>
      <c r="F1272" s="78"/>
      <c r="G1272" s="78"/>
      <c r="H1272" s="78"/>
      <c r="I1272" s="78"/>
      <c r="K1272" s="89"/>
      <c r="L1272" s="89"/>
      <c r="M1272" s="89"/>
      <c r="N1272" s="89"/>
      <c r="O1272" s="89"/>
      <c r="P1272" s="89"/>
      <c r="Q1272" s="89"/>
      <c r="R1272" s="89"/>
      <c r="S1272" s="89"/>
    </row>
    <row r="1273" spans="1:19" ht="49.65" customHeight="1" x14ac:dyDescent="0.3">
      <c r="A1273" s="99"/>
      <c r="B1273" s="100" t="s">
        <v>1151</v>
      </c>
      <c r="C1273" s="78"/>
      <c r="D1273" s="78"/>
      <c r="E1273" s="78"/>
      <c r="F1273" s="78"/>
      <c r="G1273" s="78"/>
      <c r="H1273" s="78"/>
      <c r="I1273" s="78"/>
      <c r="K1273" s="97">
        <v>14727</v>
      </c>
      <c r="L1273" s="98" t="s">
        <v>1152</v>
      </c>
      <c r="M1273" s="96"/>
      <c r="N1273" s="96"/>
      <c r="O1273" s="96"/>
      <c r="P1273" s="96"/>
      <c r="Q1273" s="94">
        <f>+M1273+N1273+O1273+P1273</f>
        <v>0</v>
      </c>
      <c r="R1273" s="95">
        <v>995</v>
      </c>
      <c r="S1273" s="88">
        <f>+Q1273*R1273</f>
        <v>0</v>
      </c>
    </row>
    <row r="1274" spans="1:19" ht="49.65" customHeight="1" x14ac:dyDescent="0.3">
      <c r="A1274" s="78"/>
      <c r="B1274" s="78"/>
      <c r="C1274" s="78"/>
      <c r="D1274" s="78"/>
      <c r="E1274" s="78"/>
      <c r="F1274" s="78"/>
      <c r="G1274" s="78"/>
      <c r="H1274" s="78"/>
      <c r="I1274" s="78"/>
      <c r="K1274" s="89"/>
      <c r="L1274" s="89"/>
      <c r="M1274" s="89"/>
      <c r="N1274" s="89"/>
      <c r="O1274" s="89"/>
      <c r="P1274" s="89"/>
      <c r="Q1274" s="89"/>
      <c r="R1274" s="89"/>
      <c r="S1274" s="89"/>
    </row>
    <row r="1275" spans="1:19" ht="49.65" customHeight="1" x14ac:dyDescent="0.3">
      <c r="A1275" s="97">
        <v>13359</v>
      </c>
      <c r="B1275" s="98" t="s">
        <v>1153</v>
      </c>
      <c r="C1275" s="96"/>
      <c r="D1275" s="96"/>
      <c r="E1275" s="96"/>
      <c r="F1275" s="96"/>
      <c r="G1275" s="94">
        <f>+C1275+D1275+E1275+F1275</f>
        <v>0</v>
      </c>
      <c r="H1275" s="95">
        <v>1395</v>
      </c>
      <c r="I1275" s="88">
        <f>+G1275*H1275</f>
        <v>0</v>
      </c>
      <c r="K1275" s="97">
        <v>14728</v>
      </c>
      <c r="L1275" s="98" t="s">
        <v>1154</v>
      </c>
      <c r="M1275" s="96"/>
      <c r="N1275" s="96"/>
      <c r="O1275" s="96"/>
      <c r="P1275" s="96"/>
      <c r="Q1275" s="94">
        <f>+M1275+N1275+O1275+P1275</f>
        <v>0</v>
      </c>
      <c r="R1275" s="95">
        <v>1050</v>
      </c>
      <c r="S1275" s="88">
        <f>+Q1275*R1275</f>
        <v>0</v>
      </c>
    </row>
    <row r="1276" spans="1:19" ht="49.65" customHeight="1" x14ac:dyDescent="0.3">
      <c r="A1276" s="89"/>
      <c r="B1276" s="89"/>
      <c r="C1276" s="89"/>
      <c r="D1276" s="89"/>
      <c r="E1276" s="89"/>
      <c r="F1276" s="89"/>
      <c r="G1276" s="89"/>
      <c r="H1276" s="89"/>
      <c r="I1276" s="89"/>
      <c r="K1276" s="89"/>
      <c r="L1276" s="89"/>
      <c r="M1276" s="89"/>
      <c r="N1276" s="89"/>
      <c r="O1276" s="89"/>
      <c r="P1276" s="89"/>
      <c r="Q1276" s="89"/>
      <c r="R1276" s="89"/>
      <c r="S1276" s="89"/>
    </row>
    <row r="1277" spans="1:19" ht="49.65" customHeight="1" x14ac:dyDescent="0.3">
      <c r="A1277" s="97">
        <v>13360</v>
      </c>
      <c r="B1277" s="98" t="s">
        <v>1155</v>
      </c>
      <c r="C1277" s="96"/>
      <c r="D1277" s="96"/>
      <c r="E1277" s="96"/>
      <c r="F1277" s="96"/>
      <c r="G1277" s="94">
        <f>+C1277+D1277+E1277+F1277</f>
        <v>0</v>
      </c>
      <c r="H1277" s="95">
        <v>1495</v>
      </c>
      <c r="I1277" s="88">
        <f>+G1277*H1277</f>
        <v>0</v>
      </c>
      <c r="K1277" s="97">
        <v>14729</v>
      </c>
      <c r="L1277" s="98" t="s">
        <v>1156</v>
      </c>
      <c r="M1277" s="96"/>
      <c r="N1277" s="96"/>
      <c r="O1277" s="96"/>
      <c r="P1277" s="96"/>
      <c r="Q1277" s="94">
        <f>+M1277+N1277+O1277+P1277</f>
        <v>0</v>
      </c>
      <c r="R1277" s="95">
        <v>150</v>
      </c>
      <c r="S1277" s="88">
        <f>+Q1277*R1277</f>
        <v>0</v>
      </c>
    </row>
    <row r="1278" spans="1:19" ht="49.65" customHeight="1" x14ac:dyDescent="0.3">
      <c r="A1278" s="89"/>
      <c r="B1278" s="89"/>
      <c r="C1278" s="89"/>
      <c r="D1278" s="89"/>
      <c r="E1278" s="89"/>
      <c r="F1278" s="89"/>
      <c r="G1278" s="89"/>
      <c r="H1278" s="89"/>
      <c r="I1278" s="89"/>
      <c r="K1278" s="89"/>
      <c r="L1278" s="89"/>
      <c r="M1278" s="89"/>
      <c r="N1278" s="89"/>
      <c r="O1278" s="89"/>
      <c r="P1278" s="89"/>
      <c r="Q1278" s="89"/>
      <c r="R1278" s="89"/>
      <c r="S1278" s="89"/>
    </row>
    <row r="1279" spans="1:19" ht="49.65" customHeight="1" x14ac:dyDescent="0.3">
      <c r="A1279" s="99"/>
      <c r="B1279" s="100" t="s">
        <v>1157</v>
      </c>
      <c r="C1279" s="78"/>
      <c r="D1279" s="78"/>
      <c r="E1279" s="78"/>
      <c r="F1279" s="78"/>
      <c r="G1279" s="78"/>
      <c r="H1279" s="78"/>
      <c r="I1279" s="78"/>
      <c r="K1279" s="97">
        <v>14730</v>
      </c>
      <c r="L1279" s="98" t="s">
        <v>1158</v>
      </c>
      <c r="M1279" s="96"/>
      <c r="N1279" s="96"/>
      <c r="O1279" s="96"/>
      <c r="P1279" s="96"/>
      <c r="Q1279" s="94">
        <f>+M1279+N1279+O1279+P1279</f>
        <v>0</v>
      </c>
      <c r="R1279" s="95">
        <v>225</v>
      </c>
      <c r="S1279" s="88">
        <f>+Q1279*R1279</f>
        <v>0</v>
      </c>
    </row>
    <row r="1280" spans="1:19" ht="49.65" customHeight="1" x14ac:dyDescent="0.3">
      <c r="A1280" s="78"/>
      <c r="B1280" s="78"/>
      <c r="C1280" s="78"/>
      <c r="D1280" s="78"/>
      <c r="E1280" s="78"/>
      <c r="F1280" s="78"/>
      <c r="G1280" s="78"/>
      <c r="H1280" s="78"/>
      <c r="I1280" s="78"/>
      <c r="K1280" s="89"/>
      <c r="L1280" s="89"/>
      <c r="M1280" s="89"/>
      <c r="N1280" s="89"/>
      <c r="O1280" s="89"/>
      <c r="P1280" s="89"/>
      <c r="Q1280" s="89"/>
      <c r="R1280" s="89"/>
      <c r="S1280" s="89"/>
    </row>
    <row r="1281" spans="1:19" ht="49.65" customHeight="1" x14ac:dyDescent="0.3">
      <c r="A1281" s="97">
        <v>13364</v>
      </c>
      <c r="B1281" s="98" t="s">
        <v>1159</v>
      </c>
      <c r="C1281" s="96"/>
      <c r="D1281" s="96"/>
      <c r="E1281" s="96"/>
      <c r="F1281" s="96"/>
      <c r="G1281" s="94">
        <f>+C1281+D1281+E1281+F1281</f>
        <v>0</v>
      </c>
      <c r="H1281" s="95">
        <v>1495</v>
      </c>
      <c r="I1281" s="88">
        <f>+G1281*H1281</f>
        <v>0</v>
      </c>
      <c r="K1281" s="99"/>
      <c r="L1281" s="100" t="s">
        <v>1160</v>
      </c>
      <c r="M1281" s="78"/>
      <c r="N1281" s="78"/>
      <c r="O1281" s="78"/>
      <c r="P1281" s="78"/>
      <c r="Q1281" s="78"/>
      <c r="R1281" s="78"/>
      <c r="S1281" s="78"/>
    </row>
    <row r="1282" spans="1:19" ht="49.65" customHeight="1" x14ac:dyDescent="0.3">
      <c r="A1282" s="89"/>
      <c r="B1282" s="89"/>
      <c r="C1282" s="89"/>
      <c r="D1282" s="89"/>
      <c r="E1282" s="89"/>
      <c r="F1282" s="89"/>
      <c r="G1282" s="89"/>
      <c r="H1282" s="89"/>
      <c r="I1282" s="89"/>
      <c r="K1282" s="78"/>
      <c r="L1282" s="78"/>
      <c r="M1282" s="78"/>
      <c r="N1282" s="78"/>
      <c r="O1282" s="78"/>
      <c r="P1282" s="78"/>
      <c r="Q1282" s="78"/>
      <c r="R1282" s="78"/>
      <c r="S1282" s="78"/>
    </row>
    <row r="1283" spans="1:19" ht="49.65" customHeight="1" x14ac:dyDescent="0.3">
      <c r="A1283" s="99"/>
      <c r="B1283" s="100" t="s">
        <v>1161</v>
      </c>
      <c r="C1283" s="78"/>
      <c r="D1283" s="78"/>
      <c r="E1283" s="78"/>
      <c r="F1283" s="78"/>
      <c r="G1283" s="78"/>
      <c r="H1283" s="78"/>
      <c r="I1283" s="78"/>
      <c r="K1283" s="97">
        <v>13267</v>
      </c>
      <c r="L1283" s="98" t="s">
        <v>1162</v>
      </c>
      <c r="M1283" s="96"/>
      <c r="N1283" s="96"/>
      <c r="O1283" s="96"/>
      <c r="P1283" s="96"/>
      <c r="Q1283" s="94">
        <f>+M1283+N1283+O1283+P1283</f>
        <v>0</v>
      </c>
      <c r="R1283" s="95">
        <v>949</v>
      </c>
      <c r="S1283" s="88">
        <f>+Q1283*R1283</f>
        <v>0</v>
      </c>
    </row>
    <row r="1284" spans="1:19" ht="49.65" customHeight="1" x14ac:dyDescent="0.3">
      <c r="A1284" s="78"/>
      <c r="B1284" s="78"/>
      <c r="C1284" s="78"/>
      <c r="D1284" s="78"/>
      <c r="E1284" s="78"/>
      <c r="F1284" s="78"/>
      <c r="G1284" s="78"/>
      <c r="H1284" s="78"/>
      <c r="I1284" s="78"/>
      <c r="K1284" s="89"/>
      <c r="L1284" s="89"/>
      <c r="M1284" s="89"/>
      <c r="N1284" s="89"/>
      <c r="O1284" s="89"/>
      <c r="P1284" s="89"/>
      <c r="Q1284" s="89"/>
      <c r="R1284" s="89"/>
      <c r="S1284" s="89"/>
    </row>
    <row r="1285" spans="1:19" ht="49.65" customHeight="1" x14ac:dyDescent="0.3">
      <c r="A1285" s="97">
        <v>13626</v>
      </c>
      <c r="B1285" s="98" t="s">
        <v>1163</v>
      </c>
      <c r="C1285" s="96"/>
      <c r="D1285" s="96"/>
      <c r="E1285" s="96"/>
      <c r="F1285" s="96"/>
      <c r="G1285" s="94">
        <f>+C1285+D1285+E1285+F1285</f>
        <v>0</v>
      </c>
      <c r="H1285" s="95">
        <v>850</v>
      </c>
      <c r="I1285" s="88">
        <f>+G1285*H1285</f>
        <v>0</v>
      </c>
      <c r="K1285" s="97">
        <v>13268</v>
      </c>
      <c r="L1285" s="98" t="s">
        <v>1164</v>
      </c>
      <c r="M1285" s="96"/>
      <c r="N1285" s="96"/>
      <c r="O1285" s="96"/>
      <c r="P1285" s="96"/>
      <c r="Q1285" s="94">
        <f>+M1285+N1285+O1285+P1285</f>
        <v>0</v>
      </c>
      <c r="R1285" s="95">
        <v>1099</v>
      </c>
      <c r="S1285" s="88">
        <f>+Q1285*R1285</f>
        <v>0</v>
      </c>
    </row>
    <row r="1286" spans="1:19" ht="49.65" customHeight="1" x14ac:dyDescent="0.3">
      <c r="A1286" s="89"/>
      <c r="B1286" s="89"/>
      <c r="C1286" s="89"/>
      <c r="D1286" s="89"/>
      <c r="E1286" s="89"/>
      <c r="F1286" s="89"/>
      <c r="G1286" s="89"/>
      <c r="H1286" s="89"/>
      <c r="I1286" s="89"/>
      <c r="K1286" s="89"/>
      <c r="L1286" s="89"/>
      <c r="M1286" s="89"/>
      <c r="N1286" s="89"/>
      <c r="O1286" s="89"/>
      <c r="P1286" s="89"/>
      <c r="Q1286" s="89"/>
      <c r="R1286" s="89"/>
      <c r="S1286" s="89"/>
    </row>
    <row r="1287" spans="1:19" ht="49.65" customHeight="1" x14ac:dyDescent="0.3">
      <c r="A1287" s="97">
        <v>13627</v>
      </c>
      <c r="B1287" s="98" t="s">
        <v>1165</v>
      </c>
      <c r="C1287" s="96"/>
      <c r="D1287" s="96"/>
      <c r="E1287" s="96"/>
      <c r="F1287" s="96"/>
      <c r="G1287" s="94">
        <f>+C1287+D1287+E1287+F1287</f>
        <v>0</v>
      </c>
      <c r="H1287" s="95">
        <v>895</v>
      </c>
      <c r="I1287" s="88">
        <f>+G1287*H1287</f>
        <v>0</v>
      </c>
      <c r="K1287" s="97">
        <v>13269</v>
      </c>
      <c r="L1287" s="98" t="s">
        <v>1166</v>
      </c>
      <c r="M1287" s="96"/>
      <c r="N1287" s="96"/>
      <c r="O1287" s="96"/>
      <c r="P1287" s="96"/>
      <c r="Q1287" s="94">
        <f>+M1287+N1287+O1287+P1287</f>
        <v>0</v>
      </c>
      <c r="R1287" s="95">
        <v>1149</v>
      </c>
      <c r="S1287" s="88">
        <f>+Q1287*R1287</f>
        <v>0</v>
      </c>
    </row>
    <row r="1288" spans="1:19" ht="49.65" customHeight="1" x14ac:dyDescent="0.3">
      <c r="A1288" s="89"/>
      <c r="B1288" s="89"/>
      <c r="C1288" s="89"/>
      <c r="D1288" s="89"/>
      <c r="E1288" s="89"/>
      <c r="F1288" s="89"/>
      <c r="G1288" s="89"/>
      <c r="H1288" s="89"/>
      <c r="I1288" s="89"/>
      <c r="K1288" s="89"/>
      <c r="L1288" s="89"/>
      <c r="M1288" s="89"/>
      <c r="N1288" s="89"/>
      <c r="O1288" s="89"/>
      <c r="P1288" s="89"/>
      <c r="Q1288" s="89"/>
      <c r="R1288" s="89"/>
      <c r="S1288" s="89"/>
    </row>
    <row r="1289" spans="1:19" ht="49.65" customHeight="1" x14ac:dyDescent="0.3">
      <c r="A1289" s="97">
        <v>13628</v>
      </c>
      <c r="B1289" s="98" t="s">
        <v>1167</v>
      </c>
      <c r="C1289" s="96"/>
      <c r="D1289" s="96"/>
      <c r="E1289" s="96"/>
      <c r="F1289" s="96"/>
      <c r="G1289" s="94">
        <f>+C1289+D1289+E1289+F1289</f>
        <v>0</v>
      </c>
      <c r="H1289" s="95">
        <v>950</v>
      </c>
      <c r="I1289" s="88">
        <f>+G1289*H1289</f>
        <v>0</v>
      </c>
      <c r="K1289" s="97">
        <v>13270</v>
      </c>
      <c r="L1289" s="98" t="s">
        <v>1168</v>
      </c>
      <c r="M1289" s="96"/>
      <c r="N1289" s="96"/>
      <c r="O1289" s="96"/>
      <c r="P1289" s="96"/>
      <c r="Q1289" s="94">
        <f>+M1289+N1289+O1289+P1289</f>
        <v>0</v>
      </c>
      <c r="R1289" s="95">
        <v>1249</v>
      </c>
      <c r="S1289" s="88">
        <f>+Q1289*R1289</f>
        <v>0</v>
      </c>
    </row>
    <row r="1290" spans="1:19" ht="49.65" customHeight="1" x14ac:dyDescent="0.3">
      <c r="A1290" s="89"/>
      <c r="B1290" s="89"/>
      <c r="C1290" s="89"/>
      <c r="D1290" s="89"/>
      <c r="E1290" s="89"/>
      <c r="F1290" s="89"/>
      <c r="G1290" s="89"/>
      <c r="H1290" s="89"/>
      <c r="I1290" s="89"/>
      <c r="K1290" s="89"/>
      <c r="L1290" s="89"/>
      <c r="M1290" s="89"/>
      <c r="N1290" s="89"/>
      <c r="O1290" s="89"/>
      <c r="P1290" s="89"/>
      <c r="Q1290" s="89"/>
      <c r="R1290" s="89"/>
      <c r="S1290" s="89"/>
    </row>
    <row r="1291" spans="1:19" ht="49.65" customHeight="1" x14ac:dyDescent="0.3">
      <c r="A1291" s="97">
        <v>13629</v>
      </c>
      <c r="B1291" s="98" t="s">
        <v>1169</v>
      </c>
      <c r="C1291" s="96"/>
      <c r="D1291" s="96"/>
      <c r="E1291" s="96"/>
      <c r="F1291" s="96"/>
      <c r="G1291" s="94">
        <f>+C1291+D1291+E1291+F1291</f>
        <v>0</v>
      </c>
      <c r="H1291" s="95">
        <v>995</v>
      </c>
      <c r="I1291" s="88">
        <f>+G1291*H1291</f>
        <v>0</v>
      </c>
      <c r="K1291" s="97">
        <v>13271</v>
      </c>
      <c r="L1291" s="98" t="s">
        <v>1170</v>
      </c>
      <c r="M1291" s="96"/>
      <c r="N1291" s="96"/>
      <c r="O1291" s="96"/>
      <c r="P1291" s="96"/>
      <c r="Q1291" s="94">
        <f>+M1291+N1291+O1291+P1291</f>
        <v>0</v>
      </c>
      <c r="R1291" s="95">
        <v>199</v>
      </c>
      <c r="S1291" s="88">
        <f>+Q1291*R1291</f>
        <v>0</v>
      </c>
    </row>
    <row r="1292" spans="1:19" ht="49.65" customHeight="1" x14ac:dyDescent="0.3">
      <c r="A1292" s="89"/>
      <c r="B1292" s="89"/>
      <c r="C1292" s="89"/>
      <c r="D1292" s="89"/>
      <c r="E1292" s="89"/>
      <c r="F1292" s="89"/>
      <c r="G1292" s="89"/>
      <c r="H1292" s="89"/>
      <c r="I1292" s="89"/>
      <c r="K1292" s="89"/>
      <c r="L1292" s="89"/>
      <c r="M1292" s="89"/>
      <c r="N1292" s="89"/>
      <c r="O1292" s="89"/>
      <c r="P1292" s="89"/>
      <c r="Q1292" s="89"/>
      <c r="R1292" s="89"/>
      <c r="S1292" s="89"/>
    </row>
    <row r="1293" spans="1:19" ht="49.65" customHeight="1" x14ac:dyDescent="0.3">
      <c r="A1293" s="97">
        <v>13630</v>
      </c>
      <c r="B1293" s="98" t="s">
        <v>1171</v>
      </c>
      <c r="C1293" s="96"/>
      <c r="D1293" s="96"/>
      <c r="E1293" s="96"/>
      <c r="F1293" s="96"/>
      <c r="G1293" s="94">
        <f>+C1293+D1293+E1293+F1293</f>
        <v>0</v>
      </c>
      <c r="H1293" s="95">
        <v>225</v>
      </c>
      <c r="I1293" s="88">
        <f>+G1293*H1293</f>
        <v>0</v>
      </c>
      <c r="K1293" s="97">
        <v>13272</v>
      </c>
      <c r="L1293" s="98" t="s">
        <v>1172</v>
      </c>
      <c r="M1293" s="96"/>
      <c r="N1293" s="96"/>
      <c r="O1293" s="96"/>
      <c r="P1293" s="96"/>
      <c r="Q1293" s="94">
        <f>+M1293+N1293+O1293+P1293</f>
        <v>0</v>
      </c>
      <c r="R1293" s="95">
        <v>279</v>
      </c>
      <c r="S1293" s="88">
        <f>+Q1293*R1293</f>
        <v>0</v>
      </c>
    </row>
    <row r="1294" spans="1:19" ht="49.65" customHeight="1" x14ac:dyDescent="0.3">
      <c r="A1294" s="89"/>
      <c r="B1294" s="89"/>
      <c r="C1294" s="89"/>
      <c r="D1294" s="89"/>
      <c r="E1294" s="89"/>
      <c r="F1294" s="89"/>
      <c r="G1294" s="89"/>
      <c r="H1294" s="89"/>
      <c r="I1294" s="89"/>
      <c r="K1294" s="89"/>
      <c r="L1294" s="89"/>
      <c r="M1294" s="89"/>
      <c r="N1294" s="89"/>
      <c r="O1294" s="89"/>
      <c r="P1294" s="89"/>
      <c r="Q1294" s="89"/>
      <c r="R1294" s="89"/>
      <c r="S1294" s="89"/>
    </row>
    <row r="1295" spans="1:19" ht="49.65" customHeight="1" x14ac:dyDescent="0.3">
      <c r="A1295" s="97">
        <v>13631</v>
      </c>
      <c r="B1295" s="98" t="s">
        <v>1173</v>
      </c>
      <c r="C1295" s="96"/>
      <c r="D1295" s="96"/>
      <c r="E1295" s="96"/>
      <c r="F1295" s="96"/>
      <c r="G1295" s="94">
        <f>+C1295+D1295+E1295+F1295</f>
        <v>0</v>
      </c>
      <c r="H1295" s="95">
        <v>850</v>
      </c>
      <c r="I1295" s="88">
        <f>+G1295*H1295</f>
        <v>0</v>
      </c>
      <c r="K1295" s="97">
        <v>13273</v>
      </c>
      <c r="L1295" s="98" t="s">
        <v>1174</v>
      </c>
      <c r="M1295" s="96"/>
      <c r="N1295" s="96"/>
      <c r="O1295" s="96"/>
      <c r="P1295" s="96"/>
      <c r="Q1295" s="94">
        <f>+M1295+N1295+O1295+P1295</f>
        <v>0</v>
      </c>
      <c r="R1295" s="95">
        <v>949</v>
      </c>
      <c r="S1295" s="88">
        <f>+Q1295*R1295</f>
        <v>0</v>
      </c>
    </row>
    <row r="1296" spans="1:19" ht="49.65" customHeight="1" x14ac:dyDescent="0.3">
      <c r="A1296" s="89"/>
      <c r="B1296" s="89"/>
      <c r="C1296" s="89"/>
      <c r="D1296" s="89"/>
      <c r="E1296" s="89"/>
      <c r="F1296" s="89"/>
      <c r="G1296" s="89"/>
      <c r="H1296" s="89"/>
      <c r="I1296" s="89"/>
      <c r="K1296" s="89"/>
      <c r="L1296" s="89"/>
      <c r="M1296" s="89"/>
      <c r="N1296" s="89"/>
      <c r="O1296" s="89"/>
      <c r="P1296" s="89"/>
      <c r="Q1296" s="89"/>
      <c r="R1296" s="89"/>
      <c r="S1296" s="89"/>
    </row>
    <row r="1297" spans="1:19" ht="49.65" customHeight="1" x14ac:dyDescent="0.3">
      <c r="A1297" s="97">
        <v>13632</v>
      </c>
      <c r="B1297" s="98" t="s">
        <v>1175</v>
      </c>
      <c r="C1297" s="96"/>
      <c r="D1297" s="96"/>
      <c r="E1297" s="96"/>
      <c r="F1297" s="96"/>
      <c r="G1297" s="94">
        <f>+C1297+D1297+E1297+F1297</f>
        <v>0</v>
      </c>
      <c r="H1297" s="95">
        <v>895</v>
      </c>
      <c r="I1297" s="88">
        <f>+G1297*H1297</f>
        <v>0</v>
      </c>
      <c r="K1297" s="97">
        <v>13274</v>
      </c>
      <c r="L1297" s="98" t="s">
        <v>1176</v>
      </c>
      <c r="M1297" s="96"/>
      <c r="N1297" s="96"/>
      <c r="O1297" s="96"/>
      <c r="P1297" s="96"/>
      <c r="Q1297" s="94">
        <f>+M1297+N1297+O1297+P1297</f>
        <v>0</v>
      </c>
      <c r="R1297" s="95">
        <v>1099</v>
      </c>
      <c r="S1297" s="88">
        <f>+Q1297*R1297</f>
        <v>0</v>
      </c>
    </row>
    <row r="1298" spans="1:19" ht="49.65" customHeight="1" x14ac:dyDescent="0.3">
      <c r="A1298" s="89"/>
      <c r="B1298" s="89"/>
      <c r="C1298" s="89"/>
      <c r="D1298" s="89"/>
      <c r="E1298" s="89"/>
      <c r="F1298" s="89"/>
      <c r="G1298" s="89"/>
      <c r="H1298" s="89"/>
      <c r="I1298" s="89"/>
      <c r="K1298" s="89"/>
      <c r="L1298" s="89"/>
      <c r="M1298" s="89"/>
      <c r="N1298" s="89"/>
      <c r="O1298" s="89"/>
      <c r="P1298" s="89"/>
      <c r="Q1298" s="89"/>
      <c r="R1298" s="89"/>
      <c r="S1298" s="89"/>
    </row>
    <row r="1299" spans="1:19" ht="49.65" customHeight="1" x14ac:dyDescent="0.3">
      <c r="A1299" s="97">
        <v>13633</v>
      </c>
      <c r="B1299" s="98" t="s">
        <v>1177</v>
      </c>
      <c r="C1299" s="96"/>
      <c r="D1299" s="96"/>
      <c r="E1299" s="96"/>
      <c r="F1299" s="96"/>
      <c r="G1299" s="94">
        <f>+C1299+D1299+E1299+F1299</f>
        <v>0</v>
      </c>
      <c r="H1299" s="95">
        <v>950</v>
      </c>
      <c r="I1299" s="88">
        <f>+G1299*H1299</f>
        <v>0</v>
      </c>
      <c r="K1299" s="97">
        <v>13275</v>
      </c>
      <c r="L1299" s="98" t="s">
        <v>1178</v>
      </c>
      <c r="M1299" s="96"/>
      <c r="N1299" s="96"/>
      <c r="O1299" s="96"/>
      <c r="P1299" s="96"/>
      <c r="Q1299" s="94">
        <f>+M1299+N1299+O1299+P1299</f>
        <v>0</v>
      </c>
      <c r="R1299" s="95">
        <v>1249</v>
      </c>
      <c r="S1299" s="88">
        <f>+Q1299*R1299</f>
        <v>0</v>
      </c>
    </row>
    <row r="1300" spans="1:19" ht="49.65" customHeight="1" x14ac:dyDescent="0.3">
      <c r="A1300" s="89"/>
      <c r="B1300" s="89"/>
      <c r="C1300" s="89"/>
      <c r="D1300" s="89"/>
      <c r="E1300" s="89"/>
      <c r="F1300" s="89"/>
      <c r="G1300" s="89"/>
      <c r="H1300" s="89"/>
      <c r="I1300" s="89"/>
      <c r="K1300" s="89"/>
      <c r="L1300" s="89"/>
      <c r="M1300" s="89"/>
      <c r="N1300" s="89"/>
      <c r="O1300" s="89"/>
      <c r="P1300" s="89"/>
      <c r="Q1300" s="89"/>
      <c r="R1300" s="89"/>
      <c r="S1300" s="89"/>
    </row>
    <row r="1301" spans="1:19" ht="49.65" customHeight="1" x14ac:dyDescent="0.3">
      <c r="A1301" s="97">
        <v>13634</v>
      </c>
      <c r="B1301" s="98" t="s">
        <v>1179</v>
      </c>
      <c r="C1301" s="96"/>
      <c r="D1301" s="96"/>
      <c r="E1301" s="96"/>
      <c r="F1301" s="96"/>
      <c r="G1301" s="94">
        <f>+C1301+D1301+E1301+F1301</f>
        <v>0</v>
      </c>
      <c r="H1301" s="95">
        <v>995</v>
      </c>
      <c r="I1301" s="88">
        <f>+G1301*H1301</f>
        <v>0</v>
      </c>
      <c r="K1301" s="97">
        <v>13276</v>
      </c>
      <c r="L1301" s="98" t="s">
        <v>1180</v>
      </c>
      <c r="M1301" s="96"/>
      <c r="N1301" s="96"/>
      <c r="O1301" s="96"/>
      <c r="P1301" s="96"/>
      <c r="Q1301" s="94">
        <f>+M1301+N1301+O1301+P1301</f>
        <v>0</v>
      </c>
      <c r="R1301" s="95">
        <v>1149</v>
      </c>
      <c r="S1301" s="88">
        <f>+Q1301*R1301</f>
        <v>0</v>
      </c>
    </row>
    <row r="1302" spans="1:19" ht="49.65" customHeight="1" x14ac:dyDescent="0.3">
      <c r="A1302" s="89"/>
      <c r="B1302" s="89"/>
      <c r="C1302" s="89"/>
      <c r="D1302" s="89"/>
      <c r="E1302" s="89"/>
      <c r="F1302" s="89"/>
      <c r="G1302" s="89"/>
      <c r="H1302" s="89"/>
      <c r="I1302" s="89"/>
      <c r="K1302" s="89"/>
      <c r="L1302" s="89"/>
      <c r="M1302" s="89"/>
      <c r="N1302" s="89"/>
      <c r="O1302" s="89"/>
      <c r="P1302" s="89"/>
      <c r="Q1302" s="89"/>
      <c r="R1302" s="89"/>
      <c r="S1302" s="89"/>
    </row>
    <row r="1303" spans="1:19" ht="49.65" customHeight="1" x14ac:dyDescent="0.3">
      <c r="A1303" s="97">
        <v>13635</v>
      </c>
      <c r="B1303" s="98" t="s">
        <v>1181</v>
      </c>
      <c r="C1303" s="96"/>
      <c r="D1303" s="96"/>
      <c r="E1303" s="96"/>
      <c r="F1303" s="96"/>
      <c r="G1303" s="94">
        <f>+C1303+D1303+E1303+F1303</f>
        <v>0</v>
      </c>
      <c r="H1303" s="95">
        <v>225</v>
      </c>
      <c r="I1303" s="88">
        <f>+G1303*H1303</f>
        <v>0</v>
      </c>
      <c r="K1303" s="97">
        <v>13278</v>
      </c>
      <c r="L1303" s="98" t="s">
        <v>1182</v>
      </c>
      <c r="M1303" s="96"/>
      <c r="N1303" s="96"/>
      <c r="O1303" s="96"/>
      <c r="P1303" s="96"/>
      <c r="Q1303" s="94">
        <f>+M1303+N1303+O1303+P1303</f>
        <v>0</v>
      </c>
      <c r="R1303" s="95">
        <v>279</v>
      </c>
      <c r="S1303" s="88">
        <f>+Q1303*R1303</f>
        <v>0</v>
      </c>
    </row>
    <row r="1304" spans="1:19" ht="49.65" customHeight="1" x14ac:dyDescent="0.3">
      <c r="A1304" s="89"/>
      <c r="B1304" s="89"/>
      <c r="C1304" s="89"/>
      <c r="D1304" s="89"/>
      <c r="E1304" s="89"/>
      <c r="F1304" s="89"/>
      <c r="G1304" s="89"/>
      <c r="H1304" s="89"/>
      <c r="I1304" s="89"/>
      <c r="K1304" s="89"/>
      <c r="L1304" s="89"/>
      <c r="M1304" s="89"/>
      <c r="N1304" s="89"/>
      <c r="O1304" s="89"/>
      <c r="P1304" s="89"/>
      <c r="Q1304" s="89"/>
      <c r="R1304" s="89"/>
      <c r="S1304" s="89"/>
    </row>
    <row r="1305" spans="1:19" ht="49.65" customHeight="1" x14ac:dyDescent="0.3">
      <c r="A1305" s="99"/>
      <c r="B1305" s="100" t="s">
        <v>1183</v>
      </c>
      <c r="C1305" s="78"/>
      <c r="D1305" s="78"/>
      <c r="E1305" s="78"/>
      <c r="F1305" s="78"/>
      <c r="G1305" s="78"/>
      <c r="H1305" s="78"/>
      <c r="I1305" s="78"/>
      <c r="K1305" s="99"/>
      <c r="L1305" s="100" t="s">
        <v>1184</v>
      </c>
      <c r="M1305" s="78"/>
      <c r="N1305" s="78"/>
      <c r="O1305" s="78"/>
      <c r="P1305" s="78"/>
      <c r="Q1305" s="78"/>
      <c r="R1305" s="78"/>
      <c r="S1305" s="78"/>
    </row>
    <row r="1306" spans="1:19" ht="49.65" customHeight="1" x14ac:dyDescent="0.3">
      <c r="A1306" s="78"/>
      <c r="B1306" s="78"/>
      <c r="C1306" s="78"/>
      <c r="D1306" s="78"/>
      <c r="E1306" s="78"/>
      <c r="F1306" s="78"/>
      <c r="G1306" s="78"/>
      <c r="H1306" s="78"/>
      <c r="I1306" s="78"/>
      <c r="K1306" s="78"/>
      <c r="L1306" s="78"/>
      <c r="M1306" s="78"/>
      <c r="N1306" s="78"/>
      <c r="O1306" s="78"/>
      <c r="P1306" s="78"/>
      <c r="Q1306" s="78"/>
      <c r="R1306" s="78"/>
      <c r="S1306" s="78"/>
    </row>
    <row r="1307" spans="1:19" ht="49.65" customHeight="1" x14ac:dyDescent="0.3">
      <c r="A1307" s="97">
        <v>14392</v>
      </c>
      <c r="B1307" s="98" t="s">
        <v>1185</v>
      </c>
      <c r="C1307" s="96"/>
      <c r="D1307" s="96"/>
      <c r="E1307" s="96"/>
      <c r="F1307" s="96"/>
      <c r="G1307" s="94">
        <f>+C1307+D1307+E1307+F1307</f>
        <v>0</v>
      </c>
      <c r="H1307" s="95">
        <v>850</v>
      </c>
      <c r="I1307" s="88">
        <f>+G1307*H1307</f>
        <v>0</v>
      </c>
      <c r="K1307" s="97">
        <v>8461</v>
      </c>
      <c r="L1307" s="98" t="s">
        <v>1186</v>
      </c>
      <c r="M1307" s="96"/>
      <c r="N1307" s="96"/>
      <c r="O1307" s="96"/>
      <c r="P1307" s="96"/>
      <c r="Q1307" s="94">
        <f>+M1307+N1307+O1307+P1307</f>
        <v>0</v>
      </c>
      <c r="R1307" s="95">
        <v>795</v>
      </c>
      <c r="S1307" s="88">
        <f>+Q1307*R1307</f>
        <v>0</v>
      </c>
    </row>
    <row r="1308" spans="1:19" ht="49.65" customHeight="1" x14ac:dyDescent="0.3">
      <c r="A1308" s="89"/>
      <c r="B1308" s="89"/>
      <c r="C1308" s="89"/>
      <c r="D1308" s="89"/>
      <c r="E1308" s="89"/>
      <c r="F1308" s="89"/>
      <c r="G1308" s="89"/>
      <c r="H1308" s="89"/>
      <c r="I1308" s="89"/>
      <c r="K1308" s="89"/>
      <c r="L1308" s="89"/>
      <c r="M1308" s="89"/>
      <c r="N1308" s="89"/>
      <c r="O1308" s="89"/>
      <c r="P1308" s="89"/>
      <c r="Q1308" s="89"/>
      <c r="R1308" s="89"/>
      <c r="S1308" s="89"/>
    </row>
    <row r="1309" spans="1:19" ht="49.65" customHeight="1" x14ac:dyDescent="0.3">
      <c r="A1309" s="97">
        <v>14397</v>
      </c>
      <c r="B1309" s="98" t="s">
        <v>1187</v>
      </c>
      <c r="C1309" s="96"/>
      <c r="D1309" s="96"/>
      <c r="E1309" s="96"/>
      <c r="F1309" s="96"/>
      <c r="G1309" s="94">
        <f>+C1309+D1309+E1309+F1309</f>
        <v>0</v>
      </c>
      <c r="H1309" s="95">
        <v>895</v>
      </c>
      <c r="I1309" s="88">
        <f>+G1309*H1309</f>
        <v>0</v>
      </c>
      <c r="K1309" s="97">
        <v>8462</v>
      </c>
      <c r="L1309" s="98" t="s">
        <v>1188</v>
      </c>
      <c r="M1309" s="96"/>
      <c r="N1309" s="96"/>
      <c r="O1309" s="96"/>
      <c r="P1309" s="96"/>
      <c r="Q1309" s="94">
        <f>+M1309+N1309+O1309+P1309</f>
        <v>0</v>
      </c>
      <c r="R1309" s="95">
        <v>895</v>
      </c>
      <c r="S1309" s="88">
        <f>+Q1309*R1309</f>
        <v>0</v>
      </c>
    </row>
    <row r="1310" spans="1:19" ht="49.65" customHeight="1" x14ac:dyDescent="0.3">
      <c r="A1310" s="89"/>
      <c r="B1310" s="89"/>
      <c r="C1310" s="89"/>
      <c r="D1310" s="89"/>
      <c r="E1310" s="89"/>
      <c r="F1310" s="89"/>
      <c r="G1310" s="89"/>
      <c r="H1310" s="89"/>
      <c r="I1310" s="89"/>
      <c r="K1310" s="89"/>
      <c r="L1310" s="89"/>
      <c r="M1310" s="89"/>
      <c r="N1310" s="89"/>
      <c r="O1310" s="89"/>
      <c r="P1310" s="89"/>
      <c r="Q1310" s="89"/>
      <c r="R1310" s="89"/>
      <c r="S1310" s="89"/>
    </row>
    <row r="1311" spans="1:19" ht="49.65" customHeight="1" x14ac:dyDescent="0.3">
      <c r="A1311" s="97">
        <v>14399</v>
      </c>
      <c r="B1311" s="98" t="s">
        <v>1189</v>
      </c>
      <c r="C1311" s="96"/>
      <c r="D1311" s="96"/>
      <c r="E1311" s="96"/>
      <c r="F1311" s="96"/>
      <c r="G1311" s="94">
        <f>+C1311+D1311+E1311+F1311</f>
        <v>0</v>
      </c>
      <c r="H1311" s="95">
        <v>950</v>
      </c>
      <c r="I1311" s="88">
        <f>+G1311*H1311</f>
        <v>0</v>
      </c>
      <c r="K1311" s="97">
        <v>8463</v>
      </c>
      <c r="L1311" s="98" t="s">
        <v>1190</v>
      </c>
      <c r="M1311" s="96"/>
      <c r="N1311" s="96"/>
      <c r="O1311" s="96"/>
      <c r="P1311" s="96"/>
      <c r="Q1311" s="94">
        <f>+M1311+N1311+O1311+P1311</f>
        <v>0</v>
      </c>
      <c r="R1311" s="95">
        <v>995</v>
      </c>
      <c r="S1311" s="88">
        <f>+Q1311*R1311</f>
        <v>0</v>
      </c>
    </row>
    <row r="1312" spans="1:19" ht="49.65" customHeight="1" x14ac:dyDescent="0.3">
      <c r="A1312" s="89"/>
      <c r="B1312" s="89"/>
      <c r="C1312" s="89"/>
      <c r="D1312" s="89"/>
      <c r="E1312" s="89"/>
      <c r="F1312" s="89"/>
      <c r="G1312" s="89"/>
      <c r="H1312" s="89"/>
      <c r="I1312" s="89"/>
      <c r="K1312" s="89"/>
      <c r="L1312" s="89"/>
      <c r="M1312" s="89"/>
      <c r="N1312" s="89"/>
      <c r="O1312" s="89"/>
      <c r="P1312" s="89"/>
      <c r="Q1312" s="89"/>
      <c r="R1312" s="89"/>
      <c r="S1312" s="89"/>
    </row>
    <row r="1313" spans="1:19" ht="49.65" customHeight="1" x14ac:dyDescent="0.3">
      <c r="A1313" s="97">
        <v>14401</v>
      </c>
      <c r="B1313" s="98" t="s">
        <v>1191</v>
      </c>
      <c r="C1313" s="96"/>
      <c r="D1313" s="96"/>
      <c r="E1313" s="96"/>
      <c r="F1313" s="96"/>
      <c r="G1313" s="94">
        <f>+C1313+D1313+E1313+F1313</f>
        <v>0</v>
      </c>
      <c r="H1313" s="95">
        <v>995</v>
      </c>
      <c r="I1313" s="88">
        <f>+G1313*H1313</f>
        <v>0</v>
      </c>
      <c r="K1313" s="97">
        <v>8464</v>
      </c>
      <c r="L1313" s="98" t="s">
        <v>1192</v>
      </c>
      <c r="M1313" s="96"/>
      <c r="N1313" s="96"/>
      <c r="O1313" s="96"/>
      <c r="P1313" s="96"/>
      <c r="Q1313" s="94">
        <f>+M1313+N1313+O1313+P1313</f>
        <v>0</v>
      </c>
      <c r="R1313" s="95">
        <v>1050</v>
      </c>
      <c r="S1313" s="88">
        <f>+Q1313*R1313</f>
        <v>0</v>
      </c>
    </row>
    <row r="1314" spans="1:19" ht="49.65" customHeight="1" x14ac:dyDescent="0.3">
      <c r="A1314" s="89"/>
      <c r="B1314" s="89"/>
      <c r="C1314" s="89"/>
      <c r="D1314" s="89"/>
      <c r="E1314" s="89"/>
      <c r="F1314" s="89"/>
      <c r="G1314" s="89"/>
      <c r="H1314" s="89"/>
      <c r="I1314" s="89"/>
      <c r="K1314" s="89"/>
      <c r="L1314" s="89"/>
      <c r="M1314" s="89"/>
      <c r="N1314" s="89"/>
      <c r="O1314" s="89"/>
      <c r="P1314" s="89"/>
      <c r="Q1314" s="89"/>
      <c r="R1314" s="89"/>
      <c r="S1314" s="89"/>
    </row>
    <row r="1315" spans="1:19" ht="49.65" customHeight="1" x14ac:dyDescent="0.3">
      <c r="A1315" s="97">
        <v>14404</v>
      </c>
      <c r="B1315" s="98" t="s">
        <v>1193</v>
      </c>
      <c r="C1315" s="96"/>
      <c r="D1315" s="96"/>
      <c r="E1315" s="96"/>
      <c r="F1315" s="96"/>
      <c r="G1315" s="94">
        <f>+C1315+D1315+E1315+F1315</f>
        <v>0</v>
      </c>
      <c r="H1315" s="95">
        <v>225</v>
      </c>
      <c r="I1315" s="88">
        <f>+G1315*H1315</f>
        <v>0</v>
      </c>
      <c r="K1315" s="97">
        <v>8465</v>
      </c>
      <c r="L1315" s="98" t="s">
        <v>1194</v>
      </c>
      <c r="M1315" s="96"/>
      <c r="N1315" s="96"/>
      <c r="O1315" s="96"/>
      <c r="P1315" s="96"/>
      <c r="Q1315" s="94">
        <f>+M1315+N1315+O1315+P1315</f>
        <v>0</v>
      </c>
      <c r="R1315" s="95">
        <v>150</v>
      </c>
      <c r="S1315" s="88">
        <f>+Q1315*R1315</f>
        <v>0</v>
      </c>
    </row>
    <row r="1316" spans="1:19" ht="49.65" customHeight="1" x14ac:dyDescent="0.3">
      <c r="A1316" s="89"/>
      <c r="B1316" s="89"/>
      <c r="C1316" s="89"/>
      <c r="D1316" s="89"/>
      <c r="E1316" s="89"/>
      <c r="F1316" s="89"/>
      <c r="G1316" s="89"/>
      <c r="H1316" s="89"/>
      <c r="I1316" s="89"/>
      <c r="K1316" s="89"/>
      <c r="L1316" s="89"/>
      <c r="M1316" s="89"/>
      <c r="N1316" s="89"/>
      <c r="O1316" s="89"/>
      <c r="P1316" s="89"/>
      <c r="Q1316" s="89"/>
      <c r="R1316" s="89"/>
      <c r="S1316" s="89"/>
    </row>
    <row r="1317" spans="1:19" ht="49.65" customHeight="1" x14ac:dyDescent="0.3">
      <c r="A1317" s="97">
        <v>14405</v>
      </c>
      <c r="B1317" s="98" t="s">
        <v>1195</v>
      </c>
      <c r="C1317" s="96"/>
      <c r="D1317" s="96"/>
      <c r="E1317" s="96"/>
      <c r="F1317" s="96"/>
      <c r="G1317" s="94">
        <f>+C1317+D1317+E1317+F1317</f>
        <v>0</v>
      </c>
      <c r="H1317" s="95">
        <v>850</v>
      </c>
      <c r="I1317" s="88">
        <f>+G1317*H1317</f>
        <v>0</v>
      </c>
      <c r="K1317" s="97">
        <v>8466</v>
      </c>
      <c r="L1317" s="98" t="s">
        <v>1196</v>
      </c>
      <c r="M1317" s="96"/>
      <c r="N1317" s="96"/>
      <c r="O1317" s="96"/>
      <c r="P1317" s="96"/>
      <c r="Q1317" s="94">
        <f>+M1317+N1317+O1317+P1317</f>
        <v>0</v>
      </c>
      <c r="R1317" s="95">
        <v>225</v>
      </c>
      <c r="S1317" s="88">
        <f>+Q1317*R1317</f>
        <v>0</v>
      </c>
    </row>
    <row r="1318" spans="1:19" ht="49.65" customHeight="1" x14ac:dyDescent="0.3">
      <c r="A1318" s="89"/>
      <c r="B1318" s="89"/>
      <c r="C1318" s="89"/>
      <c r="D1318" s="89"/>
      <c r="E1318" s="89"/>
      <c r="F1318" s="89"/>
      <c r="G1318" s="89"/>
      <c r="H1318" s="89"/>
      <c r="I1318" s="89"/>
      <c r="K1318" s="89"/>
      <c r="L1318" s="89"/>
      <c r="M1318" s="89"/>
      <c r="N1318" s="89"/>
      <c r="O1318" s="89"/>
      <c r="P1318" s="89"/>
      <c r="Q1318" s="89"/>
      <c r="R1318" s="89"/>
      <c r="S1318" s="89"/>
    </row>
    <row r="1319" spans="1:19" ht="49.65" customHeight="1" x14ac:dyDescent="0.3">
      <c r="A1319" s="97">
        <v>14406</v>
      </c>
      <c r="B1319" s="98" t="s">
        <v>1197</v>
      </c>
      <c r="C1319" s="96"/>
      <c r="D1319" s="96"/>
      <c r="E1319" s="96"/>
      <c r="F1319" s="96"/>
      <c r="G1319" s="94">
        <f>+C1319+D1319+E1319+F1319</f>
        <v>0</v>
      </c>
      <c r="H1319" s="95">
        <v>895</v>
      </c>
      <c r="I1319" s="88">
        <f>+G1319*H1319</f>
        <v>0</v>
      </c>
      <c r="K1319" s="99"/>
      <c r="L1319" s="100" t="s">
        <v>1198</v>
      </c>
      <c r="M1319" s="78"/>
      <c r="N1319" s="78"/>
      <c r="O1319" s="78"/>
      <c r="P1319" s="78"/>
      <c r="Q1319" s="78"/>
      <c r="R1319" s="78"/>
      <c r="S1319" s="78"/>
    </row>
    <row r="1320" spans="1:19" ht="49.65" customHeight="1" x14ac:dyDescent="0.3">
      <c r="A1320" s="89"/>
      <c r="B1320" s="89"/>
      <c r="C1320" s="89"/>
      <c r="D1320" s="89"/>
      <c r="E1320" s="89"/>
      <c r="F1320" s="89"/>
      <c r="G1320" s="89"/>
      <c r="H1320" s="89"/>
      <c r="I1320" s="89"/>
      <c r="K1320" s="78"/>
      <c r="L1320" s="78"/>
      <c r="M1320" s="78"/>
      <c r="N1320" s="78"/>
      <c r="O1320" s="78"/>
      <c r="P1320" s="78"/>
      <c r="Q1320" s="78"/>
      <c r="R1320" s="78"/>
      <c r="S1320" s="78"/>
    </row>
    <row r="1321" spans="1:19" ht="49.65" customHeight="1" x14ac:dyDescent="0.3">
      <c r="A1321" s="97">
        <v>14407</v>
      </c>
      <c r="B1321" s="98" t="s">
        <v>1199</v>
      </c>
      <c r="C1321" s="96"/>
      <c r="D1321" s="96"/>
      <c r="E1321" s="96"/>
      <c r="F1321" s="96"/>
      <c r="G1321" s="94">
        <f>+C1321+D1321+E1321+F1321</f>
        <v>0</v>
      </c>
      <c r="H1321" s="95">
        <v>950</v>
      </c>
      <c r="I1321" s="88">
        <f>+G1321*H1321</f>
        <v>0</v>
      </c>
      <c r="K1321" s="97">
        <v>13613</v>
      </c>
      <c r="L1321" s="98" t="s">
        <v>1200</v>
      </c>
      <c r="M1321" s="96"/>
      <c r="N1321" s="96"/>
      <c r="O1321" s="96"/>
      <c r="P1321" s="96"/>
      <c r="Q1321" s="94">
        <f>+M1321+N1321+O1321+P1321</f>
        <v>0</v>
      </c>
      <c r="R1321" s="95">
        <v>749</v>
      </c>
      <c r="S1321" s="88">
        <f>+Q1321*R1321</f>
        <v>0</v>
      </c>
    </row>
    <row r="1322" spans="1:19" ht="49.65" customHeight="1" x14ac:dyDescent="0.3">
      <c r="A1322" s="89"/>
      <c r="B1322" s="89"/>
      <c r="C1322" s="89"/>
      <c r="D1322" s="89"/>
      <c r="E1322" s="89"/>
      <c r="F1322" s="89"/>
      <c r="G1322" s="89"/>
      <c r="H1322" s="89"/>
      <c r="I1322" s="89"/>
      <c r="K1322" s="89"/>
      <c r="L1322" s="89"/>
      <c r="M1322" s="89"/>
      <c r="N1322" s="89"/>
      <c r="O1322" s="89"/>
      <c r="P1322" s="89"/>
      <c r="Q1322" s="89"/>
      <c r="R1322" s="89"/>
      <c r="S1322" s="89"/>
    </row>
    <row r="1323" spans="1:19" ht="49.65" customHeight="1" x14ac:dyDescent="0.3">
      <c r="A1323" s="97">
        <v>14408</v>
      </c>
      <c r="B1323" s="98" t="s">
        <v>1201</v>
      </c>
      <c r="C1323" s="96"/>
      <c r="D1323" s="96"/>
      <c r="E1323" s="96"/>
      <c r="F1323" s="96"/>
      <c r="G1323" s="94">
        <f>+C1323+D1323+E1323+F1323</f>
        <v>0</v>
      </c>
      <c r="H1323" s="95">
        <v>995</v>
      </c>
      <c r="I1323" s="88">
        <f>+G1323*H1323</f>
        <v>0</v>
      </c>
      <c r="K1323" s="97">
        <v>13614</v>
      </c>
      <c r="L1323" s="98" t="s">
        <v>1202</v>
      </c>
      <c r="M1323" s="96"/>
      <c r="N1323" s="96"/>
      <c r="O1323" s="96"/>
      <c r="P1323" s="96"/>
      <c r="Q1323" s="94">
        <f>+M1323+N1323+O1323+P1323</f>
        <v>0</v>
      </c>
      <c r="R1323" s="95">
        <v>849</v>
      </c>
      <c r="S1323" s="88">
        <f>+Q1323*R1323</f>
        <v>0</v>
      </c>
    </row>
    <row r="1324" spans="1:19" ht="49.65" customHeight="1" x14ac:dyDescent="0.3">
      <c r="A1324" s="89"/>
      <c r="B1324" s="89"/>
      <c r="C1324" s="89"/>
      <c r="D1324" s="89"/>
      <c r="E1324" s="89"/>
      <c r="F1324" s="89"/>
      <c r="G1324" s="89"/>
      <c r="H1324" s="89"/>
      <c r="I1324" s="89"/>
      <c r="K1324" s="89"/>
      <c r="L1324" s="89"/>
      <c r="M1324" s="89"/>
      <c r="N1324" s="89"/>
      <c r="O1324" s="89"/>
      <c r="P1324" s="89"/>
      <c r="Q1324" s="89"/>
      <c r="R1324" s="89"/>
      <c r="S1324" s="89"/>
    </row>
    <row r="1325" spans="1:19" ht="49.65" customHeight="1" x14ac:dyDescent="0.3">
      <c r="A1325" s="97">
        <v>14409</v>
      </c>
      <c r="B1325" s="98" t="s">
        <v>1203</v>
      </c>
      <c r="C1325" s="96"/>
      <c r="D1325" s="96"/>
      <c r="E1325" s="96"/>
      <c r="F1325" s="96"/>
      <c r="G1325" s="94">
        <f>+C1325+D1325+E1325+F1325</f>
        <v>0</v>
      </c>
      <c r="H1325" s="95">
        <v>225</v>
      </c>
      <c r="I1325" s="88">
        <f>+G1325*H1325</f>
        <v>0</v>
      </c>
      <c r="K1325" s="97">
        <v>13615</v>
      </c>
      <c r="L1325" s="98" t="s">
        <v>1204</v>
      </c>
      <c r="M1325" s="96"/>
      <c r="N1325" s="96"/>
      <c r="O1325" s="96"/>
      <c r="P1325" s="96"/>
      <c r="Q1325" s="94">
        <f>+M1325+N1325+O1325+P1325</f>
        <v>0</v>
      </c>
      <c r="R1325" s="95">
        <v>949</v>
      </c>
      <c r="S1325" s="88">
        <f>+Q1325*R1325</f>
        <v>0</v>
      </c>
    </row>
    <row r="1326" spans="1:19" ht="49.65" customHeight="1" x14ac:dyDescent="0.3">
      <c r="A1326" s="89"/>
      <c r="B1326" s="89"/>
      <c r="C1326" s="89"/>
      <c r="D1326" s="89"/>
      <c r="E1326" s="89"/>
      <c r="F1326" s="89"/>
      <c r="G1326" s="89"/>
      <c r="H1326" s="89"/>
      <c r="I1326" s="89"/>
      <c r="K1326" s="89"/>
      <c r="L1326" s="89"/>
      <c r="M1326" s="89"/>
      <c r="N1326" s="89"/>
      <c r="O1326" s="89"/>
      <c r="P1326" s="89"/>
      <c r="Q1326" s="89"/>
      <c r="R1326" s="89"/>
      <c r="S1326" s="89"/>
    </row>
    <row r="1327" spans="1:19" ht="49.65" customHeight="1" x14ac:dyDescent="0.3">
      <c r="A1327" s="97"/>
      <c r="B1327" s="98"/>
      <c r="C1327" s="93"/>
      <c r="D1327" s="93"/>
      <c r="E1327" s="93"/>
      <c r="F1327" s="93"/>
      <c r="G1327" s="94">
        <f>+C1327+D1327+E1327+F1327</f>
        <v>0</v>
      </c>
      <c r="H1327" s="95"/>
      <c r="I1327" s="88">
        <f>+G1327*H1327</f>
        <v>0</v>
      </c>
      <c r="K1327" s="97">
        <v>13616</v>
      </c>
      <c r="L1327" s="98" t="s">
        <v>1205</v>
      </c>
      <c r="M1327" s="96"/>
      <c r="N1327" s="96"/>
      <c r="O1327" s="96"/>
      <c r="P1327" s="96"/>
      <c r="Q1327" s="94">
        <f>+M1327+N1327+O1327+P1327</f>
        <v>0</v>
      </c>
      <c r="R1327" s="95">
        <v>999</v>
      </c>
      <c r="S1327" s="88">
        <f>+Q1327*R1327</f>
        <v>0</v>
      </c>
    </row>
    <row r="1328" spans="1:19" ht="49.65" customHeight="1" x14ac:dyDescent="0.3">
      <c r="A1328" s="89"/>
      <c r="B1328" s="89"/>
      <c r="C1328" s="89"/>
      <c r="D1328" s="89"/>
      <c r="E1328" s="89"/>
      <c r="F1328" s="89"/>
      <c r="G1328" s="89"/>
      <c r="H1328" s="89"/>
      <c r="I1328" s="89"/>
      <c r="K1328" s="89"/>
      <c r="L1328" s="89"/>
      <c r="M1328" s="89"/>
      <c r="N1328" s="89"/>
      <c r="O1328" s="89"/>
      <c r="P1328" s="89"/>
      <c r="Q1328" s="89"/>
      <c r="R1328" s="89"/>
      <c r="S1328" s="89"/>
    </row>
    <row r="1329" spans="1:19" ht="49.65" customHeight="1" x14ac:dyDescent="0.3">
      <c r="A1329" s="97"/>
      <c r="B1329" s="98"/>
      <c r="C1329" s="93"/>
      <c r="D1329" s="93"/>
      <c r="E1329" s="93"/>
      <c r="F1329" s="93"/>
      <c r="G1329" s="94">
        <f>+C1329+D1329+E1329+F1329</f>
        <v>0</v>
      </c>
      <c r="H1329" s="95"/>
      <c r="I1329" s="88">
        <f>+G1329*H1329</f>
        <v>0</v>
      </c>
      <c r="K1329" s="97">
        <v>13617</v>
      </c>
      <c r="L1329" s="98" t="s">
        <v>1206</v>
      </c>
      <c r="M1329" s="96"/>
      <c r="N1329" s="96"/>
      <c r="O1329" s="96"/>
      <c r="P1329" s="96"/>
      <c r="Q1329" s="94">
        <f>+M1329+N1329+O1329+P1329</f>
        <v>0</v>
      </c>
      <c r="R1329" s="95">
        <v>159</v>
      </c>
      <c r="S1329" s="88">
        <f>+Q1329*R1329</f>
        <v>0</v>
      </c>
    </row>
    <row r="1330" spans="1:19" ht="49.65" customHeight="1" x14ac:dyDescent="0.3">
      <c r="A1330" s="89"/>
      <c r="B1330" s="89"/>
      <c r="C1330" s="89"/>
      <c r="D1330" s="89"/>
      <c r="E1330" s="89"/>
      <c r="F1330" s="89"/>
      <c r="G1330" s="89"/>
      <c r="H1330" s="89"/>
      <c r="I1330" s="89"/>
      <c r="K1330" s="89"/>
      <c r="L1330" s="89"/>
      <c r="M1330" s="89"/>
      <c r="N1330" s="89"/>
      <c r="O1330" s="89"/>
      <c r="P1330" s="89"/>
      <c r="Q1330" s="89"/>
      <c r="R1330" s="89"/>
      <c r="S1330" s="89"/>
    </row>
    <row r="1331" spans="1:19" ht="49.65" customHeight="1" x14ac:dyDescent="0.3">
      <c r="A1331" s="22" t="s">
        <v>1207</v>
      </c>
      <c r="D1331" s="90" t="s">
        <v>311</v>
      </c>
      <c r="E1331" s="80"/>
      <c r="F1331" s="80"/>
      <c r="G1331" s="81"/>
      <c r="H1331" s="91">
        <f>SUM(I1235:I1330)</f>
        <v>0</v>
      </c>
      <c r="I1331" s="81"/>
      <c r="N1331" s="90" t="s">
        <v>312</v>
      </c>
      <c r="O1331" s="80"/>
      <c r="P1331" s="80"/>
      <c r="Q1331" s="81"/>
      <c r="R1331" s="91">
        <f>SUM(S1235:S1330)</f>
        <v>0</v>
      </c>
      <c r="S1331" s="81"/>
    </row>
    <row r="1332" spans="1:19" ht="49.65" customHeight="1" x14ac:dyDescent="0.3">
      <c r="D1332" s="82"/>
      <c r="E1332" s="83"/>
      <c r="F1332" s="83"/>
      <c r="G1332" s="84"/>
      <c r="H1332" s="82"/>
      <c r="I1332" s="84"/>
      <c r="N1332" s="82"/>
      <c r="O1332" s="83"/>
      <c r="P1332" s="83"/>
      <c r="Q1332" s="84"/>
      <c r="R1332" s="82"/>
      <c r="S1332" s="84"/>
    </row>
    <row r="1333" spans="1:19" ht="49.65" customHeight="1" x14ac:dyDescent="0.3">
      <c r="A1333" s="92" t="s">
        <v>932</v>
      </c>
      <c r="B1333" s="78"/>
      <c r="C1333" s="78"/>
      <c r="D1333" s="78"/>
      <c r="E1333" s="78"/>
      <c r="F1333" s="78"/>
      <c r="G1333" s="78"/>
      <c r="H1333" s="78"/>
      <c r="I1333" s="78"/>
      <c r="J1333" s="78"/>
      <c r="K1333" s="78"/>
      <c r="L1333" s="78"/>
      <c r="M1333" s="78"/>
      <c r="N1333" s="78"/>
      <c r="O1333" s="78"/>
      <c r="P1333" s="78"/>
      <c r="Q1333" s="78"/>
      <c r="R1333" s="78"/>
      <c r="S1333" s="78"/>
    </row>
    <row r="1334" spans="1:19" ht="49.65" customHeight="1" x14ac:dyDescent="0.3">
      <c r="A1334" s="78"/>
      <c r="B1334" s="78"/>
      <c r="C1334" s="78"/>
      <c r="D1334" s="78"/>
      <c r="E1334" s="78"/>
      <c r="F1334" s="78"/>
      <c r="G1334" s="78"/>
      <c r="H1334" s="78"/>
      <c r="I1334" s="78"/>
      <c r="J1334" s="78"/>
      <c r="K1334" s="78"/>
      <c r="L1334" s="78"/>
      <c r="M1334" s="78"/>
      <c r="N1334" s="78"/>
      <c r="O1334" s="78"/>
      <c r="P1334" s="78"/>
      <c r="Q1334" s="78"/>
      <c r="R1334" s="78"/>
      <c r="S1334" s="78"/>
    </row>
    <row r="1335" spans="1:19" ht="49.65" customHeight="1" x14ac:dyDescent="0.3">
      <c r="A1335" s="102" t="s">
        <v>4</v>
      </c>
      <c r="B1335" s="103" t="s">
        <v>52</v>
      </c>
      <c r="C1335" s="102" t="s">
        <v>53</v>
      </c>
      <c r="D1335" s="102" t="s">
        <v>54</v>
      </c>
      <c r="E1335" s="102" t="s">
        <v>55</v>
      </c>
      <c r="F1335" s="102" t="s">
        <v>56</v>
      </c>
      <c r="G1335" s="102" t="s">
        <v>57</v>
      </c>
      <c r="H1335" s="102" t="s">
        <v>58</v>
      </c>
      <c r="I1335" s="103" t="s">
        <v>8</v>
      </c>
      <c r="K1335" s="102" t="s">
        <v>4</v>
      </c>
      <c r="L1335" s="103" t="s">
        <v>52</v>
      </c>
      <c r="M1335" s="102" t="s">
        <v>53</v>
      </c>
      <c r="N1335" s="102" t="s">
        <v>54</v>
      </c>
      <c r="O1335" s="102" t="s">
        <v>55</v>
      </c>
      <c r="P1335" s="102" t="s">
        <v>56</v>
      </c>
      <c r="Q1335" s="102" t="s">
        <v>57</v>
      </c>
      <c r="R1335" s="102" t="s">
        <v>58</v>
      </c>
      <c r="S1335" s="103" t="s">
        <v>8</v>
      </c>
    </row>
    <row r="1336" spans="1:19" ht="49.65" customHeight="1" x14ac:dyDescent="0.3">
      <c r="A1336" s="89"/>
      <c r="B1336" s="89"/>
      <c r="C1336" s="89"/>
      <c r="D1336" s="89"/>
      <c r="E1336" s="89"/>
      <c r="F1336" s="89"/>
      <c r="G1336" s="89"/>
      <c r="H1336" s="89"/>
      <c r="I1336" s="89"/>
      <c r="K1336" s="89"/>
      <c r="L1336" s="89"/>
      <c r="M1336" s="89"/>
      <c r="N1336" s="89"/>
      <c r="O1336" s="89"/>
      <c r="P1336" s="89"/>
      <c r="Q1336" s="89"/>
      <c r="R1336" s="89"/>
      <c r="S1336" s="89"/>
    </row>
    <row r="1337" spans="1:19" ht="49.65" customHeight="1" x14ac:dyDescent="0.3">
      <c r="A1337" s="99"/>
      <c r="B1337" s="100" t="s">
        <v>1208</v>
      </c>
      <c r="C1337" s="78"/>
      <c r="D1337" s="78"/>
      <c r="E1337" s="78"/>
      <c r="F1337" s="78"/>
      <c r="G1337" s="78"/>
      <c r="H1337" s="78"/>
      <c r="I1337" s="78"/>
      <c r="K1337" s="99"/>
      <c r="L1337" s="100" t="s">
        <v>1209</v>
      </c>
      <c r="M1337" s="78"/>
      <c r="N1337" s="78"/>
      <c r="O1337" s="78"/>
      <c r="P1337" s="78"/>
      <c r="Q1337" s="78"/>
      <c r="R1337" s="78"/>
      <c r="S1337" s="78"/>
    </row>
    <row r="1338" spans="1:19" ht="49.65" customHeight="1" x14ac:dyDescent="0.3">
      <c r="A1338" s="78"/>
      <c r="B1338" s="78"/>
      <c r="C1338" s="78"/>
      <c r="D1338" s="78"/>
      <c r="E1338" s="78"/>
      <c r="F1338" s="78"/>
      <c r="G1338" s="78"/>
      <c r="H1338" s="78"/>
      <c r="I1338" s="78"/>
      <c r="K1338" s="78"/>
      <c r="L1338" s="78"/>
      <c r="M1338" s="78"/>
      <c r="N1338" s="78"/>
      <c r="O1338" s="78"/>
      <c r="P1338" s="78"/>
      <c r="Q1338" s="78"/>
      <c r="R1338" s="78"/>
      <c r="S1338" s="78"/>
    </row>
    <row r="1339" spans="1:19" ht="49.65" customHeight="1" x14ac:dyDescent="0.3">
      <c r="A1339" s="97">
        <v>13618</v>
      </c>
      <c r="B1339" s="98" t="s">
        <v>1210</v>
      </c>
      <c r="C1339" s="96"/>
      <c r="D1339" s="96"/>
      <c r="E1339" s="96"/>
      <c r="F1339" s="96"/>
      <c r="G1339" s="94">
        <f>+C1339+D1339+E1339+F1339</f>
        <v>0</v>
      </c>
      <c r="H1339" s="95">
        <v>249</v>
      </c>
      <c r="I1339" s="88">
        <f>+G1339*H1339</f>
        <v>0</v>
      </c>
      <c r="K1339" s="97">
        <v>12217</v>
      </c>
      <c r="L1339" s="98" t="s">
        <v>1211</v>
      </c>
      <c r="M1339" s="96"/>
      <c r="N1339" s="96"/>
      <c r="O1339" s="96"/>
      <c r="P1339" s="96"/>
      <c r="Q1339" s="94">
        <f>+M1339+N1339+O1339+P1339</f>
        <v>0</v>
      </c>
      <c r="R1339" s="95">
        <v>599</v>
      </c>
      <c r="S1339" s="88">
        <f>+Q1339*R1339</f>
        <v>0</v>
      </c>
    </row>
    <row r="1340" spans="1:19" ht="49.65" customHeight="1" x14ac:dyDescent="0.3">
      <c r="A1340" s="89"/>
      <c r="B1340" s="89"/>
      <c r="C1340" s="89"/>
      <c r="D1340" s="89"/>
      <c r="E1340" s="89"/>
      <c r="F1340" s="89"/>
      <c r="G1340" s="89"/>
      <c r="H1340" s="89"/>
      <c r="I1340" s="89"/>
      <c r="K1340" s="89"/>
      <c r="L1340" s="89"/>
      <c r="M1340" s="89"/>
      <c r="N1340" s="89"/>
      <c r="O1340" s="89"/>
      <c r="P1340" s="89"/>
      <c r="Q1340" s="89"/>
      <c r="R1340" s="89"/>
      <c r="S1340" s="89"/>
    </row>
    <row r="1341" spans="1:19" ht="49.65" customHeight="1" x14ac:dyDescent="0.3">
      <c r="A1341" s="97">
        <v>13619</v>
      </c>
      <c r="B1341" s="98" t="s">
        <v>1212</v>
      </c>
      <c r="C1341" s="96"/>
      <c r="D1341" s="96"/>
      <c r="E1341" s="96"/>
      <c r="F1341" s="96"/>
      <c r="G1341" s="94">
        <f>+C1341+D1341+E1341+F1341</f>
        <v>0</v>
      </c>
      <c r="H1341" s="95">
        <v>749</v>
      </c>
      <c r="I1341" s="88">
        <f>+G1341*H1341</f>
        <v>0</v>
      </c>
      <c r="K1341" s="97">
        <v>12218</v>
      </c>
      <c r="L1341" s="98" t="s">
        <v>1213</v>
      </c>
      <c r="M1341" s="96"/>
      <c r="N1341" s="96"/>
      <c r="O1341" s="96"/>
      <c r="P1341" s="96"/>
      <c r="Q1341" s="94">
        <f>+M1341+N1341+O1341+P1341</f>
        <v>0</v>
      </c>
      <c r="R1341" s="95">
        <v>649</v>
      </c>
      <c r="S1341" s="88">
        <f>+Q1341*R1341</f>
        <v>0</v>
      </c>
    </row>
    <row r="1342" spans="1:19" ht="49.65" customHeight="1" x14ac:dyDescent="0.3">
      <c r="A1342" s="89"/>
      <c r="B1342" s="89"/>
      <c r="C1342" s="89"/>
      <c r="D1342" s="89"/>
      <c r="E1342" s="89"/>
      <c r="F1342" s="89"/>
      <c r="G1342" s="89"/>
      <c r="H1342" s="89"/>
      <c r="I1342" s="89"/>
      <c r="K1342" s="89"/>
      <c r="L1342" s="89"/>
      <c r="M1342" s="89"/>
      <c r="N1342" s="89"/>
      <c r="O1342" s="89"/>
      <c r="P1342" s="89"/>
      <c r="Q1342" s="89"/>
      <c r="R1342" s="89"/>
      <c r="S1342" s="89"/>
    </row>
    <row r="1343" spans="1:19" ht="49.65" customHeight="1" x14ac:dyDescent="0.3">
      <c r="A1343" s="97">
        <v>13620</v>
      </c>
      <c r="B1343" s="98" t="s">
        <v>1214</v>
      </c>
      <c r="C1343" s="96"/>
      <c r="D1343" s="96"/>
      <c r="E1343" s="96"/>
      <c r="F1343" s="96"/>
      <c r="G1343" s="94">
        <f>+C1343+D1343+E1343+F1343</f>
        <v>0</v>
      </c>
      <c r="H1343" s="95">
        <v>849</v>
      </c>
      <c r="I1343" s="88">
        <f>+G1343*H1343</f>
        <v>0</v>
      </c>
      <c r="K1343" s="97">
        <v>12219</v>
      </c>
      <c r="L1343" s="98" t="s">
        <v>1215</v>
      </c>
      <c r="M1343" s="96"/>
      <c r="N1343" s="96"/>
      <c r="O1343" s="96"/>
      <c r="P1343" s="96"/>
      <c r="Q1343" s="94">
        <f>+M1343+N1343+O1343+P1343</f>
        <v>0</v>
      </c>
      <c r="R1343" s="95">
        <v>699</v>
      </c>
      <c r="S1343" s="88">
        <f>+Q1343*R1343</f>
        <v>0</v>
      </c>
    </row>
    <row r="1344" spans="1:19" ht="49.65" customHeight="1" x14ac:dyDescent="0.3">
      <c r="A1344" s="89"/>
      <c r="B1344" s="89"/>
      <c r="C1344" s="89"/>
      <c r="D1344" s="89"/>
      <c r="E1344" s="89"/>
      <c r="F1344" s="89"/>
      <c r="G1344" s="89"/>
      <c r="H1344" s="89"/>
      <c r="I1344" s="89"/>
      <c r="K1344" s="89"/>
      <c r="L1344" s="89"/>
      <c r="M1344" s="89"/>
      <c r="N1344" s="89"/>
      <c r="O1344" s="89"/>
      <c r="P1344" s="89"/>
      <c r="Q1344" s="89"/>
      <c r="R1344" s="89"/>
      <c r="S1344" s="89"/>
    </row>
    <row r="1345" spans="1:19" ht="49.65" customHeight="1" x14ac:dyDescent="0.3">
      <c r="A1345" s="97">
        <v>13621</v>
      </c>
      <c r="B1345" s="98" t="s">
        <v>1216</v>
      </c>
      <c r="C1345" s="96"/>
      <c r="D1345" s="96"/>
      <c r="E1345" s="96"/>
      <c r="F1345" s="96"/>
      <c r="G1345" s="94">
        <f>+C1345+D1345+E1345+F1345</f>
        <v>0</v>
      </c>
      <c r="H1345" s="95">
        <v>949</v>
      </c>
      <c r="I1345" s="88">
        <f>+G1345*H1345</f>
        <v>0</v>
      </c>
      <c r="K1345" s="99"/>
      <c r="L1345" s="100" t="s">
        <v>1217</v>
      </c>
      <c r="M1345" s="78"/>
      <c r="N1345" s="78"/>
      <c r="O1345" s="78"/>
      <c r="P1345" s="78"/>
      <c r="Q1345" s="78"/>
      <c r="R1345" s="78"/>
      <c r="S1345" s="78"/>
    </row>
    <row r="1346" spans="1:19" ht="49.65" customHeight="1" x14ac:dyDescent="0.3">
      <c r="A1346" s="89"/>
      <c r="B1346" s="89"/>
      <c r="C1346" s="89"/>
      <c r="D1346" s="89"/>
      <c r="E1346" s="89"/>
      <c r="F1346" s="89"/>
      <c r="G1346" s="89"/>
      <c r="H1346" s="89"/>
      <c r="I1346" s="89"/>
      <c r="K1346" s="78"/>
      <c r="L1346" s="78"/>
      <c r="M1346" s="78"/>
      <c r="N1346" s="78"/>
      <c r="O1346" s="78"/>
      <c r="P1346" s="78"/>
      <c r="Q1346" s="78"/>
      <c r="R1346" s="78"/>
      <c r="S1346" s="78"/>
    </row>
    <row r="1347" spans="1:19" ht="49.65" customHeight="1" x14ac:dyDescent="0.3">
      <c r="A1347" s="97">
        <v>13622</v>
      </c>
      <c r="B1347" s="98" t="s">
        <v>1218</v>
      </c>
      <c r="C1347" s="96"/>
      <c r="D1347" s="96"/>
      <c r="E1347" s="96"/>
      <c r="F1347" s="96"/>
      <c r="G1347" s="94">
        <f>+C1347+D1347+E1347+F1347</f>
        <v>0</v>
      </c>
      <c r="H1347" s="95">
        <v>999</v>
      </c>
      <c r="I1347" s="88">
        <f>+G1347*H1347</f>
        <v>0</v>
      </c>
      <c r="K1347" s="97">
        <v>13015</v>
      </c>
      <c r="L1347" s="98" t="s">
        <v>1219</v>
      </c>
      <c r="M1347" s="96"/>
      <c r="N1347" s="96"/>
      <c r="O1347" s="96"/>
      <c r="P1347" s="96"/>
      <c r="Q1347" s="94">
        <f>+M1347+N1347+O1347+P1347</f>
        <v>0</v>
      </c>
      <c r="R1347" s="95">
        <v>579</v>
      </c>
      <c r="S1347" s="88">
        <f>+Q1347*R1347</f>
        <v>0</v>
      </c>
    </row>
    <row r="1348" spans="1:19" ht="49.65" customHeight="1" x14ac:dyDescent="0.3">
      <c r="A1348" s="89"/>
      <c r="B1348" s="89"/>
      <c r="C1348" s="89"/>
      <c r="D1348" s="89"/>
      <c r="E1348" s="89"/>
      <c r="F1348" s="89"/>
      <c r="G1348" s="89"/>
      <c r="H1348" s="89"/>
      <c r="I1348" s="89"/>
      <c r="K1348" s="89"/>
      <c r="L1348" s="89"/>
      <c r="M1348" s="89"/>
      <c r="N1348" s="89"/>
      <c r="O1348" s="89"/>
      <c r="P1348" s="89"/>
      <c r="Q1348" s="89"/>
      <c r="R1348" s="89"/>
      <c r="S1348" s="89"/>
    </row>
    <row r="1349" spans="1:19" ht="49.65" customHeight="1" x14ac:dyDescent="0.3">
      <c r="A1349" s="97">
        <v>13623</v>
      </c>
      <c r="B1349" s="98" t="s">
        <v>1220</v>
      </c>
      <c r="C1349" s="96"/>
      <c r="D1349" s="96"/>
      <c r="E1349" s="96"/>
      <c r="F1349" s="96"/>
      <c r="G1349" s="94">
        <f>+C1349+D1349+E1349+F1349</f>
        <v>0</v>
      </c>
      <c r="H1349" s="95">
        <v>159</v>
      </c>
      <c r="I1349" s="88">
        <f>+G1349*H1349</f>
        <v>0</v>
      </c>
      <c r="K1349" s="97">
        <v>13016</v>
      </c>
      <c r="L1349" s="98" t="s">
        <v>1221</v>
      </c>
      <c r="M1349" s="96"/>
      <c r="N1349" s="96"/>
      <c r="O1349" s="96"/>
      <c r="P1349" s="96"/>
      <c r="Q1349" s="94">
        <f>+M1349+N1349+O1349+P1349</f>
        <v>0</v>
      </c>
      <c r="R1349" s="95">
        <v>629</v>
      </c>
      <c r="S1349" s="88">
        <f>+Q1349*R1349</f>
        <v>0</v>
      </c>
    </row>
    <row r="1350" spans="1:19" ht="49.65" customHeight="1" x14ac:dyDescent="0.3">
      <c r="A1350" s="89"/>
      <c r="B1350" s="89"/>
      <c r="C1350" s="89"/>
      <c r="D1350" s="89"/>
      <c r="E1350" s="89"/>
      <c r="F1350" s="89"/>
      <c r="G1350" s="89"/>
      <c r="H1350" s="89"/>
      <c r="I1350" s="89"/>
      <c r="K1350" s="89"/>
      <c r="L1350" s="89"/>
      <c r="M1350" s="89"/>
      <c r="N1350" s="89"/>
      <c r="O1350" s="89"/>
      <c r="P1350" s="89"/>
      <c r="Q1350" s="89"/>
      <c r="R1350" s="89"/>
      <c r="S1350" s="89"/>
    </row>
    <row r="1351" spans="1:19" ht="49.65" customHeight="1" x14ac:dyDescent="0.3">
      <c r="A1351" s="97">
        <v>13624</v>
      </c>
      <c r="B1351" s="98" t="s">
        <v>1222</v>
      </c>
      <c r="C1351" s="96"/>
      <c r="D1351" s="96"/>
      <c r="E1351" s="96"/>
      <c r="F1351" s="96"/>
      <c r="G1351" s="94">
        <f>+C1351+D1351+E1351+F1351</f>
        <v>0</v>
      </c>
      <c r="H1351" s="95">
        <v>249</v>
      </c>
      <c r="I1351" s="88">
        <f>+G1351*H1351</f>
        <v>0</v>
      </c>
      <c r="K1351" s="97">
        <v>13017</v>
      </c>
      <c r="L1351" s="98" t="s">
        <v>1223</v>
      </c>
      <c r="M1351" s="96"/>
      <c r="N1351" s="96"/>
      <c r="O1351" s="96"/>
      <c r="P1351" s="96"/>
      <c r="Q1351" s="94">
        <f>+M1351+N1351+O1351+P1351</f>
        <v>0</v>
      </c>
      <c r="R1351" s="95">
        <v>679</v>
      </c>
      <c r="S1351" s="88">
        <f>+Q1351*R1351</f>
        <v>0</v>
      </c>
    </row>
    <row r="1352" spans="1:19" ht="49.65" customHeight="1" x14ac:dyDescent="0.3">
      <c r="A1352" s="89"/>
      <c r="B1352" s="89"/>
      <c r="C1352" s="89"/>
      <c r="D1352" s="89"/>
      <c r="E1352" s="89"/>
      <c r="F1352" s="89"/>
      <c r="G1352" s="89"/>
      <c r="H1352" s="89"/>
      <c r="I1352" s="89"/>
      <c r="K1352" s="89"/>
      <c r="L1352" s="89"/>
      <c r="M1352" s="89"/>
      <c r="N1352" s="89"/>
      <c r="O1352" s="89"/>
      <c r="P1352" s="89"/>
      <c r="Q1352" s="89"/>
      <c r="R1352" s="89"/>
      <c r="S1352" s="89"/>
    </row>
    <row r="1353" spans="1:19" ht="49.65" customHeight="1" x14ac:dyDescent="0.3">
      <c r="A1353" s="99"/>
      <c r="B1353" s="100" t="s">
        <v>1224</v>
      </c>
      <c r="C1353" s="78"/>
      <c r="D1353" s="78"/>
      <c r="E1353" s="78"/>
      <c r="F1353" s="78"/>
      <c r="G1353" s="78"/>
      <c r="H1353" s="78"/>
      <c r="I1353" s="78"/>
      <c r="K1353" s="101" t="s">
        <v>1225</v>
      </c>
      <c r="L1353" s="78"/>
      <c r="M1353" s="78"/>
      <c r="N1353" s="78"/>
      <c r="O1353" s="78"/>
      <c r="P1353" s="78"/>
      <c r="Q1353" s="78"/>
      <c r="R1353" s="78"/>
      <c r="S1353" s="78"/>
    </row>
    <row r="1354" spans="1:19" ht="49.65" customHeight="1" x14ac:dyDescent="0.3">
      <c r="A1354" s="78"/>
      <c r="B1354" s="78"/>
      <c r="C1354" s="78"/>
      <c r="D1354" s="78"/>
      <c r="E1354" s="78"/>
      <c r="F1354" s="78"/>
      <c r="G1354" s="78"/>
      <c r="H1354" s="78"/>
      <c r="I1354" s="78"/>
      <c r="K1354" s="78"/>
      <c r="L1354" s="78"/>
      <c r="M1354" s="78"/>
      <c r="N1354" s="78"/>
      <c r="O1354" s="78"/>
      <c r="P1354" s="78"/>
      <c r="Q1354" s="78"/>
      <c r="R1354" s="78"/>
      <c r="S1354" s="78"/>
    </row>
    <row r="1355" spans="1:19" ht="49.65" customHeight="1" x14ac:dyDescent="0.3">
      <c r="A1355" s="97">
        <v>14718</v>
      </c>
      <c r="B1355" s="98" t="s">
        <v>1226</v>
      </c>
      <c r="C1355" s="96"/>
      <c r="D1355" s="96"/>
      <c r="E1355" s="96"/>
      <c r="F1355" s="96"/>
      <c r="G1355" s="94">
        <f>+C1355+D1355+E1355+F1355</f>
        <v>0</v>
      </c>
      <c r="H1355" s="95">
        <v>795</v>
      </c>
      <c r="I1355" s="88">
        <f>+G1355*H1355</f>
        <v>0</v>
      </c>
      <c r="K1355" s="99"/>
      <c r="L1355" s="100" t="s">
        <v>1227</v>
      </c>
      <c r="M1355" s="78"/>
      <c r="N1355" s="78"/>
      <c r="O1355" s="78"/>
      <c r="P1355" s="78"/>
      <c r="Q1355" s="78"/>
      <c r="R1355" s="78"/>
      <c r="S1355" s="78"/>
    </row>
    <row r="1356" spans="1:19" ht="49.65" customHeight="1" x14ac:dyDescent="0.3">
      <c r="A1356" s="89"/>
      <c r="B1356" s="89"/>
      <c r="C1356" s="89"/>
      <c r="D1356" s="89"/>
      <c r="E1356" s="89"/>
      <c r="F1356" s="89"/>
      <c r="G1356" s="89"/>
      <c r="H1356" s="89"/>
      <c r="I1356" s="89"/>
      <c r="K1356" s="78"/>
      <c r="L1356" s="78"/>
      <c r="M1356" s="78"/>
      <c r="N1356" s="78"/>
      <c r="O1356" s="78"/>
      <c r="P1356" s="78"/>
      <c r="Q1356" s="78"/>
      <c r="R1356" s="78"/>
      <c r="S1356" s="78"/>
    </row>
    <row r="1357" spans="1:19" ht="49.65" customHeight="1" x14ac:dyDescent="0.3">
      <c r="A1357" s="97">
        <v>14719</v>
      </c>
      <c r="B1357" s="98" t="s">
        <v>1228</v>
      </c>
      <c r="C1357" s="96"/>
      <c r="D1357" s="96"/>
      <c r="E1357" s="96"/>
      <c r="F1357" s="96"/>
      <c r="G1357" s="94">
        <f>+C1357+D1357+E1357+F1357</f>
        <v>0</v>
      </c>
      <c r="H1357" s="95">
        <v>895</v>
      </c>
      <c r="I1357" s="88">
        <f>+G1357*H1357</f>
        <v>0</v>
      </c>
      <c r="K1357" s="97">
        <v>13002</v>
      </c>
      <c r="L1357" s="98" t="s">
        <v>1229</v>
      </c>
      <c r="M1357" s="96"/>
      <c r="N1357" s="96"/>
      <c r="O1357" s="96"/>
      <c r="P1357" s="96"/>
      <c r="Q1357" s="94">
        <f>+M1357+N1357+O1357+P1357</f>
        <v>0</v>
      </c>
      <c r="R1357" s="95">
        <v>795</v>
      </c>
      <c r="S1357" s="88">
        <f>+Q1357*R1357</f>
        <v>0</v>
      </c>
    </row>
    <row r="1358" spans="1:19" ht="49.65" customHeight="1" x14ac:dyDescent="0.3">
      <c r="A1358" s="89"/>
      <c r="B1358" s="89"/>
      <c r="C1358" s="89"/>
      <c r="D1358" s="89"/>
      <c r="E1358" s="89"/>
      <c r="F1358" s="89"/>
      <c r="G1358" s="89"/>
      <c r="H1358" s="89"/>
      <c r="I1358" s="89"/>
      <c r="K1358" s="89"/>
      <c r="L1358" s="89"/>
      <c r="M1358" s="89"/>
      <c r="N1358" s="89"/>
      <c r="O1358" s="89"/>
      <c r="P1358" s="89"/>
      <c r="Q1358" s="89"/>
      <c r="R1358" s="89"/>
      <c r="S1358" s="89"/>
    </row>
    <row r="1359" spans="1:19" ht="49.65" customHeight="1" x14ac:dyDescent="0.3">
      <c r="A1359" s="97">
        <v>14720</v>
      </c>
      <c r="B1359" s="98" t="s">
        <v>1230</v>
      </c>
      <c r="C1359" s="96"/>
      <c r="D1359" s="96"/>
      <c r="E1359" s="96"/>
      <c r="F1359" s="96"/>
      <c r="G1359" s="94">
        <f>+C1359+D1359+E1359+F1359</f>
        <v>0</v>
      </c>
      <c r="H1359" s="95">
        <v>995</v>
      </c>
      <c r="I1359" s="88">
        <f>+G1359*H1359</f>
        <v>0</v>
      </c>
      <c r="K1359" s="97">
        <v>13003</v>
      </c>
      <c r="L1359" s="98" t="s">
        <v>1231</v>
      </c>
      <c r="M1359" s="96"/>
      <c r="N1359" s="96"/>
      <c r="O1359" s="96"/>
      <c r="P1359" s="96"/>
      <c r="Q1359" s="94">
        <f>+M1359+N1359+O1359+P1359</f>
        <v>0</v>
      </c>
      <c r="R1359" s="95">
        <v>850</v>
      </c>
      <c r="S1359" s="88">
        <f>+Q1359*R1359</f>
        <v>0</v>
      </c>
    </row>
    <row r="1360" spans="1:19" ht="49.65" customHeight="1" x14ac:dyDescent="0.3">
      <c r="A1360" s="89"/>
      <c r="B1360" s="89"/>
      <c r="C1360" s="89"/>
      <c r="D1360" s="89"/>
      <c r="E1360" s="89"/>
      <c r="F1360" s="89"/>
      <c r="G1360" s="89"/>
      <c r="H1360" s="89"/>
      <c r="I1360" s="89"/>
      <c r="K1360" s="89"/>
      <c r="L1360" s="89"/>
      <c r="M1360" s="89"/>
      <c r="N1360" s="89"/>
      <c r="O1360" s="89"/>
      <c r="P1360" s="89"/>
      <c r="Q1360" s="89"/>
      <c r="R1360" s="89"/>
      <c r="S1360" s="89"/>
    </row>
    <row r="1361" spans="1:19" ht="49.65" customHeight="1" x14ac:dyDescent="0.3">
      <c r="A1361" s="97">
        <v>14722</v>
      </c>
      <c r="B1361" s="98" t="s">
        <v>1232</v>
      </c>
      <c r="C1361" s="96"/>
      <c r="D1361" s="96"/>
      <c r="E1361" s="96"/>
      <c r="F1361" s="96"/>
      <c r="G1361" s="94">
        <f>+C1361+D1361+E1361+F1361</f>
        <v>0</v>
      </c>
      <c r="H1361" s="95">
        <v>1050</v>
      </c>
      <c r="I1361" s="88">
        <f>+G1361*H1361</f>
        <v>0</v>
      </c>
      <c r="K1361" s="99"/>
      <c r="L1361" s="100" t="s">
        <v>1233</v>
      </c>
      <c r="M1361" s="78"/>
      <c r="N1361" s="78"/>
      <c r="O1361" s="78"/>
      <c r="P1361" s="78"/>
      <c r="Q1361" s="78"/>
      <c r="R1361" s="78"/>
      <c r="S1361" s="78"/>
    </row>
    <row r="1362" spans="1:19" ht="49.65" customHeight="1" x14ac:dyDescent="0.3">
      <c r="A1362" s="89"/>
      <c r="B1362" s="89"/>
      <c r="C1362" s="89"/>
      <c r="D1362" s="89"/>
      <c r="E1362" s="89"/>
      <c r="F1362" s="89"/>
      <c r="G1362" s="89"/>
      <c r="H1362" s="89"/>
      <c r="I1362" s="89"/>
      <c r="K1362" s="78"/>
      <c r="L1362" s="78"/>
      <c r="M1362" s="78"/>
      <c r="N1362" s="78"/>
      <c r="O1362" s="78"/>
      <c r="P1362" s="78"/>
      <c r="Q1362" s="78"/>
      <c r="R1362" s="78"/>
      <c r="S1362" s="78"/>
    </row>
    <row r="1363" spans="1:19" ht="49.65" customHeight="1" x14ac:dyDescent="0.3">
      <c r="A1363" s="97">
        <v>14723</v>
      </c>
      <c r="B1363" s="98" t="s">
        <v>1234</v>
      </c>
      <c r="C1363" s="96"/>
      <c r="D1363" s="96"/>
      <c r="E1363" s="96"/>
      <c r="F1363" s="96"/>
      <c r="G1363" s="94">
        <f>+C1363+D1363+E1363+F1363</f>
        <v>0</v>
      </c>
      <c r="H1363" s="95">
        <v>150</v>
      </c>
      <c r="I1363" s="88">
        <f>+G1363*H1363</f>
        <v>0</v>
      </c>
      <c r="K1363" s="97">
        <v>12993</v>
      </c>
      <c r="L1363" s="98" t="s">
        <v>1235</v>
      </c>
      <c r="M1363" s="96"/>
      <c r="N1363" s="96"/>
      <c r="O1363" s="96"/>
      <c r="P1363" s="96"/>
      <c r="Q1363" s="94">
        <f>+M1363+N1363+O1363+P1363</f>
        <v>0</v>
      </c>
      <c r="R1363" s="95">
        <v>850</v>
      </c>
      <c r="S1363" s="88">
        <f>+Q1363*R1363</f>
        <v>0</v>
      </c>
    </row>
    <row r="1364" spans="1:19" ht="49.65" customHeight="1" x14ac:dyDescent="0.3">
      <c r="A1364" s="89"/>
      <c r="B1364" s="89"/>
      <c r="C1364" s="89"/>
      <c r="D1364" s="89"/>
      <c r="E1364" s="89"/>
      <c r="F1364" s="89"/>
      <c r="G1364" s="89"/>
      <c r="H1364" s="89"/>
      <c r="I1364" s="89"/>
      <c r="K1364" s="89"/>
      <c r="L1364" s="89"/>
      <c r="M1364" s="89"/>
      <c r="N1364" s="89"/>
      <c r="O1364" s="89"/>
      <c r="P1364" s="89"/>
      <c r="Q1364" s="89"/>
      <c r="R1364" s="89"/>
      <c r="S1364" s="89"/>
    </row>
    <row r="1365" spans="1:19" ht="49.65" customHeight="1" x14ac:dyDescent="0.3">
      <c r="A1365" s="97">
        <v>14724</v>
      </c>
      <c r="B1365" s="98" t="s">
        <v>1236</v>
      </c>
      <c r="C1365" s="96"/>
      <c r="D1365" s="96"/>
      <c r="E1365" s="96"/>
      <c r="F1365" s="96"/>
      <c r="G1365" s="94">
        <f>+C1365+D1365+E1365+F1365</f>
        <v>0</v>
      </c>
      <c r="H1365" s="95">
        <v>225</v>
      </c>
      <c r="I1365" s="88">
        <f>+G1365*H1365</f>
        <v>0</v>
      </c>
      <c r="K1365" s="97">
        <v>12994</v>
      </c>
      <c r="L1365" s="98" t="s">
        <v>1237</v>
      </c>
      <c r="M1365" s="96"/>
      <c r="N1365" s="96"/>
      <c r="O1365" s="96"/>
      <c r="P1365" s="96"/>
      <c r="Q1365" s="94">
        <f>+M1365+N1365+O1365+P1365</f>
        <v>0</v>
      </c>
      <c r="R1365" s="95">
        <v>895</v>
      </c>
      <c r="S1365" s="88">
        <f>+Q1365*R1365</f>
        <v>0</v>
      </c>
    </row>
    <row r="1366" spans="1:19" ht="49.65" customHeight="1" x14ac:dyDescent="0.3">
      <c r="A1366" s="89"/>
      <c r="B1366" s="89"/>
      <c r="C1366" s="89"/>
      <c r="D1366" s="89"/>
      <c r="E1366" s="89"/>
      <c r="F1366" s="89"/>
      <c r="G1366" s="89"/>
      <c r="H1366" s="89"/>
      <c r="I1366" s="89"/>
      <c r="K1366" s="89"/>
      <c r="L1366" s="89"/>
      <c r="M1366" s="89"/>
      <c r="N1366" s="89"/>
      <c r="O1366" s="89"/>
      <c r="P1366" s="89"/>
      <c r="Q1366" s="89"/>
      <c r="R1366" s="89"/>
      <c r="S1366" s="89"/>
    </row>
    <row r="1367" spans="1:19" ht="49.65" customHeight="1" x14ac:dyDescent="0.3">
      <c r="A1367" s="101" t="s">
        <v>1238</v>
      </c>
      <c r="B1367" s="78"/>
      <c r="C1367" s="78"/>
      <c r="D1367" s="78"/>
      <c r="E1367" s="78"/>
      <c r="F1367" s="78"/>
      <c r="G1367" s="78"/>
      <c r="H1367" s="78"/>
      <c r="I1367" s="78"/>
      <c r="K1367" s="97">
        <v>12995</v>
      </c>
      <c r="L1367" s="98" t="s">
        <v>1239</v>
      </c>
      <c r="M1367" s="96"/>
      <c r="N1367" s="96"/>
      <c r="O1367" s="96"/>
      <c r="P1367" s="96"/>
      <c r="Q1367" s="94">
        <f>+M1367+N1367+O1367+P1367</f>
        <v>0</v>
      </c>
      <c r="R1367" s="95">
        <v>250</v>
      </c>
      <c r="S1367" s="88">
        <f>+Q1367*R1367</f>
        <v>0</v>
      </c>
    </row>
    <row r="1368" spans="1:19" ht="49.65" customHeight="1" x14ac:dyDescent="0.3">
      <c r="A1368" s="78"/>
      <c r="B1368" s="78"/>
      <c r="C1368" s="78"/>
      <c r="D1368" s="78"/>
      <c r="E1368" s="78"/>
      <c r="F1368" s="78"/>
      <c r="G1368" s="78"/>
      <c r="H1368" s="78"/>
      <c r="I1368" s="78"/>
      <c r="K1368" s="89"/>
      <c r="L1368" s="89"/>
      <c r="M1368" s="89"/>
      <c r="N1368" s="89"/>
      <c r="O1368" s="89"/>
      <c r="P1368" s="89"/>
      <c r="Q1368" s="89"/>
      <c r="R1368" s="89"/>
      <c r="S1368" s="89"/>
    </row>
    <row r="1369" spans="1:19" ht="49.65" customHeight="1" x14ac:dyDescent="0.3">
      <c r="A1369" s="99"/>
      <c r="B1369" s="100" t="s">
        <v>1240</v>
      </c>
      <c r="C1369" s="78"/>
      <c r="D1369" s="78"/>
      <c r="E1369" s="78"/>
      <c r="F1369" s="78"/>
      <c r="G1369" s="78"/>
      <c r="H1369" s="78"/>
      <c r="I1369" s="78"/>
      <c r="K1369" s="97">
        <v>12996</v>
      </c>
      <c r="L1369" s="98" t="s">
        <v>1241</v>
      </c>
      <c r="M1369" s="96"/>
      <c r="N1369" s="96"/>
      <c r="O1369" s="96"/>
      <c r="P1369" s="96"/>
      <c r="Q1369" s="94">
        <f>+M1369+N1369+O1369+P1369</f>
        <v>0</v>
      </c>
      <c r="R1369" s="95">
        <v>850</v>
      </c>
      <c r="S1369" s="88">
        <f>+Q1369*R1369</f>
        <v>0</v>
      </c>
    </row>
    <row r="1370" spans="1:19" ht="49.65" customHeight="1" x14ac:dyDescent="0.3">
      <c r="A1370" s="78"/>
      <c r="B1370" s="78"/>
      <c r="C1370" s="78"/>
      <c r="D1370" s="78"/>
      <c r="E1370" s="78"/>
      <c r="F1370" s="78"/>
      <c r="G1370" s="78"/>
      <c r="H1370" s="78"/>
      <c r="I1370" s="78"/>
      <c r="K1370" s="89"/>
      <c r="L1370" s="89"/>
      <c r="M1370" s="89"/>
      <c r="N1370" s="89"/>
      <c r="O1370" s="89"/>
      <c r="P1370" s="89"/>
      <c r="Q1370" s="89"/>
      <c r="R1370" s="89"/>
      <c r="S1370" s="89"/>
    </row>
    <row r="1371" spans="1:19" ht="49.65" customHeight="1" x14ac:dyDescent="0.3">
      <c r="A1371" s="97">
        <v>14965</v>
      </c>
      <c r="B1371" s="98" t="s">
        <v>1242</v>
      </c>
      <c r="C1371" s="96"/>
      <c r="D1371" s="96"/>
      <c r="E1371" s="96"/>
      <c r="F1371" s="96"/>
      <c r="G1371" s="94">
        <f>+C1371+D1371+E1371+F1371</f>
        <v>0</v>
      </c>
      <c r="H1371" s="95">
        <v>249</v>
      </c>
      <c r="I1371" s="88">
        <f>+G1371*H1371</f>
        <v>0</v>
      </c>
      <c r="K1371" s="97">
        <v>12997</v>
      </c>
      <c r="L1371" s="98" t="s">
        <v>1243</v>
      </c>
      <c r="M1371" s="96"/>
      <c r="N1371" s="96"/>
      <c r="O1371" s="96"/>
      <c r="P1371" s="96"/>
      <c r="Q1371" s="94">
        <f>+M1371+N1371+O1371+P1371</f>
        <v>0</v>
      </c>
      <c r="R1371" s="95">
        <v>895</v>
      </c>
      <c r="S1371" s="88">
        <f>+Q1371*R1371</f>
        <v>0</v>
      </c>
    </row>
    <row r="1372" spans="1:19" ht="49.65" customHeight="1" x14ac:dyDescent="0.3">
      <c r="A1372" s="89"/>
      <c r="B1372" s="89"/>
      <c r="C1372" s="89"/>
      <c r="D1372" s="89"/>
      <c r="E1372" s="89"/>
      <c r="F1372" s="89"/>
      <c r="G1372" s="89"/>
      <c r="H1372" s="89"/>
      <c r="I1372" s="89"/>
      <c r="K1372" s="89"/>
      <c r="L1372" s="89"/>
      <c r="M1372" s="89"/>
      <c r="N1372" s="89"/>
      <c r="O1372" s="89"/>
      <c r="P1372" s="89"/>
      <c r="Q1372" s="89"/>
      <c r="R1372" s="89"/>
      <c r="S1372" s="89"/>
    </row>
    <row r="1373" spans="1:19" ht="49.65" customHeight="1" x14ac:dyDescent="0.3">
      <c r="A1373" s="97">
        <v>14966</v>
      </c>
      <c r="B1373" s="98" t="s">
        <v>1244</v>
      </c>
      <c r="C1373" s="96"/>
      <c r="D1373" s="96"/>
      <c r="E1373" s="96"/>
      <c r="F1373" s="96"/>
      <c r="G1373" s="94">
        <f>+C1373+D1373+E1373+F1373</f>
        <v>0</v>
      </c>
      <c r="H1373" s="95">
        <v>279</v>
      </c>
      <c r="I1373" s="88">
        <f>+G1373*H1373</f>
        <v>0</v>
      </c>
      <c r="K1373" s="97">
        <v>12998</v>
      </c>
      <c r="L1373" s="98" t="s">
        <v>1245</v>
      </c>
      <c r="M1373" s="96"/>
      <c r="N1373" s="96"/>
      <c r="O1373" s="96"/>
      <c r="P1373" s="96"/>
      <c r="Q1373" s="94">
        <f>+M1373+N1373+O1373+P1373</f>
        <v>0</v>
      </c>
      <c r="R1373" s="95">
        <v>250</v>
      </c>
      <c r="S1373" s="88">
        <f>+Q1373*R1373</f>
        <v>0</v>
      </c>
    </row>
    <row r="1374" spans="1:19" ht="49.65" customHeight="1" x14ac:dyDescent="0.3">
      <c r="A1374" s="89"/>
      <c r="B1374" s="89"/>
      <c r="C1374" s="89"/>
      <c r="D1374" s="89"/>
      <c r="E1374" s="89"/>
      <c r="F1374" s="89"/>
      <c r="G1374" s="89"/>
      <c r="H1374" s="89"/>
      <c r="I1374" s="89"/>
      <c r="K1374" s="89"/>
      <c r="L1374" s="89"/>
      <c r="M1374" s="89"/>
      <c r="N1374" s="89"/>
      <c r="O1374" s="89"/>
      <c r="P1374" s="89"/>
      <c r="Q1374" s="89"/>
      <c r="R1374" s="89"/>
      <c r="S1374" s="89"/>
    </row>
    <row r="1375" spans="1:19" ht="49.65" customHeight="1" x14ac:dyDescent="0.3">
      <c r="A1375" s="97">
        <v>14967</v>
      </c>
      <c r="B1375" s="98" t="s">
        <v>1246</v>
      </c>
      <c r="C1375" s="96"/>
      <c r="D1375" s="96"/>
      <c r="E1375" s="96"/>
      <c r="F1375" s="96"/>
      <c r="G1375" s="94">
        <f>+C1375+D1375+E1375+F1375</f>
        <v>0</v>
      </c>
      <c r="H1375" s="95">
        <v>299</v>
      </c>
      <c r="I1375" s="88">
        <f>+G1375*H1375</f>
        <v>0</v>
      </c>
      <c r="K1375" s="99"/>
      <c r="L1375" s="100" t="s">
        <v>1247</v>
      </c>
      <c r="M1375" s="78"/>
      <c r="N1375" s="78"/>
      <c r="O1375" s="78"/>
      <c r="P1375" s="78"/>
      <c r="Q1375" s="78"/>
      <c r="R1375" s="78"/>
      <c r="S1375" s="78"/>
    </row>
    <row r="1376" spans="1:19" ht="49.65" customHeight="1" x14ac:dyDescent="0.3">
      <c r="A1376" s="89"/>
      <c r="B1376" s="89"/>
      <c r="C1376" s="89"/>
      <c r="D1376" s="89"/>
      <c r="E1376" s="89"/>
      <c r="F1376" s="89"/>
      <c r="G1376" s="89"/>
      <c r="H1376" s="89"/>
      <c r="I1376" s="89"/>
      <c r="K1376" s="78"/>
      <c r="L1376" s="78"/>
      <c r="M1376" s="78"/>
      <c r="N1376" s="78"/>
      <c r="O1376" s="78"/>
      <c r="P1376" s="78"/>
      <c r="Q1376" s="78"/>
      <c r="R1376" s="78"/>
      <c r="S1376" s="78"/>
    </row>
    <row r="1377" spans="1:19" ht="49.65" customHeight="1" x14ac:dyDescent="0.3">
      <c r="A1377" s="99"/>
      <c r="B1377" s="100" t="s">
        <v>1248</v>
      </c>
      <c r="C1377" s="78"/>
      <c r="D1377" s="78"/>
      <c r="E1377" s="78"/>
      <c r="F1377" s="78"/>
      <c r="G1377" s="78"/>
      <c r="H1377" s="78"/>
      <c r="I1377" s="78"/>
      <c r="K1377" s="97">
        <v>12987</v>
      </c>
      <c r="L1377" s="98" t="s">
        <v>1249</v>
      </c>
      <c r="M1377" s="96"/>
      <c r="N1377" s="96"/>
      <c r="O1377" s="96"/>
      <c r="P1377" s="96"/>
      <c r="Q1377" s="94">
        <f>+M1377+N1377+O1377+P1377</f>
        <v>0</v>
      </c>
      <c r="R1377" s="95">
        <v>850</v>
      </c>
      <c r="S1377" s="88">
        <f>+Q1377*R1377</f>
        <v>0</v>
      </c>
    </row>
    <row r="1378" spans="1:19" ht="49.65" customHeight="1" x14ac:dyDescent="0.3">
      <c r="A1378" s="78"/>
      <c r="B1378" s="78"/>
      <c r="C1378" s="78"/>
      <c r="D1378" s="78"/>
      <c r="E1378" s="78"/>
      <c r="F1378" s="78"/>
      <c r="G1378" s="78"/>
      <c r="H1378" s="78"/>
      <c r="I1378" s="78"/>
      <c r="K1378" s="89"/>
      <c r="L1378" s="89"/>
      <c r="M1378" s="89"/>
      <c r="N1378" s="89"/>
      <c r="O1378" s="89"/>
      <c r="P1378" s="89"/>
      <c r="Q1378" s="89"/>
      <c r="R1378" s="89"/>
      <c r="S1378" s="89"/>
    </row>
    <row r="1379" spans="1:19" ht="49.65" customHeight="1" x14ac:dyDescent="0.3">
      <c r="A1379" s="97">
        <v>14962</v>
      </c>
      <c r="B1379" s="98" t="s">
        <v>1250</v>
      </c>
      <c r="C1379" s="96"/>
      <c r="D1379" s="96"/>
      <c r="E1379" s="96"/>
      <c r="F1379" s="96"/>
      <c r="G1379" s="94">
        <f>+C1379+D1379+E1379+F1379</f>
        <v>0</v>
      </c>
      <c r="H1379" s="95">
        <v>249</v>
      </c>
      <c r="I1379" s="88">
        <f>+G1379*H1379</f>
        <v>0</v>
      </c>
      <c r="K1379" s="97">
        <v>12988</v>
      </c>
      <c r="L1379" s="98" t="s">
        <v>1251</v>
      </c>
      <c r="M1379" s="96"/>
      <c r="N1379" s="96"/>
      <c r="O1379" s="96"/>
      <c r="P1379" s="96"/>
      <c r="Q1379" s="94">
        <f>+M1379+N1379+O1379+P1379</f>
        <v>0</v>
      </c>
      <c r="R1379" s="95">
        <v>895</v>
      </c>
      <c r="S1379" s="88">
        <f>+Q1379*R1379</f>
        <v>0</v>
      </c>
    </row>
    <row r="1380" spans="1:19" ht="49.65" customHeight="1" x14ac:dyDescent="0.3">
      <c r="A1380" s="89"/>
      <c r="B1380" s="89"/>
      <c r="C1380" s="89"/>
      <c r="D1380" s="89"/>
      <c r="E1380" s="89"/>
      <c r="F1380" s="89"/>
      <c r="G1380" s="89"/>
      <c r="H1380" s="89"/>
      <c r="I1380" s="89"/>
      <c r="K1380" s="89"/>
      <c r="L1380" s="89"/>
      <c r="M1380" s="89"/>
      <c r="N1380" s="89"/>
      <c r="O1380" s="89"/>
      <c r="P1380" s="89"/>
      <c r="Q1380" s="89"/>
      <c r="R1380" s="89"/>
      <c r="S1380" s="89"/>
    </row>
    <row r="1381" spans="1:19" ht="49.65" customHeight="1" x14ac:dyDescent="0.3">
      <c r="A1381" s="97">
        <v>14963</v>
      </c>
      <c r="B1381" s="98" t="s">
        <v>1252</v>
      </c>
      <c r="C1381" s="96"/>
      <c r="D1381" s="96"/>
      <c r="E1381" s="96"/>
      <c r="F1381" s="96"/>
      <c r="G1381" s="94">
        <f>+C1381+D1381+E1381+F1381</f>
        <v>0</v>
      </c>
      <c r="H1381" s="95">
        <v>279</v>
      </c>
      <c r="I1381" s="88">
        <f>+G1381*H1381</f>
        <v>0</v>
      </c>
      <c r="K1381" s="97">
        <v>12990</v>
      </c>
      <c r="L1381" s="98" t="s">
        <v>1253</v>
      </c>
      <c r="M1381" s="96"/>
      <c r="N1381" s="96"/>
      <c r="O1381" s="96"/>
      <c r="P1381" s="96"/>
      <c r="Q1381" s="94">
        <f>+M1381+N1381+O1381+P1381</f>
        <v>0</v>
      </c>
      <c r="R1381" s="95">
        <v>850</v>
      </c>
      <c r="S1381" s="88">
        <f>+Q1381*R1381</f>
        <v>0</v>
      </c>
    </row>
    <row r="1382" spans="1:19" ht="49.65" customHeight="1" x14ac:dyDescent="0.3">
      <c r="A1382" s="89"/>
      <c r="B1382" s="89"/>
      <c r="C1382" s="89"/>
      <c r="D1382" s="89"/>
      <c r="E1382" s="89"/>
      <c r="F1382" s="89"/>
      <c r="G1382" s="89"/>
      <c r="H1382" s="89"/>
      <c r="I1382" s="89"/>
      <c r="K1382" s="89"/>
      <c r="L1382" s="89"/>
      <c r="M1382" s="89"/>
      <c r="N1382" s="89"/>
      <c r="O1382" s="89"/>
      <c r="P1382" s="89"/>
      <c r="Q1382" s="89"/>
      <c r="R1382" s="89"/>
      <c r="S1382" s="89"/>
    </row>
    <row r="1383" spans="1:19" ht="49.65" customHeight="1" x14ac:dyDescent="0.3">
      <c r="A1383" s="97">
        <v>14964</v>
      </c>
      <c r="B1383" s="98" t="s">
        <v>1254</v>
      </c>
      <c r="C1383" s="96"/>
      <c r="D1383" s="96"/>
      <c r="E1383" s="96"/>
      <c r="F1383" s="96"/>
      <c r="G1383" s="94">
        <f>+C1383+D1383+E1383+F1383</f>
        <v>0</v>
      </c>
      <c r="H1383" s="95">
        <v>299</v>
      </c>
      <c r="I1383" s="88">
        <f>+G1383*H1383</f>
        <v>0</v>
      </c>
      <c r="K1383" s="97">
        <v>12991</v>
      </c>
      <c r="L1383" s="98" t="s">
        <v>1255</v>
      </c>
      <c r="M1383" s="96"/>
      <c r="N1383" s="96"/>
      <c r="O1383" s="96"/>
      <c r="P1383" s="96"/>
      <c r="Q1383" s="94">
        <f>+M1383+N1383+O1383+P1383</f>
        <v>0</v>
      </c>
      <c r="R1383" s="95">
        <v>895</v>
      </c>
      <c r="S1383" s="88">
        <f>+Q1383*R1383</f>
        <v>0</v>
      </c>
    </row>
    <row r="1384" spans="1:19" ht="49.65" customHeight="1" x14ac:dyDescent="0.3">
      <c r="A1384" s="89"/>
      <c r="B1384" s="89"/>
      <c r="C1384" s="89"/>
      <c r="D1384" s="89"/>
      <c r="E1384" s="89"/>
      <c r="F1384" s="89"/>
      <c r="G1384" s="89"/>
      <c r="H1384" s="89"/>
      <c r="I1384" s="89"/>
      <c r="K1384" s="89"/>
      <c r="L1384" s="89"/>
      <c r="M1384" s="89"/>
      <c r="N1384" s="89"/>
      <c r="O1384" s="89"/>
      <c r="P1384" s="89"/>
      <c r="Q1384" s="89"/>
      <c r="R1384" s="89"/>
      <c r="S1384" s="89"/>
    </row>
    <row r="1385" spans="1:19" ht="49.65" customHeight="1" x14ac:dyDescent="0.3">
      <c r="A1385" s="99"/>
      <c r="B1385" s="100" t="s">
        <v>1256</v>
      </c>
      <c r="C1385" s="78"/>
      <c r="D1385" s="78"/>
      <c r="E1385" s="78"/>
      <c r="F1385" s="78"/>
      <c r="G1385" s="78"/>
      <c r="H1385" s="78"/>
      <c r="I1385" s="78"/>
      <c r="K1385" s="99"/>
      <c r="L1385" s="100" t="s">
        <v>1257</v>
      </c>
      <c r="M1385" s="78"/>
      <c r="N1385" s="78"/>
      <c r="O1385" s="78"/>
      <c r="P1385" s="78"/>
      <c r="Q1385" s="78"/>
      <c r="R1385" s="78"/>
      <c r="S1385" s="78"/>
    </row>
    <row r="1386" spans="1:19" ht="49.65" customHeight="1" x14ac:dyDescent="0.3">
      <c r="A1386" s="78"/>
      <c r="B1386" s="78"/>
      <c r="C1386" s="78"/>
      <c r="D1386" s="78"/>
      <c r="E1386" s="78"/>
      <c r="F1386" s="78"/>
      <c r="G1386" s="78"/>
      <c r="H1386" s="78"/>
      <c r="I1386" s="78"/>
      <c r="K1386" s="78"/>
      <c r="L1386" s="78"/>
      <c r="M1386" s="78"/>
      <c r="N1386" s="78"/>
      <c r="O1386" s="78"/>
      <c r="P1386" s="78"/>
      <c r="Q1386" s="78"/>
      <c r="R1386" s="78"/>
      <c r="S1386" s="78"/>
    </row>
    <row r="1387" spans="1:19" ht="49.65" customHeight="1" x14ac:dyDescent="0.3">
      <c r="A1387" s="97">
        <v>14968</v>
      </c>
      <c r="B1387" s="98" t="s">
        <v>1258</v>
      </c>
      <c r="C1387" s="96"/>
      <c r="D1387" s="96"/>
      <c r="E1387" s="96"/>
      <c r="F1387" s="96"/>
      <c r="G1387" s="94">
        <f>+C1387+D1387+E1387+F1387</f>
        <v>0</v>
      </c>
      <c r="H1387" s="95">
        <v>249</v>
      </c>
      <c r="I1387" s="88">
        <f>+G1387*H1387</f>
        <v>0</v>
      </c>
      <c r="K1387" s="97">
        <v>11231</v>
      </c>
      <c r="L1387" s="98" t="s">
        <v>1259</v>
      </c>
      <c r="M1387" s="96"/>
      <c r="N1387" s="96"/>
      <c r="O1387" s="96"/>
      <c r="P1387" s="96"/>
      <c r="Q1387" s="94">
        <f>+M1387+N1387+O1387+P1387</f>
        <v>0</v>
      </c>
      <c r="R1387" s="95">
        <v>1150</v>
      </c>
      <c r="S1387" s="88">
        <f>+Q1387*R1387</f>
        <v>0</v>
      </c>
    </row>
    <row r="1388" spans="1:19" ht="49.65" customHeight="1" x14ac:dyDescent="0.3">
      <c r="A1388" s="89"/>
      <c r="B1388" s="89"/>
      <c r="C1388" s="89"/>
      <c r="D1388" s="89"/>
      <c r="E1388" s="89"/>
      <c r="F1388" s="89"/>
      <c r="G1388" s="89"/>
      <c r="H1388" s="89"/>
      <c r="I1388" s="89"/>
      <c r="K1388" s="89"/>
      <c r="L1388" s="89"/>
      <c r="M1388" s="89"/>
      <c r="N1388" s="89"/>
      <c r="O1388" s="89"/>
      <c r="P1388" s="89"/>
      <c r="Q1388" s="89"/>
      <c r="R1388" s="89"/>
      <c r="S1388" s="89"/>
    </row>
    <row r="1389" spans="1:19" ht="49.65" customHeight="1" x14ac:dyDescent="0.3">
      <c r="A1389" s="97">
        <v>14969</v>
      </c>
      <c r="B1389" s="98" t="s">
        <v>1260</v>
      </c>
      <c r="C1389" s="96"/>
      <c r="D1389" s="96"/>
      <c r="E1389" s="96"/>
      <c r="F1389" s="96"/>
      <c r="G1389" s="94">
        <f>+C1389+D1389+E1389+F1389</f>
        <v>0</v>
      </c>
      <c r="H1389" s="95">
        <v>279</v>
      </c>
      <c r="I1389" s="88">
        <f>+G1389*H1389</f>
        <v>0</v>
      </c>
      <c r="K1389" s="97">
        <v>11232</v>
      </c>
      <c r="L1389" s="98" t="s">
        <v>1261</v>
      </c>
      <c r="M1389" s="96"/>
      <c r="N1389" s="96"/>
      <c r="O1389" s="96"/>
      <c r="P1389" s="96"/>
      <c r="Q1389" s="94">
        <f>+M1389+N1389+O1389+P1389</f>
        <v>0</v>
      </c>
      <c r="R1389" s="95">
        <v>1250</v>
      </c>
      <c r="S1389" s="88">
        <f>+Q1389*R1389</f>
        <v>0</v>
      </c>
    </row>
    <row r="1390" spans="1:19" ht="49.65" customHeight="1" x14ac:dyDescent="0.3">
      <c r="A1390" s="89"/>
      <c r="B1390" s="89"/>
      <c r="C1390" s="89"/>
      <c r="D1390" s="89"/>
      <c r="E1390" s="89"/>
      <c r="F1390" s="89"/>
      <c r="G1390" s="89"/>
      <c r="H1390" s="89"/>
      <c r="I1390" s="89"/>
      <c r="K1390" s="89"/>
      <c r="L1390" s="89"/>
      <c r="M1390" s="89"/>
      <c r="N1390" s="89"/>
      <c r="O1390" s="89"/>
      <c r="P1390" s="89"/>
      <c r="Q1390" s="89"/>
      <c r="R1390" s="89"/>
      <c r="S1390" s="89"/>
    </row>
    <row r="1391" spans="1:19" ht="49.65" customHeight="1" x14ac:dyDescent="0.3">
      <c r="A1391" s="97">
        <v>14970</v>
      </c>
      <c r="B1391" s="98" t="s">
        <v>1262</v>
      </c>
      <c r="C1391" s="96"/>
      <c r="D1391" s="96"/>
      <c r="E1391" s="96"/>
      <c r="F1391" s="96"/>
      <c r="G1391" s="94">
        <f>+C1391+D1391+E1391+F1391</f>
        <v>0</v>
      </c>
      <c r="H1391" s="95">
        <v>299</v>
      </c>
      <c r="I1391" s="88">
        <f>+G1391*H1391</f>
        <v>0</v>
      </c>
      <c r="K1391" s="97">
        <v>11233</v>
      </c>
      <c r="L1391" s="98" t="s">
        <v>1263</v>
      </c>
      <c r="M1391" s="96"/>
      <c r="N1391" s="96"/>
      <c r="O1391" s="96"/>
      <c r="P1391" s="96"/>
      <c r="Q1391" s="94">
        <f>+M1391+N1391+O1391+P1391</f>
        <v>0</v>
      </c>
      <c r="R1391" s="95">
        <v>295</v>
      </c>
      <c r="S1391" s="88">
        <f>+Q1391*R1391</f>
        <v>0</v>
      </c>
    </row>
    <row r="1392" spans="1:19" ht="49.65" customHeight="1" x14ac:dyDescent="0.3">
      <c r="A1392" s="89"/>
      <c r="B1392" s="89"/>
      <c r="C1392" s="89"/>
      <c r="D1392" s="89"/>
      <c r="E1392" s="89"/>
      <c r="F1392" s="89"/>
      <c r="G1392" s="89"/>
      <c r="H1392" s="89"/>
      <c r="I1392" s="89"/>
      <c r="K1392" s="89"/>
      <c r="L1392" s="89"/>
      <c r="M1392" s="89"/>
      <c r="N1392" s="89"/>
      <c r="O1392" s="89"/>
      <c r="P1392" s="89"/>
      <c r="Q1392" s="89"/>
      <c r="R1392" s="89"/>
      <c r="S1392" s="89"/>
    </row>
    <row r="1393" spans="1:19" ht="49.65" customHeight="1" x14ac:dyDescent="0.3">
      <c r="A1393" s="99"/>
      <c r="B1393" s="100" t="s">
        <v>1264</v>
      </c>
      <c r="C1393" s="78"/>
      <c r="D1393" s="78"/>
      <c r="E1393" s="78"/>
      <c r="F1393" s="78"/>
      <c r="G1393" s="78"/>
      <c r="H1393" s="78"/>
      <c r="I1393" s="78"/>
      <c r="K1393" s="99"/>
      <c r="L1393" s="100" t="s">
        <v>1265</v>
      </c>
      <c r="M1393" s="78"/>
      <c r="N1393" s="78"/>
      <c r="O1393" s="78"/>
      <c r="P1393" s="78"/>
      <c r="Q1393" s="78"/>
      <c r="R1393" s="78"/>
      <c r="S1393" s="78"/>
    </row>
    <row r="1394" spans="1:19" ht="49.65" customHeight="1" x14ac:dyDescent="0.3">
      <c r="A1394" s="78"/>
      <c r="B1394" s="78"/>
      <c r="C1394" s="78"/>
      <c r="D1394" s="78"/>
      <c r="E1394" s="78"/>
      <c r="F1394" s="78"/>
      <c r="G1394" s="78"/>
      <c r="H1394" s="78"/>
      <c r="I1394" s="78"/>
      <c r="K1394" s="78"/>
      <c r="L1394" s="78"/>
      <c r="M1394" s="78"/>
      <c r="N1394" s="78"/>
      <c r="O1394" s="78"/>
      <c r="P1394" s="78"/>
      <c r="Q1394" s="78"/>
      <c r="R1394" s="78"/>
      <c r="S1394" s="78"/>
    </row>
    <row r="1395" spans="1:19" ht="49.65" customHeight="1" x14ac:dyDescent="0.3">
      <c r="A1395" s="97">
        <v>14959</v>
      </c>
      <c r="B1395" s="98" t="s">
        <v>1266</v>
      </c>
      <c r="C1395" s="96"/>
      <c r="D1395" s="96"/>
      <c r="E1395" s="96"/>
      <c r="F1395" s="96"/>
      <c r="G1395" s="94">
        <f>+C1395+D1395+E1395+F1395</f>
        <v>0</v>
      </c>
      <c r="H1395" s="95">
        <v>249</v>
      </c>
      <c r="I1395" s="88">
        <f>+G1395*H1395</f>
        <v>0</v>
      </c>
      <c r="K1395" s="97">
        <v>11234</v>
      </c>
      <c r="L1395" s="98" t="s">
        <v>1267</v>
      </c>
      <c r="M1395" s="96"/>
      <c r="N1395" s="96"/>
      <c r="O1395" s="96"/>
      <c r="P1395" s="96"/>
      <c r="Q1395" s="94">
        <f>+M1395+N1395+O1395+P1395</f>
        <v>0</v>
      </c>
      <c r="R1395" s="95">
        <v>1150</v>
      </c>
      <c r="S1395" s="88">
        <f>+Q1395*R1395</f>
        <v>0</v>
      </c>
    </row>
    <row r="1396" spans="1:19" ht="49.65" customHeight="1" x14ac:dyDescent="0.3">
      <c r="A1396" s="89"/>
      <c r="B1396" s="89"/>
      <c r="C1396" s="89"/>
      <c r="D1396" s="89"/>
      <c r="E1396" s="89"/>
      <c r="F1396" s="89"/>
      <c r="G1396" s="89"/>
      <c r="H1396" s="89"/>
      <c r="I1396" s="89"/>
      <c r="K1396" s="89"/>
      <c r="L1396" s="89"/>
      <c r="M1396" s="89"/>
      <c r="N1396" s="89"/>
      <c r="O1396" s="89"/>
      <c r="P1396" s="89"/>
      <c r="Q1396" s="89"/>
      <c r="R1396" s="89"/>
      <c r="S1396" s="89"/>
    </row>
    <row r="1397" spans="1:19" ht="49.65" customHeight="1" x14ac:dyDescent="0.3">
      <c r="A1397" s="97">
        <v>14960</v>
      </c>
      <c r="B1397" s="98" t="s">
        <v>1268</v>
      </c>
      <c r="C1397" s="96"/>
      <c r="D1397" s="96"/>
      <c r="E1397" s="96"/>
      <c r="F1397" s="96"/>
      <c r="G1397" s="94">
        <f>+C1397+D1397+E1397+F1397</f>
        <v>0</v>
      </c>
      <c r="H1397" s="95">
        <v>279</v>
      </c>
      <c r="I1397" s="88">
        <f>+G1397*H1397</f>
        <v>0</v>
      </c>
      <c r="K1397" s="97">
        <v>11235</v>
      </c>
      <c r="L1397" s="98" t="s">
        <v>1269</v>
      </c>
      <c r="M1397" s="96"/>
      <c r="N1397" s="96"/>
      <c r="O1397" s="96"/>
      <c r="P1397" s="96"/>
      <c r="Q1397" s="94">
        <f>+M1397+N1397+O1397+P1397</f>
        <v>0</v>
      </c>
      <c r="R1397" s="95">
        <v>1250</v>
      </c>
      <c r="S1397" s="88">
        <f>+Q1397*R1397</f>
        <v>0</v>
      </c>
    </row>
    <row r="1398" spans="1:19" ht="49.65" customHeight="1" x14ac:dyDescent="0.3">
      <c r="A1398" s="89"/>
      <c r="B1398" s="89"/>
      <c r="C1398" s="89"/>
      <c r="D1398" s="89"/>
      <c r="E1398" s="89"/>
      <c r="F1398" s="89"/>
      <c r="G1398" s="89"/>
      <c r="H1398" s="89"/>
      <c r="I1398" s="89"/>
      <c r="K1398" s="89"/>
      <c r="L1398" s="89"/>
      <c r="M1398" s="89"/>
      <c r="N1398" s="89"/>
      <c r="O1398" s="89"/>
      <c r="P1398" s="89"/>
      <c r="Q1398" s="89"/>
      <c r="R1398" s="89"/>
      <c r="S1398" s="89"/>
    </row>
    <row r="1399" spans="1:19" ht="49.65" customHeight="1" x14ac:dyDescent="0.3">
      <c r="A1399" s="97">
        <v>14961</v>
      </c>
      <c r="B1399" s="98" t="s">
        <v>1270</v>
      </c>
      <c r="C1399" s="96"/>
      <c r="D1399" s="96"/>
      <c r="E1399" s="96"/>
      <c r="F1399" s="96"/>
      <c r="G1399" s="94">
        <f>+C1399+D1399+E1399+F1399</f>
        <v>0</v>
      </c>
      <c r="H1399" s="95">
        <v>299</v>
      </c>
      <c r="I1399" s="88">
        <f>+G1399*H1399</f>
        <v>0</v>
      </c>
      <c r="K1399" s="97">
        <v>11236</v>
      </c>
      <c r="L1399" s="98" t="s">
        <v>1271</v>
      </c>
      <c r="M1399" s="96"/>
      <c r="N1399" s="96"/>
      <c r="O1399" s="96"/>
      <c r="P1399" s="96"/>
      <c r="Q1399" s="94">
        <f>+M1399+N1399+O1399+P1399</f>
        <v>0</v>
      </c>
      <c r="R1399" s="95">
        <v>295</v>
      </c>
      <c r="S1399" s="88">
        <f>+Q1399*R1399</f>
        <v>0</v>
      </c>
    </row>
    <row r="1400" spans="1:19" ht="49.65" customHeight="1" x14ac:dyDescent="0.3">
      <c r="A1400" s="89"/>
      <c r="B1400" s="89"/>
      <c r="C1400" s="89"/>
      <c r="D1400" s="89"/>
      <c r="E1400" s="89"/>
      <c r="F1400" s="89"/>
      <c r="G1400" s="89"/>
      <c r="H1400" s="89"/>
      <c r="I1400" s="89"/>
      <c r="K1400" s="89"/>
      <c r="L1400" s="89"/>
      <c r="M1400" s="89"/>
      <c r="N1400" s="89"/>
      <c r="O1400" s="89"/>
      <c r="P1400" s="89"/>
      <c r="Q1400" s="89"/>
      <c r="R1400" s="89"/>
      <c r="S1400" s="89"/>
    </row>
    <row r="1401" spans="1:19" ht="49.65" customHeight="1" x14ac:dyDescent="0.3">
      <c r="A1401" s="101" t="s">
        <v>1272</v>
      </c>
      <c r="B1401" s="78"/>
      <c r="C1401" s="78"/>
      <c r="D1401" s="78"/>
      <c r="E1401" s="78"/>
      <c r="F1401" s="78"/>
      <c r="G1401" s="78"/>
      <c r="H1401" s="78"/>
      <c r="I1401" s="78"/>
      <c r="K1401" s="99"/>
      <c r="L1401" s="100" t="s">
        <v>1273</v>
      </c>
      <c r="M1401" s="78"/>
      <c r="N1401" s="78"/>
      <c r="O1401" s="78"/>
      <c r="P1401" s="78"/>
      <c r="Q1401" s="78"/>
      <c r="R1401" s="78"/>
      <c r="S1401" s="78"/>
    </row>
    <row r="1402" spans="1:19" ht="49.65" customHeight="1" x14ac:dyDescent="0.3">
      <c r="A1402" s="78"/>
      <c r="B1402" s="78"/>
      <c r="C1402" s="78"/>
      <c r="D1402" s="78"/>
      <c r="E1402" s="78"/>
      <c r="F1402" s="78"/>
      <c r="G1402" s="78"/>
      <c r="H1402" s="78"/>
      <c r="I1402" s="78"/>
      <c r="K1402" s="78"/>
      <c r="L1402" s="78"/>
      <c r="M1402" s="78"/>
      <c r="N1402" s="78"/>
      <c r="O1402" s="78"/>
      <c r="P1402" s="78"/>
      <c r="Q1402" s="78"/>
      <c r="R1402" s="78"/>
      <c r="S1402" s="78"/>
    </row>
    <row r="1403" spans="1:19" ht="49.65" customHeight="1" x14ac:dyDescent="0.3">
      <c r="A1403" s="99"/>
      <c r="B1403" s="100" t="s">
        <v>1274</v>
      </c>
      <c r="C1403" s="78"/>
      <c r="D1403" s="78"/>
      <c r="E1403" s="78"/>
      <c r="F1403" s="78"/>
      <c r="G1403" s="78"/>
      <c r="H1403" s="78"/>
      <c r="I1403" s="78"/>
      <c r="K1403" s="97">
        <v>11237</v>
      </c>
      <c r="L1403" s="98" t="s">
        <v>1275</v>
      </c>
      <c r="M1403" s="96"/>
      <c r="N1403" s="96"/>
      <c r="O1403" s="96"/>
      <c r="P1403" s="96"/>
      <c r="Q1403" s="94">
        <f>+M1403+N1403+O1403+P1403</f>
        <v>0</v>
      </c>
      <c r="R1403" s="95">
        <v>1150</v>
      </c>
      <c r="S1403" s="88">
        <f>+Q1403*R1403</f>
        <v>0</v>
      </c>
    </row>
    <row r="1404" spans="1:19" ht="49.65" customHeight="1" x14ac:dyDescent="0.3">
      <c r="A1404" s="78"/>
      <c r="B1404" s="78"/>
      <c r="C1404" s="78"/>
      <c r="D1404" s="78"/>
      <c r="E1404" s="78"/>
      <c r="F1404" s="78"/>
      <c r="G1404" s="78"/>
      <c r="H1404" s="78"/>
      <c r="I1404" s="78"/>
      <c r="K1404" s="89"/>
      <c r="L1404" s="89"/>
      <c r="M1404" s="89"/>
      <c r="N1404" s="89"/>
      <c r="O1404" s="89"/>
      <c r="P1404" s="89"/>
      <c r="Q1404" s="89"/>
      <c r="R1404" s="89"/>
      <c r="S1404" s="89"/>
    </row>
    <row r="1405" spans="1:19" ht="49.65" customHeight="1" x14ac:dyDescent="0.3">
      <c r="A1405" s="97">
        <v>13022</v>
      </c>
      <c r="B1405" s="98" t="s">
        <v>1276</v>
      </c>
      <c r="C1405" s="96"/>
      <c r="D1405" s="96"/>
      <c r="E1405" s="96"/>
      <c r="F1405" s="96"/>
      <c r="G1405" s="94">
        <f>+C1405+D1405+E1405+F1405</f>
        <v>0</v>
      </c>
      <c r="H1405" s="95">
        <v>579</v>
      </c>
      <c r="I1405" s="88">
        <f>+G1405*H1405</f>
        <v>0</v>
      </c>
      <c r="K1405" s="97">
        <v>11240</v>
      </c>
      <c r="L1405" s="98" t="s">
        <v>1277</v>
      </c>
      <c r="M1405" s="96"/>
      <c r="N1405" s="96"/>
      <c r="O1405" s="96"/>
      <c r="P1405" s="96"/>
      <c r="Q1405" s="94">
        <f>+M1405+N1405+O1405+P1405</f>
        <v>0</v>
      </c>
      <c r="R1405" s="95">
        <v>1250</v>
      </c>
      <c r="S1405" s="88">
        <f>+Q1405*R1405</f>
        <v>0</v>
      </c>
    </row>
    <row r="1406" spans="1:19" ht="49.65" customHeight="1" x14ac:dyDescent="0.3">
      <c r="A1406" s="89"/>
      <c r="B1406" s="89"/>
      <c r="C1406" s="89"/>
      <c r="D1406" s="89"/>
      <c r="E1406" s="89"/>
      <c r="F1406" s="89"/>
      <c r="G1406" s="89"/>
      <c r="H1406" s="89"/>
      <c r="I1406" s="89"/>
      <c r="K1406" s="89"/>
      <c r="L1406" s="89"/>
      <c r="M1406" s="89"/>
      <c r="N1406" s="89"/>
      <c r="O1406" s="89"/>
      <c r="P1406" s="89"/>
      <c r="Q1406" s="89"/>
      <c r="R1406" s="89"/>
      <c r="S1406" s="89"/>
    </row>
    <row r="1407" spans="1:19" ht="49.65" customHeight="1" x14ac:dyDescent="0.3">
      <c r="A1407" s="97">
        <v>13023</v>
      </c>
      <c r="B1407" s="98" t="s">
        <v>1278</v>
      </c>
      <c r="C1407" s="96"/>
      <c r="D1407" s="96"/>
      <c r="E1407" s="96"/>
      <c r="F1407" s="96"/>
      <c r="G1407" s="94">
        <f>+C1407+D1407+E1407+F1407</f>
        <v>0</v>
      </c>
      <c r="H1407" s="95">
        <v>629</v>
      </c>
      <c r="I1407" s="88">
        <f>+G1407*H1407</f>
        <v>0</v>
      </c>
      <c r="K1407" s="97">
        <v>11241</v>
      </c>
      <c r="L1407" s="98" t="s">
        <v>1279</v>
      </c>
      <c r="M1407" s="96"/>
      <c r="N1407" s="96"/>
      <c r="O1407" s="96"/>
      <c r="P1407" s="96"/>
      <c r="Q1407" s="94">
        <f>+M1407+N1407+O1407+P1407</f>
        <v>0</v>
      </c>
      <c r="R1407" s="95">
        <v>295</v>
      </c>
      <c r="S1407" s="88">
        <f>+Q1407*R1407</f>
        <v>0</v>
      </c>
    </row>
    <row r="1408" spans="1:19" ht="49.65" customHeight="1" x14ac:dyDescent="0.3">
      <c r="A1408" s="89"/>
      <c r="B1408" s="89"/>
      <c r="C1408" s="89"/>
      <c r="D1408" s="89"/>
      <c r="E1408" s="89"/>
      <c r="F1408" s="89"/>
      <c r="G1408" s="89"/>
      <c r="H1408" s="89"/>
      <c r="I1408" s="89"/>
      <c r="K1408" s="89"/>
      <c r="L1408" s="89"/>
      <c r="M1408" s="89"/>
      <c r="N1408" s="89"/>
      <c r="O1408" s="89"/>
      <c r="P1408" s="89"/>
      <c r="Q1408" s="89"/>
      <c r="R1408" s="89"/>
      <c r="S1408" s="89"/>
    </row>
    <row r="1409" spans="1:19" ht="49.65" customHeight="1" x14ac:dyDescent="0.3">
      <c r="A1409" s="97">
        <v>13024</v>
      </c>
      <c r="B1409" s="98" t="s">
        <v>1280</v>
      </c>
      <c r="C1409" s="96"/>
      <c r="D1409" s="96"/>
      <c r="E1409" s="96"/>
      <c r="F1409" s="96"/>
      <c r="G1409" s="94">
        <f>+C1409+D1409+E1409+F1409</f>
        <v>0</v>
      </c>
      <c r="H1409" s="95">
        <v>679</v>
      </c>
      <c r="I1409" s="88">
        <f>+G1409*H1409</f>
        <v>0</v>
      </c>
      <c r="K1409" s="99"/>
      <c r="L1409" s="100" t="s">
        <v>1281</v>
      </c>
      <c r="M1409" s="78"/>
      <c r="N1409" s="78"/>
      <c r="O1409" s="78"/>
      <c r="P1409" s="78"/>
      <c r="Q1409" s="78"/>
      <c r="R1409" s="78"/>
      <c r="S1409" s="78"/>
    </row>
    <row r="1410" spans="1:19" ht="49.65" customHeight="1" x14ac:dyDescent="0.3">
      <c r="A1410" s="89"/>
      <c r="B1410" s="89"/>
      <c r="C1410" s="89"/>
      <c r="D1410" s="89"/>
      <c r="E1410" s="89"/>
      <c r="F1410" s="89"/>
      <c r="G1410" s="89"/>
      <c r="H1410" s="89"/>
      <c r="I1410" s="89"/>
      <c r="K1410" s="78"/>
      <c r="L1410" s="78"/>
      <c r="M1410" s="78"/>
      <c r="N1410" s="78"/>
      <c r="O1410" s="78"/>
      <c r="P1410" s="78"/>
      <c r="Q1410" s="78"/>
      <c r="R1410" s="78"/>
      <c r="S1410" s="78"/>
    </row>
    <row r="1411" spans="1:19" ht="49.65" customHeight="1" x14ac:dyDescent="0.3">
      <c r="A1411" s="99"/>
      <c r="B1411" s="100" t="s">
        <v>1282</v>
      </c>
      <c r="C1411" s="78"/>
      <c r="D1411" s="78"/>
      <c r="E1411" s="78"/>
      <c r="F1411" s="78"/>
      <c r="G1411" s="78"/>
      <c r="H1411" s="78"/>
      <c r="I1411" s="78"/>
      <c r="K1411" s="97">
        <v>11227</v>
      </c>
      <c r="L1411" s="98" t="s">
        <v>1283</v>
      </c>
      <c r="M1411" s="96"/>
      <c r="N1411" s="96"/>
      <c r="O1411" s="96"/>
      <c r="P1411" s="96"/>
      <c r="Q1411" s="94">
        <f>+M1411+N1411+O1411+P1411</f>
        <v>0</v>
      </c>
      <c r="R1411" s="95">
        <v>1150</v>
      </c>
      <c r="S1411" s="88">
        <f>+Q1411*R1411</f>
        <v>0</v>
      </c>
    </row>
    <row r="1412" spans="1:19" ht="49.65" customHeight="1" x14ac:dyDescent="0.3">
      <c r="A1412" s="78"/>
      <c r="B1412" s="78"/>
      <c r="C1412" s="78"/>
      <c r="D1412" s="78"/>
      <c r="E1412" s="78"/>
      <c r="F1412" s="78"/>
      <c r="G1412" s="78"/>
      <c r="H1412" s="78"/>
      <c r="I1412" s="78"/>
      <c r="K1412" s="89"/>
      <c r="L1412" s="89"/>
      <c r="M1412" s="89"/>
      <c r="N1412" s="89"/>
      <c r="O1412" s="89"/>
      <c r="P1412" s="89"/>
      <c r="Q1412" s="89"/>
      <c r="R1412" s="89"/>
      <c r="S1412" s="89"/>
    </row>
    <row r="1413" spans="1:19" ht="49.65" customHeight="1" x14ac:dyDescent="0.3">
      <c r="A1413" s="97">
        <v>12220</v>
      </c>
      <c r="B1413" s="98" t="s">
        <v>1284</v>
      </c>
      <c r="C1413" s="96"/>
      <c r="D1413" s="96"/>
      <c r="E1413" s="96"/>
      <c r="F1413" s="96"/>
      <c r="G1413" s="94">
        <f>+C1413+D1413+E1413+F1413</f>
        <v>0</v>
      </c>
      <c r="H1413" s="95">
        <v>599</v>
      </c>
      <c r="I1413" s="88">
        <f>+G1413*H1413</f>
        <v>0</v>
      </c>
      <c r="K1413" s="97">
        <v>11228</v>
      </c>
      <c r="L1413" s="98" t="s">
        <v>1285</v>
      </c>
      <c r="M1413" s="96"/>
      <c r="N1413" s="96"/>
      <c r="O1413" s="96"/>
      <c r="P1413" s="96"/>
      <c r="Q1413" s="94">
        <f>+M1413+N1413+O1413+P1413</f>
        <v>0</v>
      </c>
      <c r="R1413" s="95">
        <v>1250</v>
      </c>
      <c r="S1413" s="88">
        <f>+Q1413*R1413</f>
        <v>0</v>
      </c>
    </row>
    <row r="1414" spans="1:19" ht="49.65" customHeight="1" x14ac:dyDescent="0.3">
      <c r="A1414" s="89"/>
      <c r="B1414" s="89"/>
      <c r="C1414" s="89"/>
      <c r="D1414" s="89"/>
      <c r="E1414" s="89"/>
      <c r="F1414" s="89"/>
      <c r="G1414" s="89"/>
      <c r="H1414" s="89"/>
      <c r="I1414" s="89"/>
      <c r="K1414" s="89"/>
      <c r="L1414" s="89"/>
      <c r="M1414" s="89"/>
      <c r="N1414" s="89"/>
      <c r="O1414" s="89"/>
      <c r="P1414" s="89"/>
      <c r="Q1414" s="89"/>
      <c r="R1414" s="89"/>
      <c r="S1414" s="89"/>
    </row>
    <row r="1415" spans="1:19" ht="49.65" customHeight="1" x14ac:dyDescent="0.3">
      <c r="A1415" s="97">
        <v>12221</v>
      </c>
      <c r="B1415" s="98" t="s">
        <v>1286</v>
      </c>
      <c r="C1415" s="96"/>
      <c r="D1415" s="96"/>
      <c r="E1415" s="96"/>
      <c r="F1415" s="96"/>
      <c r="G1415" s="94">
        <f>+C1415+D1415+E1415+F1415</f>
        <v>0</v>
      </c>
      <c r="H1415" s="95">
        <v>649</v>
      </c>
      <c r="I1415" s="88">
        <f>+G1415*H1415</f>
        <v>0</v>
      </c>
      <c r="K1415" s="97">
        <v>11229</v>
      </c>
      <c r="L1415" s="98" t="s">
        <v>1287</v>
      </c>
      <c r="M1415" s="96"/>
      <c r="N1415" s="96"/>
      <c r="O1415" s="96"/>
      <c r="P1415" s="96"/>
      <c r="Q1415" s="94">
        <f>+M1415+N1415+O1415+P1415</f>
        <v>0</v>
      </c>
      <c r="R1415" s="95">
        <v>295</v>
      </c>
      <c r="S1415" s="88">
        <f>+Q1415*R1415</f>
        <v>0</v>
      </c>
    </row>
    <row r="1416" spans="1:19" ht="49.65" customHeight="1" x14ac:dyDescent="0.3">
      <c r="A1416" s="89"/>
      <c r="B1416" s="89"/>
      <c r="C1416" s="89"/>
      <c r="D1416" s="89"/>
      <c r="E1416" s="89"/>
      <c r="F1416" s="89"/>
      <c r="G1416" s="89"/>
      <c r="H1416" s="89"/>
      <c r="I1416" s="89"/>
      <c r="K1416" s="89"/>
      <c r="L1416" s="89"/>
      <c r="M1416" s="89"/>
      <c r="N1416" s="89"/>
      <c r="O1416" s="89"/>
      <c r="P1416" s="89"/>
      <c r="Q1416" s="89"/>
      <c r="R1416" s="89"/>
      <c r="S1416" s="89"/>
    </row>
    <row r="1417" spans="1:19" ht="49.65" customHeight="1" x14ac:dyDescent="0.3">
      <c r="A1417" s="97">
        <v>12222</v>
      </c>
      <c r="B1417" s="98" t="s">
        <v>1288</v>
      </c>
      <c r="C1417" s="96"/>
      <c r="D1417" s="96"/>
      <c r="E1417" s="96"/>
      <c r="F1417" s="96"/>
      <c r="G1417" s="94">
        <f>+C1417+D1417+E1417+F1417</f>
        <v>0</v>
      </c>
      <c r="H1417" s="95">
        <v>699</v>
      </c>
      <c r="I1417" s="88">
        <f>+G1417*H1417</f>
        <v>0</v>
      </c>
      <c r="K1417" s="101" t="s">
        <v>1289</v>
      </c>
      <c r="L1417" s="78"/>
      <c r="M1417" s="78"/>
      <c r="N1417" s="78"/>
      <c r="O1417" s="78"/>
      <c r="P1417" s="78"/>
      <c r="Q1417" s="78"/>
      <c r="R1417" s="78"/>
      <c r="S1417" s="78"/>
    </row>
    <row r="1418" spans="1:19" ht="49.65" customHeight="1" x14ac:dyDescent="0.3">
      <c r="A1418" s="89"/>
      <c r="B1418" s="89"/>
      <c r="C1418" s="89"/>
      <c r="D1418" s="89"/>
      <c r="E1418" s="89"/>
      <c r="F1418" s="89"/>
      <c r="G1418" s="89"/>
      <c r="H1418" s="89"/>
      <c r="I1418" s="89"/>
      <c r="K1418" s="78"/>
      <c r="L1418" s="78"/>
      <c r="M1418" s="78"/>
      <c r="N1418" s="78"/>
      <c r="O1418" s="78"/>
      <c r="P1418" s="78"/>
      <c r="Q1418" s="78"/>
      <c r="R1418" s="78"/>
      <c r="S1418" s="78"/>
    </row>
    <row r="1419" spans="1:19" ht="49.65" customHeight="1" x14ac:dyDescent="0.3">
      <c r="A1419" s="99"/>
      <c r="B1419" s="100" t="s">
        <v>1290</v>
      </c>
      <c r="C1419" s="78"/>
      <c r="D1419" s="78"/>
      <c r="E1419" s="78"/>
      <c r="F1419" s="78"/>
      <c r="G1419" s="78"/>
      <c r="H1419" s="78"/>
      <c r="I1419" s="78"/>
      <c r="K1419" s="99"/>
      <c r="L1419" s="100" t="s">
        <v>1291</v>
      </c>
      <c r="M1419" s="78"/>
      <c r="N1419" s="78"/>
      <c r="O1419" s="78"/>
      <c r="P1419" s="78"/>
      <c r="Q1419" s="78"/>
      <c r="R1419" s="78"/>
      <c r="S1419" s="78"/>
    </row>
    <row r="1420" spans="1:19" ht="49.65" customHeight="1" x14ac:dyDescent="0.3">
      <c r="A1420" s="78"/>
      <c r="B1420" s="78"/>
      <c r="C1420" s="78"/>
      <c r="D1420" s="78"/>
      <c r="E1420" s="78"/>
      <c r="F1420" s="78"/>
      <c r="G1420" s="78"/>
      <c r="H1420" s="78"/>
      <c r="I1420" s="78"/>
      <c r="K1420" s="78"/>
      <c r="L1420" s="78"/>
      <c r="M1420" s="78"/>
      <c r="N1420" s="78"/>
      <c r="O1420" s="78"/>
      <c r="P1420" s="78"/>
      <c r="Q1420" s="78"/>
      <c r="R1420" s="78"/>
      <c r="S1420" s="78"/>
    </row>
    <row r="1421" spans="1:19" ht="49.65" customHeight="1" x14ac:dyDescent="0.3">
      <c r="A1421" s="97">
        <v>12208</v>
      </c>
      <c r="B1421" s="98" t="s">
        <v>1292</v>
      </c>
      <c r="C1421" s="96"/>
      <c r="D1421" s="96"/>
      <c r="E1421" s="96"/>
      <c r="F1421" s="96"/>
      <c r="G1421" s="94">
        <f>+C1421+D1421+E1421+F1421</f>
        <v>0</v>
      </c>
      <c r="H1421" s="95">
        <v>599</v>
      </c>
      <c r="I1421" s="88">
        <f>+G1421*H1421</f>
        <v>0</v>
      </c>
      <c r="K1421" s="97">
        <v>14685</v>
      </c>
      <c r="L1421" s="98" t="s">
        <v>1293</v>
      </c>
      <c r="M1421" s="96"/>
      <c r="N1421" s="96"/>
      <c r="O1421" s="96"/>
      <c r="P1421" s="96"/>
      <c r="Q1421" s="94">
        <f>+M1421+N1421+O1421+P1421</f>
        <v>0</v>
      </c>
      <c r="R1421" s="95">
        <v>375</v>
      </c>
      <c r="S1421" s="88">
        <f>+Q1421*R1421</f>
        <v>0</v>
      </c>
    </row>
    <row r="1422" spans="1:19" ht="49.65" customHeight="1" x14ac:dyDescent="0.3">
      <c r="A1422" s="89"/>
      <c r="B1422" s="89"/>
      <c r="C1422" s="89"/>
      <c r="D1422" s="89"/>
      <c r="E1422" s="89"/>
      <c r="F1422" s="89"/>
      <c r="G1422" s="89"/>
      <c r="H1422" s="89"/>
      <c r="I1422" s="89"/>
      <c r="K1422" s="89"/>
      <c r="L1422" s="89"/>
      <c r="M1422" s="89"/>
      <c r="N1422" s="89"/>
      <c r="O1422" s="89"/>
      <c r="P1422" s="89"/>
      <c r="Q1422" s="89"/>
      <c r="R1422" s="89"/>
      <c r="S1422" s="89"/>
    </row>
    <row r="1423" spans="1:19" ht="49.65" customHeight="1" x14ac:dyDescent="0.3">
      <c r="A1423" s="97">
        <v>12209</v>
      </c>
      <c r="B1423" s="98" t="s">
        <v>1294</v>
      </c>
      <c r="C1423" s="96"/>
      <c r="D1423" s="96"/>
      <c r="E1423" s="96"/>
      <c r="F1423" s="96"/>
      <c r="G1423" s="94">
        <f>+C1423+D1423+E1423+F1423</f>
        <v>0</v>
      </c>
      <c r="H1423" s="95">
        <v>649</v>
      </c>
      <c r="I1423" s="88">
        <f>+G1423*H1423</f>
        <v>0</v>
      </c>
      <c r="K1423" s="97">
        <v>14686</v>
      </c>
      <c r="L1423" s="98" t="s">
        <v>1295</v>
      </c>
      <c r="M1423" s="96"/>
      <c r="N1423" s="96"/>
      <c r="O1423" s="96"/>
      <c r="P1423" s="96"/>
      <c r="Q1423" s="94">
        <f>+M1423+N1423+O1423+P1423</f>
        <v>0</v>
      </c>
      <c r="R1423" s="95">
        <v>395</v>
      </c>
      <c r="S1423" s="88">
        <f>+Q1423*R1423</f>
        <v>0</v>
      </c>
    </row>
    <row r="1424" spans="1:19" ht="49.65" customHeight="1" x14ac:dyDescent="0.3">
      <c r="A1424" s="89"/>
      <c r="B1424" s="89"/>
      <c r="C1424" s="89"/>
      <c r="D1424" s="89"/>
      <c r="E1424" s="89"/>
      <c r="F1424" s="89"/>
      <c r="G1424" s="89"/>
      <c r="H1424" s="89"/>
      <c r="I1424" s="89"/>
      <c r="K1424" s="89"/>
      <c r="L1424" s="89"/>
      <c r="M1424" s="89"/>
      <c r="N1424" s="89"/>
      <c r="O1424" s="89"/>
      <c r="P1424" s="89"/>
      <c r="Q1424" s="89"/>
      <c r="R1424" s="89"/>
      <c r="S1424" s="89"/>
    </row>
    <row r="1425" spans="1:19" ht="49.65" customHeight="1" x14ac:dyDescent="0.3">
      <c r="A1425" s="97">
        <v>12210</v>
      </c>
      <c r="B1425" s="98" t="s">
        <v>1296</v>
      </c>
      <c r="C1425" s="96"/>
      <c r="D1425" s="96"/>
      <c r="E1425" s="96"/>
      <c r="F1425" s="96"/>
      <c r="G1425" s="94">
        <f>+C1425+D1425+E1425+F1425</f>
        <v>0</v>
      </c>
      <c r="H1425" s="95">
        <v>699</v>
      </c>
      <c r="I1425" s="88">
        <f>+G1425*H1425</f>
        <v>0</v>
      </c>
      <c r="K1425" s="97">
        <v>14687</v>
      </c>
      <c r="L1425" s="98" t="s">
        <v>1297</v>
      </c>
      <c r="M1425" s="96"/>
      <c r="N1425" s="96"/>
      <c r="O1425" s="96"/>
      <c r="P1425" s="96"/>
      <c r="Q1425" s="94">
        <f>+M1425+N1425+O1425+P1425</f>
        <v>0</v>
      </c>
      <c r="R1425" s="95">
        <v>450</v>
      </c>
      <c r="S1425" s="88">
        <f>+Q1425*R1425</f>
        <v>0</v>
      </c>
    </row>
    <row r="1426" spans="1:19" ht="49.65" customHeight="1" x14ac:dyDescent="0.3">
      <c r="A1426" s="89"/>
      <c r="B1426" s="89"/>
      <c r="C1426" s="89"/>
      <c r="D1426" s="89"/>
      <c r="E1426" s="89"/>
      <c r="F1426" s="89"/>
      <c r="G1426" s="89"/>
      <c r="H1426" s="89"/>
      <c r="I1426" s="89"/>
      <c r="K1426" s="89"/>
      <c r="L1426" s="89"/>
      <c r="M1426" s="89"/>
      <c r="N1426" s="89"/>
      <c r="O1426" s="89"/>
      <c r="P1426" s="89"/>
      <c r="Q1426" s="89"/>
      <c r="R1426" s="89"/>
      <c r="S1426" s="89"/>
    </row>
    <row r="1427" spans="1:19" ht="49.65" customHeight="1" x14ac:dyDescent="0.3">
      <c r="A1427" s="97"/>
      <c r="B1427" s="98"/>
      <c r="C1427" s="93"/>
      <c r="D1427" s="93"/>
      <c r="E1427" s="93"/>
      <c r="F1427" s="93"/>
      <c r="G1427" s="94">
        <f>+C1427+D1427+E1427+F1427</f>
        <v>0</v>
      </c>
      <c r="H1427" s="95"/>
      <c r="I1427" s="88">
        <f>+G1427*H1427</f>
        <v>0</v>
      </c>
      <c r="K1427" s="97">
        <v>14691</v>
      </c>
      <c r="L1427" s="98" t="s">
        <v>1298</v>
      </c>
      <c r="M1427" s="96"/>
      <c r="N1427" s="96"/>
      <c r="O1427" s="96"/>
      <c r="P1427" s="96"/>
      <c r="Q1427" s="94">
        <f>+M1427+N1427+O1427+P1427</f>
        <v>0</v>
      </c>
      <c r="R1427" s="95">
        <v>115</v>
      </c>
      <c r="S1427" s="88">
        <f>+Q1427*R1427</f>
        <v>0</v>
      </c>
    </row>
    <row r="1428" spans="1:19" ht="49.65" customHeight="1" x14ac:dyDescent="0.3">
      <c r="A1428" s="89"/>
      <c r="B1428" s="89"/>
      <c r="C1428" s="89"/>
      <c r="D1428" s="89"/>
      <c r="E1428" s="89"/>
      <c r="F1428" s="89"/>
      <c r="G1428" s="89"/>
      <c r="H1428" s="89"/>
      <c r="I1428" s="89"/>
      <c r="K1428" s="89"/>
      <c r="L1428" s="89"/>
      <c r="M1428" s="89"/>
      <c r="N1428" s="89"/>
      <c r="O1428" s="89"/>
      <c r="P1428" s="89"/>
      <c r="Q1428" s="89"/>
      <c r="R1428" s="89"/>
      <c r="S1428" s="89"/>
    </row>
    <row r="1429" spans="1:19" ht="49.65" customHeight="1" x14ac:dyDescent="0.3">
      <c r="A1429" s="97"/>
      <c r="B1429" s="98"/>
      <c r="C1429" s="93"/>
      <c r="D1429" s="93"/>
      <c r="E1429" s="93"/>
      <c r="F1429" s="93"/>
      <c r="G1429" s="94">
        <f>+C1429+D1429+E1429+F1429</f>
        <v>0</v>
      </c>
      <c r="H1429" s="95"/>
      <c r="I1429" s="88">
        <f>+G1429*H1429</f>
        <v>0</v>
      </c>
      <c r="K1429" s="97">
        <v>14694</v>
      </c>
      <c r="L1429" s="98" t="s">
        <v>1299</v>
      </c>
      <c r="M1429" s="96"/>
      <c r="N1429" s="96"/>
      <c r="O1429" s="96"/>
      <c r="P1429" s="96"/>
      <c r="Q1429" s="94">
        <f>+M1429+N1429+O1429+P1429</f>
        <v>0</v>
      </c>
      <c r="R1429" s="95">
        <v>185</v>
      </c>
      <c r="S1429" s="88">
        <f>+Q1429*R1429</f>
        <v>0</v>
      </c>
    </row>
    <row r="1430" spans="1:19" ht="49.65" customHeight="1" x14ac:dyDescent="0.3">
      <c r="A1430" s="89"/>
      <c r="B1430" s="89"/>
      <c r="C1430" s="89"/>
      <c r="D1430" s="89"/>
      <c r="E1430" s="89"/>
      <c r="F1430" s="89"/>
      <c r="G1430" s="89"/>
      <c r="H1430" s="89"/>
      <c r="I1430" s="89"/>
      <c r="K1430" s="89"/>
      <c r="L1430" s="89"/>
      <c r="M1430" s="89"/>
      <c r="N1430" s="89"/>
      <c r="O1430" s="89"/>
      <c r="P1430" s="89"/>
      <c r="Q1430" s="89"/>
      <c r="R1430" s="89"/>
      <c r="S1430" s="89"/>
    </row>
    <row r="1431" spans="1:19" ht="49.65" customHeight="1" x14ac:dyDescent="0.3">
      <c r="A1431" s="97"/>
      <c r="B1431" s="98"/>
      <c r="C1431" s="93"/>
      <c r="D1431" s="93"/>
      <c r="E1431" s="93"/>
      <c r="F1431" s="93"/>
      <c r="G1431" s="94">
        <f>+C1431+D1431+E1431+F1431</f>
        <v>0</v>
      </c>
      <c r="H1431" s="95"/>
      <c r="I1431" s="88">
        <f>+G1431*H1431</f>
        <v>0</v>
      </c>
      <c r="K1431" s="97">
        <v>14702</v>
      </c>
      <c r="L1431" s="98" t="s">
        <v>1300</v>
      </c>
      <c r="M1431" s="96"/>
      <c r="N1431" s="96"/>
      <c r="O1431" s="96"/>
      <c r="P1431" s="96"/>
      <c r="Q1431" s="94">
        <f>+M1431+N1431+O1431+P1431</f>
        <v>0</v>
      </c>
      <c r="R1431" s="95">
        <v>225</v>
      </c>
      <c r="S1431" s="88">
        <f>+Q1431*R1431</f>
        <v>0</v>
      </c>
    </row>
    <row r="1432" spans="1:19" ht="49.65" customHeight="1" x14ac:dyDescent="0.3">
      <c r="A1432" s="89"/>
      <c r="B1432" s="89"/>
      <c r="C1432" s="89"/>
      <c r="D1432" s="89"/>
      <c r="E1432" s="89"/>
      <c r="F1432" s="89"/>
      <c r="G1432" s="89"/>
      <c r="H1432" s="89"/>
      <c r="I1432" s="89"/>
      <c r="K1432" s="89"/>
      <c r="L1432" s="89"/>
      <c r="M1432" s="89"/>
      <c r="N1432" s="89"/>
      <c r="O1432" s="89"/>
      <c r="P1432" s="89"/>
      <c r="Q1432" s="89"/>
      <c r="R1432" s="89"/>
      <c r="S1432" s="89"/>
    </row>
    <row r="1433" spans="1:19" ht="49.65" customHeight="1" x14ac:dyDescent="0.3">
      <c r="A1433" s="22" t="s">
        <v>1301</v>
      </c>
      <c r="D1433" s="90" t="s">
        <v>408</v>
      </c>
      <c r="E1433" s="80"/>
      <c r="F1433" s="80"/>
      <c r="G1433" s="81"/>
      <c r="H1433" s="91">
        <f>SUM(I1337:I1432)</f>
        <v>0</v>
      </c>
      <c r="I1433" s="81"/>
      <c r="N1433" s="90" t="s">
        <v>409</v>
      </c>
      <c r="O1433" s="80"/>
      <c r="P1433" s="80"/>
      <c r="Q1433" s="81"/>
      <c r="R1433" s="91">
        <f>SUM(S1337:S1432)</f>
        <v>0</v>
      </c>
      <c r="S1433" s="81"/>
    </row>
    <row r="1434" spans="1:19" ht="49.65" customHeight="1" x14ac:dyDescent="0.3">
      <c r="D1434" s="82"/>
      <c r="E1434" s="83"/>
      <c r="F1434" s="83"/>
      <c r="G1434" s="84"/>
      <c r="H1434" s="82"/>
      <c r="I1434" s="84"/>
      <c r="N1434" s="82"/>
      <c r="O1434" s="83"/>
      <c r="P1434" s="83"/>
      <c r="Q1434" s="84"/>
      <c r="R1434" s="82"/>
      <c r="S1434" s="84"/>
    </row>
    <row r="1435" spans="1:19" ht="49.65" customHeight="1" x14ac:dyDescent="0.3">
      <c r="A1435" s="92" t="s">
        <v>932</v>
      </c>
      <c r="B1435" s="78"/>
      <c r="C1435" s="78"/>
      <c r="D1435" s="78"/>
      <c r="E1435" s="78"/>
      <c r="F1435" s="78"/>
      <c r="G1435" s="78"/>
      <c r="H1435" s="78"/>
      <c r="I1435" s="78"/>
      <c r="J1435" s="78"/>
      <c r="K1435" s="78"/>
      <c r="L1435" s="78"/>
      <c r="M1435" s="78"/>
      <c r="N1435" s="78"/>
      <c r="O1435" s="78"/>
      <c r="P1435" s="78"/>
      <c r="Q1435" s="78"/>
      <c r="R1435" s="78"/>
      <c r="S1435" s="78"/>
    </row>
    <row r="1436" spans="1:19" ht="49.65" customHeight="1" x14ac:dyDescent="0.3">
      <c r="A1436" s="78"/>
      <c r="B1436" s="78"/>
      <c r="C1436" s="78"/>
      <c r="D1436" s="78"/>
      <c r="E1436" s="78"/>
      <c r="F1436" s="78"/>
      <c r="G1436" s="78"/>
      <c r="H1436" s="78"/>
      <c r="I1436" s="78"/>
      <c r="J1436" s="78"/>
      <c r="K1436" s="78"/>
      <c r="L1436" s="78"/>
      <c r="M1436" s="78"/>
      <c r="N1436" s="78"/>
      <c r="O1436" s="78"/>
      <c r="P1436" s="78"/>
      <c r="Q1436" s="78"/>
      <c r="R1436" s="78"/>
      <c r="S1436" s="78"/>
    </row>
    <row r="1437" spans="1:19" ht="49.65" customHeight="1" x14ac:dyDescent="0.3">
      <c r="A1437" s="102" t="s">
        <v>4</v>
      </c>
      <c r="B1437" s="103" t="s">
        <v>52</v>
      </c>
      <c r="C1437" s="102" t="s">
        <v>53</v>
      </c>
      <c r="D1437" s="102" t="s">
        <v>54</v>
      </c>
      <c r="E1437" s="102" t="s">
        <v>55</v>
      </c>
      <c r="F1437" s="102" t="s">
        <v>56</v>
      </c>
      <c r="G1437" s="102" t="s">
        <v>57</v>
      </c>
      <c r="H1437" s="102" t="s">
        <v>58</v>
      </c>
      <c r="I1437" s="103" t="s">
        <v>8</v>
      </c>
      <c r="K1437" s="102" t="s">
        <v>4</v>
      </c>
      <c r="L1437" s="103" t="s">
        <v>52</v>
      </c>
      <c r="M1437" s="102" t="s">
        <v>53</v>
      </c>
      <c r="N1437" s="102" t="s">
        <v>54</v>
      </c>
      <c r="O1437" s="102" t="s">
        <v>55</v>
      </c>
      <c r="P1437" s="102" t="s">
        <v>56</v>
      </c>
      <c r="Q1437" s="102" t="s">
        <v>57</v>
      </c>
      <c r="R1437" s="102" t="s">
        <v>58</v>
      </c>
      <c r="S1437" s="103" t="s">
        <v>8</v>
      </c>
    </row>
    <row r="1438" spans="1:19" ht="49.65" customHeight="1" x14ac:dyDescent="0.3">
      <c r="A1438" s="89"/>
      <c r="B1438" s="89"/>
      <c r="C1438" s="89"/>
      <c r="D1438" s="89"/>
      <c r="E1438" s="89"/>
      <c r="F1438" s="89"/>
      <c r="G1438" s="89"/>
      <c r="H1438" s="89"/>
      <c r="I1438" s="89"/>
      <c r="K1438" s="89"/>
      <c r="L1438" s="89"/>
      <c r="M1438" s="89"/>
      <c r="N1438" s="89"/>
      <c r="O1438" s="89"/>
      <c r="P1438" s="89"/>
      <c r="Q1438" s="89"/>
      <c r="R1438" s="89"/>
      <c r="S1438" s="89"/>
    </row>
    <row r="1439" spans="1:19" ht="49.65" customHeight="1" x14ac:dyDescent="0.3">
      <c r="A1439" s="99"/>
      <c r="B1439" s="100" t="s">
        <v>1302</v>
      </c>
      <c r="C1439" s="78"/>
      <c r="D1439" s="78"/>
      <c r="E1439" s="78"/>
      <c r="F1439" s="78"/>
      <c r="G1439" s="78"/>
      <c r="H1439" s="78"/>
      <c r="I1439" s="78"/>
      <c r="K1439" s="99"/>
      <c r="L1439" s="100" t="s">
        <v>1303</v>
      </c>
      <c r="M1439" s="78"/>
      <c r="N1439" s="78"/>
      <c r="O1439" s="78"/>
      <c r="P1439" s="78"/>
      <c r="Q1439" s="78"/>
      <c r="R1439" s="78"/>
      <c r="S1439" s="78"/>
    </row>
    <row r="1440" spans="1:19" ht="49.65" customHeight="1" x14ac:dyDescent="0.3">
      <c r="A1440" s="78"/>
      <c r="B1440" s="78"/>
      <c r="C1440" s="78"/>
      <c r="D1440" s="78"/>
      <c r="E1440" s="78"/>
      <c r="F1440" s="78"/>
      <c r="G1440" s="78"/>
      <c r="H1440" s="78"/>
      <c r="I1440" s="78"/>
      <c r="K1440" s="78"/>
      <c r="L1440" s="78"/>
      <c r="M1440" s="78"/>
      <c r="N1440" s="78"/>
      <c r="O1440" s="78"/>
      <c r="P1440" s="78"/>
      <c r="Q1440" s="78"/>
      <c r="R1440" s="78"/>
      <c r="S1440" s="78"/>
    </row>
    <row r="1441" spans="1:19" ht="49.65" customHeight="1" x14ac:dyDescent="0.3">
      <c r="A1441" s="97">
        <v>14703</v>
      </c>
      <c r="B1441" s="98" t="s">
        <v>1304</v>
      </c>
      <c r="C1441" s="96"/>
      <c r="D1441" s="96"/>
      <c r="E1441" s="96"/>
      <c r="F1441" s="96"/>
      <c r="G1441" s="94">
        <f>+C1441+D1441+E1441+F1441</f>
        <v>0</v>
      </c>
      <c r="H1441" s="95">
        <v>250</v>
      </c>
      <c r="I1441" s="88">
        <f>+G1441*H1441</f>
        <v>0</v>
      </c>
      <c r="K1441" s="97">
        <v>14682</v>
      </c>
      <c r="L1441" s="98" t="s">
        <v>1305</v>
      </c>
      <c r="M1441" s="96"/>
      <c r="N1441" s="96"/>
      <c r="O1441" s="96"/>
      <c r="P1441" s="96"/>
      <c r="Q1441" s="94">
        <f>+M1441+N1441+O1441+P1441</f>
        <v>0</v>
      </c>
      <c r="R1441" s="95">
        <v>375</v>
      </c>
      <c r="S1441" s="88">
        <f>+Q1441*R1441</f>
        <v>0</v>
      </c>
    </row>
    <row r="1442" spans="1:19" ht="49.65" customHeight="1" x14ac:dyDescent="0.3">
      <c r="A1442" s="89"/>
      <c r="B1442" s="89"/>
      <c r="C1442" s="89"/>
      <c r="D1442" s="89"/>
      <c r="E1442" s="89"/>
      <c r="F1442" s="89"/>
      <c r="G1442" s="89"/>
      <c r="H1442" s="89"/>
      <c r="I1442" s="89"/>
      <c r="K1442" s="89"/>
      <c r="L1442" s="89"/>
      <c r="M1442" s="89"/>
      <c r="N1442" s="89"/>
      <c r="O1442" s="89"/>
      <c r="P1442" s="89"/>
      <c r="Q1442" s="89"/>
      <c r="R1442" s="89"/>
      <c r="S1442" s="89"/>
    </row>
    <row r="1443" spans="1:19" ht="49.65" customHeight="1" x14ac:dyDescent="0.3">
      <c r="A1443" s="97">
        <v>14704</v>
      </c>
      <c r="B1443" s="98" t="s">
        <v>1306</v>
      </c>
      <c r="C1443" s="96"/>
      <c r="D1443" s="96"/>
      <c r="E1443" s="96"/>
      <c r="F1443" s="96"/>
      <c r="G1443" s="94">
        <f>+C1443+D1443+E1443+F1443</f>
        <v>0</v>
      </c>
      <c r="H1443" s="95">
        <v>275</v>
      </c>
      <c r="I1443" s="88">
        <f>+G1443*H1443</f>
        <v>0</v>
      </c>
      <c r="K1443" s="97">
        <v>14683</v>
      </c>
      <c r="L1443" s="98" t="s">
        <v>1307</v>
      </c>
      <c r="M1443" s="96"/>
      <c r="N1443" s="96"/>
      <c r="O1443" s="96"/>
      <c r="P1443" s="96"/>
      <c r="Q1443" s="94">
        <f>+M1443+N1443+O1443+P1443</f>
        <v>0</v>
      </c>
      <c r="R1443" s="95">
        <v>395</v>
      </c>
      <c r="S1443" s="88">
        <f>+Q1443*R1443</f>
        <v>0</v>
      </c>
    </row>
    <row r="1444" spans="1:19" ht="49.65" customHeight="1" x14ac:dyDescent="0.3">
      <c r="A1444" s="89"/>
      <c r="B1444" s="89"/>
      <c r="C1444" s="89"/>
      <c r="D1444" s="89"/>
      <c r="E1444" s="89"/>
      <c r="F1444" s="89"/>
      <c r="G1444" s="89"/>
      <c r="H1444" s="89"/>
      <c r="I1444" s="89"/>
      <c r="K1444" s="89"/>
      <c r="L1444" s="89"/>
      <c r="M1444" s="89"/>
      <c r="N1444" s="89"/>
      <c r="O1444" s="89"/>
      <c r="P1444" s="89"/>
      <c r="Q1444" s="89"/>
      <c r="R1444" s="89"/>
      <c r="S1444" s="89"/>
    </row>
    <row r="1445" spans="1:19" ht="49.65" customHeight="1" x14ac:dyDescent="0.3">
      <c r="A1445" s="99"/>
      <c r="B1445" s="100" t="s">
        <v>1308</v>
      </c>
      <c r="C1445" s="78"/>
      <c r="D1445" s="78"/>
      <c r="E1445" s="78"/>
      <c r="F1445" s="78"/>
      <c r="G1445" s="78"/>
      <c r="H1445" s="78"/>
      <c r="I1445" s="78"/>
      <c r="K1445" s="97">
        <v>14684</v>
      </c>
      <c r="L1445" s="98" t="s">
        <v>1309</v>
      </c>
      <c r="M1445" s="96"/>
      <c r="N1445" s="96"/>
      <c r="O1445" s="96"/>
      <c r="P1445" s="96"/>
      <c r="Q1445" s="94">
        <f>+M1445+N1445+O1445+P1445</f>
        <v>0</v>
      </c>
      <c r="R1445" s="95">
        <v>450</v>
      </c>
      <c r="S1445" s="88">
        <f>+Q1445*R1445</f>
        <v>0</v>
      </c>
    </row>
    <row r="1446" spans="1:19" ht="49.65" customHeight="1" x14ac:dyDescent="0.3">
      <c r="A1446" s="78"/>
      <c r="B1446" s="78"/>
      <c r="C1446" s="78"/>
      <c r="D1446" s="78"/>
      <c r="E1446" s="78"/>
      <c r="F1446" s="78"/>
      <c r="G1446" s="78"/>
      <c r="H1446" s="78"/>
      <c r="I1446" s="78"/>
      <c r="K1446" s="89"/>
      <c r="L1446" s="89"/>
      <c r="M1446" s="89"/>
      <c r="N1446" s="89"/>
      <c r="O1446" s="89"/>
      <c r="P1446" s="89"/>
      <c r="Q1446" s="89"/>
      <c r="R1446" s="89"/>
      <c r="S1446" s="89"/>
    </row>
    <row r="1447" spans="1:19" ht="49.65" customHeight="1" x14ac:dyDescent="0.3">
      <c r="A1447" s="97">
        <v>14688</v>
      </c>
      <c r="B1447" s="98" t="s">
        <v>1310</v>
      </c>
      <c r="C1447" s="96"/>
      <c r="D1447" s="96"/>
      <c r="E1447" s="96"/>
      <c r="F1447" s="96"/>
      <c r="G1447" s="94">
        <f>+C1447+D1447+E1447+F1447</f>
        <v>0</v>
      </c>
      <c r="H1447" s="95">
        <v>375</v>
      </c>
      <c r="I1447" s="88">
        <f>+G1447*H1447</f>
        <v>0</v>
      </c>
      <c r="K1447" s="97">
        <v>14692</v>
      </c>
      <c r="L1447" s="98" t="s">
        <v>1311</v>
      </c>
      <c r="M1447" s="96"/>
      <c r="N1447" s="96"/>
      <c r="O1447" s="96"/>
      <c r="P1447" s="96"/>
      <c r="Q1447" s="94">
        <f>+M1447+N1447+O1447+P1447</f>
        <v>0</v>
      </c>
      <c r="R1447" s="95">
        <v>115</v>
      </c>
      <c r="S1447" s="88">
        <f>+Q1447*R1447</f>
        <v>0</v>
      </c>
    </row>
    <row r="1448" spans="1:19" ht="49.65" customHeight="1" x14ac:dyDescent="0.3">
      <c r="A1448" s="89"/>
      <c r="B1448" s="89"/>
      <c r="C1448" s="89"/>
      <c r="D1448" s="89"/>
      <c r="E1448" s="89"/>
      <c r="F1448" s="89"/>
      <c r="G1448" s="89"/>
      <c r="H1448" s="89"/>
      <c r="I1448" s="89"/>
      <c r="K1448" s="89"/>
      <c r="L1448" s="89"/>
      <c r="M1448" s="89"/>
      <c r="N1448" s="89"/>
      <c r="O1448" s="89"/>
      <c r="P1448" s="89"/>
      <c r="Q1448" s="89"/>
      <c r="R1448" s="89"/>
      <c r="S1448" s="89"/>
    </row>
    <row r="1449" spans="1:19" ht="49.65" customHeight="1" x14ac:dyDescent="0.3">
      <c r="A1449" s="97">
        <v>14689</v>
      </c>
      <c r="B1449" s="98" t="s">
        <v>1312</v>
      </c>
      <c r="C1449" s="96"/>
      <c r="D1449" s="96"/>
      <c r="E1449" s="96"/>
      <c r="F1449" s="96"/>
      <c r="G1449" s="94">
        <f>+C1449+D1449+E1449+F1449</f>
        <v>0</v>
      </c>
      <c r="H1449" s="95">
        <v>395</v>
      </c>
      <c r="I1449" s="88">
        <f>+G1449*H1449</f>
        <v>0</v>
      </c>
      <c r="K1449" s="97">
        <v>14695</v>
      </c>
      <c r="L1449" s="98" t="s">
        <v>1313</v>
      </c>
      <c r="M1449" s="96"/>
      <c r="N1449" s="96"/>
      <c r="O1449" s="96"/>
      <c r="P1449" s="96"/>
      <c r="Q1449" s="94">
        <f>+M1449+N1449+O1449+P1449</f>
        <v>0</v>
      </c>
      <c r="R1449" s="95">
        <v>185</v>
      </c>
      <c r="S1449" s="88">
        <f>+Q1449*R1449</f>
        <v>0</v>
      </c>
    </row>
    <row r="1450" spans="1:19" ht="49.65" customHeight="1" x14ac:dyDescent="0.3">
      <c r="A1450" s="89"/>
      <c r="B1450" s="89"/>
      <c r="C1450" s="89"/>
      <c r="D1450" s="89"/>
      <c r="E1450" s="89"/>
      <c r="F1450" s="89"/>
      <c r="G1450" s="89"/>
      <c r="H1450" s="89"/>
      <c r="I1450" s="89"/>
      <c r="K1450" s="89"/>
      <c r="L1450" s="89"/>
      <c r="M1450" s="89"/>
      <c r="N1450" s="89"/>
      <c r="O1450" s="89"/>
      <c r="P1450" s="89"/>
      <c r="Q1450" s="89"/>
      <c r="R1450" s="89"/>
      <c r="S1450" s="89"/>
    </row>
    <row r="1451" spans="1:19" ht="49.65" customHeight="1" x14ac:dyDescent="0.3">
      <c r="A1451" s="97">
        <v>14690</v>
      </c>
      <c r="B1451" s="98" t="s">
        <v>1314</v>
      </c>
      <c r="C1451" s="96"/>
      <c r="D1451" s="96"/>
      <c r="E1451" s="96"/>
      <c r="F1451" s="96"/>
      <c r="G1451" s="94">
        <f>+C1451+D1451+E1451+F1451</f>
        <v>0</v>
      </c>
      <c r="H1451" s="95">
        <v>450</v>
      </c>
      <c r="I1451" s="88">
        <f>+G1451*H1451</f>
        <v>0</v>
      </c>
      <c r="K1451" s="97">
        <v>14705</v>
      </c>
      <c r="L1451" s="98" t="s">
        <v>1315</v>
      </c>
      <c r="M1451" s="96"/>
      <c r="N1451" s="96"/>
      <c r="O1451" s="96"/>
      <c r="P1451" s="96"/>
      <c r="Q1451" s="94">
        <f>+M1451+N1451+O1451+P1451</f>
        <v>0</v>
      </c>
      <c r="R1451" s="95">
        <v>225</v>
      </c>
      <c r="S1451" s="88">
        <f>+Q1451*R1451</f>
        <v>0</v>
      </c>
    </row>
    <row r="1452" spans="1:19" ht="49.65" customHeight="1" x14ac:dyDescent="0.3">
      <c r="A1452" s="89"/>
      <c r="B1452" s="89"/>
      <c r="C1452" s="89"/>
      <c r="D1452" s="89"/>
      <c r="E1452" s="89"/>
      <c r="F1452" s="89"/>
      <c r="G1452" s="89"/>
      <c r="H1452" s="89"/>
      <c r="I1452" s="89"/>
      <c r="K1452" s="89"/>
      <c r="L1452" s="89"/>
      <c r="M1452" s="89"/>
      <c r="N1452" s="89"/>
      <c r="O1452" s="89"/>
      <c r="P1452" s="89"/>
      <c r="Q1452" s="89"/>
      <c r="R1452" s="89"/>
      <c r="S1452" s="89"/>
    </row>
    <row r="1453" spans="1:19" ht="49.65" customHeight="1" x14ac:dyDescent="0.3">
      <c r="A1453" s="97">
        <v>14693</v>
      </c>
      <c r="B1453" s="98" t="s">
        <v>1316</v>
      </c>
      <c r="C1453" s="96"/>
      <c r="D1453" s="96"/>
      <c r="E1453" s="96"/>
      <c r="F1453" s="96"/>
      <c r="G1453" s="94">
        <f>+C1453+D1453+E1453+F1453</f>
        <v>0</v>
      </c>
      <c r="H1453" s="95">
        <v>115</v>
      </c>
      <c r="I1453" s="88">
        <f>+G1453*H1453</f>
        <v>0</v>
      </c>
      <c r="K1453" s="97">
        <v>14706</v>
      </c>
      <c r="L1453" s="98" t="s">
        <v>1317</v>
      </c>
      <c r="M1453" s="96"/>
      <c r="N1453" s="96"/>
      <c r="O1453" s="96"/>
      <c r="P1453" s="96"/>
      <c r="Q1453" s="94">
        <f>+M1453+N1453+O1453+P1453</f>
        <v>0</v>
      </c>
      <c r="R1453" s="95">
        <v>250</v>
      </c>
      <c r="S1453" s="88">
        <f>+Q1453*R1453</f>
        <v>0</v>
      </c>
    </row>
    <row r="1454" spans="1:19" ht="49.65" customHeight="1" x14ac:dyDescent="0.3">
      <c r="A1454" s="89"/>
      <c r="B1454" s="89"/>
      <c r="C1454" s="89"/>
      <c r="D1454" s="89"/>
      <c r="E1454" s="89"/>
      <c r="F1454" s="89"/>
      <c r="G1454" s="89"/>
      <c r="H1454" s="89"/>
      <c r="I1454" s="89"/>
      <c r="K1454" s="89"/>
      <c r="L1454" s="89"/>
      <c r="M1454" s="89"/>
      <c r="N1454" s="89"/>
      <c r="O1454" s="89"/>
      <c r="P1454" s="89"/>
      <c r="Q1454" s="89"/>
      <c r="R1454" s="89"/>
      <c r="S1454" s="89"/>
    </row>
    <row r="1455" spans="1:19" ht="49.65" customHeight="1" x14ac:dyDescent="0.3">
      <c r="A1455" s="97">
        <v>14696</v>
      </c>
      <c r="B1455" s="98" t="s">
        <v>1318</v>
      </c>
      <c r="C1455" s="96"/>
      <c r="D1455" s="96"/>
      <c r="E1455" s="96"/>
      <c r="F1455" s="96"/>
      <c r="G1455" s="94">
        <f>+C1455+D1455+E1455+F1455</f>
        <v>0</v>
      </c>
      <c r="H1455" s="95">
        <v>185</v>
      </c>
      <c r="I1455" s="88">
        <f>+G1455*H1455</f>
        <v>0</v>
      </c>
      <c r="K1455" s="97">
        <v>14707</v>
      </c>
      <c r="L1455" s="98" t="s">
        <v>1319</v>
      </c>
      <c r="M1455" s="96"/>
      <c r="N1455" s="96"/>
      <c r="O1455" s="96"/>
      <c r="P1455" s="96"/>
      <c r="Q1455" s="94">
        <f>+M1455+N1455+O1455+P1455</f>
        <v>0</v>
      </c>
      <c r="R1455" s="95">
        <v>275</v>
      </c>
      <c r="S1455" s="88">
        <f>+Q1455*R1455</f>
        <v>0</v>
      </c>
    </row>
    <row r="1456" spans="1:19" ht="49.65" customHeight="1" x14ac:dyDescent="0.3">
      <c r="A1456" s="89"/>
      <c r="B1456" s="89"/>
      <c r="C1456" s="89"/>
      <c r="D1456" s="89"/>
      <c r="E1456" s="89"/>
      <c r="F1456" s="89"/>
      <c r="G1456" s="89"/>
      <c r="H1456" s="89"/>
      <c r="I1456" s="89"/>
      <c r="K1456" s="89"/>
      <c r="L1456" s="89"/>
      <c r="M1456" s="89"/>
      <c r="N1456" s="89"/>
      <c r="O1456" s="89"/>
      <c r="P1456" s="89"/>
      <c r="Q1456" s="89"/>
      <c r="R1456" s="89"/>
      <c r="S1456" s="89"/>
    </row>
    <row r="1457" spans="1:19" ht="49.65" customHeight="1" x14ac:dyDescent="0.3">
      <c r="A1457" s="97">
        <v>14708</v>
      </c>
      <c r="B1457" s="98" t="s">
        <v>1320</v>
      </c>
      <c r="C1457" s="96"/>
      <c r="D1457" s="96"/>
      <c r="E1457" s="96"/>
      <c r="F1457" s="96"/>
      <c r="G1457" s="94">
        <f>+C1457+D1457+E1457+F1457</f>
        <v>0</v>
      </c>
      <c r="H1457" s="95">
        <v>225</v>
      </c>
      <c r="I1457" s="88">
        <f>+G1457*H1457</f>
        <v>0</v>
      </c>
      <c r="K1457" s="99"/>
      <c r="L1457" s="100" t="s">
        <v>1321</v>
      </c>
      <c r="M1457" s="78"/>
      <c r="N1457" s="78"/>
      <c r="O1457" s="78"/>
      <c r="P1457" s="78"/>
      <c r="Q1457" s="78"/>
      <c r="R1457" s="78"/>
      <c r="S1457" s="78"/>
    </row>
    <row r="1458" spans="1:19" ht="49.65" customHeight="1" x14ac:dyDescent="0.3">
      <c r="A1458" s="89"/>
      <c r="B1458" s="89"/>
      <c r="C1458" s="89"/>
      <c r="D1458" s="89"/>
      <c r="E1458" s="89"/>
      <c r="F1458" s="89"/>
      <c r="G1458" s="89"/>
      <c r="H1458" s="89"/>
      <c r="I1458" s="89"/>
      <c r="K1458" s="78"/>
      <c r="L1458" s="78"/>
      <c r="M1458" s="78"/>
      <c r="N1458" s="78"/>
      <c r="O1458" s="78"/>
      <c r="P1458" s="78"/>
      <c r="Q1458" s="78"/>
      <c r="R1458" s="78"/>
      <c r="S1458" s="78"/>
    </row>
    <row r="1459" spans="1:19" ht="49.65" customHeight="1" x14ac:dyDescent="0.3">
      <c r="A1459" s="97">
        <v>14709</v>
      </c>
      <c r="B1459" s="98" t="s">
        <v>1322</v>
      </c>
      <c r="C1459" s="96"/>
      <c r="D1459" s="96"/>
      <c r="E1459" s="96"/>
      <c r="F1459" s="96"/>
      <c r="G1459" s="94">
        <f>+C1459+D1459+E1459+F1459</f>
        <v>0</v>
      </c>
      <c r="H1459" s="95">
        <v>250</v>
      </c>
      <c r="I1459" s="88">
        <f>+G1459*H1459</f>
        <v>0</v>
      </c>
      <c r="K1459" s="97">
        <v>4666</v>
      </c>
      <c r="L1459" s="98" t="s">
        <v>1323</v>
      </c>
      <c r="M1459" s="96"/>
      <c r="N1459" s="96"/>
      <c r="O1459" s="96"/>
      <c r="P1459" s="96"/>
      <c r="Q1459" s="94">
        <f>+M1459+N1459+O1459+P1459</f>
        <v>0</v>
      </c>
      <c r="R1459" s="95">
        <v>195</v>
      </c>
      <c r="S1459" s="88">
        <f>+Q1459*R1459</f>
        <v>0</v>
      </c>
    </row>
    <row r="1460" spans="1:19" ht="49.65" customHeight="1" x14ac:dyDescent="0.3">
      <c r="A1460" s="89"/>
      <c r="B1460" s="89"/>
      <c r="C1460" s="89"/>
      <c r="D1460" s="89"/>
      <c r="E1460" s="89"/>
      <c r="F1460" s="89"/>
      <c r="G1460" s="89"/>
      <c r="H1460" s="89"/>
      <c r="I1460" s="89"/>
      <c r="K1460" s="89"/>
      <c r="L1460" s="89"/>
      <c r="M1460" s="89"/>
      <c r="N1460" s="89"/>
      <c r="O1460" s="89"/>
      <c r="P1460" s="89"/>
      <c r="Q1460" s="89"/>
      <c r="R1460" s="89"/>
      <c r="S1460" s="89"/>
    </row>
    <row r="1461" spans="1:19" ht="49.65" customHeight="1" x14ac:dyDescent="0.3">
      <c r="A1461" s="97">
        <v>14710</v>
      </c>
      <c r="B1461" s="98" t="s">
        <v>1324</v>
      </c>
      <c r="C1461" s="96"/>
      <c r="D1461" s="96"/>
      <c r="E1461" s="96"/>
      <c r="F1461" s="96"/>
      <c r="G1461" s="94">
        <f>+C1461+D1461+E1461+F1461</f>
        <v>0</v>
      </c>
      <c r="H1461" s="95">
        <v>275</v>
      </c>
      <c r="I1461" s="88">
        <f>+G1461*H1461</f>
        <v>0</v>
      </c>
      <c r="K1461" s="97">
        <v>4667</v>
      </c>
      <c r="L1461" s="98" t="s">
        <v>1325</v>
      </c>
      <c r="M1461" s="96"/>
      <c r="N1461" s="96"/>
      <c r="O1461" s="96"/>
      <c r="P1461" s="96"/>
      <c r="Q1461" s="94">
        <f>+M1461+N1461+O1461+P1461</f>
        <v>0</v>
      </c>
      <c r="R1461" s="95">
        <v>120</v>
      </c>
      <c r="S1461" s="88">
        <f>+Q1461*R1461</f>
        <v>0</v>
      </c>
    </row>
    <row r="1462" spans="1:19" ht="49.65" customHeight="1" x14ac:dyDescent="0.3">
      <c r="A1462" s="89"/>
      <c r="B1462" s="89"/>
      <c r="C1462" s="89"/>
      <c r="D1462" s="89"/>
      <c r="E1462" s="89"/>
      <c r="F1462" s="89"/>
      <c r="G1462" s="89"/>
      <c r="H1462" s="89"/>
      <c r="I1462" s="89"/>
      <c r="K1462" s="89"/>
      <c r="L1462" s="89"/>
      <c r="M1462" s="89"/>
      <c r="N1462" s="89"/>
      <c r="O1462" s="89"/>
      <c r="P1462" s="89"/>
      <c r="Q1462" s="89"/>
      <c r="R1462" s="89"/>
      <c r="S1462" s="89"/>
    </row>
    <row r="1463" spans="1:19" ht="49.65" customHeight="1" x14ac:dyDescent="0.3">
      <c r="A1463" s="99"/>
      <c r="B1463" s="100" t="s">
        <v>1326</v>
      </c>
      <c r="C1463" s="78"/>
      <c r="D1463" s="78"/>
      <c r="E1463" s="78"/>
      <c r="F1463" s="78"/>
      <c r="G1463" s="78"/>
      <c r="H1463" s="78"/>
      <c r="I1463" s="78"/>
      <c r="K1463" s="97">
        <v>4957</v>
      </c>
      <c r="L1463" s="98" t="s">
        <v>1327</v>
      </c>
      <c r="M1463" s="96"/>
      <c r="N1463" s="96"/>
      <c r="O1463" s="96"/>
      <c r="P1463" s="96"/>
      <c r="Q1463" s="94">
        <f>+M1463+N1463+O1463+P1463</f>
        <v>0</v>
      </c>
      <c r="R1463" s="95">
        <v>250</v>
      </c>
      <c r="S1463" s="88">
        <f>+Q1463*R1463</f>
        <v>0</v>
      </c>
    </row>
    <row r="1464" spans="1:19" ht="49.65" customHeight="1" x14ac:dyDescent="0.3">
      <c r="A1464" s="78"/>
      <c r="B1464" s="78"/>
      <c r="C1464" s="78"/>
      <c r="D1464" s="78"/>
      <c r="E1464" s="78"/>
      <c r="F1464" s="78"/>
      <c r="G1464" s="78"/>
      <c r="H1464" s="78"/>
      <c r="I1464" s="78"/>
      <c r="K1464" s="89"/>
      <c r="L1464" s="89"/>
      <c r="M1464" s="89"/>
      <c r="N1464" s="89"/>
      <c r="O1464" s="89"/>
      <c r="P1464" s="89"/>
      <c r="Q1464" s="89"/>
      <c r="R1464" s="89"/>
      <c r="S1464" s="89"/>
    </row>
    <row r="1465" spans="1:19" ht="49.65" customHeight="1" x14ac:dyDescent="0.3">
      <c r="A1465" s="97">
        <v>4664</v>
      </c>
      <c r="B1465" s="98" t="s">
        <v>1323</v>
      </c>
      <c r="C1465" s="96"/>
      <c r="D1465" s="96"/>
      <c r="E1465" s="96"/>
      <c r="F1465" s="96"/>
      <c r="G1465" s="94">
        <f>+C1465+D1465+E1465+F1465</f>
        <v>0</v>
      </c>
      <c r="H1465" s="95">
        <v>195</v>
      </c>
      <c r="I1465" s="88">
        <f>+G1465*H1465</f>
        <v>0</v>
      </c>
      <c r="K1465" s="97">
        <v>4958</v>
      </c>
      <c r="L1465" s="98" t="s">
        <v>1328</v>
      </c>
      <c r="M1465" s="96"/>
      <c r="N1465" s="96"/>
      <c r="O1465" s="96"/>
      <c r="P1465" s="96"/>
      <c r="Q1465" s="94">
        <f>+M1465+N1465+O1465+P1465</f>
        <v>0</v>
      </c>
      <c r="R1465" s="95">
        <v>275</v>
      </c>
      <c r="S1465" s="88">
        <f>+Q1465*R1465</f>
        <v>0</v>
      </c>
    </row>
    <row r="1466" spans="1:19" ht="49.65" customHeight="1" x14ac:dyDescent="0.3">
      <c r="A1466" s="89"/>
      <c r="B1466" s="89"/>
      <c r="C1466" s="89"/>
      <c r="D1466" s="89"/>
      <c r="E1466" s="89"/>
      <c r="F1466" s="89"/>
      <c r="G1466" s="89"/>
      <c r="H1466" s="89"/>
      <c r="I1466" s="89"/>
      <c r="K1466" s="89"/>
      <c r="L1466" s="89"/>
      <c r="M1466" s="89"/>
      <c r="N1466" s="89"/>
      <c r="O1466" s="89"/>
      <c r="P1466" s="89"/>
      <c r="Q1466" s="89"/>
      <c r="R1466" s="89"/>
      <c r="S1466" s="89"/>
    </row>
    <row r="1467" spans="1:19" ht="49.65" customHeight="1" x14ac:dyDescent="0.3">
      <c r="A1467" s="97">
        <v>4665</v>
      </c>
      <c r="B1467" s="98" t="s">
        <v>1325</v>
      </c>
      <c r="C1467" s="96"/>
      <c r="D1467" s="96"/>
      <c r="E1467" s="96"/>
      <c r="F1467" s="96"/>
      <c r="G1467" s="94">
        <f>+C1467+D1467+E1467+F1467</f>
        <v>0</v>
      </c>
      <c r="H1467" s="95">
        <v>120</v>
      </c>
      <c r="I1467" s="88">
        <f>+G1467*H1467</f>
        <v>0</v>
      </c>
      <c r="K1467" s="97">
        <v>4959</v>
      </c>
      <c r="L1467" s="98" t="s">
        <v>1329</v>
      </c>
      <c r="M1467" s="96"/>
      <c r="N1467" s="96"/>
      <c r="O1467" s="96"/>
      <c r="P1467" s="96"/>
      <c r="Q1467" s="94">
        <f>+M1467+N1467+O1467+P1467</f>
        <v>0</v>
      </c>
      <c r="R1467" s="95">
        <v>295</v>
      </c>
      <c r="S1467" s="88">
        <f>+Q1467*R1467</f>
        <v>0</v>
      </c>
    </row>
    <row r="1468" spans="1:19" ht="49.65" customHeight="1" x14ac:dyDescent="0.3">
      <c r="A1468" s="89"/>
      <c r="B1468" s="89"/>
      <c r="C1468" s="89"/>
      <c r="D1468" s="89"/>
      <c r="E1468" s="89"/>
      <c r="F1468" s="89"/>
      <c r="G1468" s="89"/>
      <c r="H1468" s="89"/>
      <c r="I1468" s="89"/>
      <c r="K1468" s="89"/>
      <c r="L1468" s="89"/>
      <c r="M1468" s="89"/>
      <c r="N1468" s="89"/>
      <c r="O1468" s="89"/>
      <c r="P1468" s="89"/>
      <c r="Q1468" s="89"/>
      <c r="R1468" s="89"/>
      <c r="S1468" s="89"/>
    </row>
    <row r="1469" spans="1:19" ht="49.65" customHeight="1" x14ac:dyDescent="0.3">
      <c r="A1469" s="97">
        <v>4689</v>
      </c>
      <c r="B1469" s="98" t="s">
        <v>1327</v>
      </c>
      <c r="C1469" s="96"/>
      <c r="D1469" s="96"/>
      <c r="E1469" s="96"/>
      <c r="F1469" s="96"/>
      <c r="G1469" s="94">
        <f>+C1469+D1469+E1469+F1469</f>
        <v>0</v>
      </c>
      <c r="H1469" s="95">
        <v>250</v>
      </c>
      <c r="I1469" s="88">
        <f>+G1469*H1469</f>
        <v>0</v>
      </c>
      <c r="K1469" s="97">
        <v>4965</v>
      </c>
      <c r="L1469" s="98" t="s">
        <v>1330</v>
      </c>
      <c r="M1469" s="96"/>
      <c r="N1469" s="96"/>
      <c r="O1469" s="96"/>
      <c r="P1469" s="96"/>
      <c r="Q1469" s="94">
        <f>+M1469+N1469+O1469+P1469</f>
        <v>0</v>
      </c>
      <c r="R1469" s="95">
        <v>395</v>
      </c>
      <c r="S1469" s="88">
        <f>+Q1469*R1469</f>
        <v>0</v>
      </c>
    </row>
    <row r="1470" spans="1:19" ht="49.65" customHeight="1" x14ac:dyDescent="0.3">
      <c r="A1470" s="89"/>
      <c r="B1470" s="89"/>
      <c r="C1470" s="89"/>
      <c r="D1470" s="89"/>
      <c r="E1470" s="89"/>
      <c r="F1470" s="89"/>
      <c r="G1470" s="89"/>
      <c r="H1470" s="89"/>
      <c r="I1470" s="89"/>
      <c r="K1470" s="89"/>
      <c r="L1470" s="89"/>
      <c r="M1470" s="89"/>
      <c r="N1470" s="89"/>
      <c r="O1470" s="89"/>
      <c r="P1470" s="89"/>
      <c r="Q1470" s="89"/>
      <c r="R1470" s="89"/>
      <c r="S1470" s="89"/>
    </row>
    <row r="1471" spans="1:19" ht="49.65" customHeight="1" x14ac:dyDescent="0.3">
      <c r="A1471" s="97">
        <v>4690</v>
      </c>
      <c r="B1471" s="98" t="s">
        <v>1328</v>
      </c>
      <c r="C1471" s="96"/>
      <c r="D1471" s="96"/>
      <c r="E1471" s="96"/>
      <c r="F1471" s="96"/>
      <c r="G1471" s="94">
        <f>+C1471+D1471+E1471+F1471</f>
        <v>0</v>
      </c>
      <c r="H1471" s="95">
        <v>275</v>
      </c>
      <c r="I1471" s="88">
        <f>+G1471*H1471</f>
        <v>0</v>
      </c>
      <c r="K1471" s="97">
        <v>4966</v>
      </c>
      <c r="L1471" s="98" t="s">
        <v>1331</v>
      </c>
      <c r="M1471" s="96"/>
      <c r="N1471" s="96"/>
      <c r="O1471" s="96"/>
      <c r="P1471" s="96"/>
      <c r="Q1471" s="94">
        <f>+M1471+N1471+O1471+P1471</f>
        <v>0</v>
      </c>
      <c r="R1471" s="95">
        <v>425</v>
      </c>
      <c r="S1471" s="88">
        <f>+Q1471*R1471</f>
        <v>0</v>
      </c>
    </row>
    <row r="1472" spans="1:19" ht="49.65" customHeight="1" x14ac:dyDescent="0.3">
      <c r="A1472" s="89"/>
      <c r="B1472" s="89"/>
      <c r="C1472" s="89"/>
      <c r="D1472" s="89"/>
      <c r="E1472" s="89"/>
      <c r="F1472" s="89"/>
      <c r="G1472" s="89"/>
      <c r="H1472" s="89"/>
      <c r="I1472" s="89"/>
      <c r="K1472" s="89"/>
      <c r="L1472" s="89"/>
      <c r="M1472" s="89"/>
      <c r="N1472" s="89"/>
      <c r="O1472" s="89"/>
      <c r="P1472" s="89"/>
      <c r="Q1472" s="89"/>
      <c r="R1472" s="89"/>
      <c r="S1472" s="89"/>
    </row>
    <row r="1473" spans="1:19" ht="49.65" customHeight="1" x14ac:dyDescent="0.3">
      <c r="A1473" s="97">
        <v>4691</v>
      </c>
      <c r="B1473" s="98" t="s">
        <v>1329</v>
      </c>
      <c r="C1473" s="96"/>
      <c r="D1473" s="96"/>
      <c r="E1473" s="96"/>
      <c r="F1473" s="96"/>
      <c r="G1473" s="94">
        <f>+C1473+D1473+E1473+F1473</f>
        <v>0</v>
      </c>
      <c r="H1473" s="95">
        <v>295</v>
      </c>
      <c r="I1473" s="88">
        <f>+G1473*H1473</f>
        <v>0</v>
      </c>
      <c r="K1473" s="97">
        <v>4967</v>
      </c>
      <c r="L1473" s="98" t="s">
        <v>1332</v>
      </c>
      <c r="M1473" s="96"/>
      <c r="N1473" s="96"/>
      <c r="O1473" s="96"/>
      <c r="P1473" s="96"/>
      <c r="Q1473" s="94">
        <f>+M1473+N1473+O1473+P1473</f>
        <v>0</v>
      </c>
      <c r="R1473" s="95">
        <v>475</v>
      </c>
      <c r="S1473" s="88">
        <f>+Q1473*R1473</f>
        <v>0</v>
      </c>
    </row>
    <row r="1474" spans="1:19" ht="49.65" customHeight="1" x14ac:dyDescent="0.3">
      <c r="A1474" s="89"/>
      <c r="B1474" s="89"/>
      <c r="C1474" s="89"/>
      <c r="D1474" s="89"/>
      <c r="E1474" s="89"/>
      <c r="F1474" s="89"/>
      <c r="G1474" s="89"/>
      <c r="H1474" s="89"/>
      <c r="I1474" s="89"/>
      <c r="K1474" s="89"/>
      <c r="L1474" s="89"/>
      <c r="M1474" s="89"/>
      <c r="N1474" s="89"/>
      <c r="O1474" s="89"/>
      <c r="P1474" s="89"/>
      <c r="Q1474" s="89"/>
      <c r="R1474" s="89"/>
      <c r="S1474" s="89"/>
    </row>
    <row r="1475" spans="1:19" ht="49.65" customHeight="1" x14ac:dyDescent="0.3">
      <c r="A1475" s="97">
        <v>4722</v>
      </c>
      <c r="B1475" s="98" t="s">
        <v>1330</v>
      </c>
      <c r="C1475" s="96"/>
      <c r="D1475" s="96"/>
      <c r="E1475" s="96"/>
      <c r="F1475" s="96"/>
      <c r="G1475" s="94">
        <f>+C1475+D1475+E1475+F1475</f>
        <v>0</v>
      </c>
      <c r="H1475" s="95">
        <v>395</v>
      </c>
      <c r="I1475" s="88">
        <f>+G1475*H1475</f>
        <v>0</v>
      </c>
      <c r="K1475" s="99"/>
      <c r="L1475" s="100" t="s">
        <v>1333</v>
      </c>
      <c r="M1475" s="78"/>
      <c r="N1475" s="78"/>
      <c r="O1475" s="78"/>
      <c r="P1475" s="78"/>
      <c r="Q1475" s="78"/>
      <c r="R1475" s="78"/>
      <c r="S1475" s="78"/>
    </row>
    <row r="1476" spans="1:19" ht="49.65" customHeight="1" x14ac:dyDescent="0.3">
      <c r="A1476" s="89"/>
      <c r="B1476" s="89"/>
      <c r="C1476" s="89"/>
      <c r="D1476" s="89"/>
      <c r="E1476" s="89"/>
      <c r="F1476" s="89"/>
      <c r="G1476" s="89"/>
      <c r="H1476" s="89"/>
      <c r="I1476" s="89"/>
      <c r="K1476" s="78"/>
      <c r="L1476" s="78"/>
      <c r="M1476" s="78"/>
      <c r="N1476" s="78"/>
      <c r="O1476" s="78"/>
      <c r="P1476" s="78"/>
      <c r="Q1476" s="78"/>
      <c r="R1476" s="78"/>
      <c r="S1476" s="78"/>
    </row>
    <row r="1477" spans="1:19" ht="49.65" customHeight="1" x14ac:dyDescent="0.3">
      <c r="A1477" s="97">
        <v>4723</v>
      </c>
      <c r="B1477" s="98" t="s">
        <v>1331</v>
      </c>
      <c r="C1477" s="96"/>
      <c r="D1477" s="96"/>
      <c r="E1477" s="96"/>
      <c r="F1477" s="96"/>
      <c r="G1477" s="94">
        <f>+C1477+D1477+E1477+F1477</f>
        <v>0</v>
      </c>
      <c r="H1477" s="95">
        <v>425</v>
      </c>
      <c r="I1477" s="88">
        <f>+G1477*H1477</f>
        <v>0</v>
      </c>
      <c r="K1477" s="97">
        <v>4180</v>
      </c>
      <c r="L1477" s="98" t="s">
        <v>1327</v>
      </c>
      <c r="M1477" s="96"/>
      <c r="N1477" s="96"/>
      <c r="O1477" s="96"/>
      <c r="P1477" s="96"/>
      <c r="Q1477" s="94">
        <f>+M1477+N1477+O1477+P1477</f>
        <v>0</v>
      </c>
      <c r="R1477" s="95">
        <v>250</v>
      </c>
      <c r="S1477" s="88">
        <f>+Q1477*R1477</f>
        <v>0</v>
      </c>
    </row>
    <row r="1478" spans="1:19" ht="49.65" customHeight="1" x14ac:dyDescent="0.3">
      <c r="A1478" s="89"/>
      <c r="B1478" s="89"/>
      <c r="C1478" s="89"/>
      <c r="D1478" s="89"/>
      <c r="E1478" s="89"/>
      <c r="F1478" s="89"/>
      <c r="G1478" s="89"/>
      <c r="H1478" s="89"/>
      <c r="I1478" s="89"/>
      <c r="K1478" s="89"/>
      <c r="L1478" s="89"/>
      <c r="M1478" s="89"/>
      <c r="N1478" s="89"/>
      <c r="O1478" s="89"/>
      <c r="P1478" s="89"/>
      <c r="Q1478" s="89"/>
      <c r="R1478" s="89"/>
      <c r="S1478" s="89"/>
    </row>
    <row r="1479" spans="1:19" ht="49.65" customHeight="1" x14ac:dyDescent="0.3">
      <c r="A1479" s="97">
        <v>4724</v>
      </c>
      <c r="B1479" s="98" t="s">
        <v>1332</v>
      </c>
      <c r="C1479" s="96"/>
      <c r="D1479" s="96"/>
      <c r="E1479" s="96"/>
      <c r="F1479" s="96"/>
      <c r="G1479" s="94">
        <f>+C1479+D1479+E1479+F1479</f>
        <v>0</v>
      </c>
      <c r="H1479" s="95">
        <v>475</v>
      </c>
      <c r="I1479" s="88">
        <f>+G1479*H1479</f>
        <v>0</v>
      </c>
      <c r="K1479" s="97">
        <v>4184</v>
      </c>
      <c r="L1479" s="98" t="s">
        <v>1328</v>
      </c>
      <c r="M1479" s="96"/>
      <c r="N1479" s="96"/>
      <c r="O1479" s="96"/>
      <c r="P1479" s="96"/>
      <c r="Q1479" s="94">
        <f>+M1479+N1479+O1479+P1479</f>
        <v>0</v>
      </c>
      <c r="R1479" s="95">
        <v>275</v>
      </c>
      <c r="S1479" s="88">
        <f>+Q1479*R1479</f>
        <v>0</v>
      </c>
    </row>
    <row r="1480" spans="1:19" ht="49.65" customHeight="1" x14ac:dyDescent="0.3">
      <c r="A1480" s="89"/>
      <c r="B1480" s="89"/>
      <c r="C1480" s="89"/>
      <c r="D1480" s="89"/>
      <c r="E1480" s="89"/>
      <c r="F1480" s="89"/>
      <c r="G1480" s="89"/>
      <c r="H1480" s="89"/>
      <c r="I1480" s="89"/>
      <c r="K1480" s="89"/>
      <c r="L1480" s="89"/>
      <c r="M1480" s="89"/>
      <c r="N1480" s="89"/>
      <c r="O1480" s="89"/>
      <c r="P1480" s="89"/>
      <c r="Q1480" s="89"/>
      <c r="R1480" s="89"/>
      <c r="S1480" s="89"/>
    </row>
    <row r="1481" spans="1:19" ht="49.65" customHeight="1" x14ac:dyDescent="0.3">
      <c r="A1481" s="97">
        <v>4952</v>
      </c>
      <c r="B1481" s="98" t="s">
        <v>1334</v>
      </c>
      <c r="C1481" s="96"/>
      <c r="D1481" s="96"/>
      <c r="E1481" s="96"/>
      <c r="F1481" s="96"/>
      <c r="G1481" s="94">
        <f>+C1481+D1481+E1481+F1481</f>
        <v>0</v>
      </c>
      <c r="H1481" s="95">
        <v>275</v>
      </c>
      <c r="I1481" s="88">
        <f>+G1481*H1481</f>
        <v>0</v>
      </c>
      <c r="K1481" s="97">
        <v>4188</v>
      </c>
      <c r="L1481" s="98" t="s">
        <v>1329</v>
      </c>
      <c r="M1481" s="96"/>
      <c r="N1481" s="96"/>
      <c r="O1481" s="96"/>
      <c r="P1481" s="96"/>
      <c r="Q1481" s="94">
        <f>+M1481+N1481+O1481+P1481</f>
        <v>0</v>
      </c>
      <c r="R1481" s="95">
        <v>295</v>
      </c>
      <c r="S1481" s="88">
        <f>+Q1481*R1481</f>
        <v>0</v>
      </c>
    </row>
    <row r="1482" spans="1:19" ht="49.65" customHeight="1" x14ac:dyDescent="0.3">
      <c r="A1482" s="89"/>
      <c r="B1482" s="89"/>
      <c r="C1482" s="89"/>
      <c r="D1482" s="89"/>
      <c r="E1482" s="89"/>
      <c r="F1482" s="89"/>
      <c r="G1482" s="89"/>
      <c r="H1482" s="89"/>
      <c r="I1482" s="89"/>
      <c r="K1482" s="89"/>
      <c r="L1482" s="89"/>
      <c r="M1482" s="89"/>
      <c r="N1482" s="89"/>
      <c r="O1482" s="89"/>
      <c r="P1482" s="89"/>
      <c r="Q1482" s="89"/>
      <c r="R1482" s="89"/>
      <c r="S1482" s="89"/>
    </row>
    <row r="1483" spans="1:19" ht="49.65" customHeight="1" x14ac:dyDescent="0.3">
      <c r="A1483" s="97">
        <v>4953</v>
      </c>
      <c r="B1483" s="98" t="s">
        <v>1335</v>
      </c>
      <c r="C1483" s="96"/>
      <c r="D1483" s="96"/>
      <c r="E1483" s="96"/>
      <c r="F1483" s="96"/>
      <c r="G1483" s="94">
        <f>+C1483+D1483+E1483+F1483</f>
        <v>0</v>
      </c>
      <c r="H1483" s="95">
        <v>295</v>
      </c>
      <c r="I1483" s="88">
        <f>+G1483*H1483</f>
        <v>0</v>
      </c>
      <c r="K1483" s="97">
        <v>4192</v>
      </c>
      <c r="L1483" s="98" t="s">
        <v>1325</v>
      </c>
      <c r="M1483" s="96"/>
      <c r="N1483" s="96"/>
      <c r="O1483" s="96"/>
      <c r="P1483" s="96"/>
      <c r="Q1483" s="94">
        <f>+M1483+N1483+O1483+P1483</f>
        <v>0</v>
      </c>
      <c r="R1483" s="95">
        <v>120</v>
      </c>
      <c r="S1483" s="88">
        <f>+Q1483*R1483</f>
        <v>0</v>
      </c>
    </row>
    <row r="1484" spans="1:19" ht="49.65" customHeight="1" x14ac:dyDescent="0.3">
      <c r="A1484" s="89"/>
      <c r="B1484" s="89"/>
      <c r="C1484" s="89"/>
      <c r="D1484" s="89"/>
      <c r="E1484" s="89"/>
      <c r="F1484" s="89"/>
      <c r="G1484" s="89"/>
      <c r="H1484" s="89"/>
      <c r="I1484" s="89"/>
      <c r="K1484" s="89"/>
      <c r="L1484" s="89"/>
      <c r="M1484" s="89"/>
      <c r="N1484" s="89"/>
      <c r="O1484" s="89"/>
      <c r="P1484" s="89"/>
      <c r="Q1484" s="89"/>
      <c r="R1484" s="89"/>
      <c r="S1484" s="89"/>
    </row>
    <row r="1485" spans="1:19" ht="49.65" customHeight="1" x14ac:dyDescent="0.3">
      <c r="A1485" s="99"/>
      <c r="B1485" s="100" t="s">
        <v>1336</v>
      </c>
      <c r="C1485" s="78"/>
      <c r="D1485" s="78"/>
      <c r="E1485" s="78"/>
      <c r="F1485" s="78"/>
      <c r="G1485" s="78"/>
      <c r="H1485" s="78"/>
      <c r="I1485" s="78"/>
      <c r="K1485" s="97">
        <v>4196</v>
      </c>
      <c r="L1485" s="98" t="s">
        <v>1323</v>
      </c>
      <c r="M1485" s="96"/>
      <c r="N1485" s="96"/>
      <c r="O1485" s="96"/>
      <c r="P1485" s="96"/>
      <c r="Q1485" s="94">
        <f>+M1485+N1485+O1485+P1485</f>
        <v>0</v>
      </c>
      <c r="R1485" s="95">
        <v>195</v>
      </c>
      <c r="S1485" s="88">
        <f>+Q1485*R1485</f>
        <v>0</v>
      </c>
    </row>
    <row r="1486" spans="1:19" ht="49.65" customHeight="1" x14ac:dyDescent="0.3">
      <c r="A1486" s="78"/>
      <c r="B1486" s="78"/>
      <c r="C1486" s="78"/>
      <c r="D1486" s="78"/>
      <c r="E1486" s="78"/>
      <c r="F1486" s="78"/>
      <c r="G1486" s="78"/>
      <c r="H1486" s="78"/>
      <c r="I1486" s="78"/>
      <c r="K1486" s="89"/>
      <c r="L1486" s="89"/>
      <c r="M1486" s="89"/>
      <c r="N1486" s="89"/>
      <c r="O1486" s="89"/>
      <c r="P1486" s="89"/>
      <c r="Q1486" s="89"/>
      <c r="R1486" s="89"/>
      <c r="S1486" s="89"/>
    </row>
    <row r="1487" spans="1:19" ht="49.65" customHeight="1" x14ac:dyDescent="0.3">
      <c r="A1487" s="97">
        <v>4168</v>
      </c>
      <c r="B1487" s="98" t="s">
        <v>1334</v>
      </c>
      <c r="C1487" s="96"/>
      <c r="D1487" s="96"/>
      <c r="E1487" s="96"/>
      <c r="F1487" s="96"/>
      <c r="G1487" s="94">
        <f>+C1487+D1487+E1487+F1487</f>
        <v>0</v>
      </c>
      <c r="H1487" s="95">
        <v>275</v>
      </c>
      <c r="I1487" s="88">
        <f>+G1487*H1487</f>
        <v>0</v>
      </c>
      <c r="K1487" s="97">
        <v>4719</v>
      </c>
      <c r="L1487" s="98" t="s">
        <v>1330</v>
      </c>
      <c r="M1487" s="96"/>
      <c r="N1487" s="96"/>
      <c r="O1487" s="96"/>
      <c r="P1487" s="96"/>
      <c r="Q1487" s="94">
        <f>+M1487+N1487+O1487+P1487</f>
        <v>0</v>
      </c>
      <c r="R1487" s="95">
        <v>395</v>
      </c>
      <c r="S1487" s="88">
        <f>+Q1487*R1487</f>
        <v>0</v>
      </c>
    </row>
    <row r="1488" spans="1:19" ht="49.65" customHeight="1" x14ac:dyDescent="0.3">
      <c r="A1488" s="89"/>
      <c r="B1488" s="89"/>
      <c r="C1488" s="89"/>
      <c r="D1488" s="89"/>
      <c r="E1488" s="89"/>
      <c r="F1488" s="89"/>
      <c r="G1488" s="89"/>
      <c r="H1488" s="89"/>
      <c r="I1488" s="89"/>
      <c r="K1488" s="89"/>
      <c r="L1488" s="89"/>
      <c r="M1488" s="89"/>
      <c r="N1488" s="89"/>
      <c r="O1488" s="89"/>
      <c r="P1488" s="89"/>
      <c r="Q1488" s="89"/>
      <c r="R1488" s="89"/>
      <c r="S1488" s="89"/>
    </row>
    <row r="1489" spans="1:19" ht="49.65" customHeight="1" x14ac:dyDescent="0.3">
      <c r="A1489" s="97">
        <v>4172</v>
      </c>
      <c r="B1489" s="98" t="s">
        <v>1335</v>
      </c>
      <c r="C1489" s="96"/>
      <c r="D1489" s="96"/>
      <c r="E1489" s="96"/>
      <c r="F1489" s="96"/>
      <c r="G1489" s="94">
        <f>+C1489+D1489+E1489+F1489</f>
        <v>0</v>
      </c>
      <c r="H1489" s="95">
        <v>295</v>
      </c>
      <c r="I1489" s="88">
        <f>+G1489*H1489</f>
        <v>0</v>
      </c>
      <c r="K1489" s="97">
        <v>4720</v>
      </c>
      <c r="L1489" s="98" t="s">
        <v>1331</v>
      </c>
      <c r="M1489" s="96"/>
      <c r="N1489" s="96"/>
      <c r="O1489" s="96"/>
      <c r="P1489" s="96"/>
      <c r="Q1489" s="94">
        <f>+M1489+N1489+O1489+P1489</f>
        <v>0</v>
      </c>
      <c r="R1489" s="95">
        <v>425</v>
      </c>
      <c r="S1489" s="88">
        <f>+Q1489*R1489</f>
        <v>0</v>
      </c>
    </row>
    <row r="1490" spans="1:19" ht="49.65" customHeight="1" x14ac:dyDescent="0.3">
      <c r="A1490" s="89"/>
      <c r="B1490" s="89"/>
      <c r="C1490" s="89"/>
      <c r="D1490" s="89"/>
      <c r="E1490" s="89"/>
      <c r="F1490" s="89"/>
      <c r="G1490" s="89"/>
      <c r="H1490" s="89"/>
      <c r="I1490" s="89"/>
      <c r="K1490" s="89"/>
      <c r="L1490" s="89"/>
      <c r="M1490" s="89"/>
      <c r="N1490" s="89"/>
      <c r="O1490" s="89"/>
      <c r="P1490" s="89"/>
      <c r="Q1490" s="89"/>
      <c r="R1490" s="89"/>
      <c r="S1490" s="89"/>
    </row>
    <row r="1491" spans="1:19" ht="49.65" customHeight="1" x14ac:dyDescent="0.3">
      <c r="A1491" s="97">
        <v>4176</v>
      </c>
      <c r="B1491" s="98" t="s">
        <v>1327</v>
      </c>
      <c r="C1491" s="96"/>
      <c r="D1491" s="96"/>
      <c r="E1491" s="96"/>
      <c r="F1491" s="96"/>
      <c r="G1491" s="94">
        <f>+C1491+D1491+E1491+F1491</f>
        <v>0</v>
      </c>
      <c r="H1491" s="95">
        <v>250</v>
      </c>
      <c r="I1491" s="88">
        <f>+G1491*H1491</f>
        <v>0</v>
      </c>
      <c r="K1491" s="97">
        <v>4721</v>
      </c>
      <c r="L1491" s="98" t="s">
        <v>1332</v>
      </c>
      <c r="M1491" s="96"/>
      <c r="N1491" s="96"/>
      <c r="O1491" s="96"/>
      <c r="P1491" s="96"/>
      <c r="Q1491" s="94">
        <f>+M1491+N1491+O1491+P1491</f>
        <v>0</v>
      </c>
      <c r="R1491" s="95">
        <v>475</v>
      </c>
      <c r="S1491" s="88">
        <f>+Q1491*R1491</f>
        <v>0</v>
      </c>
    </row>
    <row r="1492" spans="1:19" ht="49.65" customHeight="1" x14ac:dyDescent="0.3">
      <c r="A1492" s="89"/>
      <c r="B1492" s="89"/>
      <c r="C1492" s="89"/>
      <c r="D1492" s="89"/>
      <c r="E1492" s="89"/>
      <c r="F1492" s="89"/>
      <c r="G1492" s="89"/>
      <c r="H1492" s="89"/>
      <c r="I1492" s="89"/>
      <c r="K1492" s="89"/>
      <c r="L1492" s="89"/>
      <c r="M1492" s="89"/>
      <c r="N1492" s="89"/>
      <c r="O1492" s="89"/>
      <c r="P1492" s="89"/>
      <c r="Q1492" s="89"/>
      <c r="R1492" s="89"/>
      <c r="S1492" s="89"/>
    </row>
    <row r="1493" spans="1:19" ht="49.65" customHeight="1" x14ac:dyDescent="0.3">
      <c r="A1493" s="97">
        <v>4181</v>
      </c>
      <c r="B1493" s="98" t="s">
        <v>1328</v>
      </c>
      <c r="C1493" s="96"/>
      <c r="D1493" s="96"/>
      <c r="E1493" s="96"/>
      <c r="F1493" s="96"/>
      <c r="G1493" s="94">
        <f>+C1493+D1493+E1493+F1493</f>
        <v>0</v>
      </c>
      <c r="H1493" s="95">
        <v>275</v>
      </c>
      <c r="I1493" s="88">
        <f>+G1493*H1493</f>
        <v>0</v>
      </c>
      <c r="K1493" s="99"/>
      <c r="L1493" s="100" t="s">
        <v>1337</v>
      </c>
      <c r="M1493" s="78"/>
      <c r="N1493" s="78"/>
      <c r="O1493" s="78"/>
      <c r="P1493" s="78"/>
      <c r="Q1493" s="78"/>
      <c r="R1493" s="78"/>
      <c r="S1493" s="78"/>
    </row>
    <row r="1494" spans="1:19" ht="49.65" customHeight="1" x14ac:dyDescent="0.3">
      <c r="A1494" s="89"/>
      <c r="B1494" s="89"/>
      <c r="C1494" s="89"/>
      <c r="D1494" s="89"/>
      <c r="E1494" s="89"/>
      <c r="F1494" s="89"/>
      <c r="G1494" s="89"/>
      <c r="H1494" s="89"/>
      <c r="I1494" s="89"/>
      <c r="K1494" s="78"/>
      <c r="L1494" s="78"/>
      <c r="M1494" s="78"/>
      <c r="N1494" s="78"/>
      <c r="O1494" s="78"/>
      <c r="P1494" s="78"/>
      <c r="Q1494" s="78"/>
      <c r="R1494" s="78"/>
      <c r="S1494" s="78"/>
    </row>
    <row r="1495" spans="1:19" ht="49.65" customHeight="1" x14ac:dyDescent="0.3">
      <c r="A1495" s="97">
        <v>4185</v>
      </c>
      <c r="B1495" s="98" t="s">
        <v>1329</v>
      </c>
      <c r="C1495" s="96"/>
      <c r="D1495" s="96"/>
      <c r="E1495" s="96"/>
      <c r="F1495" s="96"/>
      <c r="G1495" s="94">
        <f>+C1495+D1495+E1495+F1495</f>
        <v>0</v>
      </c>
      <c r="H1495" s="95">
        <v>295</v>
      </c>
      <c r="I1495" s="88">
        <f>+G1495*H1495</f>
        <v>0</v>
      </c>
      <c r="K1495" s="97">
        <v>4695</v>
      </c>
      <c r="L1495" s="98" t="s">
        <v>1327</v>
      </c>
      <c r="M1495" s="96"/>
      <c r="N1495" s="96"/>
      <c r="O1495" s="96"/>
      <c r="P1495" s="96"/>
      <c r="Q1495" s="94">
        <f>+M1495+N1495+O1495+P1495</f>
        <v>0</v>
      </c>
      <c r="R1495" s="95">
        <v>250</v>
      </c>
      <c r="S1495" s="88">
        <f>+Q1495*R1495</f>
        <v>0</v>
      </c>
    </row>
    <row r="1496" spans="1:19" ht="49.65" customHeight="1" x14ac:dyDescent="0.3">
      <c r="A1496" s="89"/>
      <c r="B1496" s="89"/>
      <c r="C1496" s="89"/>
      <c r="D1496" s="89"/>
      <c r="E1496" s="89"/>
      <c r="F1496" s="89"/>
      <c r="G1496" s="89"/>
      <c r="H1496" s="89"/>
      <c r="I1496" s="89"/>
      <c r="K1496" s="89"/>
      <c r="L1496" s="89"/>
      <c r="M1496" s="89"/>
      <c r="N1496" s="89"/>
      <c r="O1496" s="89"/>
      <c r="P1496" s="89"/>
      <c r="Q1496" s="89"/>
      <c r="R1496" s="89"/>
      <c r="S1496" s="89"/>
    </row>
    <row r="1497" spans="1:19" ht="49.65" customHeight="1" x14ac:dyDescent="0.3">
      <c r="A1497" s="97">
        <v>4189</v>
      </c>
      <c r="B1497" s="98" t="s">
        <v>1325</v>
      </c>
      <c r="C1497" s="96"/>
      <c r="D1497" s="96"/>
      <c r="E1497" s="96"/>
      <c r="F1497" s="96"/>
      <c r="G1497" s="94">
        <f>+C1497+D1497+E1497+F1497</f>
        <v>0</v>
      </c>
      <c r="H1497" s="95">
        <v>120</v>
      </c>
      <c r="I1497" s="88">
        <f>+G1497*H1497</f>
        <v>0</v>
      </c>
      <c r="K1497" s="97">
        <v>4696</v>
      </c>
      <c r="L1497" s="98" t="s">
        <v>1328</v>
      </c>
      <c r="M1497" s="96"/>
      <c r="N1497" s="96"/>
      <c r="O1497" s="96"/>
      <c r="P1497" s="96"/>
      <c r="Q1497" s="94">
        <f>+M1497+N1497+O1497+P1497</f>
        <v>0</v>
      </c>
      <c r="R1497" s="95">
        <v>275</v>
      </c>
      <c r="S1497" s="88">
        <f>+Q1497*R1497</f>
        <v>0</v>
      </c>
    </row>
    <row r="1498" spans="1:19" ht="49.65" customHeight="1" x14ac:dyDescent="0.3">
      <c r="A1498" s="89"/>
      <c r="B1498" s="89"/>
      <c r="C1498" s="89"/>
      <c r="D1498" s="89"/>
      <c r="E1498" s="89"/>
      <c r="F1498" s="89"/>
      <c r="G1498" s="89"/>
      <c r="H1498" s="89"/>
      <c r="I1498" s="89"/>
      <c r="K1498" s="89"/>
      <c r="L1498" s="89"/>
      <c r="M1498" s="89"/>
      <c r="N1498" s="89"/>
      <c r="O1498" s="89"/>
      <c r="P1498" s="89"/>
      <c r="Q1498" s="89"/>
      <c r="R1498" s="89"/>
      <c r="S1498" s="89"/>
    </row>
    <row r="1499" spans="1:19" ht="49.65" customHeight="1" x14ac:dyDescent="0.3">
      <c r="A1499" s="97">
        <v>4193</v>
      </c>
      <c r="B1499" s="98" t="s">
        <v>1323</v>
      </c>
      <c r="C1499" s="96"/>
      <c r="D1499" s="96"/>
      <c r="E1499" s="96"/>
      <c r="F1499" s="96"/>
      <c r="G1499" s="94">
        <f>+C1499+D1499+E1499+F1499</f>
        <v>0</v>
      </c>
      <c r="H1499" s="95">
        <v>195</v>
      </c>
      <c r="I1499" s="88">
        <f>+G1499*H1499</f>
        <v>0</v>
      </c>
      <c r="K1499" s="97">
        <v>4697</v>
      </c>
      <c r="L1499" s="98" t="s">
        <v>1329</v>
      </c>
      <c r="M1499" s="96"/>
      <c r="N1499" s="96"/>
      <c r="O1499" s="96"/>
      <c r="P1499" s="96"/>
      <c r="Q1499" s="94">
        <f>+M1499+N1499+O1499+P1499</f>
        <v>0</v>
      </c>
      <c r="R1499" s="95">
        <v>295</v>
      </c>
      <c r="S1499" s="88">
        <f>+Q1499*R1499</f>
        <v>0</v>
      </c>
    </row>
    <row r="1500" spans="1:19" ht="49.65" customHeight="1" x14ac:dyDescent="0.3">
      <c r="A1500" s="89"/>
      <c r="B1500" s="89"/>
      <c r="C1500" s="89"/>
      <c r="D1500" s="89"/>
      <c r="E1500" s="89"/>
      <c r="F1500" s="89"/>
      <c r="G1500" s="89"/>
      <c r="H1500" s="89"/>
      <c r="I1500" s="89"/>
      <c r="K1500" s="89"/>
      <c r="L1500" s="89"/>
      <c r="M1500" s="89"/>
      <c r="N1500" s="89"/>
      <c r="O1500" s="89"/>
      <c r="P1500" s="89"/>
      <c r="Q1500" s="89"/>
      <c r="R1500" s="89"/>
      <c r="S1500" s="89"/>
    </row>
    <row r="1501" spans="1:19" ht="49.65" customHeight="1" x14ac:dyDescent="0.3">
      <c r="A1501" s="97">
        <v>4716</v>
      </c>
      <c r="B1501" s="98" t="s">
        <v>1330</v>
      </c>
      <c r="C1501" s="96"/>
      <c r="D1501" s="96"/>
      <c r="E1501" s="96"/>
      <c r="F1501" s="96"/>
      <c r="G1501" s="94">
        <f>+C1501+D1501+E1501+F1501</f>
        <v>0</v>
      </c>
      <c r="H1501" s="95">
        <v>395</v>
      </c>
      <c r="I1501" s="88">
        <f>+G1501*H1501</f>
        <v>0</v>
      </c>
      <c r="K1501" s="97">
        <v>4731</v>
      </c>
      <c r="L1501" s="98" t="s">
        <v>1330</v>
      </c>
      <c r="M1501" s="96"/>
      <c r="N1501" s="96"/>
      <c r="O1501" s="96"/>
      <c r="P1501" s="96"/>
      <c r="Q1501" s="94">
        <f>+M1501+N1501+O1501+P1501</f>
        <v>0</v>
      </c>
      <c r="R1501" s="95">
        <v>395</v>
      </c>
      <c r="S1501" s="88">
        <f>+Q1501*R1501</f>
        <v>0</v>
      </c>
    </row>
    <row r="1502" spans="1:19" ht="49.65" customHeight="1" x14ac:dyDescent="0.3">
      <c r="A1502" s="89"/>
      <c r="B1502" s="89"/>
      <c r="C1502" s="89"/>
      <c r="D1502" s="89"/>
      <c r="E1502" s="89"/>
      <c r="F1502" s="89"/>
      <c r="G1502" s="89"/>
      <c r="H1502" s="89"/>
      <c r="I1502" s="89"/>
      <c r="K1502" s="89"/>
      <c r="L1502" s="89"/>
      <c r="M1502" s="89"/>
      <c r="N1502" s="89"/>
      <c r="O1502" s="89"/>
      <c r="P1502" s="89"/>
      <c r="Q1502" s="89"/>
      <c r="R1502" s="89"/>
      <c r="S1502" s="89"/>
    </row>
    <row r="1503" spans="1:19" ht="49.65" customHeight="1" x14ac:dyDescent="0.3">
      <c r="A1503" s="97">
        <v>4717</v>
      </c>
      <c r="B1503" s="98" t="s">
        <v>1331</v>
      </c>
      <c r="C1503" s="96"/>
      <c r="D1503" s="96"/>
      <c r="E1503" s="96"/>
      <c r="F1503" s="96"/>
      <c r="G1503" s="94">
        <f>+C1503+D1503+E1503+F1503</f>
        <v>0</v>
      </c>
      <c r="H1503" s="95">
        <v>425</v>
      </c>
      <c r="I1503" s="88">
        <f>+G1503*H1503</f>
        <v>0</v>
      </c>
      <c r="K1503" s="97">
        <v>4732</v>
      </c>
      <c r="L1503" s="98" t="s">
        <v>1331</v>
      </c>
      <c r="M1503" s="96"/>
      <c r="N1503" s="96"/>
      <c r="O1503" s="96"/>
      <c r="P1503" s="96"/>
      <c r="Q1503" s="94">
        <f>+M1503+N1503+O1503+P1503</f>
        <v>0</v>
      </c>
      <c r="R1503" s="95">
        <v>425</v>
      </c>
      <c r="S1503" s="88">
        <f>+Q1503*R1503</f>
        <v>0</v>
      </c>
    </row>
    <row r="1504" spans="1:19" ht="49.65" customHeight="1" x14ac:dyDescent="0.3">
      <c r="A1504" s="89"/>
      <c r="B1504" s="89"/>
      <c r="C1504" s="89"/>
      <c r="D1504" s="89"/>
      <c r="E1504" s="89"/>
      <c r="F1504" s="89"/>
      <c r="G1504" s="89"/>
      <c r="H1504" s="89"/>
      <c r="I1504" s="89"/>
      <c r="K1504" s="89"/>
      <c r="L1504" s="89"/>
      <c r="M1504" s="89"/>
      <c r="N1504" s="89"/>
      <c r="O1504" s="89"/>
      <c r="P1504" s="89"/>
      <c r="Q1504" s="89"/>
      <c r="R1504" s="89"/>
      <c r="S1504" s="89"/>
    </row>
    <row r="1505" spans="1:19" ht="49.65" customHeight="1" x14ac:dyDescent="0.3">
      <c r="A1505" s="97">
        <v>4718</v>
      </c>
      <c r="B1505" s="98" t="s">
        <v>1332</v>
      </c>
      <c r="C1505" s="96"/>
      <c r="D1505" s="96"/>
      <c r="E1505" s="96"/>
      <c r="F1505" s="96"/>
      <c r="G1505" s="94">
        <f>+C1505+D1505+E1505+F1505</f>
        <v>0</v>
      </c>
      <c r="H1505" s="95">
        <v>475</v>
      </c>
      <c r="I1505" s="88">
        <f>+G1505*H1505</f>
        <v>0</v>
      </c>
      <c r="K1505" s="97">
        <v>4733</v>
      </c>
      <c r="L1505" s="98" t="s">
        <v>1332</v>
      </c>
      <c r="M1505" s="96"/>
      <c r="N1505" s="96"/>
      <c r="O1505" s="96"/>
      <c r="P1505" s="96"/>
      <c r="Q1505" s="94">
        <f>+M1505+N1505+O1505+P1505</f>
        <v>0</v>
      </c>
      <c r="R1505" s="95">
        <v>475</v>
      </c>
      <c r="S1505" s="88">
        <f>+Q1505*R1505</f>
        <v>0</v>
      </c>
    </row>
    <row r="1506" spans="1:19" ht="49.65" customHeight="1" x14ac:dyDescent="0.3">
      <c r="A1506" s="89"/>
      <c r="B1506" s="89"/>
      <c r="C1506" s="89"/>
      <c r="D1506" s="89"/>
      <c r="E1506" s="89"/>
      <c r="F1506" s="89"/>
      <c r="G1506" s="89"/>
      <c r="H1506" s="89"/>
      <c r="I1506" s="89"/>
      <c r="K1506" s="89"/>
      <c r="L1506" s="89"/>
      <c r="M1506" s="89"/>
      <c r="N1506" s="89"/>
      <c r="O1506" s="89"/>
      <c r="P1506" s="89"/>
      <c r="Q1506" s="89"/>
      <c r="R1506" s="89"/>
      <c r="S1506" s="89"/>
    </row>
    <row r="1507" spans="1:19" ht="49.65" customHeight="1" x14ac:dyDescent="0.3">
      <c r="A1507" s="99"/>
      <c r="B1507" s="100" t="s">
        <v>1338</v>
      </c>
      <c r="C1507" s="78"/>
      <c r="D1507" s="78"/>
      <c r="E1507" s="78"/>
      <c r="F1507" s="78"/>
      <c r="G1507" s="78"/>
      <c r="H1507" s="78"/>
      <c r="I1507" s="78"/>
      <c r="K1507" s="97">
        <v>5263</v>
      </c>
      <c r="L1507" s="98" t="s">
        <v>1325</v>
      </c>
      <c r="M1507" s="96"/>
      <c r="N1507" s="96"/>
      <c r="O1507" s="96"/>
      <c r="P1507" s="96"/>
      <c r="Q1507" s="94">
        <f>+M1507+N1507+O1507+P1507</f>
        <v>0</v>
      </c>
      <c r="R1507" s="95">
        <v>120</v>
      </c>
      <c r="S1507" s="88">
        <f>+Q1507*R1507</f>
        <v>0</v>
      </c>
    </row>
    <row r="1508" spans="1:19" ht="49.65" customHeight="1" x14ac:dyDescent="0.3">
      <c r="A1508" s="78"/>
      <c r="B1508" s="78"/>
      <c r="C1508" s="78"/>
      <c r="D1508" s="78"/>
      <c r="E1508" s="78"/>
      <c r="F1508" s="78"/>
      <c r="G1508" s="78"/>
      <c r="H1508" s="78"/>
      <c r="I1508" s="78"/>
      <c r="K1508" s="89"/>
      <c r="L1508" s="89"/>
      <c r="M1508" s="89"/>
      <c r="N1508" s="89"/>
      <c r="O1508" s="89"/>
      <c r="P1508" s="89"/>
      <c r="Q1508" s="89"/>
      <c r="R1508" s="89"/>
      <c r="S1508" s="89"/>
    </row>
    <row r="1509" spans="1:19" ht="49.65" customHeight="1" x14ac:dyDescent="0.3">
      <c r="A1509" s="97">
        <v>4662</v>
      </c>
      <c r="B1509" s="98" t="s">
        <v>1323</v>
      </c>
      <c r="C1509" s="96"/>
      <c r="D1509" s="96"/>
      <c r="E1509" s="96"/>
      <c r="F1509" s="96"/>
      <c r="G1509" s="94">
        <f>+C1509+D1509+E1509+F1509</f>
        <v>0</v>
      </c>
      <c r="H1509" s="95">
        <v>195</v>
      </c>
      <c r="I1509" s="88">
        <f>+G1509*H1509</f>
        <v>0</v>
      </c>
      <c r="K1509" s="97">
        <v>5264</v>
      </c>
      <c r="L1509" s="98" t="s">
        <v>1323</v>
      </c>
      <c r="M1509" s="96"/>
      <c r="N1509" s="96"/>
      <c r="O1509" s="96"/>
      <c r="P1509" s="96"/>
      <c r="Q1509" s="94">
        <f>+M1509+N1509+O1509+P1509</f>
        <v>0</v>
      </c>
      <c r="R1509" s="95">
        <v>195</v>
      </c>
      <c r="S1509" s="88">
        <f>+Q1509*R1509</f>
        <v>0</v>
      </c>
    </row>
    <row r="1510" spans="1:19" ht="49.65" customHeight="1" x14ac:dyDescent="0.3">
      <c r="A1510" s="89"/>
      <c r="B1510" s="89"/>
      <c r="C1510" s="89"/>
      <c r="D1510" s="89"/>
      <c r="E1510" s="89"/>
      <c r="F1510" s="89"/>
      <c r="G1510" s="89"/>
      <c r="H1510" s="89"/>
      <c r="I1510" s="89"/>
      <c r="K1510" s="89"/>
      <c r="L1510" s="89"/>
      <c r="M1510" s="89"/>
      <c r="N1510" s="89"/>
      <c r="O1510" s="89"/>
      <c r="P1510" s="89"/>
      <c r="Q1510" s="89"/>
      <c r="R1510" s="89"/>
      <c r="S1510" s="89"/>
    </row>
    <row r="1511" spans="1:19" ht="49.65" customHeight="1" x14ac:dyDescent="0.3">
      <c r="A1511" s="97">
        <v>4663</v>
      </c>
      <c r="B1511" s="98" t="s">
        <v>1325</v>
      </c>
      <c r="C1511" s="96"/>
      <c r="D1511" s="96"/>
      <c r="E1511" s="96"/>
      <c r="F1511" s="96"/>
      <c r="G1511" s="94">
        <f>+C1511+D1511+E1511+F1511</f>
        <v>0</v>
      </c>
      <c r="H1511" s="95">
        <v>120</v>
      </c>
      <c r="I1511" s="88">
        <f>+G1511*H1511</f>
        <v>0</v>
      </c>
      <c r="K1511" s="99"/>
      <c r="L1511" s="100" t="s">
        <v>1339</v>
      </c>
      <c r="M1511" s="78"/>
      <c r="N1511" s="78"/>
      <c r="O1511" s="78"/>
      <c r="P1511" s="78"/>
      <c r="Q1511" s="78"/>
      <c r="R1511" s="78"/>
      <c r="S1511" s="78"/>
    </row>
    <row r="1512" spans="1:19" ht="49.65" customHeight="1" x14ac:dyDescent="0.3">
      <c r="A1512" s="89"/>
      <c r="B1512" s="89"/>
      <c r="C1512" s="89"/>
      <c r="D1512" s="89"/>
      <c r="E1512" s="89"/>
      <c r="F1512" s="89"/>
      <c r="G1512" s="89"/>
      <c r="H1512" s="89"/>
      <c r="I1512" s="89"/>
      <c r="K1512" s="78"/>
      <c r="L1512" s="78"/>
      <c r="M1512" s="78"/>
      <c r="N1512" s="78"/>
      <c r="O1512" s="78"/>
      <c r="P1512" s="78"/>
      <c r="Q1512" s="78"/>
      <c r="R1512" s="78"/>
      <c r="S1512" s="78"/>
    </row>
    <row r="1513" spans="1:19" ht="49.65" customHeight="1" x14ac:dyDescent="0.3">
      <c r="A1513" s="97">
        <v>4692</v>
      </c>
      <c r="B1513" s="98" t="s">
        <v>1327</v>
      </c>
      <c r="C1513" s="96"/>
      <c r="D1513" s="96"/>
      <c r="E1513" s="96"/>
      <c r="F1513" s="96"/>
      <c r="G1513" s="94">
        <f>+C1513+D1513+E1513+F1513</f>
        <v>0</v>
      </c>
      <c r="H1513" s="95">
        <v>250</v>
      </c>
      <c r="I1513" s="88">
        <f>+G1513*H1513</f>
        <v>0</v>
      </c>
      <c r="K1513" s="97">
        <v>4968</v>
      </c>
      <c r="L1513" s="98" t="s">
        <v>1327</v>
      </c>
      <c r="M1513" s="96"/>
      <c r="N1513" s="96"/>
      <c r="O1513" s="96"/>
      <c r="P1513" s="96"/>
      <c r="Q1513" s="94">
        <f>+M1513+N1513+O1513+P1513</f>
        <v>0</v>
      </c>
      <c r="R1513" s="95">
        <v>250</v>
      </c>
      <c r="S1513" s="88">
        <f>+Q1513*R1513</f>
        <v>0</v>
      </c>
    </row>
    <row r="1514" spans="1:19" ht="49.65" customHeight="1" x14ac:dyDescent="0.3">
      <c r="A1514" s="89"/>
      <c r="B1514" s="89"/>
      <c r="C1514" s="89"/>
      <c r="D1514" s="89"/>
      <c r="E1514" s="89"/>
      <c r="F1514" s="89"/>
      <c r="G1514" s="89"/>
      <c r="H1514" s="89"/>
      <c r="I1514" s="89"/>
      <c r="K1514" s="89"/>
      <c r="L1514" s="89"/>
      <c r="M1514" s="89"/>
      <c r="N1514" s="89"/>
      <c r="O1514" s="89"/>
      <c r="P1514" s="89"/>
      <c r="Q1514" s="89"/>
      <c r="R1514" s="89"/>
      <c r="S1514" s="89"/>
    </row>
    <row r="1515" spans="1:19" ht="49.65" customHeight="1" x14ac:dyDescent="0.3">
      <c r="A1515" s="97">
        <v>4693</v>
      </c>
      <c r="B1515" s="98" t="s">
        <v>1328</v>
      </c>
      <c r="C1515" s="96"/>
      <c r="D1515" s="96"/>
      <c r="E1515" s="96"/>
      <c r="F1515" s="96"/>
      <c r="G1515" s="94">
        <f>+C1515+D1515+E1515+F1515</f>
        <v>0</v>
      </c>
      <c r="H1515" s="95">
        <v>275</v>
      </c>
      <c r="I1515" s="88">
        <f>+G1515*H1515</f>
        <v>0</v>
      </c>
      <c r="K1515" s="97">
        <v>4969</v>
      </c>
      <c r="L1515" s="98" t="s">
        <v>1328</v>
      </c>
      <c r="M1515" s="96"/>
      <c r="N1515" s="96"/>
      <c r="O1515" s="96"/>
      <c r="P1515" s="96"/>
      <c r="Q1515" s="94">
        <f>+M1515+N1515+O1515+P1515</f>
        <v>0</v>
      </c>
      <c r="R1515" s="95">
        <v>275</v>
      </c>
      <c r="S1515" s="88">
        <f>+Q1515*R1515</f>
        <v>0</v>
      </c>
    </row>
    <row r="1516" spans="1:19" ht="49.65" customHeight="1" x14ac:dyDescent="0.3">
      <c r="A1516" s="89"/>
      <c r="B1516" s="89"/>
      <c r="C1516" s="89"/>
      <c r="D1516" s="89"/>
      <c r="E1516" s="89"/>
      <c r="F1516" s="89"/>
      <c r="G1516" s="89"/>
      <c r="H1516" s="89"/>
      <c r="I1516" s="89"/>
      <c r="K1516" s="89"/>
      <c r="L1516" s="89"/>
      <c r="M1516" s="89"/>
      <c r="N1516" s="89"/>
      <c r="O1516" s="89"/>
      <c r="P1516" s="89"/>
      <c r="Q1516" s="89"/>
      <c r="R1516" s="89"/>
      <c r="S1516" s="89"/>
    </row>
    <row r="1517" spans="1:19" ht="49.65" customHeight="1" x14ac:dyDescent="0.3">
      <c r="A1517" s="97">
        <v>4694</v>
      </c>
      <c r="B1517" s="98" t="s">
        <v>1329</v>
      </c>
      <c r="C1517" s="96"/>
      <c r="D1517" s="96"/>
      <c r="E1517" s="96"/>
      <c r="F1517" s="96"/>
      <c r="G1517" s="94">
        <f>+C1517+D1517+E1517+F1517</f>
        <v>0</v>
      </c>
      <c r="H1517" s="95">
        <v>295</v>
      </c>
      <c r="I1517" s="88">
        <f>+G1517*H1517</f>
        <v>0</v>
      </c>
      <c r="K1517" s="97">
        <v>4970</v>
      </c>
      <c r="L1517" s="98" t="s">
        <v>1329</v>
      </c>
      <c r="M1517" s="96"/>
      <c r="N1517" s="96"/>
      <c r="O1517" s="96"/>
      <c r="P1517" s="96"/>
      <c r="Q1517" s="94">
        <f>+M1517+N1517+O1517+P1517</f>
        <v>0</v>
      </c>
      <c r="R1517" s="95">
        <v>295</v>
      </c>
      <c r="S1517" s="88">
        <f>+Q1517*R1517</f>
        <v>0</v>
      </c>
    </row>
    <row r="1518" spans="1:19" ht="49.65" customHeight="1" x14ac:dyDescent="0.3">
      <c r="A1518" s="89"/>
      <c r="B1518" s="89"/>
      <c r="C1518" s="89"/>
      <c r="D1518" s="89"/>
      <c r="E1518" s="89"/>
      <c r="F1518" s="89"/>
      <c r="G1518" s="89"/>
      <c r="H1518" s="89"/>
      <c r="I1518" s="89"/>
      <c r="K1518" s="89"/>
      <c r="L1518" s="89"/>
      <c r="M1518" s="89"/>
      <c r="N1518" s="89"/>
      <c r="O1518" s="89"/>
      <c r="P1518" s="89"/>
      <c r="Q1518" s="89"/>
      <c r="R1518" s="89"/>
      <c r="S1518" s="89"/>
    </row>
    <row r="1519" spans="1:19" ht="49.65" customHeight="1" x14ac:dyDescent="0.3">
      <c r="A1519" s="97">
        <v>4728</v>
      </c>
      <c r="B1519" s="98" t="s">
        <v>1330</v>
      </c>
      <c r="C1519" s="96"/>
      <c r="D1519" s="96"/>
      <c r="E1519" s="96"/>
      <c r="F1519" s="96"/>
      <c r="G1519" s="94">
        <f>+C1519+D1519+E1519+F1519</f>
        <v>0</v>
      </c>
      <c r="H1519" s="95">
        <v>395</v>
      </c>
      <c r="I1519" s="88">
        <f>+G1519*H1519</f>
        <v>0</v>
      </c>
      <c r="K1519" s="97">
        <v>4971</v>
      </c>
      <c r="L1519" s="98" t="s">
        <v>1334</v>
      </c>
      <c r="M1519" s="96"/>
      <c r="N1519" s="96"/>
      <c r="O1519" s="96"/>
      <c r="P1519" s="96"/>
      <c r="Q1519" s="94">
        <f>+M1519+N1519+O1519+P1519</f>
        <v>0</v>
      </c>
      <c r="R1519" s="95">
        <v>275</v>
      </c>
      <c r="S1519" s="88">
        <f>+Q1519*R1519</f>
        <v>0</v>
      </c>
    </row>
    <row r="1520" spans="1:19" ht="49.65" customHeight="1" x14ac:dyDescent="0.3">
      <c r="A1520" s="89"/>
      <c r="B1520" s="89"/>
      <c r="C1520" s="89"/>
      <c r="D1520" s="89"/>
      <c r="E1520" s="89"/>
      <c r="F1520" s="89"/>
      <c r="G1520" s="89"/>
      <c r="H1520" s="89"/>
      <c r="I1520" s="89"/>
      <c r="K1520" s="89"/>
      <c r="L1520" s="89"/>
      <c r="M1520" s="89"/>
      <c r="N1520" s="89"/>
      <c r="O1520" s="89"/>
      <c r="P1520" s="89"/>
      <c r="Q1520" s="89"/>
      <c r="R1520" s="89"/>
      <c r="S1520" s="89"/>
    </row>
    <row r="1521" spans="1:19" ht="49.65" customHeight="1" x14ac:dyDescent="0.3">
      <c r="A1521" s="97">
        <v>4729</v>
      </c>
      <c r="B1521" s="98" t="s">
        <v>1331</v>
      </c>
      <c r="C1521" s="96"/>
      <c r="D1521" s="96"/>
      <c r="E1521" s="96"/>
      <c r="F1521" s="96"/>
      <c r="G1521" s="94">
        <f>+C1521+D1521+E1521+F1521</f>
        <v>0</v>
      </c>
      <c r="H1521" s="95">
        <v>425</v>
      </c>
      <c r="I1521" s="88">
        <f>+G1521*H1521</f>
        <v>0</v>
      </c>
      <c r="K1521" s="97">
        <v>4972</v>
      </c>
      <c r="L1521" s="98" t="s">
        <v>1335</v>
      </c>
      <c r="M1521" s="96"/>
      <c r="N1521" s="96"/>
      <c r="O1521" s="96"/>
      <c r="P1521" s="96"/>
      <c r="Q1521" s="94">
        <f>+M1521+N1521+O1521+P1521</f>
        <v>0</v>
      </c>
      <c r="R1521" s="95">
        <v>295</v>
      </c>
      <c r="S1521" s="88">
        <f>+Q1521*R1521</f>
        <v>0</v>
      </c>
    </row>
    <row r="1522" spans="1:19" ht="49.65" customHeight="1" x14ac:dyDescent="0.3">
      <c r="A1522" s="89"/>
      <c r="B1522" s="89"/>
      <c r="C1522" s="89"/>
      <c r="D1522" s="89"/>
      <c r="E1522" s="89"/>
      <c r="F1522" s="89"/>
      <c r="G1522" s="89"/>
      <c r="H1522" s="89"/>
      <c r="I1522" s="89"/>
      <c r="K1522" s="89"/>
      <c r="L1522" s="89"/>
      <c r="M1522" s="89"/>
      <c r="N1522" s="89"/>
      <c r="O1522" s="89"/>
      <c r="P1522" s="89"/>
      <c r="Q1522" s="89"/>
      <c r="R1522" s="89"/>
      <c r="S1522" s="89"/>
    </row>
    <row r="1523" spans="1:19" ht="49.65" customHeight="1" x14ac:dyDescent="0.3">
      <c r="A1523" s="97">
        <v>4730</v>
      </c>
      <c r="B1523" s="98" t="s">
        <v>1332</v>
      </c>
      <c r="C1523" s="96"/>
      <c r="D1523" s="96"/>
      <c r="E1523" s="96"/>
      <c r="F1523" s="96"/>
      <c r="G1523" s="94">
        <f>+C1523+D1523+E1523+F1523</f>
        <v>0</v>
      </c>
      <c r="H1523" s="95">
        <v>475</v>
      </c>
      <c r="I1523" s="88">
        <f>+G1523*H1523</f>
        <v>0</v>
      </c>
      <c r="K1523" s="97">
        <v>4976</v>
      </c>
      <c r="L1523" s="98" t="s">
        <v>1330</v>
      </c>
      <c r="M1523" s="96"/>
      <c r="N1523" s="96"/>
      <c r="O1523" s="96"/>
      <c r="P1523" s="96"/>
      <c r="Q1523" s="94">
        <f>+M1523+N1523+O1523+P1523</f>
        <v>0</v>
      </c>
      <c r="R1523" s="95">
        <v>395</v>
      </c>
      <c r="S1523" s="88">
        <f>+Q1523*R1523</f>
        <v>0</v>
      </c>
    </row>
    <row r="1524" spans="1:19" ht="49.65" customHeight="1" x14ac:dyDescent="0.3">
      <c r="A1524" s="89"/>
      <c r="B1524" s="89"/>
      <c r="C1524" s="89"/>
      <c r="D1524" s="89"/>
      <c r="E1524" s="89"/>
      <c r="F1524" s="89"/>
      <c r="G1524" s="89"/>
      <c r="H1524" s="89"/>
      <c r="I1524" s="89"/>
      <c r="K1524" s="89"/>
      <c r="L1524" s="89"/>
      <c r="M1524" s="89"/>
      <c r="N1524" s="89"/>
      <c r="O1524" s="89"/>
      <c r="P1524" s="89"/>
      <c r="Q1524" s="89"/>
      <c r="R1524" s="89"/>
      <c r="S1524" s="89"/>
    </row>
    <row r="1525" spans="1:19" ht="49.65" customHeight="1" x14ac:dyDescent="0.3">
      <c r="A1525" s="97">
        <v>4947</v>
      </c>
      <c r="B1525" s="98" t="s">
        <v>1334</v>
      </c>
      <c r="C1525" s="96"/>
      <c r="D1525" s="96"/>
      <c r="E1525" s="96"/>
      <c r="F1525" s="96"/>
      <c r="G1525" s="94">
        <f>+C1525+D1525+E1525+F1525</f>
        <v>0</v>
      </c>
      <c r="H1525" s="95">
        <v>275</v>
      </c>
      <c r="I1525" s="88">
        <f>+G1525*H1525</f>
        <v>0</v>
      </c>
      <c r="K1525" s="97">
        <v>4977</v>
      </c>
      <c r="L1525" s="98" t="s">
        <v>1331</v>
      </c>
      <c r="M1525" s="96"/>
      <c r="N1525" s="96"/>
      <c r="O1525" s="96"/>
      <c r="P1525" s="96"/>
      <c r="Q1525" s="94">
        <f>+M1525+N1525+O1525+P1525</f>
        <v>0</v>
      </c>
      <c r="R1525" s="95">
        <v>425</v>
      </c>
      <c r="S1525" s="88">
        <f>+Q1525*R1525</f>
        <v>0</v>
      </c>
    </row>
    <row r="1526" spans="1:19" ht="49.65" customHeight="1" x14ac:dyDescent="0.3">
      <c r="A1526" s="89"/>
      <c r="B1526" s="89"/>
      <c r="C1526" s="89"/>
      <c r="D1526" s="89"/>
      <c r="E1526" s="89"/>
      <c r="F1526" s="89"/>
      <c r="G1526" s="89"/>
      <c r="H1526" s="89"/>
      <c r="I1526" s="89"/>
      <c r="K1526" s="89"/>
      <c r="L1526" s="89"/>
      <c r="M1526" s="89"/>
      <c r="N1526" s="89"/>
      <c r="O1526" s="89"/>
      <c r="P1526" s="89"/>
      <c r="Q1526" s="89"/>
      <c r="R1526" s="89"/>
      <c r="S1526" s="89"/>
    </row>
    <row r="1527" spans="1:19" ht="49.65" customHeight="1" x14ac:dyDescent="0.3">
      <c r="A1527" s="97">
        <v>4948</v>
      </c>
      <c r="B1527" s="98" t="s">
        <v>1335</v>
      </c>
      <c r="C1527" s="96"/>
      <c r="D1527" s="96"/>
      <c r="E1527" s="96"/>
      <c r="F1527" s="96"/>
      <c r="G1527" s="94">
        <f>+C1527+D1527+E1527+F1527</f>
        <v>0</v>
      </c>
      <c r="H1527" s="95">
        <v>295</v>
      </c>
      <c r="I1527" s="88">
        <f>+G1527*H1527</f>
        <v>0</v>
      </c>
      <c r="K1527" s="97">
        <v>4978</v>
      </c>
      <c r="L1527" s="98" t="s">
        <v>1332</v>
      </c>
      <c r="M1527" s="96"/>
      <c r="N1527" s="96"/>
      <c r="O1527" s="96"/>
      <c r="P1527" s="96"/>
      <c r="Q1527" s="94">
        <f>+M1527+N1527+O1527+P1527</f>
        <v>0</v>
      </c>
      <c r="R1527" s="95">
        <v>475</v>
      </c>
      <c r="S1527" s="88">
        <f>+Q1527*R1527</f>
        <v>0</v>
      </c>
    </row>
    <row r="1528" spans="1:19" ht="49.65" customHeight="1" x14ac:dyDescent="0.3">
      <c r="A1528" s="89"/>
      <c r="B1528" s="89"/>
      <c r="C1528" s="89"/>
      <c r="D1528" s="89"/>
      <c r="E1528" s="89"/>
      <c r="F1528" s="89"/>
      <c r="G1528" s="89"/>
      <c r="H1528" s="89"/>
      <c r="I1528" s="89"/>
      <c r="K1528" s="89"/>
      <c r="L1528" s="89"/>
      <c r="M1528" s="89"/>
      <c r="N1528" s="89"/>
      <c r="O1528" s="89"/>
      <c r="P1528" s="89"/>
      <c r="Q1528" s="89"/>
      <c r="R1528" s="89"/>
      <c r="S1528" s="89"/>
    </row>
    <row r="1529" spans="1:19" ht="49.65" customHeight="1" x14ac:dyDescent="0.3">
      <c r="A1529" s="97"/>
      <c r="B1529" s="98"/>
      <c r="C1529" s="93"/>
      <c r="D1529" s="93"/>
      <c r="E1529" s="93"/>
      <c r="F1529" s="93"/>
      <c r="G1529" s="94">
        <f>+C1529+D1529+E1529+F1529</f>
        <v>0</v>
      </c>
      <c r="H1529" s="95"/>
      <c r="I1529" s="88">
        <f>+G1529*H1529</f>
        <v>0</v>
      </c>
      <c r="K1529" s="97">
        <v>4979</v>
      </c>
      <c r="L1529" s="98" t="s">
        <v>1325</v>
      </c>
      <c r="M1529" s="96"/>
      <c r="N1529" s="96"/>
      <c r="O1529" s="96"/>
      <c r="P1529" s="96"/>
      <c r="Q1529" s="94">
        <f>+M1529+N1529+O1529+P1529</f>
        <v>0</v>
      </c>
      <c r="R1529" s="95">
        <v>120</v>
      </c>
      <c r="S1529" s="88">
        <f>+Q1529*R1529</f>
        <v>0</v>
      </c>
    </row>
    <row r="1530" spans="1:19" ht="49.65" customHeight="1" x14ac:dyDescent="0.3">
      <c r="A1530" s="89"/>
      <c r="B1530" s="89"/>
      <c r="C1530" s="89"/>
      <c r="D1530" s="89"/>
      <c r="E1530" s="89"/>
      <c r="F1530" s="89"/>
      <c r="G1530" s="89"/>
      <c r="H1530" s="89"/>
      <c r="I1530" s="89"/>
      <c r="K1530" s="89"/>
      <c r="L1530" s="89"/>
      <c r="M1530" s="89"/>
      <c r="N1530" s="89"/>
      <c r="O1530" s="89"/>
      <c r="P1530" s="89"/>
      <c r="Q1530" s="89"/>
      <c r="R1530" s="89"/>
      <c r="S1530" s="89"/>
    </row>
    <row r="1531" spans="1:19" ht="49.65" customHeight="1" x14ac:dyDescent="0.3">
      <c r="A1531" s="97"/>
      <c r="B1531" s="98"/>
      <c r="C1531" s="93"/>
      <c r="D1531" s="93"/>
      <c r="E1531" s="93"/>
      <c r="F1531" s="93"/>
      <c r="G1531" s="94">
        <f>+C1531+D1531+E1531+F1531</f>
        <v>0</v>
      </c>
      <c r="H1531" s="95"/>
      <c r="I1531" s="88">
        <f>+G1531*H1531</f>
        <v>0</v>
      </c>
      <c r="K1531" s="97">
        <v>4980</v>
      </c>
      <c r="L1531" s="98" t="s">
        <v>1323</v>
      </c>
      <c r="M1531" s="96"/>
      <c r="N1531" s="96"/>
      <c r="O1531" s="96"/>
      <c r="P1531" s="96"/>
      <c r="Q1531" s="94">
        <f>+M1531+N1531+O1531+P1531</f>
        <v>0</v>
      </c>
      <c r="R1531" s="95">
        <v>195</v>
      </c>
      <c r="S1531" s="88">
        <f>+Q1531*R1531</f>
        <v>0</v>
      </c>
    </row>
    <row r="1532" spans="1:19" ht="49.65" customHeight="1" x14ac:dyDescent="0.3">
      <c r="A1532" s="89"/>
      <c r="B1532" s="89"/>
      <c r="C1532" s="89"/>
      <c r="D1532" s="89"/>
      <c r="E1532" s="89"/>
      <c r="F1532" s="89"/>
      <c r="G1532" s="89"/>
      <c r="H1532" s="89"/>
      <c r="I1532" s="89"/>
      <c r="K1532" s="89"/>
      <c r="L1532" s="89"/>
      <c r="M1532" s="89"/>
      <c r="N1532" s="89"/>
      <c r="O1532" s="89"/>
      <c r="P1532" s="89"/>
      <c r="Q1532" s="89"/>
      <c r="R1532" s="89"/>
      <c r="S1532" s="89"/>
    </row>
    <row r="1533" spans="1:19" ht="49.65" customHeight="1" x14ac:dyDescent="0.3">
      <c r="A1533" s="97"/>
      <c r="B1533" s="98"/>
      <c r="C1533" s="93"/>
      <c r="D1533" s="93"/>
      <c r="E1533" s="93"/>
      <c r="F1533" s="93"/>
      <c r="G1533" s="94">
        <f>+C1533+D1533+E1533+F1533</f>
        <v>0</v>
      </c>
      <c r="H1533" s="95"/>
      <c r="I1533" s="88">
        <f>+G1533*H1533</f>
        <v>0</v>
      </c>
      <c r="K1533" s="97"/>
      <c r="L1533" s="98"/>
      <c r="M1533" s="93"/>
      <c r="N1533" s="93"/>
      <c r="O1533" s="93"/>
      <c r="P1533" s="93"/>
      <c r="Q1533" s="94">
        <f>+M1533+N1533+O1533+P1533</f>
        <v>0</v>
      </c>
      <c r="R1533" s="95"/>
      <c r="S1533" s="88">
        <f>+Q1533*R1533</f>
        <v>0</v>
      </c>
    </row>
    <row r="1534" spans="1:19" ht="49.65" customHeight="1" x14ac:dyDescent="0.3">
      <c r="A1534" s="89"/>
      <c r="B1534" s="89"/>
      <c r="C1534" s="89"/>
      <c r="D1534" s="89"/>
      <c r="E1534" s="89"/>
      <c r="F1534" s="89"/>
      <c r="G1534" s="89"/>
      <c r="H1534" s="89"/>
      <c r="I1534" s="89"/>
      <c r="K1534" s="89"/>
      <c r="L1534" s="89"/>
      <c r="M1534" s="89"/>
      <c r="N1534" s="89"/>
      <c r="O1534" s="89"/>
      <c r="P1534" s="89"/>
      <c r="Q1534" s="89"/>
      <c r="R1534" s="89"/>
      <c r="S1534" s="89"/>
    </row>
    <row r="1535" spans="1:19" ht="49.65" customHeight="1" x14ac:dyDescent="0.3">
      <c r="A1535" s="22" t="s">
        <v>1340</v>
      </c>
      <c r="D1535" s="90" t="s">
        <v>503</v>
      </c>
      <c r="E1535" s="80"/>
      <c r="F1535" s="80"/>
      <c r="G1535" s="81"/>
      <c r="H1535" s="91">
        <f>SUM(I1439:I1534)</f>
        <v>0</v>
      </c>
      <c r="I1535" s="81"/>
      <c r="N1535" s="90" t="s">
        <v>504</v>
      </c>
      <c r="O1535" s="80"/>
      <c r="P1535" s="80"/>
      <c r="Q1535" s="81"/>
      <c r="R1535" s="91">
        <f>SUM(S1439:S1534)</f>
        <v>0</v>
      </c>
      <c r="S1535" s="81"/>
    </row>
    <row r="1536" spans="1:19" ht="49.65" customHeight="1" x14ac:dyDescent="0.3">
      <c r="D1536" s="82"/>
      <c r="E1536" s="83"/>
      <c r="F1536" s="83"/>
      <c r="G1536" s="84"/>
      <c r="H1536" s="82"/>
      <c r="I1536" s="84"/>
      <c r="N1536" s="82"/>
      <c r="O1536" s="83"/>
      <c r="P1536" s="83"/>
      <c r="Q1536" s="84"/>
      <c r="R1536" s="82"/>
      <c r="S1536" s="84"/>
    </row>
    <row r="1537" spans="1:19" ht="49.65" customHeight="1" x14ac:dyDescent="0.3">
      <c r="A1537" s="92" t="s">
        <v>932</v>
      </c>
      <c r="B1537" s="78"/>
      <c r="C1537" s="78"/>
      <c r="D1537" s="78"/>
      <c r="E1537" s="78"/>
      <c r="F1537" s="78"/>
      <c r="G1537" s="78"/>
      <c r="H1537" s="78"/>
      <c r="I1537" s="78"/>
      <c r="J1537" s="78"/>
      <c r="K1537" s="78"/>
      <c r="L1537" s="78"/>
      <c r="M1537" s="78"/>
      <c r="N1537" s="78"/>
      <c r="O1537" s="78"/>
      <c r="P1537" s="78"/>
      <c r="Q1537" s="78"/>
      <c r="R1537" s="78"/>
      <c r="S1537" s="78"/>
    </row>
    <row r="1538" spans="1:19" ht="49.65" customHeight="1" x14ac:dyDescent="0.3">
      <c r="A1538" s="78"/>
      <c r="B1538" s="78"/>
      <c r="C1538" s="78"/>
      <c r="D1538" s="78"/>
      <c r="E1538" s="78"/>
      <c r="F1538" s="78"/>
      <c r="G1538" s="78"/>
      <c r="H1538" s="78"/>
      <c r="I1538" s="78"/>
      <c r="J1538" s="78"/>
      <c r="K1538" s="78"/>
      <c r="L1538" s="78"/>
      <c r="M1538" s="78"/>
      <c r="N1538" s="78"/>
      <c r="O1538" s="78"/>
      <c r="P1538" s="78"/>
      <c r="Q1538" s="78"/>
      <c r="R1538" s="78"/>
      <c r="S1538" s="78"/>
    </row>
    <row r="1539" spans="1:19" ht="49.65" customHeight="1" x14ac:dyDescent="0.3">
      <c r="A1539" s="102" t="s">
        <v>4</v>
      </c>
      <c r="B1539" s="103" t="s">
        <v>52</v>
      </c>
      <c r="C1539" s="102" t="s">
        <v>53</v>
      </c>
      <c r="D1539" s="102" t="s">
        <v>54</v>
      </c>
      <c r="E1539" s="102" t="s">
        <v>55</v>
      </c>
      <c r="F1539" s="102" t="s">
        <v>56</v>
      </c>
      <c r="G1539" s="102" t="s">
        <v>57</v>
      </c>
      <c r="H1539" s="102" t="s">
        <v>58</v>
      </c>
      <c r="I1539" s="103" t="s">
        <v>8</v>
      </c>
      <c r="K1539" s="102" t="s">
        <v>4</v>
      </c>
      <c r="L1539" s="103" t="s">
        <v>52</v>
      </c>
      <c r="M1539" s="102" t="s">
        <v>53</v>
      </c>
      <c r="N1539" s="102" t="s">
        <v>54</v>
      </c>
      <c r="O1539" s="102" t="s">
        <v>55</v>
      </c>
      <c r="P1539" s="102" t="s">
        <v>56</v>
      </c>
      <c r="Q1539" s="102" t="s">
        <v>57</v>
      </c>
      <c r="R1539" s="102" t="s">
        <v>58</v>
      </c>
      <c r="S1539" s="103" t="s">
        <v>8</v>
      </c>
    </row>
    <row r="1540" spans="1:19" ht="49.65" customHeight="1" x14ac:dyDescent="0.3">
      <c r="A1540" s="89"/>
      <c r="B1540" s="89"/>
      <c r="C1540" s="89"/>
      <c r="D1540" s="89"/>
      <c r="E1540" s="89"/>
      <c r="F1540" s="89"/>
      <c r="G1540" s="89"/>
      <c r="H1540" s="89"/>
      <c r="I1540" s="89"/>
      <c r="K1540" s="89"/>
      <c r="L1540" s="89"/>
      <c r="M1540" s="89"/>
      <c r="N1540" s="89"/>
      <c r="O1540" s="89"/>
      <c r="P1540" s="89"/>
      <c r="Q1540" s="89"/>
      <c r="R1540" s="89"/>
      <c r="S1540" s="89"/>
    </row>
    <row r="1541" spans="1:19" ht="49.65" customHeight="1" x14ac:dyDescent="0.3">
      <c r="A1541" s="101" t="s">
        <v>1341</v>
      </c>
      <c r="B1541" s="78"/>
      <c r="C1541" s="78"/>
      <c r="D1541" s="78"/>
      <c r="E1541" s="78"/>
      <c r="F1541" s="78"/>
      <c r="G1541" s="78"/>
      <c r="H1541" s="78"/>
      <c r="I1541" s="78"/>
      <c r="K1541" s="99"/>
      <c r="L1541" s="100" t="s">
        <v>1342</v>
      </c>
      <c r="M1541" s="78"/>
      <c r="N1541" s="78"/>
      <c r="O1541" s="78"/>
      <c r="P1541" s="78"/>
      <c r="Q1541" s="78"/>
      <c r="R1541" s="78"/>
      <c r="S1541" s="78"/>
    </row>
    <row r="1542" spans="1:19" ht="49.65" customHeight="1" x14ac:dyDescent="0.3">
      <c r="A1542" s="78"/>
      <c r="B1542" s="78"/>
      <c r="C1542" s="78"/>
      <c r="D1542" s="78"/>
      <c r="E1542" s="78"/>
      <c r="F1542" s="78"/>
      <c r="G1542" s="78"/>
      <c r="H1542" s="78"/>
      <c r="I1542" s="78"/>
      <c r="K1542" s="78"/>
      <c r="L1542" s="78"/>
      <c r="M1542" s="78"/>
      <c r="N1542" s="78"/>
      <c r="O1542" s="78"/>
      <c r="P1542" s="78"/>
      <c r="Q1542" s="78"/>
      <c r="R1542" s="78"/>
      <c r="S1542" s="78"/>
    </row>
    <row r="1543" spans="1:19" ht="49.65" customHeight="1" x14ac:dyDescent="0.3">
      <c r="A1543" s="99"/>
      <c r="B1543" s="100" t="s">
        <v>1343</v>
      </c>
      <c r="C1543" s="78"/>
      <c r="D1543" s="78"/>
      <c r="E1543" s="78"/>
      <c r="F1543" s="78"/>
      <c r="G1543" s="78"/>
      <c r="H1543" s="78"/>
      <c r="I1543" s="78"/>
      <c r="K1543" s="97">
        <v>2492</v>
      </c>
      <c r="L1543" s="98" t="s">
        <v>1344</v>
      </c>
      <c r="M1543" s="96"/>
      <c r="N1543" s="96"/>
      <c r="O1543" s="96"/>
      <c r="P1543" s="96"/>
      <c r="Q1543" s="94">
        <f>+M1543+N1543+O1543+P1543</f>
        <v>0</v>
      </c>
      <c r="R1543" s="95">
        <v>99</v>
      </c>
      <c r="S1543" s="88">
        <f>+Q1543*R1543</f>
        <v>0</v>
      </c>
    </row>
    <row r="1544" spans="1:19" ht="49.65" customHeight="1" x14ac:dyDescent="0.3">
      <c r="A1544" s="78"/>
      <c r="B1544" s="78"/>
      <c r="C1544" s="78"/>
      <c r="D1544" s="78"/>
      <c r="E1544" s="78"/>
      <c r="F1544" s="78"/>
      <c r="G1544" s="78"/>
      <c r="H1544" s="78"/>
      <c r="I1544" s="78"/>
      <c r="K1544" s="89"/>
      <c r="L1544" s="89"/>
      <c r="M1544" s="89"/>
      <c r="N1544" s="89"/>
      <c r="O1544" s="89"/>
      <c r="P1544" s="89"/>
      <c r="Q1544" s="89"/>
      <c r="R1544" s="89"/>
      <c r="S1544" s="89"/>
    </row>
    <row r="1545" spans="1:19" ht="49.65" customHeight="1" x14ac:dyDescent="0.3">
      <c r="A1545" s="97">
        <v>14867</v>
      </c>
      <c r="B1545" s="98" t="s">
        <v>1345</v>
      </c>
      <c r="C1545" s="96"/>
      <c r="D1545" s="96"/>
      <c r="E1545" s="96"/>
      <c r="F1545" s="96"/>
      <c r="G1545" s="94">
        <f>+C1545+D1545+E1545+F1545</f>
        <v>0</v>
      </c>
      <c r="H1545" s="95">
        <v>279</v>
      </c>
      <c r="I1545" s="88">
        <f>+G1545*H1545</f>
        <v>0</v>
      </c>
      <c r="K1545" s="97">
        <v>11947</v>
      </c>
      <c r="L1545" s="98" t="s">
        <v>1346</v>
      </c>
      <c r="M1545" s="96"/>
      <c r="N1545" s="96"/>
      <c r="O1545" s="96"/>
      <c r="P1545" s="96"/>
      <c r="Q1545" s="94">
        <f>+M1545+N1545+O1545+P1545</f>
        <v>0</v>
      </c>
      <c r="R1545" s="95">
        <v>99</v>
      </c>
      <c r="S1545" s="88">
        <f>+Q1545*R1545</f>
        <v>0</v>
      </c>
    </row>
    <row r="1546" spans="1:19" ht="49.65" customHeight="1" x14ac:dyDescent="0.3">
      <c r="A1546" s="89"/>
      <c r="B1546" s="89"/>
      <c r="C1546" s="89"/>
      <c r="D1546" s="89"/>
      <c r="E1546" s="89"/>
      <c r="F1546" s="89"/>
      <c r="G1546" s="89"/>
      <c r="H1546" s="89"/>
      <c r="I1546" s="89"/>
      <c r="K1546" s="89"/>
      <c r="L1546" s="89"/>
      <c r="M1546" s="89"/>
      <c r="N1546" s="89"/>
      <c r="O1546" s="89"/>
      <c r="P1546" s="89"/>
      <c r="Q1546" s="89"/>
      <c r="R1546" s="89"/>
      <c r="S1546" s="89"/>
    </row>
    <row r="1547" spans="1:19" ht="49.65" customHeight="1" x14ac:dyDescent="0.3">
      <c r="A1547" s="97">
        <v>14869</v>
      </c>
      <c r="B1547" s="98" t="s">
        <v>1347</v>
      </c>
      <c r="C1547" s="96"/>
      <c r="D1547" s="96"/>
      <c r="E1547" s="96"/>
      <c r="F1547" s="96"/>
      <c r="G1547" s="94">
        <f>+C1547+D1547+E1547+F1547</f>
        <v>0</v>
      </c>
      <c r="H1547" s="95">
        <v>279</v>
      </c>
      <c r="I1547" s="88">
        <f>+G1547*H1547</f>
        <v>0</v>
      </c>
      <c r="K1547" s="97">
        <v>11948</v>
      </c>
      <c r="L1547" s="98" t="s">
        <v>1348</v>
      </c>
      <c r="M1547" s="96"/>
      <c r="N1547" s="96"/>
      <c r="O1547" s="96"/>
      <c r="P1547" s="96"/>
      <c r="Q1547" s="94">
        <f>+M1547+N1547+O1547+P1547</f>
        <v>0</v>
      </c>
      <c r="R1547" s="95">
        <v>99</v>
      </c>
      <c r="S1547" s="88">
        <f>+Q1547*R1547</f>
        <v>0</v>
      </c>
    </row>
    <row r="1548" spans="1:19" ht="49.65" customHeight="1" x14ac:dyDescent="0.3">
      <c r="A1548" s="89"/>
      <c r="B1548" s="89"/>
      <c r="C1548" s="89"/>
      <c r="D1548" s="89"/>
      <c r="E1548" s="89"/>
      <c r="F1548" s="89"/>
      <c r="G1548" s="89"/>
      <c r="H1548" s="89"/>
      <c r="I1548" s="89"/>
      <c r="K1548" s="89"/>
      <c r="L1548" s="89"/>
      <c r="M1548" s="89"/>
      <c r="N1548" s="89"/>
      <c r="O1548" s="89"/>
      <c r="P1548" s="89"/>
      <c r="Q1548" s="89"/>
      <c r="R1548" s="89"/>
      <c r="S1548" s="89"/>
    </row>
    <row r="1549" spans="1:19" ht="49.65" customHeight="1" x14ac:dyDescent="0.3">
      <c r="A1549" s="97">
        <v>14871</v>
      </c>
      <c r="B1549" s="98" t="s">
        <v>1349</v>
      </c>
      <c r="C1549" s="96"/>
      <c r="D1549" s="96"/>
      <c r="E1549" s="96"/>
      <c r="F1549" s="96"/>
      <c r="G1549" s="94">
        <f>+C1549+D1549+E1549+F1549</f>
        <v>0</v>
      </c>
      <c r="H1549" s="95">
        <v>279</v>
      </c>
      <c r="I1549" s="88">
        <f>+G1549*H1549</f>
        <v>0</v>
      </c>
      <c r="K1549" s="97">
        <v>12177</v>
      </c>
      <c r="L1549" s="98" t="s">
        <v>1350</v>
      </c>
      <c r="M1549" s="96"/>
      <c r="N1549" s="96"/>
      <c r="O1549" s="96"/>
      <c r="P1549" s="96"/>
      <c r="Q1549" s="94">
        <f>+M1549+N1549+O1549+P1549</f>
        <v>0</v>
      </c>
      <c r="R1549" s="95">
        <v>99</v>
      </c>
      <c r="S1549" s="88">
        <f>+Q1549*R1549</f>
        <v>0</v>
      </c>
    </row>
    <row r="1550" spans="1:19" ht="49.65" customHeight="1" x14ac:dyDescent="0.3">
      <c r="A1550" s="89"/>
      <c r="B1550" s="89"/>
      <c r="C1550" s="89"/>
      <c r="D1550" s="89"/>
      <c r="E1550" s="89"/>
      <c r="F1550" s="89"/>
      <c r="G1550" s="89"/>
      <c r="H1550" s="89"/>
      <c r="I1550" s="89"/>
      <c r="K1550" s="89"/>
      <c r="L1550" s="89"/>
      <c r="M1550" s="89"/>
      <c r="N1550" s="89"/>
      <c r="O1550" s="89"/>
      <c r="P1550" s="89"/>
      <c r="Q1550" s="89"/>
      <c r="R1550" s="89"/>
      <c r="S1550" s="89"/>
    </row>
    <row r="1551" spans="1:19" ht="49.65" customHeight="1" x14ac:dyDescent="0.3">
      <c r="A1551" s="97">
        <v>14873</v>
      </c>
      <c r="B1551" s="98" t="s">
        <v>1351</v>
      </c>
      <c r="C1551" s="96"/>
      <c r="D1551" s="96"/>
      <c r="E1551" s="96"/>
      <c r="F1551" s="96"/>
      <c r="G1551" s="94">
        <f>+C1551+D1551+E1551+F1551</f>
        <v>0</v>
      </c>
      <c r="H1551" s="95">
        <v>279</v>
      </c>
      <c r="I1551" s="88">
        <f>+G1551*H1551</f>
        <v>0</v>
      </c>
      <c r="K1551" s="101" t="s">
        <v>1352</v>
      </c>
      <c r="L1551" s="78"/>
      <c r="M1551" s="78"/>
      <c r="N1551" s="78"/>
      <c r="O1551" s="78"/>
      <c r="P1551" s="78"/>
      <c r="Q1551" s="78"/>
      <c r="R1551" s="78"/>
      <c r="S1551" s="78"/>
    </row>
    <row r="1552" spans="1:19" ht="49.65" customHeight="1" x14ac:dyDescent="0.3">
      <c r="A1552" s="89"/>
      <c r="B1552" s="89"/>
      <c r="C1552" s="89"/>
      <c r="D1552" s="89"/>
      <c r="E1552" s="89"/>
      <c r="F1552" s="89"/>
      <c r="G1552" s="89"/>
      <c r="H1552" s="89"/>
      <c r="I1552" s="89"/>
      <c r="K1552" s="78"/>
      <c r="L1552" s="78"/>
      <c r="M1552" s="78"/>
      <c r="N1552" s="78"/>
      <c r="O1552" s="78"/>
      <c r="P1552" s="78"/>
      <c r="Q1552" s="78"/>
      <c r="R1552" s="78"/>
      <c r="S1552" s="78"/>
    </row>
    <row r="1553" spans="1:19" ht="49.65" customHeight="1" x14ac:dyDescent="0.3">
      <c r="A1553" s="97">
        <v>14875</v>
      </c>
      <c r="B1553" s="98" t="s">
        <v>1353</v>
      </c>
      <c r="C1553" s="96"/>
      <c r="D1553" s="96"/>
      <c r="E1553" s="96"/>
      <c r="F1553" s="96"/>
      <c r="G1553" s="94">
        <f>+C1553+D1553+E1553+F1553</f>
        <v>0</v>
      </c>
      <c r="H1553" s="95">
        <v>279</v>
      </c>
      <c r="I1553" s="88">
        <f>+G1553*H1553</f>
        <v>0</v>
      </c>
      <c r="K1553" s="99"/>
      <c r="L1553" s="100" t="s">
        <v>1354</v>
      </c>
      <c r="M1553" s="78"/>
      <c r="N1553" s="78"/>
      <c r="O1553" s="78"/>
      <c r="P1553" s="78"/>
      <c r="Q1553" s="78"/>
      <c r="R1553" s="78"/>
      <c r="S1553" s="78"/>
    </row>
    <row r="1554" spans="1:19" ht="49.65" customHeight="1" x14ac:dyDescent="0.3">
      <c r="A1554" s="89"/>
      <c r="B1554" s="89"/>
      <c r="C1554" s="89"/>
      <c r="D1554" s="89"/>
      <c r="E1554" s="89"/>
      <c r="F1554" s="89"/>
      <c r="G1554" s="89"/>
      <c r="H1554" s="89"/>
      <c r="I1554" s="89"/>
      <c r="K1554" s="78"/>
      <c r="L1554" s="78"/>
      <c r="M1554" s="78"/>
      <c r="N1554" s="78"/>
      <c r="O1554" s="78"/>
      <c r="P1554" s="78"/>
      <c r="Q1554" s="78"/>
      <c r="R1554" s="78"/>
      <c r="S1554" s="78"/>
    </row>
    <row r="1555" spans="1:19" ht="49.65" customHeight="1" x14ac:dyDescent="0.3">
      <c r="A1555" s="97">
        <v>14876</v>
      </c>
      <c r="B1555" s="98" t="s">
        <v>1355</v>
      </c>
      <c r="C1555" s="96"/>
      <c r="D1555" s="96"/>
      <c r="E1555" s="96"/>
      <c r="F1555" s="96"/>
      <c r="G1555" s="94">
        <f>+C1555+D1555+E1555+F1555</f>
        <v>0</v>
      </c>
      <c r="H1555" s="95">
        <v>279</v>
      </c>
      <c r="I1555" s="88">
        <f>+G1555*H1555</f>
        <v>0</v>
      </c>
      <c r="K1555" s="97">
        <v>6026</v>
      </c>
      <c r="L1555" s="98" t="s">
        <v>1356</v>
      </c>
      <c r="M1555" s="96"/>
      <c r="N1555" s="96"/>
      <c r="O1555" s="96"/>
      <c r="P1555" s="96"/>
      <c r="Q1555" s="94">
        <f>+M1555+N1555+O1555+P1555</f>
        <v>0</v>
      </c>
      <c r="R1555" s="95">
        <v>199</v>
      </c>
      <c r="S1555" s="88">
        <f>+Q1555*R1555</f>
        <v>0</v>
      </c>
    </row>
    <row r="1556" spans="1:19" ht="49.65" customHeight="1" x14ac:dyDescent="0.3">
      <c r="A1556" s="89"/>
      <c r="B1556" s="89"/>
      <c r="C1556" s="89"/>
      <c r="D1556" s="89"/>
      <c r="E1556" s="89"/>
      <c r="F1556" s="89"/>
      <c r="G1556" s="89"/>
      <c r="H1556" s="89"/>
      <c r="I1556" s="89"/>
      <c r="K1556" s="89"/>
      <c r="L1556" s="89"/>
      <c r="M1556" s="89"/>
      <c r="N1556" s="89"/>
      <c r="O1556" s="89"/>
      <c r="P1556" s="89"/>
      <c r="Q1556" s="89"/>
      <c r="R1556" s="89"/>
      <c r="S1556" s="89"/>
    </row>
    <row r="1557" spans="1:19" ht="49.65" customHeight="1" x14ac:dyDescent="0.3">
      <c r="A1557" s="97">
        <v>14877</v>
      </c>
      <c r="B1557" s="98" t="s">
        <v>1357</v>
      </c>
      <c r="C1557" s="96"/>
      <c r="D1557" s="96"/>
      <c r="E1557" s="96"/>
      <c r="F1557" s="96"/>
      <c r="G1557" s="94">
        <f>+C1557+D1557+E1557+F1557</f>
        <v>0</v>
      </c>
      <c r="H1557" s="95">
        <v>279</v>
      </c>
      <c r="I1557" s="88">
        <f>+G1557*H1557</f>
        <v>0</v>
      </c>
      <c r="K1557" s="97">
        <v>6028</v>
      </c>
      <c r="L1557" s="98" t="s">
        <v>1358</v>
      </c>
      <c r="M1557" s="96"/>
      <c r="N1557" s="96"/>
      <c r="O1557" s="96"/>
      <c r="P1557" s="96"/>
      <c r="Q1557" s="94">
        <f>+M1557+N1557+O1557+P1557</f>
        <v>0</v>
      </c>
      <c r="R1557" s="95">
        <v>199</v>
      </c>
      <c r="S1557" s="88">
        <f>+Q1557*R1557</f>
        <v>0</v>
      </c>
    </row>
    <row r="1558" spans="1:19" ht="49.65" customHeight="1" x14ac:dyDescent="0.3">
      <c r="A1558" s="89"/>
      <c r="B1558" s="89"/>
      <c r="C1558" s="89"/>
      <c r="D1558" s="89"/>
      <c r="E1558" s="89"/>
      <c r="F1558" s="89"/>
      <c r="G1558" s="89"/>
      <c r="H1558" s="89"/>
      <c r="I1558" s="89"/>
      <c r="K1558" s="89"/>
      <c r="L1558" s="89"/>
      <c r="M1558" s="89"/>
      <c r="N1558" s="89"/>
      <c r="O1558" s="89"/>
      <c r="P1558" s="89"/>
      <c r="Q1558" s="89"/>
      <c r="R1558" s="89"/>
      <c r="S1558" s="89"/>
    </row>
    <row r="1559" spans="1:19" ht="49.65" customHeight="1" x14ac:dyDescent="0.3">
      <c r="A1559" s="97">
        <v>14878</v>
      </c>
      <c r="B1559" s="98" t="s">
        <v>1359</v>
      </c>
      <c r="C1559" s="96"/>
      <c r="D1559" s="96"/>
      <c r="E1559" s="96"/>
      <c r="F1559" s="96"/>
      <c r="G1559" s="94">
        <f>+C1559+D1559+E1559+F1559</f>
        <v>0</v>
      </c>
      <c r="H1559" s="95">
        <v>279</v>
      </c>
      <c r="I1559" s="88">
        <f>+G1559*H1559</f>
        <v>0</v>
      </c>
      <c r="K1559" s="99"/>
      <c r="L1559" s="100" t="s">
        <v>1360</v>
      </c>
      <c r="M1559" s="78"/>
      <c r="N1559" s="78"/>
      <c r="O1559" s="78"/>
      <c r="P1559" s="78"/>
      <c r="Q1559" s="78"/>
      <c r="R1559" s="78"/>
      <c r="S1559" s="78"/>
    </row>
    <row r="1560" spans="1:19" ht="49.65" customHeight="1" x14ac:dyDescent="0.3">
      <c r="A1560" s="89"/>
      <c r="B1560" s="89"/>
      <c r="C1560" s="89"/>
      <c r="D1560" s="89"/>
      <c r="E1560" s="89"/>
      <c r="F1560" s="89"/>
      <c r="G1560" s="89"/>
      <c r="H1560" s="89"/>
      <c r="I1560" s="89"/>
      <c r="K1560" s="78"/>
      <c r="L1560" s="78"/>
      <c r="M1560" s="78"/>
      <c r="N1560" s="78"/>
      <c r="O1560" s="78"/>
      <c r="P1560" s="78"/>
      <c r="Q1560" s="78"/>
      <c r="R1560" s="78"/>
      <c r="S1560" s="78"/>
    </row>
    <row r="1561" spans="1:19" ht="49.65" customHeight="1" x14ac:dyDescent="0.3">
      <c r="A1561" s="99"/>
      <c r="B1561" s="100" t="s">
        <v>1361</v>
      </c>
      <c r="C1561" s="78"/>
      <c r="D1561" s="78"/>
      <c r="E1561" s="78"/>
      <c r="F1561" s="78"/>
      <c r="G1561" s="78"/>
      <c r="H1561" s="78"/>
      <c r="I1561" s="78"/>
      <c r="K1561" s="97">
        <v>6020</v>
      </c>
      <c r="L1561" s="98" t="s">
        <v>1362</v>
      </c>
      <c r="M1561" s="96"/>
      <c r="N1561" s="96"/>
      <c r="O1561" s="96"/>
      <c r="P1561" s="96"/>
      <c r="Q1561" s="94">
        <f>+M1561+N1561+O1561+P1561</f>
        <v>0</v>
      </c>
      <c r="R1561" s="95">
        <v>199</v>
      </c>
      <c r="S1561" s="88">
        <f>+Q1561*R1561</f>
        <v>0</v>
      </c>
    </row>
    <row r="1562" spans="1:19" ht="49.65" customHeight="1" x14ac:dyDescent="0.3">
      <c r="A1562" s="78"/>
      <c r="B1562" s="78"/>
      <c r="C1562" s="78"/>
      <c r="D1562" s="78"/>
      <c r="E1562" s="78"/>
      <c r="F1562" s="78"/>
      <c r="G1562" s="78"/>
      <c r="H1562" s="78"/>
      <c r="I1562" s="78"/>
      <c r="K1562" s="89"/>
      <c r="L1562" s="89"/>
      <c r="M1562" s="89"/>
      <c r="N1562" s="89"/>
      <c r="O1562" s="89"/>
      <c r="P1562" s="89"/>
      <c r="Q1562" s="89"/>
      <c r="R1562" s="89"/>
      <c r="S1562" s="89"/>
    </row>
    <row r="1563" spans="1:19" ht="49.65" customHeight="1" x14ac:dyDescent="0.3">
      <c r="A1563" s="97">
        <v>14879</v>
      </c>
      <c r="B1563" s="98" t="s">
        <v>1363</v>
      </c>
      <c r="C1563" s="96"/>
      <c r="D1563" s="96"/>
      <c r="E1563" s="96"/>
      <c r="F1563" s="96"/>
      <c r="G1563" s="94">
        <f>+C1563+D1563+E1563+F1563</f>
        <v>0</v>
      </c>
      <c r="H1563" s="95">
        <v>199</v>
      </c>
      <c r="I1563" s="88">
        <f>+G1563*H1563</f>
        <v>0</v>
      </c>
      <c r="K1563" s="97">
        <v>6022</v>
      </c>
      <c r="L1563" s="98" t="s">
        <v>1358</v>
      </c>
      <c r="M1563" s="96"/>
      <c r="N1563" s="96"/>
      <c r="O1563" s="96"/>
      <c r="P1563" s="96"/>
      <c r="Q1563" s="94">
        <f>+M1563+N1563+O1563+P1563</f>
        <v>0</v>
      </c>
      <c r="R1563" s="95">
        <v>199</v>
      </c>
      <c r="S1563" s="88">
        <f>+Q1563*R1563</f>
        <v>0</v>
      </c>
    </row>
    <row r="1564" spans="1:19" ht="49.65" customHeight="1" x14ac:dyDescent="0.3">
      <c r="A1564" s="89"/>
      <c r="B1564" s="89"/>
      <c r="C1564" s="89"/>
      <c r="D1564" s="89"/>
      <c r="E1564" s="89"/>
      <c r="F1564" s="89"/>
      <c r="G1564" s="89"/>
      <c r="H1564" s="89"/>
      <c r="I1564" s="89"/>
      <c r="K1564" s="89"/>
      <c r="L1564" s="89"/>
      <c r="M1564" s="89"/>
      <c r="N1564" s="89"/>
      <c r="O1564" s="89"/>
      <c r="P1564" s="89"/>
      <c r="Q1564" s="89"/>
      <c r="R1564" s="89"/>
      <c r="S1564" s="89"/>
    </row>
    <row r="1565" spans="1:19" ht="49.65" customHeight="1" x14ac:dyDescent="0.3">
      <c r="A1565" s="97">
        <v>14880</v>
      </c>
      <c r="B1565" s="98" t="s">
        <v>1364</v>
      </c>
      <c r="C1565" s="96"/>
      <c r="D1565" s="96"/>
      <c r="E1565" s="96"/>
      <c r="F1565" s="96"/>
      <c r="G1565" s="94">
        <f>+C1565+D1565+E1565+F1565</f>
        <v>0</v>
      </c>
      <c r="H1565" s="95">
        <v>199</v>
      </c>
      <c r="I1565" s="88">
        <f>+G1565*H1565</f>
        <v>0</v>
      </c>
      <c r="K1565" s="97">
        <v>6023</v>
      </c>
      <c r="L1565" s="98" t="s">
        <v>1365</v>
      </c>
      <c r="M1565" s="96"/>
      <c r="N1565" s="96"/>
      <c r="O1565" s="96"/>
      <c r="P1565" s="96"/>
      <c r="Q1565" s="94">
        <f>+M1565+N1565+O1565+P1565</f>
        <v>0</v>
      </c>
      <c r="R1565" s="95">
        <v>199</v>
      </c>
      <c r="S1565" s="88">
        <f>+Q1565*R1565</f>
        <v>0</v>
      </c>
    </row>
    <row r="1566" spans="1:19" ht="49.65" customHeight="1" x14ac:dyDescent="0.3">
      <c r="A1566" s="89"/>
      <c r="B1566" s="89"/>
      <c r="C1566" s="89"/>
      <c r="D1566" s="89"/>
      <c r="E1566" s="89"/>
      <c r="F1566" s="89"/>
      <c r="G1566" s="89"/>
      <c r="H1566" s="89"/>
      <c r="I1566" s="89"/>
      <c r="K1566" s="89"/>
      <c r="L1566" s="89"/>
      <c r="M1566" s="89"/>
      <c r="N1566" s="89"/>
      <c r="O1566" s="89"/>
      <c r="P1566" s="89"/>
      <c r="Q1566" s="89"/>
      <c r="R1566" s="89"/>
      <c r="S1566" s="89"/>
    </row>
    <row r="1567" spans="1:19" ht="49.65" customHeight="1" x14ac:dyDescent="0.3">
      <c r="A1567" s="97">
        <v>14881</v>
      </c>
      <c r="B1567" s="98" t="s">
        <v>1366</v>
      </c>
      <c r="C1567" s="96"/>
      <c r="D1567" s="96"/>
      <c r="E1567" s="96"/>
      <c r="F1567" s="96"/>
      <c r="G1567" s="94">
        <f>+C1567+D1567+E1567+F1567</f>
        <v>0</v>
      </c>
      <c r="H1567" s="95">
        <v>199</v>
      </c>
      <c r="I1567" s="88">
        <f>+G1567*H1567</f>
        <v>0</v>
      </c>
      <c r="K1567" s="99"/>
      <c r="L1567" s="100" t="s">
        <v>1367</v>
      </c>
      <c r="M1567" s="78"/>
      <c r="N1567" s="78"/>
      <c r="O1567" s="78"/>
      <c r="P1567" s="78"/>
      <c r="Q1567" s="78"/>
      <c r="R1567" s="78"/>
      <c r="S1567" s="78"/>
    </row>
    <row r="1568" spans="1:19" ht="49.65" customHeight="1" x14ac:dyDescent="0.3">
      <c r="A1568" s="89"/>
      <c r="B1568" s="89"/>
      <c r="C1568" s="89"/>
      <c r="D1568" s="89"/>
      <c r="E1568" s="89"/>
      <c r="F1568" s="89"/>
      <c r="G1568" s="89"/>
      <c r="H1568" s="89"/>
      <c r="I1568" s="89"/>
      <c r="K1568" s="78"/>
      <c r="L1568" s="78"/>
      <c r="M1568" s="78"/>
      <c r="N1568" s="78"/>
      <c r="O1568" s="78"/>
      <c r="P1568" s="78"/>
      <c r="Q1568" s="78"/>
      <c r="R1568" s="78"/>
      <c r="S1568" s="78"/>
    </row>
    <row r="1569" spans="1:19" ht="49.65" customHeight="1" x14ac:dyDescent="0.3">
      <c r="A1569" s="97">
        <v>14882</v>
      </c>
      <c r="B1569" s="98" t="s">
        <v>1368</v>
      </c>
      <c r="C1569" s="96"/>
      <c r="D1569" s="96"/>
      <c r="E1569" s="96"/>
      <c r="F1569" s="96"/>
      <c r="G1569" s="94">
        <f>+C1569+D1569+E1569+F1569</f>
        <v>0</v>
      </c>
      <c r="H1569" s="95">
        <v>199</v>
      </c>
      <c r="I1569" s="88">
        <f>+G1569*H1569</f>
        <v>0</v>
      </c>
      <c r="K1569" s="97">
        <v>6029</v>
      </c>
      <c r="L1569" s="98" t="s">
        <v>1356</v>
      </c>
      <c r="M1569" s="96"/>
      <c r="N1569" s="96"/>
      <c r="O1569" s="96"/>
      <c r="P1569" s="96"/>
      <c r="Q1569" s="94">
        <f>+M1569+N1569+O1569+P1569</f>
        <v>0</v>
      </c>
      <c r="R1569" s="95">
        <v>179</v>
      </c>
      <c r="S1569" s="88">
        <f>+Q1569*R1569</f>
        <v>0</v>
      </c>
    </row>
    <row r="1570" spans="1:19" ht="49.65" customHeight="1" x14ac:dyDescent="0.3">
      <c r="A1570" s="89"/>
      <c r="B1570" s="89"/>
      <c r="C1570" s="89"/>
      <c r="D1570" s="89"/>
      <c r="E1570" s="89"/>
      <c r="F1570" s="89"/>
      <c r="G1570" s="89"/>
      <c r="H1570" s="89"/>
      <c r="I1570" s="89"/>
      <c r="K1570" s="89"/>
      <c r="L1570" s="89"/>
      <c r="M1570" s="89"/>
      <c r="N1570" s="89"/>
      <c r="O1570" s="89"/>
      <c r="P1570" s="89"/>
      <c r="Q1570" s="89"/>
      <c r="R1570" s="89"/>
      <c r="S1570" s="89"/>
    </row>
    <row r="1571" spans="1:19" ht="49.65" customHeight="1" x14ac:dyDescent="0.3">
      <c r="A1571" s="97">
        <v>14883</v>
      </c>
      <c r="B1571" s="98" t="s">
        <v>1369</v>
      </c>
      <c r="C1571" s="96"/>
      <c r="D1571" s="96"/>
      <c r="E1571" s="96"/>
      <c r="F1571" s="96"/>
      <c r="G1571" s="94">
        <f>+C1571+D1571+E1571+F1571</f>
        <v>0</v>
      </c>
      <c r="H1571" s="95">
        <v>199</v>
      </c>
      <c r="I1571" s="88">
        <f>+G1571*H1571</f>
        <v>0</v>
      </c>
      <c r="K1571" s="97">
        <v>6031</v>
      </c>
      <c r="L1571" s="98" t="s">
        <v>1358</v>
      </c>
      <c r="M1571" s="96"/>
      <c r="N1571" s="96"/>
      <c r="O1571" s="96"/>
      <c r="P1571" s="96"/>
      <c r="Q1571" s="94">
        <f>+M1571+N1571+O1571+P1571</f>
        <v>0</v>
      </c>
      <c r="R1571" s="95">
        <v>179</v>
      </c>
      <c r="S1571" s="88">
        <f>+Q1571*R1571</f>
        <v>0</v>
      </c>
    </row>
    <row r="1572" spans="1:19" ht="49.65" customHeight="1" x14ac:dyDescent="0.3">
      <c r="A1572" s="89"/>
      <c r="B1572" s="89"/>
      <c r="C1572" s="89"/>
      <c r="D1572" s="89"/>
      <c r="E1572" s="89"/>
      <c r="F1572" s="89"/>
      <c r="G1572" s="89"/>
      <c r="H1572" s="89"/>
      <c r="I1572" s="89"/>
      <c r="K1572" s="89"/>
      <c r="L1572" s="89"/>
      <c r="M1572" s="89"/>
      <c r="N1572" s="89"/>
      <c r="O1572" s="89"/>
      <c r="P1572" s="89"/>
      <c r="Q1572" s="89"/>
      <c r="R1572" s="89"/>
      <c r="S1572" s="89"/>
    </row>
    <row r="1573" spans="1:19" ht="49.65" customHeight="1" x14ac:dyDescent="0.3">
      <c r="A1573" s="97">
        <v>14884</v>
      </c>
      <c r="B1573" s="98" t="s">
        <v>1370</v>
      </c>
      <c r="C1573" s="96"/>
      <c r="D1573" s="96"/>
      <c r="E1573" s="96"/>
      <c r="F1573" s="96"/>
      <c r="G1573" s="94">
        <f>+C1573+D1573+E1573+F1573</f>
        <v>0</v>
      </c>
      <c r="H1573" s="95">
        <v>199</v>
      </c>
      <c r="I1573" s="88">
        <f>+G1573*H1573</f>
        <v>0</v>
      </c>
      <c r="K1573" s="99"/>
      <c r="L1573" s="100" t="s">
        <v>1371</v>
      </c>
      <c r="M1573" s="78"/>
      <c r="N1573" s="78"/>
      <c r="O1573" s="78"/>
      <c r="P1573" s="78"/>
      <c r="Q1573" s="78"/>
      <c r="R1573" s="78"/>
      <c r="S1573" s="78"/>
    </row>
    <row r="1574" spans="1:19" ht="49.65" customHeight="1" x14ac:dyDescent="0.3">
      <c r="A1574" s="89"/>
      <c r="B1574" s="89"/>
      <c r="C1574" s="89"/>
      <c r="D1574" s="89"/>
      <c r="E1574" s="89"/>
      <c r="F1574" s="89"/>
      <c r="G1574" s="89"/>
      <c r="H1574" s="89"/>
      <c r="I1574" s="89"/>
      <c r="K1574" s="78"/>
      <c r="L1574" s="78"/>
      <c r="M1574" s="78"/>
      <c r="N1574" s="78"/>
      <c r="O1574" s="78"/>
      <c r="P1574" s="78"/>
      <c r="Q1574" s="78"/>
      <c r="R1574" s="78"/>
      <c r="S1574" s="78"/>
    </row>
    <row r="1575" spans="1:19" ht="49.65" customHeight="1" x14ac:dyDescent="0.3">
      <c r="A1575" s="97">
        <v>14885</v>
      </c>
      <c r="B1575" s="98" t="s">
        <v>1372</v>
      </c>
      <c r="C1575" s="96"/>
      <c r="D1575" s="96"/>
      <c r="E1575" s="96"/>
      <c r="F1575" s="96"/>
      <c r="G1575" s="94">
        <f>+C1575+D1575+E1575+F1575</f>
        <v>0</v>
      </c>
      <c r="H1575" s="95">
        <v>199</v>
      </c>
      <c r="I1575" s="88">
        <f>+G1575*H1575</f>
        <v>0</v>
      </c>
      <c r="K1575" s="97">
        <v>6017</v>
      </c>
      <c r="L1575" s="98" t="s">
        <v>1373</v>
      </c>
      <c r="M1575" s="96"/>
      <c r="N1575" s="96"/>
      <c r="O1575" s="96"/>
      <c r="P1575" s="96"/>
      <c r="Q1575" s="94">
        <f>+M1575+N1575+O1575+P1575</f>
        <v>0</v>
      </c>
      <c r="R1575" s="95">
        <v>199</v>
      </c>
      <c r="S1575" s="88">
        <f>+Q1575*R1575</f>
        <v>0</v>
      </c>
    </row>
    <row r="1576" spans="1:19" ht="49.65" customHeight="1" x14ac:dyDescent="0.3">
      <c r="A1576" s="89"/>
      <c r="B1576" s="89"/>
      <c r="C1576" s="89"/>
      <c r="D1576" s="89"/>
      <c r="E1576" s="89"/>
      <c r="F1576" s="89"/>
      <c r="G1576" s="89"/>
      <c r="H1576" s="89"/>
      <c r="I1576" s="89"/>
      <c r="K1576" s="89"/>
      <c r="L1576" s="89"/>
      <c r="M1576" s="89"/>
      <c r="N1576" s="89"/>
      <c r="O1576" s="89"/>
      <c r="P1576" s="89"/>
      <c r="Q1576" s="89"/>
      <c r="R1576" s="89"/>
      <c r="S1576" s="89"/>
    </row>
    <row r="1577" spans="1:19" ht="49.65" customHeight="1" x14ac:dyDescent="0.3">
      <c r="A1577" s="97">
        <v>14886</v>
      </c>
      <c r="B1577" s="98" t="s">
        <v>1374</v>
      </c>
      <c r="C1577" s="96"/>
      <c r="D1577" s="96"/>
      <c r="E1577" s="96"/>
      <c r="F1577" s="96"/>
      <c r="G1577" s="94">
        <f>+C1577+D1577+E1577+F1577</f>
        <v>0</v>
      </c>
      <c r="H1577" s="95">
        <v>199</v>
      </c>
      <c r="I1577" s="88">
        <f>+G1577*H1577</f>
        <v>0</v>
      </c>
      <c r="K1577" s="101" t="s">
        <v>739</v>
      </c>
      <c r="L1577" s="78"/>
      <c r="M1577" s="78"/>
      <c r="N1577" s="78"/>
      <c r="O1577" s="78"/>
      <c r="P1577" s="78"/>
      <c r="Q1577" s="78"/>
      <c r="R1577" s="78"/>
      <c r="S1577" s="78"/>
    </row>
    <row r="1578" spans="1:19" ht="49.65" customHeight="1" x14ac:dyDescent="0.3">
      <c r="A1578" s="89"/>
      <c r="B1578" s="89"/>
      <c r="C1578" s="89"/>
      <c r="D1578" s="89"/>
      <c r="E1578" s="89"/>
      <c r="F1578" s="89"/>
      <c r="G1578" s="89"/>
      <c r="H1578" s="89"/>
      <c r="I1578" s="89"/>
      <c r="K1578" s="78"/>
      <c r="L1578" s="78"/>
      <c r="M1578" s="78"/>
      <c r="N1578" s="78"/>
      <c r="O1578" s="78"/>
      <c r="P1578" s="78"/>
      <c r="Q1578" s="78"/>
      <c r="R1578" s="78"/>
      <c r="S1578" s="78"/>
    </row>
    <row r="1579" spans="1:19" ht="49.65" customHeight="1" x14ac:dyDescent="0.3">
      <c r="A1579" s="99"/>
      <c r="B1579" s="100" t="s">
        <v>1375</v>
      </c>
      <c r="C1579" s="78"/>
      <c r="D1579" s="78"/>
      <c r="E1579" s="78"/>
      <c r="F1579" s="78"/>
      <c r="G1579" s="78"/>
      <c r="H1579" s="78"/>
      <c r="I1579" s="78"/>
      <c r="K1579" s="99"/>
      <c r="L1579" s="100" t="s">
        <v>739</v>
      </c>
      <c r="M1579" s="78"/>
      <c r="N1579" s="78"/>
      <c r="O1579" s="78"/>
      <c r="P1579" s="78"/>
      <c r="Q1579" s="78"/>
      <c r="R1579" s="78"/>
      <c r="S1579" s="78"/>
    </row>
    <row r="1580" spans="1:19" ht="49.65" customHeight="1" x14ac:dyDescent="0.3">
      <c r="A1580" s="78"/>
      <c r="B1580" s="78"/>
      <c r="C1580" s="78"/>
      <c r="D1580" s="78"/>
      <c r="E1580" s="78"/>
      <c r="F1580" s="78"/>
      <c r="G1580" s="78"/>
      <c r="H1580" s="78"/>
      <c r="I1580" s="78"/>
      <c r="K1580" s="78"/>
      <c r="L1580" s="78"/>
      <c r="M1580" s="78"/>
      <c r="N1580" s="78"/>
      <c r="O1580" s="78"/>
      <c r="P1580" s="78"/>
      <c r="Q1580" s="78"/>
      <c r="R1580" s="78"/>
      <c r="S1580" s="78"/>
    </row>
    <row r="1581" spans="1:19" ht="49.65" customHeight="1" x14ac:dyDescent="0.3">
      <c r="A1581" s="97">
        <v>14863</v>
      </c>
      <c r="B1581" s="98" t="s">
        <v>1376</v>
      </c>
      <c r="C1581" s="96"/>
      <c r="D1581" s="96"/>
      <c r="E1581" s="96"/>
      <c r="F1581" s="96"/>
      <c r="G1581" s="94">
        <f>+C1581+D1581+E1581+F1581</f>
        <v>0</v>
      </c>
      <c r="H1581" s="95">
        <v>89</v>
      </c>
      <c r="I1581" s="88">
        <f>+G1581*H1581</f>
        <v>0</v>
      </c>
      <c r="K1581" s="97">
        <v>2414</v>
      </c>
      <c r="L1581" s="98" t="s">
        <v>1377</v>
      </c>
      <c r="M1581" s="96"/>
      <c r="N1581" s="96"/>
      <c r="O1581" s="96"/>
      <c r="P1581" s="96"/>
      <c r="Q1581" s="94">
        <f>+M1581+N1581+O1581+P1581</f>
        <v>0</v>
      </c>
      <c r="R1581" s="95">
        <v>549</v>
      </c>
      <c r="S1581" s="88">
        <f>+Q1581*R1581</f>
        <v>0</v>
      </c>
    </row>
    <row r="1582" spans="1:19" ht="49.65" customHeight="1" x14ac:dyDescent="0.3">
      <c r="A1582" s="89"/>
      <c r="B1582" s="89"/>
      <c r="C1582" s="89"/>
      <c r="D1582" s="89"/>
      <c r="E1582" s="89"/>
      <c r="F1582" s="89"/>
      <c r="G1582" s="89"/>
      <c r="H1582" s="89"/>
      <c r="I1582" s="89"/>
      <c r="K1582" s="89"/>
      <c r="L1582" s="89"/>
      <c r="M1582" s="89"/>
      <c r="N1582" s="89"/>
      <c r="O1582" s="89"/>
      <c r="P1582" s="89"/>
      <c r="Q1582" s="89"/>
      <c r="R1582" s="89"/>
      <c r="S1582" s="89"/>
    </row>
    <row r="1583" spans="1:19" ht="49.65" customHeight="1" x14ac:dyDescent="0.3">
      <c r="A1583" s="97">
        <v>14864</v>
      </c>
      <c r="B1583" s="98" t="s">
        <v>1378</v>
      </c>
      <c r="C1583" s="96"/>
      <c r="D1583" s="96"/>
      <c r="E1583" s="96"/>
      <c r="F1583" s="96"/>
      <c r="G1583" s="94">
        <f>+C1583+D1583+E1583+F1583</f>
        <v>0</v>
      </c>
      <c r="H1583" s="95">
        <v>89</v>
      </c>
      <c r="I1583" s="88">
        <f>+G1583*H1583</f>
        <v>0</v>
      </c>
      <c r="K1583" s="97">
        <v>2415</v>
      </c>
      <c r="L1583" s="98" t="s">
        <v>1379</v>
      </c>
      <c r="M1583" s="96"/>
      <c r="N1583" s="96"/>
      <c r="O1583" s="96"/>
      <c r="P1583" s="96"/>
      <c r="Q1583" s="94">
        <f>+M1583+N1583+O1583+P1583</f>
        <v>0</v>
      </c>
      <c r="R1583" s="95">
        <v>599</v>
      </c>
      <c r="S1583" s="88">
        <f>+Q1583*R1583</f>
        <v>0</v>
      </c>
    </row>
    <row r="1584" spans="1:19" ht="49.65" customHeight="1" x14ac:dyDescent="0.3">
      <c r="A1584" s="89"/>
      <c r="B1584" s="89"/>
      <c r="C1584" s="89"/>
      <c r="D1584" s="89"/>
      <c r="E1584" s="89"/>
      <c r="F1584" s="89"/>
      <c r="G1584" s="89"/>
      <c r="H1584" s="89"/>
      <c r="I1584" s="89"/>
      <c r="K1584" s="89"/>
      <c r="L1584" s="89"/>
      <c r="M1584" s="89"/>
      <c r="N1584" s="89"/>
      <c r="O1584" s="89"/>
      <c r="P1584" s="89"/>
      <c r="Q1584" s="89"/>
      <c r="R1584" s="89"/>
      <c r="S1584" s="89"/>
    </row>
    <row r="1585" spans="1:19" ht="49.65" customHeight="1" x14ac:dyDescent="0.3">
      <c r="A1585" s="97">
        <v>14865</v>
      </c>
      <c r="B1585" s="98" t="s">
        <v>1380</v>
      </c>
      <c r="C1585" s="96"/>
      <c r="D1585" s="96"/>
      <c r="E1585" s="96"/>
      <c r="F1585" s="96"/>
      <c r="G1585" s="94">
        <f>+C1585+D1585+E1585+F1585</f>
        <v>0</v>
      </c>
      <c r="H1585" s="95">
        <v>89</v>
      </c>
      <c r="I1585" s="88">
        <f>+G1585*H1585</f>
        <v>0</v>
      </c>
      <c r="K1585" s="97">
        <v>2417</v>
      </c>
      <c r="L1585" s="98" t="s">
        <v>1381</v>
      </c>
      <c r="M1585" s="96"/>
      <c r="N1585" s="96"/>
      <c r="O1585" s="96"/>
      <c r="P1585" s="96"/>
      <c r="Q1585" s="94">
        <f>+M1585+N1585+O1585+P1585</f>
        <v>0</v>
      </c>
      <c r="R1585" s="95">
        <v>549</v>
      </c>
      <c r="S1585" s="88">
        <f>+Q1585*R1585</f>
        <v>0</v>
      </c>
    </row>
    <row r="1586" spans="1:19" ht="49.65" customHeight="1" x14ac:dyDescent="0.3">
      <c r="A1586" s="89"/>
      <c r="B1586" s="89"/>
      <c r="C1586" s="89"/>
      <c r="D1586" s="89"/>
      <c r="E1586" s="89"/>
      <c r="F1586" s="89"/>
      <c r="G1586" s="89"/>
      <c r="H1586" s="89"/>
      <c r="I1586" s="89"/>
      <c r="K1586" s="89"/>
      <c r="L1586" s="89"/>
      <c r="M1586" s="89"/>
      <c r="N1586" s="89"/>
      <c r="O1586" s="89"/>
      <c r="P1586" s="89"/>
      <c r="Q1586" s="89"/>
      <c r="R1586" s="89"/>
      <c r="S1586" s="89"/>
    </row>
    <row r="1587" spans="1:19" ht="49.65" customHeight="1" x14ac:dyDescent="0.3">
      <c r="A1587" s="97">
        <v>14866</v>
      </c>
      <c r="B1587" s="98" t="s">
        <v>1382</v>
      </c>
      <c r="C1587" s="96"/>
      <c r="D1587" s="96"/>
      <c r="E1587" s="96"/>
      <c r="F1587" s="96"/>
      <c r="G1587" s="94">
        <f>+C1587+D1587+E1587+F1587</f>
        <v>0</v>
      </c>
      <c r="H1587" s="95">
        <v>89</v>
      </c>
      <c r="I1587" s="88">
        <f>+G1587*H1587</f>
        <v>0</v>
      </c>
      <c r="K1587" s="97">
        <v>2419</v>
      </c>
      <c r="L1587" s="98" t="s">
        <v>1383</v>
      </c>
      <c r="M1587" s="96"/>
      <c r="N1587" s="96"/>
      <c r="O1587" s="96"/>
      <c r="P1587" s="96"/>
      <c r="Q1587" s="94">
        <f>+M1587+N1587+O1587+P1587</f>
        <v>0</v>
      </c>
      <c r="R1587" s="95">
        <v>599</v>
      </c>
      <c r="S1587" s="88">
        <f>+Q1587*R1587</f>
        <v>0</v>
      </c>
    </row>
    <row r="1588" spans="1:19" ht="49.65" customHeight="1" x14ac:dyDescent="0.3">
      <c r="A1588" s="89"/>
      <c r="B1588" s="89"/>
      <c r="C1588" s="89"/>
      <c r="D1588" s="89"/>
      <c r="E1588" s="89"/>
      <c r="F1588" s="89"/>
      <c r="G1588" s="89"/>
      <c r="H1588" s="89"/>
      <c r="I1588" s="89"/>
      <c r="K1588" s="89"/>
      <c r="L1588" s="89"/>
      <c r="M1588" s="89"/>
      <c r="N1588" s="89"/>
      <c r="O1588" s="89"/>
      <c r="P1588" s="89"/>
      <c r="Q1588" s="89"/>
      <c r="R1588" s="89"/>
      <c r="S1588" s="89"/>
    </row>
    <row r="1589" spans="1:19" ht="49.65" customHeight="1" x14ac:dyDescent="0.3">
      <c r="A1589" s="97">
        <v>14868</v>
      </c>
      <c r="B1589" s="98" t="s">
        <v>1384</v>
      </c>
      <c r="C1589" s="96"/>
      <c r="D1589" s="96"/>
      <c r="E1589" s="96"/>
      <c r="F1589" s="96"/>
      <c r="G1589" s="94">
        <f>+C1589+D1589+E1589+F1589</f>
        <v>0</v>
      </c>
      <c r="H1589" s="95">
        <v>89</v>
      </c>
      <c r="I1589" s="88">
        <f>+G1589*H1589</f>
        <v>0</v>
      </c>
      <c r="K1589" s="97">
        <v>2422</v>
      </c>
      <c r="L1589" s="98" t="s">
        <v>1385</v>
      </c>
      <c r="M1589" s="96"/>
      <c r="N1589" s="96"/>
      <c r="O1589" s="96"/>
      <c r="P1589" s="96"/>
      <c r="Q1589" s="94">
        <f>+M1589+N1589+O1589+P1589</f>
        <v>0</v>
      </c>
      <c r="R1589" s="95">
        <v>599</v>
      </c>
      <c r="S1589" s="88">
        <f>+Q1589*R1589</f>
        <v>0</v>
      </c>
    </row>
    <row r="1590" spans="1:19" ht="49.65" customHeight="1" x14ac:dyDescent="0.3">
      <c r="A1590" s="89"/>
      <c r="B1590" s="89"/>
      <c r="C1590" s="89"/>
      <c r="D1590" s="89"/>
      <c r="E1590" s="89"/>
      <c r="F1590" s="89"/>
      <c r="G1590" s="89"/>
      <c r="H1590" s="89"/>
      <c r="I1590" s="89"/>
      <c r="K1590" s="89"/>
      <c r="L1590" s="89"/>
      <c r="M1590" s="89"/>
      <c r="N1590" s="89"/>
      <c r="O1590" s="89"/>
      <c r="P1590" s="89"/>
      <c r="Q1590" s="89"/>
      <c r="R1590" s="89"/>
      <c r="S1590" s="89"/>
    </row>
    <row r="1591" spans="1:19" ht="49.65" customHeight="1" x14ac:dyDescent="0.3">
      <c r="A1591" s="97">
        <v>14870</v>
      </c>
      <c r="B1591" s="98" t="s">
        <v>1386</v>
      </c>
      <c r="C1591" s="96"/>
      <c r="D1591" s="96"/>
      <c r="E1591" s="96"/>
      <c r="F1591" s="96"/>
      <c r="G1591" s="94">
        <f>+C1591+D1591+E1591+F1591</f>
        <v>0</v>
      </c>
      <c r="H1591" s="95">
        <v>89</v>
      </c>
      <c r="I1591" s="88">
        <f>+G1591*H1591</f>
        <v>0</v>
      </c>
      <c r="K1591" s="97">
        <v>2429</v>
      </c>
      <c r="L1591" s="98" t="s">
        <v>1387</v>
      </c>
      <c r="M1591" s="96"/>
      <c r="N1591" s="96"/>
      <c r="O1591" s="96"/>
      <c r="P1591" s="96"/>
      <c r="Q1591" s="94">
        <f>+M1591+N1591+O1591+P1591</f>
        <v>0</v>
      </c>
      <c r="R1591" s="95">
        <v>750</v>
      </c>
      <c r="S1591" s="88">
        <f>+Q1591*R1591</f>
        <v>0</v>
      </c>
    </row>
    <row r="1592" spans="1:19" ht="49.65" customHeight="1" x14ac:dyDescent="0.3">
      <c r="A1592" s="89"/>
      <c r="B1592" s="89"/>
      <c r="C1592" s="89"/>
      <c r="D1592" s="89"/>
      <c r="E1592" s="89"/>
      <c r="F1592" s="89"/>
      <c r="G1592" s="89"/>
      <c r="H1592" s="89"/>
      <c r="I1592" s="89"/>
      <c r="K1592" s="89"/>
      <c r="L1592" s="89"/>
      <c r="M1592" s="89"/>
      <c r="N1592" s="89"/>
      <c r="O1592" s="89"/>
      <c r="P1592" s="89"/>
      <c r="Q1592" s="89"/>
      <c r="R1592" s="89"/>
      <c r="S1592" s="89"/>
    </row>
    <row r="1593" spans="1:19" ht="49.65" customHeight="1" x14ac:dyDescent="0.3">
      <c r="A1593" s="97">
        <v>14872</v>
      </c>
      <c r="B1593" s="98" t="s">
        <v>1388</v>
      </c>
      <c r="C1593" s="96"/>
      <c r="D1593" s="96"/>
      <c r="E1593" s="96"/>
      <c r="F1593" s="96"/>
      <c r="G1593" s="94">
        <f>+C1593+D1593+E1593+F1593</f>
        <v>0</v>
      </c>
      <c r="H1593" s="95">
        <v>89</v>
      </c>
      <c r="I1593" s="88">
        <f>+G1593*H1593</f>
        <v>0</v>
      </c>
      <c r="K1593" s="97">
        <v>2430</v>
      </c>
      <c r="L1593" s="98" t="s">
        <v>1389</v>
      </c>
      <c r="M1593" s="96"/>
      <c r="N1593" s="96"/>
      <c r="O1593" s="96"/>
      <c r="P1593" s="96"/>
      <c r="Q1593" s="94">
        <f>+M1593+N1593+O1593+P1593</f>
        <v>0</v>
      </c>
      <c r="R1593" s="95">
        <v>795</v>
      </c>
      <c r="S1593" s="88">
        <f>+Q1593*R1593</f>
        <v>0</v>
      </c>
    </row>
    <row r="1594" spans="1:19" ht="49.65" customHeight="1" x14ac:dyDescent="0.3">
      <c r="A1594" s="89"/>
      <c r="B1594" s="89"/>
      <c r="C1594" s="89"/>
      <c r="D1594" s="89"/>
      <c r="E1594" s="89"/>
      <c r="F1594" s="89"/>
      <c r="G1594" s="89"/>
      <c r="H1594" s="89"/>
      <c r="I1594" s="89"/>
      <c r="K1594" s="89"/>
      <c r="L1594" s="89"/>
      <c r="M1594" s="89"/>
      <c r="N1594" s="89"/>
      <c r="O1594" s="89"/>
      <c r="P1594" s="89"/>
      <c r="Q1594" s="89"/>
      <c r="R1594" s="89"/>
      <c r="S1594" s="89"/>
    </row>
    <row r="1595" spans="1:19" ht="49.65" customHeight="1" x14ac:dyDescent="0.3">
      <c r="A1595" s="97">
        <v>14874</v>
      </c>
      <c r="B1595" s="98" t="s">
        <v>1390</v>
      </c>
      <c r="C1595" s="96"/>
      <c r="D1595" s="96"/>
      <c r="E1595" s="96"/>
      <c r="F1595" s="96"/>
      <c r="G1595" s="94">
        <f>+C1595+D1595+E1595+F1595</f>
        <v>0</v>
      </c>
      <c r="H1595" s="95">
        <v>89</v>
      </c>
      <c r="I1595" s="88">
        <f>+G1595*H1595</f>
        <v>0</v>
      </c>
      <c r="K1595" s="97">
        <v>7429</v>
      </c>
      <c r="L1595" s="98" t="s">
        <v>1391</v>
      </c>
      <c r="M1595" s="96"/>
      <c r="N1595" s="96"/>
      <c r="O1595" s="96"/>
      <c r="P1595" s="96"/>
      <c r="Q1595" s="94">
        <f>+M1595+N1595+O1595+P1595</f>
        <v>0</v>
      </c>
      <c r="R1595" s="95">
        <v>195</v>
      </c>
      <c r="S1595" s="88">
        <f>+Q1595*R1595</f>
        <v>0</v>
      </c>
    </row>
    <row r="1596" spans="1:19" ht="49.65" customHeight="1" x14ac:dyDescent="0.3">
      <c r="A1596" s="89"/>
      <c r="B1596" s="89"/>
      <c r="C1596" s="89"/>
      <c r="D1596" s="89"/>
      <c r="E1596" s="89"/>
      <c r="F1596" s="89"/>
      <c r="G1596" s="89"/>
      <c r="H1596" s="89"/>
      <c r="I1596" s="89"/>
      <c r="K1596" s="89"/>
      <c r="L1596" s="89"/>
      <c r="M1596" s="89"/>
      <c r="N1596" s="89"/>
      <c r="O1596" s="89"/>
      <c r="P1596" s="89"/>
      <c r="Q1596" s="89"/>
      <c r="R1596" s="89"/>
      <c r="S1596" s="89"/>
    </row>
    <row r="1597" spans="1:19" ht="49.65" customHeight="1" x14ac:dyDescent="0.3">
      <c r="A1597" s="99"/>
      <c r="B1597" s="100" t="s">
        <v>1392</v>
      </c>
      <c r="C1597" s="78"/>
      <c r="D1597" s="78"/>
      <c r="E1597" s="78"/>
      <c r="F1597" s="78"/>
      <c r="G1597" s="78"/>
      <c r="H1597" s="78"/>
      <c r="I1597" s="78"/>
      <c r="K1597" s="97">
        <v>7430</v>
      </c>
      <c r="L1597" s="98" t="s">
        <v>1393</v>
      </c>
      <c r="M1597" s="96"/>
      <c r="N1597" s="96"/>
      <c r="O1597" s="96"/>
      <c r="P1597" s="96"/>
      <c r="Q1597" s="94">
        <f>+M1597+N1597+O1597+P1597</f>
        <v>0</v>
      </c>
      <c r="R1597" s="95">
        <v>175</v>
      </c>
      <c r="S1597" s="88">
        <f>+Q1597*R1597</f>
        <v>0</v>
      </c>
    </row>
    <row r="1598" spans="1:19" ht="49.65" customHeight="1" x14ac:dyDescent="0.3">
      <c r="A1598" s="78"/>
      <c r="B1598" s="78"/>
      <c r="C1598" s="78"/>
      <c r="D1598" s="78"/>
      <c r="E1598" s="78"/>
      <c r="F1598" s="78"/>
      <c r="G1598" s="78"/>
      <c r="H1598" s="78"/>
      <c r="I1598" s="78"/>
      <c r="K1598" s="89"/>
      <c r="L1598" s="89"/>
      <c r="M1598" s="89"/>
      <c r="N1598" s="89"/>
      <c r="O1598" s="89"/>
      <c r="P1598" s="89"/>
      <c r="Q1598" s="89"/>
      <c r="R1598" s="89"/>
      <c r="S1598" s="89"/>
    </row>
    <row r="1599" spans="1:19" ht="49.65" customHeight="1" x14ac:dyDescent="0.3">
      <c r="A1599" s="97">
        <v>12017</v>
      </c>
      <c r="B1599" s="98" t="s">
        <v>1394</v>
      </c>
      <c r="C1599" s="96"/>
      <c r="D1599" s="96"/>
      <c r="E1599" s="96"/>
      <c r="F1599" s="96"/>
      <c r="G1599" s="94">
        <f>+C1599+D1599+E1599+F1599</f>
        <v>0</v>
      </c>
      <c r="H1599" s="95">
        <v>369</v>
      </c>
      <c r="I1599" s="88">
        <f>+G1599*H1599</f>
        <v>0</v>
      </c>
      <c r="K1599" s="97">
        <v>8502</v>
      </c>
      <c r="L1599" s="98" t="s">
        <v>1395</v>
      </c>
      <c r="M1599" s="96"/>
      <c r="N1599" s="96"/>
      <c r="O1599" s="96"/>
      <c r="P1599" s="96"/>
      <c r="Q1599" s="94">
        <f>+M1599+N1599+O1599+P1599</f>
        <v>0</v>
      </c>
      <c r="R1599" s="95">
        <v>750</v>
      </c>
      <c r="S1599" s="88">
        <f>+Q1599*R1599</f>
        <v>0</v>
      </c>
    </row>
    <row r="1600" spans="1:19" ht="49.65" customHeight="1" x14ac:dyDescent="0.3">
      <c r="A1600" s="89"/>
      <c r="B1600" s="89"/>
      <c r="C1600" s="89"/>
      <c r="D1600" s="89"/>
      <c r="E1600" s="89"/>
      <c r="F1600" s="89"/>
      <c r="G1600" s="89"/>
      <c r="H1600" s="89"/>
      <c r="I1600" s="89"/>
      <c r="K1600" s="89"/>
      <c r="L1600" s="89"/>
      <c r="M1600" s="89"/>
      <c r="N1600" s="89"/>
      <c r="O1600" s="89"/>
      <c r="P1600" s="89"/>
      <c r="Q1600" s="89"/>
      <c r="R1600" s="89"/>
      <c r="S1600" s="89"/>
    </row>
    <row r="1601" spans="1:19" ht="49.65" customHeight="1" x14ac:dyDescent="0.3">
      <c r="A1601" s="97">
        <v>12018</v>
      </c>
      <c r="B1601" s="98" t="s">
        <v>1396</v>
      </c>
      <c r="C1601" s="96"/>
      <c r="D1601" s="96"/>
      <c r="E1601" s="96"/>
      <c r="F1601" s="96"/>
      <c r="G1601" s="94">
        <f>+C1601+D1601+E1601+F1601</f>
        <v>0</v>
      </c>
      <c r="H1601" s="95">
        <v>369</v>
      </c>
      <c r="I1601" s="88">
        <f>+G1601*H1601</f>
        <v>0</v>
      </c>
      <c r="K1601" s="97">
        <v>8503</v>
      </c>
      <c r="L1601" s="98" t="s">
        <v>1397</v>
      </c>
      <c r="M1601" s="96"/>
      <c r="N1601" s="96"/>
      <c r="O1601" s="96"/>
      <c r="P1601" s="96"/>
      <c r="Q1601" s="94">
        <f>+M1601+N1601+O1601+P1601</f>
        <v>0</v>
      </c>
      <c r="R1601" s="95">
        <v>199</v>
      </c>
      <c r="S1601" s="88">
        <f>+Q1601*R1601</f>
        <v>0</v>
      </c>
    </row>
    <row r="1602" spans="1:19" ht="49.65" customHeight="1" x14ac:dyDescent="0.3">
      <c r="A1602" s="89"/>
      <c r="B1602" s="89"/>
      <c r="C1602" s="89"/>
      <c r="D1602" s="89"/>
      <c r="E1602" s="89"/>
      <c r="F1602" s="89"/>
      <c r="G1602" s="89"/>
      <c r="H1602" s="89"/>
      <c r="I1602" s="89"/>
      <c r="K1602" s="89"/>
      <c r="L1602" s="89"/>
      <c r="M1602" s="89"/>
      <c r="N1602" s="89"/>
      <c r="O1602" s="89"/>
      <c r="P1602" s="89"/>
      <c r="Q1602" s="89"/>
      <c r="R1602" s="89"/>
      <c r="S1602" s="89"/>
    </row>
    <row r="1603" spans="1:19" ht="49.65" customHeight="1" x14ac:dyDescent="0.3">
      <c r="A1603" s="97">
        <v>12019</v>
      </c>
      <c r="B1603" s="98" t="s">
        <v>1398</v>
      </c>
      <c r="C1603" s="96"/>
      <c r="D1603" s="96"/>
      <c r="E1603" s="96"/>
      <c r="F1603" s="96"/>
      <c r="G1603" s="94">
        <f>+C1603+D1603+E1603+F1603</f>
        <v>0</v>
      </c>
      <c r="H1603" s="95">
        <v>369</v>
      </c>
      <c r="I1603" s="88">
        <f>+G1603*H1603</f>
        <v>0</v>
      </c>
      <c r="K1603" s="97">
        <v>8745</v>
      </c>
      <c r="L1603" s="98" t="s">
        <v>1399</v>
      </c>
      <c r="M1603" s="96"/>
      <c r="N1603" s="96"/>
      <c r="O1603" s="96"/>
      <c r="P1603" s="96"/>
      <c r="Q1603" s="94">
        <f>+M1603+N1603+O1603+P1603</f>
        <v>0</v>
      </c>
      <c r="R1603" s="95">
        <v>695</v>
      </c>
      <c r="S1603" s="88">
        <f>+Q1603*R1603</f>
        <v>0</v>
      </c>
    </row>
    <row r="1604" spans="1:19" ht="49.65" customHeight="1" x14ac:dyDescent="0.3">
      <c r="A1604" s="89"/>
      <c r="B1604" s="89"/>
      <c r="C1604" s="89"/>
      <c r="D1604" s="89"/>
      <c r="E1604" s="89"/>
      <c r="F1604" s="89"/>
      <c r="G1604" s="89"/>
      <c r="H1604" s="89"/>
      <c r="I1604" s="89"/>
      <c r="K1604" s="89"/>
      <c r="L1604" s="89"/>
      <c r="M1604" s="89"/>
      <c r="N1604" s="89"/>
      <c r="O1604" s="89"/>
      <c r="P1604" s="89"/>
      <c r="Q1604" s="89"/>
      <c r="R1604" s="89"/>
      <c r="S1604" s="89"/>
    </row>
    <row r="1605" spans="1:19" ht="49.65" customHeight="1" x14ac:dyDescent="0.3">
      <c r="A1605" s="97">
        <v>13714</v>
      </c>
      <c r="B1605" s="98" t="s">
        <v>1400</v>
      </c>
      <c r="C1605" s="96"/>
      <c r="D1605" s="96"/>
      <c r="E1605" s="96"/>
      <c r="F1605" s="96"/>
      <c r="G1605" s="94">
        <f>+C1605+D1605+E1605+F1605</f>
        <v>0</v>
      </c>
      <c r="H1605" s="95">
        <v>369</v>
      </c>
      <c r="I1605" s="88">
        <f>+G1605*H1605</f>
        <v>0</v>
      </c>
      <c r="K1605" s="97">
        <v>8746</v>
      </c>
      <c r="L1605" s="98" t="s">
        <v>1401</v>
      </c>
      <c r="M1605" s="96"/>
      <c r="N1605" s="96"/>
      <c r="O1605" s="96"/>
      <c r="P1605" s="96"/>
      <c r="Q1605" s="94">
        <f>+M1605+N1605+O1605+P1605</f>
        <v>0</v>
      </c>
      <c r="R1605" s="95">
        <v>795</v>
      </c>
      <c r="S1605" s="88">
        <f>+Q1605*R1605</f>
        <v>0</v>
      </c>
    </row>
    <row r="1606" spans="1:19" ht="49.65" customHeight="1" x14ac:dyDescent="0.3">
      <c r="A1606" s="89"/>
      <c r="B1606" s="89"/>
      <c r="C1606" s="89"/>
      <c r="D1606" s="89"/>
      <c r="E1606" s="89"/>
      <c r="F1606" s="89"/>
      <c r="G1606" s="89"/>
      <c r="H1606" s="89"/>
      <c r="I1606" s="89"/>
      <c r="K1606" s="89"/>
      <c r="L1606" s="89"/>
      <c r="M1606" s="89"/>
      <c r="N1606" s="89"/>
      <c r="O1606" s="89"/>
      <c r="P1606" s="89"/>
      <c r="Q1606" s="89"/>
      <c r="R1606" s="89"/>
      <c r="S1606" s="89"/>
    </row>
    <row r="1607" spans="1:19" ht="49.65" customHeight="1" x14ac:dyDescent="0.3">
      <c r="A1607" s="99"/>
      <c r="B1607" s="100" t="s">
        <v>1402</v>
      </c>
      <c r="C1607" s="78"/>
      <c r="D1607" s="78"/>
      <c r="E1607" s="78"/>
      <c r="F1607" s="78"/>
      <c r="G1607" s="78"/>
      <c r="H1607" s="78"/>
      <c r="I1607" s="78"/>
      <c r="K1607" s="97">
        <v>8749</v>
      </c>
      <c r="L1607" s="98" t="s">
        <v>1403</v>
      </c>
      <c r="M1607" s="96"/>
      <c r="N1607" s="96"/>
      <c r="O1607" s="96"/>
      <c r="P1607" s="96"/>
      <c r="Q1607" s="94">
        <f>+M1607+N1607+O1607+P1607</f>
        <v>0</v>
      </c>
      <c r="R1607" s="95">
        <v>695</v>
      </c>
      <c r="S1607" s="88">
        <f>+Q1607*R1607</f>
        <v>0</v>
      </c>
    </row>
    <row r="1608" spans="1:19" ht="49.65" customHeight="1" x14ac:dyDescent="0.3">
      <c r="A1608" s="78"/>
      <c r="B1608" s="78"/>
      <c r="C1608" s="78"/>
      <c r="D1608" s="78"/>
      <c r="E1608" s="78"/>
      <c r="F1608" s="78"/>
      <c r="G1608" s="78"/>
      <c r="H1608" s="78"/>
      <c r="I1608" s="78"/>
      <c r="K1608" s="89"/>
      <c r="L1608" s="89"/>
      <c r="M1608" s="89"/>
      <c r="N1608" s="89"/>
      <c r="O1608" s="89"/>
      <c r="P1608" s="89"/>
      <c r="Q1608" s="89"/>
      <c r="R1608" s="89"/>
      <c r="S1608" s="89"/>
    </row>
    <row r="1609" spans="1:19" ht="49.65" customHeight="1" x14ac:dyDescent="0.3">
      <c r="A1609" s="97">
        <v>12438</v>
      </c>
      <c r="B1609" s="98" t="s">
        <v>1404</v>
      </c>
      <c r="C1609" s="96"/>
      <c r="D1609" s="96"/>
      <c r="E1609" s="96"/>
      <c r="F1609" s="96"/>
      <c r="G1609" s="94">
        <f>+C1609+D1609+E1609+F1609</f>
        <v>0</v>
      </c>
      <c r="H1609" s="95">
        <v>149</v>
      </c>
      <c r="I1609" s="88">
        <f>+G1609*H1609</f>
        <v>0</v>
      </c>
      <c r="K1609" s="97">
        <v>8779</v>
      </c>
      <c r="L1609" s="98" t="s">
        <v>1405</v>
      </c>
      <c r="M1609" s="96"/>
      <c r="N1609" s="96"/>
      <c r="O1609" s="96"/>
      <c r="P1609" s="96"/>
      <c r="Q1609" s="94">
        <f>+M1609+N1609+O1609+P1609</f>
        <v>0</v>
      </c>
      <c r="R1609" s="95">
        <v>1050</v>
      </c>
      <c r="S1609" s="88">
        <f>+Q1609*R1609</f>
        <v>0</v>
      </c>
    </row>
    <row r="1610" spans="1:19" ht="49.65" customHeight="1" x14ac:dyDescent="0.3">
      <c r="A1610" s="89"/>
      <c r="B1610" s="89"/>
      <c r="C1610" s="89"/>
      <c r="D1610" s="89"/>
      <c r="E1610" s="89"/>
      <c r="F1610" s="89"/>
      <c r="G1610" s="89"/>
      <c r="H1610" s="89"/>
      <c r="I1610" s="89"/>
      <c r="K1610" s="89"/>
      <c r="L1610" s="89"/>
      <c r="M1610" s="89"/>
      <c r="N1610" s="89"/>
      <c r="O1610" s="89"/>
      <c r="P1610" s="89"/>
      <c r="Q1610" s="89"/>
      <c r="R1610" s="89"/>
      <c r="S1610" s="89"/>
    </row>
    <row r="1611" spans="1:19" ht="49.65" customHeight="1" x14ac:dyDescent="0.3">
      <c r="A1611" s="97">
        <v>14763</v>
      </c>
      <c r="B1611" s="98" t="s">
        <v>1406</v>
      </c>
      <c r="C1611" s="96"/>
      <c r="D1611" s="96"/>
      <c r="E1611" s="96"/>
      <c r="F1611" s="96"/>
      <c r="G1611" s="94">
        <f>+C1611+D1611+E1611+F1611</f>
        <v>0</v>
      </c>
      <c r="H1611" s="95">
        <v>149</v>
      </c>
      <c r="I1611" s="88">
        <f>+G1611*H1611</f>
        <v>0</v>
      </c>
      <c r="K1611" s="97">
        <v>8780</v>
      </c>
      <c r="L1611" s="98" t="s">
        <v>1407</v>
      </c>
      <c r="M1611" s="96"/>
      <c r="N1611" s="96"/>
      <c r="O1611" s="96"/>
      <c r="P1611" s="96"/>
      <c r="Q1611" s="94">
        <f>+M1611+N1611+O1611+P1611</f>
        <v>0</v>
      </c>
      <c r="R1611" s="95">
        <v>1150</v>
      </c>
      <c r="S1611" s="88">
        <f>+Q1611*R1611</f>
        <v>0</v>
      </c>
    </row>
    <row r="1612" spans="1:19" ht="49.65" customHeight="1" x14ac:dyDescent="0.3">
      <c r="A1612" s="89"/>
      <c r="B1612" s="89"/>
      <c r="C1612" s="89"/>
      <c r="D1612" s="89"/>
      <c r="E1612" s="89"/>
      <c r="F1612" s="89"/>
      <c r="G1612" s="89"/>
      <c r="H1612" s="89"/>
      <c r="I1612" s="89"/>
      <c r="K1612" s="89"/>
      <c r="L1612" s="89"/>
      <c r="M1612" s="89"/>
      <c r="N1612" s="89"/>
      <c r="O1612" s="89"/>
      <c r="P1612" s="89"/>
      <c r="Q1612" s="89"/>
      <c r="R1612" s="89"/>
      <c r="S1612" s="89"/>
    </row>
    <row r="1613" spans="1:19" ht="49.65" customHeight="1" x14ac:dyDescent="0.3">
      <c r="A1613" s="99"/>
      <c r="B1613" s="100" t="s">
        <v>1408</v>
      </c>
      <c r="C1613" s="78"/>
      <c r="D1613" s="78"/>
      <c r="E1613" s="78"/>
      <c r="F1613" s="78"/>
      <c r="G1613" s="78"/>
      <c r="H1613" s="78"/>
      <c r="I1613" s="78"/>
      <c r="K1613" s="97">
        <v>8783</v>
      </c>
      <c r="L1613" s="98" t="s">
        <v>1409</v>
      </c>
      <c r="M1613" s="96"/>
      <c r="N1613" s="96"/>
      <c r="O1613" s="96"/>
      <c r="P1613" s="96"/>
      <c r="Q1613" s="94">
        <f>+M1613+N1613+O1613+P1613</f>
        <v>0</v>
      </c>
      <c r="R1613" s="95">
        <v>195</v>
      </c>
      <c r="S1613" s="88">
        <f>+Q1613*R1613</f>
        <v>0</v>
      </c>
    </row>
    <row r="1614" spans="1:19" ht="49.65" customHeight="1" x14ac:dyDescent="0.3">
      <c r="A1614" s="78"/>
      <c r="B1614" s="78"/>
      <c r="C1614" s="78"/>
      <c r="D1614" s="78"/>
      <c r="E1614" s="78"/>
      <c r="F1614" s="78"/>
      <c r="G1614" s="78"/>
      <c r="H1614" s="78"/>
      <c r="I1614" s="78"/>
      <c r="K1614" s="89"/>
      <c r="L1614" s="89"/>
      <c r="M1614" s="89"/>
      <c r="N1614" s="89"/>
      <c r="O1614" s="89"/>
      <c r="P1614" s="89"/>
      <c r="Q1614" s="89"/>
      <c r="R1614" s="89"/>
      <c r="S1614" s="89"/>
    </row>
    <row r="1615" spans="1:19" ht="49.65" customHeight="1" x14ac:dyDescent="0.3">
      <c r="A1615" s="97">
        <v>2491</v>
      </c>
      <c r="B1615" s="98" t="s">
        <v>1410</v>
      </c>
      <c r="C1615" s="96"/>
      <c r="D1615" s="96"/>
      <c r="E1615" s="96"/>
      <c r="F1615" s="96"/>
      <c r="G1615" s="94">
        <f>+C1615+D1615+E1615+F1615</f>
        <v>0</v>
      </c>
      <c r="H1615" s="95">
        <v>129</v>
      </c>
      <c r="I1615" s="88">
        <f>+G1615*H1615</f>
        <v>0</v>
      </c>
      <c r="K1615" s="97">
        <v>8784</v>
      </c>
      <c r="L1615" s="98" t="s">
        <v>1411</v>
      </c>
      <c r="M1615" s="96"/>
      <c r="N1615" s="96"/>
      <c r="O1615" s="96"/>
      <c r="P1615" s="96"/>
      <c r="Q1615" s="94">
        <f>+M1615+N1615+O1615+P1615</f>
        <v>0</v>
      </c>
      <c r="R1615" s="95">
        <v>950</v>
      </c>
      <c r="S1615" s="88">
        <f>+Q1615*R1615</f>
        <v>0</v>
      </c>
    </row>
    <row r="1616" spans="1:19" ht="49.65" customHeight="1" x14ac:dyDescent="0.3">
      <c r="A1616" s="89"/>
      <c r="B1616" s="89"/>
      <c r="C1616" s="89"/>
      <c r="D1616" s="89"/>
      <c r="E1616" s="89"/>
      <c r="F1616" s="89"/>
      <c r="G1616" s="89"/>
      <c r="H1616" s="89"/>
      <c r="I1616" s="89"/>
      <c r="K1616" s="89"/>
      <c r="L1616" s="89"/>
      <c r="M1616" s="89"/>
      <c r="N1616" s="89"/>
      <c r="O1616" s="89"/>
      <c r="P1616" s="89"/>
      <c r="Q1616" s="89"/>
      <c r="R1616" s="89"/>
      <c r="S1616" s="89"/>
    </row>
    <row r="1617" spans="1:19" ht="49.65" customHeight="1" x14ac:dyDescent="0.3">
      <c r="A1617" s="97">
        <v>11944</v>
      </c>
      <c r="B1617" s="98" t="s">
        <v>1412</v>
      </c>
      <c r="C1617" s="96"/>
      <c r="D1617" s="96"/>
      <c r="E1617" s="96"/>
      <c r="F1617" s="96"/>
      <c r="G1617" s="94">
        <f>+C1617+D1617+E1617+F1617</f>
        <v>0</v>
      </c>
      <c r="H1617" s="95">
        <v>129</v>
      </c>
      <c r="I1617" s="88">
        <f>+G1617*H1617</f>
        <v>0</v>
      </c>
      <c r="K1617" s="97">
        <v>8785</v>
      </c>
      <c r="L1617" s="98" t="s">
        <v>1413</v>
      </c>
      <c r="M1617" s="96"/>
      <c r="N1617" s="96"/>
      <c r="O1617" s="96"/>
      <c r="P1617" s="96"/>
      <c r="Q1617" s="94">
        <f>+M1617+N1617+O1617+P1617</f>
        <v>0</v>
      </c>
      <c r="R1617" s="95">
        <v>1050</v>
      </c>
      <c r="S1617" s="88">
        <f>+Q1617*R1617</f>
        <v>0</v>
      </c>
    </row>
    <row r="1618" spans="1:19" ht="49.65" customHeight="1" x14ac:dyDescent="0.3">
      <c r="A1618" s="89"/>
      <c r="B1618" s="89"/>
      <c r="C1618" s="89"/>
      <c r="D1618" s="89"/>
      <c r="E1618" s="89"/>
      <c r="F1618" s="89"/>
      <c r="G1618" s="89"/>
      <c r="H1618" s="89"/>
      <c r="I1618" s="89"/>
      <c r="K1618" s="89"/>
      <c r="L1618" s="89"/>
      <c r="M1618" s="89"/>
      <c r="N1618" s="89"/>
      <c r="O1618" s="89"/>
      <c r="P1618" s="89"/>
      <c r="Q1618" s="89"/>
      <c r="R1618" s="89"/>
      <c r="S1618" s="89"/>
    </row>
    <row r="1619" spans="1:19" ht="49.65" customHeight="1" x14ac:dyDescent="0.3">
      <c r="A1619" s="97">
        <v>11945</v>
      </c>
      <c r="B1619" s="98" t="s">
        <v>1414</v>
      </c>
      <c r="C1619" s="96"/>
      <c r="D1619" s="96"/>
      <c r="E1619" s="96"/>
      <c r="F1619" s="96"/>
      <c r="G1619" s="94">
        <f>+C1619+D1619+E1619+F1619</f>
        <v>0</v>
      </c>
      <c r="H1619" s="95">
        <v>129</v>
      </c>
      <c r="I1619" s="88">
        <f>+G1619*H1619</f>
        <v>0</v>
      </c>
      <c r="K1619" s="97">
        <v>8789</v>
      </c>
      <c r="L1619" s="98" t="s">
        <v>1415</v>
      </c>
      <c r="M1619" s="96"/>
      <c r="N1619" s="96"/>
      <c r="O1619" s="96"/>
      <c r="P1619" s="96"/>
      <c r="Q1619" s="94">
        <f>+M1619+N1619+O1619+P1619</f>
        <v>0</v>
      </c>
      <c r="R1619" s="95">
        <v>195</v>
      </c>
      <c r="S1619" s="88">
        <f>+Q1619*R1619</f>
        <v>0</v>
      </c>
    </row>
    <row r="1620" spans="1:19" ht="49.65" customHeight="1" x14ac:dyDescent="0.3">
      <c r="A1620" s="89"/>
      <c r="B1620" s="89"/>
      <c r="C1620" s="89"/>
      <c r="D1620" s="89"/>
      <c r="E1620" s="89"/>
      <c r="F1620" s="89"/>
      <c r="G1620" s="89"/>
      <c r="H1620" s="89"/>
      <c r="I1620" s="89"/>
      <c r="K1620" s="89"/>
      <c r="L1620" s="89"/>
      <c r="M1620" s="89"/>
      <c r="N1620" s="89"/>
      <c r="O1620" s="89"/>
      <c r="P1620" s="89"/>
      <c r="Q1620" s="89"/>
      <c r="R1620" s="89"/>
      <c r="S1620" s="89"/>
    </row>
    <row r="1621" spans="1:19" ht="49.65" customHeight="1" x14ac:dyDescent="0.3">
      <c r="A1621" s="97">
        <v>13713</v>
      </c>
      <c r="B1621" s="98" t="s">
        <v>1416</v>
      </c>
      <c r="C1621" s="96"/>
      <c r="D1621" s="96"/>
      <c r="E1621" s="96"/>
      <c r="F1621" s="96"/>
      <c r="G1621" s="94">
        <f>+C1621+D1621+E1621+F1621</f>
        <v>0</v>
      </c>
      <c r="H1621" s="95">
        <v>129</v>
      </c>
      <c r="I1621" s="88">
        <f>+G1621*H1621</f>
        <v>0</v>
      </c>
      <c r="K1621" s="97">
        <v>10003</v>
      </c>
      <c r="L1621" s="98" t="s">
        <v>1417</v>
      </c>
      <c r="M1621" s="96"/>
      <c r="N1621" s="96"/>
      <c r="O1621" s="96"/>
      <c r="P1621" s="96"/>
      <c r="Q1621" s="94">
        <f>+M1621+N1621+O1621+P1621</f>
        <v>0</v>
      </c>
      <c r="R1621" s="95">
        <v>129</v>
      </c>
      <c r="S1621" s="88">
        <f>+Q1621*R1621</f>
        <v>0</v>
      </c>
    </row>
    <row r="1622" spans="1:19" ht="49.65" customHeight="1" x14ac:dyDescent="0.3">
      <c r="A1622" s="89"/>
      <c r="B1622" s="89"/>
      <c r="C1622" s="89"/>
      <c r="D1622" s="89"/>
      <c r="E1622" s="89"/>
      <c r="F1622" s="89"/>
      <c r="G1622" s="89"/>
      <c r="H1622" s="89"/>
      <c r="I1622" s="89"/>
      <c r="K1622" s="89"/>
      <c r="L1622" s="89"/>
      <c r="M1622" s="89"/>
      <c r="N1622" s="89"/>
      <c r="O1622" s="89"/>
      <c r="P1622" s="89"/>
      <c r="Q1622" s="89"/>
      <c r="R1622" s="89"/>
      <c r="S1622" s="89"/>
    </row>
    <row r="1623" spans="1:19" ht="49.65" customHeight="1" x14ac:dyDescent="0.3">
      <c r="A1623" s="97">
        <v>14760</v>
      </c>
      <c r="B1623" s="98" t="s">
        <v>1418</v>
      </c>
      <c r="C1623" s="96"/>
      <c r="D1623" s="96"/>
      <c r="E1623" s="96"/>
      <c r="F1623" s="96"/>
      <c r="G1623" s="94">
        <f>+C1623+D1623+E1623+F1623</f>
        <v>0</v>
      </c>
      <c r="H1623" s="95">
        <v>59</v>
      </c>
      <c r="I1623" s="88">
        <f>+G1623*H1623</f>
        <v>0</v>
      </c>
      <c r="K1623" s="97">
        <v>10007</v>
      </c>
      <c r="L1623" s="98" t="s">
        <v>1419</v>
      </c>
      <c r="M1623" s="96"/>
      <c r="N1623" s="96"/>
      <c r="O1623" s="96"/>
      <c r="P1623" s="96"/>
      <c r="Q1623" s="94">
        <f>+M1623+N1623+O1623+P1623</f>
        <v>0</v>
      </c>
      <c r="R1623" s="95">
        <v>129</v>
      </c>
      <c r="S1623" s="88">
        <f>+Q1623*R1623</f>
        <v>0</v>
      </c>
    </row>
    <row r="1624" spans="1:19" ht="49.65" customHeight="1" x14ac:dyDescent="0.3">
      <c r="A1624" s="89"/>
      <c r="B1624" s="89"/>
      <c r="C1624" s="89"/>
      <c r="D1624" s="89"/>
      <c r="E1624" s="89"/>
      <c r="F1624" s="89"/>
      <c r="G1624" s="89"/>
      <c r="H1624" s="89"/>
      <c r="I1624" s="89"/>
      <c r="K1624" s="89"/>
      <c r="L1624" s="89"/>
      <c r="M1624" s="89"/>
      <c r="N1624" s="89"/>
      <c r="O1624" s="89"/>
      <c r="P1624" s="89"/>
      <c r="Q1624" s="89"/>
      <c r="R1624" s="89"/>
      <c r="S1624" s="89"/>
    </row>
    <row r="1625" spans="1:19" ht="49.65" customHeight="1" x14ac:dyDescent="0.3">
      <c r="A1625" s="97">
        <v>14761</v>
      </c>
      <c r="B1625" s="98" t="s">
        <v>1420</v>
      </c>
      <c r="C1625" s="96"/>
      <c r="D1625" s="96"/>
      <c r="E1625" s="96"/>
      <c r="F1625" s="96"/>
      <c r="G1625" s="94">
        <f>+C1625+D1625+E1625+F1625</f>
        <v>0</v>
      </c>
      <c r="H1625" s="95">
        <v>99</v>
      </c>
      <c r="I1625" s="88">
        <f>+G1625*H1625</f>
        <v>0</v>
      </c>
      <c r="K1625" s="97">
        <v>10106</v>
      </c>
      <c r="L1625" s="98" t="s">
        <v>1421</v>
      </c>
      <c r="M1625" s="96"/>
      <c r="N1625" s="96"/>
      <c r="O1625" s="96"/>
      <c r="P1625" s="96"/>
      <c r="Q1625" s="94">
        <f>+M1625+N1625+O1625+P1625</f>
        <v>0</v>
      </c>
      <c r="R1625" s="95">
        <v>795</v>
      </c>
      <c r="S1625" s="88">
        <f>+Q1625*R1625</f>
        <v>0</v>
      </c>
    </row>
    <row r="1626" spans="1:19" ht="49.65" customHeight="1" x14ac:dyDescent="0.3">
      <c r="A1626" s="89"/>
      <c r="B1626" s="89"/>
      <c r="C1626" s="89"/>
      <c r="D1626" s="89"/>
      <c r="E1626" s="89"/>
      <c r="F1626" s="89"/>
      <c r="G1626" s="89"/>
      <c r="H1626" s="89"/>
      <c r="I1626" s="89"/>
      <c r="K1626" s="89"/>
      <c r="L1626" s="89"/>
      <c r="M1626" s="89"/>
      <c r="N1626" s="89"/>
      <c r="O1626" s="89"/>
      <c r="P1626" s="89"/>
      <c r="Q1626" s="89"/>
      <c r="R1626" s="89"/>
      <c r="S1626" s="89"/>
    </row>
    <row r="1627" spans="1:19" ht="49.65" customHeight="1" x14ac:dyDescent="0.3">
      <c r="A1627" s="97">
        <v>14762</v>
      </c>
      <c r="B1627" s="98" t="s">
        <v>1422</v>
      </c>
      <c r="C1627" s="96"/>
      <c r="D1627" s="96"/>
      <c r="E1627" s="96"/>
      <c r="F1627" s="96"/>
      <c r="G1627" s="94">
        <f>+C1627+D1627+E1627+F1627</f>
        <v>0</v>
      </c>
      <c r="H1627" s="95">
        <v>129</v>
      </c>
      <c r="I1627" s="88">
        <f>+G1627*H1627</f>
        <v>0</v>
      </c>
      <c r="K1627" s="97">
        <v>10109</v>
      </c>
      <c r="L1627" s="98" t="s">
        <v>1423</v>
      </c>
      <c r="M1627" s="96"/>
      <c r="N1627" s="96"/>
      <c r="O1627" s="96"/>
      <c r="P1627" s="96"/>
      <c r="Q1627" s="94">
        <f>+M1627+N1627+O1627+P1627</f>
        <v>0</v>
      </c>
      <c r="R1627" s="95">
        <v>795</v>
      </c>
      <c r="S1627" s="88">
        <f>+Q1627*R1627</f>
        <v>0</v>
      </c>
    </row>
    <row r="1628" spans="1:19" ht="49.65" customHeight="1" x14ac:dyDescent="0.3">
      <c r="A1628" s="89"/>
      <c r="B1628" s="89"/>
      <c r="C1628" s="89"/>
      <c r="D1628" s="89"/>
      <c r="E1628" s="89"/>
      <c r="F1628" s="89"/>
      <c r="G1628" s="89"/>
      <c r="H1628" s="89"/>
      <c r="I1628" s="89"/>
      <c r="K1628" s="89"/>
      <c r="L1628" s="89"/>
      <c r="M1628" s="89"/>
      <c r="N1628" s="89"/>
      <c r="O1628" s="89"/>
      <c r="P1628" s="89"/>
      <c r="Q1628" s="89"/>
      <c r="R1628" s="89"/>
      <c r="S1628" s="89"/>
    </row>
    <row r="1629" spans="1:19" ht="49.65" customHeight="1" x14ac:dyDescent="0.3">
      <c r="A1629" s="97">
        <v>15527</v>
      </c>
      <c r="B1629" s="98" t="s">
        <v>1424</v>
      </c>
      <c r="C1629" s="96"/>
      <c r="D1629" s="96"/>
      <c r="E1629" s="96"/>
      <c r="F1629" s="96"/>
      <c r="G1629" s="94">
        <f>+C1629+D1629+E1629+F1629</f>
        <v>0</v>
      </c>
      <c r="H1629" s="95">
        <v>59</v>
      </c>
      <c r="I1629" s="88">
        <f>+G1629*H1629</f>
        <v>0</v>
      </c>
      <c r="K1629" s="97">
        <v>10137</v>
      </c>
      <c r="L1629" s="98" t="s">
        <v>1425</v>
      </c>
      <c r="M1629" s="96"/>
      <c r="N1629" s="96"/>
      <c r="O1629" s="96"/>
      <c r="P1629" s="96"/>
      <c r="Q1629" s="94">
        <f>+M1629+N1629+O1629+P1629</f>
        <v>0</v>
      </c>
      <c r="R1629" s="95">
        <v>750</v>
      </c>
      <c r="S1629" s="88">
        <f>+Q1629*R1629</f>
        <v>0</v>
      </c>
    </row>
    <row r="1630" spans="1:19" ht="49.65" customHeight="1" x14ac:dyDescent="0.3">
      <c r="A1630" s="89"/>
      <c r="B1630" s="89"/>
      <c r="C1630" s="89"/>
      <c r="D1630" s="89"/>
      <c r="E1630" s="89"/>
      <c r="F1630" s="89"/>
      <c r="G1630" s="89"/>
      <c r="H1630" s="89"/>
      <c r="I1630" s="89"/>
      <c r="K1630" s="89"/>
      <c r="L1630" s="89"/>
      <c r="M1630" s="89"/>
      <c r="N1630" s="89"/>
      <c r="O1630" s="89"/>
      <c r="P1630" s="89"/>
      <c r="Q1630" s="89"/>
      <c r="R1630" s="89"/>
      <c r="S1630" s="89"/>
    </row>
    <row r="1631" spans="1:19" ht="49.65" customHeight="1" x14ac:dyDescent="0.3">
      <c r="A1631" s="97">
        <v>15528</v>
      </c>
      <c r="B1631" s="98" t="s">
        <v>1426</v>
      </c>
      <c r="C1631" s="96"/>
      <c r="D1631" s="96"/>
      <c r="E1631" s="96"/>
      <c r="F1631" s="96"/>
      <c r="G1631" s="94">
        <f>+C1631+D1631+E1631+F1631</f>
        <v>0</v>
      </c>
      <c r="H1631" s="95">
        <v>99</v>
      </c>
      <c r="I1631" s="88">
        <f>+G1631*H1631</f>
        <v>0</v>
      </c>
      <c r="K1631" s="97">
        <v>10138</v>
      </c>
      <c r="L1631" s="98" t="s">
        <v>1427</v>
      </c>
      <c r="M1631" s="96"/>
      <c r="N1631" s="96"/>
      <c r="O1631" s="96"/>
      <c r="P1631" s="96"/>
      <c r="Q1631" s="94">
        <f>+M1631+N1631+O1631+P1631</f>
        <v>0</v>
      </c>
      <c r="R1631" s="95">
        <v>795</v>
      </c>
      <c r="S1631" s="88">
        <f>+Q1631*R1631</f>
        <v>0</v>
      </c>
    </row>
    <row r="1632" spans="1:19" ht="49.65" customHeight="1" x14ac:dyDescent="0.3">
      <c r="A1632" s="89"/>
      <c r="B1632" s="89"/>
      <c r="C1632" s="89"/>
      <c r="D1632" s="89"/>
      <c r="E1632" s="89"/>
      <c r="F1632" s="89"/>
      <c r="G1632" s="89"/>
      <c r="H1632" s="89"/>
      <c r="I1632" s="89"/>
      <c r="K1632" s="89"/>
      <c r="L1632" s="89"/>
      <c r="M1632" s="89"/>
      <c r="N1632" s="89"/>
      <c r="O1632" s="89"/>
      <c r="P1632" s="89"/>
      <c r="Q1632" s="89"/>
      <c r="R1632" s="89"/>
      <c r="S1632" s="89"/>
    </row>
    <row r="1633" spans="1:19" ht="49.65" customHeight="1" x14ac:dyDescent="0.3">
      <c r="A1633" s="97">
        <v>15529</v>
      </c>
      <c r="B1633" s="98" t="s">
        <v>1428</v>
      </c>
      <c r="C1633" s="96"/>
      <c r="D1633" s="96"/>
      <c r="E1633" s="96"/>
      <c r="F1633" s="96"/>
      <c r="G1633" s="94">
        <f>+C1633+D1633+E1633+F1633</f>
        <v>0</v>
      </c>
      <c r="H1633" s="95">
        <v>129</v>
      </c>
      <c r="I1633" s="88">
        <f>+G1633*H1633</f>
        <v>0</v>
      </c>
      <c r="K1633" s="97">
        <v>10376</v>
      </c>
      <c r="L1633" s="98" t="s">
        <v>1429</v>
      </c>
      <c r="M1633" s="96"/>
      <c r="N1633" s="96"/>
      <c r="O1633" s="96"/>
      <c r="P1633" s="96"/>
      <c r="Q1633" s="94">
        <f>+M1633+N1633+O1633+P1633</f>
        <v>0</v>
      </c>
      <c r="R1633" s="95">
        <v>1050</v>
      </c>
      <c r="S1633" s="88">
        <f>+Q1633*R1633</f>
        <v>0</v>
      </c>
    </row>
    <row r="1634" spans="1:19" ht="49.65" customHeight="1" x14ac:dyDescent="0.3">
      <c r="A1634" s="89"/>
      <c r="B1634" s="89"/>
      <c r="C1634" s="89"/>
      <c r="D1634" s="89"/>
      <c r="E1634" s="89"/>
      <c r="F1634" s="89"/>
      <c r="G1634" s="89"/>
      <c r="H1634" s="89"/>
      <c r="I1634" s="89"/>
      <c r="K1634" s="89"/>
      <c r="L1634" s="89"/>
      <c r="M1634" s="89"/>
      <c r="N1634" s="89"/>
      <c r="O1634" s="89"/>
      <c r="P1634" s="89"/>
      <c r="Q1634" s="89"/>
      <c r="R1634" s="89"/>
      <c r="S1634" s="89"/>
    </row>
    <row r="1635" spans="1:19" ht="49.65" customHeight="1" x14ac:dyDescent="0.3">
      <c r="A1635" s="97"/>
      <c r="B1635" s="98"/>
      <c r="C1635" s="93"/>
      <c r="D1635" s="93"/>
      <c r="E1635" s="93"/>
      <c r="F1635" s="93"/>
      <c r="G1635" s="94">
        <f>+C1635+D1635+E1635+F1635</f>
        <v>0</v>
      </c>
      <c r="H1635" s="95"/>
      <c r="I1635" s="88">
        <f>+G1635*H1635</f>
        <v>0</v>
      </c>
      <c r="K1635" s="97">
        <v>10377</v>
      </c>
      <c r="L1635" s="98" t="s">
        <v>1430</v>
      </c>
      <c r="M1635" s="96"/>
      <c r="N1635" s="96"/>
      <c r="O1635" s="96"/>
      <c r="P1635" s="96"/>
      <c r="Q1635" s="94">
        <f>+M1635+N1635+O1635+P1635</f>
        <v>0</v>
      </c>
      <c r="R1635" s="95">
        <v>1150</v>
      </c>
      <c r="S1635" s="88">
        <f>+Q1635*R1635</f>
        <v>0</v>
      </c>
    </row>
    <row r="1636" spans="1:19" ht="49.65" customHeight="1" x14ac:dyDescent="0.3">
      <c r="A1636" s="89"/>
      <c r="B1636" s="89"/>
      <c r="C1636" s="89"/>
      <c r="D1636" s="89"/>
      <c r="E1636" s="89"/>
      <c r="F1636" s="89"/>
      <c r="G1636" s="89"/>
      <c r="H1636" s="89"/>
      <c r="I1636" s="89"/>
      <c r="K1636" s="89"/>
      <c r="L1636" s="89"/>
      <c r="M1636" s="89"/>
      <c r="N1636" s="89"/>
      <c r="O1636" s="89"/>
      <c r="P1636" s="89"/>
      <c r="Q1636" s="89"/>
      <c r="R1636" s="89"/>
      <c r="S1636" s="89"/>
    </row>
    <row r="1637" spans="1:19" ht="49.65" customHeight="1" x14ac:dyDescent="0.3">
      <c r="A1637" s="22" t="s">
        <v>1431</v>
      </c>
      <c r="D1637" s="90" t="s">
        <v>602</v>
      </c>
      <c r="E1637" s="80"/>
      <c r="F1637" s="80"/>
      <c r="G1637" s="81"/>
      <c r="H1637" s="91">
        <f>SUM(I1541:I1636)</f>
        <v>0</v>
      </c>
      <c r="I1637" s="81"/>
      <c r="N1637" s="90" t="s">
        <v>603</v>
      </c>
      <c r="O1637" s="80"/>
      <c r="P1637" s="80"/>
      <c r="Q1637" s="81"/>
      <c r="R1637" s="91">
        <f>SUM(S1541:S1636)</f>
        <v>0</v>
      </c>
      <c r="S1637" s="81"/>
    </row>
    <row r="1638" spans="1:19" ht="49.65" customHeight="1" x14ac:dyDescent="0.3">
      <c r="D1638" s="82"/>
      <c r="E1638" s="83"/>
      <c r="F1638" s="83"/>
      <c r="G1638" s="84"/>
      <c r="H1638" s="82"/>
      <c r="I1638" s="84"/>
      <c r="N1638" s="82"/>
      <c r="O1638" s="83"/>
      <c r="P1638" s="83"/>
      <c r="Q1638" s="84"/>
      <c r="R1638" s="82"/>
      <c r="S1638" s="84"/>
    </row>
    <row r="1639" spans="1:19" ht="49.65" customHeight="1" x14ac:dyDescent="0.3">
      <c r="A1639" s="92" t="s">
        <v>932</v>
      </c>
      <c r="B1639" s="78"/>
      <c r="C1639" s="78"/>
      <c r="D1639" s="78"/>
      <c r="E1639" s="78"/>
      <c r="F1639" s="78"/>
      <c r="G1639" s="78"/>
      <c r="H1639" s="78"/>
      <c r="I1639" s="78"/>
      <c r="J1639" s="78"/>
      <c r="K1639" s="78"/>
      <c r="L1639" s="78"/>
      <c r="M1639" s="78"/>
      <c r="N1639" s="78"/>
      <c r="O1639" s="78"/>
      <c r="P1639" s="78"/>
      <c r="Q1639" s="78"/>
      <c r="R1639" s="78"/>
      <c r="S1639" s="78"/>
    </row>
    <row r="1640" spans="1:19" ht="49.65" customHeight="1" x14ac:dyDescent="0.3">
      <c r="A1640" s="78"/>
      <c r="B1640" s="78"/>
      <c r="C1640" s="78"/>
      <c r="D1640" s="78"/>
      <c r="E1640" s="78"/>
      <c r="F1640" s="78"/>
      <c r="G1640" s="78"/>
      <c r="H1640" s="78"/>
      <c r="I1640" s="78"/>
      <c r="J1640" s="78"/>
      <c r="K1640" s="78"/>
      <c r="L1640" s="78"/>
      <c r="M1640" s="78"/>
      <c r="N1640" s="78"/>
      <c r="O1640" s="78"/>
      <c r="P1640" s="78"/>
      <c r="Q1640" s="78"/>
      <c r="R1640" s="78"/>
      <c r="S1640" s="78"/>
    </row>
    <row r="1641" spans="1:19" ht="49.65" customHeight="1" x14ac:dyDescent="0.3">
      <c r="A1641" s="102" t="s">
        <v>4</v>
      </c>
      <c r="B1641" s="103" t="s">
        <v>52</v>
      </c>
      <c r="C1641" s="102" t="s">
        <v>53</v>
      </c>
      <c r="D1641" s="102" t="s">
        <v>54</v>
      </c>
      <c r="E1641" s="102" t="s">
        <v>55</v>
      </c>
      <c r="F1641" s="102" t="s">
        <v>56</v>
      </c>
      <c r="G1641" s="102" t="s">
        <v>57</v>
      </c>
      <c r="H1641" s="102" t="s">
        <v>58</v>
      </c>
      <c r="I1641" s="103" t="s">
        <v>8</v>
      </c>
      <c r="K1641" s="102" t="s">
        <v>4</v>
      </c>
      <c r="L1641" s="103" t="s">
        <v>52</v>
      </c>
      <c r="M1641" s="102" t="s">
        <v>53</v>
      </c>
      <c r="N1641" s="102" t="s">
        <v>54</v>
      </c>
      <c r="O1641" s="102" t="s">
        <v>55</v>
      </c>
      <c r="P1641" s="102" t="s">
        <v>56</v>
      </c>
      <c r="Q1641" s="102" t="s">
        <v>57</v>
      </c>
      <c r="R1641" s="102" t="s">
        <v>58</v>
      </c>
      <c r="S1641" s="103" t="s">
        <v>8</v>
      </c>
    </row>
    <row r="1642" spans="1:19" ht="49.65" customHeight="1" x14ac:dyDescent="0.3">
      <c r="A1642" s="89"/>
      <c r="B1642" s="89"/>
      <c r="C1642" s="89"/>
      <c r="D1642" s="89"/>
      <c r="E1642" s="89"/>
      <c r="F1642" s="89"/>
      <c r="G1642" s="89"/>
      <c r="H1642" s="89"/>
      <c r="I1642" s="89"/>
      <c r="K1642" s="89"/>
      <c r="L1642" s="89"/>
      <c r="M1642" s="89"/>
      <c r="N1642" s="89"/>
      <c r="O1642" s="89"/>
      <c r="P1642" s="89"/>
      <c r="Q1642" s="89"/>
      <c r="R1642" s="89"/>
      <c r="S1642" s="89"/>
    </row>
    <row r="1643" spans="1:19" ht="49.65" customHeight="1" x14ac:dyDescent="0.3">
      <c r="A1643" s="99"/>
      <c r="B1643" s="100" t="s">
        <v>798</v>
      </c>
      <c r="C1643" s="78"/>
      <c r="D1643" s="78"/>
      <c r="E1643" s="78"/>
      <c r="F1643" s="78"/>
      <c r="G1643" s="78"/>
      <c r="H1643" s="78"/>
      <c r="I1643" s="78"/>
      <c r="K1643" s="99"/>
      <c r="L1643" s="100" t="s">
        <v>798</v>
      </c>
      <c r="M1643" s="78"/>
      <c r="N1643" s="78"/>
      <c r="O1643" s="78"/>
      <c r="P1643" s="78"/>
      <c r="Q1643" s="78"/>
      <c r="R1643" s="78"/>
      <c r="S1643" s="78"/>
    </row>
    <row r="1644" spans="1:19" ht="49.65" customHeight="1" x14ac:dyDescent="0.3">
      <c r="A1644" s="78"/>
      <c r="B1644" s="78"/>
      <c r="C1644" s="78"/>
      <c r="D1644" s="78"/>
      <c r="E1644" s="78"/>
      <c r="F1644" s="78"/>
      <c r="G1644" s="78"/>
      <c r="H1644" s="78"/>
      <c r="I1644" s="78"/>
      <c r="K1644" s="78"/>
      <c r="L1644" s="78"/>
      <c r="M1644" s="78"/>
      <c r="N1644" s="78"/>
      <c r="O1644" s="78"/>
      <c r="P1644" s="78"/>
      <c r="Q1644" s="78"/>
      <c r="R1644" s="78"/>
      <c r="S1644" s="78"/>
    </row>
    <row r="1645" spans="1:19" ht="49.65" customHeight="1" x14ac:dyDescent="0.3">
      <c r="A1645" s="97">
        <v>10381</v>
      </c>
      <c r="B1645" s="98" t="s">
        <v>1432</v>
      </c>
      <c r="C1645" s="96"/>
      <c r="D1645" s="96"/>
      <c r="E1645" s="96"/>
      <c r="F1645" s="96"/>
      <c r="G1645" s="94">
        <f>+C1645+D1645+E1645+F1645</f>
        <v>0</v>
      </c>
      <c r="H1645" s="95">
        <v>850</v>
      </c>
      <c r="I1645" s="88">
        <f>+G1645*H1645</f>
        <v>0</v>
      </c>
      <c r="K1645" s="97">
        <v>13000</v>
      </c>
      <c r="L1645" s="98" t="s">
        <v>1433</v>
      </c>
      <c r="M1645" s="96"/>
      <c r="N1645" s="96"/>
      <c r="O1645" s="96"/>
      <c r="P1645" s="96"/>
      <c r="Q1645" s="94">
        <f>+M1645+N1645+O1645+P1645</f>
        <v>0</v>
      </c>
      <c r="R1645" s="95">
        <v>850</v>
      </c>
      <c r="S1645" s="88">
        <f>+Q1645*R1645</f>
        <v>0</v>
      </c>
    </row>
    <row r="1646" spans="1:19" ht="49.65" customHeight="1" x14ac:dyDescent="0.3">
      <c r="A1646" s="89"/>
      <c r="B1646" s="89"/>
      <c r="C1646" s="89"/>
      <c r="D1646" s="89"/>
      <c r="E1646" s="89"/>
      <c r="F1646" s="89"/>
      <c r="G1646" s="89"/>
      <c r="H1646" s="89"/>
      <c r="I1646" s="89"/>
      <c r="K1646" s="89"/>
      <c r="L1646" s="89"/>
      <c r="M1646" s="89"/>
      <c r="N1646" s="89"/>
      <c r="O1646" s="89"/>
      <c r="P1646" s="89"/>
      <c r="Q1646" s="89"/>
      <c r="R1646" s="89"/>
      <c r="S1646" s="89"/>
    </row>
    <row r="1647" spans="1:19" ht="49.65" customHeight="1" x14ac:dyDescent="0.3">
      <c r="A1647" s="97">
        <v>10407</v>
      </c>
      <c r="B1647" s="98" t="s">
        <v>1434</v>
      </c>
      <c r="C1647" s="96"/>
      <c r="D1647" s="96"/>
      <c r="E1647" s="96"/>
      <c r="F1647" s="96"/>
      <c r="G1647" s="94">
        <f>+C1647+D1647+E1647+F1647</f>
        <v>0</v>
      </c>
      <c r="H1647" s="95">
        <v>750</v>
      </c>
      <c r="I1647" s="88">
        <f>+G1647*H1647</f>
        <v>0</v>
      </c>
      <c r="K1647" s="97">
        <v>13014</v>
      </c>
      <c r="L1647" s="98" t="s">
        <v>1435</v>
      </c>
      <c r="M1647" s="96"/>
      <c r="N1647" s="96"/>
      <c r="O1647" s="96"/>
      <c r="P1647" s="96"/>
      <c r="Q1647" s="94">
        <f>+M1647+N1647+O1647+P1647</f>
        <v>0</v>
      </c>
      <c r="R1647" s="95">
        <v>649</v>
      </c>
      <c r="S1647" s="88">
        <f>+Q1647*R1647</f>
        <v>0</v>
      </c>
    </row>
    <row r="1648" spans="1:19" ht="49.65" customHeight="1" x14ac:dyDescent="0.3">
      <c r="A1648" s="89"/>
      <c r="B1648" s="89"/>
      <c r="C1648" s="89"/>
      <c r="D1648" s="89"/>
      <c r="E1648" s="89"/>
      <c r="F1648" s="89"/>
      <c r="G1648" s="89"/>
      <c r="H1648" s="89"/>
      <c r="I1648" s="89"/>
      <c r="K1648" s="89"/>
      <c r="L1648" s="89"/>
      <c r="M1648" s="89"/>
      <c r="N1648" s="89"/>
      <c r="O1648" s="89"/>
      <c r="P1648" s="89"/>
      <c r="Q1648" s="89"/>
      <c r="R1648" s="89"/>
      <c r="S1648" s="89"/>
    </row>
    <row r="1649" spans="1:19" ht="49.65" customHeight="1" x14ac:dyDescent="0.3">
      <c r="A1649" s="97">
        <v>10785</v>
      </c>
      <c r="B1649" s="98" t="s">
        <v>1436</v>
      </c>
      <c r="C1649" s="96"/>
      <c r="D1649" s="96"/>
      <c r="E1649" s="96"/>
      <c r="F1649" s="96"/>
      <c r="G1649" s="94">
        <f>+C1649+D1649+E1649+F1649</f>
        <v>0</v>
      </c>
      <c r="H1649" s="95">
        <v>695</v>
      </c>
      <c r="I1649" s="88">
        <f>+G1649*H1649</f>
        <v>0</v>
      </c>
      <c r="K1649" s="97">
        <v>13129</v>
      </c>
      <c r="L1649" s="98" t="s">
        <v>1437</v>
      </c>
      <c r="M1649" s="96"/>
      <c r="N1649" s="96"/>
      <c r="O1649" s="96"/>
      <c r="P1649" s="96"/>
      <c r="Q1649" s="94">
        <f>+M1649+N1649+O1649+P1649</f>
        <v>0</v>
      </c>
      <c r="R1649" s="95">
        <v>395</v>
      </c>
      <c r="S1649" s="88">
        <f>+Q1649*R1649</f>
        <v>0</v>
      </c>
    </row>
    <row r="1650" spans="1:19" ht="49.65" customHeight="1" x14ac:dyDescent="0.3">
      <c r="A1650" s="89"/>
      <c r="B1650" s="89"/>
      <c r="C1650" s="89"/>
      <c r="D1650" s="89"/>
      <c r="E1650" s="89"/>
      <c r="F1650" s="89"/>
      <c r="G1650" s="89"/>
      <c r="H1650" s="89"/>
      <c r="I1650" s="89"/>
      <c r="K1650" s="89"/>
      <c r="L1650" s="89"/>
      <c r="M1650" s="89"/>
      <c r="N1650" s="89"/>
      <c r="O1650" s="89"/>
      <c r="P1650" s="89"/>
      <c r="Q1650" s="89"/>
      <c r="R1650" s="89"/>
      <c r="S1650" s="89"/>
    </row>
    <row r="1651" spans="1:19" ht="49.65" customHeight="1" x14ac:dyDescent="0.3">
      <c r="A1651" s="97">
        <v>10786</v>
      </c>
      <c r="B1651" s="98" t="s">
        <v>1438</v>
      </c>
      <c r="C1651" s="96"/>
      <c r="D1651" s="96"/>
      <c r="E1651" s="96"/>
      <c r="F1651" s="96"/>
      <c r="G1651" s="94">
        <f>+C1651+D1651+E1651+F1651</f>
        <v>0</v>
      </c>
      <c r="H1651" s="95">
        <v>750</v>
      </c>
      <c r="I1651" s="88">
        <f>+G1651*H1651</f>
        <v>0</v>
      </c>
      <c r="K1651" s="97">
        <v>13135</v>
      </c>
      <c r="L1651" s="98" t="s">
        <v>1329</v>
      </c>
      <c r="M1651" s="96"/>
      <c r="N1651" s="96"/>
      <c r="O1651" s="96"/>
      <c r="P1651" s="96"/>
      <c r="Q1651" s="94">
        <f>+M1651+N1651+O1651+P1651</f>
        <v>0</v>
      </c>
      <c r="R1651" s="95">
        <v>250</v>
      </c>
      <c r="S1651" s="88">
        <f>+Q1651*R1651</f>
        <v>0</v>
      </c>
    </row>
    <row r="1652" spans="1:19" ht="49.65" customHeight="1" x14ac:dyDescent="0.3">
      <c r="A1652" s="89"/>
      <c r="B1652" s="89"/>
      <c r="C1652" s="89"/>
      <c r="D1652" s="89"/>
      <c r="E1652" s="89"/>
      <c r="F1652" s="89"/>
      <c r="G1652" s="89"/>
      <c r="H1652" s="89"/>
      <c r="I1652" s="89"/>
      <c r="K1652" s="89"/>
      <c r="L1652" s="89"/>
      <c r="M1652" s="89"/>
      <c r="N1652" s="89"/>
      <c r="O1652" s="89"/>
      <c r="P1652" s="89"/>
      <c r="Q1652" s="89"/>
      <c r="R1652" s="89"/>
      <c r="S1652" s="89"/>
    </row>
    <row r="1653" spans="1:19" ht="49.65" customHeight="1" x14ac:dyDescent="0.3">
      <c r="A1653" s="97">
        <v>10826</v>
      </c>
      <c r="B1653" s="98" t="s">
        <v>1439</v>
      </c>
      <c r="C1653" s="96"/>
      <c r="D1653" s="96"/>
      <c r="E1653" s="96"/>
      <c r="F1653" s="96"/>
      <c r="G1653" s="94">
        <f>+C1653+D1653+E1653+F1653</f>
        <v>0</v>
      </c>
      <c r="H1653" s="95">
        <v>70</v>
      </c>
      <c r="I1653" s="88">
        <f>+G1653*H1653</f>
        <v>0</v>
      </c>
      <c r="K1653" s="97">
        <v>13138</v>
      </c>
      <c r="L1653" s="98" t="s">
        <v>1332</v>
      </c>
      <c r="M1653" s="96"/>
      <c r="N1653" s="96"/>
      <c r="O1653" s="96"/>
      <c r="P1653" s="96"/>
      <c r="Q1653" s="94">
        <f>+M1653+N1653+O1653+P1653</f>
        <v>0</v>
      </c>
      <c r="R1653" s="95">
        <v>395</v>
      </c>
      <c r="S1653" s="88">
        <f>+Q1653*R1653</f>
        <v>0</v>
      </c>
    </row>
    <row r="1654" spans="1:19" ht="49.65" customHeight="1" x14ac:dyDescent="0.3">
      <c r="A1654" s="89"/>
      <c r="B1654" s="89"/>
      <c r="C1654" s="89"/>
      <c r="D1654" s="89"/>
      <c r="E1654" s="89"/>
      <c r="F1654" s="89"/>
      <c r="G1654" s="89"/>
      <c r="H1654" s="89"/>
      <c r="I1654" s="89"/>
      <c r="K1654" s="89"/>
      <c r="L1654" s="89"/>
      <c r="M1654" s="89"/>
      <c r="N1654" s="89"/>
      <c r="O1654" s="89"/>
      <c r="P1654" s="89"/>
      <c r="Q1654" s="89"/>
      <c r="R1654" s="89"/>
      <c r="S1654" s="89"/>
    </row>
    <row r="1655" spans="1:19" ht="49.65" customHeight="1" x14ac:dyDescent="0.3">
      <c r="A1655" s="97">
        <v>10939</v>
      </c>
      <c r="B1655" s="98" t="s">
        <v>1440</v>
      </c>
      <c r="C1655" s="96"/>
      <c r="D1655" s="96"/>
      <c r="E1655" s="96"/>
      <c r="F1655" s="96"/>
      <c r="G1655" s="94">
        <f>+C1655+D1655+E1655+F1655</f>
        <v>0</v>
      </c>
      <c r="H1655" s="95">
        <v>89</v>
      </c>
      <c r="I1655" s="88">
        <f>+G1655*H1655</f>
        <v>0</v>
      </c>
      <c r="K1655" s="97">
        <v>13143</v>
      </c>
      <c r="L1655" s="98" t="s">
        <v>1441</v>
      </c>
      <c r="M1655" s="96"/>
      <c r="N1655" s="96"/>
      <c r="O1655" s="96"/>
      <c r="P1655" s="96"/>
      <c r="Q1655" s="94">
        <f>+M1655+N1655+O1655+P1655</f>
        <v>0</v>
      </c>
      <c r="R1655" s="95">
        <v>250</v>
      </c>
      <c r="S1655" s="88">
        <f>+Q1655*R1655</f>
        <v>0</v>
      </c>
    </row>
    <row r="1656" spans="1:19" ht="49.65" customHeight="1" x14ac:dyDescent="0.3">
      <c r="A1656" s="89"/>
      <c r="B1656" s="89"/>
      <c r="C1656" s="89"/>
      <c r="D1656" s="89"/>
      <c r="E1656" s="89"/>
      <c r="F1656" s="89"/>
      <c r="G1656" s="89"/>
      <c r="H1656" s="89"/>
      <c r="I1656" s="89"/>
      <c r="K1656" s="89"/>
      <c r="L1656" s="89"/>
      <c r="M1656" s="89"/>
      <c r="N1656" s="89"/>
      <c r="O1656" s="89"/>
      <c r="P1656" s="89"/>
      <c r="Q1656" s="89"/>
      <c r="R1656" s="89"/>
      <c r="S1656" s="89"/>
    </row>
    <row r="1657" spans="1:19" ht="49.65" customHeight="1" x14ac:dyDescent="0.3">
      <c r="A1657" s="97">
        <v>11268</v>
      </c>
      <c r="B1657" s="98" t="s">
        <v>1442</v>
      </c>
      <c r="C1657" s="96"/>
      <c r="D1657" s="96"/>
      <c r="E1657" s="96"/>
      <c r="F1657" s="96"/>
      <c r="G1657" s="94">
        <f>+C1657+D1657+E1657+F1657</f>
        <v>0</v>
      </c>
      <c r="H1657" s="95">
        <v>279</v>
      </c>
      <c r="I1657" s="88">
        <f>+G1657*H1657</f>
        <v>0</v>
      </c>
      <c r="K1657" s="97">
        <v>14765</v>
      </c>
      <c r="L1657" s="98" t="s">
        <v>1443</v>
      </c>
      <c r="M1657" s="96"/>
      <c r="N1657" s="96"/>
      <c r="O1657" s="96"/>
      <c r="P1657" s="96"/>
      <c r="Q1657" s="94">
        <f>+M1657+N1657+O1657+P1657</f>
        <v>0</v>
      </c>
      <c r="R1657" s="95">
        <v>225</v>
      </c>
      <c r="S1657" s="88">
        <f>+Q1657*R1657</f>
        <v>0</v>
      </c>
    </row>
    <row r="1658" spans="1:19" ht="49.65" customHeight="1" x14ac:dyDescent="0.3">
      <c r="A1658" s="89"/>
      <c r="B1658" s="89"/>
      <c r="C1658" s="89"/>
      <c r="D1658" s="89"/>
      <c r="E1658" s="89"/>
      <c r="F1658" s="89"/>
      <c r="G1658" s="89"/>
      <c r="H1658" s="89"/>
      <c r="I1658" s="89"/>
      <c r="K1658" s="89"/>
      <c r="L1658" s="89"/>
      <c r="M1658" s="89"/>
      <c r="N1658" s="89"/>
      <c r="O1658" s="89"/>
      <c r="P1658" s="89"/>
      <c r="Q1658" s="89"/>
      <c r="R1658" s="89"/>
      <c r="S1658" s="89"/>
    </row>
    <row r="1659" spans="1:19" ht="49.65" customHeight="1" x14ac:dyDescent="0.3">
      <c r="A1659" s="97">
        <v>11307</v>
      </c>
      <c r="B1659" s="98" t="s">
        <v>1444</v>
      </c>
      <c r="C1659" s="96"/>
      <c r="D1659" s="96"/>
      <c r="E1659" s="96"/>
      <c r="F1659" s="96"/>
      <c r="G1659" s="94">
        <f>+C1659+D1659+E1659+F1659</f>
        <v>0</v>
      </c>
      <c r="H1659" s="95">
        <v>199</v>
      </c>
      <c r="I1659" s="88">
        <f>+G1659*H1659</f>
        <v>0</v>
      </c>
      <c r="K1659" s="97">
        <v>15377</v>
      </c>
      <c r="L1659" s="98" t="s">
        <v>1445</v>
      </c>
      <c r="M1659" s="96"/>
      <c r="N1659" s="96"/>
      <c r="O1659" s="96"/>
      <c r="P1659" s="96"/>
      <c r="Q1659" s="94">
        <f>+M1659+N1659+O1659+P1659</f>
        <v>0</v>
      </c>
      <c r="R1659" s="95">
        <v>179</v>
      </c>
      <c r="S1659" s="88">
        <f>+Q1659*R1659</f>
        <v>0</v>
      </c>
    </row>
    <row r="1660" spans="1:19" ht="49.65" customHeight="1" x14ac:dyDescent="0.3">
      <c r="A1660" s="89"/>
      <c r="B1660" s="89"/>
      <c r="C1660" s="89"/>
      <c r="D1660" s="89"/>
      <c r="E1660" s="89"/>
      <c r="F1660" s="89"/>
      <c r="G1660" s="89"/>
      <c r="H1660" s="89"/>
      <c r="I1660" s="89"/>
      <c r="K1660" s="89"/>
      <c r="L1660" s="89"/>
      <c r="M1660" s="89"/>
      <c r="N1660" s="89"/>
      <c r="O1660" s="89"/>
      <c r="P1660" s="89"/>
      <c r="Q1660" s="89"/>
      <c r="R1660" s="89"/>
      <c r="S1660" s="89"/>
    </row>
    <row r="1661" spans="1:19" ht="49.65" customHeight="1" x14ac:dyDescent="0.3">
      <c r="A1661" s="97">
        <v>11484</v>
      </c>
      <c r="B1661" s="98" t="s">
        <v>1446</v>
      </c>
      <c r="C1661" s="96"/>
      <c r="D1661" s="96"/>
      <c r="E1661" s="96"/>
      <c r="F1661" s="96"/>
      <c r="G1661" s="94">
        <f>+C1661+D1661+E1661+F1661</f>
        <v>0</v>
      </c>
      <c r="H1661" s="95">
        <v>219</v>
      </c>
      <c r="I1661" s="88">
        <f>+G1661*H1661</f>
        <v>0</v>
      </c>
      <c r="K1661" s="101" t="s">
        <v>854</v>
      </c>
      <c r="L1661" s="78"/>
      <c r="M1661" s="78"/>
      <c r="N1661" s="78"/>
      <c r="O1661" s="78"/>
      <c r="P1661" s="78"/>
      <c r="Q1661" s="78"/>
      <c r="R1661" s="78"/>
      <c r="S1661" s="78"/>
    </row>
    <row r="1662" spans="1:19" ht="49.65" customHeight="1" x14ac:dyDescent="0.3">
      <c r="A1662" s="89"/>
      <c r="B1662" s="89"/>
      <c r="C1662" s="89"/>
      <c r="D1662" s="89"/>
      <c r="E1662" s="89"/>
      <c r="F1662" s="89"/>
      <c r="G1662" s="89"/>
      <c r="H1662" s="89"/>
      <c r="I1662" s="89"/>
      <c r="K1662" s="78"/>
      <c r="L1662" s="78"/>
      <c r="M1662" s="78"/>
      <c r="N1662" s="78"/>
      <c r="O1662" s="78"/>
      <c r="P1662" s="78"/>
      <c r="Q1662" s="78"/>
      <c r="R1662" s="78"/>
      <c r="S1662" s="78"/>
    </row>
    <row r="1663" spans="1:19" ht="49.65" customHeight="1" x14ac:dyDescent="0.3">
      <c r="A1663" s="97">
        <v>11487</v>
      </c>
      <c r="B1663" s="98" t="s">
        <v>1447</v>
      </c>
      <c r="C1663" s="96"/>
      <c r="D1663" s="96"/>
      <c r="E1663" s="96"/>
      <c r="F1663" s="96"/>
      <c r="G1663" s="94">
        <f>+C1663+D1663+E1663+F1663</f>
        <v>0</v>
      </c>
      <c r="H1663" s="95">
        <v>219</v>
      </c>
      <c r="I1663" s="88">
        <f>+G1663*H1663</f>
        <v>0</v>
      </c>
      <c r="K1663" s="99"/>
      <c r="L1663" s="100" t="s">
        <v>854</v>
      </c>
      <c r="M1663" s="78"/>
      <c r="N1663" s="78"/>
      <c r="O1663" s="78"/>
      <c r="P1663" s="78"/>
      <c r="Q1663" s="78"/>
      <c r="R1663" s="78"/>
      <c r="S1663" s="78"/>
    </row>
    <row r="1664" spans="1:19" ht="49.65" customHeight="1" x14ac:dyDescent="0.3">
      <c r="A1664" s="89"/>
      <c r="B1664" s="89"/>
      <c r="C1664" s="89"/>
      <c r="D1664" s="89"/>
      <c r="E1664" s="89"/>
      <c r="F1664" s="89"/>
      <c r="G1664" s="89"/>
      <c r="H1664" s="89"/>
      <c r="I1664" s="89"/>
      <c r="K1664" s="78"/>
      <c r="L1664" s="78"/>
      <c r="M1664" s="78"/>
      <c r="N1664" s="78"/>
      <c r="O1664" s="78"/>
      <c r="P1664" s="78"/>
      <c r="Q1664" s="78"/>
      <c r="R1664" s="78"/>
      <c r="S1664" s="78"/>
    </row>
    <row r="1665" spans="1:19" ht="49.65" customHeight="1" x14ac:dyDescent="0.3">
      <c r="A1665" s="97">
        <v>11489</v>
      </c>
      <c r="B1665" s="98" t="s">
        <v>1448</v>
      </c>
      <c r="C1665" s="96"/>
      <c r="D1665" s="96"/>
      <c r="E1665" s="96"/>
      <c r="F1665" s="96"/>
      <c r="G1665" s="94">
        <f>+C1665+D1665+E1665+F1665</f>
        <v>0</v>
      </c>
      <c r="H1665" s="95">
        <v>109</v>
      </c>
      <c r="I1665" s="88">
        <f>+G1665*H1665</f>
        <v>0</v>
      </c>
      <c r="K1665" s="97">
        <v>13678</v>
      </c>
      <c r="L1665" s="98" t="s">
        <v>1449</v>
      </c>
      <c r="M1665" s="96"/>
      <c r="N1665" s="96"/>
      <c r="O1665" s="96"/>
      <c r="P1665" s="96"/>
      <c r="Q1665" s="94">
        <f>+M1665+N1665+O1665+P1665</f>
        <v>0</v>
      </c>
      <c r="R1665" s="95">
        <v>229</v>
      </c>
      <c r="S1665" s="88">
        <f>+Q1665*R1665</f>
        <v>0</v>
      </c>
    </row>
    <row r="1666" spans="1:19" ht="49.65" customHeight="1" x14ac:dyDescent="0.3">
      <c r="A1666" s="89"/>
      <c r="B1666" s="89"/>
      <c r="C1666" s="89"/>
      <c r="D1666" s="89"/>
      <c r="E1666" s="89"/>
      <c r="F1666" s="89"/>
      <c r="G1666" s="89"/>
      <c r="H1666" s="89"/>
      <c r="I1666" s="89"/>
      <c r="K1666" s="89"/>
      <c r="L1666" s="89"/>
      <c r="M1666" s="89"/>
      <c r="N1666" s="89"/>
      <c r="O1666" s="89"/>
      <c r="P1666" s="89"/>
      <c r="Q1666" s="89"/>
      <c r="R1666" s="89"/>
      <c r="S1666" s="89"/>
    </row>
    <row r="1667" spans="1:19" ht="49.65" customHeight="1" x14ac:dyDescent="0.3">
      <c r="A1667" s="97">
        <v>11504</v>
      </c>
      <c r="B1667" s="98" t="s">
        <v>1450</v>
      </c>
      <c r="C1667" s="96"/>
      <c r="D1667" s="96"/>
      <c r="E1667" s="96"/>
      <c r="F1667" s="96"/>
      <c r="G1667" s="94">
        <f>+C1667+D1667+E1667+F1667</f>
        <v>0</v>
      </c>
      <c r="H1667" s="95">
        <v>375</v>
      </c>
      <c r="I1667" s="88">
        <f>+G1667*H1667</f>
        <v>0</v>
      </c>
      <c r="K1667" s="97">
        <v>13679</v>
      </c>
      <c r="L1667" s="98" t="s">
        <v>1451</v>
      </c>
      <c r="M1667" s="96"/>
      <c r="N1667" s="96"/>
      <c r="O1667" s="96"/>
      <c r="P1667" s="96"/>
      <c r="Q1667" s="94">
        <f>+M1667+N1667+O1667+P1667</f>
        <v>0</v>
      </c>
      <c r="R1667" s="95">
        <v>229</v>
      </c>
      <c r="S1667" s="88">
        <f>+Q1667*R1667</f>
        <v>0</v>
      </c>
    </row>
    <row r="1668" spans="1:19" ht="49.65" customHeight="1" x14ac:dyDescent="0.3">
      <c r="A1668" s="89"/>
      <c r="B1668" s="89"/>
      <c r="C1668" s="89"/>
      <c r="D1668" s="89"/>
      <c r="E1668" s="89"/>
      <c r="F1668" s="89"/>
      <c r="G1668" s="89"/>
      <c r="H1668" s="89"/>
      <c r="I1668" s="89"/>
      <c r="K1668" s="89"/>
      <c r="L1668" s="89"/>
      <c r="M1668" s="89"/>
      <c r="N1668" s="89"/>
      <c r="O1668" s="89"/>
      <c r="P1668" s="89"/>
      <c r="Q1668" s="89"/>
      <c r="R1668" s="89"/>
      <c r="S1668" s="89"/>
    </row>
    <row r="1669" spans="1:19" ht="49.65" customHeight="1" x14ac:dyDescent="0.3">
      <c r="A1669" s="97">
        <v>11888</v>
      </c>
      <c r="B1669" s="98" t="s">
        <v>1452</v>
      </c>
      <c r="C1669" s="96"/>
      <c r="D1669" s="96"/>
      <c r="E1669" s="96"/>
      <c r="F1669" s="96"/>
      <c r="G1669" s="94">
        <f>+C1669+D1669+E1669+F1669</f>
        <v>0</v>
      </c>
      <c r="H1669" s="95">
        <v>895</v>
      </c>
      <c r="I1669" s="88">
        <f>+G1669*H1669</f>
        <v>0</v>
      </c>
      <c r="K1669" s="97">
        <v>13680</v>
      </c>
      <c r="L1669" s="98" t="s">
        <v>1453</v>
      </c>
      <c r="M1669" s="96"/>
      <c r="N1669" s="96"/>
      <c r="O1669" s="96"/>
      <c r="P1669" s="96"/>
      <c r="Q1669" s="94">
        <f>+M1669+N1669+O1669+P1669</f>
        <v>0</v>
      </c>
      <c r="R1669" s="95">
        <v>229</v>
      </c>
      <c r="S1669" s="88">
        <f>+Q1669*R1669</f>
        <v>0</v>
      </c>
    </row>
    <row r="1670" spans="1:19" ht="49.65" customHeight="1" x14ac:dyDescent="0.3">
      <c r="A1670" s="89"/>
      <c r="B1670" s="89"/>
      <c r="C1670" s="89"/>
      <c r="D1670" s="89"/>
      <c r="E1670" s="89"/>
      <c r="F1670" s="89"/>
      <c r="G1670" s="89"/>
      <c r="H1670" s="89"/>
      <c r="I1670" s="89"/>
      <c r="K1670" s="89"/>
      <c r="L1670" s="89"/>
      <c r="M1670" s="89"/>
      <c r="N1670" s="89"/>
      <c r="O1670" s="89"/>
      <c r="P1670" s="89"/>
      <c r="Q1670" s="89"/>
      <c r="R1670" s="89"/>
      <c r="S1670" s="89"/>
    </row>
    <row r="1671" spans="1:19" ht="49.65" customHeight="1" x14ac:dyDescent="0.3">
      <c r="A1671" s="97">
        <v>11903</v>
      </c>
      <c r="B1671" s="98" t="s">
        <v>1454</v>
      </c>
      <c r="C1671" s="96"/>
      <c r="D1671" s="96"/>
      <c r="E1671" s="96"/>
      <c r="F1671" s="96"/>
      <c r="G1671" s="94">
        <f>+C1671+D1671+E1671+F1671</f>
        <v>0</v>
      </c>
      <c r="H1671" s="95">
        <v>750</v>
      </c>
      <c r="I1671" s="88">
        <f>+G1671*H1671</f>
        <v>0</v>
      </c>
      <c r="K1671" s="97">
        <v>14858</v>
      </c>
      <c r="L1671" s="98" t="s">
        <v>1455</v>
      </c>
      <c r="M1671" s="96"/>
      <c r="N1671" s="96"/>
      <c r="O1671" s="96"/>
      <c r="P1671" s="96"/>
      <c r="Q1671" s="94">
        <f>+M1671+N1671+O1671+P1671</f>
        <v>0</v>
      </c>
      <c r="R1671" s="95">
        <v>549</v>
      </c>
      <c r="S1671" s="88">
        <f>+Q1671*R1671</f>
        <v>0</v>
      </c>
    </row>
    <row r="1672" spans="1:19" ht="49.65" customHeight="1" x14ac:dyDescent="0.3">
      <c r="A1672" s="89"/>
      <c r="B1672" s="89"/>
      <c r="C1672" s="89"/>
      <c r="D1672" s="89"/>
      <c r="E1672" s="89"/>
      <c r="F1672" s="89"/>
      <c r="G1672" s="89"/>
      <c r="H1672" s="89"/>
      <c r="I1672" s="89"/>
      <c r="K1672" s="89"/>
      <c r="L1672" s="89"/>
      <c r="M1672" s="89"/>
      <c r="N1672" s="89"/>
      <c r="O1672" s="89"/>
      <c r="P1672" s="89"/>
      <c r="Q1672" s="89"/>
      <c r="R1672" s="89"/>
      <c r="S1672" s="89"/>
    </row>
    <row r="1673" spans="1:19" ht="49.65" customHeight="1" x14ac:dyDescent="0.3">
      <c r="A1673" s="97">
        <v>11904</v>
      </c>
      <c r="B1673" s="98" t="s">
        <v>1456</v>
      </c>
      <c r="C1673" s="96"/>
      <c r="D1673" s="96"/>
      <c r="E1673" s="96"/>
      <c r="F1673" s="96"/>
      <c r="G1673" s="94">
        <f>+C1673+D1673+E1673+F1673</f>
        <v>0</v>
      </c>
      <c r="H1673" s="95">
        <v>850</v>
      </c>
      <c r="I1673" s="88">
        <f>+G1673*H1673</f>
        <v>0</v>
      </c>
      <c r="K1673" s="97">
        <v>14859</v>
      </c>
      <c r="L1673" s="98" t="s">
        <v>1457</v>
      </c>
      <c r="M1673" s="96"/>
      <c r="N1673" s="96"/>
      <c r="O1673" s="96"/>
      <c r="P1673" s="96"/>
      <c r="Q1673" s="94">
        <f>+M1673+N1673+O1673+P1673</f>
        <v>0</v>
      </c>
      <c r="R1673" s="95">
        <v>549</v>
      </c>
      <c r="S1673" s="88">
        <f>+Q1673*R1673</f>
        <v>0</v>
      </c>
    </row>
    <row r="1674" spans="1:19" ht="49.65" customHeight="1" x14ac:dyDescent="0.3">
      <c r="A1674" s="89"/>
      <c r="B1674" s="89"/>
      <c r="C1674" s="89"/>
      <c r="D1674" s="89"/>
      <c r="E1674" s="89"/>
      <c r="F1674" s="89"/>
      <c r="G1674" s="89"/>
      <c r="H1674" s="89"/>
      <c r="I1674" s="89"/>
      <c r="K1674" s="89"/>
      <c r="L1674" s="89"/>
      <c r="M1674" s="89"/>
      <c r="N1674" s="89"/>
      <c r="O1674" s="89"/>
      <c r="P1674" s="89"/>
      <c r="Q1674" s="89"/>
      <c r="R1674" s="89"/>
      <c r="S1674" s="89"/>
    </row>
    <row r="1675" spans="1:19" ht="49.65" customHeight="1" x14ac:dyDescent="0.3">
      <c r="A1675" s="97">
        <v>11908</v>
      </c>
      <c r="B1675" s="98" t="s">
        <v>1458</v>
      </c>
      <c r="C1675" s="96"/>
      <c r="D1675" s="96"/>
      <c r="E1675" s="96"/>
      <c r="F1675" s="96"/>
      <c r="G1675" s="94">
        <f>+C1675+D1675+E1675+F1675</f>
        <v>0</v>
      </c>
      <c r="H1675" s="95">
        <v>199</v>
      </c>
      <c r="I1675" s="88">
        <f>+G1675*H1675</f>
        <v>0</v>
      </c>
      <c r="K1675" s="97">
        <v>14860</v>
      </c>
      <c r="L1675" s="98" t="s">
        <v>1459</v>
      </c>
      <c r="M1675" s="96"/>
      <c r="N1675" s="96"/>
      <c r="O1675" s="96"/>
      <c r="P1675" s="96"/>
      <c r="Q1675" s="94">
        <f>+M1675+N1675+O1675+P1675</f>
        <v>0</v>
      </c>
      <c r="R1675" s="95">
        <v>549</v>
      </c>
      <c r="S1675" s="88">
        <f>+Q1675*R1675</f>
        <v>0</v>
      </c>
    </row>
    <row r="1676" spans="1:19" ht="49.65" customHeight="1" x14ac:dyDescent="0.3">
      <c r="A1676" s="89"/>
      <c r="B1676" s="89"/>
      <c r="C1676" s="89"/>
      <c r="D1676" s="89"/>
      <c r="E1676" s="89"/>
      <c r="F1676" s="89"/>
      <c r="G1676" s="89"/>
      <c r="H1676" s="89"/>
      <c r="I1676" s="89"/>
      <c r="K1676" s="89"/>
      <c r="L1676" s="89"/>
      <c r="M1676" s="89"/>
      <c r="N1676" s="89"/>
      <c r="O1676" s="89"/>
      <c r="P1676" s="89"/>
      <c r="Q1676" s="89"/>
      <c r="R1676" s="89"/>
      <c r="S1676" s="89"/>
    </row>
    <row r="1677" spans="1:19" ht="49.65" customHeight="1" x14ac:dyDescent="0.3">
      <c r="A1677" s="97">
        <v>11909</v>
      </c>
      <c r="B1677" s="98" t="s">
        <v>1460</v>
      </c>
      <c r="C1677" s="96"/>
      <c r="D1677" s="96"/>
      <c r="E1677" s="96"/>
      <c r="F1677" s="96"/>
      <c r="G1677" s="94">
        <f>+C1677+D1677+E1677+F1677</f>
        <v>0</v>
      </c>
      <c r="H1677" s="95">
        <v>795</v>
      </c>
      <c r="I1677" s="88">
        <f>+G1677*H1677</f>
        <v>0</v>
      </c>
      <c r="K1677" s="97">
        <v>14861</v>
      </c>
      <c r="L1677" s="98" t="s">
        <v>1461</v>
      </c>
      <c r="M1677" s="96"/>
      <c r="N1677" s="96"/>
      <c r="O1677" s="96"/>
      <c r="P1677" s="96"/>
      <c r="Q1677" s="94">
        <f>+M1677+N1677+O1677+P1677</f>
        <v>0</v>
      </c>
      <c r="R1677" s="95">
        <v>549</v>
      </c>
      <c r="S1677" s="88">
        <f>+Q1677*R1677</f>
        <v>0</v>
      </c>
    </row>
    <row r="1678" spans="1:19" ht="49.65" customHeight="1" x14ac:dyDescent="0.3">
      <c r="A1678" s="89"/>
      <c r="B1678" s="89"/>
      <c r="C1678" s="89"/>
      <c r="D1678" s="89"/>
      <c r="E1678" s="89"/>
      <c r="F1678" s="89"/>
      <c r="G1678" s="89"/>
      <c r="H1678" s="89"/>
      <c r="I1678" s="89"/>
      <c r="K1678" s="89"/>
      <c r="L1678" s="89"/>
      <c r="M1678" s="89"/>
      <c r="N1678" s="89"/>
      <c r="O1678" s="89"/>
      <c r="P1678" s="89"/>
      <c r="Q1678" s="89"/>
      <c r="R1678" s="89"/>
      <c r="S1678" s="89"/>
    </row>
    <row r="1679" spans="1:19" ht="49.65" customHeight="1" x14ac:dyDescent="0.3">
      <c r="A1679" s="97">
        <v>11913</v>
      </c>
      <c r="B1679" s="98" t="s">
        <v>1462</v>
      </c>
      <c r="C1679" s="96"/>
      <c r="D1679" s="96"/>
      <c r="E1679" s="96"/>
      <c r="F1679" s="96"/>
      <c r="G1679" s="94">
        <f>+C1679+D1679+E1679+F1679</f>
        <v>0</v>
      </c>
      <c r="H1679" s="95">
        <v>895</v>
      </c>
      <c r="I1679" s="88">
        <f>+G1679*H1679</f>
        <v>0</v>
      </c>
      <c r="K1679" s="97"/>
      <c r="L1679" s="98"/>
      <c r="M1679" s="93"/>
      <c r="N1679" s="93"/>
      <c r="O1679" s="93"/>
      <c r="P1679" s="93"/>
      <c r="Q1679" s="94">
        <f>+M1679+N1679+O1679+P1679</f>
        <v>0</v>
      </c>
      <c r="R1679" s="95"/>
      <c r="S1679" s="88">
        <f>+Q1679*R1679</f>
        <v>0</v>
      </c>
    </row>
    <row r="1680" spans="1:19" ht="49.65" customHeight="1" x14ac:dyDescent="0.3">
      <c r="A1680" s="89"/>
      <c r="B1680" s="89"/>
      <c r="C1680" s="89"/>
      <c r="D1680" s="89"/>
      <c r="E1680" s="89"/>
      <c r="F1680" s="89"/>
      <c r="G1680" s="89"/>
      <c r="H1680" s="89"/>
      <c r="I1680" s="89"/>
      <c r="K1680" s="89"/>
      <c r="L1680" s="89"/>
      <c r="M1680" s="89"/>
      <c r="N1680" s="89"/>
      <c r="O1680" s="89"/>
      <c r="P1680" s="89"/>
      <c r="Q1680" s="89"/>
      <c r="R1680" s="89"/>
      <c r="S1680" s="89"/>
    </row>
    <row r="1681" spans="1:19" ht="49.65" customHeight="1" x14ac:dyDescent="0.3">
      <c r="A1681" s="97">
        <v>11916</v>
      </c>
      <c r="B1681" s="98" t="s">
        <v>1463</v>
      </c>
      <c r="C1681" s="96"/>
      <c r="D1681" s="96"/>
      <c r="E1681" s="96"/>
      <c r="F1681" s="96"/>
      <c r="G1681" s="94">
        <f>+C1681+D1681+E1681+F1681</f>
        <v>0</v>
      </c>
      <c r="H1681" s="95">
        <v>799</v>
      </c>
      <c r="I1681" s="88">
        <f>+G1681*H1681</f>
        <v>0</v>
      </c>
      <c r="K1681" s="97"/>
      <c r="L1681" s="98"/>
      <c r="M1681" s="93"/>
      <c r="N1681" s="93"/>
      <c r="O1681" s="93"/>
      <c r="P1681" s="93"/>
      <c r="Q1681" s="94">
        <f>+M1681+N1681+O1681+P1681</f>
        <v>0</v>
      </c>
      <c r="R1681" s="95"/>
      <c r="S1681" s="88">
        <f>+Q1681*R1681</f>
        <v>0</v>
      </c>
    </row>
    <row r="1682" spans="1:19" ht="49.65" customHeight="1" x14ac:dyDescent="0.3">
      <c r="A1682" s="89"/>
      <c r="B1682" s="89"/>
      <c r="C1682" s="89"/>
      <c r="D1682" s="89"/>
      <c r="E1682" s="89"/>
      <c r="F1682" s="89"/>
      <c r="G1682" s="89"/>
      <c r="H1682" s="89"/>
      <c r="I1682" s="89"/>
      <c r="K1682" s="89"/>
      <c r="L1682" s="89"/>
      <c r="M1682" s="89"/>
      <c r="N1682" s="89"/>
      <c r="O1682" s="89"/>
      <c r="P1682" s="89"/>
      <c r="Q1682" s="89"/>
      <c r="R1682" s="89"/>
      <c r="S1682" s="89"/>
    </row>
    <row r="1683" spans="1:19" ht="49.65" customHeight="1" x14ac:dyDescent="0.3">
      <c r="A1683" s="97">
        <v>12021</v>
      </c>
      <c r="B1683" s="98" t="s">
        <v>1464</v>
      </c>
      <c r="C1683" s="96"/>
      <c r="D1683" s="96"/>
      <c r="E1683" s="96"/>
      <c r="F1683" s="96"/>
      <c r="G1683" s="94">
        <f>+C1683+D1683+E1683+F1683</f>
        <v>0</v>
      </c>
      <c r="H1683" s="95">
        <v>150</v>
      </c>
      <c r="I1683" s="88">
        <f>+G1683*H1683</f>
        <v>0</v>
      </c>
      <c r="K1683" s="97"/>
      <c r="L1683" s="98"/>
      <c r="M1683" s="93"/>
      <c r="N1683" s="93"/>
      <c r="O1683" s="93"/>
      <c r="P1683" s="93"/>
      <c r="Q1683" s="94">
        <f>+M1683+N1683+O1683+P1683</f>
        <v>0</v>
      </c>
      <c r="R1683" s="95"/>
      <c r="S1683" s="88">
        <f>+Q1683*R1683</f>
        <v>0</v>
      </c>
    </row>
    <row r="1684" spans="1:19" ht="49.65" customHeight="1" x14ac:dyDescent="0.3">
      <c r="A1684" s="89"/>
      <c r="B1684" s="89"/>
      <c r="C1684" s="89"/>
      <c r="D1684" s="89"/>
      <c r="E1684" s="89"/>
      <c r="F1684" s="89"/>
      <c r="G1684" s="89"/>
      <c r="H1684" s="89"/>
      <c r="I1684" s="89"/>
      <c r="K1684" s="89"/>
      <c r="L1684" s="89"/>
      <c r="M1684" s="89"/>
      <c r="N1684" s="89"/>
      <c r="O1684" s="89"/>
      <c r="P1684" s="89"/>
      <c r="Q1684" s="89"/>
      <c r="R1684" s="89"/>
      <c r="S1684" s="89"/>
    </row>
    <row r="1685" spans="1:19" ht="49.65" customHeight="1" x14ac:dyDescent="0.3">
      <c r="A1685" s="97">
        <v>12216</v>
      </c>
      <c r="B1685" s="98" t="s">
        <v>1465</v>
      </c>
      <c r="C1685" s="96"/>
      <c r="D1685" s="96"/>
      <c r="E1685" s="96"/>
      <c r="F1685" s="96"/>
      <c r="G1685" s="94">
        <f>+C1685+D1685+E1685+F1685</f>
        <v>0</v>
      </c>
      <c r="H1685" s="95">
        <v>649</v>
      </c>
      <c r="I1685" s="88">
        <f>+G1685*H1685</f>
        <v>0</v>
      </c>
      <c r="K1685" s="97"/>
      <c r="L1685" s="98"/>
      <c r="M1685" s="93"/>
      <c r="N1685" s="93"/>
      <c r="O1685" s="93"/>
      <c r="P1685" s="93"/>
      <c r="Q1685" s="94">
        <f>+M1685+N1685+O1685+P1685</f>
        <v>0</v>
      </c>
      <c r="R1685" s="95"/>
      <c r="S1685" s="88">
        <f>+Q1685*R1685</f>
        <v>0</v>
      </c>
    </row>
    <row r="1686" spans="1:19" ht="49.65" customHeight="1" x14ac:dyDescent="0.3">
      <c r="A1686" s="89"/>
      <c r="B1686" s="89"/>
      <c r="C1686" s="89"/>
      <c r="D1686" s="89"/>
      <c r="E1686" s="89"/>
      <c r="F1686" s="89"/>
      <c r="G1686" s="89"/>
      <c r="H1686" s="89"/>
      <c r="I1686" s="89"/>
      <c r="K1686" s="89"/>
      <c r="L1686" s="89"/>
      <c r="M1686" s="89"/>
      <c r="N1686" s="89"/>
      <c r="O1686" s="89"/>
      <c r="P1686" s="89"/>
      <c r="Q1686" s="89"/>
      <c r="R1686" s="89"/>
      <c r="S1686" s="89"/>
    </row>
    <row r="1687" spans="1:19" ht="49.65" customHeight="1" x14ac:dyDescent="0.3">
      <c r="A1687" s="97">
        <v>12232</v>
      </c>
      <c r="B1687" s="98" t="s">
        <v>1466</v>
      </c>
      <c r="C1687" s="96"/>
      <c r="D1687" s="96"/>
      <c r="E1687" s="96"/>
      <c r="F1687" s="96"/>
      <c r="G1687" s="94">
        <f>+C1687+D1687+E1687+F1687</f>
        <v>0</v>
      </c>
      <c r="H1687" s="95">
        <v>379</v>
      </c>
      <c r="I1687" s="88">
        <f>+G1687*H1687</f>
        <v>0</v>
      </c>
      <c r="K1687" s="97"/>
      <c r="L1687" s="98"/>
      <c r="M1687" s="93"/>
      <c r="N1687" s="93"/>
      <c r="O1687" s="93"/>
      <c r="P1687" s="93"/>
      <c r="Q1687" s="94">
        <f>+M1687+N1687+O1687+P1687</f>
        <v>0</v>
      </c>
      <c r="R1687" s="95"/>
      <c r="S1687" s="88">
        <f>+Q1687*R1687</f>
        <v>0</v>
      </c>
    </row>
    <row r="1688" spans="1:19" ht="49.65" customHeight="1" x14ac:dyDescent="0.3">
      <c r="A1688" s="89"/>
      <c r="B1688" s="89"/>
      <c r="C1688" s="89"/>
      <c r="D1688" s="89"/>
      <c r="E1688" s="89"/>
      <c r="F1688" s="89"/>
      <c r="G1688" s="89"/>
      <c r="H1688" s="89"/>
      <c r="I1688" s="89"/>
      <c r="K1688" s="89"/>
      <c r="L1688" s="89"/>
      <c r="M1688" s="89"/>
      <c r="N1688" s="89"/>
      <c r="O1688" s="89"/>
      <c r="P1688" s="89"/>
      <c r="Q1688" s="89"/>
      <c r="R1688" s="89"/>
      <c r="S1688" s="89"/>
    </row>
    <row r="1689" spans="1:19" ht="49.65" customHeight="1" x14ac:dyDescent="0.3">
      <c r="A1689" s="97">
        <v>12233</v>
      </c>
      <c r="B1689" s="98" t="s">
        <v>1467</v>
      </c>
      <c r="C1689" s="96"/>
      <c r="D1689" s="96"/>
      <c r="E1689" s="96"/>
      <c r="F1689" s="96"/>
      <c r="G1689" s="94">
        <f>+C1689+D1689+E1689+F1689</f>
        <v>0</v>
      </c>
      <c r="H1689" s="95">
        <v>379</v>
      </c>
      <c r="I1689" s="88">
        <f>+G1689*H1689</f>
        <v>0</v>
      </c>
      <c r="K1689" s="97"/>
      <c r="L1689" s="98"/>
      <c r="M1689" s="93"/>
      <c r="N1689" s="93"/>
      <c r="O1689" s="93"/>
      <c r="P1689" s="93"/>
      <c r="Q1689" s="94">
        <f>+M1689+N1689+O1689+P1689</f>
        <v>0</v>
      </c>
      <c r="R1689" s="95"/>
      <c r="S1689" s="88">
        <f>+Q1689*R1689</f>
        <v>0</v>
      </c>
    </row>
    <row r="1690" spans="1:19" ht="49.65" customHeight="1" x14ac:dyDescent="0.3">
      <c r="A1690" s="89"/>
      <c r="B1690" s="89"/>
      <c r="C1690" s="89"/>
      <c r="D1690" s="89"/>
      <c r="E1690" s="89"/>
      <c r="F1690" s="89"/>
      <c r="G1690" s="89"/>
      <c r="H1690" s="89"/>
      <c r="I1690" s="89"/>
      <c r="K1690" s="89"/>
      <c r="L1690" s="89"/>
      <c r="M1690" s="89"/>
      <c r="N1690" s="89"/>
      <c r="O1690" s="89"/>
      <c r="P1690" s="89"/>
      <c r="Q1690" s="89"/>
      <c r="R1690" s="89"/>
      <c r="S1690" s="89"/>
    </row>
    <row r="1691" spans="1:19" ht="49.65" customHeight="1" x14ac:dyDescent="0.3">
      <c r="A1691" s="97">
        <v>12381</v>
      </c>
      <c r="B1691" s="98" t="s">
        <v>1468</v>
      </c>
      <c r="C1691" s="96"/>
      <c r="D1691" s="96"/>
      <c r="E1691" s="96"/>
      <c r="F1691" s="96"/>
      <c r="G1691" s="94">
        <f>+C1691+D1691+E1691+F1691</f>
        <v>0</v>
      </c>
      <c r="H1691" s="95">
        <v>595</v>
      </c>
      <c r="I1691" s="88">
        <f>+G1691*H1691</f>
        <v>0</v>
      </c>
      <c r="K1691" s="97"/>
      <c r="L1691" s="98"/>
      <c r="M1691" s="93"/>
      <c r="N1691" s="93"/>
      <c r="O1691" s="93"/>
      <c r="P1691" s="93"/>
      <c r="Q1691" s="94">
        <f>+M1691+N1691+O1691+P1691</f>
        <v>0</v>
      </c>
      <c r="R1691" s="95"/>
      <c r="S1691" s="88">
        <f>+Q1691*R1691</f>
        <v>0</v>
      </c>
    </row>
    <row r="1692" spans="1:19" ht="49.65" customHeight="1" x14ac:dyDescent="0.3">
      <c r="A1692" s="89"/>
      <c r="B1692" s="89"/>
      <c r="C1692" s="89"/>
      <c r="D1692" s="89"/>
      <c r="E1692" s="89"/>
      <c r="F1692" s="89"/>
      <c r="G1692" s="89"/>
      <c r="H1692" s="89"/>
      <c r="I1692" s="89"/>
      <c r="K1692" s="89"/>
      <c r="L1692" s="89"/>
      <c r="M1692" s="89"/>
      <c r="N1692" s="89"/>
      <c r="O1692" s="89"/>
      <c r="P1692" s="89"/>
      <c r="Q1692" s="89"/>
      <c r="R1692" s="89"/>
      <c r="S1692" s="89"/>
    </row>
    <row r="1693" spans="1:19" ht="49.65" customHeight="1" x14ac:dyDescent="0.3">
      <c r="A1693" s="97">
        <v>12382</v>
      </c>
      <c r="B1693" s="98" t="s">
        <v>1469</v>
      </c>
      <c r="C1693" s="96"/>
      <c r="D1693" s="96"/>
      <c r="E1693" s="96"/>
      <c r="F1693" s="96"/>
      <c r="G1693" s="94">
        <f>+C1693+D1693+E1693+F1693</f>
        <v>0</v>
      </c>
      <c r="H1693" s="95">
        <v>695</v>
      </c>
      <c r="I1693" s="88">
        <f>+G1693*H1693</f>
        <v>0</v>
      </c>
      <c r="K1693" s="97"/>
      <c r="L1693" s="98"/>
      <c r="M1693" s="93"/>
      <c r="N1693" s="93"/>
      <c r="O1693" s="93"/>
      <c r="P1693" s="93"/>
      <c r="Q1693" s="94">
        <f>+M1693+N1693+O1693+P1693</f>
        <v>0</v>
      </c>
      <c r="R1693" s="95"/>
      <c r="S1693" s="88">
        <f>+Q1693*R1693</f>
        <v>0</v>
      </c>
    </row>
    <row r="1694" spans="1:19" ht="49.65" customHeight="1" x14ac:dyDescent="0.3">
      <c r="A1694" s="89"/>
      <c r="B1694" s="89"/>
      <c r="C1694" s="89"/>
      <c r="D1694" s="89"/>
      <c r="E1694" s="89"/>
      <c r="F1694" s="89"/>
      <c r="G1694" s="89"/>
      <c r="H1694" s="89"/>
      <c r="I1694" s="89"/>
      <c r="K1694" s="89"/>
      <c r="L1694" s="89"/>
      <c r="M1694" s="89"/>
      <c r="N1694" s="89"/>
      <c r="O1694" s="89"/>
      <c r="P1694" s="89"/>
      <c r="Q1694" s="89"/>
      <c r="R1694" s="89"/>
      <c r="S1694" s="89"/>
    </row>
    <row r="1695" spans="1:19" ht="49.65" customHeight="1" x14ac:dyDescent="0.3">
      <c r="A1695" s="97">
        <v>12383</v>
      </c>
      <c r="B1695" s="98" t="s">
        <v>1470</v>
      </c>
      <c r="C1695" s="96"/>
      <c r="D1695" s="96"/>
      <c r="E1695" s="96"/>
      <c r="F1695" s="96"/>
      <c r="G1695" s="94">
        <f>+C1695+D1695+E1695+F1695</f>
        <v>0</v>
      </c>
      <c r="H1695" s="95">
        <v>750</v>
      </c>
      <c r="I1695" s="88">
        <f>+G1695*H1695</f>
        <v>0</v>
      </c>
      <c r="K1695" s="97"/>
      <c r="L1695" s="98"/>
      <c r="M1695" s="93"/>
      <c r="N1695" s="93"/>
      <c r="O1695" s="93"/>
      <c r="P1695" s="93"/>
      <c r="Q1695" s="94">
        <f>+M1695+N1695+O1695+P1695</f>
        <v>0</v>
      </c>
      <c r="R1695" s="95"/>
      <c r="S1695" s="88">
        <f>+Q1695*R1695</f>
        <v>0</v>
      </c>
    </row>
    <row r="1696" spans="1:19" ht="49.65" customHeight="1" x14ac:dyDescent="0.3">
      <c r="A1696" s="89"/>
      <c r="B1696" s="89"/>
      <c r="C1696" s="89"/>
      <c r="D1696" s="89"/>
      <c r="E1696" s="89"/>
      <c r="F1696" s="89"/>
      <c r="G1696" s="89"/>
      <c r="H1696" s="89"/>
      <c r="I1696" s="89"/>
      <c r="K1696" s="89"/>
      <c r="L1696" s="89"/>
      <c r="M1696" s="89"/>
      <c r="N1696" s="89"/>
      <c r="O1696" s="89"/>
      <c r="P1696" s="89"/>
      <c r="Q1696" s="89"/>
      <c r="R1696" s="89"/>
      <c r="S1696" s="89"/>
    </row>
    <row r="1697" spans="1:19" ht="49.65" customHeight="1" x14ac:dyDescent="0.3">
      <c r="A1697" s="97">
        <v>12384</v>
      </c>
      <c r="B1697" s="98" t="s">
        <v>1471</v>
      </c>
      <c r="C1697" s="96"/>
      <c r="D1697" s="96"/>
      <c r="E1697" s="96"/>
      <c r="F1697" s="96"/>
      <c r="G1697" s="94">
        <f>+C1697+D1697+E1697+F1697</f>
        <v>0</v>
      </c>
      <c r="H1697" s="95">
        <v>169</v>
      </c>
      <c r="I1697" s="88">
        <f>+G1697*H1697</f>
        <v>0</v>
      </c>
      <c r="K1697" s="97"/>
      <c r="L1697" s="98"/>
      <c r="M1697" s="93"/>
      <c r="N1697" s="93"/>
      <c r="O1697" s="93"/>
      <c r="P1697" s="93"/>
      <c r="Q1697" s="94">
        <f>+M1697+N1697+O1697+P1697</f>
        <v>0</v>
      </c>
      <c r="R1697" s="95"/>
      <c r="S1697" s="88">
        <f>+Q1697*R1697</f>
        <v>0</v>
      </c>
    </row>
    <row r="1698" spans="1:19" ht="49.65" customHeight="1" x14ac:dyDescent="0.3">
      <c r="A1698" s="89"/>
      <c r="B1698" s="89"/>
      <c r="C1698" s="89"/>
      <c r="D1698" s="89"/>
      <c r="E1698" s="89"/>
      <c r="F1698" s="89"/>
      <c r="G1698" s="89"/>
      <c r="H1698" s="89"/>
      <c r="I1698" s="89"/>
      <c r="K1698" s="89"/>
      <c r="L1698" s="89"/>
      <c r="M1698" s="89"/>
      <c r="N1698" s="89"/>
      <c r="O1698" s="89"/>
      <c r="P1698" s="89"/>
      <c r="Q1698" s="89"/>
      <c r="R1698" s="89"/>
      <c r="S1698" s="89"/>
    </row>
    <row r="1699" spans="1:19" ht="49.65" customHeight="1" x14ac:dyDescent="0.3">
      <c r="A1699" s="97">
        <v>12385</v>
      </c>
      <c r="B1699" s="98" t="s">
        <v>1472</v>
      </c>
      <c r="C1699" s="96"/>
      <c r="D1699" s="96"/>
      <c r="E1699" s="96"/>
      <c r="F1699" s="96"/>
      <c r="G1699" s="94">
        <f>+C1699+D1699+E1699+F1699</f>
        <v>0</v>
      </c>
      <c r="H1699" s="95">
        <v>119</v>
      </c>
      <c r="I1699" s="88">
        <f>+G1699*H1699</f>
        <v>0</v>
      </c>
      <c r="K1699" s="97"/>
      <c r="L1699" s="98"/>
      <c r="M1699" s="93"/>
      <c r="N1699" s="93"/>
      <c r="O1699" s="93"/>
      <c r="P1699" s="93"/>
      <c r="Q1699" s="94">
        <f>+M1699+N1699+O1699+P1699</f>
        <v>0</v>
      </c>
      <c r="R1699" s="95"/>
      <c r="S1699" s="88">
        <f>+Q1699*R1699</f>
        <v>0</v>
      </c>
    </row>
    <row r="1700" spans="1:19" ht="49.65" customHeight="1" x14ac:dyDescent="0.3">
      <c r="A1700" s="89"/>
      <c r="B1700" s="89"/>
      <c r="C1700" s="89"/>
      <c r="D1700" s="89"/>
      <c r="E1700" s="89"/>
      <c r="F1700" s="89"/>
      <c r="G1700" s="89"/>
      <c r="H1700" s="89"/>
      <c r="I1700" s="89"/>
      <c r="K1700" s="89"/>
      <c r="L1700" s="89"/>
      <c r="M1700" s="89"/>
      <c r="N1700" s="89"/>
      <c r="O1700" s="89"/>
      <c r="P1700" s="89"/>
      <c r="Q1700" s="89"/>
      <c r="R1700" s="89"/>
      <c r="S1700" s="89"/>
    </row>
    <row r="1701" spans="1:19" ht="49.65" customHeight="1" x14ac:dyDescent="0.3">
      <c r="A1701" s="97">
        <v>12999</v>
      </c>
      <c r="B1701" s="98" t="s">
        <v>1473</v>
      </c>
      <c r="C1701" s="96"/>
      <c r="D1701" s="96"/>
      <c r="E1701" s="96"/>
      <c r="F1701" s="96"/>
      <c r="G1701" s="94">
        <f>+C1701+D1701+E1701+F1701</f>
        <v>0</v>
      </c>
      <c r="H1701" s="95">
        <v>795</v>
      </c>
      <c r="I1701" s="88">
        <f>+G1701*H1701</f>
        <v>0</v>
      </c>
      <c r="K1701" s="97"/>
      <c r="L1701" s="98"/>
      <c r="M1701" s="93"/>
      <c r="N1701" s="93"/>
      <c r="O1701" s="93"/>
      <c r="P1701" s="93"/>
      <c r="Q1701" s="94">
        <f>+M1701+N1701+O1701+P1701</f>
        <v>0</v>
      </c>
      <c r="R1701" s="95"/>
      <c r="S1701" s="88">
        <f>+Q1701*R1701</f>
        <v>0</v>
      </c>
    </row>
    <row r="1702" spans="1:19" ht="49.65" customHeight="1" x14ac:dyDescent="0.3">
      <c r="A1702" s="89"/>
      <c r="B1702" s="89"/>
      <c r="C1702" s="89"/>
      <c r="D1702" s="89"/>
      <c r="E1702" s="89"/>
      <c r="F1702" s="89"/>
      <c r="G1702" s="89"/>
      <c r="H1702" s="89"/>
      <c r="I1702" s="89"/>
      <c r="K1702" s="89"/>
      <c r="L1702" s="89"/>
      <c r="M1702" s="89"/>
      <c r="N1702" s="89"/>
      <c r="O1702" s="89"/>
      <c r="P1702" s="89"/>
      <c r="Q1702" s="89"/>
      <c r="R1702" s="89"/>
      <c r="S1702" s="89"/>
    </row>
    <row r="1703" spans="1:19" ht="49.65" customHeight="1" x14ac:dyDescent="0.3">
      <c r="D1703" s="90" t="s">
        <v>701</v>
      </c>
      <c r="E1703" s="80"/>
      <c r="F1703" s="80"/>
      <c r="G1703" s="81"/>
      <c r="H1703" s="91">
        <f>SUM(I1643:I1702)</f>
        <v>0</v>
      </c>
      <c r="I1703" s="81"/>
      <c r="N1703" s="90" t="s">
        <v>702</v>
      </c>
      <c r="O1703" s="80"/>
      <c r="P1703" s="80"/>
      <c r="Q1703" s="81"/>
      <c r="R1703" s="91">
        <f>SUM(S1643:S1702)</f>
        <v>0</v>
      </c>
      <c r="S1703" s="81"/>
    </row>
    <row r="1704" spans="1:19" ht="49.65" customHeight="1" x14ac:dyDescent="0.3">
      <c r="D1704" s="82"/>
      <c r="E1704" s="83"/>
      <c r="F1704" s="83"/>
      <c r="G1704" s="84"/>
      <c r="H1704" s="82"/>
      <c r="I1704" s="84"/>
      <c r="N1704" s="82"/>
      <c r="O1704" s="83"/>
      <c r="P1704" s="83"/>
      <c r="Q1704" s="84"/>
      <c r="R1704" s="82"/>
      <c r="S1704" s="84"/>
    </row>
    <row r="1705" spans="1:19" ht="49.65" customHeight="1" x14ac:dyDescent="0.3"/>
    <row r="1706" spans="1:19" ht="49.65" customHeight="1" x14ac:dyDescent="0.3">
      <c r="C1706" s="77" t="s">
        <v>121</v>
      </c>
      <c r="D1706" s="78"/>
      <c r="E1706" s="78"/>
      <c r="F1706" s="78"/>
      <c r="G1706" s="79">
        <f>H1127</f>
        <v>0</v>
      </c>
      <c r="H1706" s="80"/>
      <c r="I1706" s="81"/>
      <c r="M1706" s="77" t="s">
        <v>122</v>
      </c>
      <c r="N1706" s="78"/>
      <c r="O1706" s="78"/>
      <c r="P1706" s="78"/>
      <c r="Q1706" s="79">
        <f>R1127</f>
        <v>0</v>
      </c>
      <c r="R1706" s="80"/>
      <c r="S1706" s="81"/>
    </row>
    <row r="1707" spans="1:19" ht="49.65" customHeight="1" x14ac:dyDescent="0.3">
      <c r="C1707" s="78"/>
      <c r="D1707" s="78"/>
      <c r="E1707" s="78"/>
      <c r="F1707" s="78"/>
      <c r="G1707" s="82"/>
      <c r="H1707" s="83"/>
      <c r="I1707" s="84"/>
      <c r="M1707" s="78"/>
      <c r="N1707" s="78"/>
      <c r="O1707" s="78"/>
      <c r="P1707" s="78"/>
      <c r="Q1707" s="82"/>
      <c r="R1707" s="83"/>
      <c r="S1707" s="84"/>
    </row>
    <row r="1708" spans="1:19" ht="49.65" customHeight="1" x14ac:dyDescent="0.3"/>
    <row r="1709" spans="1:19" ht="49.65" customHeight="1" x14ac:dyDescent="0.3">
      <c r="C1709" s="77" t="s">
        <v>219</v>
      </c>
      <c r="D1709" s="78"/>
      <c r="E1709" s="78"/>
      <c r="F1709" s="78"/>
      <c r="G1709" s="79">
        <f>H1229</f>
        <v>0</v>
      </c>
      <c r="H1709" s="80"/>
      <c r="I1709" s="81"/>
      <c r="M1709" s="77" t="s">
        <v>220</v>
      </c>
      <c r="N1709" s="78"/>
      <c r="O1709" s="78"/>
      <c r="P1709" s="78"/>
      <c r="Q1709" s="79">
        <f>R1229</f>
        <v>0</v>
      </c>
      <c r="R1709" s="80"/>
      <c r="S1709" s="81"/>
    </row>
    <row r="1710" spans="1:19" ht="49.65" customHeight="1" x14ac:dyDescent="0.3">
      <c r="C1710" s="78"/>
      <c r="D1710" s="78"/>
      <c r="E1710" s="78"/>
      <c r="F1710" s="78"/>
      <c r="G1710" s="82"/>
      <c r="H1710" s="83"/>
      <c r="I1710" s="84"/>
      <c r="M1710" s="78"/>
      <c r="N1710" s="78"/>
      <c r="O1710" s="78"/>
      <c r="P1710" s="78"/>
      <c r="Q1710" s="82"/>
      <c r="R1710" s="83"/>
      <c r="S1710" s="84"/>
    </row>
    <row r="1711" spans="1:19" ht="49.65" customHeight="1" x14ac:dyDescent="0.3"/>
    <row r="1712" spans="1:19" ht="49.65" customHeight="1" x14ac:dyDescent="0.3">
      <c r="C1712" s="77" t="s">
        <v>311</v>
      </c>
      <c r="D1712" s="78"/>
      <c r="E1712" s="78"/>
      <c r="F1712" s="78"/>
      <c r="G1712" s="79">
        <f>H1331</f>
        <v>0</v>
      </c>
      <c r="H1712" s="80"/>
      <c r="I1712" s="81"/>
      <c r="M1712" s="77" t="s">
        <v>312</v>
      </c>
      <c r="N1712" s="78"/>
      <c r="O1712" s="78"/>
      <c r="P1712" s="78"/>
      <c r="Q1712" s="79">
        <f>R1331</f>
        <v>0</v>
      </c>
      <c r="R1712" s="80"/>
      <c r="S1712" s="81"/>
    </row>
    <row r="1713" spans="3:19" ht="49.65" customHeight="1" x14ac:dyDescent="0.3">
      <c r="C1713" s="78"/>
      <c r="D1713" s="78"/>
      <c r="E1713" s="78"/>
      <c r="F1713" s="78"/>
      <c r="G1713" s="82"/>
      <c r="H1713" s="83"/>
      <c r="I1713" s="84"/>
      <c r="M1713" s="78"/>
      <c r="N1713" s="78"/>
      <c r="O1713" s="78"/>
      <c r="P1713" s="78"/>
      <c r="Q1713" s="82"/>
      <c r="R1713" s="83"/>
      <c r="S1713" s="84"/>
    </row>
    <row r="1714" spans="3:19" ht="49.65" customHeight="1" x14ac:dyDescent="0.3"/>
    <row r="1715" spans="3:19" ht="49.65" customHeight="1" x14ac:dyDescent="0.3">
      <c r="C1715" s="77" t="s">
        <v>408</v>
      </c>
      <c r="D1715" s="78"/>
      <c r="E1715" s="78"/>
      <c r="F1715" s="78"/>
      <c r="G1715" s="79">
        <f>H1433</f>
        <v>0</v>
      </c>
      <c r="H1715" s="80"/>
      <c r="I1715" s="81"/>
      <c r="M1715" s="77" t="s">
        <v>409</v>
      </c>
      <c r="N1715" s="78"/>
      <c r="O1715" s="78"/>
      <c r="P1715" s="78"/>
      <c r="Q1715" s="79">
        <f>R1433</f>
        <v>0</v>
      </c>
      <c r="R1715" s="80"/>
      <c r="S1715" s="81"/>
    </row>
    <row r="1716" spans="3:19" ht="49.65" customHeight="1" x14ac:dyDescent="0.3">
      <c r="C1716" s="78"/>
      <c r="D1716" s="78"/>
      <c r="E1716" s="78"/>
      <c r="F1716" s="78"/>
      <c r="G1716" s="82"/>
      <c r="H1716" s="83"/>
      <c r="I1716" s="84"/>
      <c r="M1716" s="78"/>
      <c r="N1716" s="78"/>
      <c r="O1716" s="78"/>
      <c r="P1716" s="78"/>
      <c r="Q1716" s="82"/>
      <c r="R1716" s="83"/>
      <c r="S1716" s="84"/>
    </row>
    <row r="1717" spans="3:19" ht="49.65" customHeight="1" x14ac:dyDescent="0.3"/>
    <row r="1718" spans="3:19" ht="49.65" customHeight="1" x14ac:dyDescent="0.3">
      <c r="C1718" s="77" t="s">
        <v>503</v>
      </c>
      <c r="D1718" s="78"/>
      <c r="E1718" s="78"/>
      <c r="F1718" s="78"/>
      <c r="G1718" s="79">
        <f>H1535</f>
        <v>0</v>
      </c>
      <c r="H1718" s="80"/>
      <c r="I1718" s="81"/>
      <c r="M1718" s="77" t="s">
        <v>504</v>
      </c>
      <c r="N1718" s="78"/>
      <c r="O1718" s="78"/>
      <c r="P1718" s="78"/>
      <c r="Q1718" s="79">
        <f>R1535</f>
        <v>0</v>
      </c>
      <c r="R1718" s="80"/>
      <c r="S1718" s="81"/>
    </row>
    <row r="1719" spans="3:19" ht="49.65" customHeight="1" x14ac:dyDescent="0.3">
      <c r="C1719" s="78"/>
      <c r="D1719" s="78"/>
      <c r="E1719" s="78"/>
      <c r="F1719" s="78"/>
      <c r="G1719" s="82"/>
      <c r="H1719" s="83"/>
      <c r="I1719" s="84"/>
      <c r="M1719" s="78"/>
      <c r="N1719" s="78"/>
      <c r="O1719" s="78"/>
      <c r="P1719" s="78"/>
      <c r="Q1719" s="82"/>
      <c r="R1719" s="83"/>
      <c r="S1719" s="84"/>
    </row>
    <row r="1720" spans="3:19" ht="49.65" customHeight="1" x14ac:dyDescent="0.3"/>
    <row r="1721" spans="3:19" ht="49.65" customHeight="1" x14ac:dyDescent="0.3">
      <c r="C1721" s="77" t="s">
        <v>602</v>
      </c>
      <c r="D1721" s="78"/>
      <c r="E1721" s="78"/>
      <c r="F1721" s="78"/>
      <c r="G1721" s="79">
        <f>H1637</f>
        <v>0</v>
      </c>
      <c r="H1721" s="80"/>
      <c r="I1721" s="81"/>
      <c r="M1721" s="77" t="s">
        <v>603</v>
      </c>
      <c r="N1721" s="78"/>
      <c r="O1721" s="78"/>
      <c r="P1721" s="78"/>
      <c r="Q1721" s="79">
        <f>R1637</f>
        <v>0</v>
      </c>
      <c r="R1721" s="80"/>
      <c r="S1721" s="81"/>
    </row>
    <row r="1722" spans="3:19" ht="49.65" customHeight="1" x14ac:dyDescent="0.3">
      <c r="C1722" s="78"/>
      <c r="D1722" s="78"/>
      <c r="E1722" s="78"/>
      <c r="F1722" s="78"/>
      <c r="G1722" s="82"/>
      <c r="H1722" s="83"/>
      <c r="I1722" s="84"/>
      <c r="M1722" s="78"/>
      <c r="N1722" s="78"/>
      <c r="O1722" s="78"/>
      <c r="P1722" s="78"/>
      <c r="Q1722" s="82"/>
      <c r="R1722" s="83"/>
      <c r="S1722" s="84"/>
    </row>
    <row r="1723" spans="3:19" ht="49.65" customHeight="1" x14ac:dyDescent="0.3"/>
    <row r="1724" spans="3:19" ht="49.65" customHeight="1" x14ac:dyDescent="0.3">
      <c r="C1724" s="77" t="s">
        <v>701</v>
      </c>
      <c r="D1724" s="78"/>
      <c r="E1724" s="78"/>
      <c r="F1724" s="78"/>
      <c r="G1724" s="79">
        <f>H1703</f>
        <v>0</v>
      </c>
      <c r="H1724" s="80"/>
      <c r="I1724" s="81"/>
      <c r="M1724" s="77" t="s">
        <v>702</v>
      </c>
      <c r="N1724" s="78"/>
      <c r="O1724" s="78"/>
      <c r="P1724" s="78"/>
      <c r="Q1724" s="79">
        <f>R1703</f>
        <v>0</v>
      </c>
      <c r="R1724" s="80"/>
      <c r="S1724" s="81"/>
    </row>
    <row r="1725" spans="3:19" ht="49.65" customHeight="1" x14ac:dyDescent="0.3">
      <c r="C1725" s="78"/>
      <c r="D1725" s="78"/>
      <c r="E1725" s="78"/>
      <c r="F1725" s="78"/>
      <c r="G1725" s="82"/>
      <c r="H1725" s="83"/>
      <c r="I1725" s="84"/>
      <c r="M1725" s="78"/>
      <c r="N1725" s="78"/>
      <c r="O1725" s="78"/>
      <c r="P1725" s="78"/>
      <c r="Q1725" s="82"/>
      <c r="R1725" s="83"/>
      <c r="S1725" s="84"/>
    </row>
    <row r="1726" spans="3:19" ht="49.65" customHeight="1" x14ac:dyDescent="0.3"/>
    <row r="1727" spans="3:19" ht="49.65" customHeight="1" x14ac:dyDescent="0.3">
      <c r="L1727" s="85" t="s">
        <v>928</v>
      </c>
      <c r="M1727" s="78"/>
      <c r="N1727" s="78"/>
      <c r="O1727" s="78"/>
      <c r="P1727" s="78"/>
      <c r="Q1727" s="86">
        <f>+G1706+Q1706+G1709+Q1709+G1712+Q1712+G1715+Q1715+G1718+Q1718+G1721+Q1721+G1724+Q1724</f>
        <v>0</v>
      </c>
      <c r="R1727" s="80"/>
      <c r="S1727" s="81"/>
    </row>
    <row r="1728" spans="3:19" ht="49.65" customHeight="1" x14ac:dyDescent="0.3">
      <c r="L1728" s="78"/>
      <c r="M1728" s="78"/>
      <c r="N1728" s="78"/>
      <c r="O1728" s="78"/>
      <c r="P1728" s="78"/>
      <c r="Q1728" s="82"/>
      <c r="R1728" s="83"/>
      <c r="S1728" s="84"/>
    </row>
    <row r="1729" spans="1:19" ht="49.65" customHeight="1" x14ac:dyDescent="0.3"/>
    <row r="1730" spans="1:19" ht="49.65" customHeight="1" x14ac:dyDescent="0.3"/>
    <row r="1731" spans="1:19" ht="49.65" customHeight="1" x14ac:dyDescent="0.3"/>
    <row r="1732" spans="1:19" ht="49.65" customHeight="1" x14ac:dyDescent="0.3"/>
    <row r="1733" spans="1:19" ht="49.65" customHeight="1" x14ac:dyDescent="0.3">
      <c r="B1733" s="23"/>
      <c r="C1733" s="23"/>
      <c r="L1733" s="23"/>
      <c r="M1733" s="23"/>
    </row>
    <row r="1734" spans="1:19" ht="49.65" customHeight="1" x14ac:dyDescent="0.3">
      <c r="B1734" s="24" t="s">
        <v>36</v>
      </c>
      <c r="L1734" s="24" t="s">
        <v>38</v>
      </c>
    </row>
    <row r="1735" spans="1:19" ht="49.65" customHeight="1" x14ac:dyDescent="0.3">
      <c r="B1735" s="24" t="s">
        <v>929</v>
      </c>
      <c r="L1735" s="24" t="s">
        <v>930</v>
      </c>
    </row>
    <row r="1736" spans="1:19" ht="49.65" customHeight="1" x14ac:dyDescent="0.3"/>
    <row r="1737" spans="1:19" ht="49.65" customHeight="1" x14ac:dyDescent="0.3"/>
    <row r="1738" spans="1:19" ht="49.65" customHeight="1" x14ac:dyDescent="0.3"/>
    <row r="1739" spans="1:19" ht="49.65" customHeight="1" x14ac:dyDescent="0.3">
      <c r="A1739" s="22" t="s">
        <v>1474</v>
      </c>
    </row>
    <row r="1740" spans="1:19" ht="49.65" customHeight="1" x14ac:dyDescent="0.3">
      <c r="A1740" s="92" t="s">
        <v>1475</v>
      </c>
      <c r="B1740" s="78"/>
      <c r="C1740" s="78"/>
      <c r="D1740" s="78"/>
      <c r="E1740" s="78"/>
      <c r="F1740" s="78"/>
      <c r="G1740" s="78"/>
      <c r="H1740" s="78"/>
      <c r="I1740" s="78"/>
      <c r="J1740" s="78"/>
      <c r="K1740" s="78"/>
      <c r="L1740" s="78"/>
      <c r="M1740" s="78"/>
      <c r="N1740" s="78"/>
      <c r="O1740" s="78"/>
      <c r="P1740" s="78"/>
      <c r="Q1740" s="78"/>
      <c r="R1740" s="78"/>
      <c r="S1740" s="78"/>
    </row>
    <row r="1741" spans="1:19" ht="49.65" customHeight="1" x14ac:dyDescent="0.3">
      <c r="A1741" s="78"/>
      <c r="B1741" s="78"/>
      <c r="C1741" s="78"/>
      <c r="D1741" s="78"/>
      <c r="E1741" s="78"/>
      <c r="F1741" s="78"/>
      <c r="G1741" s="78"/>
      <c r="H1741" s="78"/>
      <c r="I1741" s="78"/>
      <c r="J1741" s="78"/>
      <c r="K1741" s="78"/>
      <c r="L1741" s="78"/>
      <c r="M1741" s="78"/>
      <c r="N1741" s="78"/>
      <c r="O1741" s="78"/>
      <c r="P1741" s="78"/>
      <c r="Q1741" s="78"/>
      <c r="R1741" s="78"/>
      <c r="S1741" s="78"/>
    </row>
    <row r="1742" spans="1:19" ht="49.65" customHeight="1" x14ac:dyDescent="0.3">
      <c r="A1742" s="102" t="s">
        <v>4</v>
      </c>
      <c r="B1742" s="103" t="s">
        <v>52</v>
      </c>
      <c r="C1742" s="102" t="s">
        <v>53</v>
      </c>
      <c r="D1742" s="102" t="s">
        <v>54</v>
      </c>
      <c r="E1742" s="102" t="s">
        <v>55</v>
      </c>
      <c r="F1742" s="102" t="s">
        <v>56</v>
      </c>
      <c r="G1742" s="102" t="s">
        <v>57</v>
      </c>
      <c r="H1742" s="102" t="s">
        <v>58</v>
      </c>
      <c r="I1742" s="103" t="s">
        <v>8</v>
      </c>
      <c r="K1742" s="102" t="s">
        <v>4</v>
      </c>
      <c r="L1742" s="103" t="s">
        <v>52</v>
      </c>
      <c r="M1742" s="102" t="s">
        <v>53</v>
      </c>
      <c r="N1742" s="102" t="s">
        <v>54</v>
      </c>
      <c r="O1742" s="102" t="s">
        <v>55</v>
      </c>
      <c r="P1742" s="102" t="s">
        <v>56</v>
      </c>
      <c r="Q1742" s="102" t="s">
        <v>57</v>
      </c>
      <c r="R1742" s="102" t="s">
        <v>58</v>
      </c>
      <c r="S1742" s="103" t="s">
        <v>8</v>
      </c>
    </row>
    <row r="1743" spans="1:19" ht="49.65" customHeight="1" x14ac:dyDescent="0.3">
      <c r="A1743" s="89"/>
      <c r="B1743" s="89"/>
      <c r="C1743" s="89"/>
      <c r="D1743" s="89"/>
      <c r="E1743" s="89"/>
      <c r="F1743" s="89"/>
      <c r="G1743" s="89"/>
      <c r="H1743" s="89"/>
      <c r="I1743" s="89"/>
      <c r="K1743" s="89"/>
      <c r="L1743" s="89"/>
      <c r="M1743" s="89"/>
      <c r="N1743" s="89"/>
      <c r="O1743" s="89"/>
      <c r="P1743" s="89"/>
      <c r="Q1743" s="89"/>
      <c r="R1743" s="89"/>
      <c r="S1743" s="89"/>
    </row>
    <row r="1744" spans="1:19" ht="49.65" customHeight="1" x14ac:dyDescent="0.3">
      <c r="A1744" s="101" t="s">
        <v>1476</v>
      </c>
      <c r="B1744" s="78"/>
      <c r="C1744" s="78"/>
      <c r="D1744" s="78"/>
      <c r="E1744" s="78"/>
      <c r="F1744" s="78"/>
      <c r="G1744" s="78"/>
      <c r="H1744" s="78"/>
      <c r="I1744" s="78"/>
      <c r="K1744" s="99"/>
      <c r="L1744" s="100" t="s">
        <v>1477</v>
      </c>
      <c r="M1744" s="78"/>
      <c r="N1744" s="78"/>
      <c r="O1744" s="78"/>
      <c r="P1744" s="78"/>
      <c r="Q1744" s="78"/>
      <c r="R1744" s="78"/>
      <c r="S1744" s="78"/>
    </row>
    <row r="1745" spans="1:19" ht="49.65" customHeight="1" x14ac:dyDescent="0.3">
      <c r="A1745" s="78"/>
      <c r="B1745" s="78"/>
      <c r="C1745" s="78"/>
      <c r="D1745" s="78"/>
      <c r="E1745" s="78"/>
      <c r="F1745" s="78"/>
      <c r="G1745" s="78"/>
      <c r="H1745" s="78"/>
      <c r="I1745" s="78"/>
      <c r="K1745" s="78"/>
      <c r="L1745" s="78"/>
      <c r="M1745" s="78"/>
      <c r="N1745" s="78"/>
      <c r="O1745" s="78"/>
      <c r="P1745" s="78"/>
      <c r="Q1745" s="78"/>
      <c r="R1745" s="78"/>
      <c r="S1745" s="78"/>
    </row>
    <row r="1746" spans="1:19" ht="49.65" customHeight="1" x14ac:dyDescent="0.3">
      <c r="A1746" s="99"/>
      <c r="B1746" s="100" t="s">
        <v>1476</v>
      </c>
      <c r="C1746" s="78"/>
      <c r="D1746" s="78"/>
      <c r="E1746" s="78"/>
      <c r="F1746" s="78"/>
      <c r="G1746" s="78"/>
      <c r="H1746" s="78"/>
      <c r="I1746" s="78"/>
      <c r="K1746" s="97">
        <v>11332</v>
      </c>
      <c r="L1746" s="98" t="s">
        <v>1478</v>
      </c>
      <c r="M1746" s="96"/>
      <c r="N1746" s="96"/>
      <c r="O1746" s="96"/>
      <c r="P1746" s="96"/>
      <c r="Q1746" s="94">
        <f>+M1746+N1746+O1746+P1746</f>
        <v>0</v>
      </c>
      <c r="R1746" s="95">
        <v>95</v>
      </c>
      <c r="S1746" s="88">
        <f>+Q1746*R1746</f>
        <v>0</v>
      </c>
    </row>
    <row r="1747" spans="1:19" ht="49.65" customHeight="1" x14ac:dyDescent="0.3">
      <c r="A1747" s="78"/>
      <c r="B1747" s="78"/>
      <c r="C1747" s="78"/>
      <c r="D1747" s="78"/>
      <c r="E1747" s="78"/>
      <c r="F1747" s="78"/>
      <c r="G1747" s="78"/>
      <c r="H1747" s="78"/>
      <c r="I1747" s="78"/>
      <c r="K1747" s="89"/>
      <c r="L1747" s="89"/>
      <c r="M1747" s="89"/>
      <c r="N1747" s="89"/>
      <c r="O1747" s="89"/>
      <c r="P1747" s="89"/>
      <c r="Q1747" s="89"/>
      <c r="R1747" s="89"/>
      <c r="S1747" s="89"/>
    </row>
    <row r="1748" spans="1:19" ht="49.65" customHeight="1" x14ac:dyDescent="0.3">
      <c r="A1748" s="97">
        <v>11935</v>
      </c>
      <c r="B1748" s="98" t="s">
        <v>1479</v>
      </c>
      <c r="C1748" s="96"/>
      <c r="D1748" s="96"/>
      <c r="E1748" s="96"/>
      <c r="F1748" s="96"/>
      <c r="G1748" s="94">
        <f>+C1748+D1748+E1748+F1748</f>
        <v>0</v>
      </c>
      <c r="H1748" s="95">
        <v>19</v>
      </c>
      <c r="I1748" s="88">
        <f>+G1748*H1748</f>
        <v>0</v>
      </c>
      <c r="K1748" s="97">
        <v>11465</v>
      </c>
      <c r="L1748" s="98" t="s">
        <v>1480</v>
      </c>
      <c r="M1748" s="96"/>
      <c r="N1748" s="96"/>
      <c r="O1748" s="96"/>
      <c r="P1748" s="96"/>
      <c r="Q1748" s="94">
        <f>+M1748+N1748+O1748+P1748</f>
        <v>0</v>
      </c>
      <c r="R1748" s="95">
        <v>75</v>
      </c>
      <c r="S1748" s="88">
        <f>+Q1748*R1748</f>
        <v>0</v>
      </c>
    </row>
    <row r="1749" spans="1:19" ht="49.65" customHeight="1" x14ac:dyDescent="0.3">
      <c r="A1749" s="89"/>
      <c r="B1749" s="89"/>
      <c r="C1749" s="89"/>
      <c r="D1749" s="89"/>
      <c r="E1749" s="89"/>
      <c r="F1749" s="89"/>
      <c r="G1749" s="89"/>
      <c r="H1749" s="89"/>
      <c r="I1749" s="89"/>
      <c r="K1749" s="89"/>
      <c r="L1749" s="89"/>
      <c r="M1749" s="89"/>
      <c r="N1749" s="89"/>
      <c r="O1749" s="89"/>
      <c r="P1749" s="89"/>
      <c r="Q1749" s="89"/>
      <c r="R1749" s="89"/>
      <c r="S1749" s="89"/>
    </row>
    <row r="1750" spans="1:19" ht="49.65" customHeight="1" x14ac:dyDescent="0.3">
      <c r="A1750" s="97">
        <v>11936</v>
      </c>
      <c r="B1750" s="98" t="s">
        <v>1481</v>
      </c>
      <c r="C1750" s="96"/>
      <c r="D1750" s="96"/>
      <c r="E1750" s="96"/>
      <c r="F1750" s="96"/>
      <c r="G1750" s="94">
        <f>+C1750+D1750+E1750+F1750</f>
        <v>0</v>
      </c>
      <c r="H1750" s="95">
        <v>15</v>
      </c>
      <c r="I1750" s="88">
        <f>+G1750*H1750</f>
        <v>0</v>
      </c>
      <c r="K1750" s="97">
        <v>11466</v>
      </c>
      <c r="L1750" s="98" t="s">
        <v>1482</v>
      </c>
      <c r="M1750" s="96"/>
      <c r="N1750" s="96"/>
      <c r="O1750" s="96"/>
      <c r="P1750" s="96"/>
      <c r="Q1750" s="94">
        <f>+M1750+N1750+O1750+P1750</f>
        <v>0</v>
      </c>
      <c r="R1750" s="95">
        <v>149</v>
      </c>
      <c r="S1750" s="88">
        <f>+Q1750*R1750</f>
        <v>0</v>
      </c>
    </row>
    <row r="1751" spans="1:19" ht="49.65" customHeight="1" x14ac:dyDescent="0.3">
      <c r="A1751" s="89"/>
      <c r="B1751" s="89"/>
      <c r="C1751" s="89"/>
      <c r="D1751" s="89"/>
      <c r="E1751" s="89"/>
      <c r="F1751" s="89"/>
      <c r="G1751" s="89"/>
      <c r="H1751" s="89"/>
      <c r="I1751" s="89"/>
      <c r="K1751" s="89"/>
      <c r="L1751" s="89"/>
      <c r="M1751" s="89"/>
      <c r="N1751" s="89"/>
      <c r="O1751" s="89"/>
      <c r="P1751" s="89"/>
      <c r="Q1751" s="89"/>
      <c r="R1751" s="89"/>
      <c r="S1751" s="89"/>
    </row>
    <row r="1752" spans="1:19" ht="49.65" customHeight="1" x14ac:dyDescent="0.3">
      <c r="A1752" s="97">
        <v>12415</v>
      </c>
      <c r="B1752" s="98" t="s">
        <v>1483</v>
      </c>
      <c r="C1752" s="96"/>
      <c r="D1752" s="96"/>
      <c r="E1752" s="96"/>
      <c r="F1752" s="96"/>
      <c r="G1752" s="94">
        <f>+C1752+D1752+E1752+F1752</f>
        <v>0</v>
      </c>
      <c r="H1752" s="95">
        <v>25</v>
      </c>
      <c r="I1752" s="88">
        <f>+G1752*H1752</f>
        <v>0</v>
      </c>
      <c r="K1752" s="97">
        <v>11479</v>
      </c>
      <c r="L1752" s="98" t="s">
        <v>1484</v>
      </c>
      <c r="M1752" s="96"/>
      <c r="N1752" s="96"/>
      <c r="O1752" s="96"/>
      <c r="P1752" s="96"/>
      <c r="Q1752" s="94">
        <f>+M1752+N1752+O1752+P1752</f>
        <v>0</v>
      </c>
      <c r="R1752" s="95">
        <v>129</v>
      </c>
      <c r="S1752" s="88">
        <f>+Q1752*R1752</f>
        <v>0</v>
      </c>
    </row>
    <row r="1753" spans="1:19" ht="49.65" customHeight="1" x14ac:dyDescent="0.3">
      <c r="A1753" s="89"/>
      <c r="B1753" s="89"/>
      <c r="C1753" s="89"/>
      <c r="D1753" s="89"/>
      <c r="E1753" s="89"/>
      <c r="F1753" s="89"/>
      <c r="G1753" s="89"/>
      <c r="H1753" s="89"/>
      <c r="I1753" s="89"/>
      <c r="K1753" s="89"/>
      <c r="L1753" s="89"/>
      <c r="M1753" s="89"/>
      <c r="N1753" s="89"/>
      <c r="O1753" s="89"/>
      <c r="P1753" s="89"/>
      <c r="Q1753" s="89"/>
      <c r="R1753" s="89"/>
      <c r="S1753" s="89"/>
    </row>
    <row r="1754" spans="1:19" ht="49.65" customHeight="1" x14ac:dyDescent="0.3">
      <c r="A1754" s="97">
        <v>12417</v>
      </c>
      <c r="B1754" s="98" t="s">
        <v>1485</v>
      </c>
      <c r="C1754" s="96"/>
      <c r="D1754" s="96"/>
      <c r="E1754" s="96"/>
      <c r="F1754" s="96"/>
      <c r="G1754" s="94">
        <f>+C1754+D1754+E1754+F1754</f>
        <v>0</v>
      </c>
      <c r="H1754" s="95">
        <v>35</v>
      </c>
      <c r="I1754" s="88">
        <f>+G1754*H1754</f>
        <v>0</v>
      </c>
      <c r="K1754" s="97">
        <v>11641</v>
      </c>
      <c r="L1754" s="98" t="s">
        <v>1486</v>
      </c>
      <c r="M1754" s="96"/>
      <c r="N1754" s="96"/>
      <c r="O1754" s="96"/>
      <c r="P1754" s="96"/>
      <c r="Q1754" s="94">
        <f>+M1754+N1754+O1754+P1754</f>
        <v>0</v>
      </c>
      <c r="R1754" s="95">
        <v>55</v>
      </c>
      <c r="S1754" s="88">
        <f>+Q1754*R1754</f>
        <v>0</v>
      </c>
    </row>
    <row r="1755" spans="1:19" ht="49.65" customHeight="1" x14ac:dyDescent="0.3">
      <c r="A1755" s="89"/>
      <c r="B1755" s="89"/>
      <c r="C1755" s="89"/>
      <c r="D1755" s="89"/>
      <c r="E1755" s="89"/>
      <c r="F1755" s="89"/>
      <c r="G1755" s="89"/>
      <c r="H1755" s="89"/>
      <c r="I1755" s="89"/>
      <c r="K1755" s="89"/>
      <c r="L1755" s="89"/>
      <c r="M1755" s="89"/>
      <c r="N1755" s="89"/>
      <c r="O1755" s="89"/>
      <c r="P1755" s="89"/>
      <c r="Q1755" s="89"/>
      <c r="R1755" s="89"/>
      <c r="S1755" s="89"/>
    </row>
    <row r="1756" spans="1:19" ht="49.65" customHeight="1" x14ac:dyDescent="0.3">
      <c r="A1756" s="101" t="s">
        <v>1487</v>
      </c>
      <c r="B1756" s="78"/>
      <c r="C1756" s="78"/>
      <c r="D1756" s="78"/>
      <c r="E1756" s="78"/>
      <c r="F1756" s="78"/>
      <c r="G1756" s="78"/>
      <c r="H1756" s="78"/>
      <c r="I1756" s="78"/>
      <c r="K1756" s="97">
        <v>11642</v>
      </c>
      <c r="L1756" s="98" t="s">
        <v>1488</v>
      </c>
      <c r="M1756" s="96"/>
      <c r="N1756" s="96"/>
      <c r="O1756" s="96"/>
      <c r="P1756" s="96"/>
      <c r="Q1756" s="94">
        <f>+M1756+N1756+O1756+P1756</f>
        <v>0</v>
      </c>
      <c r="R1756" s="95">
        <v>99</v>
      </c>
      <c r="S1756" s="88">
        <f>+Q1756*R1756</f>
        <v>0</v>
      </c>
    </row>
    <row r="1757" spans="1:19" ht="49.65" customHeight="1" x14ac:dyDescent="0.3">
      <c r="A1757" s="78"/>
      <c r="B1757" s="78"/>
      <c r="C1757" s="78"/>
      <c r="D1757" s="78"/>
      <c r="E1757" s="78"/>
      <c r="F1757" s="78"/>
      <c r="G1757" s="78"/>
      <c r="H1757" s="78"/>
      <c r="I1757" s="78"/>
      <c r="K1757" s="89"/>
      <c r="L1757" s="89"/>
      <c r="M1757" s="89"/>
      <c r="N1757" s="89"/>
      <c r="O1757" s="89"/>
      <c r="P1757" s="89"/>
      <c r="Q1757" s="89"/>
      <c r="R1757" s="89"/>
      <c r="S1757" s="89"/>
    </row>
    <row r="1758" spans="1:19" ht="49.65" customHeight="1" x14ac:dyDescent="0.3">
      <c r="A1758" s="99"/>
      <c r="B1758" s="100" t="s">
        <v>1487</v>
      </c>
      <c r="C1758" s="78"/>
      <c r="D1758" s="78"/>
      <c r="E1758" s="78"/>
      <c r="F1758" s="78"/>
      <c r="G1758" s="78"/>
      <c r="H1758" s="78"/>
      <c r="I1758" s="78"/>
      <c r="K1758" s="97">
        <v>11939</v>
      </c>
      <c r="L1758" s="98" t="s">
        <v>1489</v>
      </c>
      <c r="M1758" s="96"/>
      <c r="N1758" s="96"/>
      <c r="O1758" s="96"/>
      <c r="P1758" s="96"/>
      <c r="Q1758" s="94">
        <f>+M1758+N1758+O1758+P1758</f>
        <v>0</v>
      </c>
      <c r="R1758" s="95">
        <v>179</v>
      </c>
      <c r="S1758" s="88">
        <f>+Q1758*R1758</f>
        <v>0</v>
      </c>
    </row>
    <row r="1759" spans="1:19" ht="49.65" customHeight="1" x14ac:dyDescent="0.3">
      <c r="A1759" s="78"/>
      <c r="B1759" s="78"/>
      <c r="C1759" s="78"/>
      <c r="D1759" s="78"/>
      <c r="E1759" s="78"/>
      <c r="F1759" s="78"/>
      <c r="G1759" s="78"/>
      <c r="H1759" s="78"/>
      <c r="I1759" s="78"/>
      <c r="K1759" s="89"/>
      <c r="L1759" s="89"/>
      <c r="M1759" s="89"/>
      <c r="N1759" s="89"/>
      <c r="O1759" s="89"/>
      <c r="P1759" s="89"/>
      <c r="Q1759" s="89"/>
      <c r="R1759" s="89"/>
      <c r="S1759" s="89"/>
    </row>
    <row r="1760" spans="1:19" ht="49.65" customHeight="1" x14ac:dyDescent="0.3">
      <c r="A1760" s="97">
        <v>1240</v>
      </c>
      <c r="B1760" s="98" t="s">
        <v>1490</v>
      </c>
      <c r="C1760" s="96"/>
      <c r="D1760" s="96"/>
      <c r="E1760" s="96"/>
      <c r="F1760" s="96"/>
      <c r="G1760" s="94">
        <f>+C1760+D1760+E1760+F1760</f>
        <v>0</v>
      </c>
      <c r="H1760" s="95">
        <v>49</v>
      </c>
      <c r="I1760" s="88">
        <f>+G1760*H1760</f>
        <v>0</v>
      </c>
      <c r="K1760" s="97">
        <v>12420</v>
      </c>
      <c r="L1760" s="98" t="s">
        <v>1491</v>
      </c>
      <c r="M1760" s="96"/>
      <c r="N1760" s="96"/>
      <c r="O1760" s="96"/>
      <c r="P1760" s="96"/>
      <c r="Q1760" s="94">
        <f>+M1760+N1760+O1760+P1760</f>
        <v>0</v>
      </c>
      <c r="R1760" s="95">
        <v>119</v>
      </c>
      <c r="S1760" s="88">
        <f>+Q1760*R1760</f>
        <v>0</v>
      </c>
    </row>
    <row r="1761" spans="1:19" ht="49.65" customHeight="1" x14ac:dyDescent="0.3">
      <c r="A1761" s="89"/>
      <c r="B1761" s="89"/>
      <c r="C1761" s="89"/>
      <c r="D1761" s="89"/>
      <c r="E1761" s="89"/>
      <c r="F1761" s="89"/>
      <c r="G1761" s="89"/>
      <c r="H1761" s="89"/>
      <c r="I1761" s="89"/>
      <c r="K1761" s="89"/>
      <c r="L1761" s="89"/>
      <c r="M1761" s="89"/>
      <c r="N1761" s="89"/>
      <c r="O1761" s="89"/>
      <c r="P1761" s="89"/>
      <c r="Q1761" s="89"/>
      <c r="R1761" s="89"/>
      <c r="S1761" s="89"/>
    </row>
    <row r="1762" spans="1:19" ht="49.65" customHeight="1" x14ac:dyDescent="0.3">
      <c r="A1762" s="97">
        <v>4625</v>
      </c>
      <c r="B1762" s="98" t="s">
        <v>1492</v>
      </c>
      <c r="C1762" s="96"/>
      <c r="D1762" s="96"/>
      <c r="E1762" s="96"/>
      <c r="F1762" s="96"/>
      <c r="G1762" s="94">
        <f>+C1762+D1762+E1762+F1762</f>
        <v>0</v>
      </c>
      <c r="H1762" s="95">
        <v>89</v>
      </c>
      <c r="I1762" s="88">
        <f>+G1762*H1762</f>
        <v>0</v>
      </c>
      <c r="K1762" s="97">
        <v>12469</v>
      </c>
      <c r="L1762" s="98" t="s">
        <v>1493</v>
      </c>
      <c r="M1762" s="96"/>
      <c r="N1762" s="96"/>
      <c r="O1762" s="96"/>
      <c r="P1762" s="96"/>
      <c r="Q1762" s="94">
        <f>+M1762+N1762+O1762+P1762</f>
        <v>0</v>
      </c>
      <c r="R1762" s="95">
        <v>95</v>
      </c>
      <c r="S1762" s="88">
        <f>+Q1762*R1762</f>
        <v>0</v>
      </c>
    </row>
    <row r="1763" spans="1:19" ht="49.65" customHeight="1" x14ac:dyDescent="0.3">
      <c r="A1763" s="89"/>
      <c r="B1763" s="89"/>
      <c r="C1763" s="89"/>
      <c r="D1763" s="89"/>
      <c r="E1763" s="89"/>
      <c r="F1763" s="89"/>
      <c r="G1763" s="89"/>
      <c r="H1763" s="89"/>
      <c r="I1763" s="89"/>
      <c r="K1763" s="89"/>
      <c r="L1763" s="89"/>
      <c r="M1763" s="89"/>
      <c r="N1763" s="89"/>
      <c r="O1763" s="89"/>
      <c r="P1763" s="89"/>
      <c r="Q1763" s="89"/>
      <c r="R1763" s="89"/>
      <c r="S1763" s="89"/>
    </row>
    <row r="1764" spans="1:19" ht="49.65" customHeight="1" x14ac:dyDescent="0.3">
      <c r="A1764" s="97">
        <v>6853</v>
      </c>
      <c r="B1764" s="98" t="s">
        <v>1494</v>
      </c>
      <c r="C1764" s="96"/>
      <c r="D1764" s="96"/>
      <c r="E1764" s="96"/>
      <c r="F1764" s="96"/>
      <c r="G1764" s="94">
        <f>+C1764+D1764+E1764+F1764</f>
        <v>0</v>
      </c>
      <c r="H1764" s="95">
        <v>49</v>
      </c>
      <c r="I1764" s="88">
        <f>+G1764*H1764</f>
        <v>0</v>
      </c>
      <c r="K1764" s="97">
        <v>14266</v>
      </c>
      <c r="L1764" s="98" t="s">
        <v>1495</v>
      </c>
      <c r="M1764" s="96"/>
      <c r="N1764" s="96"/>
      <c r="O1764" s="96"/>
      <c r="P1764" s="96"/>
      <c r="Q1764" s="94">
        <f>+M1764+N1764+O1764+P1764</f>
        <v>0</v>
      </c>
      <c r="R1764" s="95">
        <v>135</v>
      </c>
      <c r="S1764" s="88">
        <f>+Q1764*R1764</f>
        <v>0</v>
      </c>
    </row>
    <row r="1765" spans="1:19" ht="49.65" customHeight="1" x14ac:dyDescent="0.3">
      <c r="A1765" s="89"/>
      <c r="B1765" s="89"/>
      <c r="C1765" s="89"/>
      <c r="D1765" s="89"/>
      <c r="E1765" s="89"/>
      <c r="F1765" s="89"/>
      <c r="G1765" s="89"/>
      <c r="H1765" s="89"/>
      <c r="I1765" s="89"/>
      <c r="K1765" s="89"/>
      <c r="L1765" s="89"/>
      <c r="M1765" s="89"/>
      <c r="N1765" s="89"/>
      <c r="O1765" s="89"/>
      <c r="P1765" s="89"/>
      <c r="Q1765" s="89"/>
      <c r="R1765" s="89"/>
      <c r="S1765" s="89"/>
    </row>
    <row r="1766" spans="1:19" ht="49.65" customHeight="1" x14ac:dyDescent="0.3">
      <c r="A1766" s="97">
        <v>6854</v>
      </c>
      <c r="B1766" s="98" t="s">
        <v>1496</v>
      </c>
      <c r="C1766" s="96"/>
      <c r="D1766" s="96"/>
      <c r="E1766" s="96"/>
      <c r="F1766" s="96"/>
      <c r="G1766" s="94">
        <f>+C1766+D1766+E1766+F1766</f>
        <v>0</v>
      </c>
      <c r="H1766" s="95">
        <v>55</v>
      </c>
      <c r="I1766" s="88">
        <f>+G1766*H1766</f>
        <v>0</v>
      </c>
      <c r="K1766" s="97">
        <v>14847</v>
      </c>
      <c r="L1766" s="98" t="s">
        <v>1497</v>
      </c>
      <c r="M1766" s="96"/>
      <c r="N1766" s="96"/>
      <c r="O1766" s="96"/>
      <c r="P1766" s="96"/>
      <c r="Q1766" s="94">
        <f>+M1766+N1766+O1766+P1766</f>
        <v>0</v>
      </c>
      <c r="R1766" s="95">
        <v>139</v>
      </c>
      <c r="S1766" s="88">
        <f>+Q1766*R1766</f>
        <v>0</v>
      </c>
    </row>
    <row r="1767" spans="1:19" ht="49.65" customHeight="1" x14ac:dyDescent="0.3">
      <c r="A1767" s="89"/>
      <c r="B1767" s="89"/>
      <c r="C1767" s="89"/>
      <c r="D1767" s="89"/>
      <c r="E1767" s="89"/>
      <c r="F1767" s="89"/>
      <c r="G1767" s="89"/>
      <c r="H1767" s="89"/>
      <c r="I1767" s="89"/>
      <c r="K1767" s="89"/>
      <c r="L1767" s="89"/>
      <c r="M1767" s="89"/>
      <c r="N1767" s="89"/>
      <c r="O1767" s="89"/>
      <c r="P1767" s="89"/>
      <c r="Q1767" s="89"/>
      <c r="R1767" s="89"/>
      <c r="S1767" s="89"/>
    </row>
    <row r="1768" spans="1:19" ht="49.65" customHeight="1" x14ac:dyDescent="0.3">
      <c r="A1768" s="97">
        <v>6855</v>
      </c>
      <c r="B1768" s="98" t="s">
        <v>1498</v>
      </c>
      <c r="C1768" s="96"/>
      <c r="D1768" s="96"/>
      <c r="E1768" s="96"/>
      <c r="F1768" s="96"/>
      <c r="G1768" s="94">
        <f>+C1768+D1768+E1768+F1768</f>
        <v>0</v>
      </c>
      <c r="H1768" s="95">
        <v>59</v>
      </c>
      <c r="I1768" s="88">
        <f>+G1768*H1768</f>
        <v>0</v>
      </c>
      <c r="K1768" s="97">
        <v>15132</v>
      </c>
      <c r="L1768" s="98" t="s">
        <v>1499</v>
      </c>
      <c r="M1768" s="96"/>
      <c r="N1768" s="96"/>
      <c r="O1768" s="96"/>
      <c r="P1768" s="96"/>
      <c r="Q1768" s="94">
        <f>+M1768+N1768+O1768+P1768</f>
        <v>0</v>
      </c>
      <c r="R1768" s="95">
        <v>185</v>
      </c>
      <c r="S1768" s="88">
        <f>+Q1768*R1768</f>
        <v>0</v>
      </c>
    </row>
    <row r="1769" spans="1:19" ht="49.65" customHeight="1" x14ac:dyDescent="0.3">
      <c r="A1769" s="89"/>
      <c r="B1769" s="89"/>
      <c r="C1769" s="89"/>
      <c r="D1769" s="89"/>
      <c r="E1769" s="89"/>
      <c r="F1769" s="89"/>
      <c r="G1769" s="89"/>
      <c r="H1769" s="89"/>
      <c r="I1769" s="89"/>
      <c r="K1769" s="89"/>
      <c r="L1769" s="89"/>
      <c r="M1769" s="89"/>
      <c r="N1769" s="89"/>
      <c r="O1769" s="89"/>
      <c r="P1769" s="89"/>
      <c r="Q1769" s="89"/>
      <c r="R1769" s="89"/>
      <c r="S1769" s="89"/>
    </row>
    <row r="1770" spans="1:19" ht="49.65" customHeight="1" x14ac:dyDescent="0.3">
      <c r="A1770" s="97">
        <v>6856</v>
      </c>
      <c r="B1770" s="98" t="s">
        <v>1500</v>
      </c>
      <c r="C1770" s="96"/>
      <c r="D1770" s="96"/>
      <c r="E1770" s="96"/>
      <c r="F1770" s="96"/>
      <c r="G1770" s="94">
        <f>+C1770+D1770+E1770+F1770</f>
        <v>0</v>
      </c>
      <c r="H1770" s="95">
        <v>69</v>
      </c>
      <c r="I1770" s="88">
        <f>+G1770*H1770</f>
        <v>0</v>
      </c>
      <c r="K1770" s="97">
        <v>15136</v>
      </c>
      <c r="L1770" s="98" t="s">
        <v>1501</v>
      </c>
      <c r="M1770" s="96"/>
      <c r="N1770" s="96"/>
      <c r="O1770" s="96"/>
      <c r="P1770" s="96"/>
      <c r="Q1770" s="94">
        <f>+M1770+N1770+O1770+P1770</f>
        <v>0</v>
      </c>
      <c r="R1770" s="95">
        <v>155</v>
      </c>
      <c r="S1770" s="88">
        <f>+Q1770*R1770</f>
        <v>0</v>
      </c>
    </row>
    <row r="1771" spans="1:19" ht="49.65" customHeight="1" x14ac:dyDescent="0.3">
      <c r="A1771" s="89"/>
      <c r="B1771" s="89"/>
      <c r="C1771" s="89"/>
      <c r="D1771" s="89"/>
      <c r="E1771" s="89"/>
      <c r="F1771" s="89"/>
      <c r="G1771" s="89"/>
      <c r="H1771" s="89"/>
      <c r="I1771" s="89"/>
      <c r="K1771" s="89"/>
      <c r="L1771" s="89"/>
      <c r="M1771" s="89"/>
      <c r="N1771" s="89"/>
      <c r="O1771" s="89"/>
      <c r="P1771" s="89"/>
      <c r="Q1771" s="89"/>
      <c r="R1771" s="89"/>
      <c r="S1771" s="89"/>
    </row>
    <row r="1772" spans="1:19" ht="49.65" customHeight="1" x14ac:dyDescent="0.3">
      <c r="A1772" s="97">
        <v>6857</v>
      </c>
      <c r="B1772" s="98" t="s">
        <v>1502</v>
      </c>
      <c r="C1772" s="96"/>
      <c r="D1772" s="96"/>
      <c r="E1772" s="96"/>
      <c r="F1772" s="96"/>
      <c r="G1772" s="94">
        <f>+C1772+D1772+E1772+F1772</f>
        <v>0</v>
      </c>
      <c r="H1772" s="95">
        <v>29</v>
      </c>
      <c r="I1772" s="88">
        <f>+G1772*H1772</f>
        <v>0</v>
      </c>
      <c r="K1772" s="97">
        <v>15139</v>
      </c>
      <c r="L1772" s="98" t="s">
        <v>1503</v>
      </c>
      <c r="M1772" s="96"/>
      <c r="N1772" s="96"/>
      <c r="O1772" s="96"/>
      <c r="P1772" s="96"/>
      <c r="Q1772" s="94">
        <f>+M1772+N1772+O1772+P1772</f>
        <v>0</v>
      </c>
      <c r="R1772" s="95">
        <v>79</v>
      </c>
      <c r="S1772" s="88">
        <f>+Q1772*R1772</f>
        <v>0</v>
      </c>
    </row>
    <row r="1773" spans="1:19" ht="49.65" customHeight="1" x14ac:dyDescent="0.3">
      <c r="A1773" s="89"/>
      <c r="B1773" s="89"/>
      <c r="C1773" s="89"/>
      <c r="D1773" s="89"/>
      <c r="E1773" s="89"/>
      <c r="F1773" s="89"/>
      <c r="G1773" s="89"/>
      <c r="H1773" s="89"/>
      <c r="I1773" s="89"/>
      <c r="K1773" s="89"/>
      <c r="L1773" s="89"/>
      <c r="M1773" s="89"/>
      <c r="N1773" s="89"/>
      <c r="O1773" s="89"/>
      <c r="P1773" s="89"/>
      <c r="Q1773" s="89"/>
      <c r="R1773" s="89"/>
      <c r="S1773" s="89"/>
    </row>
    <row r="1774" spans="1:19" ht="49.65" customHeight="1" x14ac:dyDescent="0.3">
      <c r="A1774" s="97">
        <v>6858</v>
      </c>
      <c r="B1774" s="98" t="s">
        <v>1504</v>
      </c>
      <c r="C1774" s="96"/>
      <c r="D1774" s="96"/>
      <c r="E1774" s="96"/>
      <c r="F1774" s="96"/>
      <c r="G1774" s="94">
        <f>+C1774+D1774+E1774+F1774</f>
        <v>0</v>
      </c>
      <c r="H1774" s="95">
        <v>59</v>
      </c>
      <c r="I1774" s="88">
        <f>+G1774*H1774</f>
        <v>0</v>
      </c>
      <c r="K1774" s="101" t="s">
        <v>1505</v>
      </c>
      <c r="L1774" s="78"/>
      <c r="M1774" s="78"/>
      <c r="N1774" s="78"/>
      <c r="O1774" s="78"/>
      <c r="P1774" s="78"/>
      <c r="Q1774" s="78"/>
      <c r="R1774" s="78"/>
      <c r="S1774" s="78"/>
    </row>
    <row r="1775" spans="1:19" ht="49.65" customHeight="1" x14ac:dyDescent="0.3">
      <c r="A1775" s="89"/>
      <c r="B1775" s="89"/>
      <c r="C1775" s="89"/>
      <c r="D1775" s="89"/>
      <c r="E1775" s="89"/>
      <c r="F1775" s="89"/>
      <c r="G1775" s="89"/>
      <c r="H1775" s="89"/>
      <c r="I1775" s="89"/>
      <c r="K1775" s="78"/>
      <c r="L1775" s="78"/>
      <c r="M1775" s="78"/>
      <c r="N1775" s="78"/>
      <c r="O1775" s="78"/>
      <c r="P1775" s="78"/>
      <c r="Q1775" s="78"/>
      <c r="R1775" s="78"/>
      <c r="S1775" s="78"/>
    </row>
    <row r="1776" spans="1:19" ht="49.65" customHeight="1" x14ac:dyDescent="0.3">
      <c r="A1776" s="97">
        <v>7956</v>
      </c>
      <c r="B1776" s="98" t="s">
        <v>1506</v>
      </c>
      <c r="C1776" s="96"/>
      <c r="D1776" s="96"/>
      <c r="E1776" s="96"/>
      <c r="F1776" s="96"/>
      <c r="G1776" s="94">
        <f>+C1776+D1776+E1776+F1776</f>
        <v>0</v>
      </c>
      <c r="H1776" s="95">
        <v>55</v>
      </c>
      <c r="I1776" s="88">
        <f>+G1776*H1776</f>
        <v>0</v>
      </c>
      <c r="K1776" s="99"/>
      <c r="L1776" s="100" t="s">
        <v>1505</v>
      </c>
      <c r="M1776" s="78"/>
      <c r="N1776" s="78"/>
      <c r="O1776" s="78"/>
      <c r="P1776" s="78"/>
      <c r="Q1776" s="78"/>
      <c r="R1776" s="78"/>
      <c r="S1776" s="78"/>
    </row>
    <row r="1777" spans="1:19" ht="49.65" customHeight="1" x14ac:dyDescent="0.3">
      <c r="A1777" s="89"/>
      <c r="B1777" s="89"/>
      <c r="C1777" s="89"/>
      <c r="D1777" s="89"/>
      <c r="E1777" s="89"/>
      <c r="F1777" s="89"/>
      <c r="G1777" s="89"/>
      <c r="H1777" s="89"/>
      <c r="I1777" s="89"/>
      <c r="K1777" s="78"/>
      <c r="L1777" s="78"/>
      <c r="M1777" s="78"/>
      <c r="N1777" s="78"/>
      <c r="O1777" s="78"/>
      <c r="P1777" s="78"/>
      <c r="Q1777" s="78"/>
      <c r="R1777" s="78"/>
      <c r="S1777" s="78"/>
    </row>
    <row r="1778" spans="1:19" ht="49.65" customHeight="1" x14ac:dyDescent="0.3">
      <c r="A1778" s="97">
        <v>9590</v>
      </c>
      <c r="B1778" s="98" t="s">
        <v>1507</v>
      </c>
      <c r="C1778" s="96"/>
      <c r="D1778" s="96"/>
      <c r="E1778" s="96"/>
      <c r="F1778" s="96"/>
      <c r="G1778" s="94">
        <f>+C1778+D1778+E1778+F1778</f>
        <v>0</v>
      </c>
      <c r="H1778" s="95">
        <v>69</v>
      </c>
      <c r="I1778" s="88">
        <f>+G1778*H1778</f>
        <v>0</v>
      </c>
      <c r="K1778" s="97">
        <v>8121</v>
      </c>
      <c r="L1778" s="98" t="s">
        <v>1508</v>
      </c>
      <c r="M1778" s="96"/>
      <c r="N1778" s="96"/>
      <c r="O1778" s="96"/>
      <c r="P1778" s="96"/>
      <c r="Q1778" s="94">
        <f>+M1778+N1778+O1778+P1778</f>
        <v>0</v>
      </c>
      <c r="R1778" s="95">
        <v>299</v>
      </c>
      <c r="S1778" s="88">
        <f>+Q1778*R1778</f>
        <v>0</v>
      </c>
    </row>
    <row r="1779" spans="1:19" ht="49.65" customHeight="1" x14ac:dyDescent="0.3">
      <c r="A1779" s="89"/>
      <c r="B1779" s="89"/>
      <c r="C1779" s="89"/>
      <c r="D1779" s="89"/>
      <c r="E1779" s="89"/>
      <c r="F1779" s="89"/>
      <c r="G1779" s="89"/>
      <c r="H1779" s="89"/>
      <c r="I1779" s="89"/>
      <c r="K1779" s="89"/>
      <c r="L1779" s="89"/>
      <c r="M1779" s="89"/>
      <c r="N1779" s="89"/>
      <c r="O1779" s="89"/>
      <c r="P1779" s="89"/>
      <c r="Q1779" s="89"/>
      <c r="R1779" s="89"/>
      <c r="S1779" s="89"/>
    </row>
    <row r="1780" spans="1:19" ht="49.65" customHeight="1" x14ac:dyDescent="0.3">
      <c r="A1780" s="97">
        <v>10985</v>
      </c>
      <c r="B1780" s="98" t="s">
        <v>1509</v>
      </c>
      <c r="C1780" s="96"/>
      <c r="D1780" s="96"/>
      <c r="E1780" s="96"/>
      <c r="F1780" s="96"/>
      <c r="G1780" s="94">
        <f>+C1780+D1780+E1780+F1780</f>
        <v>0</v>
      </c>
      <c r="H1780" s="95">
        <v>99</v>
      </c>
      <c r="I1780" s="88">
        <f>+G1780*H1780</f>
        <v>0</v>
      </c>
      <c r="K1780" s="97">
        <v>10494</v>
      </c>
      <c r="L1780" s="98" t="s">
        <v>1510</v>
      </c>
      <c r="M1780" s="96"/>
      <c r="N1780" s="96"/>
      <c r="O1780" s="96"/>
      <c r="P1780" s="96"/>
      <c r="Q1780" s="94">
        <f>+M1780+N1780+O1780+P1780</f>
        <v>0</v>
      </c>
      <c r="R1780" s="95">
        <v>85</v>
      </c>
      <c r="S1780" s="88">
        <f>+Q1780*R1780</f>
        <v>0</v>
      </c>
    </row>
    <row r="1781" spans="1:19" ht="49.65" customHeight="1" x14ac:dyDescent="0.3">
      <c r="A1781" s="89"/>
      <c r="B1781" s="89"/>
      <c r="C1781" s="89"/>
      <c r="D1781" s="89"/>
      <c r="E1781" s="89"/>
      <c r="F1781" s="89"/>
      <c r="G1781" s="89"/>
      <c r="H1781" s="89"/>
      <c r="I1781" s="89"/>
      <c r="K1781" s="89"/>
      <c r="L1781" s="89"/>
      <c r="M1781" s="89"/>
      <c r="N1781" s="89"/>
      <c r="O1781" s="89"/>
      <c r="P1781" s="89"/>
      <c r="Q1781" s="89"/>
      <c r="R1781" s="89"/>
      <c r="S1781" s="89"/>
    </row>
    <row r="1782" spans="1:19" ht="49.65" customHeight="1" x14ac:dyDescent="0.3">
      <c r="A1782" s="97">
        <v>11385</v>
      </c>
      <c r="B1782" s="98" t="s">
        <v>1511</v>
      </c>
      <c r="C1782" s="96"/>
      <c r="D1782" s="96"/>
      <c r="E1782" s="96"/>
      <c r="F1782" s="96"/>
      <c r="G1782" s="94">
        <f>+C1782+D1782+E1782+F1782</f>
        <v>0</v>
      </c>
      <c r="H1782" s="95">
        <v>45</v>
      </c>
      <c r="I1782" s="88">
        <f>+G1782*H1782</f>
        <v>0</v>
      </c>
      <c r="K1782" s="97">
        <v>10496</v>
      </c>
      <c r="L1782" s="98" t="s">
        <v>1512</v>
      </c>
      <c r="M1782" s="96"/>
      <c r="N1782" s="96"/>
      <c r="O1782" s="96"/>
      <c r="P1782" s="96"/>
      <c r="Q1782" s="94">
        <f>+M1782+N1782+O1782+P1782</f>
        <v>0</v>
      </c>
      <c r="R1782" s="95">
        <v>159</v>
      </c>
      <c r="S1782" s="88">
        <f>+Q1782*R1782</f>
        <v>0</v>
      </c>
    </row>
    <row r="1783" spans="1:19" ht="49.65" customHeight="1" x14ac:dyDescent="0.3">
      <c r="A1783" s="89"/>
      <c r="B1783" s="89"/>
      <c r="C1783" s="89"/>
      <c r="D1783" s="89"/>
      <c r="E1783" s="89"/>
      <c r="F1783" s="89"/>
      <c r="G1783" s="89"/>
      <c r="H1783" s="89"/>
      <c r="I1783" s="89"/>
      <c r="K1783" s="89"/>
      <c r="L1783" s="89"/>
      <c r="M1783" s="89"/>
      <c r="N1783" s="89"/>
      <c r="O1783" s="89"/>
      <c r="P1783" s="89"/>
      <c r="Q1783" s="89"/>
      <c r="R1783" s="89"/>
      <c r="S1783" s="89"/>
    </row>
    <row r="1784" spans="1:19" ht="49.65" customHeight="1" x14ac:dyDescent="0.3">
      <c r="A1784" s="97">
        <v>11433</v>
      </c>
      <c r="B1784" s="98" t="s">
        <v>1513</v>
      </c>
      <c r="C1784" s="96"/>
      <c r="D1784" s="96"/>
      <c r="E1784" s="96"/>
      <c r="F1784" s="96"/>
      <c r="G1784" s="94">
        <f>+C1784+D1784+E1784+F1784</f>
        <v>0</v>
      </c>
      <c r="H1784" s="95">
        <v>119</v>
      </c>
      <c r="I1784" s="88">
        <f>+G1784*H1784</f>
        <v>0</v>
      </c>
      <c r="K1784" s="97">
        <v>10497</v>
      </c>
      <c r="L1784" s="98" t="s">
        <v>1514</v>
      </c>
      <c r="M1784" s="96"/>
      <c r="N1784" s="96"/>
      <c r="O1784" s="96"/>
      <c r="P1784" s="96"/>
      <c r="Q1784" s="94">
        <f>+M1784+N1784+O1784+P1784</f>
        <v>0</v>
      </c>
      <c r="R1784" s="95">
        <v>155</v>
      </c>
      <c r="S1784" s="88">
        <f>+Q1784*R1784</f>
        <v>0</v>
      </c>
    </row>
    <row r="1785" spans="1:19" ht="49.65" customHeight="1" x14ac:dyDescent="0.3">
      <c r="A1785" s="89"/>
      <c r="B1785" s="89"/>
      <c r="C1785" s="89"/>
      <c r="D1785" s="89"/>
      <c r="E1785" s="89"/>
      <c r="F1785" s="89"/>
      <c r="G1785" s="89"/>
      <c r="H1785" s="89"/>
      <c r="I1785" s="89"/>
      <c r="K1785" s="89"/>
      <c r="L1785" s="89"/>
      <c r="M1785" s="89"/>
      <c r="N1785" s="89"/>
      <c r="O1785" s="89"/>
      <c r="P1785" s="89"/>
      <c r="Q1785" s="89"/>
      <c r="R1785" s="89"/>
      <c r="S1785" s="89"/>
    </row>
    <row r="1786" spans="1:19" ht="49.65" customHeight="1" x14ac:dyDescent="0.3">
      <c r="A1786" s="97">
        <v>11480</v>
      </c>
      <c r="B1786" s="98" t="s">
        <v>1515</v>
      </c>
      <c r="C1786" s="96"/>
      <c r="D1786" s="96"/>
      <c r="E1786" s="96"/>
      <c r="F1786" s="96"/>
      <c r="G1786" s="94">
        <f>+C1786+D1786+E1786+F1786</f>
        <v>0</v>
      </c>
      <c r="H1786" s="95">
        <v>129</v>
      </c>
      <c r="I1786" s="88">
        <f>+G1786*H1786</f>
        <v>0</v>
      </c>
      <c r="K1786" s="97">
        <v>10506</v>
      </c>
      <c r="L1786" s="98" t="s">
        <v>1516</v>
      </c>
      <c r="M1786" s="96"/>
      <c r="N1786" s="96"/>
      <c r="O1786" s="96"/>
      <c r="P1786" s="96"/>
      <c r="Q1786" s="94">
        <f>+M1786+N1786+O1786+P1786</f>
        <v>0</v>
      </c>
      <c r="R1786" s="95">
        <v>159</v>
      </c>
      <c r="S1786" s="88">
        <f>+Q1786*R1786</f>
        <v>0</v>
      </c>
    </row>
    <row r="1787" spans="1:19" ht="49.65" customHeight="1" x14ac:dyDescent="0.3">
      <c r="A1787" s="89"/>
      <c r="B1787" s="89"/>
      <c r="C1787" s="89"/>
      <c r="D1787" s="89"/>
      <c r="E1787" s="89"/>
      <c r="F1787" s="89"/>
      <c r="G1787" s="89"/>
      <c r="H1787" s="89"/>
      <c r="I1787" s="89"/>
      <c r="K1787" s="89"/>
      <c r="L1787" s="89"/>
      <c r="M1787" s="89"/>
      <c r="N1787" s="89"/>
      <c r="O1787" s="89"/>
      <c r="P1787" s="89"/>
      <c r="Q1787" s="89"/>
      <c r="R1787" s="89"/>
      <c r="S1787" s="89"/>
    </row>
    <row r="1788" spans="1:19" ht="49.65" customHeight="1" x14ac:dyDescent="0.3">
      <c r="A1788" s="97">
        <v>11655</v>
      </c>
      <c r="B1788" s="98" t="s">
        <v>1517</v>
      </c>
      <c r="C1788" s="96"/>
      <c r="D1788" s="96"/>
      <c r="E1788" s="96"/>
      <c r="F1788" s="96"/>
      <c r="G1788" s="94">
        <f>+C1788+D1788+E1788+F1788</f>
        <v>0</v>
      </c>
      <c r="H1788" s="95">
        <v>109</v>
      </c>
      <c r="I1788" s="88">
        <f>+G1788*H1788</f>
        <v>0</v>
      </c>
      <c r="K1788" s="97">
        <v>10931</v>
      </c>
      <c r="L1788" s="98" t="s">
        <v>1518</v>
      </c>
      <c r="M1788" s="96"/>
      <c r="N1788" s="96"/>
      <c r="O1788" s="96"/>
      <c r="P1788" s="96"/>
      <c r="Q1788" s="94">
        <f>+M1788+N1788+O1788+P1788</f>
        <v>0</v>
      </c>
      <c r="R1788" s="95">
        <v>69</v>
      </c>
      <c r="S1788" s="88">
        <f>+Q1788*R1788</f>
        <v>0</v>
      </c>
    </row>
    <row r="1789" spans="1:19" ht="49.65" customHeight="1" x14ac:dyDescent="0.3">
      <c r="A1789" s="89"/>
      <c r="B1789" s="89"/>
      <c r="C1789" s="89"/>
      <c r="D1789" s="89"/>
      <c r="E1789" s="89"/>
      <c r="F1789" s="89"/>
      <c r="G1789" s="89"/>
      <c r="H1789" s="89"/>
      <c r="I1789" s="89"/>
      <c r="K1789" s="89"/>
      <c r="L1789" s="89"/>
      <c r="M1789" s="89"/>
      <c r="N1789" s="89"/>
      <c r="O1789" s="89"/>
      <c r="P1789" s="89"/>
      <c r="Q1789" s="89"/>
      <c r="R1789" s="89"/>
      <c r="S1789" s="89"/>
    </row>
    <row r="1790" spans="1:19" ht="49.65" customHeight="1" x14ac:dyDescent="0.3">
      <c r="A1790" s="97">
        <v>12316</v>
      </c>
      <c r="B1790" s="98" t="s">
        <v>1519</v>
      </c>
      <c r="C1790" s="96"/>
      <c r="D1790" s="96"/>
      <c r="E1790" s="96"/>
      <c r="F1790" s="96"/>
      <c r="G1790" s="94">
        <f>+C1790+D1790+E1790+F1790</f>
        <v>0</v>
      </c>
      <c r="H1790" s="95">
        <v>95</v>
      </c>
      <c r="I1790" s="88">
        <f>+G1790*H1790</f>
        <v>0</v>
      </c>
      <c r="K1790" s="97">
        <v>11284</v>
      </c>
      <c r="L1790" s="98" t="s">
        <v>1520</v>
      </c>
      <c r="M1790" s="96"/>
      <c r="N1790" s="96"/>
      <c r="O1790" s="96"/>
      <c r="P1790" s="96"/>
      <c r="Q1790" s="94">
        <f>+M1790+N1790+O1790+P1790</f>
        <v>0</v>
      </c>
      <c r="R1790" s="95">
        <v>89</v>
      </c>
      <c r="S1790" s="88">
        <f>+Q1790*R1790</f>
        <v>0</v>
      </c>
    </row>
    <row r="1791" spans="1:19" ht="49.65" customHeight="1" x14ac:dyDescent="0.3">
      <c r="A1791" s="89"/>
      <c r="B1791" s="89"/>
      <c r="C1791" s="89"/>
      <c r="D1791" s="89"/>
      <c r="E1791" s="89"/>
      <c r="F1791" s="89"/>
      <c r="G1791" s="89"/>
      <c r="H1791" s="89"/>
      <c r="I1791" s="89"/>
      <c r="K1791" s="89"/>
      <c r="L1791" s="89"/>
      <c r="M1791" s="89"/>
      <c r="N1791" s="89"/>
      <c r="O1791" s="89"/>
      <c r="P1791" s="89"/>
      <c r="Q1791" s="89"/>
      <c r="R1791" s="89"/>
      <c r="S1791" s="89"/>
    </row>
    <row r="1792" spans="1:19" ht="49.65" customHeight="1" x14ac:dyDescent="0.3">
      <c r="A1792" s="97">
        <v>12325</v>
      </c>
      <c r="B1792" s="98" t="s">
        <v>1521</v>
      </c>
      <c r="C1792" s="96"/>
      <c r="D1792" s="96"/>
      <c r="E1792" s="96"/>
      <c r="F1792" s="96"/>
      <c r="G1792" s="94">
        <f>+C1792+D1792+E1792+F1792</f>
        <v>0</v>
      </c>
      <c r="H1792" s="95">
        <v>89</v>
      </c>
      <c r="I1792" s="88">
        <f>+G1792*H1792</f>
        <v>0</v>
      </c>
      <c r="K1792" s="97">
        <v>11464</v>
      </c>
      <c r="L1792" s="98" t="s">
        <v>1522</v>
      </c>
      <c r="M1792" s="96"/>
      <c r="N1792" s="96"/>
      <c r="O1792" s="96"/>
      <c r="P1792" s="96"/>
      <c r="Q1792" s="94">
        <f>+M1792+N1792+O1792+P1792</f>
        <v>0</v>
      </c>
      <c r="R1792" s="95">
        <v>259</v>
      </c>
      <c r="S1792" s="88">
        <f>+Q1792*R1792</f>
        <v>0</v>
      </c>
    </row>
    <row r="1793" spans="1:19" ht="49.65" customHeight="1" x14ac:dyDescent="0.3">
      <c r="A1793" s="89"/>
      <c r="B1793" s="89"/>
      <c r="C1793" s="89"/>
      <c r="D1793" s="89"/>
      <c r="E1793" s="89"/>
      <c r="F1793" s="89"/>
      <c r="G1793" s="89"/>
      <c r="H1793" s="89"/>
      <c r="I1793" s="89"/>
      <c r="K1793" s="89"/>
      <c r="L1793" s="89"/>
      <c r="M1793" s="89"/>
      <c r="N1793" s="89"/>
      <c r="O1793" s="89"/>
      <c r="P1793" s="89"/>
      <c r="Q1793" s="89"/>
      <c r="R1793" s="89"/>
      <c r="S1793" s="89"/>
    </row>
    <row r="1794" spans="1:19" ht="49.65" customHeight="1" x14ac:dyDescent="0.3">
      <c r="A1794" s="97">
        <v>15097</v>
      </c>
      <c r="B1794" s="98" t="s">
        <v>1523</v>
      </c>
      <c r="C1794" s="96"/>
      <c r="D1794" s="96"/>
      <c r="E1794" s="96"/>
      <c r="F1794" s="96"/>
      <c r="G1794" s="94">
        <f>+C1794+D1794+E1794+F1794</f>
        <v>0</v>
      </c>
      <c r="H1794" s="95">
        <v>145</v>
      </c>
      <c r="I1794" s="88">
        <f>+G1794*H1794</f>
        <v>0</v>
      </c>
      <c r="K1794" s="97">
        <v>11938</v>
      </c>
      <c r="L1794" s="98" t="s">
        <v>1524</v>
      </c>
      <c r="M1794" s="96"/>
      <c r="N1794" s="96"/>
      <c r="O1794" s="96"/>
      <c r="P1794" s="96"/>
      <c r="Q1794" s="94">
        <f>+M1794+N1794+O1794+P1794</f>
        <v>0</v>
      </c>
      <c r="R1794" s="95">
        <v>139</v>
      </c>
      <c r="S1794" s="88">
        <f>+Q1794*R1794</f>
        <v>0</v>
      </c>
    </row>
    <row r="1795" spans="1:19" ht="49.65" customHeight="1" x14ac:dyDescent="0.3">
      <c r="A1795" s="89"/>
      <c r="B1795" s="89"/>
      <c r="C1795" s="89"/>
      <c r="D1795" s="89"/>
      <c r="E1795" s="89"/>
      <c r="F1795" s="89"/>
      <c r="G1795" s="89"/>
      <c r="H1795" s="89"/>
      <c r="I1795" s="89"/>
      <c r="K1795" s="89"/>
      <c r="L1795" s="89"/>
      <c r="M1795" s="89"/>
      <c r="N1795" s="89"/>
      <c r="O1795" s="89"/>
      <c r="P1795" s="89"/>
      <c r="Q1795" s="89"/>
      <c r="R1795" s="89"/>
      <c r="S1795" s="89"/>
    </row>
    <row r="1796" spans="1:19" ht="49.65" customHeight="1" x14ac:dyDescent="0.3">
      <c r="A1796" s="97">
        <v>15146</v>
      </c>
      <c r="B1796" s="98" t="s">
        <v>1525</v>
      </c>
      <c r="C1796" s="96"/>
      <c r="D1796" s="96"/>
      <c r="E1796" s="96"/>
      <c r="F1796" s="96"/>
      <c r="G1796" s="94">
        <f>+C1796+D1796+E1796+F1796</f>
        <v>0</v>
      </c>
      <c r="H1796" s="95">
        <v>69</v>
      </c>
      <c r="I1796" s="88">
        <f>+G1796*H1796</f>
        <v>0</v>
      </c>
      <c r="K1796" s="97">
        <v>12321</v>
      </c>
      <c r="L1796" s="98" t="s">
        <v>1526</v>
      </c>
      <c r="M1796" s="96"/>
      <c r="N1796" s="96"/>
      <c r="O1796" s="96"/>
      <c r="P1796" s="96"/>
      <c r="Q1796" s="94">
        <f>+M1796+N1796+O1796+P1796</f>
        <v>0</v>
      </c>
      <c r="R1796" s="95">
        <v>159</v>
      </c>
      <c r="S1796" s="88">
        <f>+Q1796*R1796</f>
        <v>0</v>
      </c>
    </row>
    <row r="1797" spans="1:19" ht="49.65" customHeight="1" x14ac:dyDescent="0.3">
      <c r="A1797" s="89"/>
      <c r="B1797" s="89"/>
      <c r="C1797" s="89"/>
      <c r="D1797" s="89"/>
      <c r="E1797" s="89"/>
      <c r="F1797" s="89"/>
      <c r="G1797" s="89"/>
      <c r="H1797" s="89"/>
      <c r="I1797" s="89"/>
      <c r="K1797" s="89"/>
      <c r="L1797" s="89"/>
      <c r="M1797" s="89"/>
      <c r="N1797" s="89"/>
      <c r="O1797" s="89"/>
      <c r="P1797" s="89"/>
      <c r="Q1797" s="89"/>
      <c r="R1797" s="89"/>
      <c r="S1797" s="89"/>
    </row>
    <row r="1798" spans="1:19" ht="49.65" customHeight="1" x14ac:dyDescent="0.3">
      <c r="A1798" s="101" t="s">
        <v>1527</v>
      </c>
      <c r="B1798" s="78"/>
      <c r="C1798" s="78"/>
      <c r="D1798" s="78"/>
      <c r="E1798" s="78"/>
      <c r="F1798" s="78"/>
      <c r="G1798" s="78"/>
      <c r="H1798" s="78"/>
      <c r="I1798" s="78"/>
      <c r="K1798" s="97">
        <v>12402</v>
      </c>
      <c r="L1798" s="98" t="s">
        <v>1528</v>
      </c>
      <c r="M1798" s="96"/>
      <c r="N1798" s="96"/>
      <c r="O1798" s="96"/>
      <c r="P1798" s="96"/>
      <c r="Q1798" s="94">
        <f>+M1798+N1798+O1798+P1798</f>
        <v>0</v>
      </c>
      <c r="R1798" s="95">
        <v>299</v>
      </c>
      <c r="S1798" s="88">
        <f>+Q1798*R1798</f>
        <v>0</v>
      </c>
    </row>
    <row r="1799" spans="1:19" ht="49.65" customHeight="1" x14ac:dyDescent="0.3">
      <c r="A1799" s="78"/>
      <c r="B1799" s="78"/>
      <c r="C1799" s="78"/>
      <c r="D1799" s="78"/>
      <c r="E1799" s="78"/>
      <c r="F1799" s="78"/>
      <c r="G1799" s="78"/>
      <c r="H1799" s="78"/>
      <c r="I1799" s="78"/>
      <c r="K1799" s="89"/>
      <c r="L1799" s="89"/>
      <c r="M1799" s="89"/>
      <c r="N1799" s="89"/>
      <c r="O1799" s="89"/>
      <c r="P1799" s="89"/>
      <c r="Q1799" s="89"/>
      <c r="R1799" s="89"/>
      <c r="S1799" s="89"/>
    </row>
    <row r="1800" spans="1:19" ht="49.65" customHeight="1" x14ac:dyDescent="0.3">
      <c r="A1800" s="99"/>
      <c r="B1800" s="100" t="s">
        <v>1527</v>
      </c>
      <c r="C1800" s="78"/>
      <c r="D1800" s="78"/>
      <c r="E1800" s="78"/>
      <c r="F1800" s="78"/>
      <c r="G1800" s="78"/>
      <c r="H1800" s="78"/>
      <c r="I1800" s="78"/>
      <c r="K1800" s="101" t="s">
        <v>1529</v>
      </c>
      <c r="L1800" s="78"/>
      <c r="M1800" s="78"/>
      <c r="N1800" s="78"/>
      <c r="O1800" s="78"/>
      <c r="P1800" s="78"/>
      <c r="Q1800" s="78"/>
      <c r="R1800" s="78"/>
      <c r="S1800" s="78"/>
    </row>
    <row r="1801" spans="1:19" ht="49.65" customHeight="1" x14ac:dyDescent="0.3">
      <c r="A1801" s="78"/>
      <c r="B1801" s="78"/>
      <c r="C1801" s="78"/>
      <c r="D1801" s="78"/>
      <c r="E1801" s="78"/>
      <c r="F1801" s="78"/>
      <c r="G1801" s="78"/>
      <c r="H1801" s="78"/>
      <c r="I1801" s="78"/>
      <c r="K1801" s="78"/>
      <c r="L1801" s="78"/>
      <c r="M1801" s="78"/>
      <c r="N1801" s="78"/>
      <c r="O1801" s="78"/>
      <c r="P1801" s="78"/>
      <c r="Q1801" s="78"/>
      <c r="R1801" s="78"/>
      <c r="S1801" s="78"/>
    </row>
    <row r="1802" spans="1:19" ht="49.65" customHeight="1" x14ac:dyDescent="0.3">
      <c r="A1802" s="97">
        <v>1825</v>
      </c>
      <c r="B1802" s="98" t="s">
        <v>1530</v>
      </c>
      <c r="C1802" s="96"/>
      <c r="D1802" s="96"/>
      <c r="E1802" s="96"/>
      <c r="F1802" s="96"/>
      <c r="G1802" s="94">
        <f>+C1802+D1802+E1802+F1802</f>
        <v>0</v>
      </c>
      <c r="H1802" s="95">
        <v>69</v>
      </c>
      <c r="I1802" s="88">
        <f>+G1802*H1802</f>
        <v>0</v>
      </c>
      <c r="K1802" s="99"/>
      <c r="L1802" s="100" t="s">
        <v>1529</v>
      </c>
      <c r="M1802" s="78"/>
      <c r="N1802" s="78"/>
      <c r="O1802" s="78"/>
      <c r="P1802" s="78"/>
      <c r="Q1802" s="78"/>
      <c r="R1802" s="78"/>
      <c r="S1802" s="78"/>
    </row>
    <row r="1803" spans="1:19" ht="49.65" customHeight="1" x14ac:dyDescent="0.3">
      <c r="A1803" s="89"/>
      <c r="B1803" s="89"/>
      <c r="C1803" s="89"/>
      <c r="D1803" s="89"/>
      <c r="E1803" s="89"/>
      <c r="F1803" s="89"/>
      <c r="G1803" s="89"/>
      <c r="H1803" s="89"/>
      <c r="I1803" s="89"/>
      <c r="K1803" s="78"/>
      <c r="L1803" s="78"/>
      <c r="M1803" s="78"/>
      <c r="N1803" s="78"/>
      <c r="O1803" s="78"/>
      <c r="P1803" s="78"/>
      <c r="Q1803" s="78"/>
      <c r="R1803" s="78"/>
      <c r="S1803" s="78"/>
    </row>
    <row r="1804" spans="1:19" ht="49.65" customHeight="1" x14ac:dyDescent="0.3">
      <c r="A1804" s="97">
        <v>2480</v>
      </c>
      <c r="B1804" s="98" t="s">
        <v>1531</v>
      </c>
      <c r="C1804" s="96"/>
      <c r="D1804" s="96"/>
      <c r="E1804" s="96"/>
      <c r="F1804" s="96"/>
      <c r="G1804" s="94">
        <f>+C1804+D1804+E1804+F1804</f>
        <v>0</v>
      </c>
      <c r="H1804" s="95">
        <v>95</v>
      </c>
      <c r="I1804" s="88">
        <f>+G1804*H1804</f>
        <v>0</v>
      </c>
      <c r="K1804" s="97">
        <v>4290</v>
      </c>
      <c r="L1804" s="98" t="s">
        <v>1532</v>
      </c>
      <c r="M1804" s="96"/>
      <c r="N1804" s="96"/>
      <c r="O1804" s="96"/>
      <c r="P1804" s="96"/>
      <c r="Q1804" s="94">
        <f>+M1804+N1804+O1804+P1804</f>
        <v>0</v>
      </c>
      <c r="R1804" s="95">
        <v>115</v>
      </c>
      <c r="S1804" s="88">
        <f>+Q1804*R1804</f>
        <v>0</v>
      </c>
    </row>
    <row r="1805" spans="1:19" ht="49.65" customHeight="1" x14ac:dyDescent="0.3">
      <c r="A1805" s="89"/>
      <c r="B1805" s="89"/>
      <c r="C1805" s="89"/>
      <c r="D1805" s="89"/>
      <c r="E1805" s="89"/>
      <c r="F1805" s="89"/>
      <c r="G1805" s="89"/>
      <c r="H1805" s="89"/>
      <c r="I1805" s="89"/>
      <c r="K1805" s="89"/>
      <c r="L1805" s="89"/>
      <c r="M1805" s="89"/>
      <c r="N1805" s="89"/>
      <c r="O1805" s="89"/>
      <c r="P1805" s="89"/>
      <c r="Q1805" s="89"/>
      <c r="R1805" s="89"/>
      <c r="S1805" s="89"/>
    </row>
    <row r="1806" spans="1:19" ht="49.65" customHeight="1" x14ac:dyDescent="0.3">
      <c r="A1806" s="97">
        <v>3051</v>
      </c>
      <c r="B1806" s="98" t="s">
        <v>1533</v>
      </c>
      <c r="C1806" s="96"/>
      <c r="D1806" s="96"/>
      <c r="E1806" s="96"/>
      <c r="F1806" s="96"/>
      <c r="G1806" s="94">
        <f>+C1806+D1806+E1806+F1806</f>
        <v>0</v>
      </c>
      <c r="H1806" s="95">
        <v>69</v>
      </c>
      <c r="I1806" s="88">
        <f>+G1806*H1806</f>
        <v>0</v>
      </c>
      <c r="K1806" s="97">
        <v>4291</v>
      </c>
      <c r="L1806" s="98" t="s">
        <v>1534</v>
      </c>
      <c r="M1806" s="96"/>
      <c r="N1806" s="96"/>
      <c r="O1806" s="96"/>
      <c r="P1806" s="96"/>
      <c r="Q1806" s="94">
        <f>+M1806+N1806+O1806+P1806</f>
        <v>0</v>
      </c>
      <c r="R1806" s="95">
        <v>45</v>
      </c>
      <c r="S1806" s="88">
        <f>+Q1806*R1806</f>
        <v>0</v>
      </c>
    </row>
    <row r="1807" spans="1:19" ht="49.65" customHeight="1" x14ac:dyDescent="0.3">
      <c r="A1807" s="89"/>
      <c r="B1807" s="89"/>
      <c r="C1807" s="89"/>
      <c r="D1807" s="89"/>
      <c r="E1807" s="89"/>
      <c r="F1807" s="89"/>
      <c r="G1807" s="89"/>
      <c r="H1807" s="89"/>
      <c r="I1807" s="89"/>
      <c r="K1807" s="89"/>
      <c r="L1807" s="89"/>
      <c r="M1807" s="89"/>
      <c r="N1807" s="89"/>
      <c r="O1807" s="89"/>
      <c r="P1807" s="89"/>
      <c r="Q1807" s="89"/>
      <c r="R1807" s="89"/>
      <c r="S1807" s="89"/>
    </row>
    <row r="1808" spans="1:19" ht="49.65" customHeight="1" x14ac:dyDescent="0.3">
      <c r="A1808" s="97">
        <v>4630</v>
      </c>
      <c r="B1808" s="98" t="s">
        <v>1535</v>
      </c>
      <c r="C1808" s="96"/>
      <c r="D1808" s="96"/>
      <c r="E1808" s="96"/>
      <c r="F1808" s="96"/>
      <c r="G1808" s="94">
        <f>+C1808+D1808+E1808+F1808</f>
        <v>0</v>
      </c>
      <c r="H1808" s="95">
        <v>159</v>
      </c>
      <c r="I1808" s="88">
        <f>+G1808*H1808</f>
        <v>0</v>
      </c>
      <c r="K1808" s="97">
        <v>4292</v>
      </c>
      <c r="L1808" s="98" t="s">
        <v>1536</v>
      </c>
      <c r="M1808" s="96"/>
      <c r="N1808" s="96"/>
      <c r="O1808" s="96"/>
      <c r="P1808" s="96"/>
      <c r="Q1808" s="94">
        <f>+M1808+N1808+O1808+P1808</f>
        <v>0</v>
      </c>
      <c r="R1808" s="95">
        <v>55</v>
      </c>
      <c r="S1808" s="88">
        <f>+Q1808*R1808</f>
        <v>0</v>
      </c>
    </row>
    <row r="1809" spans="1:19" ht="49.65" customHeight="1" x14ac:dyDescent="0.3">
      <c r="A1809" s="89"/>
      <c r="B1809" s="89"/>
      <c r="C1809" s="89"/>
      <c r="D1809" s="89"/>
      <c r="E1809" s="89"/>
      <c r="F1809" s="89"/>
      <c r="G1809" s="89"/>
      <c r="H1809" s="89"/>
      <c r="I1809" s="89"/>
      <c r="K1809" s="89"/>
      <c r="L1809" s="89"/>
      <c r="M1809" s="89"/>
      <c r="N1809" s="89"/>
      <c r="O1809" s="89"/>
      <c r="P1809" s="89"/>
      <c r="Q1809" s="89"/>
      <c r="R1809" s="89"/>
      <c r="S1809" s="89"/>
    </row>
    <row r="1810" spans="1:19" ht="49.65" customHeight="1" x14ac:dyDescent="0.3">
      <c r="A1810" s="97">
        <v>4802</v>
      </c>
      <c r="B1810" s="98" t="s">
        <v>1537</v>
      </c>
      <c r="C1810" s="96"/>
      <c r="D1810" s="96"/>
      <c r="E1810" s="96"/>
      <c r="F1810" s="96"/>
      <c r="G1810" s="94">
        <f>+C1810+D1810+E1810+F1810</f>
        <v>0</v>
      </c>
      <c r="H1810" s="95">
        <v>55</v>
      </c>
      <c r="I1810" s="88">
        <f>+G1810*H1810</f>
        <v>0</v>
      </c>
      <c r="K1810" s="97">
        <v>12315</v>
      </c>
      <c r="L1810" s="98" t="s">
        <v>1538</v>
      </c>
      <c r="M1810" s="96"/>
      <c r="N1810" s="96"/>
      <c r="O1810" s="96"/>
      <c r="P1810" s="96"/>
      <c r="Q1810" s="94">
        <f>+M1810+N1810+O1810+P1810</f>
        <v>0</v>
      </c>
      <c r="R1810" s="95">
        <v>99</v>
      </c>
      <c r="S1810" s="88">
        <f>+Q1810*R1810</f>
        <v>0</v>
      </c>
    </row>
    <row r="1811" spans="1:19" ht="49.65" customHeight="1" x14ac:dyDescent="0.3">
      <c r="A1811" s="89"/>
      <c r="B1811" s="89"/>
      <c r="C1811" s="89"/>
      <c r="D1811" s="89"/>
      <c r="E1811" s="89"/>
      <c r="F1811" s="89"/>
      <c r="G1811" s="89"/>
      <c r="H1811" s="89"/>
      <c r="I1811" s="89"/>
      <c r="K1811" s="89"/>
      <c r="L1811" s="89"/>
      <c r="M1811" s="89"/>
      <c r="N1811" s="89"/>
      <c r="O1811" s="89"/>
      <c r="P1811" s="89"/>
      <c r="Q1811" s="89"/>
      <c r="R1811" s="89"/>
      <c r="S1811" s="89"/>
    </row>
    <row r="1812" spans="1:19" ht="49.65" customHeight="1" x14ac:dyDescent="0.3">
      <c r="A1812" s="97">
        <v>5933</v>
      </c>
      <c r="B1812" s="98" t="s">
        <v>1539</v>
      </c>
      <c r="C1812" s="96"/>
      <c r="D1812" s="96"/>
      <c r="E1812" s="96"/>
      <c r="F1812" s="96"/>
      <c r="G1812" s="94">
        <f>+C1812+D1812+E1812+F1812</f>
        <v>0</v>
      </c>
      <c r="H1812" s="95">
        <v>69</v>
      </c>
      <c r="I1812" s="88">
        <f>+G1812*H1812</f>
        <v>0</v>
      </c>
      <c r="K1812" s="97">
        <v>13117</v>
      </c>
      <c r="L1812" s="98" t="s">
        <v>1540</v>
      </c>
      <c r="M1812" s="96"/>
      <c r="N1812" s="96"/>
      <c r="O1812" s="96"/>
      <c r="P1812" s="96"/>
      <c r="Q1812" s="94">
        <f>+M1812+N1812+O1812+P1812</f>
        <v>0</v>
      </c>
      <c r="R1812" s="95">
        <v>85</v>
      </c>
      <c r="S1812" s="88">
        <f>+Q1812*R1812</f>
        <v>0</v>
      </c>
    </row>
    <row r="1813" spans="1:19" ht="49.65" customHeight="1" x14ac:dyDescent="0.3">
      <c r="A1813" s="89"/>
      <c r="B1813" s="89"/>
      <c r="C1813" s="89"/>
      <c r="D1813" s="89"/>
      <c r="E1813" s="89"/>
      <c r="F1813" s="89"/>
      <c r="G1813" s="89"/>
      <c r="H1813" s="89"/>
      <c r="I1813" s="89"/>
      <c r="K1813" s="89"/>
      <c r="L1813" s="89"/>
      <c r="M1813" s="89"/>
      <c r="N1813" s="89"/>
      <c r="O1813" s="89"/>
      <c r="P1813" s="89"/>
      <c r="Q1813" s="89"/>
      <c r="R1813" s="89"/>
      <c r="S1813" s="89"/>
    </row>
    <row r="1814" spans="1:19" ht="49.65" customHeight="1" x14ac:dyDescent="0.3">
      <c r="A1814" s="97">
        <v>6302</v>
      </c>
      <c r="B1814" s="98" t="s">
        <v>1541</v>
      </c>
      <c r="C1814" s="96"/>
      <c r="D1814" s="96"/>
      <c r="E1814" s="96"/>
      <c r="F1814" s="96"/>
      <c r="G1814" s="94">
        <f>+C1814+D1814+E1814+F1814</f>
        <v>0</v>
      </c>
      <c r="H1814" s="95">
        <v>95</v>
      </c>
      <c r="I1814" s="88">
        <f>+G1814*H1814</f>
        <v>0</v>
      </c>
      <c r="K1814" s="97">
        <v>13118</v>
      </c>
      <c r="L1814" s="98" t="s">
        <v>1542</v>
      </c>
      <c r="M1814" s="96"/>
      <c r="N1814" s="96"/>
      <c r="O1814" s="96"/>
      <c r="P1814" s="96"/>
      <c r="Q1814" s="94">
        <f>+M1814+N1814+O1814+P1814</f>
        <v>0</v>
      </c>
      <c r="R1814" s="95">
        <v>79</v>
      </c>
      <c r="S1814" s="88">
        <f>+Q1814*R1814</f>
        <v>0</v>
      </c>
    </row>
    <row r="1815" spans="1:19" ht="49.65" customHeight="1" x14ac:dyDescent="0.3">
      <c r="A1815" s="89"/>
      <c r="B1815" s="89"/>
      <c r="C1815" s="89"/>
      <c r="D1815" s="89"/>
      <c r="E1815" s="89"/>
      <c r="F1815" s="89"/>
      <c r="G1815" s="89"/>
      <c r="H1815" s="89"/>
      <c r="I1815" s="89"/>
      <c r="K1815" s="89"/>
      <c r="L1815" s="89"/>
      <c r="M1815" s="89"/>
      <c r="N1815" s="89"/>
      <c r="O1815" s="89"/>
      <c r="P1815" s="89"/>
      <c r="Q1815" s="89"/>
      <c r="R1815" s="89"/>
      <c r="S1815" s="89"/>
    </row>
    <row r="1816" spans="1:19" ht="49.65" customHeight="1" x14ac:dyDescent="0.3">
      <c r="A1816" s="97">
        <v>7250</v>
      </c>
      <c r="B1816" s="98" t="s">
        <v>1543</v>
      </c>
      <c r="C1816" s="96"/>
      <c r="D1816" s="96"/>
      <c r="E1816" s="96"/>
      <c r="F1816" s="96"/>
      <c r="G1816" s="94">
        <f>+C1816+D1816+E1816+F1816</f>
        <v>0</v>
      </c>
      <c r="H1816" s="95">
        <v>65</v>
      </c>
      <c r="I1816" s="88">
        <f>+G1816*H1816</f>
        <v>0</v>
      </c>
      <c r="K1816" s="97">
        <v>13321</v>
      </c>
      <c r="L1816" s="98" t="s">
        <v>1544</v>
      </c>
      <c r="M1816" s="96"/>
      <c r="N1816" s="96"/>
      <c r="O1816" s="96"/>
      <c r="P1816" s="96"/>
      <c r="Q1816" s="94">
        <f>+M1816+N1816+O1816+P1816</f>
        <v>0</v>
      </c>
      <c r="R1816" s="95">
        <v>139</v>
      </c>
      <c r="S1816" s="88">
        <f>+Q1816*R1816</f>
        <v>0</v>
      </c>
    </row>
    <row r="1817" spans="1:19" ht="49.65" customHeight="1" x14ac:dyDescent="0.3">
      <c r="A1817" s="89"/>
      <c r="B1817" s="89"/>
      <c r="C1817" s="89"/>
      <c r="D1817" s="89"/>
      <c r="E1817" s="89"/>
      <c r="F1817" s="89"/>
      <c r="G1817" s="89"/>
      <c r="H1817" s="89"/>
      <c r="I1817" s="89"/>
      <c r="K1817" s="89"/>
      <c r="L1817" s="89"/>
      <c r="M1817" s="89"/>
      <c r="N1817" s="89"/>
      <c r="O1817" s="89"/>
      <c r="P1817" s="89"/>
      <c r="Q1817" s="89"/>
      <c r="R1817" s="89"/>
      <c r="S1817" s="89"/>
    </row>
    <row r="1818" spans="1:19" ht="49.65" customHeight="1" x14ac:dyDescent="0.3">
      <c r="A1818" s="97">
        <v>7269</v>
      </c>
      <c r="B1818" s="98" t="s">
        <v>1545</v>
      </c>
      <c r="C1818" s="96"/>
      <c r="D1818" s="96"/>
      <c r="E1818" s="96"/>
      <c r="F1818" s="96"/>
      <c r="G1818" s="94">
        <f>+C1818+D1818+E1818+F1818</f>
        <v>0</v>
      </c>
      <c r="H1818" s="95">
        <v>55</v>
      </c>
      <c r="I1818" s="88">
        <f>+G1818*H1818</f>
        <v>0</v>
      </c>
      <c r="K1818" s="97">
        <v>13322</v>
      </c>
      <c r="L1818" s="98" t="s">
        <v>1546</v>
      </c>
      <c r="M1818" s="96"/>
      <c r="N1818" s="96"/>
      <c r="O1818" s="96"/>
      <c r="P1818" s="96"/>
      <c r="Q1818" s="94">
        <f>+M1818+N1818+O1818+P1818</f>
        <v>0</v>
      </c>
      <c r="R1818" s="95">
        <v>149</v>
      </c>
      <c r="S1818" s="88">
        <f>+Q1818*R1818</f>
        <v>0</v>
      </c>
    </row>
    <row r="1819" spans="1:19" ht="49.65" customHeight="1" x14ac:dyDescent="0.3">
      <c r="A1819" s="89"/>
      <c r="B1819" s="89"/>
      <c r="C1819" s="89"/>
      <c r="D1819" s="89"/>
      <c r="E1819" s="89"/>
      <c r="F1819" s="89"/>
      <c r="G1819" s="89"/>
      <c r="H1819" s="89"/>
      <c r="I1819" s="89"/>
      <c r="K1819" s="89"/>
      <c r="L1819" s="89"/>
      <c r="M1819" s="89"/>
      <c r="N1819" s="89"/>
      <c r="O1819" s="89"/>
      <c r="P1819" s="89"/>
      <c r="Q1819" s="89"/>
      <c r="R1819" s="89"/>
      <c r="S1819" s="89"/>
    </row>
    <row r="1820" spans="1:19" ht="49.65" customHeight="1" x14ac:dyDescent="0.3">
      <c r="A1820" s="97">
        <v>7973</v>
      </c>
      <c r="B1820" s="98" t="s">
        <v>1547</v>
      </c>
      <c r="C1820" s="96"/>
      <c r="D1820" s="96"/>
      <c r="E1820" s="96"/>
      <c r="F1820" s="96"/>
      <c r="G1820" s="94">
        <f>+C1820+D1820+E1820+F1820</f>
        <v>0</v>
      </c>
      <c r="H1820" s="95">
        <v>45</v>
      </c>
      <c r="I1820" s="88">
        <f>+G1820*H1820</f>
        <v>0</v>
      </c>
      <c r="K1820" s="97">
        <v>13655</v>
      </c>
      <c r="L1820" s="98" t="s">
        <v>1548</v>
      </c>
      <c r="M1820" s="96"/>
      <c r="N1820" s="96"/>
      <c r="O1820" s="96"/>
      <c r="P1820" s="96"/>
      <c r="Q1820" s="94">
        <f>+M1820+N1820+O1820+P1820</f>
        <v>0</v>
      </c>
      <c r="R1820" s="95">
        <v>195</v>
      </c>
      <c r="S1820" s="88">
        <f>+Q1820*R1820</f>
        <v>0</v>
      </c>
    </row>
    <row r="1821" spans="1:19" ht="49.65" customHeight="1" x14ac:dyDescent="0.3">
      <c r="A1821" s="89"/>
      <c r="B1821" s="89"/>
      <c r="C1821" s="89"/>
      <c r="D1821" s="89"/>
      <c r="E1821" s="89"/>
      <c r="F1821" s="89"/>
      <c r="G1821" s="89"/>
      <c r="H1821" s="89"/>
      <c r="I1821" s="89"/>
      <c r="K1821" s="89"/>
      <c r="L1821" s="89"/>
      <c r="M1821" s="89"/>
      <c r="N1821" s="89"/>
      <c r="O1821" s="89"/>
      <c r="P1821" s="89"/>
      <c r="Q1821" s="89"/>
      <c r="R1821" s="89"/>
      <c r="S1821" s="89"/>
    </row>
    <row r="1822" spans="1:19" ht="49.65" customHeight="1" x14ac:dyDescent="0.3">
      <c r="A1822" s="97">
        <v>8574</v>
      </c>
      <c r="B1822" s="98" t="s">
        <v>1549</v>
      </c>
      <c r="C1822" s="96"/>
      <c r="D1822" s="96"/>
      <c r="E1822" s="96"/>
      <c r="F1822" s="96"/>
      <c r="G1822" s="94">
        <f>+C1822+D1822+E1822+F1822</f>
        <v>0</v>
      </c>
      <c r="H1822" s="95">
        <v>125</v>
      </c>
      <c r="I1822" s="88">
        <f>+G1822*H1822</f>
        <v>0</v>
      </c>
      <c r="K1822" s="97">
        <v>15490</v>
      </c>
      <c r="L1822" s="98" t="s">
        <v>1550</v>
      </c>
      <c r="M1822" s="96"/>
      <c r="N1822" s="96"/>
      <c r="O1822" s="96"/>
      <c r="P1822" s="96"/>
      <c r="Q1822" s="94">
        <f>+M1822+N1822+O1822+P1822</f>
        <v>0</v>
      </c>
      <c r="R1822" s="95">
        <v>129</v>
      </c>
      <c r="S1822" s="88">
        <f>+Q1822*R1822</f>
        <v>0</v>
      </c>
    </row>
    <row r="1823" spans="1:19" ht="49.65" customHeight="1" x14ac:dyDescent="0.3">
      <c r="A1823" s="89"/>
      <c r="B1823" s="89"/>
      <c r="C1823" s="89"/>
      <c r="D1823" s="89"/>
      <c r="E1823" s="89"/>
      <c r="F1823" s="89"/>
      <c r="G1823" s="89"/>
      <c r="H1823" s="89"/>
      <c r="I1823" s="89"/>
      <c r="K1823" s="89"/>
      <c r="L1823" s="89"/>
      <c r="M1823" s="89"/>
      <c r="N1823" s="89"/>
      <c r="O1823" s="89"/>
      <c r="P1823" s="89"/>
      <c r="Q1823" s="89"/>
      <c r="R1823" s="89"/>
      <c r="S1823" s="89"/>
    </row>
    <row r="1824" spans="1:19" ht="49.65" customHeight="1" x14ac:dyDescent="0.3">
      <c r="A1824" s="97">
        <v>8642</v>
      </c>
      <c r="B1824" s="98" t="s">
        <v>1551</v>
      </c>
      <c r="C1824" s="96"/>
      <c r="D1824" s="96"/>
      <c r="E1824" s="96"/>
      <c r="F1824" s="96"/>
      <c r="G1824" s="94">
        <f>+C1824+D1824+E1824+F1824</f>
        <v>0</v>
      </c>
      <c r="H1824" s="95">
        <v>55</v>
      </c>
      <c r="I1824" s="88">
        <f>+G1824*H1824</f>
        <v>0</v>
      </c>
      <c r="K1824" s="97">
        <v>15608</v>
      </c>
      <c r="L1824" s="98" t="s">
        <v>1552</v>
      </c>
      <c r="M1824" s="96"/>
      <c r="N1824" s="96"/>
      <c r="O1824" s="96"/>
      <c r="P1824" s="96"/>
      <c r="Q1824" s="94">
        <f>+M1824+N1824+O1824+P1824</f>
        <v>0</v>
      </c>
      <c r="R1824" s="95">
        <v>159</v>
      </c>
      <c r="S1824" s="88">
        <f>+Q1824*R1824</f>
        <v>0</v>
      </c>
    </row>
    <row r="1825" spans="1:19" ht="49.65" customHeight="1" x14ac:dyDescent="0.3">
      <c r="A1825" s="89"/>
      <c r="B1825" s="89"/>
      <c r="C1825" s="89"/>
      <c r="D1825" s="89"/>
      <c r="E1825" s="89"/>
      <c r="F1825" s="89"/>
      <c r="G1825" s="89"/>
      <c r="H1825" s="89"/>
      <c r="I1825" s="89"/>
      <c r="K1825" s="89"/>
      <c r="L1825" s="89"/>
      <c r="M1825" s="89"/>
      <c r="N1825" s="89"/>
      <c r="O1825" s="89"/>
      <c r="P1825" s="89"/>
      <c r="Q1825" s="89"/>
      <c r="R1825" s="89"/>
      <c r="S1825" s="89"/>
    </row>
    <row r="1826" spans="1:19" ht="49.65" customHeight="1" x14ac:dyDescent="0.3">
      <c r="A1826" s="97">
        <v>8765</v>
      </c>
      <c r="B1826" s="98" t="s">
        <v>1553</v>
      </c>
      <c r="C1826" s="96"/>
      <c r="D1826" s="96"/>
      <c r="E1826" s="96"/>
      <c r="F1826" s="96"/>
      <c r="G1826" s="94">
        <f>+C1826+D1826+E1826+F1826</f>
        <v>0</v>
      </c>
      <c r="H1826" s="95">
        <v>29</v>
      </c>
      <c r="I1826" s="88">
        <f>+G1826*H1826</f>
        <v>0</v>
      </c>
      <c r="K1826" s="97">
        <v>15609</v>
      </c>
      <c r="L1826" s="98" t="s">
        <v>1554</v>
      </c>
      <c r="M1826" s="96"/>
      <c r="N1826" s="96"/>
      <c r="O1826" s="96"/>
      <c r="P1826" s="96"/>
      <c r="Q1826" s="94">
        <f>+M1826+N1826+O1826+P1826</f>
        <v>0</v>
      </c>
      <c r="R1826" s="95">
        <v>159</v>
      </c>
      <c r="S1826" s="88">
        <f>+Q1826*R1826</f>
        <v>0</v>
      </c>
    </row>
    <row r="1827" spans="1:19" ht="49.65" customHeight="1" x14ac:dyDescent="0.3">
      <c r="A1827" s="89"/>
      <c r="B1827" s="89"/>
      <c r="C1827" s="89"/>
      <c r="D1827" s="89"/>
      <c r="E1827" s="89"/>
      <c r="F1827" s="89"/>
      <c r="G1827" s="89"/>
      <c r="H1827" s="89"/>
      <c r="I1827" s="89"/>
      <c r="K1827" s="89"/>
      <c r="L1827" s="89"/>
      <c r="M1827" s="89"/>
      <c r="N1827" s="89"/>
      <c r="O1827" s="89"/>
      <c r="P1827" s="89"/>
      <c r="Q1827" s="89"/>
      <c r="R1827" s="89"/>
      <c r="S1827" s="89"/>
    </row>
    <row r="1828" spans="1:19" ht="49.65" customHeight="1" x14ac:dyDescent="0.3">
      <c r="A1828" s="97">
        <v>9137</v>
      </c>
      <c r="B1828" s="98" t="s">
        <v>1555</v>
      </c>
      <c r="C1828" s="96"/>
      <c r="D1828" s="96"/>
      <c r="E1828" s="96"/>
      <c r="F1828" s="96"/>
      <c r="G1828" s="94">
        <f>+C1828+D1828+E1828+F1828</f>
        <v>0</v>
      </c>
      <c r="H1828" s="95">
        <v>95</v>
      </c>
      <c r="I1828" s="88">
        <f>+G1828*H1828</f>
        <v>0</v>
      </c>
      <c r="K1828" s="97">
        <v>15610</v>
      </c>
      <c r="L1828" s="98" t="s">
        <v>1556</v>
      </c>
      <c r="M1828" s="96"/>
      <c r="N1828" s="96"/>
      <c r="O1828" s="96"/>
      <c r="P1828" s="96"/>
      <c r="Q1828" s="94">
        <f>+M1828+N1828+O1828+P1828</f>
        <v>0</v>
      </c>
      <c r="R1828" s="95">
        <v>139</v>
      </c>
      <c r="S1828" s="88">
        <f>+Q1828*R1828</f>
        <v>0</v>
      </c>
    </row>
    <row r="1829" spans="1:19" ht="49.65" customHeight="1" x14ac:dyDescent="0.3">
      <c r="A1829" s="89"/>
      <c r="B1829" s="89"/>
      <c r="C1829" s="89"/>
      <c r="D1829" s="89"/>
      <c r="E1829" s="89"/>
      <c r="F1829" s="89"/>
      <c r="G1829" s="89"/>
      <c r="H1829" s="89"/>
      <c r="I1829" s="89"/>
      <c r="K1829" s="89"/>
      <c r="L1829" s="89"/>
      <c r="M1829" s="89"/>
      <c r="N1829" s="89"/>
      <c r="O1829" s="89"/>
      <c r="P1829" s="89"/>
      <c r="Q1829" s="89"/>
      <c r="R1829" s="89"/>
      <c r="S1829" s="89"/>
    </row>
    <row r="1830" spans="1:19" ht="49.65" customHeight="1" x14ac:dyDescent="0.3">
      <c r="A1830" s="97">
        <v>9616</v>
      </c>
      <c r="B1830" s="98" t="s">
        <v>1557</v>
      </c>
      <c r="C1830" s="96"/>
      <c r="D1830" s="96"/>
      <c r="E1830" s="96"/>
      <c r="F1830" s="96"/>
      <c r="G1830" s="94">
        <f>+C1830+D1830+E1830+F1830</f>
        <v>0</v>
      </c>
      <c r="H1830" s="95">
        <v>85</v>
      </c>
      <c r="I1830" s="88">
        <f>+G1830*H1830</f>
        <v>0</v>
      </c>
      <c r="K1830" s="97">
        <v>16867</v>
      </c>
      <c r="L1830" s="98" t="s">
        <v>1558</v>
      </c>
      <c r="M1830" s="96"/>
      <c r="N1830" s="96"/>
      <c r="O1830" s="96"/>
      <c r="P1830" s="96"/>
      <c r="Q1830" s="94">
        <f>+M1830+N1830+O1830+P1830</f>
        <v>0</v>
      </c>
      <c r="R1830" s="95">
        <v>119</v>
      </c>
      <c r="S1830" s="88">
        <f>+Q1830*R1830</f>
        <v>0</v>
      </c>
    </row>
    <row r="1831" spans="1:19" ht="49.65" customHeight="1" x14ac:dyDescent="0.3">
      <c r="A1831" s="89"/>
      <c r="B1831" s="89"/>
      <c r="C1831" s="89"/>
      <c r="D1831" s="89"/>
      <c r="E1831" s="89"/>
      <c r="F1831" s="89"/>
      <c r="G1831" s="89"/>
      <c r="H1831" s="89"/>
      <c r="I1831" s="89"/>
      <c r="K1831" s="89"/>
      <c r="L1831" s="89"/>
      <c r="M1831" s="89"/>
      <c r="N1831" s="89"/>
      <c r="O1831" s="89"/>
      <c r="P1831" s="89"/>
      <c r="Q1831" s="89"/>
      <c r="R1831" s="89"/>
      <c r="S1831" s="89"/>
    </row>
    <row r="1832" spans="1:19" ht="49.65" customHeight="1" x14ac:dyDescent="0.3">
      <c r="A1832" s="97">
        <v>10402</v>
      </c>
      <c r="B1832" s="98" t="s">
        <v>1559</v>
      </c>
      <c r="C1832" s="96"/>
      <c r="D1832" s="96"/>
      <c r="E1832" s="96"/>
      <c r="F1832" s="96"/>
      <c r="G1832" s="94">
        <f>+C1832+D1832+E1832+F1832</f>
        <v>0</v>
      </c>
      <c r="H1832" s="95">
        <v>85</v>
      </c>
      <c r="I1832" s="88">
        <f>+G1832*H1832</f>
        <v>0</v>
      </c>
      <c r="K1832" s="97"/>
      <c r="L1832" s="98"/>
      <c r="M1832" s="93"/>
      <c r="N1832" s="93"/>
      <c r="O1832" s="93"/>
      <c r="P1832" s="93"/>
      <c r="Q1832" s="94">
        <f>+M1832+N1832+O1832+P1832</f>
        <v>0</v>
      </c>
      <c r="R1832" s="95"/>
      <c r="S1832" s="88">
        <f>+Q1832*R1832</f>
        <v>0</v>
      </c>
    </row>
    <row r="1833" spans="1:19" ht="49.65" customHeight="1" x14ac:dyDescent="0.3">
      <c r="A1833" s="89"/>
      <c r="B1833" s="89"/>
      <c r="C1833" s="89"/>
      <c r="D1833" s="89"/>
      <c r="E1833" s="89"/>
      <c r="F1833" s="89"/>
      <c r="G1833" s="89"/>
      <c r="H1833" s="89"/>
      <c r="I1833" s="89"/>
      <c r="K1833" s="89"/>
      <c r="L1833" s="89"/>
      <c r="M1833" s="89"/>
      <c r="N1833" s="89"/>
      <c r="O1833" s="89"/>
      <c r="P1833" s="89"/>
      <c r="Q1833" s="89"/>
      <c r="R1833" s="89"/>
      <c r="S1833" s="89"/>
    </row>
    <row r="1834" spans="1:19" ht="49.65" customHeight="1" x14ac:dyDescent="0.3">
      <c r="A1834" s="97">
        <v>10984</v>
      </c>
      <c r="B1834" s="98" t="s">
        <v>1560</v>
      </c>
      <c r="C1834" s="96"/>
      <c r="D1834" s="96"/>
      <c r="E1834" s="96"/>
      <c r="F1834" s="96"/>
      <c r="G1834" s="94">
        <f>+C1834+D1834+E1834+F1834</f>
        <v>0</v>
      </c>
      <c r="H1834" s="95">
        <v>125</v>
      </c>
      <c r="I1834" s="88">
        <f>+G1834*H1834</f>
        <v>0</v>
      </c>
      <c r="K1834" s="97"/>
      <c r="L1834" s="98"/>
      <c r="M1834" s="93"/>
      <c r="N1834" s="93"/>
      <c r="O1834" s="93"/>
      <c r="P1834" s="93"/>
      <c r="Q1834" s="94">
        <f>+M1834+N1834+O1834+P1834</f>
        <v>0</v>
      </c>
      <c r="R1834" s="95"/>
      <c r="S1834" s="88">
        <f>+Q1834*R1834</f>
        <v>0</v>
      </c>
    </row>
    <row r="1835" spans="1:19" ht="49.65" customHeight="1" x14ac:dyDescent="0.3">
      <c r="A1835" s="89"/>
      <c r="B1835" s="89"/>
      <c r="C1835" s="89"/>
      <c r="D1835" s="89"/>
      <c r="E1835" s="89"/>
      <c r="F1835" s="89"/>
      <c r="G1835" s="89"/>
      <c r="H1835" s="89"/>
      <c r="I1835" s="89"/>
      <c r="K1835" s="89"/>
      <c r="L1835" s="89"/>
      <c r="M1835" s="89"/>
      <c r="N1835" s="89"/>
      <c r="O1835" s="89"/>
      <c r="P1835" s="89"/>
      <c r="Q1835" s="89"/>
      <c r="R1835" s="89"/>
      <c r="S1835" s="89"/>
    </row>
    <row r="1836" spans="1:19" ht="49.65" customHeight="1" x14ac:dyDescent="0.3">
      <c r="A1836" s="97">
        <v>10986</v>
      </c>
      <c r="B1836" s="98" t="s">
        <v>1561</v>
      </c>
      <c r="C1836" s="96"/>
      <c r="D1836" s="96"/>
      <c r="E1836" s="96"/>
      <c r="F1836" s="96"/>
      <c r="G1836" s="94">
        <f>+C1836+D1836+E1836+F1836</f>
        <v>0</v>
      </c>
      <c r="H1836" s="95">
        <v>105</v>
      </c>
      <c r="I1836" s="88">
        <f>+G1836*H1836</f>
        <v>0</v>
      </c>
      <c r="K1836" s="97"/>
      <c r="L1836" s="98"/>
      <c r="M1836" s="93"/>
      <c r="N1836" s="93"/>
      <c r="O1836" s="93"/>
      <c r="P1836" s="93"/>
      <c r="Q1836" s="94">
        <f>+M1836+N1836+O1836+P1836</f>
        <v>0</v>
      </c>
      <c r="R1836" s="95"/>
      <c r="S1836" s="88">
        <f>+Q1836*R1836</f>
        <v>0</v>
      </c>
    </row>
    <row r="1837" spans="1:19" ht="49.65" customHeight="1" x14ac:dyDescent="0.3">
      <c r="A1837" s="89"/>
      <c r="B1837" s="89"/>
      <c r="C1837" s="89"/>
      <c r="D1837" s="89"/>
      <c r="E1837" s="89"/>
      <c r="F1837" s="89"/>
      <c r="G1837" s="89"/>
      <c r="H1837" s="89"/>
      <c r="I1837" s="89"/>
      <c r="K1837" s="89"/>
      <c r="L1837" s="89"/>
      <c r="M1837" s="89"/>
      <c r="N1837" s="89"/>
      <c r="O1837" s="89"/>
      <c r="P1837" s="89"/>
      <c r="Q1837" s="89"/>
      <c r="R1837" s="89"/>
      <c r="S1837" s="89"/>
    </row>
    <row r="1838" spans="1:19" ht="49.65" customHeight="1" x14ac:dyDescent="0.3">
      <c r="A1838" s="97">
        <v>11118</v>
      </c>
      <c r="B1838" s="98" t="s">
        <v>1562</v>
      </c>
      <c r="C1838" s="96"/>
      <c r="D1838" s="96"/>
      <c r="E1838" s="96"/>
      <c r="F1838" s="96"/>
      <c r="G1838" s="94">
        <f>+C1838+D1838+E1838+F1838</f>
        <v>0</v>
      </c>
      <c r="H1838" s="95">
        <v>125</v>
      </c>
      <c r="I1838" s="88">
        <f>+G1838*H1838</f>
        <v>0</v>
      </c>
      <c r="K1838" s="97"/>
      <c r="L1838" s="98"/>
      <c r="M1838" s="93"/>
      <c r="N1838" s="93"/>
      <c r="O1838" s="93"/>
      <c r="P1838" s="93"/>
      <c r="Q1838" s="94">
        <f>+M1838+N1838+O1838+P1838</f>
        <v>0</v>
      </c>
      <c r="R1838" s="95"/>
      <c r="S1838" s="88">
        <f>+Q1838*R1838</f>
        <v>0</v>
      </c>
    </row>
    <row r="1839" spans="1:19" ht="49.65" customHeight="1" x14ac:dyDescent="0.3">
      <c r="A1839" s="89"/>
      <c r="B1839" s="89"/>
      <c r="C1839" s="89"/>
      <c r="D1839" s="89"/>
      <c r="E1839" s="89"/>
      <c r="F1839" s="89"/>
      <c r="G1839" s="89"/>
      <c r="H1839" s="89"/>
      <c r="I1839" s="89"/>
      <c r="K1839" s="89"/>
      <c r="L1839" s="89"/>
      <c r="M1839" s="89"/>
      <c r="N1839" s="89"/>
      <c r="O1839" s="89"/>
      <c r="P1839" s="89"/>
      <c r="Q1839" s="89"/>
      <c r="R1839" s="89"/>
      <c r="S1839" s="89"/>
    </row>
    <row r="1840" spans="1:19" ht="49.65" customHeight="1" x14ac:dyDescent="0.3">
      <c r="A1840" s="22" t="s">
        <v>1563</v>
      </c>
      <c r="D1840" s="90" t="s">
        <v>121</v>
      </c>
      <c r="E1840" s="80"/>
      <c r="F1840" s="80"/>
      <c r="G1840" s="81"/>
      <c r="H1840" s="91">
        <f>SUM(I1744:I1839)</f>
        <v>0</v>
      </c>
      <c r="I1840" s="81"/>
      <c r="N1840" s="90" t="s">
        <v>122</v>
      </c>
      <c r="O1840" s="80"/>
      <c r="P1840" s="80"/>
      <c r="Q1840" s="81"/>
      <c r="R1840" s="91">
        <f>SUM(S1744:S1839)</f>
        <v>0</v>
      </c>
      <c r="S1840" s="81"/>
    </row>
    <row r="1841" spans="1:19" ht="49.65" customHeight="1" x14ac:dyDescent="0.3">
      <c r="D1841" s="82"/>
      <c r="E1841" s="83"/>
      <c r="F1841" s="83"/>
      <c r="G1841" s="84"/>
      <c r="H1841" s="82"/>
      <c r="I1841" s="84"/>
      <c r="N1841" s="82"/>
      <c r="O1841" s="83"/>
      <c r="P1841" s="83"/>
      <c r="Q1841" s="84"/>
      <c r="R1841" s="82"/>
      <c r="S1841" s="84"/>
    </row>
    <row r="1842" spans="1:19" ht="49.65" customHeight="1" x14ac:dyDescent="0.3">
      <c r="A1842" s="92" t="s">
        <v>1475</v>
      </c>
      <c r="B1842" s="78"/>
      <c r="C1842" s="78"/>
      <c r="D1842" s="78"/>
      <c r="E1842" s="78"/>
      <c r="F1842" s="78"/>
      <c r="G1842" s="78"/>
      <c r="H1842" s="78"/>
      <c r="I1842" s="78"/>
      <c r="J1842" s="78"/>
      <c r="K1842" s="78"/>
      <c r="L1842" s="78"/>
      <c r="M1842" s="78"/>
      <c r="N1842" s="78"/>
      <c r="O1842" s="78"/>
      <c r="P1842" s="78"/>
      <c r="Q1842" s="78"/>
      <c r="R1842" s="78"/>
      <c r="S1842" s="78"/>
    </row>
    <row r="1843" spans="1:19" ht="49.65" customHeight="1" x14ac:dyDescent="0.3">
      <c r="A1843" s="78"/>
      <c r="B1843" s="78"/>
      <c r="C1843" s="78"/>
      <c r="D1843" s="78"/>
      <c r="E1843" s="78"/>
      <c r="F1843" s="78"/>
      <c r="G1843" s="78"/>
      <c r="H1843" s="78"/>
      <c r="I1843" s="78"/>
      <c r="J1843" s="78"/>
      <c r="K1843" s="78"/>
      <c r="L1843" s="78"/>
      <c r="M1843" s="78"/>
      <c r="N1843" s="78"/>
      <c r="O1843" s="78"/>
      <c r="P1843" s="78"/>
      <c r="Q1843" s="78"/>
      <c r="R1843" s="78"/>
      <c r="S1843" s="78"/>
    </row>
    <row r="1844" spans="1:19" ht="49.65" customHeight="1" x14ac:dyDescent="0.3">
      <c r="A1844" s="102" t="s">
        <v>4</v>
      </c>
      <c r="B1844" s="103" t="s">
        <v>52</v>
      </c>
      <c r="C1844" s="102" t="s">
        <v>53</v>
      </c>
      <c r="D1844" s="102" t="s">
        <v>54</v>
      </c>
      <c r="E1844" s="102" t="s">
        <v>55</v>
      </c>
      <c r="F1844" s="102" t="s">
        <v>56</v>
      </c>
      <c r="G1844" s="102" t="s">
        <v>57</v>
      </c>
      <c r="H1844" s="102" t="s">
        <v>58</v>
      </c>
      <c r="I1844" s="103" t="s">
        <v>8</v>
      </c>
      <c r="K1844" s="102" t="s">
        <v>4</v>
      </c>
      <c r="L1844" s="103" t="s">
        <v>52</v>
      </c>
      <c r="M1844" s="102" t="s">
        <v>53</v>
      </c>
      <c r="N1844" s="102" t="s">
        <v>54</v>
      </c>
      <c r="O1844" s="102" t="s">
        <v>55</v>
      </c>
      <c r="P1844" s="102" t="s">
        <v>56</v>
      </c>
      <c r="Q1844" s="102" t="s">
        <v>57</v>
      </c>
      <c r="R1844" s="102" t="s">
        <v>58</v>
      </c>
      <c r="S1844" s="103" t="s">
        <v>8</v>
      </c>
    </row>
    <row r="1845" spans="1:19" ht="49.65" customHeight="1" x14ac:dyDescent="0.3">
      <c r="A1845" s="89"/>
      <c r="B1845" s="89"/>
      <c r="C1845" s="89"/>
      <c r="D1845" s="89"/>
      <c r="E1845" s="89"/>
      <c r="F1845" s="89"/>
      <c r="G1845" s="89"/>
      <c r="H1845" s="89"/>
      <c r="I1845" s="89"/>
      <c r="K1845" s="89"/>
      <c r="L1845" s="89"/>
      <c r="M1845" s="89"/>
      <c r="N1845" s="89"/>
      <c r="O1845" s="89"/>
      <c r="P1845" s="89"/>
      <c r="Q1845" s="89"/>
      <c r="R1845" s="89"/>
      <c r="S1845" s="89"/>
    </row>
    <row r="1846" spans="1:19" ht="49.65" customHeight="1" x14ac:dyDescent="0.3">
      <c r="A1846" s="101" t="s">
        <v>1564</v>
      </c>
      <c r="B1846" s="78"/>
      <c r="C1846" s="78"/>
      <c r="D1846" s="78"/>
      <c r="E1846" s="78"/>
      <c r="F1846" s="78"/>
      <c r="G1846" s="78"/>
      <c r="H1846" s="78"/>
      <c r="I1846" s="78"/>
      <c r="K1846" s="99"/>
      <c r="L1846" s="100" t="s">
        <v>1565</v>
      </c>
      <c r="M1846" s="78"/>
      <c r="N1846" s="78"/>
      <c r="O1846" s="78"/>
      <c r="P1846" s="78"/>
      <c r="Q1846" s="78"/>
      <c r="R1846" s="78"/>
      <c r="S1846" s="78"/>
    </row>
    <row r="1847" spans="1:19" ht="49.65" customHeight="1" x14ac:dyDescent="0.3">
      <c r="A1847" s="78"/>
      <c r="B1847" s="78"/>
      <c r="C1847" s="78"/>
      <c r="D1847" s="78"/>
      <c r="E1847" s="78"/>
      <c r="F1847" s="78"/>
      <c r="G1847" s="78"/>
      <c r="H1847" s="78"/>
      <c r="I1847" s="78"/>
      <c r="K1847" s="78"/>
      <c r="L1847" s="78"/>
      <c r="M1847" s="78"/>
      <c r="N1847" s="78"/>
      <c r="O1847" s="78"/>
      <c r="P1847" s="78"/>
      <c r="Q1847" s="78"/>
      <c r="R1847" s="78"/>
      <c r="S1847" s="78"/>
    </row>
    <row r="1848" spans="1:19" ht="49.65" customHeight="1" x14ac:dyDescent="0.3">
      <c r="A1848" s="99"/>
      <c r="B1848" s="100" t="s">
        <v>1564</v>
      </c>
      <c r="C1848" s="78"/>
      <c r="D1848" s="78"/>
      <c r="E1848" s="78"/>
      <c r="F1848" s="78"/>
      <c r="G1848" s="78"/>
      <c r="H1848" s="78"/>
      <c r="I1848" s="78"/>
      <c r="K1848" s="97">
        <v>5860</v>
      </c>
      <c r="L1848" s="98" t="s">
        <v>1566</v>
      </c>
      <c r="M1848" s="96"/>
      <c r="N1848" s="96"/>
      <c r="O1848" s="96"/>
      <c r="P1848" s="96"/>
      <c r="Q1848" s="94">
        <f>+M1848+N1848+O1848+P1848</f>
        <v>0</v>
      </c>
      <c r="R1848" s="95">
        <v>89</v>
      </c>
      <c r="S1848" s="88">
        <f>+Q1848*R1848</f>
        <v>0</v>
      </c>
    </row>
    <row r="1849" spans="1:19" ht="49.65" customHeight="1" x14ac:dyDescent="0.3">
      <c r="A1849" s="78"/>
      <c r="B1849" s="78"/>
      <c r="C1849" s="78"/>
      <c r="D1849" s="78"/>
      <c r="E1849" s="78"/>
      <c r="F1849" s="78"/>
      <c r="G1849" s="78"/>
      <c r="H1849" s="78"/>
      <c r="I1849" s="78"/>
      <c r="K1849" s="89"/>
      <c r="L1849" s="89"/>
      <c r="M1849" s="89"/>
      <c r="N1849" s="89"/>
      <c r="O1849" s="89"/>
      <c r="P1849" s="89"/>
      <c r="Q1849" s="89"/>
      <c r="R1849" s="89"/>
      <c r="S1849" s="89"/>
    </row>
    <row r="1850" spans="1:19" ht="49.65" customHeight="1" x14ac:dyDescent="0.3">
      <c r="A1850" s="97">
        <v>7249</v>
      </c>
      <c r="B1850" s="98" t="s">
        <v>1567</v>
      </c>
      <c r="C1850" s="96"/>
      <c r="D1850" s="96"/>
      <c r="E1850" s="96"/>
      <c r="F1850" s="96"/>
      <c r="G1850" s="94">
        <f>+C1850+D1850+E1850+F1850</f>
        <v>0</v>
      </c>
      <c r="H1850" s="95">
        <v>85</v>
      </c>
      <c r="I1850" s="88">
        <f>+G1850*H1850</f>
        <v>0</v>
      </c>
      <c r="K1850" s="97">
        <v>6326</v>
      </c>
      <c r="L1850" s="98" t="s">
        <v>1568</v>
      </c>
      <c r="M1850" s="96"/>
      <c r="N1850" s="96"/>
      <c r="O1850" s="96"/>
      <c r="P1850" s="96"/>
      <c r="Q1850" s="94">
        <f>+M1850+N1850+O1850+P1850</f>
        <v>0</v>
      </c>
      <c r="R1850" s="95">
        <v>95</v>
      </c>
      <c r="S1850" s="88">
        <f>+Q1850*R1850</f>
        <v>0</v>
      </c>
    </row>
    <row r="1851" spans="1:19" ht="49.65" customHeight="1" x14ac:dyDescent="0.3">
      <c r="A1851" s="89"/>
      <c r="B1851" s="89"/>
      <c r="C1851" s="89"/>
      <c r="D1851" s="89"/>
      <c r="E1851" s="89"/>
      <c r="F1851" s="89"/>
      <c r="G1851" s="89"/>
      <c r="H1851" s="89"/>
      <c r="I1851" s="89"/>
      <c r="K1851" s="89"/>
      <c r="L1851" s="89"/>
      <c r="M1851" s="89"/>
      <c r="N1851" s="89"/>
      <c r="O1851" s="89"/>
      <c r="P1851" s="89"/>
      <c r="Q1851" s="89"/>
      <c r="R1851" s="89"/>
      <c r="S1851" s="89"/>
    </row>
    <row r="1852" spans="1:19" ht="49.65" customHeight="1" x14ac:dyDescent="0.3">
      <c r="A1852" s="97">
        <v>9138</v>
      </c>
      <c r="B1852" s="98" t="s">
        <v>1569</v>
      </c>
      <c r="C1852" s="96"/>
      <c r="D1852" s="96"/>
      <c r="E1852" s="96"/>
      <c r="F1852" s="96"/>
      <c r="G1852" s="94">
        <f>+C1852+D1852+E1852+F1852</f>
        <v>0</v>
      </c>
      <c r="H1852" s="95">
        <v>89</v>
      </c>
      <c r="I1852" s="88">
        <f>+G1852*H1852</f>
        <v>0</v>
      </c>
      <c r="K1852" s="97">
        <v>7499</v>
      </c>
      <c r="L1852" s="98" t="s">
        <v>1570</v>
      </c>
      <c r="M1852" s="96"/>
      <c r="N1852" s="96"/>
      <c r="O1852" s="96"/>
      <c r="P1852" s="96"/>
      <c r="Q1852" s="94">
        <f>+M1852+N1852+O1852+P1852</f>
        <v>0</v>
      </c>
      <c r="R1852" s="95">
        <v>89</v>
      </c>
      <c r="S1852" s="88">
        <f>+Q1852*R1852</f>
        <v>0</v>
      </c>
    </row>
    <row r="1853" spans="1:19" ht="49.65" customHeight="1" x14ac:dyDescent="0.3">
      <c r="A1853" s="89"/>
      <c r="B1853" s="89"/>
      <c r="C1853" s="89"/>
      <c r="D1853" s="89"/>
      <c r="E1853" s="89"/>
      <c r="F1853" s="89"/>
      <c r="G1853" s="89"/>
      <c r="H1853" s="89"/>
      <c r="I1853" s="89"/>
      <c r="K1853" s="89"/>
      <c r="L1853" s="89"/>
      <c r="M1853" s="89"/>
      <c r="N1853" s="89"/>
      <c r="O1853" s="89"/>
      <c r="P1853" s="89"/>
      <c r="Q1853" s="89"/>
      <c r="R1853" s="89"/>
      <c r="S1853" s="89"/>
    </row>
    <row r="1854" spans="1:19" ht="49.65" customHeight="1" x14ac:dyDescent="0.3">
      <c r="A1854" s="97">
        <v>11640</v>
      </c>
      <c r="B1854" s="98" t="s">
        <v>1571</v>
      </c>
      <c r="C1854" s="96"/>
      <c r="D1854" s="96"/>
      <c r="E1854" s="96"/>
      <c r="F1854" s="96"/>
      <c r="G1854" s="94">
        <f>+C1854+D1854+E1854+F1854</f>
        <v>0</v>
      </c>
      <c r="H1854" s="95">
        <v>159</v>
      </c>
      <c r="I1854" s="88">
        <f>+G1854*H1854</f>
        <v>0</v>
      </c>
      <c r="K1854" s="97">
        <v>8272</v>
      </c>
      <c r="L1854" s="98" t="s">
        <v>1572</v>
      </c>
      <c r="M1854" s="96"/>
      <c r="N1854" s="96"/>
      <c r="O1854" s="96"/>
      <c r="P1854" s="96"/>
      <c r="Q1854" s="94">
        <f>+M1854+N1854+O1854+P1854</f>
        <v>0</v>
      </c>
      <c r="R1854" s="95">
        <v>59</v>
      </c>
      <c r="S1854" s="88">
        <f>+Q1854*R1854</f>
        <v>0</v>
      </c>
    </row>
    <row r="1855" spans="1:19" ht="49.65" customHeight="1" x14ac:dyDescent="0.3">
      <c r="A1855" s="89"/>
      <c r="B1855" s="89"/>
      <c r="C1855" s="89"/>
      <c r="D1855" s="89"/>
      <c r="E1855" s="89"/>
      <c r="F1855" s="89"/>
      <c r="G1855" s="89"/>
      <c r="H1855" s="89"/>
      <c r="I1855" s="89"/>
      <c r="K1855" s="89"/>
      <c r="L1855" s="89"/>
      <c r="M1855" s="89"/>
      <c r="N1855" s="89"/>
      <c r="O1855" s="89"/>
      <c r="P1855" s="89"/>
      <c r="Q1855" s="89"/>
      <c r="R1855" s="89"/>
      <c r="S1855" s="89"/>
    </row>
    <row r="1856" spans="1:19" ht="49.65" customHeight="1" x14ac:dyDescent="0.3">
      <c r="A1856" s="97">
        <v>12393</v>
      </c>
      <c r="B1856" s="98" t="s">
        <v>1573</v>
      </c>
      <c r="C1856" s="96"/>
      <c r="D1856" s="96"/>
      <c r="E1856" s="96"/>
      <c r="F1856" s="96"/>
      <c r="G1856" s="94">
        <f>+C1856+D1856+E1856+F1856</f>
        <v>0</v>
      </c>
      <c r="H1856" s="95">
        <v>159</v>
      </c>
      <c r="I1856" s="88">
        <f>+G1856*H1856</f>
        <v>0</v>
      </c>
      <c r="K1856" s="97">
        <v>9241</v>
      </c>
      <c r="L1856" s="98" t="s">
        <v>1574</v>
      </c>
      <c r="M1856" s="96"/>
      <c r="N1856" s="96"/>
      <c r="O1856" s="96"/>
      <c r="P1856" s="96"/>
      <c r="Q1856" s="94">
        <f>+M1856+N1856+O1856+P1856</f>
        <v>0</v>
      </c>
      <c r="R1856" s="95">
        <v>109</v>
      </c>
      <c r="S1856" s="88">
        <f>+Q1856*R1856</f>
        <v>0</v>
      </c>
    </row>
    <row r="1857" spans="1:19" ht="49.65" customHeight="1" x14ac:dyDescent="0.3">
      <c r="A1857" s="89"/>
      <c r="B1857" s="89"/>
      <c r="C1857" s="89"/>
      <c r="D1857" s="89"/>
      <c r="E1857" s="89"/>
      <c r="F1857" s="89"/>
      <c r="G1857" s="89"/>
      <c r="H1857" s="89"/>
      <c r="I1857" s="89"/>
      <c r="K1857" s="89"/>
      <c r="L1857" s="89"/>
      <c r="M1857" s="89"/>
      <c r="N1857" s="89"/>
      <c r="O1857" s="89"/>
      <c r="P1857" s="89"/>
      <c r="Q1857" s="89"/>
      <c r="R1857" s="89"/>
      <c r="S1857" s="89"/>
    </row>
    <row r="1858" spans="1:19" ht="49.65" customHeight="1" x14ac:dyDescent="0.3">
      <c r="A1858" s="101" t="s">
        <v>1575</v>
      </c>
      <c r="B1858" s="78"/>
      <c r="C1858" s="78"/>
      <c r="D1858" s="78"/>
      <c r="E1858" s="78"/>
      <c r="F1858" s="78"/>
      <c r="G1858" s="78"/>
      <c r="H1858" s="78"/>
      <c r="I1858" s="78"/>
      <c r="K1858" s="97">
        <v>10323</v>
      </c>
      <c r="L1858" s="98" t="s">
        <v>1576</v>
      </c>
      <c r="M1858" s="96"/>
      <c r="N1858" s="96"/>
      <c r="O1858" s="96"/>
      <c r="P1858" s="96"/>
      <c r="Q1858" s="94">
        <f>+M1858+N1858+O1858+P1858</f>
        <v>0</v>
      </c>
      <c r="R1858" s="95">
        <v>139</v>
      </c>
      <c r="S1858" s="88">
        <f>+Q1858*R1858</f>
        <v>0</v>
      </c>
    </row>
    <row r="1859" spans="1:19" ht="49.65" customHeight="1" x14ac:dyDescent="0.3">
      <c r="A1859" s="78"/>
      <c r="B1859" s="78"/>
      <c r="C1859" s="78"/>
      <c r="D1859" s="78"/>
      <c r="E1859" s="78"/>
      <c r="F1859" s="78"/>
      <c r="G1859" s="78"/>
      <c r="H1859" s="78"/>
      <c r="I1859" s="78"/>
      <c r="K1859" s="89"/>
      <c r="L1859" s="89"/>
      <c r="M1859" s="89"/>
      <c r="N1859" s="89"/>
      <c r="O1859" s="89"/>
      <c r="P1859" s="89"/>
      <c r="Q1859" s="89"/>
      <c r="R1859" s="89"/>
      <c r="S1859" s="89"/>
    </row>
    <row r="1860" spans="1:19" ht="49.65" customHeight="1" x14ac:dyDescent="0.3">
      <c r="A1860" s="99"/>
      <c r="B1860" s="100" t="s">
        <v>1575</v>
      </c>
      <c r="C1860" s="78"/>
      <c r="D1860" s="78"/>
      <c r="E1860" s="78"/>
      <c r="F1860" s="78"/>
      <c r="G1860" s="78"/>
      <c r="H1860" s="78"/>
      <c r="I1860" s="78"/>
      <c r="K1860" s="97">
        <v>11644</v>
      </c>
      <c r="L1860" s="98" t="s">
        <v>1577</v>
      </c>
      <c r="M1860" s="96"/>
      <c r="N1860" s="96"/>
      <c r="O1860" s="96"/>
      <c r="P1860" s="96"/>
      <c r="Q1860" s="94">
        <f>+M1860+N1860+O1860+P1860</f>
        <v>0</v>
      </c>
      <c r="R1860" s="95">
        <v>169</v>
      </c>
      <c r="S1860" s="88">
        <f>+Q1860*R1860</f>
        <v>0</v>
      </c>
    </row>
    <row r="1861" spans="1:19" ht="49.65" customHeight="1" x14ac:dyDescent="0.3">
      <c r="A1861" s="78"/>
      <c r="B1861" s="78"/>
      <c r="C1861" s="78"/>
      <c r="D1861" s="78"/>
      <c r="E1861" s="78"/>
      <c r="F1861" s="78"/>
      <c r="G1861" s="78"/>
      <c r="H1861" s="78"/>
      <c r="I1861" s="78"/>
      <c r="K1861" s="89"/>
      <c r="L1861" s="89"/>
      <c r="M1861" s="89"/>
      <c r="N1861" s="89"/>
      <c r="O1861" s="89"/>
      <c r="P1861" s="89"/>
      <c r="Q1861" s="89"/>
      <c r="R1861" s="89"/>
      <c r="S1861" s="89"/>
    </row>
    <row r="1862" spans="1:19" ht="49.65" customHeight="1" x14ac:dyDescent="0.3">
      <c r="A1862" s="97">
        <v>4334</v>
      </c>
      <c r="B1862" s="98" t="s">
        <v>1578</v>
      </c>
      <c r="C1862" s="96"/>
      <c r="D1862" s="96"/>
      <c r="E1862" s="96"/>
      <c r="F1862" s="96"/>
      <c r="G1862" s="94">
        <f>+C1862+D1862+E1862+F1862</f>
        <v>0</v>
      </c>
      <c r="H1862" s="95">
        <v>95</v>
      </c>
      <c r="I1862" s="88">
        <f>+G1862*H1862</f>
        <v>0</v>
      </c>
      <c r="K1862" s="97">
        <v>11693</v>
      </c>
      <c r="L1862" s="98" t="s">
        <v>1579</v>
      </c>
      <c r="M1862" s="96"/>
      <c r="N1862" s="96"/>
      <c r="O1862" s="96"/>
      <c r="P1862" s="96"/>
      <c r="Q1862" s="94">
        <f>+M1862+N1862+O1862+P1862</f>
        <v>0</v>
      </c>
      <c r="R1862" s="95">
        <v>129</v>
      </c>
      <c r="S1862" s="88">
        <f>+Q1862*R1862</f>
        <v>0</v>
      </c>
    </row>
    <row r="1863" spans="1:19" ht="49.65" customHeight="1" x14ac:dyDescent="0.3">
      <c r="A1863" s="89"/>
      <c r="B1863" s="89"/>
      <c r="C1863" s="89"/>
      <c r="D1863" s="89"/>
      <c r="E1863" s="89"/>
      <c r="F1863" s="89"/>
      <c r="G1863" s="89"/>
      <c r="H1863" s="89"/>
      <c r="I1863" s="89"/>
      <c r="K1863" s="89"/>
      <c r="L1863" s="89"/>
      <c r="M1863" s="89"/>
      <c r="N1863" s="89"/>
      <c r="O1863" s="89"/>
      <c r="P1863" s="89"/>
      <c r="Q1863" s="89"/>
      <c r="R1863" s="89"/>
      <c r="S1863" s="89"/>
    </row>
    <row r="1864" spans="1:19" ht="49.65" customHeight="1" x14ac:dyDescent="0.3">
      <c r="A1864" s="97">
        <v>6637</v>
      </c>
      <c r="B1864" s="98" t="s">
        <v>1580</v>
      </c>
      <c r="C1864" s="96"/>
      <c r="D1864" s="96"/>
      <c r="E1864" s="96"/>
      <c r="F1864" s="96"/>
      <c r="G1864" s="94">
        <f>+C1864+D1864+E1864+F1864</f>
        <v>0</v>
      </c>
      <c r="H1864" s="95">
        <v>139</v>
      </c>
      <c r="I1864" s="88">
        <f>+G1864*H1864</f>
        <v>0</v>
      </c>
      <c r="K1864" s="97">
        <v>12394</v>
      </c>
      <c r="L1864" s="98" t="s">
        <v>1581</v>
      </c>
      <c r="M1864" s="96"/>
      <c r="N1864" s="96"/>
      <c r="O1864" s="96"/>
      <c r="P1864" s="96"/>
      <c r="Q1864" s="94">
        <f>+M1864+N1864+O1864+P1864</f>
        <v>0</v>
      </c>
      <c r="R1864" s="95">
        <v>179</v>
      </c>
      <c r="S1864" s="88">
        <f>+Q1864*R1864</f>
        <v>0</v>
      </c>
    </row>
    <row r="1865" spans="1:19" ht="49.65" customHeight="1" x14ac:dyDescent="0.3">
      <c r="A1865" s="89"/>
      <c r="B1865" s="89"/>
      <c r="C1865" s="89"/>
      <c r="D1865" s="89"/>
      <c r="E1865" s="89"/>
      <c r="F1865" s="89"/>
      <c r="G1865" s="89"/>
      <c r="H1865" s="89"/>
      <c r="I1865" s="89"/>
      <c r="K1865" s="89"/>
      <c r="L1865" s="89"/>
      <c r="M1865" s="89"/>
      <c r="N1865" s="89"/>
      <c r="O1865" s="89"/>
      <c r="P1865" s="89"/>
      <c r="Q1865" s="89"/>
      <c r="R1865" s="89"/>
      <c r="S1865" s="89"/>
    </row>
    <row r="1866" spans="1:19" ht="49.65" customHeight="1" x14ac:dyDescent="0.3">
      <c r="A1866" s="97">
        <v>6783</v>
      </c>
      <c r="B1866" s="98" t="s">
        <v>1582</v>
      </c>
      <c r="C1866" s="96"/>
      <c r="D1866" s="96"/>
      <c r="E1866" s="96"/>
      <c r="F1866" s="96"/>
      <c r="G1866" s="94">
        <f>+C1866+D1866+E1866+F1866</f>
        <v>0</v>
      </c>
      <c r="H1866" s="95">
        <v>75</v>
      </c>
      <c r="I1866" s="88">
        <f>+G1866*H1866</f>
        <v>0</v>
      </c>
      <c r="K1866" s="97">
        <v>12418</v>
      </c>
      <c r="L1866" s="98" t="s">
        <v>1583</v>
      </c>
      <c r="M1866" s="96"/>
      <c r="N1866" s="96"/>
      <c r="O1866" s="96"/>
      <c r="P1866" s="96"/>
      <c r="Q1866" s="94">
        <f>+M1866+N1866+O1866+P1866</f>
        <v>0</v>
      </c>
      <c r="R1866" s="95">
        <v>95</v>
      </c>
      <c r="S1866" s="88">
        <f>+Q1866*R1866</f>
        <v>0</v>
      </c>
    </row>
    <row r="1867" spans="1:19" ht="49.65" customHeight="1" x14ac:dyDescent="0.3">
      <c r="A1867" s="89"/>
      <c r="B1867" s="89"/>
      <c r="C1867" s="89"/>
      <c r="D1867" s="89"/>
      <c r="E1867" s="89"/>
      <c r="F1867" s="89"/>
      <c r="G1867" s="89"/>
      <c r="H1867" s="89"/>
      <c r="I1867" s="89"/>
      <c r="K1867" s="89"/>
      <c r="L1867" s="89"/>
      <c r="M1867" s="89"/>
      <c r="N1867" s="89"/>
      <c r="O1867" s="89"/>
      <c r="P1867" s="89"/>
      <c r="Q1867" s="89"/>
      <c r="R1867" s="89"/>
      <c r="S1867" s="89"/>
    </row>
    <row r="1868" spans="1:19" ht="49.65" customHeight="1" x14ac:dyDescent="0.3">
      <c r="A1868" s="97">
        <v>6788</v>
      </c>
      <c r="B1868" s="98" t="s">
        <v>1584</v>
      </c>
      <c r="C1868" s="96"/>
      <c r="D1868" s="96"/>
      <c r="E1868" s="96"/>
      <c r="F1868" s="96"/>
      <c r="G1868" s="94">
        <f>+C1868+D1868+E1868+F1868</f>
        <v>0</v>
      </c>
      <c r="H1868" s="95">
        <v>65</v>
      </c>
      <c r="I1868" s="88">
        <f>+G1868*H1868</f>
        <v>0</v>
      </c>
      <c r="K1868" s="101" t="s">
        <v>1585</v>
      </c>
      <c r="L1868" s="78"/>
      <c r="M1868" s="78"/>
      <c r="N1868" s="78"/>
      <c r="O1868" s="78"/>
      <c r="P1868" s="78"/>
      <c r="Q1868" s="78"/>
      <c r="R1868" s="78"/>
      <c r="S1868" s="78"/>
    </row>
    <row r="1869" spans="1:19" ht="49.65" customHeight="1" x14ac:dyDescent="0.3">
      <c r="A1869" s="89"/>
      <c r="B1869" s="89"/>
      <c r="C1869" s="89"/>
      <c r="D1869" s="89"/>
      <c r="E1869" s="89"/>
      <c r="F1869" s="89"/>
      <c r="G1869" s="89"/>
      <c r="H1869" s="89"/>
      <c r="I1869" s="89"/>
      <c r="K1869" s="78"/>
      <c r="L1869" s="78"/>
      <c r="M1869" s="78"/>
      <c r="N1869" s="78"/>
      <c r="O1869" s="78"/>
      <c r="P1869" s="78"/>
      <c r="Q1869" s="78"/>
      <c r="R1869" s="78"/>
      <c r="S1869" s="78"/>
    </row>
    <row r="1870" spans="1:19" ht="49.65" customHeight="1" x14ac:dyDescent="0.3">
      <c r="A1870" s="97">
        <v>8291</v>
      </c>
      <c r="B1870" s="98" t="s">
        <v>1586</v>
      </c>
      <c r="C1870" s="96"/>
      <c r="D1870" s="96"/>
      <c r="E1870" s="96"/>
      <c r="F1870" s="96"/>
      <c r="G1870" s="94">
        <f>+C1870+D1870+E1870+F1870</f>
        <v>0</v>
      </c>
      <c r="H1870" s="95">
        <v>55</v>
      </c>
      <c r="I1870" s="88">
        <f>+G1870*H1870</f>
        <v>0</v>
      </c>
      <c r="K1870" s="99"/>
      <c r="L1870" s="100" t="s">
        <v>1585</v>
      </c>
      <c r="M1870" s="78"/>
      <c r="N1870" s="78"/>
      <c r="O1870" s="78"/>
      <c r="P1870" s="78"/>
      <c r="Q1870" s="78"/>
      <c r="R1870" s="78"/>
      <c r="S1870" s="78"/>
    </row>
    <row r="1871" spans="1:19" ht="49.65" customHeight="1" x14ac:dyDescent="0.3">
      <c r="A1871" s="89"/>
      <c r="B1871" s="89"/>
      <c r="C1871" s="89"/>
      <c r="D1871" s="89"/>
      <c r="E1871" s="89"/>
      <c r="F1871" s="89"/>
      <c r="G1871" s="89"/>
      <c r="H1871" s="89"/>
      <c r="I1871" s="89"/>
      <c r="K1871" s="78"/>
      <c r="L1871" s="78"/>
      <c r="M1871" s="78"/>
      <c r="N1871" s="78"/>
      <c r="O1871" s="78"/>
      <c r="P1871" s="78"/>
      <c r="Q1871" s="78"/>
      <c r="R1871" s="78"/>
      <c r="S1871" s="78"/>
    </row>
    <row r="1872" spans="1:19" ht="49.65" customHeight="1" x14ac:dyDescent="0.3">
      <c r="A1872" s="97">
        <v>8323</v>
      </c>
      <c r="B1872" s="98" t="s">
        <v>1587</v>
      </c>
      <c r="C1872" s="96"/>
      <c r="D1872" s="96"/>
      <c r="E1872" s="96"/>
      <c r="F1872" s="96"/>
      <c r="G1872" s="94">
        <f>+C1872+D1872+E1872+F1872</f>
        <v>0</v>
      </c>
      <c r="H1872" s="95">
        <v>99</v>
      </c>
      <c r="I1872" s="88">
        <f>+G1872*H1872</f>
        <v>0</v>
      </c>
      <c r="K1872" s="97">
        <v>4610</v>
      </c>
      <c r="L1872" s="98" t="s">
        <v>1588</v>
      </c>
      <c r="M1872" s="96"/>
      <c r="N1872" s="96"/>
      <c r="O1872" s="96"/>
      <c r="P1872" s="96"/>
      <c r="Q1872" s="94">
        <f>+M1872+N1872+O1872+P1872</f>
        <v>0</v>
      </c>
      <c r="R1872" s="95">
        <v>55</v>
      </c>
      <c r="S1872" s="88">
        <f>+Q1872*R1872</f>
        <v>0</v>
      </c>
    </row>
    <row r="1873" spans="1:19" ht="49.65" customHeight="1" x14ac:dyDescent="0.3">
      <c r="A1873" s="89"/>
      <c r="B1873" s="89"/>
      <c r="C1873" s="89"/>
      <c r="D1873" s="89"/>
      <c r="E1873" s="89"/>
      <c r="F1873" s="89"/>
      <c r="G1873" s="89"/>
      <c r="H1873" s="89"/>
      <c r="I1873" s="89"/>
      <c r="K1873" s="89"/>
      <c r="L1873" s="89"/>
      <c r="M1873" s="89"/>
      <c r="N1873" s="89"/>
      <c r="O1873" s="89"/>
      <c r="P1873" s="89"/>
      <c r="Q1873" s="89"/>
      <c r="R1873" s="89"/>
      <c r="S1873" s="89"/>
    </row>
    <row r="1874" spans="1:19" ht="49.65" customHeight="1" x14ac:dyDescent="0.3">
      <c r="A1874" s="97">
        <v>11475</v>
      </c>
      <c r="B1874" s="98" t="s">
        <v>1589</v>
      </c>
      <c r="C1874" s="96"/>
      <c r="D1874" s="96"/>
      <c r="E1874" s="96"/>
      <c r="F1874" s="96"/>
      <c r="G1874" s="94">
        <f>+C1874+D1874+E1874+F1874</f>
        <v>0</v>
      </c>
      <c r="H1874" s="95">
        <v>169</v>
      </c>
      <c r="I1874" s="88">
        <f>+G1874*H1874</f>
        <v>0</v>
      </c>
      <c r="K1874" s="97">
        <v>4937</v>
      </c>
      <c r="L1874" s="98" t="s">
        <v>1590</v>
      </c>
      <c r="M1874" s="96"/>
      <c r="N1874" s="96"/>
      <c r="O1874" s="96"/>
      <c r="P1874" s="96"/>
      <c r="Q1874" s="94">
        <f>+M1874+N1874+O1874+P1874</f>
        <v>0</v>
      </c>
      <c r="R1874" s="95">
        <v>55</v>
      </c>
      <c r="S1874" s="88">
        <f>+Q1874*R1874</f>
        <v>0</v>
      </c>
    </row>
    <row r="1875" spans="1:19" ht="49.65" customHeight="1" x14ac:dyDescent="0.3">
      <c r="A1875" s="89"/>
      <c r="B1875" s="89"/>
      <c r="C1875" s="89"/>
      <c r="D1875" s="89"/>
      <c r="E1875" s="89"/>
      <c r="F1875" s="89"/>
      <c r="G1875" s="89"/>
      <c r="H1875" s="89"/>
      <c r="I1875" s="89"/>
      <c r="K1875" s="89"/>
      <c r="L1875" s="89"/>
      <c r="M1875" s="89"/>
      <c r="N1875" s="89"/>
      <c r="O1875" s="89"/>
      <c r="P1875" s="89"/>
      <c r="Q1875" s="89"/>
      <c r="R1875" s="89"/>
      <c r="S1875" s="89"/>
    </row>
    <row r="1876" spans="1:19" ht="49.65" customHeight="1" x14ac:dyDescent="0.3">
      <c r="A1876" s="97">
        <v>11643</v>
      </c>
      <c r="B1876" s="98" t="s">
        <v>1591</v>
      </c>
      <c r="C1876" s="96"/>
      <c r="D1876" s="96"/>
      <c r="E1876" s="96"/>
      <c r="F1876" s="96"/>
      <c r="G1876" s="94">
        <f>+C1876+D1876+E1876+F1876</f>
        <v>0</v>
      </c>
      <c r="H1876" s="95">
        <v>115</v>
      </c>
      <c r="I1876" s="88">
        <f>+G1876*H1876</f>
        <v>0</v>
      </c>
      <c r="K1876" s="97">
        <v>4938</v>
      </c>
      <c r="L1876" s="98" t="s">
        <v>1592</v>
      </c>
      <c r="M1876" s="96"/>
      <c r="N1876" s="96"/>
      <c r="O1876" s="96"/>
      <c r="P1876" s="96"/>
      <c r="Q1876" s="94">
        <f>+M1876+N1876+O1876+P1876</f>
        <v>0</v>
      </c>
      <c r="R1876" s="95">
        <v>65</v>
      </c>
      <c r="S1876" s="88">
        <f>+Q1876*R1876</f>
        <v>0</v>
      </c>
    </row>
    <row r="1877" spans="1:19" ht="49.65" customHeight="1" x14ac:dyDescent="0.3">
      <c r="A1877" s="89"/>
      <c r="B1877" s="89"/>
      <c r="C1877" s="89"/>
      <c r="D1877" s="89"/>
      <c r="E1877" s="89"/>
      <c r="F1877" s="89"/>
      <c r="G1877" s="89"/>
      <c r="H1877" s="89"/>
      <c r="I1877" s="89"/>
      <c r="K1877" s="89"/>
      <c r="L1877" s="89"/>
      <c r="M1877" s="89"/>
      <c r="N1877" s="89"/>
      <c r="O1877" s="89"/>
      <c r="P1877" s="89"/>
      <c r="Q1877" s="89"/>
      <c r="R1877" s="89"/>
      <c r="S1877" s="89"/>
    </row>
    <row r="1878" spans="1:19" ht="49.65" customHeight="1" x14ac:dyDescent="0.3">
      <c r="A1878" s="97">
        <v>12468</v>
      </c>
      <c r="B1878" s="98" t="s">
        <v>1593</v>
      </c>
      <c r="C1878" s="96"/>
      <c r="D1878" s="96"/>
      <c r="E1878" s="96"/>
      <c r="F1878" s="96"/>
      <c r="G1878" s="94">
        <f>+C1878+D1878+E1878+F1878</f>
        <v>0</v>
      </c>
      <c r="H1878" s="95">
        <v>139</v>
      </c>
      <c r="I1878" s="88">
        <f>+G1878*H1878</f>
        <v>0</v>
      </c>
      <c r="K1878" s="97">
        <v>5278</v>
      </c>
      <c r="L1878" s="98" t="s">
        <v>1594</v>
      </c>
      <c r="M1878" s="96"/>
      <c r="N1878" s="96"/>
      <c r="O1878" s="96"/>
      <c r="P1878" s="96"/>
      <c r="Q1878" s="94">
        <f>+M1878+N1878+O1878+P1878</f>
        <v>0</v>
      </c>
      <c r="R1878" s="95">
        <v>65</v>
      </c>
      <c r="S1878" s="88">
        <f>+Q1878*R1878</f>
        <v>0</v>
      </c>
    </row>
    <row r="1879" spans="1:19" ht="49.65" customHeight="1" x14ac:dyDescent="0.3">
      <c r="A1879" s="89"/>
      <c r="B1879" s="89"/>
      <c r="C1879" s="89"/>
      <c r="D1879" s="89"/>
      <c r="E1879" s="89"/>
      <c r="F1879" s="89"/>
      <c r="G1879" s="89"/>
      <c r="H1879" s="89"/>
      <c r="I1879" s="89"/>
      <c r="K1879" s="89"/>
      <c r="L1879" s="89"/>
      <c r="M1879" s="89"/>
      <c r="N1879" s="89"/>
      <c r="O1879" s="89"/>
      <c r="P1879" s="89"/>
      <c r="Q1879" s="89"/>
      <c r="R1879" s="89"/>
      <c r="S1879" s="89"/>
    </row>
    <row r="1880" spans="1:19" ht="49.65" customHeight="1" x14ac:dyDescent="0.3">
      <c r="A1880" s="101" t="s">
        <v>1595</v>
      </c>
      <c r="B1880" s="78"/>
      <c r="C1880" s="78"/>
      <c r="D1880" s="78"/>
      <c r="E1880" s="78"/>
      <c r="F1880" s="78"/>
      <c r="G1880" s="78"/>
      <c r="H1880" s="78"/>
      <c r="I1880" s="78"/>
      <c r="K1880" s="97">
        <v>5279</v>
      </c>
      <c r="L1880" s="98" t="s">
        <v>1596</v>
      </c>
      <c r="M1880" s="96"/>
      <c r="N1880" s="96"/>
      <c r="O1880" s="96"/>
      <c r="P1880" s="96"/>
      <c r="Q1880" s="94">
        <f>+M1880+N1880+O1880+P1880</f>
        <v>0</v>
      </c>
      <c r="R1880" s="95">
        <v>89</v>
      </c>
      <c r="S1880" s="88">
        <f>+Q1880*R1880</f>
        <v>0</v>
      </c>
    </row>
    <row r="1881" spans="1:19" ht="49.65" customHeight="1" x14ac:dyDescent="0.3">
      <c r="A1881" s="78"/>
      <c r="B1881" s="78"/>
      <c r="C1881" s="78"/>
      <c r="D1881" s="78"/>
      <c r="E1881" s="78"/>
      <c r="F1881" s="78"/>
      <c r="G1881" s="78"/>
      <c r="H1881" s="78"/>
      <c r="I1881" s="78"/>
      <c r="K1881" s="89"/>
      <c r="L1881" s="89"/>
      <c r="M1881" s="89"/>
      <c r="N1881" s="89"/>
      <c r="O1881" s="89"/>
      <c r="P1881" s="89"/>
      <c r="Q1881" s="89"/>
      <c r="R1881" s="89"/>
      <c r="S1881" s="89"/>
    </row>
    <row r="1882" spans="1:19" ht="49.65" customHeight="1" x14ac:dyDescent="0.3">
      <c r="A1882" s="99"/>
      <c r="B1882" s="100" t="s">
        <v>1595</v>
      </c>
      <c r="C1882" s="78"/>
      <c r="D1882" s="78"/>
      <c r="E1882" s="78"/>
      <c r="F1882" s="78"/>
      <c r="G1882" s="78"/>
      <c r="H1882" s="78"/>
      <c r="I1882" s="78"/>
      <c r="K1882" s="97">
        <v>6579</v>
      </c>
      <c r="L1882" s="98" t="s">
        <v>1597</v>
      </c>
      <c r="M1882" s="96"/>
      <c r="N1882" s="96"/>
      <c r="O1882" s="96"/>
      <c r="P1882" s="96"/>
      <c r="Q1882" s="94">
        <f>+M1882+N1882+O1882+P1882</f>
        <v>0</v>
      </c>
      <c r="R1882" s="95">
        <v>65</v>
      </c>
      <c r="S1882" s="88">
        <f>+Q1882*R1882</f>
        <v>0</v>
      </c>
    </row>
    <row r="1883" spans="1:19" ht="49.65" customHeight="1" x14ac:dyDescent="0.3">
      <c r="A1883" s="78"/>
      <c r="B1883" s="78"/>
      <c r="C1883" s="78"/>
      <c r="D1883" s="78"/>
      <c r="E1883" s="78"/>
      <c r="F1883" s="78"/>
      <c r="G1883" s="78"/>
      <c r="H1883" s="78"/>
      <c r="I1883" s="78"/>
      <c r="K1883" s="89"/>
      <c r="L1883" s="89"/>
      <c r="M1883" s="89"/>
      <c r="N1883" s="89"/>
      <c r="O1883" s="89"/>
      <c r="P1883" s="89"/>
      <c r="Q1883" s="89"/>
      <c r="R1883" s="89"/>
      <c r="S1883" s="89"/>
    </row>
    <row r="1884" spans="1:19" ht="49.65" customHeight="1" x14ac:dyDescent="0.3">
      <c r="A1884" s="97">
        <v>6077</v>
      </c>
      <c r="B1884" s="98" t="s">
        <v>1598</v>
      </c>
      <c r="C1884" s="96"/>
      <c r="D1884" s="96"/>
      <c r="E1884" s="96"/>
      <c r="F1884" s="96"/>
      <c r="G1884" s="94">
        <f>+C1884+D1884+E1884+F1884</f>
        <v>0</v>
      </c>
      <c r="H1884" s="95">
        <v>179</v>
      </c>
      <c r="I1884" s="88">
        <f>+G1884*H1884</f>
        <v>0</v>
      </c>
      <c r="K1884" s="97">
        <v>8341</v>
      </c>
      <c r="L1884" s="98" t="s">
        <v>1599</v>
      </c>
      <c r="M1884" s="96"/>
      <c r="N1884" s="96"/>
      <c r="O1884" s="96"/>
      <c r="P1884" s="96"/>
      <c r="Q1884" s="94">
        <f>+M1884+N1884+O1884+P1884</f>
        <v>0</v>
      </c>
      <c r="R1884" s="95">
        <v>109</v>
      </c>
      <c r="S1884" s="88">
        <f>+Q1884*R1884</f>
        <v>0</v>
      </c>
    </row>
    <row r="1885" spans="1:19" ht="49.65" customHeight="1" x14ac:dyDescent="0.3">
      <c r="A1885" s="89"/>
      <c r="B1885" s="89"/>
      <c r="C1885" s="89"/>
      <c r="D1885" s="89"/>
      <c r="E1885" s="89"/>
      <c r="F1885" s="89"/>
      <c r="G1885" s="89"/>
      <c r="H1885" s="89"/>
      <c r="I1885" s="89"/>
      <c r="K1885" s="89"/>
      <c r="L1885" s="89"/>
      <c r="M1885" s="89"/>
      <c r="N1885" s="89"/>
      <c r="O1885" s="89"/>
      <c r="P1885" s="89"/>
      <c r="Q1885" s="89"/>
      <c r="R1885" s="89"/>
      <c r="S1885" s="89"/>
    </row>
    <row r="1886" spans="1:19" ht="49.65" customHeight="1" x14ac:dyDescent="0.3">
      <c r="A1886" s="97">
        <v>6183</v>
      </c>
      <c r="B1886" s="98" t="s">
        <v>1600</v>
      </c>
      <c r="C1886" s="96"/>
      <c r="D1886" s="96"/>
      <c r="E1886" s="96"/>
      <c r="F1886" s="96"/>
      <c r="G1886" s="94">
        <f>+C1886+D1886+E1886+F1886</f>
        <v>0</v>
      </c>
      <c r="H1886" s="95">
        <v>215</v>
      </c>
      <c r="I1886" s="88">
        <f>+G1886*H1886</f>
        <v>0</v>
      </c>
      <c r="K1886" s="97">
        <v>9723</v>
      </c>
      <c r="L1886" s="98" t="s">
        <v>1601</v>
      </c>
      <c r="M1886" s="96"/>
      <c r="N1886" s="96"/>
      <c r="O1886" s="96"/>
      <c r="P1886" s="96"/>
      <c r="Q1886" s="94">
        <f>+M1886+N1886+O1886+P1886</f>
        <v>0</v>
      </c>
      <c r="R1886" s="95">
        <v>25</v>
      </c>
      <c r="S1886" s="88">
        <f>+Q1886*R1886</f>
        <v>0</v>
      </c>
    </row>
    <row r="1887" spans="1:19" ht="49.65" customHeight="1" x14ac:dyDescent="0.3">
      <c r="A1887" s="89"/>
      <c r="B1887" s="89"/>
      <c r="C1887" s="89"/>
      <c r="D1887" s="89"/>
      <c r="E1887" s="89"/>
      <c r="F1887" s="89"/>
      <c r="G1887" s="89"/>
      <c r="H1887" s="89"/>
      <c r="I1887" s="89"/>
      <c r="K1887" s="89"/>
      <c r="L1887" s="89"/>
      <c r="M1887" s="89"/>
      <c r="N1887" s="89"/>
      <c r="O1887" s="89"/>
      <c r="P1887" s="89"/>
      <c r="Q1887" s="89"/>
      <c r="R1887" s="89"/>
      <c r="S1887" s="89"/>
    </row>
    <row r="1888" spans="1:19" ht="49.65" customHeight="1" x14ac:dyDescent="0.3">
      <c r="A1888" s="97">
        <v>6198</v>
      </c>
      <c r="B1888" s="98" t="s">
        <v>1602</v>
      </c>
      <c r="C1888" s="96"/>
      <c r="D1888" s="96"/>
      <c r="E1888" s="96"/>
      <c r="F1888" s="96"/>
      <c r="G1888" s="94">
        <f>+C1888+D1888+E1888+F1888</f>
        <v>0</v>
      </c>
      <c r="H1888" s="95">
        <v>115</v>
      </c>
      <c r="I1888" s="88">
        <f>+G1888*H1888</f>
        <v>0</v>
      </c>
      <c r="K1888" s="97">
        <v>9724</v>
      </c>
      <c r="L1888" s="98" t="s">
        <v>1603</v>
      </c>
      <c r="M1888" s="96"/>
      <c r="N1888" s="96"/>
      <c r="O1888" s="96"/>
      <c r="P1888" s="96"/>
      <c r="Q1888" s="94">
        <f>+M1888+N1888+O1888+P1888</f>
        <v>0</v>
      </c>
      <c r="R1888" s="95">
        <v>25</v>
      </c>
      <c r="S1888" s="88">
        <f>+Q1888*R1888</f>
        <v>0</v>
      </c>
    </row>
    <row r="1889" spans="1:19" ht="49.65" customHeight="1" x14ac:dyDescent="0.3">
      <c r="A1889" s="89"/>
      <c r="B1889" s="89"/>
      <c r="C1889" s="89"/>
      <c r="D1889" s="89"/>
      <c r="E1889" s="89"/>
      <c r="F1889" s="89"/>
      <c r="G1889" s="89"/>
      <c r="H1889" s="89"/>
      <c r="I1889" s="89"/>
      <c r="K1889" s="89"/>
      <c r="L1889" s="89"/>
      <c r="M1889" s="89"/>
      <c r="N1889" s="89"/>
      <c r="O1889" s="89"/>
      <c r="P1889" s="89"/>
      <c r="Q1889" s="89"/>
      <c r="R1889" s="89"/>
      <c r="S1889" s="89"/>
    </row>
    <row r="1890" spans="1:19" ht="49.65" customHeight="1" x14ac:dyDescent="0.3">
      <c r="A1890" s="97">
        <v>6199</v>
      </c>
      <c r="B1890" s="98" t="s">
        <v>1604</v>
      </c>
      <c r="C1890" s="96"/>
      <c r="D1890" s="96"/>
      <c r="E1890" s="96"/>
      <c r="F1890" s="96"/>
      <c r="G1890" s="94">
        <f>+C1890+D1890+E1890+F1890</f>
        <v>0</v>
      </c>
      <c r="H1890" s="95">
        <v>99</v>
      </c>
      <c r="I1890" s="88">
        <f>+G1890*H1890</f>
        <v>0</v>
      </c>
      <c r="K1890" s="97">
        <v>9725</v>
      </c>
      <c r="L1890" s="98" t="s">
        <v>1605</v>
      </c>
      <c r="M1890" s="96"/>
      <c r="N1890" s="96"/>
      <c r="O1890" s="96"/>
      <c r="P1890" s="96"/>
      <c r="Q1890" s="94">
        <f>+M1890+N1890+O1890+P1890</f>
        <v>0</v>
      </c>
      <c r="R1890" s="95">
        <v>25</v>
      </c>
      <c r="S1890" s="88">
        <f>+Q1890*R1890</f>
        <v>0</v>
      </c>
    </row>
    <row r="1891" spans="1:19" ht="49.65" customHeight="1" x14ac:dyDescent="0.3">
      <c r="A1891" s="89"/>
      <c r="B1891" s="89"/>
      <c r="C1891" s="89"/>
      <c r="D1891" s="89"/>
      <c r="E1891" s="89"/>
      <c r="F1891" s="89"/>
      <c r="G1891" s="89"/>
      <c r="H1891" s="89"/>
      <c r="I1891" s="89"/>
      <c r="K1891" s="89"/>
      <c r="L1891" s="89"/>
      <c r="M1891" s="89"/>
      <c r="N1891" s="89"/>
      <c r="O1891" s="89"/>
      <c r="P1891" s="89"/>
      <c r="Q1891" s="89"/>
      <c r="R1891" s="89"/>
      <c r="S1891" s="89"/>
    </row>
    <row r="1892" spans="1:19" ht="49.65" customHeight="1" x14ac:dyDescent="0.3">
      <c r="A1892" s="97">
        <v>6200</v>
      </c>
      <c r="B1892" s="98" t="s">
        <v>1606</v>
      </c>
      <c r="C1892" s="96"/>
      <c r="D1892" s="96"/>
      <c r="E1892" s="96"/>
      <c r="F1892" s="96"/>
      <c r="G1892" s="94">
        <f>+C1892+D1892+E1892+F1892</f>
        <v>0</v>
      </c>
      <c r="H1892" s="95">
        <v>129</v>
      </c>
      <c r="I1892" s="88">
        <f>+G1892*H1892</f>
        <v>0</v>
      </c>
      <c r="K1892" s="97">
        <v>9726</v>
      </c>
      <c r="L1892" s="98" t="s">
        <v>1607</v>
      </c>
      <c r="M1892" s="96"/>
      <c r="N1892" s="96"/>
      <c r="O1892" s="96"/>
      <c r="P1892" s="96"/>
      <c r="Q1892" s="94">
        <f>+M1892+N1892+O1892+P1892</f>
        <v>0</v>
      </c>
      <c r="R1892" s="95">
        <v>25</v>
      </c>
      <c r="S1892" s="88">
        <f>+Q1892*R1892</f>
        <v>0</v>
      </c>
    </row>
    <row r="1893" spans="1:19" ht="49.65" customHeight="1" x14ac:dyDescent="0.3">
      <c r="A1893" s="89"/>
      <c r="B1893" s="89"/>
      <c r="C1893" s="89"/>
      <c r="D1893" s="89"/>
      <c r="E1893" s="89"/>
      <c r="F1893" s="89"/>
      <c r="G1893" s="89"/>
      <c r="H1893" s="89"/>
      <c r="I1893" s="89"/>
      <c r="K1893" s="89"/>
      <c r="L1893" s="89"/>
      <c r="M1893" s="89"/>
      <c r="N1893" s="89"/>
      <c r="O1893" s="89"/>
      <c r="P1893" s="89"/>
      <c r="Q1893" s="89"/>
      <c r="R1893" s="89"/>
      <c r="S1893" s="89"/>
    </row>
    <row r="1894" spans="1:19" ht="49.65" customHeight="1" x14ac:dyDescent="0.3">
      <c r="A1894" s="97">
        <v>6315</v>
      </c>
      <c r="B1894" s="98" t="s">
        <v>1608</v>
      </c>
      <c r="C1894" s="96"/>
      <c r="D1894" s="96"/>
      <c r="E1894" s="96"/>
      <c r="F1894" s="96"/>
      <c r="G1894" s="94">
        <f>+C1894+D1894+E1894+F1894</f>
        <v>0</v>
      </c>
      <c r="H1894" s="95">
        <v>99</v>
      </c>
      <c r="I1894" s="88">
        <f>+G1894*H1894</f>
        <v>0</v>
      </c>
      <c r="K1894" s="97">
        <v>10401</v>
      </c>
      <c r="L1894" s="98" t="s">
        <v>1609</v>
      </c>
      <c r="M1894" s="96"/>
      <c r="N1894" s="96"/>
      <c r="O1894" s="96"/>
      <c r="P1894" s="96"/>
      <c r="Q1894" s="94">
        <f>+M1894+N1894+O1894+P1894</f>
        <v>0</v>
      </c>
      <c r="R1894" s="95">
        <v>29</v>
      </c>
      <c r="S1894" s="88">
        <f>+Q1894*R1894</f>
        <v>0</v>
      </c>
    </row>
    <row r="1895" spans="1:19" ht="49.65" customHeight="1" x14ac:dyDescent="0.3">
      <c r="A1895" s="89"/>
      <c r="B1895" s="89"/>
      <c r="C1895" s="89"/>
      <c r="D1895" s="89"/>
      <c r="E1895" s="89"/>
      <c r="F1895" s="89"/>
      <c r="G1895" s="89"/>
      <c r="H1895" s="89"/>
      <c r="I1895" s="89"/>
      <c r="K1895" s="89"/>
      <c r="L1895" s="89"/>
      <c r="M1895" s="89"/>
      <c r="N1895" s="89"/>
      <c r="O1895" s="89"/>
      <c r="P1895" s="89"/>
      <c r="Q1895" s="89"/>
      <c r="R1895" s="89"/>
      <c r="S1895" s="89"/>
    </row>
    <row r="1896" spans="1:19" ht="49.65" customHeight="1" x14ac:dyDescent="0.3">
      <c r="A1896" s="97">
        <v>10403</v>
      </c>
      <c r="B1896" s="98" t="s">
        <v>1610</v>
      </c>
      <c r="C1896" s="96"/>
      <c r="D1896" s="96"/>
      <c r="E1896" s="96"/>
      <c r="F1896" s="96"/>
      <c r="G1896" s="94">
        <f>+C1896+D1896+E1896+F1896</f>
        <v>0</v>
      </c>
      <c r="H1896" s="95">
        <v>20</v>
      </c>
      <c r="I1896" s="88">
        <f>+G1896*H1896</f>
        <v>0</v>
      </c>
      <c r="K1896" s="97">
        <v>11718</v>
      </c>
      <c r="L1896" s="98" t="s">
        <v>1611</v>
      </c>
      <c r="M1896" s="96"/>
      <c r="N1896" s="96"/>
      <c r="O1896" s="96"/>
      <c r="P1896" s="96"/>
      <c r="Q1896" s="94">
        <f>+M1896+N1896+O1896+P1896</f>
        <v>0</v>
      </c>
      <c r="R1896" s="95">
        <v>189</v>
      </c>
      <c r="S1896" s="88">
        <f>+Q1896*R1896</f>
        <v>0</v>
      </c>
    </row>
    <row r="1897" spans="1:19" ht="49.65" customHeight="1" x14ac:dyDescent="0.3">
      <c r="A1897" s="89"/>
      <c r="B1897" s="89"/>
      <c r="C1897" s="89"/>
      <c r="D1897" s="89"/>
      <c r="E1897" s="89"/>
      <c r="F1897" s="89"/>
      <c r="G1897" s="89"/>
      <c r="H1897" s="89"/>
      <c r="I1897" s="89"/>
      <c r="K1897" s="89"/>
      <c r="L1897" s="89"/>
      <c r="M1897" s="89"/>
      <c r="N1897" s="89"/>
      <c r="O1897" s="89"/>
      <c r="P1897" s="89"/>
      <c r="Q1897" s="89"/>
      <c r="R1897" s="89"/>
      <c r="S1897" s="89"/>
    </row>
    <row r="1898" spans="1:19" ht="49.65" customHeight="1" x14ac:dyDescent="0.3">
      <c r="A1898" s="97">
        <v>10404</v>
      </c>
      <c r="B1898" s="98" t="s">
        <v>1612</v>
      </c>
      <c r="C1898" s="96"/>
      <c r="D1898" s="96"/>
      <c r="E1898" s="96"/>
      <c r="F1898" s="96"/>
      <c r="G1898" s="94">
        <f>+C1898+D1898+E1898+F1898</f>
        <v>0</v>
      </c>
      <c r="H1898" s="95">
        <v>20</v>
      </c>
      <c r="I1898" s="88">
        <f>+G1898*H1898</f>
        <v>0</v>
      </c>
      <c r="K1898" s="97">
        <v>11943</v>
      </c>
      <c r="L1898" s="98" t="s">
        <v>1613</v>
      </c>
      <c r="M1898" s="96"/>
      <c r="N1898" s="96"/>
      <c r="O1898" s="96"/>
      <c r="P1898" s="96"/>
      <c r="Q1898" s="94">
        <f>+M1898+N1898+O1898+P1898</f>
        <v>0</v>
      </c>
      <c r="R1898" s="95">
        <v>155</v>
      </c>
      <c r="S1898" s="88">
        <f>+Q1898*R1898</f>
        <v>0</v>
      </c>
    </row>
    <row r="1899" spans="1:19" ht="49.65" customHeight="1" x14ac:dyDescent="0.3">
      <c r="A1899" s="89"/>
      <c r="B1899" s="89"/>
      <c r="C1899" s="89"/>
      <c r="D1899" s="89"/>
      <c r="E1899" s="89"/>
      <c r="F1899" s="89"/>
      <c r="G1899" s="89"/>
      <c r="H1899" s="89"/>
      <c r="I1899" s="89"/>
      <c r="K1899" s="89"/>
      <c r="L1899" s="89"/>
      <c r="M1899" s="89"/>
      <c r="N1899" s="89"/>
      <c r="O1899" s="89"/>
      <c r="P1899" s="89"/>
      <c r="Q1899" s="89"/>
      <c r="R1899" s="89"/>
      <c r="S1899" s="89"/>
    </row>
    <row r="1900" spans="1:19" ht="49.65" customHeight="1" x14ac:dyDescent="0.3">
      <c r="A1900" s="97">
        <v>11119</v>
      </c>
      <c r="B1900" s="98" t="s">
        <v>1614</v>
      </c>
      <c r="C1900" s="96"/>
      <c r="D1900" s="96"/>
      <c r="E1900" s="96"/>
      <c r="F1900" s="96"/>
      <c r="G1900" s="94">
        <f>+C1900+D1900+E1900+F1900</f>
        <v>0</v>
      </c>
      <c r="H1900" s="95">
        <v>189</v>
      </c>
      <c r="I1900" s="88">
        <f>+G1900*H1900</f>
        <v>0</v>
      </c>
      <c r="K1900" s="97">
        <v>12395</v>
      </c>
      <c r="L1900" s="98" t="s">
        <v>1615</v>
      </c>
      <c r="M1900" s="96"/>
      <c r="N1900" s="96"/>
      <c r="O1900" s="96"/>
      <c r="P1900" s="96"/>
      <c r="Q1900" s="94">
        <f>+M1900+N1900+O1900+P1900</f>
        <v>0</v>
      </c>
      <c r="R1900" s="95">
        <v>105</v>
      </c>
      <c r="S1900" s="88">
        <f>+Q1900*R1900</f>
        <v>0</v>
      </c>
    </row>
    <row r="1901" spans="1:19" ht="49.65" customHeight="1" x14ac:dyDescent="0.3">
      <c r="A1901" s="89"/>
      <c r="B1901" s="89"/>
      <c r="C1901" s="89"/>
      <c r="D1901" s="89"/>
      <c r="E1901" s="89"/>
      <c r="F1901" s="89"/>
      <c r="G1901" s="89"/>
      <c r="H1901" s="89"/>
      <c r="I1901" s="89"/>
      <c r="K1901" s="89"/>
      <c r="L1901" s="89"/>
      <c r="M1901" s="89"/>
      <c r="N1901" s="89"/>
      <c r="O1901" s="89"/>
      <c r="P1901" s="89"/>
      <c r="Q1901" s="89"/>
      <c r="R1901" s="89"/>
      <c r="S1901" s="89"/>
    </row>
    <row r="1902" spans="1:19" ht="49.65" customHeight="1" x14ac:dyDescent="0.3">
      <c r="A1902" s="97">
        <v>11467</v>
      </c>
      <c r="B1902" s="98" t="s">
        <v>1616</v>
      </c>
      <c r="C1902" s="96"/>
      <c r="D1902" s="96"/>
      <c r="E1902" s="96"/>
      <c r="F1902" s="96"/>
      <c r="G1902" s="94">
        <f>+C1902+D1902+E1902+F1902</f>
        <v>0</v>
      </c>
      <c r="H1902" s="95">
        <v>215</v>
      </c>
      <c r="I1902" s="88">
        <f>+G1902*H1902</f>
        <v>0</v>
      </c>
      <c r="K1902" s="97">
        <v>12396</v>
      </c>
      <c r="L1902" s="98" t="s">
        <v>1617</v>
      </c>
      <c r="M1902" s="96"/>
      <c r="N1902" s="96"/>
      <c r="O1902" s="96"/>
      <c r="P1902" s="96"/>
      <c r="Q1902" s="94">
        <f>+M1902+N1902+O1902+P1902</f>
        <v>0</v>
      </c>
      <c r="R1902" s="95">
        <v>39</v>
      </c>
      <c r="S1902" s="88">
        <f>+Q1902*R1902</f>
        <v>0</v>
      </c>
    </row>
    <row r="1903" spans="1:19" ht="49.65" customHeight="1" x14ac:dyDescent="0.3">
      <c r="A1903" s="89"/>
      <c r="B1903" s="89"/>
      <c r="C1903" s="89"/>
      <c r="D1903" s="89"/>
      <c r="E1903" s="89"/>
      <c r="F1903" s="89"/>
      <c r="G1903" s="89"/>
      <c r="H1903" s="89"/>
      <c r="I1903" s="89"/>
      <c r="K1903" s="89"/>
      <c r="L1903" s="89"/>
      <c r="M1903" s="89"/>
      <c r="N1903" s="89"/>
      <c r="O1903" s="89"/>
      <c r="P1903" s="89"/>
      <c r="Q1903" s="89"/>
      <c r="R1903" s="89"/>
      <c r="S1903" s="89"/>
    </row>
    <row r="1904" spans="1:19" ht="49.65" customHeight="1" x14ac:dyDescent="0.3">
      <c r="A1904" s="97">
        <v>13120</v>
      </c>
      <c r="B1904" s="98" t="s">
        <v>1618</v>
      </c>
      <c r="C1904" s="96"/>
      <c r="D1904" s="96"/>
      <c r="E1904" s="96"/>
      <c r="F1904" s="96"/>
      <c r="G1904" s="94">
        <f>+C1904+D1904+E1904+F1904</f>
        <v>0</v>
      </c>
      <c r="H1904" s="95">
        <v>29</v>
      </c>
      <c r="I1904" s="88">
        <f>+G1904*H1904</f>
        <v>0</v>
      </c>
      <c r="K1904" s="97">
        <v>12397</v>
      </c>
      <c r="L1904" s="98" t="s">
        <v>1619</v>
      </c>
      <c r="M1904" s="96"/>
      <c r="N1904" s="96"/>
      <c r="O1904" s="96"/>
      <c r="P1904" s="96"/>
      <c r="Q1904" s="94">
        <f>+M1904+N1904+O1904+P1904</f>
        <v>0</v>
      </c>
      <c r="R1904" s="95">
        <v>39</v>
      </c>
      <c r="S1904" s="88">
        <f>+Q1904*R1904</f>
        <v>0</v>
      </c>
    </row>
    <row r="1905" spans="1:19" ht="49.65" customHeight="1" x14ac:dyDescent="0.3">
      <c r="A1905" s="89"/>
      <c r="B1905" s="89"/>
      <c r="C1905" s="89"/>
      <c r="D1905" s="89"/>
      <c r="E1905" s="89"/>
      <c r="F1905" s="89"/>
      <c r="G1905" s="89"/>
      <c r="H1905" s="89"/>
      <c r="I1905" s="89"/>
      <c r="K1905" s="89"/>
      <c r="L1905" s="89"/>
      <c r="M1905" s="89"/>
      <c r="N1905" s="89"/>
      <c r="O1905" s="89"/>
      <c r="P1905" s="89"/>
      <c r="Q1905" s="89"/>
      <c r="R1905" s="89"/>
      <c r="S1905" s="89"/>
    </row>
    <row r="1906" spans="1:19" ht="49.65" customHeight="1" x14ac:dyDescent="0.3">
      <c r="A1906" s="97">
        <v>13121</v>
      </c>
      <c r="B1906" s="98" t="s">
        <v>1620</v>
      </c>
      <c r="C1906" s="96"/>
      <c r="D1906" s="96"/>
      <c r="E1906" s="96"/>
      <c r="F1906" s="96"/>
      <c r="G1906" s="94">
        <f>+C1906+D1906+E1906+F1906</f>
        <v>0</v>
      </c>
      <c r="H1906" s="95">
        <v>29</v>
      </c>
      <c r="I1906" s="88">
        <f>+G1906*H1906</f>
        <v>0</v>
      </c>
      <c r="K1906" s="97">
        <v>12398</v>
      </c>
      <c r="L1906" s="98" t="s">
        <v>1621</v>
      </c>
      <c r="M1906" s="96"/>
      <c r="N1906" s="96"/>
      <c r="O1906" s="96"/>
      <c r="P1906" s="96"/>
      <c r="Q1906" s="94">
        <f>+M1906+N1906+O1906+P1906</f>
        <v>0</v>
      </c>
      <c r="R1906" s="95">
        <v>39</v>
      </c>
      <c r="S1906" s="88">
        <f>+Q1906*R1906</f>
        <v>0</v>
      </c>
    </row>
    <row r="1907" spans="1:19" ht="49.65" customHeight="1" x14ac:dyDescent="0.3">
      <c r="A1907" s="89"/>
      <c r="B1907" s="89"/>
      <c r="C1907" s="89"/>
      <c r="D1907" s="89"/>
      <c r="E1907" s="89"/>
      <c r="F1907" s="89"/>
      <c r="G1907" s="89"/>
      <c r="H1907" s="89"/>
      <c r="I1907" s="89"/>
      <c r="K1907" s="89"/>
      <c r="L1907" s="89"/>
      <c r="M1907" s="89"/>
      <c r="N1907" s="89"/>
      <c r="O1907" s="89"/>
      <c r="P1907" s="89"/>
      <c r="Q1907" s="89"/>
      <c r="R1907" s="89"/>
      <c r="S1907" s="89"/>
    </row>
    <row r="1908" spans="1:19" ht="49.65" customHeight="1" x14ac:dyDescent="0.3">
      <c r="A1908" s="97">
        <v>13122</v>
      </c>
      <c r="B1908" s="98" t="s">
        <v>1622</v>
      </c>
      <c r="C1908" s="96"/>
      <c r="D1908" s="96"/>
      <c r="E1908" s="96"/>
      <c r="F1908" s="96"/>
      <c r="G1908" s="94">
        <f>+C1908+D1908+E1908+F1908</f>
        <v>0</v>
      </c>
      <c r="H1908" s="95">
        <v>29</v>
      </c>
      <c r="I1908" s="88">
        <f>+G1908*H1908</f>
        <v>0</v>
      </c>
      <c r="K1908" s="97">
        <v>12399</v>
      </c>
      <c r="L1908" s="98" t="s">
        <v>1623</v>
      </c>
      <c r="M1908" s="96"/>
      <c r="N1908" s="96"/>
      <c r="O1908" s="96"/>
      <c r="P1908" s="96"/>
      <c r="Q1908" s="94">
        <f>+M1908+N1908+O1908+P1908</f>
        <v>0</v>
      </c>
      <c r="R1908" s="95">
        <v>39</v>
      </c>
      <c r="S1908" s="88">
        <f>+Q1908*R1908</f>
        <v>0</v>
      </c>
    </row>
    <row r="1909" spans="1:19" ht="49.65" customHeight="1" x14ac:dyDescent="0.3">
      <c r="A1909" s="89"/>
      <c r="B1909" s="89"/>
      <c r="C1909" s="89"/>
      <c r="D1909" s="89"/>
      <c r="E1909" s="89"/>
      <c r="F1909" s="89"/>
      <c r="G1909" s="89"/>
      <c r="H1909" s="89"/>
      <c r="I1909" s="89"/>
      <c r="K1909" s="89"/>
      <c r="L1909" s="89"/>
      <c r="M1909" s="89"/>
      <c r="N1909" s="89"/>
      <c r="O1909" s="89"/>
      <c r="P1909" s="89"/>
      <c r="Q1909" s="89"/>
      <c r="R1909" s="89"/>
      <c r="S1909" s="89"/>
    </row>
    <row r="1910" spans="1:19" ht="49.65" customHeight="1" x14ac:dyDescent="0.3">
      <c r="A1910" s="97">
        <v>13657</v>
      </c>
      <c r="B1910" s="98" t="s">
        <v>1624</v>
      </c>
      <c r="C1910" s="96"/>
      <c r="D1910" s="96"/>
      <c r="E1910" s="96"/>
      <c r="F1910" s="96"/>
      <c r="G1910" s="94">
        <f>+C1910+D1910+E1910+F1910</f>
        <v>0</v>
      </c>
      <c r="H1910" s="95">
        <v>115</v>
      </c>
      <c r="I1910" s="88">
        <f>+G1910*H1910</f>
        <v>0</v>
      </c>
      <c r="K1910" s="97">
        <v>12401</v>
      </c>
      <c r="L1910" s="98" t="s">
        <v>1625</v>
      </c>
      <c r="M1910" s="96"/>
      <c r="N1910" s="96"/>
      <c r="O1910" s="96"/>
      <c r="P1910" s="96"/>
      <c r="Q1910" s="94">
        <f>+M1910+N1910+O1910+P1910</f>
        <v>0</v>
      </c>
      <c r="R1910" s="95">
        <v>289</v>
      </c>
      <c r="S1910" s="88">
        <f>+Q1910*R1910</f>
        <v>0</v>
      </c>
    </row>
    <row r="1911" spans="1:19" ht="49.65" customHeight="1" x14ac:dyDescent="0.3">
      <c r="A1911" s="89"/>
      <c r="B1911" s="89"/>
      <c r="C1911" s="89"/>
      <c r="D1911" s="89"/>
      <c r="E1911" s="89"/>
      <c r="F1911" s="89"/>
      <c r="G1911" s="89"/>
      <c r="H1911" s="89"/>
      <c r="I1911" s="89"/>
      <c r="K1911" s="89"/>
      <c r="L1911" s="89"/>
      <c r="M1911" s="89"/>
      <c r="N1911" s="89"/>
      <c r="O1911" s="89"/>
      <c r="P1911" s="89"/>
      <c r="Q1911" s="89"/>
      <c r="R1911" s="89"/>
      <c r="S1911" s="89"/>
    </row>
    <row r="1912" spans="1:19" ht="49.65" customHeight="1" x14ac:dyDescent="0.3">
      <c r="A1912" s="97">
        <v>15482</v>
      </c>
      <c r="B1912" s="98" t="s">
        <v>1626</v>
      </c>
      <c r="C1912" s="96"/>
      <c r="D1912" s="96"/>
      <c r="E1912" s="96"/>
      <c r="F1912" s="96"/>
      <c r="G1912" s="94">
        <f>+C1912+D1912+E1912+F1912</f>
        <v>0</v>
      </c>
      <c r="H1912" s="95">
        <v>29</v>
      </c>
      <c r="I1912" s="88">
        <f>+G1912*H1912</f>
        <v>0</v>
      </c>
      <c r="K1912" s="97">
        <v>13119</v>
      </c>
      <c r="L1912" s="98" t="s">
        <v>1627</v>
      </c>
      <c r="M1912" s="96"/>
      <c r="N1912" s="96"/>
      <c r="O1912" s="96"/>
      <c r="P1912" s="96"/>
      <c r="Q1912" s="94">
        <f>+M1912+N1912+O1912+P1912</f>
        <v>0</v>
      </c>
      <c r="R1912" s="95">
        <v>65</v>
      </c>
      <c r="S1912" s="88">
        <f>+Q1912*R1912</f>
        <v>0</v>
      </c>
    </row>
    <row r="1913" spans="1:19" ht="49.65" customHeight="1" x14ac:dyDescent="0.3">
      <c r="A1913" s="89"/>
      <c r="B1913" s="89"/>
      <c r="C1913" s="89"/>
      <c r="D1913" s="89"/>
      <c r="E1913" s="89"/>
      <c r="F1913" s="89"/>
      <c r="G1913" s="89"/>
      <c r="H1913" s="89"/>
      <c r="I1913" s="89"/>
      <c r="K1913" s="89"/>
      <c r="L1913" s="89"/>
      <c r="M1913" s="89"/>
      <c r="N1913" s="89"/>
      <c r="O1913" s="89"/>
      <c r="P1913" s="89"/>
      <c r="Q1913" s="89"/>
      <c r="R1913" s="89"/>
      <c r="S1913" s="89"/>
    </row>
    <row r="1914" spans="1:19" ht="49.65" customHeight="1" x14ac:dyDescent="0.3">
      <c r="A1914" s="101" t="s">
        <v>1628</v>
      </c>
      <c r="B1914" s="78"/>
      <c r="C1914" s="78"/>
      <c r="D1914" s="78"/>
      <c r="E1914" s="78"/>
      <c r="F1914" s="78"/>
      <c r="G1914" s="78"/>
      <c r="H1914" s="78"/>
      <c r="I1914" s="78"/>
      <c r="K1914" s="97">
        <v>13123</v>
      </c>
      <c r="L1914" s="98" t="s">
        <v>1629</v>
      </c>
      <c r="M1914" s="96"/>
      <c r="N1914" s="96"/>
      <c r="O1914" s="96"/>
      <c r="P1914" s="96"/>
      <c r="Q1914" s="94">
        <f>+M1914+N1914+O1914+P1914</f>
        <v>0</v>
      </c>
      <c r="R1914" s="95">
        <v>65</v>
      </c>
      <c r="S1914" s="88">
        <f>+Q1914*R1914</f>
        <v>0</v>
      </c>
    </row>
    <row r="1915" spans="1:19" ht="49.65" customHeight="1" x14ac:dyDescent="0.3">
      <c r="A1915" s="78"/>
      <c r="B1915" s="78"/>
      <c r="C1915" s="78"/>
      <c r="D1915" s="78"/>
      <c r="E1915" s="78"/>
      <c r="F1915" s="78"/>
      <c r="G1915" s="78"/>
      <c r="H1915" s="78"/>
      <c r="I1915" s="78"/>
      <c r="K1915" s="89"/>
      <c r="L1915" s="89"/>
      <c r="M1915" s="89"/>
      <c r="N1915" s="89"/>
      <c r="O1915" s="89"/>
      <c r="P1915" s="89"/>
      <c r="Q1915" s="89"/>
      <c r="R1915" s="89"/>
      <c r="S1915" s="89"/>
    </row>
    <row r="1916" spans="1:19" ht="49.65" customHeight="1" x14ac:dyDescent="0.3">
      <c r="A1916" s="99"/>
      <c r="B1916" s="100" t="s">
        <v>1628</v>
      </c>
      <c r="C1916" s="78"/>
      <c r="D1916" s="78"/>
      <c r="E1916" s="78"/>
      <c r="F1916" s="78"/>
      <c r="G1916" s="78"/>
      <c r="H1916" s="78"/>
      <c r="I1916" s="78"/>
      <c r="K1916" s="97">
        <v>15611</v>
      </c>
      <c r="L1916" s="98" t="s">
        <v>1630</v>
      </c>
      <c r="M1916" s="96"/>
      <c r="N1916" s="96"/>
      <c r="O1916" s="96"/>
      <c r="P1916" s="96"/>
      <c r="Q1916" s="94">
        <f>+M1916+N1916+O1916+P1916</f>
        <v>0</v>
      </c>
      <c r="R1916" s="95">
        <v>89</v>
      </c>
      <c r="S1916" s="88">
        <f>+Q1916*R1916</f>
        <v>0</v>
      </c>
    </row>
    <row r="1917" spans="1:19" ht="49.65" customHeight="1" x14ac:dyDescent="0.3">
      <c r="A1917" s="78"/>
      <c r="B1917" s="78"/>
      <c r="C1917" s="78"/>
      <c r="D1917" s="78"/>
      <c r="E1917" s="78"/>
      <c r="F1917" s="78"/>
      <c r="G1917" s="78"/>
      <c r="H1917" s="78"/>
      <c r="I1917" s="78"/>
      <c r="K1917" s="89"/>
      <c r="L1917" s="89"/>
      <c r="M1917" s="89"/>
      <c r="N1917" s="89"/>
      <c r="O1917" s="89"/>
      <c r="P1917" s="89"/>
      <c r="Q1917" s="89"/>
      <c r="R1917" s="89"/>
      <c r="S1917" s="89"/>
    </row>
    <row r="1918" spans="1:19" ht="49.65" customHeight="1" x14ac:dyDescent="0.3">
      <c r="A1918" s="97">
        <v>1321</v>
      </c>
      <c r="B1918" s="98" t="s">
        <v>1631</v>
      </c>
      <c r="C1918" s="96"/>
      <c r="D1918" s="96"/>
      <c r="E1918" s="96"/>
      <c r="F1918" s="96"/>
      <c r="G1918" s="94">
        <f>+C1918+D1918+E1918+F1918</f>
        <v>0</v>
      </c>
      <c r="H1918" s="95">
        <v>85</v>
      </c>
      <c r="I1918" s="88">
        <f>+G1918*H1918</f>
        <v>0</v>
      </c>
      <c r="K1918" s="97">
        <v>15612</v>
      </c>
      <c r="L1918" s="98" t="s">
        <v>1632</v>
      </c>
      <c r="M1918" s="96"/>
      <c r="N1918" s="96"/>
      <c r="O1918" s="96"/>
      <c r="P1918" s="96"/>
      <c r="Q1918" s="94">
        <f>+M1918+N1918+O1918+P1918</f>
        <v>0</v>
      </c>
      <c r="R1918" s="95">
        <v>89</v>
      </c>
      <c r="S1918" s="88">
        <f>+Q1918*R1918</f>
        <v>0</v>
      </c>
    </row>
    <row r="1919" spans="1:19" ht="49.65" customHeight="1" x14ac:dyDescent="0.3">
      <c r="A1919" s="89"/>
      <c r="B1919" s="89"/>
      <c r="C1919" s="89"/>
      <c r="D1919" s="89"/>
      <c r="E1919" s="89"/>
      <c r="F1919" s="89"/>
      <c r="G1919" s="89"/>
      <c r="H1919" s="89"/>
      <c r="I1919" s="89"/>
      <c r="K1919" s="89"/>
      <c r="L1919" s="89"/>
      <c r="M1919" s="89"/>
      <c r="N1919" s="89"/>
      <c r="O1919" s="89"/>
      <c r="P1919" s="89"/>
      <c r="Q1919" s="89"/>
      <c r="R1919" s="89"/>
      <c r="S1919" s="89"/>
    </row>
    <row r="1920" spans="1:19" ht="49.65" customHeight="1" x14ac:dyDescent="0.3">
      <c r="A1920" s="97">
        <v>1323</v>
      </c>
      <c r="B1920" s="98" t="s">
        <v>1633</v>
      </c>
      <c r="C1920" s="96"/>
      <c r="D1920" s="96"/>
      <c r="E1920" s="96"/>
      <c r="F1920" s="96"/>
      <c r="G1920" s="94">
        <f>+C1920+D1920+E1920+F1920</f>
        <v>0</v>
      </c>
      <c r="H1920" s="95">
        <v>45</v>
      </c>
      <c r="I1920" s="88">
        <f>+G1920*H1920</f>
        <v>0</v>
      </c>
      <c r="K1920" s="101" t="s">
        <v>1634</v>
      </c>
      <c r="L1920" s="78"/>
      <c r="M1920" s="78"/>
      <c r="N1920" s="78"/>
      <c r="O1920" s="78"/>
      <c r="P1920" s="78"/>
      <c r="Q1920" s="78"/>
      <c r="R1920" s="78"/>
      <c r="S1920" s="78"/>
    </row>
    <row r="1921" spans="1:19" ht="49.65" customHeight="1" x14ac:dyDescent="0.3">
      <c r="A1921" s="89"/>
      <c r="B1921" s="89"/>
      <c r="C1921" s="89"/>
      <c r="D1921" s="89"/>
      <c r="E1921" s="89"/>
      <c r="F1921" s="89"/>
      <c r="G1921" s="89"/>
      <c r="H1921" s="89"/>
      <c r="I1921" s="89"/>
      <c r="K1921" s="78"/>
      <c r="L1921" s="78"/>
      <c r="M1921" s="78"/>
      <c r="N1921" s="78"/>
      <c r="O1921" s="78"/>
      <c r="P1921" s="78"/>
      <c r="Q1921" s="78"/>
      <c r="R1921" s="78"/>
      <c r="S1921" s="78"/>
    </row>
    <row r="1922" spans="1:19" ht="49.65" customHeight="1" x14ac:dyDescent="0.3">
      <c r="A1922" s="97">
        <v>2060</v>
      </c>
      <c r="B1922" s="98" t="s">
        <v>1635</v>
      </c>
      <c r="C1922" s="96"/>
      <c r="D1922" s="96"/>
      <c r="E1922" s="96"/>
      <c r="F1922" s="96"/>
      <c r="G1922" s="94">
        <f>+C1922+D1922+E1922+F1922</f>
        <v>0</v>
      </c>
      <c r="H1922" s="95">
        <v>39</v>
      </c>
      <c r="I1922" s="88">
        <f>+G1922*H1922</f>
        <v>0</v>
      </c>
      <c r="K1922" s="99"/>
      <c r="L1922" s="100" t="s">
        <v>1634</v>
      </c>
      <c r="M1922" s="78"/>
      <c r="N1922" s="78"/>
      <c r="O1922" s="78"/>
      <c r="P1922" s="78"/>
      <c r="Q1922" s="78"/>
      <c r="R1922" s="78"/>
      <c r="S1922" s="78"/>
    </row>
    <row r="1923" spans="1:19" ht="49.65" customHeight="1" x14ac:dyDescent="0.3">
      <c r="A1923" s="89"/>
      <c r="B1923" s="89"/>
      <c r="C1923" s="89"/>
      <c r="D1923" s="89"/>
      <c r="E1923" s="89"/>
      <c r="F1923" s="89"/>
      <c r="G1923" s="89"/>
      <c r="H1923" s="89"/>
      <c r="I1923" s="89"/>
      <c r="K1923" s="78"/>
      <c r="L1923" s="78"/>
      <c r="M1923" s="78"/>
      <c r="N1923" s="78"/>
      <c r="O1923" s="78"/>
      <c r="P1923" s="78"/>
      <c r="Q1923" s="78"/>
      <c r="R1923" s="78"/>
      <c r="S1923" s="78"/>
    </row>
    <row r="1924" spans="1:19" ht="49.65" customHeight="1" x14ac:dyDescent="0.3">
      <c r="A1924" s="97">
        <v>4525</v>
      </c>
      <c r="B1924" s="98" t="s">
        <v>1636</v>
      </c>
      <c r="C1924" s="96"/>
      <c r="D1924" s="96"/>
      <c r="E1924" s="96"/>
      <c r="F1924" s="96"/>
      <c r="G1924" s="94">
        <f>+C1924+D1924+E1924+F1924</f>
        <v>0</v>
      </c>
      <c r="H1924" s="95">
        <v>175</v>
      </c>
      <c r="I1924" s="88">
        <f>+G1924*H1924</f>
        <v>0</v>
      </c>
      <c r="K1924" s="97">
        <v>2054</v>
      </c>
      <c r="L1924" s="98" t="s">
        <v>1637</v>
      </c>
      <c r="M1924" s="96"/>
      <c r="N1924" s="96"/>
      <c r="O1924" s="96"/>
      <c r="P1924" s="96"/>
      <c r="Q1924" s="94">
        <f>+M1924+N1924+O1924+P1924</f>
        <v>0</v>
      </c>
      <c r="R1924" s="95">
        <v>85</v>
      </c>
      <c r="S1924" s="88">
        <f>+Q1924*R1924</f>
        <v>0</v>
      </c>
    </row>
    <row r="1925" spans="1:19" ht="49.65" customHeight="1" x14ac:dyDescent="0.3">
      <c r="A1925" s="89"/>
      <c r="B1925" s="89"/>
      <c r="C1925" s="89"/>
      <c r="D1925" s="89"/>
      <c r="E1925" s="89"/>
      <c r="F1925" s="89"/>
      <c r="G1925" s="89"/>
      <c r="H1925" s="89"/>
      <c r="I1925" s="89"/>
      <c r="K1925" s="89"/>
      <c r="L1925" s="89"/>
      <c r="M1925" s="89"/>
      <c r="N1925" s="89"/>
      <c r="O1925" s="89"/>
      <c r="P1925" s="89"/>
      <c r="Q1925" s="89"/>
      <c r="R1925" s="89"/>
      <c r="S1925" s="89"/>
    </row>
    <row r="1926" spans="1:19" ht="49.65" customHeight="1" x14ac:dyDescent="0.3">
      <c r="A1926" s="97">
        <v>4526</v>
      </c>
      <c r="B1926" s="98" t="s">
        <v>1638</v>
      </c>
      <c r="C1926" s="96"/>
      <c r="D1926" s="96"/>
      <c r="E1926" s="96"/>
      <c r="F1926" s="96"/>
      <c r="G1926" s="94">
        <f>+C1926+D1926+E1926+F1926</f>
        <v>0</v>
      </c>
      <c r="H1926" s="95">
        <v>165</v>
      </c>
      <c r="I1926" s="88">
        <f>+G1926*H1926</f>
        <v>0</v>
      </c>
      <c r="K1926" s="97">
        <v>2059</v>
      </c>
      <c r="L1926" s="98" t="s">
        <v>1639</v>
      </c>
      <c r="M1926" s="96"/>
      <c r="N1926" s="96"/>
      <c r="O1926" s="96"/>
      <c r="P1926" s="96"/>
      <c r="Q1926" s="94">
        <f>+M1926+N1926+O1926+P1926</f>
        <v>0</v>
      </c>
      <c r="R1926" s="95">
        <v>85</v>
      </c>
      <c r="S1926" s="88">
        <f>+Q1926*R1926</f>
        <v>0</v>
      </c>
    </row>
    <row r="1927" spans="1:19" ht="49.65" customHeight="1" x14ac:dyDescent="0.3">
      <c r="A1927" s="89"/>
      <c r="B1927" s="89"/>
      <c r="C1927" s="89"/>
      <c r="D1927" s="89"/>
      <c r="E1927" s="89"/>
      <c r="F1927" s="89"/>
      <c r="G1927" s="89"/>
      <c r="H1927" s="89"/>
      <c r="I1927" s="89"/>
      <c r="K1927" s="89"/>
      <c r="L1927" s="89"/>
      <c r="M1927" s="89"/>
      <c r="N1927" s="89"/>
      <c r="O1927" s="89"/>
      <c r="P1927" s="89"/>
      <c r="Q1927" s="89"/>
      <c r="R1927" s="89"/>
      <c r="S1927" s="89"/>
    </row>
    <row r="1928" spans="1:19" ht="49.65" customHeight="1" x14ac:dyDescent="0.3">
      <c r="A1928" s="97">
        <v>4528</v>
      </c>
      <c r="B1928" s="98" t="s">
        <v>1640</v>
      </c>
      <c r="C1928" s="96"/>
      <c r="D1928" s="96"/>
      <c r="E1928" s="96"/>
      <c r="F1928" s="96"/>
      <c r="G1928" s="94">
        <f>+C1928+D1928+E1928+F1928</f>
        <v>0</v>
      </c>
      <c r="H1928" s="95">
        <v>75</v>
      </c>
      <c r="I1928" s="88">
        <f>+G1928*H1928</f>
        <v>0</v>
      </c>
      <c r="K1928" s="97">
        <v>8359</v>
      </c>
      <c r="L1928" s="98" t="s">
        <v>1641</v>
      </c>
      <c r="M1928" s="96"/>
      <c r="N1928" s="96"/>
      <c r="O1928" s="96"/>
      <c r="P1928" s="96"/>
      <c r="Q1928" s="94">
        <f>+M1928+N1928+O1928+P1928</f>
        <v>0</v>
      </c>
      <c r="R1928" s="95">
        <v>159</v>
      </c>
      <c r="S1928" s="88">
        <f>+Q1928*R1928</f>
        <v>0</v>
      </c>
    </row>
    <row r="1929" spans="1:19" ht="49.65" customHeight="1" x14ac:dyDescent="0.3">
      <c r="A1929" s="89"/>
      <c r="B1929" s="89"/>
      <c r="C1929" s="89"/>
      <c r="D1929" s="89"/>
      <c r="E1929" s="89"/>
      <c r="F1929" s="89"/>
      <c r="G1929" s="89"/>
      <c r="H1929" s="89"/>
      <c r="I1929" s="89"/>
      <c r="K1929" s="89"/>
      <c r="L1929" s="89"/>
      <c r="M1929" s="89"/>
      <c r="N1929" s="89"/>
      <c r="O1929" s="89"/>
      <c r="P1929" s="89"/>
      <c r="Q1929" s="89"/>
      <c r="R1929" s="89"/>
      <c r="S1929" s="89"/>
    </row>
    <row r="1930" spans="1:19" ht="49.65" customHeight="1" x14ac:dyDescent="0.3">
      <c r="A1930" s="97">
        <v>4564</v>
      </c>
      <c r="B1930" s="98" t="s">
        <v>1642</v>
      </c>
      <c r="C1930" s="96"/>
      <c r="D1930" s="96"/>
      <c r="E1930" s="96"/>
      <c r="F1930" s="96"/>
      <c r="G1930" s="94">
        <f>+C1930+D1930+E1930+F1930</f>
        <v>0</v>
      </c>
      <c r="H1930" s="95">
        <v>139</v>
      </c>
      <c r="I1930" s="88">
        <f>+G1930*H1930</f>
        <v>0</v>
      </c>
      <c r="K1930" s="97">
        <v>12400</v>
      </c>
      <c r="L1930" s="98" t="s">
        <v>1643</v>
      </c>
      <c r="M1930" s="96"/>
      <c r="N1930" s="96"/>
      <c r="O1930" s="96"/>
      <c r="P1930" s="96"/>
      <c r="Q1930" s="94">
        <f>+M1930+N1930+O1930+P1930</f>
        <v>0</v>
      </c>
      <c r="R1930" s="95">
        <v>159</v>
      </c>
      <c r="S1930" s="88">
        <f>+Q1930*R1930</f>
        <v>0</v>
      </c>
    </row>
    <row r="1931" spans="1:19" ht="49.65" customHeight="1" x14ac:dyDescent="0.3">
      <c r="A1931" s="89"/>
      <c r="B1931" s="89"/>
      <c r="C1931" s="89"/>
      <c r="D1931" s="89"/>
      <c r="E1931" s="89"/>
      <c r="F1931" s="89"/>
      <c r="G1931" s="89"/>
      <c r="H1931" s="89"/>
      <c r="I1931" s="89"/>
      <c r="K1931" s="89"/>
      <c r="L1931" s="89"/>
      <c r="M1931" s="89"/>
      <c r="N1931" s="89"/>
      <c r="O1931" s="89"/>
      <c r="P1931" s="89"/>
      <c r="Q1931" s="89"/>
      <c r="R1931" s="89"/>
      <c r="S1931" s="89"/>
    </row>
    <row r="1932" spans="1:19" ht="49.65" customHeight="1" x14ac:dyDescent="0.3">
      <c r="A1932" s="97">
        <v>4627</v>
      </c>
      <c r="B1932" s="98" t="s">
        <v>1644</v>
      </c>
      <c r="C1932" s="96"/>
      <c r="D1932" s="96"/>
      <c r="E1932" s="96"/>
      <c r="F1932" s="96"/>
      <c r="G1932" s="94">
        <f>+C1932+D1932+E1932+F1932</f>
        <v>0</v>
      </c>
      <c r="H1932" s="95">
        <v>149</v>
      </c>
      <c r="I1932" s="88">
        <f>+G1932*H1932</f>
        <v>0</v>
      </c>
      <c r="K1932" s="101" t="s">
        <v>1645</v>
      </c>
      <c r="L1932" s="78"/>
      <c r="M1932" s="78"/>
      <c r="N1932" s="78"/>
      <c r="O1932" s="78"/>
      <c r="P1932" s="78"/>
      <c r="Q1932" s="78"/>
      <c r="R1932" s="78"/>
      <c r="S1932" s="78"/>
    </row>
    <row r="1933" spans="1:19" ht="49.65" customHeight="1" x14ac:dyDescent="0.3">
      <c r="A1933" s="89"/>
      <c r="B1933" s="89"/>
      <c r="C1933" s="89"/>
      <c r="D1933" s="89"/>
      <c r="E1933" s="89"/>
      <c r="F1933" s="89"/>
      <c r="G1933" s="89"/>
      <c r="H1933" s="89"/>
      <c r="I1933" s="89"/>
      <c r="K1933" s="78"/>
      <c r="L1933" s="78"/>
      <c r="M1933" s="78"/>
      <c r="N1933" s="78"/>
      <c r="O1933" s="78"/>
      <c r="P1933" s="78"/>
      <c r="Q1933" s="78"/>
      <c r="R1933" s="78"/>
      <c r="S1933" s="78"/>
    </row>
    <row r="1934" spans="1:19" ht="49.65" customHeight="1" x14ac:dyDescent="0.3">
      <c r="A1934" s="97">
        <v>4628</v>
      </c>
      <c r="B1934" s="98" t="s">
        <v>1646</v>
      </c>
      <c r="C1934" s="96"/>
      <c r="D1934" s="96"/>
      <c r="E1934" s="96"/>
      <c r="F1934" s="96"/>
      <c r="G1934" s="94">
        <f>+C1934+D1934+E1934+F1934</f>
        <v>0</v>
      </c>
      <c r="H1934" s="95">
        <v>255</v>
      </c>
      <c r="I1934" s="88">
        <f>+G1934*H1934</f>
        <v>0</v>
      </c>
      <c r="K1934" s="99"/>
      <c r="L1934" s="100" t="s">
        <v>1645</v>
      </c>
      <c r="M1934" s="78"/>
      <c r="N1934" s="78"/>
      <c r="O1934" s="78"/>
      <c r="P1934" s="78"/>
      <c r="Q1934" s="78"/>
      <c r="R1934" s="78"/>
      <c r="S1934" s="78"/>
    </row>
    <row r="1935" spans="1:19" ht="49.65" customHeight="1" x14ac:dyDescent="0.3">
      <c r="A1935" s="89"/>
      <c r="B1935" s="89"/>
      <c r="C1935" s="89"/>
      <c r="D1935" s="89"/>
      <c r="E1935" s="89"/>
      <c r="F1935" s="89"/>
      <c r="G1935" s="89"/>
      <c r="H1935" s="89"/>
      <c r="I1935" s="89"/>
      <c r="K1935" s="78"/>
      <c r="L1935" s="78"/>
      <c r="M1935" s="78"/>
      <c r="N1935" s="78"/>
      <c r="O1935" s="78"/>
      <c r="P1935" s="78"/>
      <c r="Q1935" s="78"/>
      <c r="R1935" s="78"/>
      <c r="S1935" s="78"/>
    </row>
    <row r="1936" spans="1:19" ht="49.65" customHeight="1" x14ac:dyDescent="0.3">
      <c r="A1936" s="97">
        <v>4633</v>
      </c>
      <c r="B1936" s="98" t="s">
        <v>1647</v>
      </c>
      <c r="C1936" s="96"/>
      <c r="D1936" s="96"/>
      <c r="E1936" s="96"/>
      <c r="F1936" s="96"/>
      <c r="G1936" s="94">
        <f>+C1936+D1936+E1936+F1936</f>
        <v>0</v>
      </c>
      <c r="H1936" s="95">
        <v>165</v>
      </c>
      <c r="I1936" s="88">
        <f>+G1936*H1936</f>
        <v>0</v>
      </c>
      <c r="K1936" s="97">
        <v>1334</v>
      </c>
      <c r="L1936" s="98" t="s">
        <v>1648</v>
      </c>
      <c r="M1936" s="96"/>
      <c r="N1936" s="96"/>
      <c r="O1936" s="96"/>
      <c r="P1936" s="96"/>
      <c r="Q1936" s="94">
        <f>+M1936+N1936+O1936+P1936</f>
        <v>0</v>
      </c>
      <c r="R1936" s="95">
        <v>99</v>
      </c>
      <c r="S1936" s="88">
        <f>+Q1936*R1936</f>
        <v>0</v>
      </c>
    </row>
    <row r="1937" spans="1:19" ht="49.65" customHeight="1" x14ac:dyDescent="0.3">
      <c r="A1937" s="89"/>
      <c r="B1937" s="89"/>
      <c r="C1937" s="89"/>
      <c r="D1937" s="89"/>
      <c r="E1937" s="89"/>
      <c r="F1937" s="89"/>
      <c r="G1937" s="89"/>
      <c r="H1937" s="89"/>
      <c r="I1937" s="89"/>
      <c r="K1937" s="89"/>
      <c r="L1937" s="89"/>
      <c r="M1937" s="89"/>
      <c r="N1937" s="89"/>
      <c r="O1937" s="89"/>
      <c r="P1937" s="89"/>
      <c r="Q1937" s="89"/>
      <c r="R1937" s="89"/>
      <c r="S1937" s="89"/>
    </row>
    <row r="1938" spans="1:19" ht="49.65" customHeight="1" x14ac:dyDescent="0.3">
      <c r="A1938" s="97">
        <v>4801</v>
      </c>
      <c r="B1938" s="98" t="s">
        <v>1649</v>
      </c>
      <c r="C1938" s="96"/>
      <c r="D1938" s="96"/>
      <c r="E1938" s="96"/>
      <c r="F1938" s="96"/>
      <c r="G1938" s="94">
        <f>+C1938+D1938+E1938+F1938</f>
        <v>0</v>
      </c>
      <c r="H1938" s="95">
        <v>95</v>
      </c>
      <c r="I1938" s="88">
        <f>+G1938*H1938</f>
        <v>0</v>
      </c>
      <c r="K1938" s="97">
        <v>1338</v>
      </c>
      <c r="L1938" s="98" t="s">
        <v>1650</v>
      </c>
      <c r="M1938" s="96"/>
      <c r="N1938" s="96"/>
      <c r="O1938" s="96"/>
      <c r="P1938" s="96"/>
      <c r="Q1938" s="94">
        <f>+M1938+N1938+O1938+P1938</f>
        <v>0</v>
      </c>
      <c r="R1938" s="95">
        <v>99</v>
      </c>
      <c r="S1938" s="88">
        <f>+Q1938*R1938</f>
        <v>0</v>
      </c>
    </row>
    <row r="1939" spans="1:19" ht="49.65" customHeight="1" x14ac:dyDescent="0.3">
      <c r="A1939" s="89"/>
      <c r="B1939" s="89"/>
      <c r="C1939" s="89"/>
      <c r="D1939" s="89"/>
      <c r="E1939" s="89"/>
      <c r="F1939" s="89"/>
      <c r="G1939" s="89"/>
      <c r="H1939" s="89"/>
      <c r="I1939" s="89"/>
      <c r="K1939" s="89"/>
      <c r="L1939" s="89"/>
      <c r="M1939" s="89"/>
      <c r="N1939" s="89"/>
      <c r="O1939" s="89"/>
      <c r="P1939" s="89"/>
      <c r="Q1939" s="89"/>
      <c r="R1939" s="89"/>
      <c r="S1939" s="89"/>
    </row>
    <row r="1940" spans="1:19" ht="49.65" customHeight="1" x14ac:dyDescent="0.3">
      <c r="A1940" s="97">
        <v>5038</v>
      </c>
      <c r="B1940" s="98" t="s">
        <v>1651</v>
      </c>
      <c r="C1940" s="96"/>
      <c r="D1940" s="96"/>
      <c r="E1940" s="96"/>
      <c r="F1940" s="96"/>
      <c r="G1940" s="94">
        <f>+C1940+D1940+E1940+F1940</f>
        <v>0</v>
      </c>
      <c r="H1940" s="95">
        <v>169</v>
      </c>
      <c r="I1940" s="88">
        <f>+G1940*H1940</f>
        <v>0</v>
      </c>
      <c r="K1940" s="97">
        <v>1339</v>
      </c>
      <c r="L1940" s="98" t="s">
        <v>1652</v>
      </c>
      <c r="M1940" s="96"/>
      <c r="N1940" s="96"/>
      <c r="O1940" s="96"/>
      <c r="P1940" s="96"/>
      <c r="Q1940" s="94">
        <f>+M1940+N1940+O1940+P1940</f>
        <v>0</v>
      </c>
      <c r="R1940" s="95">
        <v>99</v>
      </c>
      <c r="S1940" s="88">
        <f>+Q1940*R1940</f>
        <v>0</v>
      </c>
    </row>
    <row r="1941" spans="1:19" ht="49.65" customHeight="1" x14ac:dyDescent="0.3">
      <c r="A1941" s="89"/>
      <c r="B1941" s="89"/>
      <c r="C1941" s="89"/>
      <c r="D1941" s="89"/>
      <c r="E1941" s="89"/>
      <c r="F1941" s="89"/>
      <c r="G1941" s="89"/>
      <c r="H1941" s="89"/>
      <c r="I1941" s="89"/>
      <c r="K1941" s="89"/>
      <c r="L1941" s="89"/>
      <c r="M1941" s="89"/>
      <c r="N1941" s="89"/>
      <c r="O1941" s="89"/>
      <c r="P1941" s="89"/>
      <c r="Q1941" s="89"/>
      <c r="R1941" s="89"/>
      <c r="S1941" s="89"/>
    </row>
    <row r="1942" spans="1:19" ht="49.65" customHeight="1" x14ac:dyDescent="0.3">
      <c r="A1942" s="22" t="s">
        <v>1653</v>
      </c>
      <c r="D1942" s="90" t="s">
        <v>219</v>
      </c>
      <c r="E1942" s="80"/>
      <c r="F1942" s="80"/>
      <c r="G1942" s="81"/>
      <c r="H1942" s="91">
        <f>SUM(I1846:I1941)</f>
        <v>0</v>
      </c>
      <c r="I1942" s="81"/>
      <c r="N1942" s="90" t="s">
        <v>220</v>
      </c>
      <c r="O1942" s="80"/>
      <c r="P1942" s="80"/>
      <c r="Q1942" s="81"/>
      <c r="R1942" s="91">
        <f>SUM(S1846:S1941)</f>
        <v>0</v>
      </c>
      <c r="S1942" s="81"/>
    </row>
    <row r="1943" spans="1:19" ht="49.65" customHeight="1" x14ac:dyDescent="0.3">
      <c r="D1943" s="82"/>
      <c r="E1943" s="83"/>
      <c r="F1943" s="83"/>
      <c r="G1943" s="84"/>
      <c r="H1943" s="82"/>
      <c r="I1943" s="84"/>
      <c r="N1943" s="82"/>
      <c r="O1943" s="83"/>
      <c r="P1943" s="83"/>
      <c r="Q1943" s="84"/>
      <c r="R1943" s="82"/>
      <c r="S1943" s="84"/>
    </row>
    <row r="1944" spans="1:19" ht="49.65" customHeight="1" x14ac:dyDescent="0.3">
      <c r="A1944" s="92" t="s">
        <v>1475</v>
      </c>
      <c r="B1944" s="78"/>
      <c r="C1944" s="78"/>
      <c r="D1944" s="78"/>
      <c r="E1944" s="78"/>
      <c r="F1944" s="78"/>
      <c r="G1944" s="78"/>
      <c r="H1944" s="78"/>
      <c r="I1944" s="78"/>
      <c r="J1944" s="78"/>
      <c r="K1944" s="78"/>
      <c r="L1944" s="78"/>
      <c r="M1944" s="78"/>
      <c r="N1944" s="78"/>
      <c r="O1944" s="78"/>
      <c r="P1944" s="78"/>
      <c r="Q1944" s="78"/>
      <c r="R1944" s="78"/>
      <c r="S1944" s="78"/>
    </row>
    <row r="1945" spans="1:19" ht="49.65" customHeight="1" x14ac:dyDescent="0.3">
      <c r="A1945" s="78"/>
      <c r="B1945" s="78"/>
      <c r="C1945" s="78"/>
      <c r="D1945" s="78"/>
      <c r="E1945" s="78"/>
      <c r="F1945" s="78"/>
      <c r="G1945" s="78"/>
      <c r="H1945" s="78"/>
      <c r="I1945" s="78"/>
      <c r="J1945" s="78"/>
      <c r="K1945" s="78"/>
      <c r="L1945" s="78"/>
      <c r="M1945" s="78"/>
      <c r="N1945" s="78"/>
      <c r="O1945" s="78"/>
      <c r="P1945" s="78"/>
      <c r="Q1945" s="78"/>
      <c r="R1945" s="78"/>
      <c r="S1945" s="78"/>
    </row>
    <row r="1946" spans="1:19" ht="49.65" customHeight="1" x14ac:dyDescent="0.3">
      <c r="A1946" s="102" t="s">
        <v>4</v>
      </c>
      <c r="B1946" s="103" t="s">
        <v>52</v>
      </c>
      <c r="C1946" s="102" t="s">
        <v>53</v>
      </c>
      <c r="D1946" s="102" t="s">
        <v>54</v>
      </c>
      <c r="E1946" s="102" t="s">
        <v>55</v>
      </c>
      <c r="F1946" s="102" t="s">
        <v>56</v>
      </c>
      <c r="G1946" s="102" t="s">
        <v>57</v>
      </c>
      <c r="H1946" s="102" t="s">
        <v>58</v>
      </c>
      <c r="I1946" s="103" t="s">
        <v>8</v>
      </c>
      <c r="K1946" s="102" t="s">
        <v>4</v>
      </c>
      <c r="L1946" s="103" t="s">
        <v>52</v>
      </c>
      <c r="M1946" s="102" t="s">
        <v>53</v>
      </c>
      <c r="N1946" s="102" t="s">
        <v>54</v>
      </c>
      <c r="O1946" s="102" t="s">
        <v>55</v>
      </c>
      <c r="P1946" s="102" t="s">
        <v>56</v>
      </c>
      <c r="Q1946" s="102" t="s">
        <v>57</v>
      </c>
      <c r="R1946" s="102" t="s">
        <v>58</v>
      </c>
      <c r="S1946" s="103" t="s">
        <v>8</v>
      </c>
    </row>
    <row r="1947" spans="1:19" ht="49.65" customHeight="1" x14ac:dyDescent="0.3">
      <c r="A1947" s="89"/>
      <c r="B1947" s="89"/>
      <c r="C1947" s="89"/>
      <c r="D1947" s="89"/>
      <c r="E1947" s="89"/>
      <c r="F1947" s="89"/>
      <c r="G1947" s="89"/>
      <c r="H1947" s="89"/>
      <c r="I1947" s="89"/>
      <c r="K1947" s="89"/>
      <c r="L1947" s="89"/>
      <c r="M1947" s="89"/>
      <c r="N1947" s="89"/>
      <c r="O1947" s="89"/>
      <c r="P1947" s="89"/>
      <c r="Q1947" s="89"/>
      <c r="R1947" s="89"/>
      <c r="S1947" s="89"/>
    </row>
    <row r="1948" spans="1:19" ht="49.65" customHeight="1" x14ac:dyDescent="0.3">
      <c r="A1948" s="99"/>
      <c r="B1948" s="100" t="s">
        <v>1654</v>
      </c>
      <c r="C1948" s="78"/>
      <c r="D1948" s="78"/>
      <c r="E1948" s="78"/>
      <c r="F1948" s="78"/>
      <c r="G1948" s="78"/>
      <c r="H1948" s="78"/>
      <c r="I1948" s="78"/>
      <c r="K1948" s="99"/>
      <c r="L1948" s="100" t="s">
        <v>1655</v>
      </c>
      <c r="M1948" s="78"/>
      <c r="N1948" s="78"/>
      <c r="O1948" s="78"/>
      <c r="P1948" s="78"/>
      <c r="Q1948" s="78"/>
      <c r="R1948" s="78"/>
      <c r="S1948" s="78"/>
    </row>
    <row r="1949" spans="1:19" ht="49.65" customHeight="1" x14ac:dyDescent="0.3">
      <c r="A1949" s="78"/>
      <c r="B1949" s="78"/>
      <c r="C1949" s="78"/>
      <c r="D1949" s="78"/>
      <c r="E1949" s="78"/>
      <c r="F1949" s="78"/>
      <c r="G1949" s="78"/>
      <c r="H1949" s="78"/>
      <c r="I1949" s="78"/>
      <c r="K1949" s="78"/>
      <c r="L1949" s="78"/>
      <c r="M1949" s="78"/>
      <c r="N1949" s="78"/>
      <c r="O1949" s="78"/>
      <c r="P1949" s="78"/>
      <c r="Q1949" s="78"/>
      <c r="R1949" s="78"/>
      <c r="S1949" s="78"/>
    </row>
    <row r="1950" spans="1:19" ht="49.65" customHeight="1" x14ac:dyDescent="0.3">
      <c r="A1950" s="97">
        <v>1346</v>
      </c>
      <c r="B1950" s="98" t="s">
        <v>1656</v>
      </c>
      <c r="C1950" s="96"/>
      <c r="D1950" s="96"/>
      <c r="E1950" s="96"/>
      <c r="F1950" s="96"/>
      <c r="G1950" s="94">
        <f>+C1950+D1950+E1950+F1950</f>
        <v>0</v>
      </c>
      <c r="H1950" s="95">
        <v>99</v>
      </c>
      <c r="I1950" s="88">
        <f>+G1950*H1950</f>
        <v>0</v>
      </c>
      <c r="K1950" s="97">
        <v>3561</v>
      </c>
      <c r="L1950" s="98" t="s">
        <v>1657</v>
      </c>
      <c r="M1950" s="96"/>
      <c r="N1950" s="96"/>
      <c r="O1950" s="96"/>
      <c r="P1950" s="96"/>
      <c r="Q1950" s="94">
        <f>+M1950+N1950+O1950+P1950</f>
        <v>0</v>
      </c>
      <c r="R1950" s="95">
        <v>115</v>
      </c>
      <c r="S1950" s="88">
        <f>+Q1950*R1950</f>
        <v>0</v>
      </c>
    </row>
    <row r="1951" spans="1:19" ht="49.65" customHeight="1" x14ac:dyDescent="0.3">
      <c r="A1951" s="89"/>
      <c r="B1951" s="89"/>
      <c r="C1951" s="89"/>
      <c r="D1951" s="89"/>
      <c r="E1951" s="89"/>
      <c r="F1951" s="89"/>
      <c r="G1951" s="89"/>
      <c r="H1951" s="89"/>
      <c r="I1951" s="89"/>
      <c r="K1951" s="89"/>
      <c r="L1951" s="89"/>
      <c r="M1951" s="89"/>
      <c r="N1951" s="89"/>
      <c r="O1951" s="89"/>
      <c r="P1951" s="89"/>
      <c r="Q1951" s="89"/>
      <c r="R1951" s="89"/>
      <c r="S1951" s="89"/>
    </row>
    <row r="1952" spans="1:19" ht="49.65" customHeight="1" x14ac:dyDescent="0.3">
      <c r="A1952" s="97">
        <v>1347</v>
      </c>
      <c r="B1952" s="98" t="s">
        <v>1658</v>
      </c>
      <c r="C1952" s="96"/>
      <c r="D1952" s="96"/>
      <c r="E1952" s="96"/>
      <c r="F1952" s="96"/>
      <c r="G1952" s="94">
        <f>+C1952+D1952+E1952+F1952</f>
        <v>0</v>
      </c>
      <c r="H1952" s="95">
        <v>99</v>
      </c>
      <c r="I1952" s="88">
        <f>+G1952*H1952</f>
        <v>0</v>
      </c>
      <c r="K1952" s="97">
        <v>3562</v>
      </c>
      <c r="L1952" s="98" t="s">
        <v>1659</v>
      </c>
      <c r="M1952" s="96"/>
      <c r="N1952" s="96"/>
      <c r="O1952" s="96"/>
      <c r="P1952" s="96"/>
      <c r="Q1952" s="94">
        <f>+M1952+N1952+O1952+P1952</f>
        <v>0</v>
      </c>
      <c r="R1952" s="95">
        <v>115</v>
      </c>
      <c r="S1952" s="88">
        <f>+Q1952*R1952</f>
        <v>0</v>
      </c>
    </row>
    <row r="1953" spans="1:19" ht="49.65" customHeight="1" x14ac:dyDescent="0.3">
      <c r="A1953" s="89"/>
      <c r="B1953" s="89"/>
      <c r="C1953" s="89"/>
      <c r="D1953" s="89"/>
      <c r="E1953" s="89"/>
      <c r="F1953" s="89"/>
      <c r="G1953" s="89"/>
      <c r="H1953" s="89"/>
      <c r="I1953" s="89"/>
      <c r="K1953" s="89"/>
      <c r="L1953" s="89"/>
      <c r="M1953" s="89"/>
      <c r="N1953" s="89"/>
      <c r="O1953" s="89"/>
      <c r="P1953" s="89"/>
      <c r="Q1953" s="89"/>
      <c r="R1953" s="89"/>
      <c r="S1953" s="89"/>
    </row>
    <row r="1954" spans="1:19" ht="49.65" customHeight="1" x14ac:dyDescent="0.3">
      <c r="A1954" s="97">
        <v>1374</v>
      </c>
      <c r="B1954" s="98" t="s">
        <v>1660</v>
      </c>
      <c r="C1954" s="96"/>
      <c r="D1954" s="96"/>
      <c r="E1954" s="96"/>
      <c r="F1954" s="96"/>
      <c r="G1954" s="94">
        <f>+C1954+D1954+E1954+F1954</f>
        <v>0</v>
      </c>
      <c r="H1954" s="95">
        <v>99</v>
      </c>
      <c r="I1954" s="88">
        <f>+G1954*H1954</f>
        <v>0</v>
      </c>
      <c r="K1954" s="97">
        <v>9139</v>
      </c>
      <c r="L1954" s="98" t="s">
        <v>1661</v>
      </c>
      <c r="M1954" s="96"/>
      <c r="N1954" s="96"/>
      <c r="O1954" s="96"/>
      <c r="P1954" s="96"/>
      <c r="Q1954" s="94">
        <f>+M1954+N1954+O1954+P1954</f>
        <v>0</v>
      </c>
      <c r="R1954" s="95">
        <v>115</v>
      </c>
      <c r="S1954" s="88">
        <f>+Q1954*R1954</f>
        <v>0</v>
      </c>
    </row>
    <row r="1955" spans="1:19" ht="49.65" customHeight="1" x14ac:dyDescent="0.3">
      <c r="A1955" s="89"/>
      <c r="B1955" s="89"/>
      <c r="C1955" s="89"/>
      <c r="D1955" s="89"/>
      <c r="E1955" s="89"/>
      <c r="F1955" s="89"/>
      <c r="G1955" s="89"/>
      <c r="H1955" s="89"/>
      <c r="I1955" s="89"/>
      <c r="K1955" s="89"/>
      <c r="L1955" s="89"/>
      <c r="M1955" s="89"/>
      <c r="N1955" s="89"/>
      <c r="O1955" s="89"/>
      <c r="P1955" s="89"/>
      <c r="Q1955" s="89"/>
      <c r="R1955" s="89"/>
      <c r="S1955" s="89"/>
    </row>
    <row r="1956" spans="1:19" ht="49.65" customHeight="1" x14ac:dyDescent="0.3">
      <c r="A1956" s="97">
        <v>12388</v>
      </c>
      <c r="B1956" s="98" t="s">
        <v>1662</v>
      </c>
      <c r="C1956" s="96"/>
      <c r="D1956" s="96"/>
      <c r="E1956" s="96"/>
      <c r="F1956" s="96"/>
      <c r="G1956" s="94">
        <f>+C1956+D1956+E1956+F1956</f>
        <v>0</v>
      </c>
      <c r="H1956" s="95">
        <v>189</v>
      </c>
      <c r="I1956" s="88">
        <f>+G1956*H1956</f>
        <v>0</v>
      </c>
      <c r="K1956" s="97">
        <v>9140</v>
      </c>
      <c r="L1956" s="98" t="s">
        <v>1663</v>
      </c>
      <c r="M1956" s="96"/>
      <c r="N1956" s="96"/>
      <c r="O1956" s="96"/>
      <c r="P1956" s="96"/>
      <c r="Q1956" s="94">
        <f>+M1956+N1956+O1956+P1956</f>
        <v>0</v>
      </c>
      <c r="R1956" s="95">
        <v>115</v>
      </c>
      <c r="S1956" s="88">
        <f>+Q1956*R1956</f>
        <v>0</v>
      </c>
    </row>
    <row r="1957" spans="1:19" ht="49.65" customHeight="1" x14ac:dyDescent="0.3">
      <c r="A1957" s="89"/>
      <c r="B1957" s="89"/>
      <c r="C1957" s="89"/>
      <c r="D1957" s="89"/>
      <c r="E1957" s="89"/>
      <c r="F1957" s="89"/>
      <c r="G1957" s="89"/>
      <c r="H1957" s="89"/>
      <c r="I1957" s="89"/>
      <c r="K1957" s="89"/>
      <c r="L1957" s="89"/>
      <c r="M1957" s="89"/>
      <c r="N1957" s="89"/>
      <c r="O1957" s="89"/>
      <c r="P1957" s="89"/>
      <c r="Q1957" s="89"/>
      <c r="R1957" s="89"/>
      <c r="S1957" s="89"/>
    </row>
    <row r="1958" spans="1:19" ht="49.65" customHeight="1" x14ac:dyDescent="0.3">
      <c r="A1958" s="97">
        <v>12403</v>
      </c>
      <c r="B1958" s="98" t="s">
        <v>1664</v>
      </c>
      <c r="C1958" s="96"/>
      <c r="D1958" s="96"/>
      <c r="E1958" s="96"/>
      <c r="F1958" s="96"/>
      <c r="G1958" s="94">
        <f>+C1958+D1958+E1958+F1958</f>
        <v>0</v>
      </c>
      <c r="H1958" s="95">
        <v>189</v>
      </c>
      <c r="I1958" s="88">
        <f>+G1958*H1958</f>
        <v>0</v>
      </c>
      <c r="K1958" s="97">
        <v>9613</v>
      </c>
      <c r="L1958" s="98" t="s">
        <v>1665</v>
      </c>
      <c r="M1958" s="96"/>
      <c r="N1958" s="96"/>
      <c r="O1958" s="96"/>
      <c r="P1958" s="96"/>
      <c r="Q1958" s="94">
        <f>+M1958+N1958+O1958+P1958</f>
        <v>0</v>
      </c>
      <c r="R1958" s="95">
        <v>115</v>
      </c>
      <c r="S1958" s="88">
        <f>+Q1958*R1958</f>
        <v>0</v>
      </c>
    </row>
    <row r="1959" spans="1:19" ht="49.65" customHeight="1" x14ac:dyDescent="0.3">
      <c r="A1959" s="89"/>
      <c r="B1959" s="89"/>
      <c r="C1959" s="89"/>
      <c r="D1959" s="89"/>
      <c r="E1959" s="89"/>
      <c r="F1959" s="89"/>
      <c r="G1959" s="89"/>
      <c r="H1959" s="89"/>
      <c r="I1959" s="89"/>
      <c r="K1959" s="89"/>
      <c r="L1959" s="89"/>
      <c r="M1959" s="89"/>
      <c r="N1959" s="89"/>
      <c r="O1959" s="89"/>
      <c r="P1959" s="89"/>
      <c r="Q1959" s="89"/>
      <c r="R1959" s="89"/>
      <c r="S1959" s="89"/>
    </row>
    <row r="1960" spans="1:19" ht="49.65" customHeight="1" x14ac:dyDescent="0.3">
      <c r="A1960" s="97">
        <v>12406</v>
      </c>
      <c r="B1960" s="98" t="s">
        <v>1666</v>
      </c>
      <c r="C1960" s="96"/>
      <c r="D1960" s="96"/>
      <c r="E1960" s="96"/>
      <c r="F1960" s="96"/>
      <c r="G1960" s="94">
        <f>+C1960+D1960+E1960+F1960</f>
        <v>0</v>
      </c>
      <c r="H1960" s="95">
        <v>189</v>
      </c>
      <c r="I1960" s="88">
        <f>+G1960*H1960</f>
        <v>0</v>
      </c>
      <c r="K1960" s="97">
        <v>9614</v>
      </c>
      <c r="L1960" s="98" t="s">
        <v>1667</v>
      </c>
      <c r="M1960" s="96"/>
      <c r="N1960" s="96"/>
      <c r="O1960" s="96"/>
      <c r="P1960" s="96"/>
      <c r="Q1960" s="94">
        <f>+M1960+N1960+O1960+P1960</f>
        <v>0</v>
      </c>
      <c r="R1960" s="95">
        <v>115</v>
      </c>
      <c r="S1960" s="88">
        <f>+Q1960*R1960</f>
        <v>0</v>
      </c>
    </row>
    <row r="1961" spans="1:19" ht="49.65" customHeight="1" x14ac:dyDescent="0.3">
      <c r="A1961" s="89"/>
      <c r="B1961" s="89"/>
      <c r="C1961" s="89"/>
      <c r="D1961" s="89"/>
      <c r="E1961" s="89"/>
      <c r="F1961" s="89"/>
      <c r="G1961" s="89"/>
      <c r="H1961" s="89"/>
      <c r="I1961" s="89"/>
      <c r="K1961" s="89"/>
      <c r="L1961" s="89"/>
      <c r="M1961" s="89"/>
      <c r="N1961" s="89"/>
      <c r="O1961" s="89"/>
      <c r="P1961" s="89"/>
      <c r="Q1961" s="89"/>
      <c r="R1961" s="89"/>
      <c r="S1961" s="89"/>
    </row>
    <row r="1962" spans="1:19" ht="49.65" customHeight="1" x14ac:dyDescent="0.3">
      <c r="A1962" s="97">
        <v>12422</v>
      </c>
      <c r="B1962" s="98" t="s">
        <v>1668</v>
      </c>
      <c r="C1962" s="96"/>
      <c r="D1962" s="96"/>
      <c r="E1962" s="96"/>
      <c r="F1962" s="96"/>
      <c r="G1962" s="94">
        <f>+C1962+D1962+E1962+F1962</f>
        <v>0</v>
      </c>
      <c r="H1962" s="95">
        <v>189</v>
      </c>
      <c r="I1962" s="88">
        <f>+G1962*H1962</f>
        <v>0</v>
      </c>
      <c r="K1962" s="97">
        <v>9615</v>
      </c>
      <c r="L1962" s="98" t="s">
        <v>1669</v>
      </c>
      <c r="M1962" s="96"/>
      <c r="N1962" s="96"/>
      <c r="O1962" s="96"/>
      <c r="P1962" s="96"/>
      <c r="Q1962" s="94">
        <f>+M1962+N1962+O1962+P1962</f>
        <v>0</v>
      </c>
      <c r="R1962" s="95">
        <v>115</v>
      </c>
      <c r="S1962" s="88">
        <f>+Q1962*R1962</f>
        <v>0</v>
      </c>
    </row>
    <row r="1963" spans="1:19" ht="49.65" customHeight="1" x14ac:dyDescent="0.3">
      <c r="A1963" s="89"/>
      <c r="B1963" s="89"/>
      <c r="C1963" s="89"/>
      <c r="D1963" s="89"/>
      <c r="E1963" s="89"/>
      <c r="F1963" s="89"/>
      <c r="G1963" s="89"/>
      <c r="H1963" s="89"/>
      <c r="I1963" s="89"/>
      <c r="K1963" s="89"/>
      <c r="L1963" s="89"/>
      <c r="M1963" s="89"/>
      <c r="N1963" s="89"/>
      <c r="O1963" s="89"/>
      <c r="P1963" s="89"/>
      <c r="Q1963" s="89"/>
      <c r="R1963" s="89"/>
      <c r="S1963" s="89"/>
    </row>
    <row r="1964" spans="1:19" ht="49.65" customHeight="1" x14ac:dyDescent="0.3">
      <c r="A1964" s="97">
        <v>12424</v>
      </c>
      <c r="B1964" s="98" t="s">
        <v>1670</v>
      </c>
      <c r="C1964" s="96"/>
      <c r="D1964" s="96"/>
      <c r="E1964" s="96"/>
      <c r="F1964" s="96"/>
      <c r="G1964" s="94">
        <f>+C1964+D1964+E1964+F1964</f>
        <v>0</v>
      </c>
      <c r="H1964" s="95">
        <v>189</v>
      </c>
      <c r="I1964" s="88">
        <f>+G1964*H1964</f>
        <v>0</v>
      </c>
      <c r="K1964" s="97">
        <v>10320</v>
      </c>
      <c r="L1964" s="98" t="s">
        <v>1671</v>
      </c>
      <c r="M1964" s="96"/>
      <c r="N1964" s="96"/>
      <c r="O1964" s="96"/>
      <c r="P1964" s="96"/>
      <c r="Q1964" s="94">
        <f>+M1964+N1964+O1964+P1964</f>
        <v>0</v>
      </c>
      <c r="R1964" s="95">
        <v>115</v>
      </c>
      <c r="S1964" s="88">
        <f>+Q1964*R1964</f>
        <v>0</v>
      </c>
    </row>
    <row r="1965" spans="1:19" ht="49.65" customHeight="1" x14ac:dyDescent="0.3">
      <c r="A1965" s="89"/>
      <c r="B1965" s="89"/>
      <c r="C1965" s="89"/>
      <c r="D1965" s="89"/>
      <c r="E1965" s="89"/>
      <c r="F1965" s="89"/>
      <c r="G1965" s="89"/>
      <c r="H1965" s="89"/>
      <c r="I1965" s="89"/>
      <c r="K1965" s="89"/>
      <c r="L1965" s="89"/>
      <c r="M1965" s="89"/>
      <c r="N1965" s="89"/>
      <c r="O1965" s="89"/>
      <c r="P1965" s="89"/>
      <c r="Q1965" s="89"/>
      <c r="R1965" s="89"/>
      <c r="S1965" s="89"/>
    </row>
    <row r="1966" spans="1:19" ht="49.65" customHeight="1" x14ac:dyDescent="0.3">
      <c r="A1966" s="97">
        <v>12471</v>
      </c>
      <c r="B1966" s="98" t="s">
        <v>1672</v>
      </c>
      <c r="C1966" s="96"/>
      <c r="D1966" s="96"/>
      <c r="E1966" s="96"/>
      <c r="F1966" s="96"/>
      <c r="G1966" s="94">
        <f>+C1966+D1966+E1966+F1966</f>
        <v>0</v>
      </c>
      <c r="H1966" s="95">
        <v>189</v>
      </c>
      <c r="I1966" s="88">
        <f>+G1966*H1966</f>
        <v>0</v>
      </c>
      <c r="K1966" s="97">
        <v>10321</v>
      </c>
      <c r="L1966" s="98" t="s">
        <v>1673</v>
      </c>
      <c r="M1966" s="96"/>
      <c r="N1966" s="96"/>
      <c r="O1966" s="96"/>
      <c r="P1966" s="96"/>
      <c r="Q1966" s="94">
        <f>+M1966+N1966+O1966+P1966</f>
        <v>0</v>
      </c>
      <c r="R1966" s="95">
        <v>115</v>
      </c>
      <c r="S1966" s="88">
        <f>+Q1966*R1966</f>
        <v>0</v>
      </c>
    </row>
    <row r="1967" spans="1:19" ht="49.65" customHeight="1" x14ac:dyDescent="0.3">
      <c r="A1967" s="89"/>
      <c r="B1967" s="89"/>
      <c r="C1967" s="89"/>
      <c r="D1967" s="89"/>
      <c r="E1967" s="89"/>
      <c r="F1967" s="89"/>
      <c r="G1967" s="89"/>
      <c r="H1967" s="89"/>
      <c r="I1967" s="89"/>
      <c r="K1967" s="89"/>
      <c r="L1967" s="89"/>
      <c r="M1967" s="89"/>
      <c r="N1967" s="89"/>
      <c r="O1967" s="89"/>
      <c r="P1967" s="89"/>
      <c r="Q1967" s="89"/>
      <c r="R1967" s="89"/>
      <c r="S1967" s="89"/>
    </row>
    <row r="1968" spans="1:19" ht="49.65" customHeight="1" x14ac:dyDescent="0.3">
      <c r="A1968" s="101" t="s">
        <v>1674</v>
      </c>
      <c r="B1968" s="78"/>
      <c r="C1968" s="78"/>
      <c r="D1968" s="78"/>
      <c r="E1968" s="78"/>
      <c r="F1968" s="78"/>
      <c r="G1968" s="78"/>
      <c r="H1968" s="78"/>
      <c r="I1968" s="78"/>
      <c r="K1968" s="97">
        <v>10493</v>
      </c>
      <c r="L1968" s="98" t="s">
        <v>1675</v>
      </c>
      <c r="M1968" s="96"/>
      <c r="N1968" s="96"/>
      <c r="O1968" s="96"/>
      <c r="P1968" s="96"/>
      <c r="Q1968" s="94">
        <f>+M1968+N1968+O1968+P1968</f>
        <v>0</v>
      </c>
      <c r="R1968" s="95">
        <v>115</v>
      </c>
      <c r="S1968" s="88">
        <f>+Q1968*R1968</f>
        <v>0</v>
      </c>
    </row>
    <row r="1969" spans="1:19" ht="49.65" customHeight="1" x14ac:dyDescent="0.3">
      <c r="A1969" s="78"/>
      <c r="B1969" s="78"/>
      <c r="C1969" s="78"/>
      <c r="D1969" s="78"/>
      <c r="E1969" s="78"/>
      <c r="F1969" s="78"/>
      <c r="G1969" s="78"/>
      <c r="H1969" s="78"/>
      <c r="I1969" s="78"/>
      <c r="K1969" s="89"/>
      <c r="L1969" s="89"/>
      <c r="M1969" s="89"/>
      <c r="N1969" s="89"/>
      <c r="O1969" s="89"/>
      <c r="P1969" s="89"/>
      <c r="Q1969" s="89"/>
      <c r="R1969" s="89"/>
      <c r="S1969" s="89"/>
    </row>
    <row r="1970" spans="1:19" ht="49.65" customHeight="1" x14ac:dyDescent="0.3">
      <c r="A1970" s="99"/>
      <c r="B1970" s="100" t="s">
        <v>1674</v>
      </c>
      <c r="C1970" s="78"/>
      <c r="D1970" s="78"/>
      <c r="E1970" s="78"/>
      <c r="F1970" s="78"/>
      <c r="G1970" s="78"/>
      <c r="H1970" s="78"/>
      <c r="I1970" s="78"/>
      <c r="K1970" s="97">
        <v>10495</v>
      </c>
      <c r="L1970" s="98" t="s">
        <v>1676</v>
      </c>
      <c r="M1970" s="96"/>
      <c r="N1970" s="96"/>
      <c r="O1970" s="96"/>
      <c r="P1970" s="96"/>
      <c r="Q1970" s="94">
        <f>+M1970+N1970+O1970+P1970</f>
        <v>0</v>
      </c>
      <c r="R1970" s="95">
        <v>115</v>
      </c>
      <c r="S1970" s="88">
        <f>+Q1970*R1970</f>
        <v>0</v>
      </c>
    </row>
    <row r="1971" spans="1:19" ht="49.65" customHeight="1" x14ac:dyDescent="0.3">
      <c r="A1971" s="78"/>
      <c r="B1971" s="78"/>
      <c r="C1971" s="78"/>
      <c r="D1971" s="78"/>
      <c r="E1971" s="78"/>
      <c r="F1971" s="78"/>
      <c r="G1971" s="78"/>
      <c r="H1971" s="78"/>
      <c r="I1971" s="78"/>
      <c r="K1971" s="89"/>
      <c r="L1971" s="89"/>
      <c r="M1971" s="89"/>
      <c r="N1971" s="89"/>
      <c r="O1971" s="89"/>
      <c r="P1971" s="89"/>
      <c r="Q1971" s="89"/>
      <c r="R1971" s="89"/>
      <c r="S1971" s="89"/>
    </row>
    <row r="1972" spans="1:19" ht="49.65" customHeight="1" x14ac:dyDescent="0.3">
      <c r="A1972" s="97">
        <v>4804</v>
      </c>
      <c r="B1972" s="98" t="s">
        <v>1677</v>
      </c>
      <c r="C1972" s="96"/>
      <c r="D1972" s="96"/>
      <c r="E1972" s="96"/>
      <c r="F1972" s="96"/>
      <c r="G1972" s="94">
        <f>+C1972+D1972+E1972+F1972</f>
        <v>0</v>
      </c>
      <c r="H1972" s="95">
        <v>69</v>
      </c>
      <c r="I1972" s="88">
        <f>+G1972*H1972</f>
        <v>0</v>
      </c>
      <c r="K1972" s="97">
        <v>10970</v>
      </c>
      <c r="L1972" s="98" t="s">
        <v>1678</v>
      </c>
      <c r="M1972" s="96"/>
      <c r="N1972" s="96"/>
      <c r="O1972" s="96"/>
      <c r="P1972" s="96"/>
      <c r="Q1972" s="94">
        <f>+M1972+N1972+O1972+P1972</f>
        <v>0</v>
      </c>
      <c r="R1972" s="95">
        <v>189</v>
      </c>
      <c r="S1972" s="88">
        <f>+Q1972*R1972</f>
        <v>0</v>
      </c>
    </row>
    <row r="1973" spans="1:19" ht="49.65" customHeight="1" x14ac:dyDescent="0.3">
      <c r="A1973" s="89"/>
      <c r="B1973" s="89"/>
      <c r="C1973" s="89"/>
      <c r="D1973" s="89"/>
      <c r="E1973" s="89"/>
      <c r="F1973" s="89"/>
      <c r="G1973" s="89"/>
      <c r="H1973" s="89"/>
      <c r="I1973" s="89"/>
      <c r="K1973" s="89"/>
      <c r="L1973" s="89"/>
      <c r="M1973" s="89"/>
      <c r="N1973" s="89"/>
      <c r="O1973" s="89"/>
      <c r="P1973" s="89"/>
      <c r="Q1973" s="89"/>
      <c r="R1973" s="89"/>
      <c r="S1973" s="89"/>
    </row>
    <row r="1974" spans="1:19" ht="49.65" customHeight="1" x14ac:dyDescent="0.3">
      <c r="A1974" s="97">
        <v>4805</v>
      </c>
      <c r="B1974" s="98" t="s">
        <v>1679</v>
      </c>
      <c r="C1974" s="96"/>
      <c r="D1974" s="96"/>
      <c r="E1974" s="96"/>
      <c r="F1974" s="96"/>
      <c r="G1974" s="94">
        <f>+C1974+D1974+E1974+F1974</f>
        <v>0</v>
      </c>
      <c r="H1974" s="95">
        <v>69</v>
      </c>
      <c r="I1974" s="88">
        <f>+G1974*H1974</f>
        <v>0</v>
      </c>
      <c r="K1974" s="97">
        <v>11325</v>
      </c>
      <c r="L1974" s="98" t="s">
        <v>1680</v>
      </c>
      <c r="M1974" s="96"/>
      <c r="N1974" s="96"/>
      <c r="O1974" s="96"/>
      <c r="P1974" s="96"/>
      <c r="Q1974" s="94">
        <f>+M1974+N1974+O1974+P1974</f>
        <v>0</v>
      </c>
      <c r="R1974" s="95">
        <v>189</v>
      </c>
      <c r="S1974" s="88">
        <f>+Q1974*R1974</f>
        <v>0</v>
      </c>
    </row>
    <row r="1975" spans="1:19" ht="49.65" customHeight="1" x14ac:dyDescent="0.3">
      <c r="A1975" s="89"/>
      <c r="B1975" s="89"/>
      <c r="C1975" s="89"/>
      <c r="D1975" s="89"/>
      <c r="E1975" s="89"/>
      <c r="F1975" s="89"/>
      <c r="G1975" s="89"/>
      <c r="H1975" s="89"/>
      <c r="I1975" s="89"/>
      <c r="K1975" s="89"/>
      <c r="L1975" s="89"/>
      <c r="M1975" s="89"/>
      <c r="N1975" s="89"/>
      <c r="O1975" s="89"/>
      <c r="P1975" s="89"/>
      <c r="Q1975" s="89"/>
      <c r="R1975" s="89"/>
      <c r="S1975" s="89"/>
    </row>
    <row r="1976" spans="1:19" ht="49.65" customHeight="1" x14ac:dyDescent="0.3">
      <c r="A1976" s="97">
        <v>4806</v>
      </c>
      <c r="B1976" s="98" t="s">
        <v>1681</v>
      </c>
      <c r="C1976" s="96"/>
      <c r="D1976" s="96"/>
      <c r="E1976" s="96"/>
      <c r="F1976" s="96"/>
      <c r="G1976" s="94">
        <f>+C1976+D1976+E1976+F1976</f>
        <v>0</v>
      </c>
      <c r="H1976" s="95">
        <v>69</v>
      </c>
      <c r="I1976" s="88">
        <f>+G1976*H1976</f>
        <v>0</v>
      </c>
      <c r="K1976" s="97">
        <v>11327</v>
      </c>
      <c r="L1976" s="98" t="s">
        <v>1682</v>
      </c>
      <c r="M1976" s="96"/>
      <c r="N1976" s="96"/>
      <c r="O1976" s="96"/>
      <c r="P1976" s="96"/>
      <c r="Q1976" s="94">
        <f>+M1976+N1976+O1976+P1976</f>
        <v>0</v>
      </c>
      <c r="R1976" s="95">
        <v>189</v>
      </c>
      <c r="S1976" s="88">
        <f>+Q1976*R1976</f>
        <v>0</v>
      </c>
    </row>
    <row r="1977" spans="1:19" ht="49.65" customHeight="1" x14ac:dyDescent="0.3">
      <c r="A1977" s="89"/>
      <c r="B1977" s="89"/>
      <c r="C1977" s="89"/>
      <c r="D1977" s="89"/>
      <c r="E1977" s="89"/>
      <c r="F1977" s="89"/>
      <c r="G1977" s="89"/>
      <c r="H1977" s="89"/>
      <c r="I1977" s="89"/>
      <c r="K1977" s="89"/>
      <c r="L1977" s="89"/>
      <c r="M1977" s="89"/>
      <c r="N1977" s="89"/>
      <c r="O1977" s="89"/>
      <c r="P1977" s="89"/>
      <c r="Q1977" s="89"/>
      <c r="R1977" s="89"/>
      <c r="S1977" s="89"/>
    </row>
    <row r="1978" spans="1:19" ht="49.65" customHeight="1" x14ac:dyDescent="0.3">
      <c r="A1978" s="97">
        <v>5282</v>
      </c>
      <c r="B1978" s="98" t="s">
        <v>1683</v>
      </c>
      <c r="C1978" s="96"/>
      <c r="D1978" s="96"/>
      <c r="E1978" s="96"/>
      <c r="F1978" s="96"/>
      <c r="G1978" s="94">
        <f>+C1978+D1978+E1978+F1978</f>
        <v>0</v>
      </c>
      <c r="H1978" s="95">
        <v>69</v>
      </c>
      <c r="I1978" s="88">
        <f>+G1978*H1978</f>
        <v>0</v>
      </c>
      <c r="K1978" s="97">
        <v>11334</v>
      </c>
      <c r="L1978" s="98" t="s">
        <v>1684</v>
      </c>
      <c r="M1978" s="96"/>
      <c r="N1978" s="96"/>
      <c r="O1978" s="96"/>
      <c r="P1978" s="96"/>
      <c r="Q1978" s="94">
        <f>+M1978+N1978+O1978+P1978</f>
        <v>0</v>
      </c>
      <c r="R1978" s="95">
        <v>115</v>
      </c>
      <c r="S1978" s="88">
        <f>+Q1978*R1978</f>
        <v>0</v>
      </c>
    </row>
    <row r="1979" spans="1:19" ht="49.65" customHeight="1" x14ac:dyDescent="0.3">
      <c r="A1979" s="89"/>
      <c r="B1979" s="89"/>
      <c r="C1979" s="89"/>
      <c r="D1979" s="89"/>
      <c r="E1979" s="89"/>
      <c r="F1979" s="89"/>
      <c r="G1979" s="89"/>
      <c r="H1979" s="89"/>
      <c r="I1979" s="89"/>
      <c r="K1979" s="89"/>
      <c r="L1979" s="89"/>
      <c r="M1979" s="89"/>
      <c r="N1979" s="89"/>
      <c r="O1979" s="89"/>
      <c r="P1979" s="89"/>
      <c r="Q1979" s="89"/>
      <c r="R1979" s="89"/>
      <c r="S1979" s="89"/>
    </row>
    <row r="1980" spans="1:19" ht="49.65" customHeight="1" x14ac:dyDescent="0.3">
      <c r="A1980" s="97">
        <v>5283</v>
      </c>
      <c r="B1980" s="98" t="s">
        <v>1685</v>
      </c>
      <c r="C1980" s="96"/>
      <c r="D1980" s="96"/>
      <c r="E1980" s="96"/>
      <c r="F1980" s="96"/>
      <c r="G1980" s="94">
        <f>+C1980+D1980+E1980+F1980</f>
        <v>0</v>
      </c>
      <c r="H1980" s="95">
        <v>69</v>
      </c>
      <c r="I1980" s="88">
        <f>+G1980*H1980</f>
        <v>0</v>
      </c>
      <c r="K1980" s="97">
        <v>11594</v>
      </c>
      <c r="L1980" s="98" t="s">
        <v>1686</v>
      </c>
      <c r="M1980" s="96"/>
      <c r="N1980" s="96"/>
      <c r="O1980" s="96"/>
      <c r="P1980" s="96"/>
      <c r="Q1980" s="94">
        <f>+M1980+N1980+O1980+P1980</f>
        <v>0</v>
      </c>
      <c r="R1980" s="95">
        <v>189</v>
      </c>
      <c r="S1980" s="88">
        <f>+Q1980*R1980</f>
        <v>0</v>
      </c>
    </row>
    <row r="1981" spans="1:19" ht="49.65" customHeight="1" x14ac:dyDescent="0.3">
      <c r="A1981" s="89"/>
      <c r="B1981" s="89"/>
      <c r="C1981" s="89"/>
      <c r="D1981" s="89"/>
      <c r="E1981" s="89"/>
      <c r="F1981" s="89"/>
      <c r="G1981" s="89"/>
      <c r="H1981" s="89"/>
      <c r="I1981" s="89"/>
      <c r="K1981" s="89"/>
      <c r="L1981" s="89"/>
      <c r="M1981" s="89"/>
      <c r="N1981" s="89"/>
      <c r="O1981" s="89"/>
      <c r="P1981" s="89"/>
      <c r="Q1981" s="89"/>
      <c r="R1981" s="89"/>
      <c r="S1981" s="89"/>
    </row>
    <row r="1982" spans="1:19" ht="49.65" customHeight="1" x14ac:dyDescent="0.3">
      <c r="A1982" s="97">
        <v>6003</v>
      </c>
      <c r="B1982" s="98" t="s">
        <v>1687</v>
      </c>
      <c r="C1982" s="96"/>
      <c r="D1982" s="96"/>
      <c r="E1982" s="96"/>
      <c r="F1982" s="96"/>
      <c r="G1982" s="94">
        <f>+C1982+D1982+E1982+F1982</f>
        <v>0</v>
      </c>
      <c r="H1982" s="95">
        <v>69</v>
      </c>
      <c r="I1982" s="88">
        <f>+G1982*H1982</f>
        <v>0</v>
      </c>
      <c r="K1982" s="97">
        <v>11937</v>
      </c>
      <c r="L1982" s="98" t="s">
        <v>1688</v>
      </c>
      <c r="M1982" s="96"/>
      <c r="N1982" s="96"/>
      <c r="O1982" s="96"/>
      <c r="P1982" s="96"/>
      <c r="Q1982" s="94">
        <f>+M1982+N1982+O1982+P1982</f>
        <v>0</v>
      </c>
      <c r="R1982" s="95">
        <v>189</v>
      </c>
      <c r="S1982" s="88">
        <f>+Q1982*R1982</f>
        <v>0</v>
      </c>
    </row>
    <row r="1983" spans="1:19" ht="49.65" customHeight="1" x14ac:dyDescent="0.3">
      <c r="A1983" s="89"/>
      <c r="B1983" s="89"/>
      <c r="C1983" s="89"/>
      <c r="D1983" s="89"/>
      <c r="E1983" s="89"/>
      <c r="F1983" s="89"/>
      <c r="G1983" s="89"/>
      <c r="H1983" s="89"/>
      <c r="I1983" s="89"/>
      <c r="K1983" s="89"/>
      <c r="L1983" s="89"/>
      <c r="M1983" s="89"/>
      <c r="N1983" s="89"/>
      <c r="O1983" s="89"/>
      <c r="P1983" s="89"/>
      <c r="Q1983" s="89"/>
      <c r="R1983" s="89"/>
      <c r="S1983" s="89"/>
    </row>
    <row r="1984" spans="1:19" ht="49.65" customHeight="1" x14ac:dyDescent="0.3">
      <c r="A1984" s="97">
        <v>6617</v>
      </c>
      <c r="B1984" s="98" t="s">
        <v>1689</v>
      </c>
      <c r="C1984" s="96"/>
      <c r="D1984" s="96"/>
      <c r="E1984" s="96"/>
      <c r="F1984" s="96"/>
      <c r="G1984" s="94">
        <f>+C1984+D1984+E1984+F1984</f>
        <v>0</v>
      </c>
      <c r="H1984" s="95">
        <v>69</v>
      </c>
      <c r="I1984" s="88">
        <f>+G1984*H1984</f>
        <v>0</v>
      </c>
      <c r="K1984" s="97">
        <v>12308</v>
      </c>
      <c r="L1984" s="98" t="s">
        <v>1690</v>
      </c>
      <c r="M1984" s="96"/>
      <c r="N1984" s="96"/>
      <c r="O1984" s="96"/>
      <c r="P1984" s="96"/>
      <c r="Q1984" s="94">
        <f>+M1984+N1984+O1984+P1984</f>
        <v>0</v>
      </c>
      <c r="R1984" s="95">
        <v>189</v>
      </c>
      <c r="S1984" s="88">
        <f>+Q1984*R1984</f>
        <v>0</v>
      </c>
    </row>
    <row r="1985" spans="1:19" ht="49.65" customHeight="1" x14ac:dyDescent="0.3">
      <c r="A1985" s="89"/>
      <c r="B1985" s="89"/>
      <c r="C1985" s="89"/>
      <c r="D1985" s="89"/>
      <c r="E1985" s="89"/>
      <c r="F1985" s="89"/>
      <c r="G1985" s="89"/>
      <c r="H1985" s="89"/>
      <c r="I1985" s="89"/>
      <c r="K1985" s="89"/>
      <c r="L1985" s="89"/>
      <c r="M1985" s="89"/>
      <c r="N1985" s="89"/>
      <c r="O1985" s="89"/>
      <c r="P1985" s="89"/>
      <c r="Q1985" s="89"/>
      <c r="R1985" s="89"/>
      <c r="S1985" s="89"/>
    </row>
    <row r="1986" spans="1:19" ht="49.65" customHeight="1" x14ac:dyDescent="0.3">
      <c r="A1986" s="97">
        <v>6781</v>
      </c>
      <c r="B1986" s="98" t="s">
        <v>1691</v>
      </c>
      <c r="C1986" s="96"/>
      <c r="D1986" s="96"/>
      <c r="E1986" s="96"/>
      <c r="F1986" s="96"/>
      <c r="G1986" s="94">
        <f>+C1986+D1986+E1986+F1986</f>
        <v>0</v>
      </c>
      <c r="H1986" s="95">
        <v>69</v>
      </c>
      <c r="I1986" s="88">
        <f>+G1986*H1986</f>
        <v>0</v>
      </c>
      <c r="K1986" s="97">
        <v>12313</v>
      </c>
      <c r="L1986" s="98" t="s">
        <v>1692</v>
      </c>
      <c r="M1986" s="96"/>
      <c r="N1986" s="96"/>
      <c r="O1986" s="96"/>
      <c r="P1986" s="96"/>
      <c r="Q1986" s="94">
        <f>+M1986+N1986+O1986+P1986</f>
        <v>0</v>
      </c>
      <c r="R1986" s="95">
        <v>189</v>
      </c>
      <c r="S1986" s="88">
        <f>+Q1986*R1986</f>
        <v>0</v>
      </c>
    </row>
    <row r="1987" spans="1:19" ht="49.65" customHeight="1" x14ac:dyDescent="0.3">
      <c r="A1987" s="89"/>
      <c r="B1987" s="89"/>
      <c r="C1987" s="89"/>
      <c r="D1987" s="89"/>
      <c r="E1987" s="89"/>
      <c r="F1987" s="89"/>
      <c r="G1987" s="89"/>
      <c r="H1987" s="89"/>
      <c r="I1987" s="89"/>
      <c r="K1987" s="89"/>
      <c r="L1987" s="89"/>
      <c r="M1987" s="89"/>
      <c r="N1987" s="89"/>
      <c r="O1987" s="89"/>
      <c r="P1987" s="89"/>
      <c r="Q1987" s="89"/>
      <c r="R1987" s="89"/>
      <c r="S1987" s="89"/>
    </row>
    <row r="1988" spans="1:19" ht="49.65" customHeight="1" x14ac:dyDescent="0.3">
      <c r="A1988" s="97">
        <v>7175</v>
      </c>
      <c r="B1988" s="98" t="s">
        <v>1693</v>
      </c>
      <c r="C1988" s="96"/>
      <c r="D1988" s="96"/>
      <c r="E1988" s="96"/>
      <c r="F1988" s="96"/>
      <c r="G1988" s="94">
        <f>+C1988+D1988+E1988+F1988</f>
        <v>0</v>
      </c>
      <c r="H1988" s="95">
        <v>69</v>
      </c>
      <c r="I1988" s="88">
        <f>+G1988*H1988</f>
        <v>0</v>
      </c>
      <c r="K1988" s="97">
        <v>15084</v>
      </c>
      <c r="L1988" s="98" t="s">
        <v>1694</v>
      </c>
      <c r="M1988" s="96"/>
      <c r="N1988" s="96"/>
      <c r="O1988" s="96"/>
      <c r="P1988" s="96"/>
      <c r="Q1988" s="94">
        <f>+M1988+N1988+O1988+P1988</f>
        <v>0</v>
      </c>
      <c r="R1988" s="95">
        <v>259</v>
      </c>
      <c r="S1988" s="88">
        <f>+Q1988*R1988</f>
        <v>0</v>
      </c>
    </row>
    <row r="1989" spans="1:19" ht="49.65" customHeight="1" x14ac:dyDescent="0.3">
      <c r="A1989" s="89"/>
      <c r="B1989" s="89"/>
      <c r="C1989" s="89"/>
      <c r="D1989" s="89"/>
      <c r="E1989" s="89"/>
      <c r="F1989" s="89"/>
      <c r="G1989" s="89"/>
      <c r="H1989" s="89"/>
      <c r="I1989" s="89"/>
      <c r="K1989" s="89"/>
      <c r="L1989" s="89"/>
      <c r="M1989" s="89"/>
      <c r="N1989" s="89"/>
      <c r="O1989" s="89"/>
      <c r="P1989" s="89"/>
      <c r="Q1989" s="89"/>
      <c r="R1989" s="89"/>
      <c r="S1989" s="89"/>
    </row>
    <row r="1990" spans="1:19" ht="49.65" customHeight="1" x14ac:dyDescent="0.3">
      <c r="A1990" s="97">
        <v>8167</v>
      </c>
      <c r="B1990" s="98" t="s">
        <v>1695</v>
      </c>
      <c r="C1990" s="96"/>
      <c r="D1990" s="96"/>
      <c r="E1990" s="96"/>
      <c r="F1990" s="96"/>
      <c r="G1990" s="94">
        <f>+C1990+D1990+E1990+F1990</f>
        <v>0</v>
      </c>
      <c r="H1990" s="95">
        <v>69</v>
      </c>
      <c r="I1990" s="88">
        <f>+G1990*H1990</f>
        <v>0</v>
      </c>
      <c r="K1990" s="101" t="s">
        <v>1696</v>
      </c>
      <c r="L1990" s="78"/>
      <c r="M1990" s="78"/>
      <c r="N1990" s="78"/>
      <c r="O1990" s="78"/>
      <c r="P1990" s="78"/>
      <c r="Q1990" s="78"/>
      <c r="R1990" s="78"/>
      <c r="S1990" s="78"/>
    </row>
    <row r="1991" spans="1:19" ht="49.65" customHeight="1" x14ac:dyDescent="0.3">
      <c r="A1991" s="89"/>
      <c r="B1991" s="89"/>
      <c r="C1991" s="89"/>
      <c r="D1991" s="89"/>
      <c r="E1991" s="89"/>
      <c r="F1991" s="89"/>
      <c r="G1991" s="89"/>
      <c r="H1991" s="89"/>
      <c r="I1991" s="89"/>
      <c r="K1991" s="78"/>
      <c r="L1991" s="78"/>
      <c r="M1991" s="78"/>
      <c r="N1991" s="78"/>
      <c r="O1991" s="78"/>
      <c r="P1991" s="78"/>
      <c r="Q1991" s="78"/>
      <c r="R1991" s="78"/>
      <c r="S1991" s="78"/>
    </row>
    <row r="1992" spans="1:19" ht="49.65" customHeight="1" x14ac:dyDescent="0.3">
      <c r="A1992" s="97">
        <v>8172</v>
      </c>
      <c r="B1992" s="98" t="s">
        <v>1697</v>
      </c>
      <c r="C1992" s="96"/>
      <c r="D1992" s="96"/>
      <c r="E1992" s="96"/>
      <c r="F1992" s="96"/>
      <c r="G1992" s="94">
        <f>+C1992+D1992+E1992+F1992</f>
        <v>0</v>
      </c>
      <c r="H1992" s="95">
        <v>69</v>
      </c>
      <c r="I1992" s="88">
        <f>+G1992*H1992</f>
        <v>0</v>
      </c>
      <c r="K1992" s="99"/>
      <c r="L1992" s="100" t="s">
        <v>1696</v>
      </c>
      <c r="M1992" s="78"/>
      <c r="N1992" s="78"/>
      <c r="O1992" s="78"/>
      <c r="P1992" s="78"/>
      <c r="Q1992" s="78"/>
      <c r="R1992" s="78"/>
      <c r="S1992" s="78"/>
    </row>
    <row r="1993" spans="1:19" ht="49.65" customHeight="1" x14ac:dyDescent="0.3">
      <c r="A1993" s="89"/>
      <c r="B1993" s="89"/>
      <c r="C1993" s="89"/>
      <c r="D1993" s="89"/>
      <c r="E1993" s="89"/>
      <c r="F1993" s="89"/>
      <c r="G1993" s="89"/>
      <c r="H1993" s="89"/>
      <c r="I1993" s="89"/>
      <c r="K1993" s="78"/>
      <c r="L1993" s="78"/>
      <c r="M1993" s="78"/>
      <c r="N1993" s="78"/>
      <c r="O1993" s="78"/>
      <c r="P1993" s="78"/>
      <c r="Q1993" s="78"/>
      <c r="R1993" s="78"/>
      <c r="S1993" s="78"/>
    </row>
    <row r="1994" spans="1:19" ht="49.65" customHeight="1" x14ac:dyDescent="0.3">
      <c r="A1994" s="97">
        <v>8206</v>
      </c>
      <c r="B1994" s="98" t="s">
        <v>1698</v>
      </c>
      <c r="C1994" s="96"/>
      <c r="D1994" s="96"/>
      <c r="E1994" s="96"/>
      <c r="F1994" s="96"/>
      <c r="G1994" s="94">
        <f>+C1994+D1994+E1994+F1994</f>
        <v>0</v>
      </c>
      <c r="H1994" s="95">
        <v>69</v>
      </c>
      <c r="I1994" s="88">
        <f>+G1994*H1994</f>
        <v>0</v>
      </c>
      <c r="K1994" s="97">
        <v>2474</v>
      </c>
      <c r="L1994" s="98" t="s">
        <v>1699</v>
      </c>
      <c r="M1994" s="96"/>
      <c r="N1994" s="96"/>
      <c r="O1994" s="96"/>
      <c r="P1994" s="96"/>
      <c r="Q1994" s="94">
        <f>+M1994+N1994+O1994+P1994</f>
        <v>0</v>
      </c>
      <c r="R1994" s="95">
        <v>119</v>
      </c>
      <c r="S1994" s="88">
        <f>+Q1994*R1994</f>
        <v>0</v>
      </c>
    </row>
    <row r="1995" spans="1:19" ht="49.65" customHeight="1" x14ac:dyDescent="0.3">
      <c r="A1995" s="89"/>
      <c r="B1995" s="89"/>
      <c r="C1995" s="89"/>
      <c r="D1995" s="89"/>
      <c r="E1995" s="89"/>
      <c r="F1995" s="89"/>
      <c r="G1995" s="89"/>
      <c r="H1995" s="89"/>
      <c r="I1995" s="89"/>
      <c r="K1995" s="89"/>
      <c r="L1995" s="89"/>
      <c r="M1995" s="89"/>
      <c r="N1995" s="89"/>
      <c r="O1995" s="89"/>
      <c r="P1995" s="89"/>
      <c r="Q1995" s="89"/>
      <c r="R1995" s="89"/>
      <c r="S1995" s="89"/>
    </row>
    <row r="1996" spans="1:19" ht="49.65" customHeight="1" x14ac:dyDescent="0.3">
      <c r="A1996" s="97">
        <v>10675</v>
      </c>
      <c r="B1996" s="98" t="s">
        <v>1700</v>
      </c>
      <c r="C1996" s="96"/>
      <c r="D1996" s="96"/>
      <c r="E1996" s="96"/>
      <c r="F1996" s="96"/>
      <c r="G1996" s="94">
        <f>+C1996+D1996+E1996+F1996</f>
        <v>0</v>
      </c>
      <c r="H1996" s="95">
        <v>69</v>
      </c>
      <c r="I1996" s="88">
        <f>+G1996*H1996</f>
        <v>0</v>
      </c>
      <c r="K1996" s="97">
        <v>5932</v>
      </c>
      <c r="L1996" s="98" t="s">
        <v>1701</v>
      </c>
      <c r="M1996" s="96"/>
      <c r="N1996" s="96"/>
      <c r="O1996" s="96"/>
      <c r="P1996" s="96"/>
      <c r="Q1996" s="94">
        <f>+M1996+N1996+O1996+P1996</f>
        <v>0</v>
      </c>
      <c r="R1996" s="95">
        <v>175</v>
      </c>
      <c r="S1996" s="88">
        <f>+Q1996*R1996</f>
        <v>0</v>
      </c>
    </row>
    <row r="1997" spans="1:19" ht="49.65" customHeight="1" x14ac:dyDescent="0.3">
      <c r="A1997" s="89"/>
      <c r="B1997" s="89"/>
      <c r="C1997" s="89"/>
      <c r="D1997" s="89"/>
      <c r="E1997" s="89"/>
      <c r="F1997" s="89"/>
      <c r="G1997" s="89"/>
      <c r="H1997" s="89"/>
      <c r="I1997" s="89"/>
      <c r="K1997" s="89"/>
      <c r="L1997" s="89"/>
      <c r="M1997" s="89"/>
      <c r="N1997" s="89"/>
      <c r="O1997" s="89"/>
      <c r="P1997" s="89"/>
      <c r="Q1997" s="89"/>
      <c r="R1997" s="89"/>
      <c r="S1997" s="89"/>
    </row>
    <row r="1998" spans="1:19" ht="49.65" customHeight="1" x14ac:dyDescent="0.3">
      <c r="A1998" s="97">
        <v>10967</v>
      </c>
      <c r="B1998" s="98" t="s">
        <v>1702</v>
      </c>
      <c r="C1998" s="96"/>
      <c r="D1998" s="96"/>
      <c r="E1998" s="96"/>
      <c r="F1998" s="96"/>
      <c r="G1998" s="94">
        <f>+C1998+D1998+E1998+F1998</f>
        <v>0</v>
      </c>
      <c r="H1998" s="95">
        <v>115</v>
      </c>
      <c r="I1998" s="88">
        <f>+G1998*H1998</f>
        <v>0</v>
      </c>
      <c r="K1998" s="97">
        <v>10093</v>
      </c>
      <c r="L1998" s="98" t="s">
        <v>1703</v>
      </c>
      <c r="M1998" s="96"/>
      <c r="N1998" s="96"/>
      <c r="O1998" s="96"/>
      <c r="P1998" s="96"/>
      <c r="Q1998" s="94">
        <f>+M1998+N1998+O1998+P1998</f>
        <v>0</v>
      </c>
      <c r="R1998" s="95">
        <v>149</v>
      </c>
      <c r="S1998" s="88">
        <f>+Q1998*R1998</f>
        <v>0</v>
      </c>
    </row>
    <row r="1999" spans="1:19" ht="49.65" customHeight="1" x14ac:dyDescent="0.3">
      <c r="A1999" s="89"/>
      <c r="B1999" s="89"/>
      <c r="C1999" s="89"/>
      <c r="D1999" s="89"/>
      <c r="E1999" s="89"/>
      <c r="F1999" s="89"/>
      <c r="G1999" s="89"/>
      <c r="H1999" s="89"/>
      <c r="I1999" s="89"/>
      <c r="K1999" s="89"/>
      <c r="L1999" s="89"/>
      <c r="M1999" s="89"/>
      <c r="N1999" s="89"/>
      <c r="O1999" s="89"/>
      <c r="P1999" s="89"/>
      <c r="Q1999" s="89"/>
      <c r="R1999" s="89"/>
      <c r="S1999" s="89"/>
    </row>
    <row r="2000" spans="1:19" ht="49.65" customHeight="1" x14ac:dyDescent="0.3">
      <c r="A2000" s="97">
        <v>11434</v>
      </c>
      <c r="B2000" s="98" t="s">
        <v>1704</v>
      </c>
      <c r="C2000" s="96"/>
      <c r="D2000" s="96"/>
      <c r="E2000" s="96"/>
      <c r="F2000" s="96"/>
      <c r="G2000" s="94">
        <f>+C2000+D2000+E2000+F2000</f>
        <v>0</v>
      </c>
      <c r="H2000" s="95">
        <v>69</v>
      </c>
      <c r="I2000" s="88">
        <f>+G2000*H2000</f>
        <v>0</v>
      </c>
      <c r="K2000" s="97">
        <v>10145</v>
      </c>
      <c r="L2000" s="98" t="s">
        <v>1705</v>
      </c>
      <c r="M2000" s="96"/>
      <c r="N2000" s="96"/>
      <c r="O2000" s="96"/>
      <c r="P2000" s="96"/>
      <c r="Q2000" s="94">
        <f>+M2000+N2000+O2000+P2000</f>
        <v>0</v>
      </c>
      <c r="R2000" s="95">
        <v>149</v>
      </c>
      <c r="S2000" s="88">
        <f>+Q2000*R2000</f>
        <v>0</v>
      </c>
    </row>
    <row r="2001" spans="1:19" ht="49.65" customHeight="1" x14ac:dyDescent="0.3">
      <c r="A2001" s="89"/>
      <c r="B2001" s="89"/>
      <c r="C2001" s="89"/>
      <c r="D2001" s="89"/>
      <c r="E2001" s="89"/>
      <c r="F2001" s="89"/>
      <c r="G2001" s="89"/>
      <c r="H2001" s="89"/>
      <c r="I2001" s="89"/>
      <c r="K2001" s="89"/>
      <c r="L2001" s="89"/>
      <c r="M2001" s="89"/>
      <c r="N2001" s="89"/>
      <c r="O2001" s="89"/>
      <c r="P2001" s="89"/>
      <c r="Q2001" s="89"/>
      <c r="R2001" s="89"/>
      <c r="S2001" s="89"/>
    </row>
    <row r="2002" spans="1:19" ht="49.65" customHeight="1" x14ac:dyDescent="0.3">
      <c r="A2002" s="97">
        <v>11645</v>
      </c>
      <c r="B2002" s="98" t="s">
        <v>1706</v>
      </c>
      <c r="C2002" s="96"/>
      <c r="D2002" s="96"/>
      <c r="E2002" s="96"/>
      <c r="F2002" s="96"/>
      <c r="G2002" s="94">
        <f>+C2002+D2002+E2002+F2002</f>
        <v>0</v>
      </c>
      <c r="H2002" s="95">
        <v>115</v>
      </c>
      <c r="I2002" s="88">
        <f>+G2002*H2002</f>
        <v>0</v>
      </c>
      <c r="K2002" s="97">
        <v>10322</v>
      </c>
      <c r="L2002" s="98" t="s">
        <v>1707</v>
      </c>
      <c r="M2002" s="96"/>
      <c r="N2002" s="96"/>
      <c r="O2002" s="96"/>
      <c r="P2002" s="96"/>
      <c r="Q2002" s="94">
        <f>+M2002+N2002+O2002+P2002</f>
        <v>0</v>
      </c>
      <c r="R2002" s="95">
        <v>149</v>
      </c>
      <c r="S2002" s="88">
        <f>+Q2002*R2002</f>
        <v>0</v>
      </c>
    </row>
    <row r="2003" spans="1:19" ht="49.65" customHeight="1" x14ac:dyDescent="0.3">
      <c r="A2003" s="89"/>
      <c r="B2003" s="89"/>
      <c r="C2003" s="89"/>
      <c r="D2003" s="89"/>
      <c r="E2003" s="89"/>
      <c r="F2003" s="89"/>
      <c r="G2003" s="89"/>
      <c r="H2003" s="89"/>
      <c r="I2003" s="89"/>
      <c r="K2003" s="89"/>
      <c r="L2003" s="89"/>
      <c r="M2003" s="89"/>
      <c r="N2003" s="89"/>
      <c r="O2003" s="89"/>
      <c r="P2003" s="89"/>
      <c r="Q2003" s="89"/>
      <c r="R2003" s="89"/>
      <c r="S2003" s="89"/>
    </row>
    <row r="2004" spans="1:19" ht="49.65" customHeight="1" x14ac:dyDescent="0.3">
      <c r="A2004" s="97">
        <v>11646</v>
      </c>
      <c r="B2004" s="98" t="s">
        <v>1708</v>
      </c>
      <c r="C2004" s="96"/>
      <c r="D2004" s="96"/>
      <c r="E2004" s="96"/>
      <c r="F2004" s="96"/>
      <c r="G2004" s="94">
        <f>+C2004+D2004+E2004+F2004</f>
        <v>0</v>
      </c>
      <c r="H2004" s="95">
        <v>115</v>
      </c>
      <c r="I2004" s="88">
        <f>+G2004*H2004</f>
        <v>0</v>
      </c>
      <c r="K2004" s="97">
        <v>10887</v>
      </c>
      <c r="L2004" s="98" t="s">
        <v>1709</v>
      </c>
      <c r="M2004" s="96"/>
      <c r="N2004" s="96"/>
      <c r="O2004" s="96"/>
      <c r="P2004" s="96"/>
      <c r="Q2004" s="94">
        <f>+M2004+N2004+O2004+P2004</f>
        <v>0</v>
      </c>
      <c r="R2004" s="95">
        <v>99</v>
      </c>
      <c r="S2004" s="88">
        <f>+Q2004*R2004</f>
        <v>0</v>
      </c>
    </row>
    <row r="2005" spans="1:19" ht="49.65" customHeight="1" x14ac:dyDescent="0.3">
      <c r="A2005" s="89"/>
      <c r="B2005" s="89"/>
      <c r="C2005" s="89"/>
      <c r="D2005" s="89"/>
      <c r="E2005" s="89"/>
      <c r="F2005" s="89"/>
      <c r="G2005" s="89"/>
      <c r="H2005" s="89"/>
      <c r="I2005" s="89"/>
      <c r="K2005" s="89"/>
      <c r="L2005" s="89"/>
      <c r="M2005" s="89"/>
      <c r="N2005" s="89"/>
      <c r="O2005" s="89"/>
      <c r="P2005" s="89"/>
      <c r="Q2005" s="89"/>
      <c r="R2005" s="89"/>
      <c r="S2005" s="89"/>
    </row>
    <row r="2006" spans="1:19" ht="49.65" customHeight="1" x14ac:dyDescent="0.3">
      <c r="A2006" s="97">
        <v>11836</v>
      </c>
      <c r="B2006" s="98" t="s">
        <v>1710</v>
      </c>
      <c r="C2006" s="96"/>
      <c r="D2006" s="96"/>
      <c r="E2006" s="96"/>
      <c r="F2006" s="96"/>
      <c r="G2006" s="94">
        <f>+C2006+D2006+E2006+F2006</f>
        <v>0</v>
      </c>
      <c r="H2006" s="95">
        <v>115</v>
      </c>
      <c r="I2006" s="88">
        <f>+G2006*H2006</f>
        <v>0</v>
      </c>
      <c r="K2006" s="97">
        <v>10888</v>
      </c>
      <c r="L2006" s="98" t="s">
        <v>1711</v>
      </c>
      <c r="M2006" s="96"/>
      <c r="N2006" s="96"/>
      <c r="O2006" s="96"/>
      <c r="P2006" s="96"/>
      <c r="Q2006" s="94">
        <f>+M2006+N2006+O2006+P2006</f>
        <v>0</v>
      </c>
      <c r="R2006" s="95">
        <v>99</v>
      </c>
      <c r="S2006" s="88">
        <f>+Q2006*R2006</f>
        <v>0</v>
      </c>
    </row>
    <row r="2007" spans="1:19" ht="49.65" customHeight="1" x14ac:dyDescent="0.3">
      <c r="A2007" s="89"/>
      <c r="B2007" s="89"/>
      <c r="C2007" s="89"/>
      <c r="D2007" s="89"/>
      <c r="E2007" s="89"/>
      <c r="F2007" s="89"/>
      <c r="G2007" s="89"/>
      <c r="H2007" s="89"/>
      <c r="I2007" s="89"/>
      <c r="K2007" s="89"/>
      <c r="L2007" s="89"/>
      <c r="M2007" s="89"/>
      <c r="N2007" s="89"/>
      <c r="O2007" s="89"/>
      <c r="P2007" s="89"/>
      <c r="Q2007" s="89"/>
      <c r="R2007" s="89"/>
      <c r="S2007" s="89"/>
    </row>
    <row r="2008" spans="1:19" ht="49.65" customHeight="1" x14ac:dyDescent="0.3">
      <c r="A2008" s="97">
        <v>11941</v>
      </c>
      <c r="B2008" s="98" t="s">
        <v>1712</v>
      </c>
      <c r="C2008" s="96"/>
      <c r="D2008" s="96"/>
      <c r="E2008" s="96"/>
      <c r="F2008" s="96"/>
      <c r="G2008" s="94">
        <f>+C2008+D2008+E2008+F2008</f>
        <v>0</v>
      </c>
      <c r="H2008" s="95">
        <v>115</v>
      </c>
      <c r="I2008" s="88">
        <f>+G2008*H2008</f>
        <v>0</v>
      </c>
      <c r="K2008" s="97">
        <v>11087</v>
      </c>
      <c r="L2008" s="98" t="s">
        <v>1713</v>
      </c>
      <c r="M2008" s="96"/>
      <c r="N2008" s="96"/>
      <c r="O2008" s="96"/>
      <c r="P2008" s="96"/>
      <c r="Q2008" s="94">
        <f>+M2008+N2008+O2008+P2008</f>
        <v>0</v>
      </c>
      <c r="R2008" s="95">
        <v>99</v>
      </c>
      <c r="S2008" s="88">
        <f>+Q2008*R2008</f>
        <v>0</v>
      </c>
    </row>
    <row r="2009" spans="1:19" ht="49.65" customHeight="1" x14ac:dyDescent="0.3">
      <c r="A2009" s="89"/>
      <c r="B2009" s="89"/>
      <c r="C2009" s="89"/>
      <c r="D2009" s="89"/>
      <c r="E2009" s="89"/>
      <c r="F2009" s="89"/>
      <c r="G2009" s="89"/>
      <c r="H2009" s="89"/>
      <c r="I2009" s="89"/>
      <c r="K2009" s="89"/>
      <c r="L2009" s="89"/>
      <c r="M2009" s="89"/>
      <c r="N2009" s="89"/>
      <c r="O2009" s="89"/>
      <c r="P2009" s="89"/>
      <c r="Q2009" s="89"/>
      <c r="R2009" s="89"/>
      <c r="S2009" s="89"/>
    </row>
    <row r="2010" spans="1:19" ht="49.65" customHeight="1" x14ac:dyDescent="0.3">
      <c r="A2010" s="97">
        <v>12311</v>
      </c>
      <c r="B2010" s="98" t="s">
        <v>1714</v>
      </c>
      <c r="C2010" s="96"/>
      <c r="D2010" s="96"/>
      <c r="E2010" s="96"/>
      <c r="F2010" s="96"/>
      <c r="G2010" s="94">
        <f>+C2010+D2010+E2010+F2010</f>
        <v>0</v>
      </c>
      <c r="H2010" s="95">
        <v>115</v>
      </c>
      <c r="I2010" s="88">
        <f>+G2010*H2010</f>
        <v>0</v>
      </c>
      <c r="K2010" s="97">
        <v>11333</v>
      </c>
      <c r="L2010" s="98" t="s">
        <v>1715</v>
      </c>
      <c r="M2010" s="96"/>
      <c r="N2010" s="96"/>
      <c r="O2010" s="96"/>
      <c r="P2010" s="96"/>
      <c r="Q2010" s="94">
        <f>+M2010+N2010+O2010+P2010</f>
        <v>0</v>
      </c>
      <c r="R2010" s="95">
        <v>99</v>
      </c>
      <c r="S2010" s="88">
        <f>+Q2010*R2010</f>
        <v>0</v>
      </c>
    </row>
    <row r="2011" spans="1:19" ht="49.65" customHeight="1" x14ac:dyDescent="0.3">
      <c r="A2011" s="89"/>
      <c r="B2011" s="89"/>
      <c r="C2011" s="89"/>
      <c r="D2011" s="89"/>
      <c r="E2011" s="89"/>
      <c r="F2011" s="89"/>
      <c r="G2011" s="89"/>
      <c r="H2011" s="89"/>
      <c r="I2011" s="89"/>
      <c r="K2011" s="89"/>
      <c r="L2011" s="89"/>
      <c r="M2011" s="89"/>
      <c r="N2011" s="89"/>
      <c r="O2011" s="89"/>
      <c r="P2011" s="89"/>
      <c r="Q2011" s="89"/>
      <c r="R2011" s="89"/>
      <c r="S2011" s="89"/>
    </row>
    <row r="2012" spans="1:19" ht="49.65" customHeight="1" x14ac:dyDescent="0.3">
      <c r="A2012" s="97">
        <v>13658</v>
      </c>
      <c r="B2012" s="98" t="s">
        <v>1716</v>
      </c>
      <c r="C2012" s="96"/>
      <c r="D2012" s="96"/>
      <c r="E2012" s="96"/>
      <c r="F2012" s="96"/>
      <c r="G2012" s="94">
        <f>+C2012+D2012+E2012+F2012</f>
        <v>0</v>
      </c>
      <c r="H2012" s="95">
        <v>69</v>
      </c>
      <c r="I2012" s="88">
        <f>+G2012*H2012</f>
        <v>0</v>
      </c>
      <c r="K2012" s="97">
        <v>11386</v>
      </c>
      <c r="L2012" s="98" t="s">
        <v>1717</v>
      </c>
      <c r="M2012" s="96"/>
      <c r="N2012" s="96"/>
      <c r="O2012" s="96"/>
      <c r="P2012" s="96"/>
      <c r="Q2012" s="94">
        <f>+M2012+N2012+O2012+P2012</f>
        <v>0</v>
      </c>
      <c r="R2012" s="95">
        <v>149</v>
      </c>
      <c r="S2012" s="88">
        <f>+Q2012*R2012</f>
        <v>0</v>
      </c>
    </row>
    <row r="2013" spans="1:19" ht="49.65" customHeight="1" x14ac:dyDescent="0.3">
      <c r="A2013" s="89"/>
      <c r="B2013" s="89"/>
      <c r="C2013" s="89"/>
      <c r="D2013" s="89"/>
      <c r="E2013" s="89"/>
      <c r="F2013" s="89"/>
      <c r="G2013" s="89"/>
      <c r="H2013" s="89"/>
      <c r="I2013" s="89"/>
      <c r="K2013" s="89"/>
      <c r="L2013" s="89"/>
      <c r="M2013" s="89"/>
      <c r="N2013" s="89"/>
      <c r="O2013" s="89"/>
      <c r="P2013" s="89"/>
      <c r="Q2013" s="89"/>
      <c r="R2013" s="89"/>
      <c r="S2013" s="89"/>
    </row>
    <row r="2014" spans="1:19" ht="49.65" customHeight="1" x14ac:dyDescent="0.3">
      <c r="A2014" s="97">
        <v>15645</v>
      </c>
      <c r="B2014" s="98" t="s">
        <v>1718</v>
      </c>
      <c r="C2014" s="96"/>
      <c r="D2014" s="96"/>
      <c r="E2014" s="96"/>
      <c r="F2014" s="96"/>
      <c r="G2014" s="94">
        <f>+C2014+D2014+E2014+F2014</f>
        <v>0</v>
      </c>
      <c r="H2014" s="95">
        <v>169</v>
      </c>
      <c r="I2014" s="88">
        <f>+G2014*H2014</f>
        <v>0</v>
      </c>
      <c r="K2014" s="97">
        <v>11638</v>
      </c>
      <c r="L2014" s="98" t="s">
        <v>1719</v>
      </c>
      <c r="M2014" s="96"/>
      <c r="N2014" s="96"/>
      <c r="O2014" s="96"/>
      <c r="P2014" s="96"/>
      <c r="Q2014" s="94">
        <f>+M2014+N2014+O2014+P2014</f>
        <v>0</v>
      </c>
      <c r="R2014" s="95">
        <v>179</v>
      </c>
      <c r="S2014" s="88">
        <f>+Q2014*R2014</f>
        <v>0</v>
      </c>
    </row>
    <row r="2015" spans="1:19" ht="49.65" customHeight="1" x14ac:dyDescent="0.3">
      <c r="A2015" s="89"/>
      <c r="B2015" s="89"/>
      <c r="C2015" s="89"/>
      <c r="D2015" s="89"/>
      <c r="E2015" s="89"/>
      <c r="F2015" s="89"/>
      <c r="G2015" s="89"/>
      <c r="H2015" s="89"/>
      <c r="I2015" s="89"/>
      <c r="K2015" s="89"/>
      <c r="L2015" s="89"/>
      <c r="M2015" s="89"/>
      <c r="N2015" s="89"/>
      <c r="O2015" s="89"/>
      <c r="P2015" s="89"/>
      <c r="Q2015" s="89"/>
      <c r="R2015" s="89"/>
      <c r="S2015" s="89"/>
    </row>
    <row r="2016" spans="1:19" ht="49.65" customHeight="1" x14ac:dyDescent="0.3">
      <c r="A2016" s="101" t="s">
        <v>1720</v>
      </c>
      <c r="B2016" s="78"/>
      <c r="C2016" s="78"/>
      <c r="D2016" s="78"/>
      <c r="E2016" s="78"/>
      <c r="F2016" s="78"/>
      <c r="G2016" s="78"/>
      <c r="H2016" s="78"/>
      <c r="I2016" s="78"/>
      <c r="K2016" s="97">
        <v>11639</v>
      </c>
      <c r="L2016" s="98" t="s">
        <v>1721</v>
      </c>
      <c r="M2016" s="96"/>
      <c r="N2016" s="96"/>
      <c r="O2016" s="96"/>
      <c r="P2016" s="96"/>
      <c r="Q2016" s="94">
        <f>+M2016+N2016+O2016+P2016</f>
        <v>0</v>
      </c>
      <c r="R2016" s="95">
        <v>249</v>
      </c>
      <c r="S2016" s="88">
        <f>+Q2016*R2016</f>
        <v>0</v>
      </c>
    </row>
    <row r="2017" spans="1:19" ht="49.65" customHeight="1" x14ac:dyDescent="0.3">
      <c r="A2017" s="78"/>
      <c r="B2017" s="78"/>
      <c r="C2017" s="78"/>
      <c r="D2017" s="78"/>
      <c r="E2017" s="78"/>
      <c r="F2017" s="78"/>
      <c r="G2017" s="78"/>
      <c r="H2017" s="78"/>
      <c r="I2017" s="78"/>
      <c r="K2017" s="89"/>
      <c r="L2017" s="89"/>
      <c r="M2017" s="89"/>
      <c r="N2017" s="89"/>
      <c r="O2017" s="89"/>
      <c r="P2017" s="89"/>
      <c r="Q2017" s="89"/>
      <c r="R2017" s="89"/>
      <c r="S2017" s="89"/>
    </row>
    <row r="2018" spans="1:19" ht="49.65" customHeight="1" x14ac:dyDescent="0.3">
      <c r="A2018" s="99"/>
      <c r="B2018" s="100" t="s">
        <v>1720</v>
      </c>
      <c r="C2018" s="78"/>
      <c r="D2018" s="78"/>
      <c r="E2018" s="78"/>
      <c r="F2018" s="78"/>
      <c r="G2018" s="78"/>
      <c r="H2018" s="78"/>
      <c r="I2018" s="78"/>
      <c r="K2018" s="97">
        <v>11886</v>
      </c>
      <c r="L2018" s="98" t="s">
        <v>1722</v>
      </c>
      <c r="M2018" s="96"/>
      <c r="N2018" s="96"/>
      <c r="O2018" s="96"/>
      <c r="P2018" s="96"/>
      <c r="Q2018" s="94">
        <f>+M2018+N2018+O2018+P2018</f>
        <v>0</v>
      </c>
      <c r="R2018" s="95">
        <v>125</v>
      </c>
      <c r="S2018" s="88">
        <f>+Q2018*R2018</f>
        <v>0</v>
      </c>
    </row>
    <row r="2019" spans="1:19" ht="49.65" customHeight="1" x14ac:dyDescent="0.3">
      <c r="A2019" s="78"/>
      <c r="B2019" s="78"/>
      <c r="C2019" s="78"/>
      <c r="D2019" s="78"/>
      <c r="E2019" s="78"/>
      <c r="F2019" s="78"/>
      <c r="G2019" s="78"/>
      <c r="H2019" s="78"/>
      <c r="I2019" s="78"/>
      <c r="K2019" s="89"/>
      <c r="L2019" s="89"/>
      <c r="M2019" s="89"/>
      <c r="N2019" s="89"/>
      <c r="O2019" s="89"/>
      <c r="P2019" s="89"/>
      <c r="Q2019" s="89"/>
      <c r="R2019" s="89"/>
      <c r="S2019" s="89"/>
    </row>
    <row r="2020" spans="1:19" ht="49.65" customHeight="1" x14ac:dyDescent="0.3">
      <c r="A2020" s="97">
        <v>3549</v>
      </c>
      <c r="B2020" s="98" t="s">
        <v>1723</v>
      </c>
      <c r="C2020" s="96"/>
      <c r="D2020" s="96"/>
      <c r="E2020" s="96"/>
      <c r="F2020" s="96"/>
      <c r="G2020" s="94">
        <f>+C2020+D2020+E2020+F2020</f>
        <v>0</v>
      </c>
      <c r="H2020" s="95">
        <v>115</v>
      </c>
      <c r="I2020" s="88">
        <f>+G2020*H2020</f>
        <v>0</v>
      </c>
      <c r="K2020" s="97">
        <v>12318</v>
      </c>
      <c r="L2020" s="98" t="s">
        <v>1724</v>
      </c>
      <c r="M2020" s="96"/>
      <c r="N2020" s="96"/>
      <c r="O2020" s="96"/>
      <c r="P2020" s="96"/>
      <c r="Q2020" s="94">
        <f>+M2020+N2020+O2020+P2020</f>
        <v>0</v>
      </c>
      <c r="R2020" s="95">
        <v>279</v>
      </c>
      <c r="S2020" s="88">
        <f>+Q2020*R2020</f>
        <v>0</v>
      </c>
    </row>
    <row r="2021" spans="1:19" ht="49.65" customHeight="1" x14ac:dyDescent="0.3">
      <c r="A2021" s="89"/>
      <c r="B2021" s="89"/>
      <c r="C2021" s="89"/>
      <c r="D2021" s="89"/>
      <c r="E2021" s="89"/>
      <c r="F2021" s="89"/>
      <c r="G2021" s="89"/>
      <c r="H2021" s="89"/>
      <c r="I2021" s="89"/>
      <c r="K2021" s="89"/>
      <c r="L2021" s="89"/>
      <c r="M2021" s="89"/>
      <c r="N2021" s="89"/>
      <c r="O2021" s="89"/>
      <c r="P2021" s="89"/>
      <c r="Q2021" s="89"/>
      <c r="R2021" s="89"/>
      <c r="S2021" s="89"/>
    </row>
    <row r="2022" spans="1:19" ht="49.65" customHeight="1" x14ac:dyDescent="0.3">
      <c r="A2022" s="97">
        <v>3550</v>
      </c>
      <c r="B2022" s="98" t="s">
        <v>1725</v>
      </c>
      <c r="C2022" s="96"/>
      <c r="D2022" s="96"/>
      <c r="E2022" s="96"/>
      <c r="F2022" s="96"/>
      <c r="G2022" s="94">
        <f>+C2022+D2022+E2022+F2022</f>
        <v>0</v>
      </c>
      <c r="H2022" s="95">
        <v>115</v>
      </c>
      <c r="I2022" s="88">
        <f>+G2022*H2022</f>
        <v>0</v>
      </c>
      <c r="K2022" s="97">
        <v>12428</v>
      </c>
      <c r="L2022" s="98" t="s">
        <v>1726</v>
      </c>
      <c r="M2022" s="96"/>
      <c r="N2022" s="96"/>
      <c r="O2022" s="96"/>
      <c r="P2022" s="96"/>
      <c r="Q2022" s="94">
        <f>+M2022+N2022+O2022+P2022</f>
        <v>0</v>
      </c>
      <c r="R2022" s="95">
        <v>119</v>
      </c>
      <c r="S2022" s="88">
        <f>+Q2022*R2022</f>
        <v>0</v>
      </c>
    </row>
    <row r="2023" spans="1:19" ht="49.65" customHeight="1" x14ac:dyDescent="0.3">
      <c r="A2023" s="89"/>
      <c r="B2023" s="89"/>
      <c r="C2023" s="89"/>
      <c r="D2023" s="89"/>
      <c r="E2023" s="89"/>
      <c r="F2023" s="89"/>
      <c r="G2023" s="89"/>
      <c r="H2023" s="89"/>
      <c r="I2023" s="89"/>
      <c r="K2023" s="89"/>
      <c r="L2023" s="89"/>
      <c r="M2023" s="89"/>
      <c r="N2023" s="89"/>
      <c r="O2023" s="89"/>
      <c r="P2023" s="89"/>
      <c r="Q2023" s="89"/>
      <c r="R2023" s="89"/>
      <c r="S2023" s="89"/>
    </row>
    <row r="2024" spans="1:19" ht="49.65" customHeight="1" x14ac:dyDescent="0.3">
      <c r="A2024" s="97">
        <v>3551</v>
      </c>
      <c r="B2024" s="98" t="s">
        <v>1727</v>
      </c>
      <c r="C2024" s="96"/>
      <c r="D2024" s="96"/>
      <c r="E2024" s="96"/>
      <c r="F2024" s="96"/>
      <c r="G2024" s="94">
        <f>+C2024+D2024+E2024+F2024</f>
        <v>0</v>
      </c>
      <c r="H2024" s="95">
        <v>115</v>
      </c>
      <c r="I2024" s="88">
        <f>+G2024*H2024</f>
        <v>0</v>
      </c>
      <c r="K2024" s="97">
        <v>12697</v>
      </c>
      <c r="L2024" s="98" t="s">
        <v>1728</v>
      </c>
      <c r="M2024" s="96"/>
      <c r="N2024" s="96"/>
      <c r="O2024" s="96"/>
      <c r="P2024" s="96"/>
      <c r="Q2024" s="94">
        <f>+M2024+N2024+O2024+P2024</f>
        <v>0</v>
      </c>
      <c r="R2024" s="95">
        <v>219</v>
      </c>
      <c r="S2024" s="88">
        <f>+Q2024*R2024</f>
        <v>0</v>
      </c>
    </row>
    <row r="2025" spans="1:19" ht="49.65" customHeight="1" x14ac:dyDescent="0.3">
      <c r="A2025" s="89"/>
      <c r="B2025" s="89"/>
      <c r="C2025" s="89"/>
      <c r="D2025" s="89"/>
      <c r="E2025" s="89"/>
      <c r="F2025" s="89"/>
      <c r="G2025" s="89"/>
      <c r="H2025" s="89"/>
      <c r="I2025" s="89"/>
      <c r="K2025" s="89"/>
      <c r="L2025" s="89"/>
      <c r="M2025" s="89"/>
      <c r="N2025" s="89"/>
      <c r="O2025" s="89"/>
      <c r="P2025" s="89"/>
      <c r="Q2025" s="89"/>
      <c r="R2025" s="89"/>
      <c r="S2025" s="89"/>
    </row>
    <row r="2026" spans="1:19" ht="49.65" customHeight="1" x14ac:dyDescent="0.3">
      <c r="A2026" s="97">
        <v>3552</v>
      </c>
      <c r="B2026" s="98" t="s">
        <v>1729</v>
      </c>
      <c r="C2026" s="96"/>
      <c r="D2026" s="96"/>
      <c r="E2026" s="96"/>
      <c r="F2026" s="96"/>
      <c r="G2026" s="94">
        <f>+C2026+D2026+E2026+F2026</f>
        <v>0</v>
      </c>
      <c r="H2026" s="95">
        <v>115</v>
      </c>
      <c r="I2026" s="88">
        <f>+G2026*H2026</f>
        <v>0</v>
      </c>
      <c r="K2026" s="97">
        <v>15613</v>
      </c>
      <c r="L2026" s="98" t="s">
        <v>1730</v>
      </c>
      <c r="M2026" s="96"/>
      <c r="N2026" s="96"/>
      <c r="O2026" s="96"/>
      <c r="P2026" s="96"/>
      <c r="Q2026" s="94">
        <f>+M2026+N2026+O2026+P2026</f>
        <v>0</v>
      </c>
      <c r="R2026" s="95">
        <v>189</v>
      </c>
      <c r="S2026" s="88">
        <f>+Q2026*R2026</f>
        <v>0</v>
      </c>
    </row>
    <row r="2027" spans="1:19" ht="49.65" customHeight="1" x14ac:dyDescent="0.3">
      <c r="A2027" s="89"/>
      <c r="B2027" s="89"/>
      <c r="C2027" s="89"/>
      <c r="D2027" s="89"/>
      <c r="E2027" s="89"/>
      <c r="F2027" s="89"/>
      <c r="G2027" s="89"/>
      <c r="H2027" s="89"/>
      <c r="I2027" s="89"/>
      <c r="K2027" s="89"/>
      <c r="L2027" s="89"/>
      <c r="M2027" s="89"/>
      <c r="N2027" s="89"/>
      <c r="O2027" s="89"/>
      <c r="P2027" s="89"/>
      <c r="Q2027" s="89"/>
      <c r="R2027" s="89"/>
      <c r="S2027" s="89"/>
    </row>
    <row r="2028" spans="1:19" ht="49.65" customHeight="1" x14ac:dyDescent="0.3">
      <c r="A2028" s="97">
        <v>3553</v>
      </c>
      <c r="B2028" s="98" t="s">
        <v>1731</v>
      </c>
      <c r="C2028" s="96"/>
      <c r="D2028" s="96"/>
      <c r="E2028" s="96"/>
      <c r="F2028" s="96"/>
      <c r="G2028" s="94">
        <f>+C2028+D2028+E2028+F2028</f>
        <v>0</v>
      </c>
      <c r="H2028" s="95">
        <v>115</v>
      </c>
      <c r="I2028" s="88">
        <f>+G2028*H2028</f>
        <v>0</v>
      </c>
      <c r="K2028" s="97">
        <v>15614</v>
      </c>
      <c r="L2028" s="98" t="s">
        <v>1732</v>
      </c>
      <c r="M2028" s="96"/>
      <c r="N2028" s="96"/>
      <c r="O2028" s="96"/>
      <c r="P2028" s="96"/>
      <c r="Q2028" s="94">
        <f>+M2028+N2028+O2028+P2028</f>
        <v>0</v>
      </c>
      <c r="R2028" s="95">
        <v>179</v>
      </c>
      <c r="S2028" s="88">
        <f>+Q2028*R2028</f>
        <v>0</v>
      </c>
    </row>
    <row r="2029" spans="1:19" ht="49.65" customHeight="1" x14ac:dyDescent="0.3">
      <c r="A2029" s="89"/>
      <c r="B2029" s="89"/>
      <c r="C2029" s="89"/>
      <c r="D2029" s="89"/>
      <c r="E2029" s="89"/>
      <c r="F2029" s="89"/>
      <c r="G2029" s="89"/>
      <c r="H2029" s="89"/>
      <c r="I2029" s="89"/>
      <c r="K2029" s="89"/>
      <c r="L2029" s="89"/>
      <c r="M2029" s="89"/>
      <c r="N2029" s="89"/>
      <c r="O2029" s="89"/>
      <c r="P2029" s="89"/>
      <c r="Q2029" s="89"/>
      <c r="R2029" s="89"/>
      <c r="S2029" s="89"/>
    </row>
    <row r="2030" spans="1:19" ht="49.65" customHeight="1" x14ac:dyDescent="0.3">
      <c r="A2030" s="97">
        <v>3554</v>
      </c>
      <c r="B2030" s="98" t="s">
        <v>1733</v>
      </c>
      <c r="C2030" s="96"/>
      <c r="D2030" s="96"/>
      <c r="E2030" s="96"/>
      <c r="F2030" s="96"/>
      <c r="G2030" s="94">
        <f>+C2030+D2030+E2030+F2030</f>
        <v>0</v>
      </c>
      <c r="H2030" s="95">
        <v>115</v>
      </c>
      <c r="I2030" s="88">
        <f>+G2030*H2030</f>
        <v>0</v>
      </c>
      <c r="K2030" s="97">
        <v>15641</v>
      </c>
      <c r="L2030" s="98" t="s">
        <v>1734</v>
      </c>
      <c r="M2030" s="96"/>
      <c r="N2030" s="96"/>
      <c r="O2030" s="96"/>
      <c r="P2030" s="96"/>
      <c r="Q2030" s="94">
        <f>+M2030+N2030+O2030+P2030</f>
        <v>0</v>
      </c>
      <c r="R2030" s="95">
        <v>185</v>
      </c>
      <c r="S2030" s="88">
        <f>+Q2030*R2030</f>
        <v>0</v>
      </c>
    </row>
    <row r="2031" spans="1:19" ht="49.65" customHeight="1" x14ac:dyDescent="0.3">
      <c r="A2031" s="89"/>
      <c r="B2031" s="89"/>
      <c r="C2031" s="89"/>
      <c r="D2031" s="89"/>
      <c r="E2031" s="89"/>
      <c r="F2031" s="89"/>
      <c r="G2031" s="89"/>
      <c r="H2031" s="89"/>
      <c r="I2031" s="89"/>
      <c r="K2031" s="89"/>
      <c r="L2031" s="89"/>
      <c r="M2031" s="89"/>
      <c r="N2031" s="89"/>
      <c r="O2031" s="89"/>
      <c r="P2031" s="89"/>
      <c r="Q2031" s="89"/>
      <c r="R2031" s="89"/>
      <c r="S2031" s="89"/>
    </row>
    <row r="2032" spans="1:19" ht="49.65" customHeight="1" x14ac:dyDescent="0.3">
      <c r="A2032" s="97">
        <v>3555</v>
      </c>
      <c r="B2032" s="98" t="s">
        <v>1735</v>
      </c>
      <c r="C2032" s="96"/>
      <c r="D2032" s="96"/>
      <c r="E2032" s="96"/>
      <c r="F2032" s="96"/>
      <c r="G2032" s="94">
        <f>+C2032+D2032+E2032+F2032</f>
        <v>0</v>
      </c>
      <c r="H2032" s="95">
        <v>115</v>
      </c>
      <c r="I2032" s="88">
        <f>+G2032*H2032</f>
        <v>0</v>
      </c>
      <c r="K2032" s="97">
        <v>15642</v>
      </c>
      <c r="L2032" s="98" t="s">
        <v>1736</v>
      </c>
      <c r="M2032" s="96"/>
      <c r="N2032" s="96"/>
      <c r="O2032" s="96"/>
      <c r="P2032" s="96"/>
      <c r="Q2032" s="94">
        <f>+M2032+N2032+O2032+P2032</f>
        <v>0</v>
      </c>
      <c r="R2032" s="95">
        <v>105</v>
      </c>
      <c r="S2032" s="88">
        <f>+Q2032*R2032</f>
        <v>0</v>
      </c>
    </row>
    <row r="2033" spans="1:19" ht="49.65" customHeight="1" x14ac:dyDescent="0.3">
      <c r="A2033" s="89"/>
      <c r="B2033" s="89"/>
      <c r="C2033" s="89"/>
      <c r="D2033" s="89"/>
      <c r="E2033" s="89"/>
      <c r="F2033" s="89"/>
      <c r="G2033" s="89"/>
      <c r="H2033" s="89"/>
      <c r="I2033" s="89"/>
      <c r="K2033" s="89"/>
      <c r="L2033" s="89"/>
      <c r="M2033" s="89"/>
      <c r="N2033" s="89"/>
      <c r="O2033" s="89"/>
      <c r="P2033" s="89"/>
      <c r="Q2033" s="89"/>
      <c r="R2033" s="89"/>
      <c r="S2033" s="89"/>
    </row>
    <row r="2034" spans="1:19" ht="49.65" customHeight="1" x14ac:dyDescent="0.3">
      <c r="A2034" s="97">
        <v>3556</v>
      </c>
      <c r="B2034" s="98" t="s">
        <v>1737</v>
      </c>
      <c r="C2034" s="96"/>
      <c r="D2034" s="96"/>
      <c r="E2034" s="96"/>
      <c r="F2034" s="96"/>
      <c r="G2034" s="94">
        <f>+C2034+D2034+E2034+F2034</f>
        <v>0</v>
      </c>
      <c r="H2034" s="95">
        <v>115</v>
      </c>
      <c r="I2034" s="88">
        <f>+G2034*H2034</f>
        <v>0</v>
      </c>
      <c r="K2034" s="101" t="s">
        <v>1738</v>
      </c>
      <c r="L2034" s="78"/>
      <c r="M2034" s="78"/>
      <c r="N2034" s="78"/>
      <c r="O2034" s="78"/>
      <c r="P2034" s="78"/>
      <c r="Q2034" s="78"/>
      <c r="R2034" s="78"/>
      <c r="S2034" s="78"/>
    </row>
    <row r="2035" spans="1:19" ht="49.65" customHeight="1" x14ac:dyDescent="0.3">
      <c r="A2035" s="89"/>
      <c r="B2035" s="89"/>
      <c r="C2035" s="89"/>
      <c r="D2035" s="89"/>
      <c r="E2035" s="89"/>
      <c r="F2035" s="89"/>
      <c r="G2035" s="89"/>
      <c r="H2035" s="89"/>
      <c r="I2035" s="89"/>
      <c r="K2035" s="78"/>
      <c r="L2035" s="78"/>
      <c r="M2035" s="78"/>
      <c r="N2035" s="78"/>
      <c r="O2035" s="78"/>
      <c r="P2035" s="78"/>
      <c r="Q2035" s="78"/>
      <c r="R2035" s="78"/>
      <c r="S2035" s="78"/>
    </row>
    <row r="2036" spans="1:19" ht="49.65" customHeight="1" x14ac:dyDescent="0.3">
      <c r="A2036" s="97">
        <v>3557</v>
      </c>
      <c r="B2036" s="98" t="s">
        <v>1739</v>
      </c>
      <c r="C2036" s="96"/>
      <c r="D2036" s="96"/>
      <c r="E2036" s="96"/>
      <c r="F2036" s="96"/>
      <c r="G2036" s="94">
        <f>+C2036+D2036+E2036+F2036</f>
        <v>0</v>
      </c>
      <c r="H2036" s="95">
        <v>115</v>
      </c>
      <c r="I2036" s="88">
        <f>+G2036*H2036</f>
        <v>0</v>
      </c>
      <c r="K2036" s="99"/>
      <c r="L2036" s="100" t="s">
        <v>1738</v>
      </c>
      <c r="M2036" s="78"/>
      <c r="N2036" s="78"/>
      <c r="O2036" s="78"/>
      <c r="P2036" s="78"/>
      <c r="Q2036" s="78"/>
      <c r="R2036" s="78"/>
      <c r="S2036" s="78"/>
    </row>
    <row r="2037" spans="1:19" ht="49.65" customHeight="1" x14ac:dyDescent="0.3">
      <c r="A2037" s="89"/>
      <c r="B2037" s="89"/>
      <c r="C2037" s="89"/>
      <c r="D2037" s="89"/>
      <c r="E2037" s="89"/>
      <c r="F2037" s="89"/>
      <c r="G2037" s="89"/>
      <c r="H2037" s="89"/>
      <c r="I2037" s="89"/>
      <c r="K2037" s="78"/>
      <c r="L2037" s="78"/>
      <c r="M2037" s="78"/>
      <c r="N2037" s="78"/>
      <c r="O2037" s="78"/>
      <c r="P2037" s="78"/>
      <c r="Q2037" s="78"/>
      <c r="R2037" s="78"/>
      <c r="S2037" s="78"/>
    </row>
    <row r="2038" spans="1:19" ht="49.65" customHeight="1" x14ac:dyDescent="0.3">
      <c r="A2038" s="97">
        <v>3558</v>
      </c>
      <c r="B2038" s="98" t="s">
        <v>1740</v>
      </c>
      <c r="C2038" s="96"/>
      <c r="D2038" s="96"/>
      <c r="E2038" s="96"/>
      <c r="F2038" s="96"/>
      <c r="G2038" s="94">
        <f>+C2038+D2038+E2038+F2038</f>
        <v>0</v>
      </c>
      <c r="H2038" s="95">
        <v>115</v>
      </c>
      <c r="I2038" s="88">
        <f>+G2038*H2038</f>
        <v>0</v>
      </c>
      <c r="K2038" s="97">
        <v>6903</v>
      </c>
      <c r="L2038" s="98" t="s">
        <v>1741</v>
      </c>
      <c r="M2038" s="96"/>
      <c r="N2038" s="96"/>
      <c r="O2038" s="96"/>
      <c r="P2038" s="96"/>
      <c r="Q2038" s="94">
        <f>+M2038+N2038+O2038+P2038</f>
        <v>0</v>
      </c>
      <c r="R2038" s="95">
        <v>139</v>
      </c>
      <c r="S2038" s="88">
        <f>+Q2038*R2038</f>
        <v>0</v>
      </c>
    </row>
    <row r="2039" spans="1:19" ht="49.65" customHeight="1" x14ac:dyDescent="0.3">
      <c r="A2039" s="89"/>
      <c r="B2039" s="89"/>
      <c r="C2039" s="89"/>
      <c r="D2039" s="89"/>
      <c r="E2039" s="89"/>
      <c r="F2039" s="89"/>
      <c r="G2039" s="89"/>
      <c r="H2039" s="89"/>
      <c r="I2039" s="89"/>
      <c r="K2039" s="89"/>
      <c r="L2039" s="89"/>
      <c r="M2039" s="89"/>
      <c r="N2039" s="89"/>
      <c r="O2039" s="89"/>
      <c r="P2039" s="89"/>
      <c r="Q2039" s="89"/>
      <c r="R2039" s="89"/>
      <c r="S2039" s="89"/>
    </row>
    <row r="2040" spans="1:19" ht="49.65" customHeight="1" x14ac:dyDescent="0.3">
      <c r="A2040" s="97">
        <v>3559</v>
      </c>
      <c r="B2040" s="98" t="s">
        <v>1742</v>
      </c>
      <c r="C2040" s="96"/>
      <c r="D2040" s="96"/>
      <c r="E2040" s="96"/>
      <c r="F2040" s="96"/>
      <c r="G2040" s="94">
        <f>+C2040+D2040+E2040+F2040</f>
        <v>0</v>
      </c>
      <c r="H2040" s="95">
        <v>115</v>
      </c>
      <c r="I2040" s="88">
        <f>+G2040*H2040</f>
        <v>0</v>
      </c>
      <c r="K2040" s="97">
        <v>10151</v>
      </c>
      <c r="L2040" s="98" t="s">
        <v>1743</v>
      </c>
      <c r="M2040" s="96"/>
      <c r="N2040" s="96"/>
      <c r="O2040" s="96"/>
      <c r="P2040" s="96"/>
      <c r="Q2040" s="94">
        <f>+M2040+N2040+O2040+P2040</f>
        <v>0</v>
      </c>
      <c r="R2040" s="95">
        <v>85</v>
      </c>
      <c r="S2040" s="88">
        <f>+Q2040*R2040</f>
        <v>0</v>
      </c>
    </row>
    <row r="2041" spans="1:19" ht="49.65" customHeight="1" x14ac:dyDescent="0.3">
      <c r="A2041" s="89"/>
      <c r="B2041" s="89"/>
      <c r="C2041" s="89"/>
      <c r="D2041" s="89"/>
      <c r="E2041" s="89"/>
      <c r="F2041" s="89"/>
      <c r="G2041" s="89"/>
      <c r="H2041" s="89"/>
      <c r="I2041" s="89"/>
      <c r="K2041" s="89"/>
      <c r="L2041" s="89"/>
      <c r="M2041" s="89"/>
      <c r="N2041" s="89"/>
      <c r="O2041" s="89"/>
      <c r="P2041" s="89"/>
      <c r="Q2041" s="89"/>
      <c r="R2041" s="89"/>
      <c r="S2041" s="89"/>
    </row>
    <row r="2042" spans="1:19" ht="49.65" customHeight="1" x14ac:dyDescent="0.3">
      <c r="A2042" s="97">
        <v>3560</v>
      </c>
      <c r="B2042" s="98" t="s">
        <v>1744</v>
      </c>
      <c r="C2042" s="96"/>
      <c r="D2042" s="96"/>
      <c r="E2042" s="96"/>
      <c r="F2042" s="96"/>
      <c r="G2042" s="94">
        <f>+C2042+D2042+E2042+F2042</f>
        <v>0</v>
      </c>
      <c r="H2042" s="95">
        <v>115</v>
      </c>
      <c r="I2042" s="88">
        <f>+G2042*H2042</f>
        <v>0</v>
      </c>
      <c r="K2042" s="97"/>
      <c r="L2042" s="98"/>
      <c r="M2042" s="93"/>
      <c r="N2042" s="93"/>
      <c r="O2042" s="93"/>
      <c r="P2042" s="93"/>
      <c r="Q2042" s="94">
        <f>+M2042+N2042+O2042+P2042</f>
        <v>0</v>
      </c>
      <c r="R2042" s="95"/>
      <c r="S2042" s="88">
        <f>+Q2042*R2042</f>
        <v>0</v>
      </c>
    </row>
    <row r="2043" spans="1:19" ht="49.65" customHeight="1" x14ac:dyDescent="0.3">
      <c r="A2043" s="89"/>
      <c r="B2043" s="89"/>
      <c r="C2043" s="89"/>
      <c r="D2043" s="89"/>
      <c r="E2043" s="89"/>
      <c r="F2043" s="89"/>
      <c r="G2043" s="89"/>
      <c r="H2043" s="89"/>
      <c r="I2043" s="89"/>
      <c r="K2043" s="89"/>
      <c r="L2043" s="89"/>
      <c r="M2043" s="89"/>
      <c r="N2043" s="89"/>
      <c r="O2043" s="89"/>
      <c r="P2043" s="89"/>
      <c r="Q2043" s="89"/>
      <c r="R2043" s="89"/>
      <c r="S2043" s="89"/>
    </row>
    <row r="2044" spans="1:19" ht="49.65" customHeight="1" x14ac:dyDescent="0.3">
      <c r="A2044" s="22" t="s">
        <v>1745</v>
      </c>
      <c r="D2044" s="90" t="s">
        <v>311</v>
      </c>
      <c r="E2044" s="80"/>
      <c r="F2044" s="80"/>
      <c r="G2044" s="81"/>
      <c r="H2044" s="91">
        <f>SUM(I1948:I2043)</f>
        <v>0</v>
      </c>
      <c r="I2044" s="81"/>
      <c r="N2044" s="90" t="s">
        <v>312</v>
      </c>
      <c r="O2044" s="80"/>
      <c r="P2044" s="80"/>
      <c r="Q2044" s="81"/>
      <c r="R2044" s="91">
        <f>SUM(S1948:S2043)</f>
        <v>0</v>
      </c>
      <c r="S2044" s="81"/>
    </row>
    <row r="2045" spans="1:19" ht="49.65" customHeight="1" x14ac:dyDescent="0.3">
      <c r="D2045" s="82"/>
      <c r="E2045" s="83"/>
      <c r="F2045" s="83"/>
      <c r="G2045" s="84"/>
      <c r="H2045" s="82"/>
      <c r="I2045" s="84"/>
      <c r="N2045" s="82"/>
      <c r="O2045" s="83"/>
      <c r="P2045" s="83"/>
      <c r="Q2045" s="84"/>
      <c r="R2045" s="82"/>
      <c r="S2045" s="84"/>
    </row>
    <row r="2046" spans="1:19" ht="49.65" customHeight="1" x14ac:dyDescent="0.3">
      <c r="A2046" s="92" t="s">
        <v>1475</v>
      </c>
      <c r="B2046" s="78"/>
      <c r="C2046" s="78"/>
      <c r="D2046" s="78"/>
      <c r="E2046" s="78"/>
      <c r="F2046" s="78"/>
      <c r="G2046" s="78"/>
      <c r="H2046" s="78"/>
      <c r="I2046" s="78"/>
      <c r="J2046" s="78"/>
      <c r="K2046" s="78"/>
      <c r="L2046" s="78"/>
      <c r="M2046" s="78"/>
      <c r="N2046" s="78"/>
      <c r="O2046" s="78"/>
      <c r="P2046" s="78"/>
      <c r="Q2046" s="78"/>
      <c r="R2046" s="78"/>
      <c r="S2046" s="78"/>
    </row>
    <row r="2047" spans="1:19" ht="49.65" customHeight="1" x14ac:dyDescent="0.3">
      <c r="A2047" s="78"/>
      <c r="B2047" s="78"/>
      <c r="C2047" s="78"/>
      <c r="D2047" s="78"/>
      <c r="E2047" s="78"/>
      <c r="F2047" s="78"/>
      <c r="G2047" s="78"/>
      <c r="H2047" s="78"/>
      <c r="I2047" s="78"/>
      <c r="J2047" s="78"/>
      <c r="K2047" s="78"/>
      <c r="L2047" s="78"/>
      <c r="M2047" s="78"/>
      <c r="N2047" s="78"/>
      <c r="O2047" s="78"/>
      <c r="P2047" s="78"/>
      <c r="Q2047" s="78"/>
      <c r="R2047" s="78"/>
      <c r="S2047" s="78"/>
    </row>
    <row r="2048" spans="1:19" ht="49.65" customHeight="1" x14ac:dyDescent="0.3">
      <c r="A2048" s="102" t="s">
        <v>4</v>
      </c>
      <c r="B2048" s="103" t="s">
        <v>52</v>
      </c>
      <c r="C2048" s="102" t="s">
        <v>53</v>
      </c>
      <c r="D2048" s="102" t="s">
        <v>54</v>
      </c>
      <c r="E2048" s="102" t="s">
        <v>55</v>
      </c>
      <c r="F2048" s="102" t="s">
        <v>56</v>
      </c>
      <c r="G2048" s="102" t="s">
        <v>57</v>
      </c>
      <c r="H2048" s="102" t="s">
        <v>58</v>
      </c>
      <c r="I2048" s="103" t="s">
        <v>8</v>
      </c>
      <c r="K2048" s="102" t="s">
        <v>4</v>
      </c>
      <c r="L2048" s="103" t="s">
        <v>52</v>
      </c>
      <c r="M2048" s="102" t="s">
        <v>53</v>
      </c>
      <c r="N2048" s="102" t="s">
        <v>54</v>
      </c>
      <c r="O2048" s="102" t="s">
        <v>55</v>
      </c>
      <c r="P2048" s="102" t="s">
        <v>56</v>
      </c>
      <c r="Q2048" s="102" t="s">
        <v>57</v>
      </c>
      <c r="R2048" s="102" t="s">
        <v>58</v>
      </c>
      <c r="S2048" s="103" t="s">
        <v>8</v>
      </c>
    </row>
    <row r="2049" spans="1:19" ht="49.65" customHeight="1" x14ac:dyDescent="0.3">
      <c r="A2049" s="89"/>
      <c r="B2049" s="89"/>
      <c r="C2049" s="89"/>
      <c r="D2049" s="89"/>
      <c r="E2049" s="89"/>
      <c r="F2049" s="89"/>
      <c r="G2049" s="89"/>
      <c r="H2049" s="89"/>
      <c r="I2049" s="89"/>
      <c r="K2049" s="89"/>
      <c r="L2049" s="89"/>
      <c r="M2049" s="89"/>
      <c r="N2049" s="89"/>
      <c r="O2049" s="89"/>
      <c r="P2049" s="89"/>
      <c r="Q2049" s="89"/>
      <c r="R2049" s="89"/>
      <c r="S2049" s="89"/>
    </row>
    <row r="2050" spans="1:19" ht="49.65" customHeight="1" x14ac:dyDescent="0.3">
      <c r="A2050" s="101" t="s">
        <v>854</v>
      </c>
      <c r="B2050" s="78"/>
      <c r="C2050" s="78"/>
      <c r="D2050" s="78"/>
      <c r="E2050" s="78"/>
      <c r="F2050" s="78"/>
      <c r="G2050" s="78"/>
      <c r="H2050" s="78"/>
      <c r="I2050" s="78"/>
      <c r="K2050" s="97"/>
      <c r="L2050" s="98"/>
      <c r="M2050" s="93"/>
      <c r="N2050" s="93"/>
      <c r="O2050" s="93"/>
      <c r="P2050" s="93"/>
      <c r="Q2050" s="94">
        <f>+M2050+N2050+O2050+P2050</f>
        <v>0</v>
      </c>
      <c r="R2050" s="95"/>
      <c r="S2050" s="88">
        <f>+Q2050*R2050</f>
        <v>0</v>
      </c>
    </row>
    <row r="2051" spans="1:19" ht="49.65" customHeight="1" x14ac:dyDescent="0.3">
      <c r="A2051" s="78"/>
      <c r="B2051" s="78"/>
      <c r="C2051" s="78"/>
      <c r="D2051" s="78"/>
      <c r="E2051" s="78"/>
      <c r="F2051" s="78"/>
      <c r="G2051" s="78"/>
      <c r="H2051" s="78"/>
      <c r="I2051" s="78"/>
      <c r="K2051" s="89"/>
      <c r="L2051" s="89"/>
      <c r="M2051" s="89"/>
      <c r="N2051" s="89"/>
      <c r="O2051" s="89"/>
      <c r="P2051" s="89"/>
      <c r="Q2051" s="89"/>
      <c r="R2051" s="89"/>
      <c r="S2051" s="89"/>
    </row>
    <row r="2052" spans="1:19" ht="49.65" customHeight="1" x14ac:dyDescent="0.3">
      <c r="A2052" s="99"/>
      <c r="B2052" s="100" t="s">
        <v>854</v>
      </c>
      <c r="C2052" s="78"/>
      <c r="D2052" s="78"/>
      <c r="E2052" s="78"/>
      <c r="F2052" s="78"/>
      <c r="G2052" s="78"/>
      <c r="H2052" s="78"/>
      <c r="I2052" s="78"/>
      <c r="K2052" s="97"/>
      <c r="L2052" s="98"/>
      <c r="M2052" s="93"/>
      <c r="N2052" s="93"/>
      <c r="O2052" s="93"/>
      <c r="P2052" s="93"/>
      <c r="Q2052" s="94">
        <f>+M2052+N2052+O2052+P2052</f>
        <v>0</v>
      </c>
      <c r="R2052" s="95"/>
      <c r="S2052" s="88">
        <f>+Q2052*R2052</f>
        <v>0</v>
      </c>
    </row>
    <row r="2053" spans="1:19" ht="49.65" customHeight="1" x14ac:dyDescent="0.3">
      <c r="A2053" s="78"/>
      <c r="B2053" s="78"/>
      <c r="C2053" s="78"/>
      <c r="D2053" s="78"/>
      <c r="E2053" s="78"/>
      <c r="F2053" s="78"/>
      <c r="G2053" s="78"/>
      <c r="H2053" s="78"/>
      <c r="I2053" s="78"/>
      <c r="K2053" s="89"/>
      <c r="L2053" s="89"/>
      <c r="M2053" s="89"/>
      <c r="N2053" s="89"/>
      <c r="O2053" s="89"/>
      <c r="P2053" s="89"/>
      <c r="Q2053" s="89"/>
      <c r="R2053" s="89"/>
      <c r="S2053" s="89"/>
    </row>
    <row r="2054" spans="1:19" ht="49.65" customHeight="1" x14ac:dyDescent="0.3">
      <c r="A2054" s="97">
        <v>3315</v>
      </c>
      <c r="B2054" s="98" t="s">
        <v>1746</v>
      </c>
      <c r="C2054" s="96"/>
      <c r="D2054" s="96"/>
      <c r="E2054" s="96"/>
      <c r="F2054" s="96"/>
      <c r="G2054" s="94">
        <f>+C2054+D2054+E2054+F2054</f>
        <v>0</v>
      </c>
      <c r="H2054" s="95">
        <v>155</v>
      </c>
      <c r="I2054" s="88">
        <f>+G2054*H2054</f>
        <v>0</v>
      </c>
      <c r="K2054" s="97"/>
      <c r="L2054" s="98"/>
      <c r="M2054" s="93"/>
      <c r="N2054" s="93"/>
      <c r="O2054" s="93"/>
      <c r="P2054" s="93"/>
      <c r="Q2054" s="94">
        <f>+M2054+N2054+O2054+P2054</f>
        <v>0</v>
      </c>
      <c r="R2054" s="95"/>
      <c r="S2054" s="88">
        <f>+Q2054*R2054</f>
        <v>0</v>
      </c>
    </row>
    <row r="2055" spans="1:19" ht="49.65" customHeight="1" x14ac:dyDescent="0.3">
      <c r="A2055" s="89"/>
      <c r="B2055" s="89"/>
      <c r="C2055" s="89"/>
      <c r="D2055" s="89"/>
      <c r="E2055" s="89"/>
      <c r="F2055" s="89"/>
      <c r="G2055" s="89"/>
      <c r="H2055" s="89"/>
      <c r="I2055" s="89"/>
      <c r="K2055" s="89"/>
      <c r="L2055" s="89"/>
      <c r="M2055" s="89"/>
      <c r="N2055" s="89"/>
      <c r="O2055" s="89"/>
      <c r="P2055" s="89"/>
      <c r="Q2055" s="89"/>
      <c r="R2055" s="89"/>
      <c r="S2055" s="89"/>
    </row>
    <row r="2056" spans="1:19" ht="49.65" customHeight="1" x14ac:dyDescent="0.3">
      <c r="A2056" s="97">
        <v>6920</v>
      </c>
      <c r="B2056" s="98" t="s">
        <v>1747</v>
      </c>
      <c r="C2056" s="96"/>
      <c r="D2056" s="96"/>
      <c r="E2056" s="96"/>
      <c r="F2056" s="96"/>
      <c r="G2056" s="94">
        <f>+C2056+D2056+E2056+F2056</f>
        <v>0</v>
      </c>
      <c r="H2056" s="95">
        <v>109</v>
      </c>
      <c r="I2056" s="88">
        <f>+G2056*H2056</f>
        <v>0</v>
      </c>
      <c r="K2056" s="97"/>
      <c r="L2056" s="98"/>
      <c r="M2056" s="93"/>
      <c r="N2056" s="93"/>
      <c r="O2056" s="93"/>
      <c r="P2056" s="93"/>
      <c r="Q2056" s="94">
        <f>+M2056+N2056+O2056+P2056</f>
        <v>0</v>
      </c>
      <c r="R2056" s="95"/>
      <c r="S2056" s="88">
        <f>+Q2056*R2056</f>
        <v>0</v>
      </c>
    </row>
    <row r="2057" spans="1:19" ht="49.65" customHeight="1" x14ac:dyDescent="0.3">
      <c r="A2057" s="89"/>
      <c r="B2057" s="89"/>
      <c r="C2057" s="89"/>
      <c r="D2057" s="89"/>
      <c r="E2057" s="89"/>
      <c r="F2057" s="89"/>
      <c r="G2057" s="89"/>
      <c r="H2057" s="89"/>
      <c r="I2057" s="89"/>
      <c r="K2057" s="89"/>
      <c r="L2057" s="89"/>
      <c r="M2057" s="89"/>
      <c r="N2057" s="89"/>
      <c r="O2057" s="89"/>
      <c r="P2057" s="89"/>
      <c r="Q2057" s="89"/>
      <c r="R2057" s="89"/>
      <c r="S2057" s="89"/>
    </row>
    <row r="2058" spans="1:19" ht="49.65" customHeight="1" x14ac:dyDescent="0.3">
      <c r="A2058" s="97">
        <v>7367</v>
      </c>
      <c r="B2058" s="98" t="s">
        <v>1748</v>
      </c>
      <c r="C2058" s="96"/>
      <c r="D2058" s="96"/>
      <c r="E2058" s="96"/>
      <c r="F2058" s="96"/>
      <c r="G2058" s="94">
        <f>+C2058+D2058+E2058+F2058</f>
        <v>0</v>
      </c>
      <c r="H2058" s="95">
        <v>99</v>
      </c>
      <c r="I2058" s="88">
        <f>+G2058*H2058</f>
        <v>0</v>
      </c>
      <c r="K2058" s="97"/>
      <c r="L2058" s="98"/>
      <c r="M2058" s="93"/>
      <c r="N2058" s="93"/>
      <c r="O2058" s="93"/>
      <c r="P2058" s="93"/>
      <c r="Q2058" s="94">
        <f>+M2058+N2058+O2058+P2058</f>
        <v>0</v>
      </c>
      <c r="R2058" s="95"/>
      <c r="S2058" s="88">
        <f>+Q2058*R2058</f>
        <v>0</v>
      </c>
    </row>
    <row r="2059" spans="1:19" ht="49.65" customHeight="1" x14ac:dyDescent="0.3">
      <c r="A2059" s="89"/>
      <c r="B2059" s="89"/>
      <c r="C2059" s="89"/>
      <c r="D2059" s="89"/>
      <c r="E2059" s="89"/>
      <c r="F2059" s="89"/>
      <c r="G2059" s="89"/>
      <c r="H2059" s="89"/>
      <c r="I2059" s="89"/>
      <c r="K2059" s="89"/>
      <c r="L2059" s="89"/>
      <c r="M2059" s="89"/>
      <c r="N2059" s="89"/>
      <c r="O2059" s="89"/>
      <c r="P2059" s="89"/>
      <c r="Q2059" s="89"/>
      <c r="R2059" s="89"/>
      <c r="S2059" s="89"/>
    </row>
    <row r="2060" spans="1:19" ht="49.65" customHeight="1" x14ac:dyDescent="0.3">
      <c r="A2060" s="97">
        <v>7742</v>
      </c>
      <c r="B2060" s="98" t="s">
        <v>1749</v>
      </c>
      <c r="C2060" s="96"/>
      <c r="D2060" s="96"/>
      <c r="E2060" s="96"/>
      <c r="F2060" s="96"/>
      <c r="G2060" s="94">
        <f>+C2060+D2060+E2060+F2060</f>
        <v>0</v>
      </c>
      <c r="H2060" s="95">
        <v>109</v>
      </c>
      <c r="I2060" s="88">
        <f>+G2060*H2060</f>
        <v>0</v>
      </c>
      <c r="K2060" s="97"/>
      <c r="L2060" s="98"/>
      <c r="M2060" s="93"/>
      <c r="N2060" s="93"/>
      <c r="O2060" s="93"/>
      <c r="P2060" s="93"/>
      <c r="Q2060" s="94">
        <f>+M2060+N2060+O2060+P2060</f>
        <v>0</v>
      </c>
      <c r="R2060" s="95"/>
      <c r="S2060" s="88">
        <f>+Q2060*R2060</f>
        <v>0</v>
      </c>
    </row>
    <row r="2061" spans="1:19" ht="49.65" customHeight="1" x14ac:dyDescent="0.3">
      <c r="A2061" s="89"/>
      <c r="B2061" s="89"/>
      <c r="C2061" s="89"/>
      <c r="D2061" s="89"/>
      <c r="E2061" s="89"/>
      <c r="F2061" s="89"/>
      <c r="G2061" s="89"/>
      <c r="H2061" s="89"/>
      <c r="I2061" s="89"/>
      <c r="K2061" s="89"/>
      <c r="L2061" s="89"/>
      <c r="M2061" s="89"/>
      <c r="N2061" s="89"/>
      <c r="O2061" s="89"/>
      <c r="P2061" s="89"/>
      <c r="Q2061" s="89"/>
      <c r="R2061" s="89"/>
      <c r="S2061" s="89"/>
    </row>
    <row r="2062" spans="1:19" ht="49.65" customHeight="1" x14ac:dyDescent="0.3">
      <c r="A2062" s="97">
        <v>7842</v>
      </c>
      <c r="B2062" s="98" t="s">
        <v>1750</v>
      </c>
      <c r="C2062" s="96"/>
      <c r="D2062" s="96"/>
      <c r="E2062" s="96"/>
      <c r="F2062" s="96"/>
      <c r="G2062" s="94">
        <f>+C2062+D2062+E2062+F2062</f>
        <v>0</v>
      </c>
      <c r="H2062" s="95">
        <v>89</v>
      </c>
      <c r="I2062" s="88">
        <f>+G2062*H2062</f>
        <v>0</v>
      </c>
      <c r="K2062" s="97"/>
      <c r="L2062" s="98"/>
      <c r="M2062" s="93"/>
      <c r="N2062" s="93"/>
      <c r="O2062" s="93"/>
      <c r="P2062" s="93"/>
      <c r="Q2062" s="94">
        <f>+M2062+N2062+O2062+P2062</f>
        <v>0</v>
      </c>
      <c r="R2062" s="95"/>
      <c r="S2062" s="88">
        <f>+Q2062*R2062</f>
        <v>0</v>
      </c>
    </row>
    <row r="2063" spans="1:19" ht="49.65" customHeight="1" x14ac:dyDescent="0.3">
      <c r="A2063" s="89"/>
      <c r="B2063" s="89"/>
      <c r="C2063" s="89"/>
      <c r="D2063" s="89"/>
      <c r="E2063" s="89"/>
      <c r="F2063" s="89"/>
      <c r="G2063" s="89"/>
      <c r="H2063" s="89"/>
      <c r="I2063" s="89"/>
      <c r="K2063" s="89"/>
      <c r="L2063" s="89"/>
      <c r="M2063" s="89"/>
      <c r="N2063" s="89"/>
      <c r="O2063" s="89"/>
      <c r="P2063" s="89"/>
      <c r="Q2063" s="89"/>
      <c r="R2063" s="89"/>
      <c r="S2063" s="89"/>
    </row>
    <row r="2064" spans="1:19" ht="49.65" customHeight="1" x14ac:dyDescent="0.3">
      <c r="A2064" s="97">
        <v>10968</v>
      </c>
      <c r="B2064" s="98" t="s">
        <v>1751</v>
      </c>
      <c r="C2064" s="96"/>
      <c r="D2064" s="96"/>
      <c r="E2064" s="96"/>
      <c r="F2064" s="96"/>
      <c r="G2064" s="94">
        <f>+C2064+D2064+E2064+F2064</f>
        <v>0</v>
      </c>
      <c r="H2064" s="95">
        <v>189</v>
      </c>
      <c r="I2064" s="88">
        <f>+G2064*H2064</f>
        <v>0</v>
      </c>
      <c r="K2064" s="97"/>
      <c r="L2064" s="98"/>
      <c r="M2064" s="93"/>
      <c r="N2064" s="93"/>
      <c r="O2064" s="93"/>
      <c r="P2064" s="93"/>
      <c r="Q2064" s="94">
        <f>+M2064+N2064+O2064+P2064</f>
        <v>0</v>
      </c>
      <c r="R2064" s="95"/>
      <c r="S2064" s="88">
        <f>+Q2064*R2064</f>
        <v>0</v>
      </c>
    </row>
    <row r="2065" spans="1:19" ht="49.65" customHeight="1" x14ac:dyDescent="0.3">
      <c r="A2065" s="89"/>
      <c r="B2065" s="89"/>
      <c r="C2065" s="89"/>
      <c r="D2065" s="89"/>
      <c r="E2065" s="89"/>
      <c r="F2065" s="89"/>
      <c r="G2065" s="89"/>
      <c r="H2065" s="89"/>
      <c r="I2065" s="89"/>
      <c r="K2065" s="89"/>
      <c r="L2065" s="89"/>
      <c r="M2065" s="89"/>
      <c r="N2065" s="89"/>
      <c r="O2065" s="89"/>
      <c r="P2065" s="89"/>
      <c r="Q2065" s="89"/>
      <c r="R2065" s="89"/>
      <c r="S2065" s="89"/>
    </row>
    <row r="2066" spans="1:19" ht="49.65" customHeight="1" x14ac:dyDescent="0.3">
      <c r="A2066" s="97">
        <v>10969</v>
      </c>
      <c r="B2066" s="98" t="s">
        <v>1752</v>
      </c>
      <c r="C2066" s="96"/>
      <c r="D2066" s="96"/>
      <c r="E2066" s="96"/>
      <c r="F2066" s="96"/>
      <c r="G2066" s="94">
        <f>+C2066+D2066+E2066+F2066</f>
        <v>0</v>
      </c>
      <c r="H2066" s="95">
        <v>189</v>
      </c>
      <c r="I2066" s="88">
        <f>+G2066*H2066</f>
        <v>0</v>
      </c>
      <c r="K2066" s="97"/>
      <c r="L2066" s="98"/>
      <c r="M2066" s="93"/>
      <c r="N2066" s="93"/>
      <c r="O2066" s="93"/>
      <c r="P2066" s="93"/>
      <c r="Q2066" s="94">
        <f>+M2066+N2066+O2066+P2066</f>
        <v>0</v>
      </c>
      <c r="R2066" s="95"/>
      <c r="S2066" s="88">
        <f>+Q2066*R2066</f>
        <v>0</v>
      </c>
    </row>
    <row r="2067" spans="1:19" ht="49.65" customHeight="1" x14ac:dyDescent="0.3">
      <c r="A2067" s="89"/>
      <c r="B2067" s="89"/>
      <c r="C2067" s="89"/>
      <c r="D2067" s="89"/>
      <c r="E2067" s="89"/>
      <c r="F2067" s="89"/>
      <c r="G2067" s="89"/>
      <c r="H2067" s="89"/>
      <c r="I2067" s="89"/>
      <c r="K2067" s="89"/>
      <c r="L2067" s="89"/>
      <c r="M2067" s="89"/>
      <c r="N2067" s="89"/>
      <c r="O2067" s="89"/>
      <c r="P2067" s="89"/>
      <c r="Q2067" s="89"/>
      <c r="R2067" s="89"/>
      <c r="S2067" s="89"/>
    </row>
    <row r="2068" spans="1:19" ht="49.65" customHeight="1" x14ac:dyDescent="0.3">
      <c r="A2068" s="97">
        <v>11324</v>
      </c>
      <c r="B2068" s="98" t="s">
        <v>1753</v>
      </c>
      <c r="C2068" s="96"/>
      <c r="D2068" s="96"/>
      <c r="E2068" s="96"/>
      <c r="F2068" s="96"/>
      <c r="G2068" s="94">
        <f>+C2068+D2068+E2068+F2068</f>
        <v>0</v>
      </c>
      <c r="H2068" s="95">
        <v>189</v>
      </c>
      <c r="I2068" s="88">
        <f>+G2068*H2068</f>
        <v>0</v>
      </c>
      <c r="K2068" s="97"/>
      <c r="L2068" s="98"/>
      <c r="M2068" s="93"/>
      <c r="N2068" s="93"/>
      <c r="O2068" s="93"/>
      <c r="P2068" s="93"/>
      <c r="Q2068" s="94">
        <f>+M2068+N2068+O2068+P2068</f>
        <v>0</v>
      </c>
      <c r="R2068" s="95"/>
      <c r="S2068" s="88">
        <f>+Q2068*R2068</f>
        <v>0</v>
      </c>
    </row>
    <row r="2069" spans="1:19" ht="49.65" customHeight="1" x14ac:dyDescent="0.3">
      <c r="A2069" s="89"/>
      <c r="B2069" s="89"/>
      <c r="C2069" s="89"/>
      <c r="D2069" s="89"/>
      <c r="E2069" s="89"/>
      <c r="F2069" s="89"/>
      <c r="G2069" s="89"/>
      <c r="H2069" s="89"/>
      <c r="I2069" s="89"/>
      <c r="K2069" s="89"/>
      <c r="L2069" s="89"/>
      <c r="M2069" s="89"/>
      <c r="N2069" s="89"/>
      <c r="O2069" s="89"/>
      <c r="P2069" s="89"/>
      <c r="Q2069" s="89"/>
      <c r="R2069" s="89"/>
      <c r="S2069" s="89"/>
    </row>
    <row r="2070" spans="1:19" ht="49.65" customHeight="1" x14ac:dyDescent="0.3">
      <c r="A2070" s="97">
        <v>11469</v>
      </c>
      <c r="B2070" s="98" t="s">
        <v>1754</v>
      </c>
      <c r="C2070" s="96"/>
      <c r="D2070" s="96"/>
      <c r="E2070" s="96"/>
      <c r="F2070" s="96"/>
      <c r="G2070" s="94">
        <f>+C2070+D2070+E2070+F2070</f>
        <v>0</v>
      </c>
      <c r="H2070" s="95">
        <v>115</v>
      </c>
      <c r="I2070" s="88">
        <f>+G2070*H2070</f>
        <v>0</v>
      </c>
      <c r="K2070" s="97"/>
      <c r="L2070" s="98"/>
      <c r="M2070" s="93"/>
      <c r="N2070" s="93"/>
      <c r="O2070" s="93"/>
      <c r="P2070" s="93"/>
      <c r="Q2070" s="94">
        <f>+M2070+N2070+O2070+P2070</f>
        <v>0</v>
      </c>
      <c r="R2070" s="95"/>
      <c r="S2070" s="88">
        <f>+Q2070*R2070</f>
        <v>0</v>
      </c>
    </row>
    <row r="2071" spans="1:19" ht="49.65" customHeight="1" x14ac:dyDescent="0.3">
      <c r="A2071" s="89"/>
      <c r="B2071" s="89"/>
      <c r="C2071" s="89"/>
      <c r="D2071" s="89"/>
      <c r="E2071" s="89"/>
      <c r="F2071" s="89"/>
      <c r="G2071" s="89"/>
      <c r="H2071" s="89"/>
      <c r="I2071" s="89"/>
      <c r="K2071" s="89"/>
      <c r="L2071" s="89"/>
      <c r="M2071" s="89"/>
      <c r="N2071" s="89"/>
      <c r="O2071" s="89"/>
      <c r="P2071" s="89"/>
      <c r="Q2071" s="89"/>
      <c r="R2071" s="89"/>
      <c r="S2071" s="89"/>
    </row>
    <row r="2072" spans="1:19" ht="49.65" customHeight="1" x14ac:dyDescent="0.3">
      <c r="A2072" s="97">
        <v>11592</v>
      </c>
      <c r="B2072" s="98" t="s">
        <v>1755</v>
      </c>
      <c r="C2072" s="96"/>
      <c r="D2072" s="96"/>
      <c r="E2072" s="96"/>
      <c r="F2072" s="96"/>
      <c r="G2072" s="94">
        <f>+C2072+D2072+E2072+F2072</f>
        <v>0</v>
      </c>
      <c r="H2072" s="95">
        <v>189</v>
      </c>
      <c r="I2072" s="88">
        <f>+G2072*H2072</f>
        <v>0</v>
      </c>
      <c r="K2072" s="97"/>
      <c r="L2072" s="98"/>
      <c r="M2072" s="93"/>
      <c r="N2072" s="93"/>
      <c r="O2072" s="93"/>
      <c r="P2072" s="93"/>
      <c r="Q2072" s="94">
        <f>+M2072+N2072+O2072+P2072</f>
        <v>0</v>
      </c>
      <c r="R2072" s="95"/>
      <c r="S2072" s="88">
        <f>+Q2072*R2072</f>
        <v>0</v>
      </c>
    </row>
    <row r="2073" spans="1:19" ht="49.65" customHeight="1" x14ac:dyDescent="0.3">
      <c r="A2073" s="89"/>
      <c r="B2073" s="89"/>
      <c r="C2073" s="89"/>
      <c r="D2073" s="89"/>
      <c r="E2073" s="89"/>
      <c r="F2073" s="89"/>
      <c r="G2073" s="89"/>
      <c r="H2073" s="89"/>
      <c r="I2073" s="89"/>
      <c r="K2073" s="89"/>
      <c r="L2073" s="89"/>
      <c r="M2073" s="89"/>
      <c r="N2073" s="89"/>
      <c r="O2073" s="89"/>
      <c r="P2073" s="89"/>
      <c r="Q2073" s="89"/>
      <c r="R2073" s="89"/>
      <c r="S2073" s="89"/>
    </row>
    <row r="2074" spans="1:19" ht="49.65" customHeight="1" x14ac:dyDescent="0.3">
      <c r="A2074" s="97">
        <v>11653</v>
      </c>
      <c r="B2074" s="98" t="s">
        <v>1756</v>
      </c>
      <c r="C2074" s="96"/>
      <c r="D2074" s="96"/>
      <c r="E2074" s="96"/>
      <c r="F2074" s="96"/>
      <c r="G2074" s="94">
        <f>+C2074+D2074+E2074+F2074</f>
        <v>0</v>
      </c>
      <c r="H2074" s="95">
        <v>169</v>
      </c>
      <c r="I2074" s="88">
        <f>+G2074*H2074</f>
        <v>0</v>
      </c>
      <c r="K2074" s="97"/>
      <c r="L2074" s="98"/>
      <c r="M2074" s="93"/>
      <c r="N2074" s="93"/>
      <c r="O2074" s="93"/>
      <c r="P2074" s="93"/>
      <c r="Q2074" s="94">
        <f>+M2074+N2074+O2074+P2074</f>
        <v>0</v>
      </c>
      <c r="R2074" s="95"/>
      <c r="S2074" s="88">
        <f>+Q2074*R2074</f>
        <v>0</v>
      </c>
    </row>
    <row r="2075" spans="1:19" ht="49.65" customHeight="1" x14ac:dyDescent="0.3">
      <c r="A2075" s="89"/>
      <c r="B2075" s="89"/>
      <c r="C2075" s="89"/>
      <c r="D2075" s="89"/>
      <c r="E2075" s="89"/>
      <c r="F2075" s="89"/>
      <c r="G2075" s="89"/>
      <c r="H2075" s="89"/>
      <c r="I2075" s="89"/>
      <c r="K2075" s="89"/>
      <c r="L2075" s="89"/>
      <c r="M2075" s="89"/>
      <c r="N2075" s="89"/>
      <c r="O2075" s="89"/>
      <c r="P2075" s="89"/>
      <c r="Q2075" s="89"/>
      <c r="R2075" s="89"/>
      <c r="S2075" s="89"/>
    </row>
    <row r="2076" spans="1:19" ht="49.65" customHeight="1" x14ac:dyDescent="0.3">
      <c r="A2076" s="97">
        <v>12319</v>
      </c>
      <c r="B2076" s="98" t="s">
        <v>1757</v>
      </c>
      <c r="C2076" s="96"/>
      <c r="D2076" s="96"/>
      <c r="E2076" s="96"/>
      <c r="F2076" s="96"/>
      <c r="G2076" s="94">
        <f>+C2076+D2076+E2076+F2076</f>
        <v>0</v>
      </c>
      <c r="H2076" s="95">
        <v>255</v>
      </c>
      <c r="I2076" s="88">
        <f>+G2076*H2076</f>
        <v>0</v>
      </c>
      <c r="K2076" s="97"/>
      <c r="L2076" s="98"/>
      <c r="M2076" s="93"/>
      <c r="N2076" s="93"/>
      <c r="O2076" s="93"/>
      <c r="P2076" s="93"/>
      <c r="Q2076" s="94">
        <f>+M2076+N2076+O2076+P2076</f>
        <v>0</v>
      </c>
      <c r="R2076" s="95"/>
      <c r="S2076" s="88">
        <f>+Q2076*R2076</f>
        <v>0</v>
      </c>
    </row>
    <row r="2077" spans="1:19" ht="49.65" customHeight="1" x14ac:dyDescent="0.3">
      <c r="A2077" s="89"/>
      <c r="B2077" s="89"/>
      <c r="C2077" s="89"/>
      <c r="D2077" s="89"/>
      <c r="E2077" s="89"/>
      <c r="F2077" s="89"/>
      <c r="G2077" s="89"/>
      <c r="H2077" s="89"/>
      <c r="I2077" s="89"/>
      <c r="K2077" s="89"/>
      <c r="L2077" s="89"/>
      <c r="M2077" s="89"/>
      <c r="N2077" s="89"/>
      <c r="O2077" s="89"/>
      <c r="P2077" s="89"/>
      <c r="Q2077" s="89"/>
      <c r="R2077" s="89"/>
      <c r="S2077" s="89"/>
    </row>
    <row r="2078" spans="1:19" ht="49.65" customHeight="1" x14ac:dyDescent="0.3">
      <c r="A2078" s="97">
        <v>12389</v>
      </c>
      <c r="B2078" s="98" t="s">
        <v>1758</v>
      </c>
      <c r="C2078" s="96"/>
      <c r="D2078" s="96"/>
      <c r="E2078" s="96"/>
      <c r="F2078" s="96"/>
      <c r="G2078" s="94">
        <f>+C2078+D2078+E2078+F2078</f>
        <v>0</v>
      </c>
      <c r="H2078" s="95">
        <v>265</v>
      </c>
      <c r="I2078" s="88">
        <f>+G2078*H2078</f>
        <v>0</v>
      </c>
      <c r="K2078" s="97"/>
      <c r="L2078" s="98"/>
      <c r="M2078" s="93"/>
      <c r="N2078" s="93"/>
      <c r="O2078" s="93"/>
      <c r="P2078" s="93"/>
      <c r="Q2078" s="94">
        <f>+M2078+N2078+O2078+P2078</f>
        <v>0</v>
      </c>
      <c r="R2078" s="95"/>
      <c r="S2078" s="88">
        <f>+Q2078*R2078</f>
        <v>0</v>
      </c>
    </row>
    <row r="2079" spans="1:19" ht="49.65" customHeight="1" x14ac:dyDescent="0.3">
      <c r="A2079" s="89"/>
      <c r="B2079" s="89"/>
      <c r="C2079" s="89"/>
      <c r="D2079" s="89"/>
      <c r="E2079" s="89"/>
      <c r="F2079" s="89"/>
      <c r="G2079" s="89"/>
      <c r="H2079" s="89"/>
      <c r="I2079" s="89"/>
      <c r="K2079" s="89"/>
      <c r="L2079" s="89"/>
      <c r="M2079" s="89"/>
      <c r="N2079" s="89"/>
      <c r="O2079" s="89"/>
      <c r="P2079" s="89"/>
      <c r="Q2079" s="89"/>
      <c r="R2079" s="89"/>
      <c r="S2079" s="89"/>
    </row>
    <row r="2080" spans="1:19" ht="49.65" customHeight="1" x14ac:dyDescent="0.3">
      <c r="A2080" s="97">
        <v>13323</v>
      </c>
      <c r="B2080" s="98" t="s">
        <v>1759</v>
      </c>
      <c r="C2080" s="96"/>
      <c r="D2080" s="96"/>
      <c r="E2080" s="96"/>
      <c r="F2080" s="96"/>
      <c r="G2080" s="94">
        <f>+C2080+D2080+E2080+F2080</f>
        <v>0</v>
      </c>
      <c r="H2080" s="95">
        <v>89</v>
      </c>
      <c r="I2080" s="88">
        <f>+G2080*H2080</f>
        <v>0</v>
      </c>
      <c r="K2080" s="97"/>
      <c r="L2080" s="98"/>
      <c r="M2080" s="93"/>
      <c r="N2080" s="93"/>
      <c r="O2080" s="93"/>
      <c r="P2080" s="93"/>
      <c r="Q2080" s="94">
        <f>+M2080+N2080+O2080+P2080</f>
        <v>0</v>
      </c>
      <c r="R2080" s="95"/>
      <c r="S2080" s="88">
        <f>+Q2080*R2080</f>
        <v>0</v>
      </c>
    </row>
    <row r="2081" spans="1:19" ht="49.65" customHeight="1" x14ac:dyDescent="0.3">
      <c r="A2081" s="89"/>
      <c r="B2081" s="89"/>
      <c r="C2081" s="89"/>
      <c r="D2081" s="89"/>
      <c r="E2081" s="89"/>
      <c r="F2081" s="89"/>
      <c r="G2081" s="89"/>
      <c r="H2081" s="89"/>
      <c r="I2081" s="89"/>
      <c r="K2081" s="89"/>
      <c r="L2081" s="89"/>
      <c r="M2081" s="89"/>
      <c r="N2081" s="89"/>
      <c r="O2081" s="89"/>
      <c r="P2081" s="89"/>
      <c r="Q2081" s="89"/>
      <c r="R2081" s="89"/>
      <c r="S2081" s="89"/>
    </row>
    <row r="2082" spans="1:19" ht="49.65" customHeight="1" x14ac:dyDescent="0.3">
      <c r="A2082" s="97">
        <v>13324</v>
      </c>
      <c r="B2082" s="98" t="s">
        <v>1760</v>
      </c>
      <c r="C2082" s="96"/>
      <c r="D2082" s="96"/>
      <c r="E2082" s="96"/>
      <c r="F2082" s="96"/>
      <c r="G2082" s="94">
        <f>+C2082+D2082+E2082+F2082</f>
        <v>0</v>
      </c>
      <c r="H2082" s="95">
        <v>49</v>
      </c>
      <c r="I2082" s="88">
        <f>+G2082*H2082</f>
        <v>0</v>
      </c>
      <c r="K2082" s="97"/>
      <c r="L2082" s="98"/>
      <c r="M2082" s="93"/>
      <c r="N2082" s="93"/>
      <c r="O2082" s="93"/>
      <c r="P2082" s="93"/>
      <c r="Q2082" s="94">
        <f>+M2082+N2082+O2082+P2082</f>
        <v>0</v>
      </c>
      <c r="R2082" s="95"/>
      <c r="S2082" s="88">
        <f>+Q2082*R2082</f>
        <v>0</v>
      </c>
    </row>
    <row r="2083" spans="1:19" ht="49.65" customHeight="1" x14ac:dyDescent="0.3">
      <c r="A2083" s="89"/>
      <c r="B2083" s="89"/>
      <c r="C2083" s="89"/>
      <c r="D2083" s="89"/>
      <c r="E2083" s="89"/>
      <c r="F2083" s="89"/>
      <c r="G2083" s="89"/>
      <c r="H2083" s="89"/>
      <c r="I2083" s="89"/>
      <c r="K2083" s="89"/>
      <c r="L2083" s="89"/>
      <c r="M2083" s="89"/>
      <c r="N2083" s="89"/>
      <c r="O2083" s="89"/>
      <c r="P2083" s="89"/>
      <c r="Q2083" s="89"/>
      <c r="R2083" s="89"/>
      <c r="S2083" s="89"/>
    </row>
    <row r="2084" spans="1:19" ht="49.65" customHeight="1" x14ac:dyDescent="0.3">
      <c r="A2084" s="97">
        <v>13325</v>
      </c>
      <c r="B2084" s="98" t="s">
        <v>1761</v>
      </c>
      <c r="C2084" s="96"/>
      <c r="D2084" s="96"/>
      <c r="E2084" s="96"/>
      <c r="F2084" s="96"/>
      <c r="G2084" s="94">
        <f>+C2084+D2084+E2084+F2084</f>
        <v>0</v>
      </c>
      <c r="H2084" s="95">
        <v>49</v>
      </c>
      <c r="I2084" s="88">
        <f>+G2084*H2084</f>
        <v>0</v>
      </c>
      <c r="K2084" s="97"/>
      <c r="L2084" s="98"/>
      <c r="M2084" s="93"/>
      <c r="N2084" s="93"/>
      <c r="O2084" s="93"/>
      <c r="P2084" s="93"/>
      <c r="Q2084" s="94">
        <f>+M2084+N2084+O2084+P2084</f>
        <v>0</v>
      </c>
      <c r="R2084" s="95"/>
      <c r="S2084" s="88">
        <f>+Q2084*R2084</f>
        <v>0</v>
      </c>
    </row>
    <row r="2085" spans="1:19" ht="49.65" customHeight="1" x14ac:dyDescent="0.3">
      <c r="A2085" s="89"/>
      <c r="B2085" s="89"/>
      <c r="C2085" s="89"/>
      <c r="D2085" s="89"/>
      <c r="E2085" s="89"/>
      <c r="F2085" s="89"/>
      <c r="G2085" s="89"/>
      <c r="H2085" s="89"/>
      <c r="I2085" s="89"/>
      <c r="K2085" s="89"/>
      <c r="L2085" s="89"/>
      <c r="M2085" s="89"/>
      <c r="N2085" s="89"/>
      <c r="O2085" s="89"/>
      <c r="P2085" s="89"/>
      <c r="Q2085" s="89"/>
      <c r="R2085" s="89"/>
      <c r="S2085" s="89"/>
    </row>
    <row r="2086" spans="1:19" ht="49.65" customHeight="1" x14ac:dyDescent="0.3">
      <c r="A2086" s="97">
        <v>13326</v>
      </c>
      <c r="B2086" s="98" t="s">
        <v>1762</v>
      </c>
      <c r="C2086" s="96"/>
      <c r="D2086" s="96"/>
      <c r="E2086" s="96"/>
      <c r="F2086" s="96"/>
      <c r="G2086" s="94">
        <f>+C2086+D2086+E2086+F2086</f>
        <v>0</v>
      </c>
      <c r="H2086" s="95">
        <v>49</v>
      </c>
      <c r="I2086" s="88">
        <f>+G2086*H2086</f>
        <v>0</v>
      </c>
      <c r="K2086" s="97"/>
      <c r="L2086" s="98"/>
      <c r="M2086" s="93"/>
      <c r="N2086" s="93"/>
      <c r="O2086" s="93"/>
      <c r="P2086" s="93"/>
      <c r="Q2086" s="94">
        <f>+M2086+N2086+O2086+P2086</f>
        <v>0</v>
      </c>
      <c r="R2086" s="95"/>
      <c r="S2086" s="88">
        <f>+Q2086*R2086</f>
        <v>0</v>
      </c>
    </row>
    <row r="2087" spans="1:19" ht="49.65" customHeight="1" x14ac:dyDescent="0.3">
      <c r="A2087" s="89"/>
      <c r="B2087" s="89"/>
      <c r="C2087" s="89"/>
      <c r="D2087" s="89"/>
      <c r="E2087" s="89"/>
      <c r="F2087" s="89"/>
      <c r="G2087" s="89"/>
      <c r="H2087" s="89"/>
      <c r="I2087" s="89"/>
      <c r="K2087" s="89"/>
      <c r="L2087" s="89"/>
      <c r="M2087" s="89"/>
      <c r="N2087" s="89"/>
      <c r="O2087" s="89"/>
      <c r="P2087" s="89"/>
      <c r="Q2087" s="89"/>
      <c r="R2087" s="89"/>
      <c r="S2087" s="89"/>
    </row>
    <row r="2088" spans="1:19" ht="49.65" customHeight="1" x14ac:dyDescent="0.3">
      <c r="A2088" s="97">
        <v>13327</v>
      </c>
      <c r="B2088" s="98" t="s">
        <v>1763</v>
      </c>
      <c r="C2088" s="96"/>
      <c r="D2088" s="96"/>
      <c r="E2088" s="96"/>
      <c r="F2088" s="96"/>
      <c r="G2088" s="94">
        <f>+C2088+D2088+E2088+F2088</f>
        <v>0</v>
      </c>
      <c r="H2088" s="95">
        <v>89</v>
      </c>
      <c r="I2088" s="88">
        <f>+G2088*H2088</f>
        <v>0</v>
      </c>
      <c r="K2088" s="97"/>
      <c r="L2088" s="98"/>
      <c r="M2088" s="93"/>
      <c r="N2088" s="93"/>
      <c r="O2088" s="93"/>
      <c r="P2088" s="93"/>
      <c r="Q2088" s="94">
        <f>+M2088+N2088+O2088+P2088</f>
        <v>0</v>
      </c>
      <c r="R2088" s="95"/>
      <c r="S2088" s="88">
        <f>+Q2088*R2088</f>
        <v>0</v>
      </c>
    </row>
    <row r="2089" spans="1:19" ht="49.65" customHeight="1" x14ac:dyDescent="0.3">
      <c r="A2089" s="89"/>
      <c r="B2089" s="89"/>
      <c r="C2089" s="89"/>
      <c r="D2089" s="89"/>
      <c r="E2089" s="89"/>
      <c r="F2089" s="89"/>
      <c r="G2089" s="89"/>
      <c r="H2089" s="89"/>
      <c r="I2089" s="89"/>
      <c r="K2089" s="89"/>
      <c r="L2089" s="89"/>
      <c r="M2089" s="89"/>
      <c r="N2089" s="89"/>
      <c r="O2089" s="89"/>
      <c r="P2089" s="89"/>
      <c r="Q2089" s="89"/>
      <c r="R2089" s="89"/>
      <c r="S2089" s="89"/>
    </row>
    <row r="2090" spans="1:19" ht="49.65" customHeight="1" x14ac:dyDescent="0.3">
      <c r="A2090" s="97">
        <v>14841</v>
      </c>
      <c r="B2090" s="98" t="s">
        <v>1764</v>
      </c>
      <c r="C2090" s="96"/>
      <c r="D2090" s="96"/>
      <c r="E2090" s="96"/>
      <c r="F2090" s="96"/>
      <c r="G2090" s="94">
        <f>+C2090+D2090+E2090+F2090</f>
        <v>0</v>
      </c>
      <c r="H2090" s="95">
        <v>279</v>
      </c>
      <c r="I2090" s="88">
        <f>+G2090*H2090</f>
        <v>0</v>
      </c>
      <c r="K2090" s="97"/>
      <c r="L2090" s="98"/>
      <c r="M2090" s="93"/>
      <c r="N2090" s="93"/>
      <c r="O2090" s="93"/>
      <c r="P2090" s="93"/>
      <c r="Q2090" s="94">
        <f>+M2090+N2090+O2090+P2090</f>
        <v>0</v>
      </c>
      <c r="R2090" s="95"/>
      <c r="S2090" s="88">
        <f>+Q2090*R2090</f>
        <v>0</v>
      </c>
    </row>
    <row r="2091" spans="1:19" ht="49.65" customHeight="1" x14ac:dyDescent="0.3">
      <c r="A2091" s="89"/>
      <c r="B2091" s="89"/>
      <c r="C2091" s="89"/>
      <c r="D2091" s="89"/>
      <c r="E2091" s="89"/>
      <c r="F2091" s="89"/>
      <c r="G2091" s="89"/>
      <c r="H2091" s="89"/>
      <c r="I2091" s="89"/>
      <c r="K2091" s="89"/>
      <c r="L2091" s="89"/>
      <c r="M2091" s="89"/>
      <c r="N2091" s="89"/>
      <c r="O2091" s="89"/>
      <c r="P2091" s="89"/>
      <c r="Q2091" s="89"/>
      <c r="R2091" s="89"/>
      <c r="S2091" s="89"/>
    </row>
    <row r="2092" spans="1:19" ht="49.65" customHeight="1" x14ac:dyDescent="0.3">
      <c r="A2092" s="97">
        <v>14842</v>
      </c>
      <c r="B2092" s="98" t="s">
        <v>1765</v>
      </c>
      <c r="C2092" s="96"/>
      <c r="D2092" s="96"/>
      <c r="E2092" s="96"/>
      <c r="F2092" s="96"/>
      <c r="G2092" s="94">
        <f>+C2092+D2092+E2092+F2092</f>
        <v>0</v>
      </c>
      <c r="H2092" s="95">
        <v>279</v>
      </c>
      <c r="I2092" s="88">
        <f>+G2092*H2092</f>
        <v>0</v>
      </c>
      <c r="K2092" s="97"/>
      <c r="L2092" s="98"/>
      <c r="M2092" s="93"/>
      <c r="N2092" s="93"/>
      <c r="O2092" s="93"/>
      <c r="P2092" s="93"/>
      <c r="Q2092" s="94">
        <f>+M2092+N2092+O2092+P2092</f>
        <v>0</v>
      </c>
      <c r="R2092" s="95"/>
      <c r="S2092" s="88">
        <f>+Q2092*R2092</f>
        <v>0</v>
      </c>
    </row>
    <row r="2093" spans="1:19" ht="49.65" customHeight="1" x14ac:dyDescent="0.3">
      <c r="A2093" s="89"/>
      <c r="B2093" s="89"/>
      <c r="C2093" s="89"/>
      <c r="D2093" s="89"/>
      <c r="E2093" s="89"/>
      <c r="F2093" s="89"/>
      <c r="G2093" s="89"/>
      <c r="H2093" s="89"/>
      <c r="I2093" s="89"/>
      <c r="K2093" s="89"/>
      <c r="L2093" s="89"/>
      <c r="M2093" s="89"/>
      <c r="N2093" s="89"/>
      <c r="O2093" s="89"/>
      <c r="P2093" s="89"/>
      <c r="Q2093" s="89"/>
      <c r="R2093" s="89"/>
      <c r="S2093" s="89"/>
    </row>
    <row r="2094" spans="1:19" ht="49.65" customHeight="1" x14ac:dyDescent="0.3">
      <c r="A2094" s="97">
        <v>14843</v>
      </c>
      <c r="B2094" s="98" t="s">
        <v>1766</v>
      </c>
      <c r="C2094" s="96"/>
      <c r="D2094" s="96"/>
      <c r="E2094" s="96"/>
      <c r="F2094" s="96"/>
      <c r="G2094" s="94">
        <f>+C2094+D2094+E2094+F2094</f>
        <v>0</v>
      </c>
      <c r="H2094" s="95">
        <v>169</v>
      </c>
      <c r="I2094" s="88">
        <f>+G2094*H2094</f>
        <v>0</v>
      </c>
      <c r="K2094" s="97"/>
      <c r="L2094" s="98"/>
      <c r="M2094" s="93"/>
      <c r="N2094" s="93"/>
      <c r="O2094" s="93"/>
      <c r="P2094" s="93"/>
      <c r="Q2094" s="94">
        <f>+M2094+N2094+O2094+P2094</f>
        <v>0</v>
      </c>
      <c r="R2094" s="95"/>
      <c r="S2094" s="88">
        <f>+Q2094*R2094</f>
        <v>0</v>
      </c>
    </row>
    <row r="2095" spans="1:19" ht="49.65" customHeight="1" x14ac:dyDescent="0.3">
      <c r="A2095" s="89"/>
      <c r="B2095" s="89"/>
      <c r="C2095" s="89"/>
      <c r="D2095" s="89"/>
      <c r="E2095" s="89"/>
      <c r="F2095" s="89"/>
      <c r="G2095" s="89"/>
      <c r="H2095" s="89"/>
      <c r="I2095" s="89"/>
      <c r="K2095" s="89"/>
      <c r="L2095" s="89"/>
      <c r="M2095" s="89"/>
      <c r="N2095" s="89"/>
      <c r="O2095" s="89"/>
      <c r="P2095" s="89"/>
      <c r="Q2095" s="89"/>
      <c r="R2095" s="89"/>
      <c r="S2095" s="89"/>
    </row>
    <row r="2096" spans="1:19" ht="49.65" customHeight="1" x14ac:dyDescent="0.3">
      <c r="A2096" s="97">
        <v>14844</v>
      </c>
      <c r="B2096" s="98" t="s">
        <v>1767</v>
      </c>
      <c r="C2096" s="96"/>
      <c r="D2096" s="96"/>
      <c r="E2096" s="96"/>
      <c r="F2096" s="96"/>
      <c r="G2096" s="94">
        <f>+C2096+D2096+E2096+F2096</f>
        <v>0</v>
      </c>
      <c r="H2096" s="95">
        <v>169</v>
      </c>
      <c r="I2096" s="88">
        <f>+G2096*H2096</f>
        <v>0</v>
      </c>
      <c r="K2096" s="97"/>
      <c r="L2096" s="98"/>
      <c r="M2096" s="93"/>
      <c r="N2096" s="93"/>
      <c r="O2096" s="93"/>
      <c r="P2096" s="93"/>
      <c r="Q2096" s="94">
        <f>+M2096+N2096+O2096+P2096</f>
        <v>0</v>
      </c>
      <c r="R2096" s="95"/>
      <c r="S2096" s="88">
        <f>+Q2096*R2096</f>
        <v>0</v>
      </c>
    </row>
    <row r="2097" spans="1:19" ht="49.65" customHeight="1" x14ac:dyDescent="0.3">
      <c r="A2097" s="89"/>
      <c r="B2097" s="89"/>
      <c r="C2097" s="89"/>
      <c r="D2097" s="89"/>
      <c r="E2097" s="89"/>
      <c r="F2097" s="89"/>
      <c r="G2097" s="89"/>
      <c r="H2097" s="89"/>
      <c r="I2097" s="89"/>
      <c r="K2097" s="89"/>
      <c r="L2097" s="89"/>
      <c r="M2097" s="89"/>
      <c r="N2097" s="89"/>
      <c r="O2097" s="89"/>
      <c r="P2097" s="89"/>
      <c r="Q2097" s="89"/>
      <c r="R2097" s="89"/>
      <c r="S2097" s="89"/>
    </row>
    <row r="2098" spans="1:19" ht="49.65" customHeight="1" x14ac:dyDescent="0.3">
      <c r="A2098" s="97">
        <v>14848</v>
      </c>
      <c r="B2098" s="98" t="s">
        <v>1768</v>
      </c>
      <c r="C2098" s="96"/>
      <c r="D2098" s="96"/>
      <c r="E2098" s="96"/>
      <c r="F2098" s="96"/>
      <c r="G2098" s="94">
        <f>+C2098+D2098+E2098+F2098</f>
        <v>0</v>
      </c>
      <c r="H2098" s="95">
        <v>125</v>
      </c>
      <c r="I2098" s="88">
        <f>+G2098*H2098</f>
        <v>0</v>
      </c>
      <c r="K2098" s="97"/>
      <c r="L2098" s="98"/>
      <c r="M2098" s="93"/>
      <c r="N2098" s="93"/>
      <c r="O2098" s="93"/>
      <c r="P2098" s="93"/>
      <c r="Q2098" s="94">
        <f>+M2098+N2098+O2098+P2098</f>
        <v>0</v>
      </c>
      <c r="R2098" s="95"/>
      <c r="S2098" s="88">
        <f>+Q2098*R2098</f>
        <v>0</v>
      </c>
    </row>
    <row r="2099" spans="1:19" ht="49.65" customHeight="1" x14ac:dyDescent="0.3">
      <c r="A2099" s="89"/>
      <c r="B2099" s="89"/>
      <c r="C2099" s="89"/>
      <c r="D2099" s="89"/>
      <c r="E2099" s="89"/>
      <c r="F2099" s="89"/>
      <c r="G2099" s="89"/>
      <c r="H2099" s="89"/>
      <c r="I2099" s="89"/>
      <c r="K2099" s="89"/>
      <c r="L2099" s="89"/>
      <c r="M2099" s="89"/>
      <c r="N2099" s="89"/>
      <c r="O2099" s="89"/>
      <c r="P2099" s="89"/>
      <c r="Q2099" s="89"/>
      <c r="R2099" s="89"/>
      <c r="S2099" s="89"/>
    </row>
    <row r="2100" spans="1:19" ht="49.65" customHeight="1" x14ac:dyDescent="0.3">
      <c r="A2100" s="97">
        <v>15094</v>
      </c>
      <c r="B2100" s="98" t="s">
        <v>1769</v>
      </c>
      <c r="C2100" s="96"/>
      <c r="D2100" s="96"/>
      <c r="E2100" s="96"/>
      <c r="F2100" s="96"/>
      <c r="G2100" s="94">
        <f>+C2100+D2100+E2100+F2100</f>
        <v>0</v>
      </c>
      <c r="H2100" s="95">
        <v>169</v>
      </c>
      <c r="I2100" s="88">
        <f>+G2100*H2100</f>
        <v>0</v>
      </c>
      <c r="K2100" s="97"/>
      <c r="L2100" s="98"/>
      <c r="M2100" s="93"/>
      <c r="N2100" s="93"/>
      <c r="O2100" s="93"/>
      <c r="P2100" s="93"/>
      <c r="Q2100" s="94">
        <f>+M2100+N2100+O2100+P2100</f>
        <v>0</v>
      </c>
      <c r="R2100" s="95"/>
      <c r="S2100" s="88">
        <f>+Q2100*R2100</f>
        <v>0</v>
      </c>
    </row>
    <row r="2101" spans="1:19" ht="49.65" customHeight="1" x14ac:dyDescent="0.3">
      <c r="A2101" s="89"/>
      <c r="B2101" s="89"/>
      <c r="C2101" s="89"/>
      <c r="D2101" s="89"/>
      <c r="E2101" s="89"/>
      <c r="F2101" s="89"/>
      <c r="G2101" s="89"/>
      <c r="H2101" s="89"/>
      <c r="I2101" s="89"/>
      <c r="K2101" s="89"/>
      <c r="L2101" s="89"/>
      <c r="M2101" s="89"/>
      <c r="N2101" s="89"/>
      <c r="O2101" s="89"/>
      <c r="P2101" s="89"/>
      <c r="Q2101" s="89"/>
      <c r="R2101" s="89"/>
      <c r="S2101" s="89"/>
    </row>
    <row r="2102" spans="1:19" ht="49.65" customHeight="1" x14ac:dyDescent="0.3">
      <c r="A2102" s="97"/>
      <c r="B2102" s="98"/>
      <c r="C2102" s="93"/>
      <c r="D2102" s="93"/>
      <c r="E2102" s="93"/>
      <c r="F2102" s="93"/>
      <c r="G2102" s="94">
        <f>+C2102+D2102+E2102+F2102</f>
        <v>0</v>
      </c>
      <c r="H2102" s="95"/>
      <c r="I2102" s="88">
        <f>+G2102*H2102</f>
        <v>0</v>
      </c>
      <c r="K2102" s="97"/>
      <c r="L2102" s="98"/>
      <c r="M2102" s="93"/>
      <c r="N2102" s="93"/>
      <c r="O2102" s="93"/>
      <c r="P2102" s="93"/>
      <c r="Q2102" s="94">
        <f>+M2102+N2102+O2102+P2102</f>
        <v>0</v>
      </c>
      <c r="R2102" s="95"/>
      <c r="S2102" s="88">
        <f>+Q2102*R2102</f>
        <v>0</v>
      </c>
    </row>
    <row r="2103" spans="1:19" ht="49.65" customHeight="1" x14ac:dyDescent="0.3">
      <c r="A2103" s="89"/>
      <c r="B2103" s="89"/>
      <c r="C2103" s="89"/>
      <c r="D2103" s="89"/>
      <c r="E2103" s="89"/>
      <c r="F2103" s="89"/>
      <c r="G2103" s="89"/>
      <c r="H2103" s="89"/>
      <c r="I2103" s="89"/>
      <c r="K2103" s="89"/>
      <c r="L2103" s="89"/>
      <c r="M2103" s="89"/>
      <c r="N2103" s="89"/>
      <c r="O2103" s="89"/>
      <c r="P2103" s="89"/>
      <c r="Q2103" s="89"/>
      <c r="R2103" s="89"/>
      <c r="S2103" s="89"/>
    </row>
    <row r="2104" spans="1:19" ht="49.65" customHeight="1" x14ac:dyDescent="0.3">
      <c r="A2104" s="97"/>
      <c r="B2104" s="98"/>
      <c r="C2104" s="93"/>
      <c r="D2104" s="93"/>
      <c r="E2104" s="93"/>
      <c r="F2104" s="93"/>
      <c r="G2104" s="94">
        <f>+C2104+D2104+E2104+F2104</f>
        <v>0</v>
      </c>
      <c r="H2104" s="95"/>
      <c r="I2104" s="88">
        <f>+G2104*H2104</f>
        <v>0</v>
      </c>
      <c r="K2104" s="97"/>
      <c r="L2104" s="98"/>
      <c r="M2104" s="93"/>
      <c r="N2104" s="93"/>
      <c r="O2104" s="93"/>
      <c r="P2104" s="93"/>
      <c r="Q2104" s="94">
        <f>+M2104+N2104+O2104+P2104</f>
        <v>0</v>
      </c>
      <c r="R2104" s="95"/>
      <c r="S2104" s="88">
        <f>+Q2104*R2104</f>
        <v>0</v>
      </c>
    </row>
    <row r="2105" spans="1:19" ht="49.65" customHeight="1" x14ac:dyDescent="0.3">
      <c r="A2105" s="89"/>
      <c r="B2105" s="89"/>
      <c r="C2105" s="89"/>
      <c r="D2105" s="89"/>
      <c r="E2105" s="89"/>
      <c r="F2105" s="89"/>
      <c r="G2105" s="89"/>
      <c r="H2105" s="89"/>
      <c r="I2105" s="89"/>
      <c r="K2105" s="89"/>
      <c r="L2105" s="89"/>
      <c r="M2105" s="89"/>
      <c r="N2105" s="89"/>
      <c r="O2105" s="89"/>
      <c r="P2105" s="89"/>
      <c r="Q2105" s="89"/>
      <c r="R2105" s="89"/>
      <c r="S2105" s="89"/>
    </row>
    <row r="2106" spans="1:19" ht="49.65" customHeight="1" x14ac:dyDescent="0.3">
      <c r="A2106" s="97"/>
      <c r="B2106" s="98"/>
      <c r="C2106" s="93"/>
      <c r="D2106" s="93"/>
      <c r="E2106" s="93"/>
      <c r="F2106" s="93"/>
      <c r="G2106" s="94">
        <f>+C2106+D2106+E2106+F2106</f>
        <v>0</v>
      </c>
      <c r="H2106" s="95"/>
      <c r="I2106" s="88">
        <f>+G2106*H2106</f>
        <v>0</v>
      </c>
      <c r="K2106" s="97"/>
      <c r="L2106" s="98"/>
      <c r="M2106" s="93"/>
      <c r="N2106" s="93"/>
      <c r="O2106" s="93"/>
      <c r="P2106" s="93"/>
      <c r="Q2106" s="94">
        <f>+M2106+N2106+O2106+P2106</f>
        <v>0</v>
      </c>
      <c r="R2106" s="95"/>
      <c r="S2106" s="88">
        <f>+Q2106*R2106</f>
        <v>0</v>
      </c>
    </row>
    <row r="2107" spans="1:19" ht="49.65" customHeight="1" x14ac:dyDescent="0.3">
      <c r="A2107" s="89"/>
      <c r="B2107" s="89"/>
      <c r="C2107" s="89"/>
      <c r="D2107" s="89"/>
      <c r="E2107" s="89"/>
      <c r="F2107" s="89"/>
      <c r="G2107" s="89"/>
      <c r="H2107" s="89"/>
      <c r="I2107" s="89"/>
      <c r="K2107" s="89"/>
      <c r="L2107" s="89"/>
      <c r="M2107" s="89"/>
      <c r="N2107" s="89"/>
      <c r="O2107" s="89"/>
      <c r="P2107" s="89"/>
      <c r="Q2107" s="89"/>
      <c r="R2107" s="89"/>
      <c r="S2107" s="89"/>
    </row>
    <row r="2108" spans="1:19" ht="49.65" customHeight="1" x14ac:dyDescent="0.3">
      <c r="A2108" s="97"/>
      <c r="B2108" s="98"/>
      <c r="C2108" s="93"/>
      <c r="D2108" s="93"/>
      <c r="E2108" s="93"/>
      <c r="F2108" s="93"/>
      <c r="G2108" s="94">
        <f>+C2108+D2108+E2108+F2108</f>
        <v>0</v>
      </c>
      <c r="H2108" s="95"/>
      <c r="I2108" s="88">
        <f>+G2108*H2108</f>
        <v>0</v>
      </c>
      <c r="K2108" s="97"/>
      <c r="L2108" s="98"/>
      <c r="M2108" s="93"/>
      <c r="N2108" s="93"/>
      <c r="O2108" s="93"/>
      <c r="P2108" s="93"/>
      <c r="Q2108" s="94">
        <f>+M2108+N2108+O2108+P2108</f>
        <v>0</v>
      </c>
      <c r="R2108" s="95"/>
      <c r="S2108" s="88">
        <f>+Q2108*R2108</f>
        <v>0</v>
      </c>
    </row>
    <row r="2109" spans="1:19" ht="49.65" customHeight="1" x14ac:dyDescent="0.3">
      <c r="A2109" s="89"/>
      <c r="B2109" s="89"/>
      <c r="C2109" s="89"/>
      <c r="D2109" s="89"/>
      <c r="E2109" s="89"/>
      <c r="F2109" s="89"/>
      <c r="G2109" s="89"/>
      <c r="H2109" s="89"/>
      <c r="I2109" s="89"/>
      <c r="K2109" s="89"/>
      <c r="L2109" s="89"/>
      <c r="M2109" s="89"/>
      <c r="N2109" s="89"/>
      <c r="O2109" s="89"/>
      <c r="P2109" s="89"/>
      <c r="Q2109" s="89"/>
      <c r="R2109" s="89"/>
      <c r="S2109" s="89"/>
    </row>
    <row r="2110" spans="1:19" ht="49.65" customHeight="1" x14ac:dyDescent="0.3">
      <c r="A2110" s="97"/>
      <c r="B2110" s="98"/>
      <c r="C2110" s="93"/>
      <c r="D2110" s="93"/>
      <c r="E2110" s="93"/>
      <c r="F2110" s="93"/>
      <c r="G2110" s="94">
        <f>+C2110+D2110+E2110+F2110</f>
        <v>0</v>
      </c>
      <c r="H2110" s="95"/>
      <c r="I2110" s="88">
        <f>+G2110*H2110</f>
        <v>0</v>
      </c>
      <c r="K2110" s="97"/>
      <c r="L2110" s="98"/>
      <c r="M2110" s="93"/>
      <c r="N2110" s="93"/>
      <c r="O2110" s="93"/>
      <c r="P2110" s="93"/>
      <c r="Q2110" s="94">
        <f>+M2110+N2110+O2110+P2110</f>
        <v>0</v>
      </c>
      <c r="R2110" s="95"/>
      <c r="S2110" s="88">
        <f>+Q2110*R2110</f>
        <v>0</v>
      </c>
    </row>
    <row r="2111" spans="1:19" ht="49.65" customHeight="1" x14ac:dyDescent="0.3">
      <c r="A2111" s="89"/>
      <c r="B2111" s="89"/>
      <c r="C2111" s="89"/>
      <c r="D2111" s="89"/>
      <c r="E2111" s="89"/>
      <c r="F2111" s="89"/>
      <c r="G2111" s="89"/>
      <c r="H2111" s="89"/>
      <c r="I2111" s="89"/>
      <c r="K2111" s="89"/>
      <c r="L2111" s="89"/>
      <c r="M2111" s="89"/>
      <c r="N2111" s="89"/>
      <c r="O2111" s="89"/>
      <c r="P2111" s="89"/>
      <c r="Q2111" s="89"/>
      <c r="R2111" s="89"/>
      <c r="S2111" s="89"/>
    </row>
    <row r="2112" spans="1:19" ht="49.65" customHeight="1" x14ac:dyDescent="0.3">
      <c r="A2112" s="97"/>
      <c r="B2112" s="98"/>
      <c r="C2112" s="93"/>
      <c r="D2112" s="93"/>
      <c r="E2112" s="93"/>
      <c r="F2112" s="93"/>
      <c r="G2112" s="94">
        <f>+C2112+D2112+E2112+F2112</f>
        <v>0</v>
      </c>
      <c r="H2112" s="95"/>
      <c r="I2112" s="88">
        <f>+G2112*H2112</f>
        <v>0</v>
      </c>
      <c r="K2112" s="97"/>
      <c r="L2112" s="98"/>
      <c r="M2112" s="93"/>
      <c r="N2112" s="93"/>
      <c r="O2112" s="93"/>
      <c r="P2112" s="93"/>
      <c r="Q2112" s="94">
        <f>+M2112+N2112+O2112+P2112</f>
        <v>0</v>
      </c>
      <c r="R2112" s="95"/>
      <c r="S2112" s="88">
        <f>+Q2112*R2112</f>
        <v>0</v>
      </c>
    </row>
    <row r="2113" spans="1:19" ht="49.65" customHeight="1" x14ac:dyDescent="0.3">
      <c r="A2113" s="89"/>
      <c r="B2113" s="89"/>
      <c r="C2113" s="89"/>
      <c r="D2113" s="89"/>
      <c r="E2113" s="89"/>
      <c r="F2113" s="89"/>
      <c r="G2113" s="89"/>
      <c r="H2113" s="89"/>
      <c r="I2113" s="89"/>
      <c r="K2113" s="89"/>
      <c r="L2113" s="89"/>
      <c r="M2113" s="89"/>
      <c r="N2113" s="89"/>
      <c r="O2113" s="89"/>
      <c r="P2113" s="89"/>
      <c r="Q2113" s="89"/>
      <c r="R2113" s="89"/>
      <c r="S2113" s="89"/>
    </row>
    <row r="2114" spans="1:19" ht="49.65" customHeight="1" x14ac:dyDescent="0.3">
      <c r="A2114" s="97"/>
      <c r="B2114" s="98"/>
      <c r="C2114" s="93"/>
      <c r="D2114" s="93"/>
      <c r="E2114" s="93"/>
      <c r="F2114" s="93"/>
      <c r="G2114" s="94">
        <f>+C2114+D2114+E2114+F2114</f>
        <v>0</v>
      </c>
      <c r="H2114" s="95"/>
      <c r="I2114" s="88">
        <f>+G2114*H2114</f>
        <v>0</v>
      </c>
      <c r="K2114" s="97"/>
      <c r="L2114" s="98"/>
      <c r="M2114" s="93"/>
      <c r="N2114" s="93"/>
      <c r="O2114" s="93"/>
      <c r="P2114" s="93"/>
      <c r="Q2114" s="94">
        <f>+M2114+N2114+O2114+P2114</f>
        <v>0</v>
      </c>
      <c r="R2114" s="95"/>
      <c r="S2114" s="88">
        <f>+Q2114*R2114</f>
        <v>0</v>
      </c>
    </row>
    <row r="2115" spans="1:19" ht="49.65" customHeight="1" x14ac:dyDescent="0.3">
      <c r="A2115" s="89"/>
      <c r="B2115" s="89"/>
      <c r="C2115" s="89"/>
      <c r="D2115" s="89"/>
      <c r="E2115" s="89"/>
      <c r="F2115" s="89"/>
      <c r="G2115" s="89"/>
      <c r="H2115" s="89"/>
      <c r="I2115" s="89"/>
      <c r="K2115" s="89"/>
      <c r="L2115" s="89"/>
      <c r="M2115" s="89"/>
      <c r="N2115" s="89"/>
      <c r="O2115" s="89"/>
      <c r="P2115" s="89"/>
      <c r="Q2115" s="89"/>
      <c r="R2115" s="89"/>
      <c r="S2115" s="89"/>
    </row>
    <row r="2116" spans="1:19" ht="49.65" customHeight="1" x14ac:dyDescent="0.3">
      <c r="A2116" s="97"/>
      <c r="B2116" s="98"/>
      <c r="C2116" s="93"/>
      <c r="D2116" s="93"/>
      <c r="E2116" s="93"/>
      <c r="F2116" s="93"/>
      <c r="G2116" s="94">
        <f>+C2116+D2116+E2116+F2116</f>
        <v>0</v>
      </c>
      <c r="H2116" s="95"/>
      <c r="I2116" s="88">
        <f>+G2116*H2116</f>
        <v>0</v>
      </c>
      <c r="K2116" s="97"/>
      <c r="L2116" s="98"/>
      <c r="M2116" s="93"/>
      <c r="N2116" s="93"/>
      <c r="O2116" s="93"/>
      <c r="P2116" s="93"/>
      <c r="Q2116" s="94">
        <f>+M2116+N2116+O2116+P2116</f>
        <v>0</v>
      </c>
      <c r="R2116" s="95"/>
      <c r="S2116" s="88">
        <f>+Q2116*R2116</f>
        <v>0</v>
      </c>
    </row>
    <row r="2117" spans="1:19" ht="49.65" customHeight="1" x14ac:dyDescent="0.3">
      <c r="A2117" s="89"/>
      <c r="B2117" s="89"/>
      <c r="C2117" s="89"/>
      <c r="D2117" s="89"/>
      <c r="E2117" s="89"/>
      <c r="F2117" s="89"/>
      <c r="G2117" s="89"/>
      <c r="H2117" s="89"/>
      <c r="I2117" s="89"/>
      <c r="K2117" s="89"/>
      <c r="L2117" s="89"/>
      <c r="M2117" s="89"/>
      <c r="N2117" s="89"/>
      <c r="O2117" s="89"/>
      <c r="P2117" s="89"/>
      <c r="Q2117" s="89"/>
      <c r="R2117" s="89"/>
      <c r="S2117" s="89"/>
    </row>
    <row r="2118" spans="1:19" ht="49.65" customHeight="1" x14ac:dyDescent="0.3">
      <c r="A2118" s="97"/>
      <c r="B2118" s="98"/>
      <c r="C2118" s="93"/>
      <c r="D2118" s="93"/>
      <c r="E2118" s="93"/>
      <c r="F2118" s="93"/>
      <c r="G2118" s="94">
        <f>+C2118+D2118+E2118+F2118</f>
        <v>0</v>
      </c>
      <c r="H2118" s="95"/>
      <c r="I2118" s="88">
        <f>+G2118*H2118</f>
        <v>0</v>
      </c>
      <c r="K2118" s="97"/>
      <c r="L2118" s="98"/>
      <c r="M2118" s="93"/>
      <c r="N2118" s="93"/>
      <c r="O2118" s="93"/>
      <c r="P2118" s="93"/>
      <c r="Q2118" s="94">
        <f>+M2118+N2118+O2118+P2118</f>
        <v>0</v>
      </c>
      <c r="R2118" s="95"/>
      <c r="S2118" s="88">
        <f>+Q2118*R2118</f>
        <v>0</v>
      </c>
    </row>
    <row r="2119" spans="1:19" ht="49.65" customHeight="1" x14ac:dyDescent="0.3">
      <c r="A2119" s="89"/>
      <c r="B2119" s="89"/>
      <c r="C2119" s="89"/>
      <c r="D2119" s="89"/>
      <c r="E2119" s="89"/>
      <c r="F2119" s="89"/>
      <c r="G2119" s="89"/>
      <c r="H2119" s="89"/>
      <c r="I2119" s="89"/>
      <c r="K2119" s="89"/>
      <c r="L2119" s="89"/>
      <c r="M2119" s="89"/>
      <c r="N2119" s="89"/>
      <c r="O2119" s="89"/>
      <c r="P2119" s="89"/>
      <c r="Q2119" s="89"/>
      <c r="R2119" s="89"/>
      <c r="S2119" s="89"/>
    </row>
    <row r="2120" spans="1:19" ht="49.65" customHeight="1" x14ac:dyDescent="0.3">
      <c r="D2120" s="90" t="s">
        <v>408</v>
      </c>
      <c r="E2120" s="80"/>
      <c r="F2120" s="80"/>
      <c r="G2120" s="81"/>
      <c r="H2120" s="91">
        <f>SUM(I2050:I2119)</f>
        <v>0</v>
      </c>
      <c r="I2120" s="81"/>
      <c r="N2120" s="90" t="s">
        <v>409</v>
      </c>
      <c r="O2120" s="80"/>
      <c r="P2120" s="80"/>
      <c r="Q2120" s="81"/>
      <c r="R2120" s="91">
        <f>SUM(S2050:S2119)</f>
        <v>0</v>
      </c>
      <c r="S2120" s="81"/>
    </row>
    <row r="2121" spans="1:19" ht="49.65" customHeight="1" x14ac:dyDescent="0.3">
      <c r="D2121" s="82"/>
      <c r="E2121" s="83"/>
      <c r="F2121" s="83"/>
      <c r="G2121" s="84"/>
      <c r="H2121" s="82"/>
      <c r="I2121" s="84"/>
      <c r="N2121" s="82"/>
      <c r="O2121" s="83"/>
      <c r="P2121" s="83"/>
      <c r="Q2121" s="84"/>
      <c r="R2121" s="82"/>
      <c r="S2121" s="84"/>
    </row>
    <row r="2122" spans="1:19" ht="49.65" customHeight="1" x14ac:dyDescent="0.3"/>
    <row r="2123" spans="1:19" ht="49.65" customHeight="1" x14ac:dyDescent="0.3">
      <c r="C2123" s="77" t="s">
        <v>121</v>
      </c>
      <c r="D2123" s="78"/>
      <c r="E2123" s="78"/>
      <c r="F2123" s="78"/>
      <c r="G2123" s="79">
        <f>H1840</f>
        <v>0</v>
      </c>
      <c r="H2123" s="80"/>
      <c r="I2123" s="81"/>
      <c r="M2123" s="77" t="s">
        <v>122</v>
      </c>
      <c r="N2123" s="78"/>
      <c r="O2123" s="78"/>
      <c r="P2123" s="78"/>
      <c r="Q2123" s="79">
        <f>R1840</f>
        <v>0</v>
      </c>
      <c r="R2123" s="80"/>
      <c r="S2123" s="81"/>
    </row>
    <row r="2124" spans="1:19" ht="49.65" customHeight="1" x14ac:dyDescent="0.3">
      <c r="C2124" s="78"/>
      <c r="D2124" s="78"/>
      <c r="E2124" s="78"/>
      <c r="F2124" s="78"/>
      <c r="G2124" s="82"/>
      <c r="H2124" s="83"/>
      <c r="I2124" s="84"/>
      <c r="M2124" s="78"/>
      <c r="N2124" s="78"/>
      <c r="O2124" s="78"/>
      <c r="P2124" s="78"/>
      <c r="Q2124" s="82"/>
      <c r="R2124" s="83"/>
      <c r="S2124" s="84"/>
    </row>
    <row r="2125" spans="1:19" ht="49.65" customHeight="1" x14ac:dyDescent="0.3"/>
    <row r="2126" spans="1:19" ht="49.65" customHeight="1" x14ac:dyDescent="0.3">
      <c r="C2126" s="77" t="s">
        <v>219</v>
      </c>
      <c r="D2126" s="78"/>
      <c r="E2126" s="78"/>
      <c r="F2126" s="78"/>
      <c r="G2126" s="79">
        <f>H1942</f>
        <v>0</v>
      </c>
      <c r="H2126" s="80"/>
      <c r="I2126" s="81"/>
      <c r="M2126" s="77" t="s">
        <v>220</v>
      </c>
      <c r="N2126" s="78"/>
      <c r="O2126" s="78"/>
      <c r="P2126" s="78"/>
      <c r="Q2126" s="79">
        <f>R1942</f>
        <v>0</v>
      </c>
      <c r="R2126" s="80"/>
      <c r="S2126" s="81"/>
    </row>
    <row r="2127" spans="1:19" ht="49.65" customHeight="1" x14ac:dyDescent="0.3">
      <c r="C2127" s="78"/>
      <c r="D2127" s="78"/>
      <c r="E2127" s="78"/>
      <c r="F2127" s="78"/>
      <c r="G2127" s="82"/>
      <c r="H2127" s="83"/>
      <c r="I2127" s="84"/>
      <c r="M2127" s="78"/>
      <c r="N2127" s="78"/>
      <c r="O2127" s="78"/>
      <c r="P2127" s="78"/>
      <c r="Q2127" s="82"/>
      <c r="R2127" s="83"/>
      <c r="S2127" s="84"/>
    </row>
    <row r="2128" spans="1:19" ht="49.65" customHeight="1" x14ac:dyDescent="0.3"/>
    <row r="2129" spans="2:19" ht="49.65" customHeight="1" x14ac:dyDescent="0.3">
      <c r="C2129" s="77" t="s">
        <v>311</v>
      </c>
      <c r="D2129" s="78"/>
      <c r="E2129" s="78"/>
      <c r="F2129" s="78"/>
      <c r="G2129" s="79">
        <f>H2044</f>
        <v>0</v>
      </c>
      <c r="H2129" s="80"/>
      <c r="I2129" s="81"/>
      <c r="M2129" s="77" t="s">
        <v>312</v>
      </c>
      <c r="N2129" s="78"/>
      <c r="O2129" s="78"/>
      <c r="P2129" s="78"/>
      <c r="Q2129" s="79">
        <f>R2044</f>
        <v>0</v>
      </c>
      <c r="R2129" s="80"/>
      <c r="S2129" s="81"/>
    </row>
    <row r="2130" spans="2:19" ht="49.65" customHeight="1" x14ac:dyDescent="0.3">
      <c r="C2130" s="78"/>
      <c r="D2130" s="78"/>
      <c r="E2130" s="78"/>
      <c r="F2130" s="78"/>
      <c r="G2130" s="82"/>
      <c r="H2130" s="83"/>
      <c r="I2130" s="84"/>
      <c r="M2130" s="78"/>
      <c r="N2130" s="78"/>
      <c r="O2130" s="78"/>
      <c r="P2130" s="78"/>
      <c r="Q2130" s="82"/>
      <c r="R2130" s="83"/>
      <c r="S2130" s="84"/>
    </row>
    <row r="2131" spans="2:19" ht="49.65" customHeight="1" x14ac:dyDescent="0.3"/>
    <row r="2132" spans="2:19" ht="49.65" customHeight="1" x14ac:dyDescent="0.3">
      <c r="C2132" s="77" t="s">
        <v>408</v>
      </c>
      <c r="D2132" s="78"/>
      <c r="E2132" s="78"/>
      <c r="F2132" s="78"/>
      <c r="G2132" s="79">
        <f>H2120</f>
        <v>0</v>
      </c>
      <c r="H2132" s="80"/>
      <c r="I2132" s="81"/>
      <c r="M2132" s="77" t="s">
        <v>409</v>
      </c>
      <c r="N2132" s="78"/>
      <c r="O2132" s="78"/>
      <c r="P2132" s="78"/>
      <c r="Q2132" s="79">
        <f>R2120</f>
        <v>0</v>
      </c>
      <c r="R2132" s="80"/>
      <c r="S2132" s="81"/>
    </row>
    <row r="2133" spans="2:19" ht="49.65" customHeight="1" x14ac:dyDescent="0.3">
      <c r="C2133" s="78"/>
      <c r="D2133" s="78"/>
      <c r="E2133" s="78"/>
      <c r="F2133" s="78"/>
      <c r="G2133" s="82"/>
      <c r="H2133" s="83"/>
      <c r="I2133" s="84"/>
      <c r="M2133" s="78"/>
      <c r="N2133" s="78"/>
      <c r="O2133" s="78"/>
      <c r="P2133" s="78"/>
      <c r="Q2133" s="82"/>
      <c r="R2133" s="83"/>
      <c r="S2133" s="84"/>
    </row>
    <row r="2134" spans="2:19" ht="49.65" customHeight="1" x14ac:dyDescent="0.3"/>
    <row r="2135" spans="2:19" ht="49.65" customHeight="1" x14ac:dyDescent="0.3">
      <c r="L2135" s="85" t="s">
        <v>928</v>
      </c>
      <c r="M2135" s="78"/>
      <c r="N2135" s="78"/>
      <c r="O2135" s="78"/>
      <c r="P2135" s="78"/>
      <c r="Q2135" s="86">
        <f>+G2123+Q2123+G2126+Q2126+G2129+Q2129+G2132+Q2132</f>
        <v>0</v>
      </c>
      <c r="R2135" s="80"/>
      <c r="S2135" s="81"/>
    </row>
    <row r="2136" spans="2:19" ht="49.65" customHeight="1" x14ac:dyDescent="0.3">
      <c r="L2136" s="78"/>
      <c r="M2136" s="78"/>
      <c r="N2136" s="78"/>
      <c r="O2136" s="78"/>
      <c r="P2136" s="78"/>
      <c r="Q2136" s="82"/>
      <c r="R2136" s="83"/>
      <c r="S2136" s="84"/>
    </row>
    <row r="2137" spans="2:19" ht="49.65" customHeight="1" x14ac:dyDescent="0.3"/>
    <row r="2138" spans="2:19" ht="49.65" customHeight="1" x14ac:dyDescent="0.3"/>
    <row r="2139" spans="2:19" ht="49.65" customHeight="1" x14ac:dyDescent="0.3"/>
    <row r="2140" spans="2:19" ht="49.65" customHeight="1" x14ac:dyDescent="0.3"/>
    <row r="2141" spans="2:19" ht="49.65" customHeight="1" x14ac:dyDescent="0.3">
      <c r="B2141" s="23"/>
      <c r="C2141" s="23"/>
      <c r="L2141" s="23"/>
      <c r="M2141" s="23"/>
    </row>
    <row r="2142" spans="2:19" ht="49.65" customHeight="1" x14ac:dyDescent="0.3">
      <c r="B2142" s="24" t="s">
        <v>36</v>
      </c>
      <c r="L2142" s="24" t="s">
        <v>38</v>
      </c>
    </row>
    <row r="2143" spans="2:19" ht="49.65" customHeight="1" x14ac:dyDescent="0.3">
      <c r="B2143" s="24" t="s">
        <v>929</v>
      </c>
      <c r="L2143" s="24" t="s">
        <v>930</v>
      </c>
    </row>
    <row r="2144" spans="2:19" ht="49.65" customHeight="1" x14ac:dyDescent="0.3"/>
    <row r="2145" spans="1:19" ht="49.65" customHeight="1" x14ac:dyDescent="0.3"/>
    <row r="2146" spans="1:19" ht="49.65" customHeight="1" x14ac:dyDescent="0.3"/>
    <row r="2147" spans="1:19" ht="49.65" customHeight="1" x14ac:dyDescent="0.3">
      <c r="A2147" s="22" t="s">
        <v>1770</v>
      </c>
    </row>
    <row r="2148" spans="1:19" ht="49.65" customHeight="1" x14ac:dyDescent="0.3">
      <c r="A2148" s="92" t="s">
        <v>1771</v>
      </c>
      <c r="B2148" s="78"/>
      <c r="C2148" s="78"/>
      <c r="D2148" s="78"/>
      <c r="E2148" s="78"/>
      <c r="F2148" s="78"/>
      <c r="G2148" s="78"/>
      <c r="H2148" s="78"/>
      <c r="I2148" s="78"/>
      <c r="J2148" s="78"/>
      <c r="K2148" s="78"/>
      <c r="L2148" s="78"/>
      <c r="M2148" s="78"/>
      <c r="N2148" s="78"/>
      <c r="O2148" s="78"/>
      <c r="P2148" s="78"/>
      <c r="Q2148" s="78"/>
      <c r="R2148" s="78"/>
      <c r="S2148" s="78"/>
    </row>
    <row r="2149" spans="1:19" ht="49.65" customHeight="1" x14ac:dyDescent="0.3">
      <c r="A2149" s="78"/>
      <c r="B2149" s="78"/>
      <c r="C2149" s="78"/>
      <c r="D2149" s="78"/>
      <c r="E2149" s="78"/>
      <c r="F2149" s="78"/>
      <c r="G2149" s="78"/>
      <c r="H2149" s="78"/>
      <c r="I2149" s="78"/>
      <c r="J2149" s="78"/>
      <c r="K2149" s="78"/>
      <c r="L2149" s="78"/>
      <c r="M2149" s="78"/>
      <c r="N2149" s="78"/>
      <c r="O2149" s="78"/>
      <c r="P2149" s="78"/>
      <c r="Q2149" s="78"/>
      <c r="R2149" s="78"/>
      <c r="S2149" s="78"/>
    </row>
    <row r="2150" spans="1:19" ht="49.65" customHeight="1" x14ac:dyDescent="0.3">
      <c r="A2150" s="102" t="s">
        <v>4</v>
      </c>
      <c r="B2150" s="103" t="s">
        <v>52</v>
      </c>
      <c r="C2150" s="102" t="s">
        <v>53</v>
      </c>
      <c r="D2150" s="102" t="s">
        <v>54</v>
      </c>
      <c r="E2150" s="102" t="s">
        <v>55</v>
      </c>
      <c r="F2150" s="102" t="s">
        <v>56</v>
      </c>
      <c r="G2150" s="102" t="s">
        <v>57</v>
      </c>
      <c r="H2150" s="102" t="s">
        <v>58</v>
      </c>
      <c r="I2150" s="103" t="s">
        <v>8</v>
      </c>
      <c r="K2150" s="102" t="s">
        <v>4</v>
      </c>
      <c r="L2150" s="103" t="s">
        <v>52</v>
      </c>
      <c r="M2150" s="102" t="s">
        <v>53</v>
      </c>
      <c r="N2150" s="102" t="s">
        <v>54</v>
      </c>
      <c r="O2150" s="102" t="s">
        <v>55</v>
      </c>
      <c r="P2150" s="102" t="s">
        <v>56</v>
      </c>
      <c r="Q2150" s="102" t="s">
        <v>57</v>
      </c>
      <c r="R2150" s="102" t="s">
        <v>58</v>
      </c>
      <c r="S2150" s="103" t="s">
        <v>8</v>
      </c>
    </row>
    <row r="2151" spans="1:19" ht="49.65" customHeight="1" x14ac:dyDescent="0.3">
      <c r="A2151" s="89"/>
      <c r="B2151" s="89"/>
      <c r="C2151" s="89"/>
      <c r="D2151" s="89"/>
      <c r="E2151" s="89"/>
      <c r="F2151" s="89"/>
      <c r="G2151" s="89"/>
      <c r="H2151" s="89"/>
      <c r="I2151" s="89"/>
      <c r="K2151" s="89"/>
      <c r="L2151" s="89"/>
      <c r="M2151" s="89"/>
      <c r="N2151" s="89"/>
      <c r="O2151" s="89"/>
      <c r="P2151" s="89"/>
      <c r="Q2151" s="89"/>
      <c r="R2151" s="89"/>
      <c r="S2151" s="89"/>
    </row>
    <row r="2152" spans="1:19" ht="49.65" customHeight="1" x14ac:dyDescent="0.3">
      <c r="A2152" s="101" t="s">
        <v>1772</v>
      </c>
      <c r="B2152" s="78"/>
      <c r="C2152" s="78"/>
      <c r="D2152" s="78"/>
      <c r="E2152" s="78"/>
      <c r="F2152" s="78"/>
      <c r="G2152" s="78"/>
      <c r="H2152" s="78"/>
      <c r="I2152" s="78"/>
      <c r="K2152" s="99"/>
      <c r="L2152" s="100" t="s">
        <v>1773</v>
      </c>
      <c r="M2152" s="78"/>
      <c r="N2152" s="78"/>
      <c r="O2152" s="78"/>
      <c r="P2152" s="78"/>
      <c r="Q2152" s="78"/>
      <c r="R2152" s="78"/>
      <c r="S2152" s="78"/>
    </row>
    <row r="2153" spans="1:19" ht="49.65" customHeight="1" x14ac:dyDescent="0.3">
      <c r="A2153" s="78"/>
      <c r="B2153" s="78"/>
      <c r="C2153" s="78"/>
      <c r="D2153" s="78"/>
      <c r="E2153" s="78"/>
      <c r="F2153" s="78"/>
      <c r="G2153" s="78"/>
      <c r="H2153" s="78"/>
      <c r="I2153" s="78"/>
      <c r="K2153" s="78"/>
      <c r="L2153" s="78"/>
      <c r="M2153" s="78"/>
      <c r="N2153" s="78"/>
      <c r="O2153" s="78"/>
      <c r="P2153" s="78"/>
      <c r="Q2153" s="78"/>
      <c r="R2153" s="78"/>
      <c r="S2153" s="78"/>
    </row>
    <row r="2154" spans="1:19" ht="49.65" customHeight="1" x14ac:dyDescent="0.3">
      <c r="A2154" s="99"/>
      <c r="B2154" s="100" t="s">
        <v>1774</v>
      </c>
      <c r="C2154" s="78"/>
      <c r="D2154" s="78"/>
      <c r="E2154" s="78"/>
      <c r="F2154" s="78"/>
      <c r="G2154" s="78"/>
      <c r="H2154" s="78"/>
      <c r="I2154" s="78"/>
      <c r="K2154" s="97">
        <v>9414</v>
      </c>
      <c r="L2154" s="98" t="s">
        <v>1775</v>
      </c>
      <c r="M2154" s="96"/>
      <c r="N2154" s="96"/>
      <c r="O2154" s="96"/>
      <c r="P2154" s="96"/>
      <c r="Q2154" s="94">
        <f>+M2154+N2154+O2154+P2154</f>
        <v>0</v>
      </c>
      <c r="R2154" s="95">
        <v>69</v>
      </c>
      <c r="S2154" s="88">
        <f>+Q2154*R2154</f>
        <v>0</v>
      </c>
    </row>
    <row r="2155" spans="1:19" ht="49.65" customHeight="1" x14ac:dyDescent="0.3">
      <c r="A2155" s="78"/>
      <c r="B2155" s="78"/>
      <c r="C2155" s="78"/>
      <c r="D2155" s="78"/>
      <c r="E2155" s="78"/>
      <c r="F2155" s="78"/>
      <c r="G2155" s="78"/>
      <c r="H2155" s="78"/>
      <c r="I2155" s="78"/>
      <c r="K2155" s="89"/>
      <c r="L2155" s="89"/>
      <c r="M2155" s="89"/>
      <c r="N2155" s="89"/>
      <c r="O2155" s="89"/>
      <c r="P2155" s="89"/>
      <c r="Q2155" s="89"/>
      <c r="R2155" s="89"/>
      <c r="S2155" s="89"/>
    </row>
    <row r="2156" spans="1:19" ht="49.65" customHeight="1" x14ac:dyDescent="0.3">
      <c r="A2156" s="97">
        <v>5931</v>
      </c>
      <c r="B2156" s="98" t="s">
        <v>1776</v>
      </c>
      <c r="C2156" s="96"/>
      <c r="D2156" s="96"/>
      <c r="E2156" s="96"/>
      <c r="F2156" s="96"/>
      <c r="G2156" s="94">
        <f>+C2156+D2156+E2156+F2156</f>
        <v>0</v>
      </c>
      <c r="H2156" s="95">
        <v>269</v>
      </c>
      <c r="I2156" s="88">
        <f>+G2156*H2156</f>
        <v>0</v>
      </c>
      <c r="K2156" s="97">
        <v>12611</v>
      </c>
      <c r="L2156" s="98" t="s">
        <v>1777</v>
      </c>
      <c r="M2156" s="96"/>
      <c r="N2156" s="96"/>
      <c r="O2156" s="96"/>
      <c r="P2156" s="96"/>
      <c r="Q2156" s="94">
        <f>+M2156+N2156+O2156+P2156</f>
        <v>0</v>
      </c>
      <c r="R2156" s="95">
        <v>179</v>
      </c>
      <c r="S2156" s="88">
        <f>+Q2156*R2156</f>
        <v>0</v>
      </c>
    </row>
    <row r="2157" spans="1:19" ht="49.65" customHeight="1" x14ac:dyDescent="0.3">
      <c r="A2157" s="89"/>
      <c r="B2157" s="89"/>
      <c r="C2157" s="89"/>
      <c r="D2157" s="89"/>
      <c r="E2157" s="89"/>
      <c r="F2157" s="89"/>
      <c r="G2157" s="89"/>
      <c r="H2157" s="89"/>
      <c r="I2157" s="89"/>
      <c r="K2157" s="89"/>
      <c r="L2157" s="89"/>
      <c r="M2157" s="89"/>
      <c r="N2157" s="89"/>
      <c r="O2157" s="89"/>
      <c r="P2157" s="89"/>
      <c r="Q2157" s="89"/>
      <c r="R2157" s="89"/>
      <c r="S2157" s="89"/>
    </row>
    <row r="2158" spans="1:19" ht="49.65" customHeight="1" x14ac:dyDescent="0.3">
      <c r="A2158" s="97">
        <v>7195</v>
      </c>
      <c r="B2158" s="98" t="s">
        <v>1778</v>
      </c>
      <c r="C2158" s="96"/>
      <c r="D2158" s="96"/>
      <c r="E2158" s="96"/>
      <c r="F2158" s="96"/>
      <c r="G2158" s="94">
        <f>+C2158+D2158+E2158+F2158</f>
        <v>0</v>
      </c>
      <c r="H2158" s="95">
        <v>49</v>
      </c>
      <c r="I2158" s="88">
        <f>+G2158*H2158</f>
        <v>0</v>
      </c>
      <c r="K2158" s="99"/>
      <c r="L2158" s="100" t="s">
        <v>1779</v>
      </c>
      <c r="M2158" s="78"/>
      <c r="N2158" s="78"/>
      <c r="O2158" s="78"/>
      <c r="P2158" s="78"/>
      <c r="Q2158" s="78"/>
      <c r="R2158" s="78"/>
      <c r="S2158" s="78"/>
    </row>
    <row r="2159" spans="1:19" ht="49.65" customHeight="1" x14ac:dyDescent="0.3">
      <c r="A2159" s="89"/>
      <c r="B2159" s="89"/>
      <c r="C2159" s="89"/>
      <c r="D2159" s="89"/>
      <c r="E2159" s="89"/>
      <c r="F2159" s="89"/>
      <c r="G2159" s="89"/>
      <c r="H2159" s="89"/>
      <c r="I2159" s="89"/>
      <c r="K2159" s="78"/>
      <c r="L2159" s="78"/>
      <c r="M2159" s="78"/>
      <c r="N2159" s="78"/>
      <c r="O2159" s="78"/>
      <c r="P2159" s="78"/>
      <c r="Q2159" s="78"/>
      <c r="R2159" s="78"/>
      <c r="S2159" s="78"/>
    </row>
    <row r="2160" spans="1:19" ht="49.65" customHeight="1" x14ac:dyDescent="0.3">
      <c r="A2160" s="97">
        <v>7196</v>
      </c>
      <c r="B2160" s="98" t="s">
        <v>1780</v>
      </c>
      <c r="C2160" s="96"/>
      <c r="D2160" s="96"/>
      <c r="E2160" s="96"/>
      <c r="F2160" s="96"/>
      <c r="G2160" s="94">
        <f>+C2160+D2160+E2160+F2160</f>
        <v>0</v>
      </c>
      <c r="H2160" s="95">
        <v>69</v>
      </c>
      <c r="I2160" s="88">
        <f>+G2160*H2160</f>
        <v>0</v>
      </c>
      <c r="K2160" s="97">
        <v>1319</v>
      </c>
      <c r="L2160" s="98" t="s">
        <v>1781</v>
      </c>
      <c r="M2160" s="96"/>
      <c r="N2160" s="96"/>
      <c r="O2160" s="96"/>
      <c r="P2160" s="96"/>
      <c r="Q2160" s="94">
        <f>+M2160+N2160+O2160+P2160</f>
        <v>0</v>
      </c>
      <c r="R2160" s="95">
        <v>179</v>
      </c>
      <c r="S2160" s="88">
        <f>+Q2160*R2160</f>
        <v>0</v>
      </c>
    </row>
    <row r="2161" spans="1:19" ht="49.65" customHeight="1" x14ac:dyDescent="0.3">
      <c r="A2161" s="89"/>
      <c r="B2161" s="89"/>
      <c r="C2161" s="89"/>
      <c r="D2161" s="89"/>
      <c r="E2161" s="89"/>
      <c r="F2161" s="89"/>
      <c r="G2161" s="89"/>
      <c r="H2161" s="89"/>
      <c r="I2161" s="89"/>
      <c r="K2161" s="89"/>
      <c r="L2161" s="89"/>
      <c r="M2161" s="89"/>
      <c r="N2161" s="89"/>
      <c r="O2161" s="89"/>
      <c r="P2161" s="89"/>
      <c r="Q2161" s="89"/>
      <c r="R2161" s="89"/>
      <c r="S2161" s="89"/>
    </row>
    <row r="2162" spans="1:19" ht="49.65" customHeight="1" x14ac:dyDescent="0.3">
      <c r="A2162" s="99"/>
      <c r="B2162" s="100" t="s">
        <v>1782</v>
      </c>
      <c r="C2162" s="78"/>
      <c r="D2162" s="78"/>
      <c r="E2162" s="78"/>
      <c r="F2162" s="78"/>
      <c r="G2162" s="78"/>
      <c r="H2162" s="78"/>
      <c r="I2162" s="78"/>
      <c r="K2162" s="97">
        <v>5930</v>
      </c>
      <c r="L2162" s="98" t="s">
        <v>1783</v>
      </c>
      <c r="M2162" s="96"/>
      <c r="N2162" s="96"/>
      <c r="O2162" s="96"/>
      <c r="P2162" s="96"/>
      <c r="Q2162" s="94">
        <f>+M2162+N2162+O2162+P2162</f>
        <v>0</v>
      </c>
      <c r="R2162" s="95">
        <v>169</v>
      </c>
      <c r="S2162" s="88">
        <f>+Q2162*R2162</f>
        <v>0</v>
      </c>
    </row>
    <row r="2163" spans="1:19" ht="49.65" customHeight="1" x14ac:dyDescent="0.3">
      <c r="A2163" s="78"/>
      <c r="B2163" s="78"/>
      <c r="C2163" s="78"/>
      <c r="D2163" s="78"/>
      <c r="E2163" s="78"/>
      <c r="F2163" s="78"/>
      <c r="G2163" s="78"/>
      <c r="H2163" s="78"/>
      <c r="I2163" s="78"/>
      <c r="K2163" s="89"/>
      <c r="L2163" s="89"/>
      <c r="M2163" s="89"/>
      <c r="N2163" s="89"/>
      <c r="O2163" s="89"/>
      <c r="P2163" s="89"/>
      <c r="Q2163" s="89"/>
      <c r="R2163" s="89"/>
      <c r="S2163" s="89"/>
    </row>
    <row r="2164" spans="1:19" ht="49.65" customHeight="1" x14ac:dyDescent="0.3">
      <c r="A2164" s="97">
        <v>6329</v>
      </c>
      <c r="B2164" s="98" t="s">
        <v>1784</v>
      </c>
      <c r="C2164" s="96"/>
      <c r="D2164" s="96"/>
      <c r="E2164" s="96"/>
      <c r="F2164" s="96"/>
      <c r="G2164" s="94">
        <f>+C2164+D2164+E2164+F2164</f>
        <v>0</v>
      </c>
      <c r="H2164" s="95">
        <v>279</v>
      </c>
      <c r="I2164" s="88">
        <f>+G2164*H2164</f>
        <v>0</v>
      </c>
      <c r="K2164" s="97">
        <v>7026</v>
      </c>
      <c r="L2164" s="98" t="s">
        <v>1785</v>
      </c>
      <c r="M2164" s="96"/>
      <c r="N2164" s="96"/>
      <c r="O2164" s="96"/>
      <c r="P2164" s="96"/>
      <c r="Q2164" s="94">
        <f>+M2164+N2164+O2164+P2164</f>
        <v>0</v>
      </c>
      <c r="R2164" s="95">
        <v>169</v>
      </c>
      <c r="S2164" s="88">
        <f>+Q2164*R2164</f>
        <v>0</v>
      </c>
    </row>
    <row r="2165" spans="1:19" ht="49.65" customHeight="1" x14ac:dyDescent="0.3">
      <c r="A2165" s="89"/>
      <c r="B2165" s="89"/>
      <c r="C2165" s="89"/>
      <c r="D2165" s="89"/>
      <c r="E2165" s="89"/>
      <c r="F2165" s="89"/>
      <c r="G2165" s="89"/>
      <c r="H2165" s="89"/>
      <c r="I2165" s="89"/>
      <c r="K2165" s="89"/>
      <c r="L2165" s="89"/>
      <c r="M2165" s="89"/>
      <c r="N2165" s="89"/>
      <c r="O2165" s="89"/>
      <c r="P2165" s="89"/>
      <c r="Q2165" s="89"/>
      <c r="R2165" s="89"/>
      <c r="S2165" s="89"/>
    </row>
    <row r="2166" spans="1:19" ht="49.65" customHeight="1" x14ac:dyDescent="0.3">
      <c r="A2166" s="97">
        <v>6330</v>
      </c>
      <c r="B2166" s="98" t="s">
        <v>1786</v>
      </c>
      <c r="C2166" s="96"/>
      <c r="D2166" s="96"/>
      <c r="E2166" s="96"/>
      <c r="F2166" s="96"/>
      <c r="G2166" s="94">
        <f>+C2166+D2166+E2166+F2166</f>
        <v>0</v>
      </c>
      <c r="H2166" s="95">
        <v>279</v>
      </c>
      <c r="I2166" s="88">
        <f>+G2166*H2166</f>
        <v>0</v>
      </c>
      <c r="K2166" s="97">
        <v>7027</v>
      </c>
      <c r="L2166" s="98" t="s">
        <v>1787</v>
      </c>
      <c r="M2166" s="96"/>
      <c r="N2166" s="96"/>
      <c r="O2166" s="96"/>
      <c r="P2166" s="96"/>
      <c r="Q2166" s="94">
        <f>+M2166+N2166+O2166+P2166</f>
        <v>0</v>
      </c>
      <c r="R2166" s="95">
        <v>99</v>
      </c>
      <c r="S2166" s="88">
        <f>+Q2166*R2166</f>
        <v>0</v>
      </c>
    </row>
    <row r="2167" spans="1:19" ht="49.65" customHeight="1" x14ac:dyDescent="0.3">
      <c r="A2167" s="89"/>
      <c r="B2167" s="89"/>
      <c r="C2167" s="89"/>
      <c r="D2167" s="89"/>
      <c r="E2167" s="89"/>
      <c r="F2167" s="89"/>
      <c r="G2167" s="89"/>
      <c r="H2167" s="89"/>
      <c r="I2167" s="89"/>
      <c r="K2167" s="89"/>
      <c r="L2167" s="89"/>
      <c r="M2167" s="89"/>
      <c r="N2167" s="89"/>
      <c r="O2167" s="89"/>
      <c r="P2167" s="89"/>
      <c r="Q2167" s="89"/>
      <c r="R2167" s="89"/>
      <c r="S2167" s="89"/>
    </row>
    <row r="2168" spans="1:19" ht="49.65" customHeight="1" x14ac:dyDescent="0.3">
      <c r="A2168" s="97">
        <v>6581</v>
      </c>
      <c r="B2168" s="98" t="s">
        <v>1788</v>
      </c>
      <c r="C2168" s="96"/>
      <c r="D2168" s="96"/>
      <c r="E2168" s="96"/>
      <c r="F2168" s="96"/>
      <c r="G2168" s="94">
        <f>+C2168+D2168+E2168+F2168</f>
        <v>0</v>
      </c>
      <c r="H2168" s="95">
        <v>59</v>
      </c>
      <c r="I2168" s="88">
        <f>+G2168*H2168</f>
        <v>0</v>
      </c>
      <c r="K2168" s="97">
        <v>8165</v>
      </c>
      <c r="L2168" s="98" t="s">
        <v>1789</v>
      </c>
      <c r="M2168" s="96"/>
      <c r="N2168" s="96"/>
      <c r="O2168" s="96"/>
      <c r="P2168" s="96"/>
      <c r="Q2168" s="94">
        <f>+M2168+N2168+O2168+P2168</f>
        <v>0</v>
      </c>
      <c r="R2168" s="95">
        <v>59</v>
      </c>
      <c r="S2168" s="88">
        <f>+Q2168*R2168</f>
        <v>0</v>
      </c>
    </row>
    <row r="2169" spans="1:19" ht="49.65" customHeight="1" x14ac:dyDescent="0.3">
      <c r="A2169" s="89"/>
      <c r="B2169" s="89"/>
      <c r="C2169" s="89"/>
      <c r="D2169" s="89"/>
      <c r="E2169" s="89"/>
      <c r="F2169" s="89"/>
      <c r="G2169" s="89"/>
      <c r="H2169" s="89"/>
      <c r="I2169" s="89"/>
      <c r="K2169" s="89"/>
      <c r="L2169" s="89"/>
      <c r="M2169" s="89"/>
      <c r="N2169" s="89"/>
      <c r="O2169" s="89"/>
      <c r="P2169" s="89"/>
      <c r="Q2169" s="89"/>
      <c r="R2169" s="89"/>
      <c r="S2169" s="89"/>
    </row>
    <row r="2170" spans="1:19" ht="49.65" customHeight="1" x14ac:dyDescent="0.3">
      <c r="A2170" s="97">
        <v>6582</v>
      </c>
      <c r="B2170" s="98" t="s">
        <v>1790</v>
      </c>
      <c r="C2170" s="96"/>
      <c r="D2170" s="96"/>
      <c r="E2170" s="96"/>
      <c r="F2170" s="96"/>
      <c r="G2170" s="94">
        <f>+C2170+D2170+E2170+F2170</f>
        <v>0</v>
      </c>
      <c r="H2170" s="95">
        <v>45</v>
      </c>
      <c r="I2170" s="88">
        <f>+G2170*H2170</f>
        <v>0</v>
      </c>
      <c r="K2170" s="97">
        <v>8169</v>
      </c>
      <c r="L2170" s="98" t="s">
        <v>1791</v>
      </c>
      <c r="M2170" s="96"/>
      <c r="N2170" s="96"/>
      <c r="O2170" s="96"/>
      <c r="P2170" s="96"/>
      <c r="Q2170" s="94">
        <f>+M2170+N2170+O2170+P2170</f>
        <v>0</v>
      </c>
      <c r="R2170" s="95">
        <v>65</v>
      </c>
      <c r="S2170" s="88">
        <f>+Q2170*R2170</f>
        <v>0</v>
      </c>
    </row>
    <row r="2171" spans="1:19" ht="49.65" customHeight="1" x14ac:dyDescent="0.3">
      <c r="A2171" s="89"/>
      <c r="B2171" s="89"/>
      <c r="C2171" s="89"/>
      <c r="D2171" s="89"/>
      <c r="E2171" s="89"/>
      <c r="F2171" s="89"/>
      <c r="G2171" s="89"/>
      <c r="H2171" s="89"/>
      <c r="I2171" s="89"/>
      <c r="K2171" s="89"/>
      <c r="L2171" s="89"/>
      <c r="M2171" s="89"/>
      <c r="N2171" s="89"/>
      <c r="O2171" s="89"/>
      <c r="P2171" s="89"/>
      <c r="Q2171" s="89"/>
      <c r="R2171" s="89"/>
      <c r="S2171" s="89"/>
    </row>
    <row r="2172" spans="1:19" ht="49.65" customHeight="1" x14ac:dyDescent="0.3">
      <c r="A2172" s="97">
        <v>6584</v>
      </c>
      <c r="B2172" s="98" t="s">
        <v>1792</v>
      </c>
      <c r="C2172" s="96"/>
      <c r="D2172" s="96"/>
      <c r="E2172" s="96"/>
      <c r="F2172" s="96"/>
      <c r="G2172" s="94">
        <f>+C2172+D2172+E2172+F2172</f>
        <v>0</v>
      </c>
      <c r="H2172" s="95">
        <v>45</v>
      </c>
      <c r="I2172" s="88">
        <f>+G2172*H2172</f>
        <v>0</v>
      </c>
      <c r="K2172" s="97">
        <v>8170</v>
      </c>
      <c r="L2172" s="98" t="s">
        <v>1793</v>
      </c>
      <c r="M2172" s="96"/>
      <c r="N2172" s="96"/>
      <c r="O2172" s="96"/>
      <c r="P2172" s="96"/>
      <c r="Q2172" s="94">
        <f>+M2172+N2172+O2172+P2172</f>
        <v>0</v>
      </c>
      <c r="R2172" s="95">
        <v>65</v>
      </c>
      <c r="S2172" s="88">
        <f>+Q2172*R2172</f>
        <v>0</v>
      </c>
    </row>
    <row r="2173" spans="1:19" ht="49.65" customHeight="1" x14ac:dyDescent="0.3">
      <c r="A2173" s="89"/>
      <c r="B2173" s="89"/>
      <c r="C2173" s="89"/>
      <c r="D2173" s="89"/>
      <c r="E2173" s="89"/>
      <c r="F2173" s="89"/>
      <c r="G2173" s="89"/>
      <c r="H2173" s="89"/>
      <c r="I2173" s="89"/>
      <c r="K2173" s="89"/>
      <c r="L2173" s="89"/>
      <c r="M2173" s="89"/>
      <c r="N2173" s="89"/>
      <c r="O2173" s="89"/>
      <c r="P2173" s="89"/>
      <c r="Q2173" s="89"/>
      <c r="R2173" s="89"/>
      <c r="S2173" s="89"/>
    </row>
    <row r="2174" spans="1:19" ht="49.65" customHeight="1" x14ac:dyDescent="0.3">
      <c r="A2174" s="97">
        <v>6585</v>
      </c>
      <c r="B2174" s="98" t="s">
        <v>1794</v>
      </c>
      <c r="C2174" s="96"/>
      <c r="D2174" s="96"/>
      <c r="E2174" s="96"/>
      <c r="F2174" s="96"/>
      <c r="G2174" s="94">
        <f>+C2174+D2174+E2174+F2174</f>
        <v>0</v>
      </c>
      <c r="H2174" s="95">
        <v>69</v>
      </c>
      <c r="I2174" s="88">
        <f>+G2174*H2174</f>
        <v>0</v>
      </c>
      <c r="K2174" s="97">
        <v>8171</v>
      </c>
      <c r="L2174" s="98" t="s">
        <v>1795</v>
      </c>
      <c r="M2174" s="96"/>
      <c r="N2174" s="96"/>
      <c r="O2174" s="96"/>
      <c r="P2174" s="96"/>
      <c r="Q2174" s="94">
        <f>+M2174+N2174+O2174+P2174</f>
        <v>0</v>
      </c>
      <c r="R2174" s="95">
        <v>45</v>
      </c>
      <c r="S2174" s="88">
        <f>+Q2174*R2174</f>
        <v>0</v>
      </c>
    </row>
    <row r="2175" spans="1:19" ht="49.65" customHeight="1" x14ac:dyDescent="0.3">
      <c r="A2175" s="89"/>
      <c r="B2175" s="89"/>
      <c r="C2175" s="89"/>
      <c r="D2175" s="89"/>
      <c r="E2175" s="89"/>
      <c r="F2175" s="89"/>
      <c r="G2175" s="89"/>
      <c r="H2175" s="89"/>
      <c r="I2175" s="89"/>
      <c r="K2175" s="89"/>
      <c r="L2175" s="89"/>
      <c r="M2175" s="89"/>
      <c r="N2175" s="89"/>
      <c r="O2175" s="89"/>
      <c r="P2175" s="89"/>
      <c r="Q2175" s="89"/>
      <c r="R2175" s="89"/>
      <c r="S2175" s="89"/>
    </row>
    <row r="2176" spans="1:19" ht="49.65" customHeight="1" x14ac:dyDescent="0.3">
      <c r="A2176" s="97">
        <v>10823</v>
      </c>
      <c r="B2176" s="98" t="s">
        <v>1796</v>
      </c>
      <c r="C2176" s="96"/>
      <c r="D2176" s="96"/>
      <c r="E2176" s="96"/>
      <c r="F2176" s="96"/>
      <c r="G2176" s="94">
        <f>+C2176+D2176+E2176+F2176</f>
        <v>0</v>
      </c>
      <c r="H2176" s="95">
        <v>79</v>
      </c>
      <c r="I2176" s="88">
        <f>+G2176*H2176</f>
        <v>0</v>
      </c>
      <c r="K2176" s="97">
        <v>8173</v>
      </c>
      <c r="L2176" s="98" t="s">
        <v>1797</v>
      </c>
      <c r="M2176" s="96"/>
      <c r="N2176" s="96"/>
      <c r="O2176" s="96"/>
      <c r="P2176" s="96"/>
      <c r="Q2176" s="94">
        <f>+M2176+N2176+O2176+P2176</f>
        <v>0</v>
      </c>
      <c r="R2176" s="95">
        <v>29</v>
      </c>
      <c r="S2176" s="88">
        <f>+Q2176*R2176</f>
        <v>0</v>
      </c>
    </row>
    <row r="2177" spans="1:19" ht="49.65" customHeight="1" x14ac:dyDescent="0.3">
      <c r="A2177" s="89"/>
      <c r="B2177" s="89"/>
      <c r="C2177" s="89"/>
      <c r="D2177" s="89"/>
      <c r="E2177" s="89"/>
      <c r="F2177" s="89"/>
      <c r="G2177" s="89"/>
      <c r="H2177" s="89"/>
      <c r="I2177" s="89"/>
      <c r="K2177" s="89"/>
      <c r="L2177" s="89"/>
      <c r="M2177" s="89"/>
      <c r="N2177" s="89"/>
      <c r="O2177" s="89"/>
      <c r="P2177" s="89"/>
      <c r="Q2177" s="89"/>
      <c r="R2177" s="89"/>
      <c r="S2177" s="89"/>
    </row>
    <row r="2178" spans="1:19" ht="49.65" customHeight="1" x14ac:dyDescent="0.3">
      <c r="A2178" s="99"/>
      <c r="B2178" s="100" t="s">
        <v>1798</v>
      </c>
      <c r="C2178" s="78"/>
      <c r="D2178" s="78"/>
      <c r="E2178" s="78"/>
      <c r="F2178" s="78"/>
      <c r="G2178" s="78"/>
      <c r="H2178" s="78"/>
      <c r="I2178" s="78"/>
      <c r="K2178" s="97">
        <v>8174</v>
      </c>
      <c r="L2178" s="98" t="s">
        <v>1799</v>
      </c>
      <c r="M2178" s="96"/>
      <c r="N2178" s="96"/>
      <c r="O2178" s="96"/>
      <c r="P2178" s="96"/>
      <c r="Q2178" s="94">
        <f>+M2178+N2178+O2178+P2178</f>
        <v>0</v>
      </c>
      <c r="R2178" s="95">
        <v>45</v>
      </c>
      <c r="S2178" s="88">
        <f>+Q2178*R2178</f>
        <v>0</v>
      </c>
    </row>
    <row r="2179" spans="1:19" ht="49.65" customHeight="1" x14ac:dyDescent="0.3">
      <c r="A2179" s="78"/>
      <c r="B2179" s="78"/>
      <c r="C2179" s="78"/>
      <c r="D2179" s="78"/>
      <c r="E2179" s="78"/>
      <c r="F2179" s="78"/>
      <c r="G2179" s="78"/>
      <c r="H2179" s="78"/>
      <c r="I2179" s="78"/>
      <c r="K2179" s="89"/>
      <c r="L2179" s="89"/>
      <c r="M2179" s="89"/>
      <c r="N2179" s="89"/>
      <c r="O2179" s="89"/>
      <c r="P2179" s="89"/>
      <c r="Q2179" s="89"/>
      <c r="R2179" s="89"/>
      <c r="S2179" s="89"/>
    </row>
    <row r="2180" spans="1:19" ht="49.65" customHeight="1" x14ac:dyDescent="0.3">
      <c r="A2180" s="97">
        <v>7601</v>
      </c>
      <c r="B2180" s="98" t="s">
        <v>1784</v>
      </c>
      <c r="C2180" s="96"/>
      <c r="D2180" s="96"/>
      <c r="E2180" s="96"/>
      <c r="F2180" s="96"/>
      <c r="G2180" s="94">
        <f>+C2180+D2180+E2180+F2180</f>
        <v>0</v>
      </c>
      <c r="H2180" s="95">
        <v>299</v>
      </c>
      <c r="I2180" s="88">
        <f>+G2180*H2180</f>
        <v>0</v>
      </c>
      <c r="K2180" s="97">
        <v>8230</v>
      </c>
      <c r="L2180" s="98" t="s">
        <v>1800</v>
      </c>
      <c r="M2180" s="96"/>
      <c r="N2180" s="96"/>
      <c r="O2180" s="96"/>
      <c r="P2180" s="96"/>
      <c r="Q2180" s="94">
        <f>+M2180+N2180+O2180+P2180</f>
        <v>0</v>
      </c>
      <c r="R2180" s="95">
        <v>69</v>
      </c>
      <c r="S2180" s="88">
        <f>+Q2180*R2180</f>
        <v>0</v>
      </c>
    </row>
    <row r="2181" spans="1:19" ht="49.65" customHeight="1" x14ac:dyDescent="0.3">
      <c r="A2181" s="89"/>
      <c r="B2181" s="89"/>
      <c r="C2181" s="89"/>
      <c r="D2181" s="89"/>
      <c r="E2181" s="89"/>
      <c r="F2181" s="89"/>
      <c r="G2181" s="89"/>
      <c r="H2181" s="89"/>
      <c r="I2181" s="89"/>
      <c r="K2181" s="89"/>
      <c r="L2181" s="89"/>
      <c r="M2181" s="89"/>
      <c r="N2181" s="89"/>
      <c r="O2181" s="89"/>
      <c r="P2181" s="89"/>
      <c r="Q2181" s="89"/>
      <c r="R2181" s="89"/>
      <c r="S2181" s="89"/>
    </row>
    <row r="2182" spans="1:19" ht="49.65" customHeight="1" x14ac:dyDescent="0.3">
      <c r="A2182" s="97">
        <v>7602</v>
      </c>
      <c r="B2182" s="98" t="s">
        <v>1790</v>
      </c>
      <c r="C2182" s="96"/>
      <c r="D2182" s="96"/>
      <c r="E2182" s="96"/>
      <c r="F2182" s="96"/>
      <c r="G2182" s="94">
        <f>+C2182+D2182+E2182+F2182</f>
        <v>0</v>
      </c>
      <c r="H2182" s="95">
        <v>49</v>
      </c>
      <c r="I2182" s="88">
        <f>+G2182*H2182</f>
        <v>0</v>
      </c>
      <c r="K2182" s="97">
        <v>8231</v>
      </c>
      <c r="L2182" s="98" t="s">
        <v>1801</v>
      </c>
      <c r="M2182" s="96"/>
      <c r="N2182" s="96"/>
      <c r="O2182" s="96"/>
      <c r="P2182" s="96"/>
      <c r="Q2182" s="94">
        <f>+M2182+N2182+O2182+P2182</f>
        <v>0</v>
      </c>
      <c r="R2182" s="95">
        <v>49</v>
      </c>
      <c r="S2182" s="88">
        <f>+Q2182*R2182</f>
        <v>0</v>
      </c>
    </row>
    <row r="2183" spans="1:19" ht="49.65" customHeight="1" x14ac:dyDescent="0.3">
      <c r="A2183" s="89"/>
      <c r="B2183" s="89"/>
      <c r="C2183" s="89"/>
      <c r="D2183" s="89"/>
      <c r="E2183" s="89"/>
      <c r="F2183" s="89"/>
      <c r="G2183" s="89"/>
      <c r="H2183" s="89"/>
      <c r="I2183" s="89"/>
      <c r="K2183" s="89"/>
      <c r="L2183" s="89"/>
      <c r="M2183" s="89"/>
      <c r="N2183" s="89"/>
      <c r="O2183" s="89"/>
      <c r="P2183" s="89"/>
      <c r="Q2183" s="89"/>
      <c r="R2183" s="89"/>
      <c r="S2183" s="89"/>
    </row>
    <row r="2184" spans="1:19" ht="49.65" customHeight="1" x14ac:dyDescent="0.3">
      <c r="A2184" s="97">
        <v>7603</v>
      </c>
      <c r="B2184" s="98" t="s">
        <v>1788</v>
      </c>
      <c r="C2184" s="96"/>
      <c r="D2184" s="96"/>
      <c r="E2184" s="96"/>
      <c r="F2184" s="96"/>
      <c r="G2184" s="94">
        <f>+C2184+D2184+E2184+F2184</f>
        <v>0</v>
      </c>
      <c r="H2184" s="95">
        <v>59</v>
      </c>
      <c r="I2184" s="88">
        <f>+G2184*H2184</f>
        <v>0</v>
      </c>
      <c r="K2184" s="97">
        <v>9062</v>
      </c>
      <c r="L2184" s="98" t="s">
        <v>1802</v>
      </c>
      <c r="M2184" s="96"/>
      <c r="N2184" s="96"/>
      <c r="O2184" s="96"/>
      <c r="P2184" s="96"/>
      <c r="Q2184" s="94">
        <f>+M2184+N2184+O2184+P2184</f>
        <v>0</v>
      </c>
      <c r="R2184" s="95">
        <v>179</v>
      </c>
      <c r="S2184" s="88">
        <f>+Q2184*R2184</f>
        <v>0</v>
      </c>
    </row>
    <row r="2185" spans="1:19" ht="49.65" customHeight="1" x14ac:dyDescent="0.3">
      <c r="A2185" s="89"/>
      <c r="B2185" s="89"/>
      <c r="C2185" s="89"/>
      <c r="D2185" s="89"/>
      <c r="E2185" s="89"/>
      <c r="F2185" s="89"/>
      <c r="G2185" s="89"/>
      <c r="H2185" s="89"/>
      <c r="I2185" s="89"/>
      <c r="K2185" s="89"/>
      <c r="L2185" s="89"/>
      <c r="M2185" s="89"/>
      <c r="N2185" s="89"/>
      <c r="O2185" s="89"/>
      <c r="P2185" s="89"/>
      <c r="Q2185" s="89"/>
      <c r="R2185" s="89"/>
      <c r="S2185" s="89"/>
    </row>
    <row r="2186" spans="1:19" ht="49.65" customHeight="1" x14ac:dyDescent="0.3">
      <c r="A2186" s="97">
        <v>7604</v>
      </c>
      <c r="B2186" s="98" t="s">
        <v>1803</v>
      </c>
      <c r="C2186" s="96"/>
      <c r="D2186" s="96"/>
      <c r="E2186" s="96"/>
      <c r="F2186" s="96"/>
      <c r="G2186" s="94">
        <f>+C2186+D2186+E2186+F2186</f>
        <v>0</v>
      </c>
      <c r="H2186" s="95">
        <v>79</v>
      </c>
      <c r="I2186" s="88">
        <f>+G2186*H2186</f>
        <v>0</v>
      </c>
      <c r="K2186" s="97">
        <v>9325</v>
      </c>
      <c r="L2186" s="98" t="s">
        <v>1804</v>
      </c>
      <c r="M2186" s="96"/>
      <c r="N2186" s="96"/>
      <c r="O2186" s="96"/>
      <c r="P2186" s="96"/>
      <c r="Q2186" s="94">
        <f>+M2186+N2186+O2186+P2186</f>
        <v>0</v>
      </c>
      <c r="R2186" s="95">
        <v>45</v>
      </c>
      <c r="S2186" s="88">
        <f>+Q2186*R2186</f>
        <v>0</v>
      </c>
    </row>
    <row r="2187" spans="1:19" ht="49.65" customHeight="1" x14ac:dyDescent="0.3">
      <c r="A2187" s="89"/>
      <c r="B2187" s="89"/>
      <c r="C2187" s="89"/>
      <c r="D2187" s="89"/>
      <c r="E2187" s="89"/>
      <c r="F2187" s="89"/>
      <c r="G2187" s="89"/>
      <c r="H2187" s="89"/>
      <c r="I2187" s="89"/>
      <c r="K2187" s="89"/>
      <c r="L2187" s="89"/>
      <c r="M2187" s="89"/>
      <c r="N2187" s="89"/>
      <c r="O2187" s="89"/>
      <c r="P2187" s="89"/>
      <c r="Q2187" s="89"/>
      <c r="R2187" s="89"/>
      <c r="S2187" s="89"/>
    </row>
    <row r="2188" spans="1:19" ht="49.65" customHeight="1" x14ac:dyDescent="0.3">
      <c r="A2188" s="97">
        <v>7605</v>
      </c>
      <c r="B2188" s="98" t="s">
        <v>1786</v>
      </c>
      <c r="C2188" s="96"/>
      <c r="D2188" s="96"/>
      <c r="E2188" s="96"/>
      <c r="F2188" s="96"/>
      <c r="G2188" s="94">
        <f>+C2188+D2188+E2188+F2188</f>
        <v>0</v>
      </c>
      <c r="H2188" s="95">
        <v>299</v>
      </c>
      <c r="I2188" s="88">
        <f>+G2188*H2188</f>
        <v>0</v>
      </c>
      <c r="K2188" s="97">
        <v>11437</v>
      </c>
      <c r="L2188" s="98" t="s">
        <v>1805</v>
      </c>
      <c r="M2188" s="96"/>
      <c r="N2188" s="96"/>
      <c r="O2188" s="96"/>
      <c r="P2188" s="96"/>
      <c r="Q2188" s="94">
        <f>+M2188+N2188+O2188+P2188</f>
        <v>0</v>
      </c>
      <c r="R2188" s="95">
        <v>65</v>
      </c>
      <c r="S2188" s="88">
        <f>+Q2188*R2188</f>
        <v>0</v>
      </c>
    </row>
    <row r="2189" spans="1:19" ht="49.65" customHeight="1" x14ac:dyDescent="0.3">
      <c r="A2189" s="89"/>
      <c r="B2189" s="89"/>
      <c r="C2189" s="89"/>
      <c r="D2189" s="89"/>
      <c r="E2189" s="89"/>
      <c r="F2189" s="89"/>
      <c r="G2189" s="89"/>
      <c r="H2189" s="89"/>
      <c r="I2189" s="89"/>
      <c r="K2189" s="89"/>
      <c r="L2189" s="89"/>
      <c r="M2189" s="89"/>
      <c r="N2189" s="89"/>
      <c r="O2189" s="89"/>
      <c r="P2189" s="89"/>
      <c r="Q2189" s="89"/>
      <c r="R2189" s="89"/>
      <c r="S2189" s="89"/>
    </row>
    <row r="2190" spans="1:19" ht="49.65" customHeight="1" x14ac:dyDescent="0.3">
      <c r="A2190" s="97">
        <v>7606</v>
      </c>
      <c r="B2190" s="98" t="s">
        <v>1792</v>
      </c>
      <c r="C2190" s="96"/>
      <c r="D2190" s="96"/>
      <c r="E2190" s="96"/>
      <c r="F2190" s="96"/>
      <c r="G2190" s="94">
        <f>+C2190+D2190+E2190+F2190</f>
        <v>0</v>
      </c>
      <c r="H2190" s="95">
        <v>49</v>
      </c>
      <c r="I2190" s="88">
        <f>+G2190*H2190</f>
        <v>0</v>
      </c>
      <c r="K2190" s="97">
        <v>12614</v>
      </c>
      <c r="L2190" s="98" t="s">
        <v>1806</v>
      </c>
      <c r="M2190" s="96"/>
      <c r="N2190" s="96"/>
      <c r="O2190" s="96"/>
      <c r="P2190" s="96"/>
      <c r="Q2190" s="94">
        <f>+M2190+N2190+O2190+P2190</f>
        <v>0</v>
      </c>
      <c r="R2190" s="95">
        <v>219</v>
      </c>
      <c r="S2190" s="88">
        <f>+Q2190*R2190</f>
        <v>0</v>
      </c>
    </row>
    <row r="2191" spans="1:19" ht="49.65" customHeight="1" x14ac:dyDescent="0.3">
      <c r="A2191" s="89"/>
      <c r="B2191" s="89"/>
      <c r="C2191" s="89"/>
      <c r="D2191" s="89"/>
      <c r="E2191" s="89"/>
      <c r="F2191" s="89"/>
      <c r="G2191" s="89"/>
      <c r="H2191" s="89"/>
      <c r="I2191" s="89"/>
      <c r="K2191" s="89"/>
      <c r="L2191" s="89"/>
      <c r="M2191" s="89"/>
      <c r="N2191" s="89"/>
      <c r="O2191" s="89"/>
      <c r="P2191" s="89"/>
      <c r="Q2191" s="89"/>
      <c r="R2191" s="89"/>
      <c r="S2191" s="89"/>
    </row>
    <row r="2192" spans="1:19" ht="49.65" customHeight="1" x14ac:dyDescent="0.3">
      <c r="A2192" s="97">
        <v>7607</v>
      </c>
      <c r="B2192" s="98" t="s">
        <v>1794</v>
      </c>
      <c r="C2192" s="96"/>
      <c r="D2192" s="96"/>
      <c r="E2192" s="96"/>
      <c r="F2192" s="96"/>
      <c r="G2192" s="94">
        <f>+C2192+D2192+E2192+F2192</f>
        <v>0</v>
      </c>
      <c r="H2192" s="95">
        <v>69</v>
      </c>
      <c r="I2192" s="88">
        <f>+G2192*H2192</f>
        <v>0</v>
      </c>
      <c r="K2192" s="97">
        <v>14166</v>
      </c>
      <c r="L2192" s="98" t="s">
        <v>1807</v>
      </c>
      <c r="M2192" s="96"/>
      <c r="N2192" s="96"/>
      <c r="O2192" s="96"/>
      <c r="P2192" s="96"/>
      <c r="Q2192" s="94">
        <f>+M2192+N2192+O2192+P2192</f>
        <v>0</v>
      </c>
      <c r="R2192" s="95">
        <v>79</v>
      </c>
      <c r="S2192" s="88">
        <f>+Q2192*R2192</f>
        <v>0</v>
      </c>
    </row>
    <row r="2193" spans="1:19" ht="49.65" customHeight="1" x14ac:dyDescent="0.3">
      <c r="A2193" s="89"/>
      <c r="B2193" s="89"/>
      <c r="C2193" s="89"/>
      <c r="D2193" s="89"/>
      <c r="E2193" s="89"/>
      <c r="F2193" s="89"/>
      <c r="G2193" s="89"/>
      <c r="H2193" s="89"/>
      <c r="I2193" s="89"/>
      <c r="K2193" s="89"/>
      <c r="L2193" s="89"/>
      <c r="M2193" s="89"/>
      <c r="N2193" s="89"/>
      <c r="O2193" s="89"/>
      <c r="P2193" s="89"/>
      <c r="Q2193" s="89"/>
      <c r="R2193" s="89"/>
      <c r="S2193" s="89"/>
    </row>
    <row r="2194" spans="1:19" ht="49.65" customHeight="1" x14ac:dyDescent="0.3">
      <c r="A2194" s="97">
        <v>10236</v>
      </c>
      <c r="B2194" s="98" t="s">
        <v>1808</v>
      </c>
      <c r="C2194" s="96"/>
      <c r="D2194" s="96"/>
      <c r="E2194" s="96"/>
      <c r="F2194" s="96"/>
      <c r="G2194" s="94">
        <f>+C2194+D2194+E2194+F2194</f>
        <v>0</v>
      </c>
      <c r="H2194" s="95">
        <v>169</v>
      </c>
      <c r="I2194" s="88">
        <f>+G2194*H2194</f>
        <v>0</v>
      </c>
      <c r="K2194" s="97">
        <v>15586</v>
      </c>
      <c r="L2194" s="98" t="s">
        <v>1809</v>
      </c>
      <c r="M2194" s="96"/>
      <c r="N2194" s="96"/>
      <c r="O2194" s="96"/>
      <c r="P2194" s="96"/>
      <c r="Q2194" s="94">
        <f>+M2194+N2194+O2194+P2194</f>
        <v>0</v>
      </c>
      <c r="R2194" s="95">
        <v>129</v>
      </c>
      <c r="S2194" s="88">
        <f>+Q2194*R2194</f>
        <v>0</v>
      </c>
    </row>
    <row r="2195" spans="1:19" ht="49.65" customHeight="1" x14ac:dyDescent="0.3">
      <c r="A2195" s="89"/>
      <c r="B2195" s="89"/>
      <c r="C2195" s="89"/>
      <c r="D2195" s="89"/>
      <c r="E2195" s="89"/>
      <c r="F2195" s="89"/>
      <c r="G2195" s="89"/>
      <c r="H2195" s="89"/>
      <c r="I2195" s="89"/>
      <c r="K2195" s="89"/>
      <c r="L2195" s="89"/>
      <c r="M2195" s="89"/>
      <c r="N2195" s="89"/>
      <c r="O2195" s="89"/>
      <c r="P2195" s="89"/>
      <c r="Q2195" s="89"/>
      <c r="R2195" s="89"/>
      <c r="S2195" s="89"/>
    </row>
    <row r="2196" spans="1:19" ht="49.65" customHeight="1" x14ac:dyDescent="0.3">
      <c r="A2196" s="97">
        <v>15583</v>
      </c>
      <c r="B2196" s="98" t="s">
        <v>1810</v>
      </c>
      <c r="C2196" s="96"/>
      <c r="D2196" s="96"/>
      <c r="E2196" s="96"/>
      <c r="F2196" s="96"/>
      <c r="G2196" s="94">
        <f>+C2196+D2196+E2196+F2196</f>
        <v>0</v>
      </c>
      <c r="H2196" s="95">
        <v>199</v>
      </c>
      <c r="I2196" s="88">
        <f>+G2196*H2196</f>
        <v>0</v>
      </c>
      <c r="K2196" s="99"/>
      <c r="L2196" s="100" t="s">
        <v>1811</v>
      </c>
      <c r="M2196" s="78"/>
      <c r="N2196" s="78"/>
      <c r="O2196" s="78"/>
      <c r="P2196" s="78"/>
      <c r="Q2196" s="78"/>
      <c r="R2196" s="78"/>
      <c r="S2196" s="78"/>
    </row>
    <row r="2197" spans="1:19" ht="49.65" customHeight="1" x14ac:dyDescent="0.3">
      <c r="A2197" s="89"/>
      <c r="B2197" s="89"/>
      <c r="C2197" s="89"/>
      <c r="D2197" s="89"/>
      <c r="E2197" s="89"/>
      <c r="F2197" s="89"/>
      <c r="G2197" s="89"/>
      <c r="H2197" s="89"/>
      <c r="I2197" s="89"/>
      <c r="K2197" s="78"/>
      <c r="L2197" s="78"/>
      <c r="M2197" s="78"/>
      <c r="N2197" s="78"/>
      <c r="O2197" s="78"/>
      <c r="P2197" s="78"/>
      <c r="Q2197" s="78"/>
      <c r="R2197" s="78"/>
      <c r="S2197" s="78"/>
    </row>
    <row r="2198" spans="1:19" ht="49.65" customHeight="1" x14ac:dyDescent="0.3">
      <c r="A2198" s="99"/>
      <c r="B2198" s="100" t="s">
        <v>1812</v>
      </c>
      <c r="C2198" s="78"/>
      <c r="D2198" s="78"/>
      <c r="E2198" s="78"/>
      <c r="F2198" s="78"/>
      <c r="G2198" s="78"/>
      <c r="H2198" s="78"/>
      <c r="I2198" s="78"/>
      <c r="K2198" s="97">
        <v>10814</v>
      </c>
      <c r="L2198" s="98" t="s">
        <v>1813</v>
      </c>
      <c r="M2198" s="96"/>
      <c r="N2198" s="96"/>
      <c r="O2198" s="96"/>
      <c r="P2198" s="96"/>
      <c r="Q2198" s="94">
        <f>+M2198+N2198+O2198+P2198</f>
        <v>0</v>
      </c>
      <c r="R2198" s="95">
        <v>299</v>
      </c>
      <c r="S2198" s="88">
        <f>+Q2198*R2198</f>
        <v>0</v>
      </c>
    </row>
    <row r="2199" spans="1:19" ht="49.65" customHeight="1" x14ac:dyDescent="0.3">
      <c r="A2199" s="78"/>
      <c r="B2199" s="78"/>
      <c r="C2199" s="78"/>
      <c r="D2199" s="78"/>
      <c r="E2199" s="78"/>
      <c r="F2199" s="78"/>
      <c r="G2199" s="78"/>
      <c r="H2199" s="78"/>
      <c r="I2199" s="78"/>
      <c r="K2199" s="89"/>
      <c r="L2199" s="89"/>
      <c r="M2199" s="89"/>
      <c r="N2199" s="89"/>
      <c r="O2199" s="89"/>
      <c r="P2199" s="89"/>
      <c r="Q2199" s="89"/>
      <c r="R2199" s="89"/>
      <c r="S2199" s="89"/>
    </row>
    <row r="2200" spans="1:19" ht="49.65" customHeight="1" x14ac:dyDescent="0.3">
      <c r="A2200" s="97">
        <v>6784</v>
      </c>
      <c r="B2200" s="98" t="s">
        <v>1814</v>
      </c>
      <c r="C2200" s="96"/>
      <c r="D2200" s="96"/>
      <c r="E2200" s="96"/>
      <c r="F2200" s="96"/>
      <c r="G2200" s="94">
        <f>+C2200+D2200+E2200+F2200</f>
        <v>0</v>
      </c>
      <c r="H2200" s="95">
        <v>299</v>
      </c>
      <c r="I2200" s="88">
        <f>+G2200*H2200</f>
        <v>0</v>
      </c>
      <c r="K2200" s="97">
        <v>10815</v>
      </c>
      <c r="L2200" s="98" t="s">
        <v>1815</v>
      </c>
      <c r="M2200" s="96"/>
      <c r="N2200" s="96"/>
      <c r="O2200" s="96"/>
      <c r="P2200" s="96"/>
      <c r="Q2200" s="94">
        <f>+M2200+N2200+O2200+P2200</f>
        <v>0</v>
      </c>
      <c r="R2200" s="95">
        <v>69</v>
      </c>
      <c r="S2200" s="88">
        <f>+Q2200*R2200</f>
        <v>0</v>
      </c>
    </row>
    <row r="2201" spans="1:19" ht="49.65" customHeight="1" x14ac:dyDescent="0.3">
      <c r="A2201" s="89"/>
      <c r="B2201" s="89"/>
      <c r="C2201" s="89"/>
      <c r="D2201" s="89"/>
      <c r="E2201" s="89"/>
      <c r="F2201" s="89"/>
      <c r="G2201" s="89"/>
      <c r="H2201" s="89"/>
      <c r="I2201" s="89"/>
      <c r="K2201" s="89"/>
      <c r="L2201" s="89"/>
      <c r="M2201" s="89"/>
      <c r="N2201" s="89"/>
      <c r="O2201" s="89"/>
      <c r="P2201" s="89"/>
      <c r="Q2201" s="89"/>
      <c r="R2201" s="89"/>
      <c r="S2201" s="89"/>
    </row>
    <row r="2202" spans="1:19" ht="49.65" customHeight="1" x14ac:dyDescent="0.3">
      <c r="A2202" s="97">
        <v>6785</v>
      </c>
      <c r="B2202" s="98" t="s">
        <v>1816</v>
      </c>
      <c r="C2202" s="96"/>
      <c r="D2202" s="96"/>
      <c r="E2202" s="96"/>
      <c r="F2202" s="96"/>
      <c r="G2202" s="94">
        <f>+C2202+D2202+E2202+F2202</f>
        <v>0</v>
      </c>
      <c r="H2202" s="95">
        <v>59</v>
      </c>
      <c r="I2202" s="88">
        <f>+G2202*H2202</f>
        <v>0</v>
      </c>
      <c r="K2202" s="97">
        <v>10816</v>
      </c>
      <c r="L2202" s="98" t="s">
        <v>1817</v>
      </c>
      <c r="M2202" s="96"/>
      <c r="N2202" s="96"/>
      <c r="O2202" s="96"/>
      <c r="P2202" s="96"/>
      <c r="Q2202" s="94">
        <f>+M2202+N2202+O2202+P2202</f>
        <v>0</v>
      </c>
      <c r="R2202" s="95">
        <v>45</v>
      </c>
      <c r="S2202" s="88">
        <f>+Q2202*R2202</f>
        <v>0</v>
      </c>
    </row>
    <row r="2203" spans="1:19" ht="49.65" customHeight="1" x14ac:dyDescent="0.3">
      <c r="A2203" s="89"/>
      <c r="B2203" s="89"/>
      <c r="C2203" s="89"/>
      <c r="D2203" s="89"/>
      <c r="E2203" s="89"/>
      <c r="F2203" s="89"/>
      <c r="G2203" s="89"/>
      <c r="H2203" s="89"/>
      <c r="I2203" s="89"/>
      <c r="K2203" s="89"/>
      <c r="L2203" s="89"/>
      <c r="M2203" s="89"/>
      <c r="N2203" s="89"/>
      <c r="O2203" s="89"/>
      <c r="P2203" s="89"/>
      <c r="Q2203" s="89"/>
      <c r="R2203" s="89"/>
      <c r="S2203" s="89"/>
    </row>
    <row r="2204" spans="1:19" ht="49.65" customHeight="1" x14ac:dyDescent="0.3">
      <c r="A2204" s="97">
        <v>6787</v>
      </c>
      <c r="B2204" s="98" t="s">
        <v>1818</v>
      </c>
      <c r="C2204" s="96"/>
      <c r="D2204" s="96"/>
      <c r="E2204" s="96"/>
      <c r="F2204" s="96"/>
      <c r="G2204" s="94">
        <f>+C2204+D2204+E2204+F2204</f>
        <v>0</v>
      </c>
      <c r="H2204" s="95">
        <v>49</v>
      </c>
      <c r="I2204" s="88">
        <f>+G2204*H2204</f>
        <v>0</v>
      </c>
      <c r="K2204" s="97">
        <v>10817</v>
      </c>
      <c r="L2204" s="98" t="s">
        <v>1819</v>
      </c>
      <c r="M2204" s="96"/>
      <c r="N2204" s="96"/>
      <c r="O2204" s="96"/>
      <c r="P2204" s="96"/>
      <c r="Q2204" s="94">
        <f>+M2204+N2204+O2204+P2204</f>
        <v>0</v>
      </c>
      <c r="R2204" s="95">
        <v>79</v>
      </c>
      <c r="S2204" s="88">
        <f>+Q2204*R2204</f>
        <v>0</v>
      </c>
    </row>
    <row r="2205" spans="1:19" ht="49.65" customHeight="1" x14ac:dyDescent="0.3">
      <c r="A2205" s="89"/>
      <c r="B2205" s="89"/>
      <c r="C2205" s="89"/>
      <c r="D2205" s="89"/>
      <c r="E2205" s="89"/>
      <c r="F2205" s="89"/>
      <c r="G2205" s="89"/>
      <c r="H2205" s="89"/>
      <c r="I2205" s="89"/>
      <c r="K2205" s="89"/>
      <c r="L2205" s="89"/>
      <c r="M2205" s="89"/>
      <c r="N2205" s="89"/>
      <c r="O2205" s="89"/>
      <c r="P2205" s="89"/>
      <c r="Q2205" s="89"/>
      <c r="R2205" s="89"/>
      <c r="S2205" s="89"/>
    </row>
    <row r="2206" spans="1:19" ht="49.65" customHeight="1" x14ac:dyDescent="0.3">
      <c r="A2206" s="97">
        <v>6894</v>
      </c>
      <c r="B2206" s="98" t="s">
        <v>1820</v>
      </c>
      <c r="C2206" s="96"/>
      <c r="D2206" s="96"/>
      <c r="E2206" s="96"/>
      <c r="F2206" s="96"/>
      <c r="G2206" s="94">
        <f>+C2206+D2206+E2206+F2206</f>
        <v>0</v>
      </c>
      <c r="H2206" s="95">
        <v>299</v>
      </c>
      <c r="I2206" s="88">
        <f>+G2206*H2206</f>
        <v>0</v>
      </c>
      <c r="K2206" s="97">
        <v>10818</v>
      </c>
      <c r="L2206" s="98" t="s">
        <v>1821</v>
      </c>
      <c r="M2206" s="96"/>
      <c r="N2206" s="96"/>
      <c r="O2206" s="96"/>
      <c r="P2206" s="96"/>
      <c r="Q2206" s="94">
        <f>+M2206+N2206+O2206+P2206</f>
        <v>0</v>
      </c>
      <c r="R2206" s="95">
        <v>299</v>
      </c>
      <c r="S2206" s="88">
        <f>+Q2206*R2206</f>
        <v>0</v>
      </c>
    </row>
    <row r="2207" spans="1:19" ht="49.65" customHeight="1" x14ac:dyDescent="0.3">
      <c r="A2207" s="89"/>
      <c r="B2207" s="89"/>
      <c r="C2207" s="89"/>
      <c r="D2207" s="89"/>
      <c r="E2207" s="89"/>
      <c r="F2207" s="89"/>
      <c r="G2207" s="89"/>
      <c r="H2207" s="89"/>
      <c r="I2207" s="89"/>
      <c r="K2207" s="89"/>
      <c r="L2207" s="89"/>
      <c r="M2207" s="89"/>
      <c r="N2207" s="89"/>
      <c r="O2207" s="89"/>
      <c r="P2207" s="89"/>
      <c r="Q2207" s="89"/>
      <c r="R2207" s="89"/>
      <c r="S2207" s="89"/>
    </row>
    <row r="2208" spans="1:19" ht="49.65" customHeight="1" x14ac:dyDescent="0.3">
      <c r="A2208" s="97">
        <v>8016</v>
      </c>
      <c r="B2208" s="98" t="s">
        <v>1822</v>
      </c>
      <c r="C2208" s="96"/>
      <c r="D2208" s="96"/>
      <c r="E2208" s="96"/>
      <c r="F2208" s="96"/>
      <c r="G2208" s="94">
        <f>+C2208+D2208+E2208+F2208</f>
        <v>0</v>
      </c>
      <c r="H2208" s="95">
        <v>49</v>
      </c>
      <c r="I2208" s="88">
        <f>+G2208*H2208</f>
        <v>0</v>
      </c>
      <c r="K2208" s="97">
        <v>10819</v>
      </c>
      <c r="L2208" s="98" t="s">
        <v>1823</v>
      </c>
      <c r="M2208" s="96"/>
      <c r="N2208" s="96"/>
      <c r="O2208" s="96"/>
      <c r="P2208" s="96"/>
      <c r="Q2208" s="94">
        <f>+M2208+N2208+O2208+P2208</f>
        <v>0</v>
      </c>
      <c r="R2208" s="95">
        <v>79</v>
      </c>
      <c r="S2208" s="88">
        <f>+Q2208*R2208</f>
        <v>0</v>
      </c>
    </row>
    <row r="2209" spans="1:19" ht="49.65" customHeight="1" x14ac:dyDescent="0.3">
      <c r="A2209" s="89"/>
      <c r="B2209" s="89"/>
      <c r="C2209" s="89"/>
      <c r="D2209" s="89"/>
      <c r="E2209" s="89"/>
      <c r="F2209" s="89"/>
      <c r="G2209" s="89"/>
      <c r="H2209" s="89"/>
      <c r="I2209" s="89"/>
      <c r="K2209" s="89"/>
      <c r="L2209" s="89"/>
      <c r="M2209" s="89"/>
      <c r="N2209" s="89"/>
      <c r="O2209" s="89"/>
      <c r="P2209" s="89"/>
      <c r="Q2209" s="89"/>
      <c r="R2209" s="89"/>
      <c r="S2209" s="89"/>
    </row>
    <row r="2210" spans="1:19" ht="49.65" customHeight="1" x14ac:dyDescent="0.3">
      <c r="A2210" s="97">
        <v>8197</v>
      </c>
      <c r="B2210" s="98" t="s">
        <v>1824</v>
      </c>
      <c r="C2210" s="96"/>
      <c r="D2210" s="96"/>
      <c r="E2210" s="96"/>
      <c r="F2210" s="96"/>
      <c r="G2210" s="94">
        <f>+C2210+D2210+E2210+F2210</f>
        <v>0</v>
      </c>
      <c r="H2210" s="95">
        <v>79</v>
      </c>
      <c r="I2210" s="88">
        <f>+G2210*H2210</f>
        <v>0</v>
      </c>
      <c r="K2210" s="97">
        <v>10820</v>
      </c>
      <c r="L2210" s="98" t="s">
        <v>1825</v>
      </c>
      <c r="M2210" s="96"/>
      <c r="N2210" s="96"/>
      <c r="O2210" s="96"/>
      <c r="P2210" s="96"/>
      <c r="Q2210" s="94">
        <f>+M2210+N2210+O2210+P2210</f>
        <v>0</v>
      </c>
      <c r="R2210" s="95">
        <v>45</v>
      </c>
      <c r="S2210" s="88">
        <f>+Q2210*R2210</f>
        <v>0</v>
      </c>
    </row>
    <row r="2211" spans="1:19" ht="49.65" customHeight="1" x14ac:dyDescent="0.3">
      <c r="A2211" s="89"/>
      <c r="B2211" s="89"/>
      <c r="C2211" s="89"/>
      <c r="D2211" s="89"/>
      <c r="E2211" s="89"/>
      <c r="F2211" s="89"/>
      <c r="G2211" s="89"/>
      <c r="H2211" s="89"/>
      <c r="I2211" s="89"/>
      <c r="K2211" s="89"/>
      <c r="L2211" s="89"/>
      <c r="M2211" s="89"/>
      <c r="N2211" s="89"/>
      <c r="O2211" s="89"/>
      <c r="P2211" s="89"/>
      <c r="Q2211" s="89"/>
      <c r="R2211" s="89"/>
      <c r="S2211" s="89"/>
    </row>
    <row r="2212" spans="1:19" ht="49.65" customHeight="1" x14ac:dyDescent="0.3">
      <c r="A2212" s="97">
        <v>11449</v>
      </c>
      <c r="B2212" s="98" t="s">
        <v>1826</v>
      </c>
      <c r="C2212" s="96"/>
      <c r="D2212" s="96"/>
      <c r="E2212" s="96"/>
      <c r="F2212" s="96"/>
      <c r="G2212" s="94">
        <f>+C2212+D2212+E2212+F2212</f>
        <v>0</v>
      </c>
      <c r="H2212" s="95">
        <v>79</v>
      </c>
      <c r="I2212" s="88">
        <f>+G2212*H2212</f>
        <v>0</v>
      </c>
      <c r="K2212" s="97">
        <v>11088</v>
      </c>
      <c r="L2212" s="98" t="s">
        <v>1827</v>
      </c>
      <c r="M2212" s="96"/>
      <c r="N2212" s="96"/>
      <c r="O2212" s="96"/>
      <c r="P2212" s="96"/>
      <c r="Q2212" s="94">
        <f>+M2212+N2212+O2212+P2212</f>
        <v>0</v>
      </c>
      <c r="R2212" s="95">
        <v>89</v>
      </c>
      <c r="S2212" s="88">
        <f>+Q2212*R2212</f>
        <v>0</v>
      </c>
    </row>
    <row r="2213" spans="1:19" ht="49.65" customHeight="1" x14ac:dyDescent="0.3">
      <c r="A2213" s="89"/>
      <c r="B2213" s="89"/>
      <c r="C2213" s="89"/>
      <c r="D2213" s="89"/>
      <c r="E2213" s="89"/>
      <c r="F2213" s="89"/>
      <c r="G2213" s="89"/>
      <c r="H2213" s="89"/>
      <c r="I2213" s="89"/>
      <c r="K2213" s="89"/>
      <c r="L2213" s="89"/>
      <c r="M2213" s="89"/>
      <c r="N2213" s="89"/>
      <c r="O2213" s="89"/>
      <c r="P2213" s="89"/>
      <c r="Q2213" s="89"/>
      <c r="R2213" s="89"/>
      <c r="S2213" s="89"/>
    </row>
    <row r="2214" spans="1:19" ht="49.65" customHeight="1" x14ac:dyDescent="0.3">
      <c r="A2214" s="97">
        <v>14523</v>
      </c>
      <c r="B2214" s="98" t="s">
        <v>1828</v>
      </c>
      <c r="C2214" s="96"/>
      <c r="D2214" s="96"/>
      <c r="E2214" s="96"/>
      <c r="F2214" s="96"/>
      <c r="G2214" s="94">
        <f>+C2214+D2214+E2214+F2214</f>
        <v>0</v>
      </c>
      <c r="H2214" s="95">
        <v>99</v>
      </c>
      <c r="I2214" s="88">
        <f>+G2214*H2214</f>
        <v>0</v>
      </c>
      <c r="K2214" s="97">
        <v>11627</v>
      </c>
      <c r="L2214" s="98" t="s">
        <v>1829</v>
      </c>
      <c r="M2214" s="96"/>
      <c r="N2214" s="96"/>
      <c r="O2214" s="96"/>
      <c r="P2214" s="96"/>
      <c r="Q2214" s="94">
        <f>+M2214+N2214+O2214+P2214</f>
        <v>0</v>
      </c>
      <c r="R2214" s="95">
        <v>129</v>
      </c>
      <c r="S2214" s="88">
        <f>+Q2214*R2214</f>
        <v>0</v>
      </c>
    </row>
    <row r="2215" spans="1:19" ht="49.65" customHeight="1" x14ac:dyDescent="0.3">
      <c r="A2215" s="89"/>
      <c r="B2215" s="89"/>
      <c r="C2215" s="89"/>
      <c r="D2215" s="89"/>
      <c r="E2215" s="89"/>
      <c r="F2215" s="89"/>
      <c r="G2215" s="89"/>
      <c r="H2215" s="89"/>
      <c r="I2215" s="89"/>
      <c r="K2215" s="89"/>
      <c r="L2215" s="89"/>
      <c r="M2215" s="89"/>
      <c r="N2215" s="89"/>
      <c r="O2215" s="89"/>
      <c r="P2215" s="89"/>
      <c r="Q2215" s="89"/>
      <c r="R2215" s="89"/>
      <c r="S2215" s="89"/>
    </row>
    <row r="2216" spans="1:19" ht="49.65" customHeight="1" x14ac:dyDescent="0.3">
      <c r="A2216" s="97">
        <v>14524</v>
      </c>
      <c r="B2216" s="98" t="s">
        <v>1830</v>
      </c>
      <c r="C2216" s="96"/>
      <c r="D2216" s="96"/>
      <c r="E2216" s="96"/>
      <c r="F2216" s="96"/>
      <c r="G2216" s="94">
        <f>+C2216+D2216+E2216+F2216</f>
        <v>0</v>
      </c>
      <c r="H2216" s="95">
        <v>105</v>
      </c>
      <c r="I2216" s="88">
        <f>+G2216*H2216</f>
        <v>0</v>
      </c>
      <c r="K2216" s="97">
        <v>13130</v>
      </c>
      <c r="L2216" s="98" t="s">
        <v>1831</v>
      </c>
      <c r="M2216" s="96"/>
      <c r="N2216" s="96"/>
      <c r="O2216" s="96"/>
      <c r="P2216" s="96"/>
      <c r="Q2216" s="94">
        <f>+M2216+N2216+O2216+P2216</f>
        <v>0</v>
      </c>
      <c r="R2216" s="95">
        <v>129</v>
      </c>
      <c r="S2216" s="88">
        <f>+Q2216*R2216</f>
        <v>0</v>
      </c>
    </row>
    <row r="2217" spans="1:19" ht="49.65" customHeight="1" x14ac:dyDescent="0.3">
      <c r="A2217" s="89"/>
      <c r="B2217" s="89"/>
      <c r="C2217" s="89"/>
      <c r="D2217" s="89"/>
      <c r="E2217" s="89"/>
      <c r="F2217" s="89"/>
      <c r="G2217" s="89"/>
      <c r="H2217" s="89"/>
      <c r="I2217" s="89"/>
      <c r="K2217" s="89"/>
      <c r="L2217" s="89"/>
      <c r="M2217" s="89"/>
      <c r="N2217" s="89"/>
      <c r="O2217" s="89"/>
      <c r="P2217" s="89"/>
      <c r="Q2217" s="89"/>
      <c r="R2217" s="89"/>
      <c r="S2217" s="89"/>
    </row>
    <row r="2218" spans="1:19" ht="49.65" customHeight="1" x14ac:dyDescent="0.3">
      <c r="A2218" s="99"/>
      <c r="B2218" s="100" t="s">
        <v>1832</v>
      </c>
      <c r="C2218" s="78"/>
      <c r="D2218" s="78"/>
      <c r="E2218" s="78"/>
      <c r="F2218" s="78"/>
      <c r="G2218" s="78"/>
      <c r="H2218" s="78"/>
      <c r="I2218" s="78"/>
      <c r="K2218" s="97">
        <v>13508</v>
      </c>
      <c r="L2218" s="98" t="s">
        <v>1833</v>
      </c>
      <c r="M2218" s="96"/>
      <c r="N2218" s="96"/>
      <c r="O2218" s="96"/>
      <c r="P2218" s="96"/>
      <c r="Q2218" s="94">
        <f>+M2218+N2218+O2218+P2218</f>
        <v>0</v>
      </c>
      <c r="R2218" s="95">
        <v>269</v>
      </c>
      <c r="S2218" s="88">
        <f>+Q2218*R2218</f>
        <v>0</v>
      </c>
    </row>
    <row r="2219" spans="1:19" ht="49.65" customHeight="1" x14ac:dyDescent="0.3">
      <c r="A2219" s="78"/>
      <c r="B2219" s="78"/>
      <c r="C2219" s="78"/>
      <c r="D2219" s="78"/>
      <c r="E2219" s="78"/>
      <c r="F2219" s="78"/>
      <c r="G2219" s="78"/>
      <c r="H2219" s="78"/>
      <c r="I2219" s="78"/>
      <c r="K2219" s="89"/>
      <c r="L2219" s="89"/>
      <c r="M2219" s="89"/>
      <c r="N2219" s="89"/>
      <c r="O2219" s="89"/>
      <c r="P2219" s="89"/>
      <c r="Q2219" s="89"/>
      <c r="R2219" s="89"/>
      <c r="S2219" s="89"/>
    </row>
    <row r="2220" spans="1:19" ht="49.65" customHeight="1" x14ac:dyDescent="0.3">
      <c r="A2220" s="97">
        <v>3987</v>
      </c>
      <c r="B2220" s="98" t="s">
        <v>1834</v>
      </c>
      <c r="C2220" s="96"/>
      <c r="D2220" s="96"/>
      <c r="E2220" s="96"/>
      <c r="F2220" s="96"/>
      <c r="G2220" s="94">
        <f>+C2220+D2220+E2220+F2220</f>
        <v>0</v>
      </c>
      <c r="H2220" s="95">
        <v>349</v>
      </c>
      <c r="I2220" s="88">
        <f>+G2220*H2220</f>
        <v>0</v>
      </c>
      <c r="K2220" s="97">
        <v>13509</v>
      </c>
      <c r="L2220" s="98" t="s">
        <v>1835</v>
      </c>
      <c r="M2220" s="96"/>
      <c r="N2220" s="96"/>
      <c r="O2220" s="96"/>
      <c r="P2220" s="96"/>
      <c r="Q2220" s="94">
        <f>+M2220+N2220+O2220+P2220</f>
        <v>0</v>
      </c>
      <c r="R2220" s="95">
        <v>269</v>
      </c>
      <c r="S2220" s="88">
        <f>+Q2220*R2220</f>
        <v>0</v>
      </c>
    </row>
    <row r="2221" spans="1:19" ht="49.65" customHeight="1" x14ac:dyDescent="0.3">
      <c r="A2221" s="89"/>
      <c r="B2221" s="89"/>
      <c r="C2221" s="89"/>
      <c r="D2221" s="89"/>
      <c r="E2221" s="89"/>
      <c r="F2221" s="89"/>
      <c r="G2221" s="89"/>
      <c r="H2221" s="89"/>
      <c r="I2221" s="89"/>
      <c r="K2221" s="89"/>
      <c r="L2221" s="89"/>
      <c r="M2221" s="89"/>
      <c r="N2221" s="89"/>
      <c r="O2221" s="89"/>
      <c r="P2221" s="89"/>
      <c r="Q2221" s="89"/>
      <c r="R2221" s="89"/>
      <c r="S2221" s="89"/>
    </row>
    <row r="2222" spans="1:19" ht="49.65" customHeight="1" x14ac:dyDescent="0.3">
      <c r="A2222" s="97">
        <v>3988</v>
      </c>
      <c r="B2222" s="98" t="s">
        <v>1836</v>
      </c>
      <c r="C2222" s="96"/>
      <c r="D2222" s="96"/>
      <c r="E2222" s="96"/>
      <c r="F2222" s="96"/>
      <c r="G2222" s="94">
        <f>+C2222+D2222+E2222+F2222</f>
        <v>0</v>
      </c>
      <c r="H2222" s="95">
        <v>59</v>
      </c>
      <c r="I2222" s="88">
        <f>+G2222*H2222</f>
        <v>0</v>
      </c>
      <c r="K2222" s="97">
        <v>14045</v>
      </c>
      <c r="L2222" s="98" t="s">
        <v>1837</v>
      </c>
      <c r="M2222" s="96"/>
      <c r="N2222" s="96"/>
      <c r="O2222" s="96"/>
      <c r="P2222" s="96"/>
      <c r="Q2222" s="94">
        <f>+M2222+N2222+O2222+P2222</f>
        <v>0</v>
      </c>
      <c r="R2222" s="95">
        <v>139</v>
      </c>
      <c r="S2222" s="88">
        <f>+Q2222*R2222</f>
        <v>0</v>
      </c>
    </row>
    <row r="2223" spans="1:19" ht="49.65" customHeight="1" x14ac:dyDescent="0.3">
      <c r="A2223" s="89"/>
      <c r="B2223" s="89"/>
      <c r="C2223" s="89"/>
      <c r="D2223" s="89"/>
      <c r="E2223" s="89"/>
      <c r="F2223" s="89"/>
      <c r="G2223" s="89"/>
      <c r="H2223" s="89"/>
      <c r="I2223" s="89"/>
      <c r="K2223" s="89"/>
      <c r="L2223" s="89"/>
      <c r="M2223" s="89"/>
      <c r="N2223" s="89"/>
      <c r="O2223" s="89"/>
      <c r="P2223" s="89"/>
      <c r="Q2223" s="89"/>
      <c r="R2223" s="89"/>
      <c r="S2223" s="89"/>
    </row>
    <row r="2224" spans="1:19" ht="49.65" customHeight="1" x14ac:dyDescent="0.3">
      <c r="A2224" s="97">
        <v>3991</v>
      </c>
      <c r="B2224" s="98" t="s">
        <v>1838</v>
      </c>
      <c r="C2224" s="96"/>
      <c r="D2224" s="96"/>
      <c r="E2224" s="96"/>
      <c r="F2224" s="96"/>
      <c r="G2224" s="94">
        <f>+C2224+D2224+E2224+F2224</f>
        <v>0</v>
      </c>
      <c r="H2224" s="95">
        <v>49</v>
      </c>
      <c r="I2224" s="88">
        <f>+G2224*H2224</f>
        <v>0</v>
      </c>
      <c r="K2224" s="99"/>
      <c r="L2224" s="100" t="s">
        <v>1839</v>
      </c>
      <c r="M2224" s="78"/>
      <c r="N2224" s="78"/>
      <c r="O2224" s="78"/>
      <c r="P2224" s="78"/>
      <c r="Q2224" s="78"/>
      <c r="R2224" s="78"/>
      <c r="S2224" s="78"/>
    </row>
    <row r="2225" spans="1:19" ht="49.65" customHeight="1" x14ac:dyDescent="0.3">
      <c r="A2225" s="89"/>
      <c r="B2225" s="89"/>
      <c r="C2225" s="89"/>
      <c r="D2225" s="89"/>
      <c r="E2225" s="89"/>
      <c r="F2225" s="89"/>
      <c r="G2225" s="89"/>
      <c r="H2225" s="89"/>
      <c r="I2225" s="89"/>
      <c r="K2225" s="78"/>
      <c r="L2225" s="78"/>
      <c r="M2225" s="78"/>
      <c r="N2225" s="78"/>
      <c r="O2225" s="78"/>
      <c r="P2225" s="78"/>
      <c r="Q2225" s="78"/>
      <c r="R2225" s="78"/>
      <c r="S2225" s="78"/>
    </row>
    <row r="2226" spans="1:19" ht="49.65" customHeight="1" x14ac:dyDescent="0.3">
      <c r="A2226" s="97">
        <v>4024</v>
      </c>
      <c r="B2226" s="98" t="s">
        <v>1840</v>
      </c>
      <c r="C2226" s="96"/>
      <c r="D2226" s="96"/>
      <c r="E2226" s="96"/>
      <c r="F2226" s="96"/>
      <c r="G2226" s="94">
        <f>+C2226+D2226+E2226+F2226</f>
        <v>0</v>
      </c>
      <c r="H2226" s="95">
        <v>59</v>
      </c>
      <c r="I2226" s="88">
        <f>+G2226*H2226</f>
        <v>0</v>
      </c>
      <c r="K2226" s="97">
        <v>3152</v>
      </c>
      <c r="L2226" s="98" t="s">
        <v>1841</v>
      </c>
      <c r="M2226" s="96"/>
      <c r="N2226" s="96"/>
      <c r="O2226" s="96"/>
      <c r="P2226" s="96"/>
      <c r="Q2226" s="94">
        <f>+M2226+N2226+O2226+P2226</f>
        <v>0</v>
      </c>
      <c r="R2226" s="95">
        <v>79</v>
      </c>
      <c r="S2226" s="88">
        <f>+Q2226*R2226</f>
        <v>0</v>
      </c>
    </row>
    <row r="2227" spans="1:19" ht="49.65" customHeight="1" x14ac:dyDescent="0.3">
      <c r="A2227" s="89"/>
      <c r="B2227" s="89"/>
      <c r="C2227" s="89"/>
      <c r="D2227" s="89"/>
      <c r="E2227" s="89"/>
      <c r="F2227" s="89"/>
      <c r="G2227" s="89"/>
      <c r="H2227" s="89"/>
      <c r="I2227" s="89"/>
      <c r="K2227" s="89"/>
      <c r="L2227" s="89"/>
      <c r="M2227" s="89"/>
      <c r="N2227" s="89"/>
      <c r="O2227" s="89"/>
      <c r="P2227" s="89"/>
      <c r="Q2227" s="89"/>
      <c r="R2227" s="89"/>
      <c r="S2227" s="89"/>
    </row>
    <row r="2228" spans="1:19" ht="49.65" customHeight="1" x14ac:dyDescent="0.3">
      <c r="A2228" s="97">
        <v>12285</v>
      </c>
      <c r="B2228" s="98" t="s">
        <v>1842</v>
      </c>
      <c r="C2228" s="96"/>
      <c r="D2228" s="96"/>
      <c r="E2228" s="96"/>
      <c r="F2228" s="96"/>
      <c r="G2228" s="94">
        <f>+C2228+D2228+E2228+F2228</f>
        <v>0</v>
      </c>
      <c r="H2228" s="95">
        <v>249</v>
      </c>
      <c r="I2228" s="88">
        <f>+G2228*H2228</f>
        <v>0</v>
      </c>
      <c r="K2228" s="97">
        <v>3162</v>
      </c>
      <c r="L2228" s="98" t="s">
        <v>1843</v>
      </c>
      <c r="M2228" s="96"/>
      <c r="N2228" s="96"/>
      <c r="O2228" s="96"/>
      <c r="P2228" s="96"/>
      <c r="Q2228" s="94">
        <f>+M2228+N2228+O2228+P2228</f>
        <v>0</v>
      </c>
      <c r="R2228" s="95">
        <v>45</v>
      </c>
      <c r="S2228" s="88">
        <f>+Q2228*R2228</f>
        <v>0</v>
      </c>
    </row>
    <row r="2229" spans="1:19" ht="49.65" customHeight="1" x14ac:dyDescent="0.3">
      <c r="A2229" s="89"/>
      <c r="B2229" s="89"/>
      <c r="C2229" s="89"/>
      <c r="D2229" s="89"/>
      <c r="E2229" s="89"/>
      <c r="F2229" s="89"/>
      <c r="G2229" s="89"/>
      <c r="H2229" s="89"/>
      <c r="I2229" s="89"/>
      <c r="K2229" s="89"/>
      <c r="L2229" s="89"/>
      <c r="M2229" s="89"/>
      <c r="N2229" s="89"/>
      <c r="O2229" s="89"/>
      <c r="P2229" s="89"/>
      <c r="Q2229" s="89"/>
      <c r="R2229" s="89"/>
      <c r="S2229" s="89"/>
    </row>
    <row r="2230" spans="1:19" ht="49.65" customHeight="1" x14ac:dyDescent="0.3">
      <c r="A2230" s="99"/>
      <c r="B2230" s="100" t="s">
        <v>1844</v>
      </c>
      <c r="C2230" s="78"/>
      <c r="D2230" s="78"/>
      <c r="E2230" s="78"/>
      <c r="F2230" s="78"/>
      <c r="G2230" s="78"/>
      <c r="H2230" s="78"/>
      <c r="I2230" s="78"/>
      <c r="K2230" s="97">
        <v>3163</v>
      </c>
      <c r="L2230" s="98" t="s">
        <v>1845</v>
      </c>
      <c r="M2230" s="96"/>
      <c r="N2230" s="96"/>
      <c r="O2230" s="96"/>
      <c r="P2230" s="96"/>
      <c r="Q2230" s="94">
        <f>+M2230+N2230+O2230+P2230</f>
        <v>0</v>
      </c>
      <c r="R2230" s="95">
        <v>45</v>
      </c>
      <c r="S2230" s="88">
        <f>+Q2230*R2230</f>
        <v>0</v>
      </c>
    </row>
    <row r="2231" spans="1:19" ht="49.65" customHeight="1" x14ac:dyDescent="0.3">
      <c r="A2231" s="78"/>
      <c r="B2231" s="78"/>
      <c r="C2231" s="78"/>
      <c r="D2231" s="78"/>
      <c r="E2231" s="78"/>
      <c r="F2231" s="78"/>
      <c r="G2231" s="78"/>
      <c r="H2231" s="78"/>
      <c r="I2231" s="78"/>
      <c r="K2231" s="89"/>
      <c r="L2231" s="89"/>
      <c r="M2231" s="89"/>
      <c r="N2231" s="89"/>
      <c r="O2231" s="89"/>
      <c r="P2231" s="89"/>
      <c r="Q2231" s="89"/>
      <c r="R2231" s="89"/>
      <c r="S2231" s="89"/>
    </row>
    <row r="2232" spans="1:19" ht="49.65" customHeight="1" x14ac:dyDescent="0.3">
      <c r="A2232" s="97">
        <v>2546</v>
      </c>
      <c r="B2232" s="98" t="s">
        <v>1846</v>
      </c>
      <c r="C2232" s="96"/>
      <c r="D2232" s="96"/>
      <c r="E2232" s="96"/>
      <c r="F2232" s="96"/>
      <c r="G2232" s="94">
        <f>+C2232+D2232+E2232+F2232</f>
        <v>0</v>
      </c>
      <c r="H2232" s="95">
        <v>169</v>
      </c>
      <c r="I2232" s="88">
        <f>+G2232*H2232</f>
        <v>0</v>
      </c>
      <c r="K2232" s="97">
        <v>4521</v>
      </c>
      <c r="L2232" s="98" t="s">
        <v>1847</v>
      </c>
      <c r="M2232" s="96"/>
      <c r="N2232" s="96"/>
      <c r="O2232" s="96"/>
      <c r="P2232" s="96"/>
      <c r="Q2232" s="94">
        <f>+M2232+N2232+O2232+P2232</f>
        <v>0</v>
      </c>
      <c r="R2232" s="95">
        <v>69</v>
      </c>
      <c r="S2232" s="88">
        <f>+Q2232*R2232</f>
        <v>0</v>
      </c>
    </row>
    <row r="2233" spans="1:19" ht="49.65" customHeight="1" x14ac:dyDescent="0.3">
      <c r="A2233" s="89"/>
      <c r="B2233" s="89"/>
      <c r="C2233" s="89"/>
      <c r="D2233" s="89"/>
      <c r="E2233" s="89"/>
      <c r="F2233" s="89"/>
      <c r="G2233" s="89"/>
      <c r="H2233" s="89"/>
      <c r="I2233" s="89"/>
      <c r="K2233" s="89"/>
      <c r="L2233" s="89"/>
      <c r="M2233" s="89"/>
      <c r="N2233" s="89"/>
      <c r="O2233" s="89"/>
      <c r="P2233" s="89"/>
      <c r="Q2233" s="89"/>
      <c r="R2233" s="89"/>
      <c r="S2233" s="89"/>
    </row>
    <row r="2234" spans="1:19" ht="49.65" customHeight="1" x14ac:dyDescent="0.3">
      <c r="A2234" s="97">
        <v>2565</v>
      </c>
      <c r="B2234" s="98" t="s">
        <v>1848</v>
      </c>
      <c r="C2234" s="96"/>
      <c r="D2234" s="96"/>
      <c r="E2234" s="96"/>
      <c r="F2234" s="96"/>
      <c r="G2234" s="94">
        <f>+C2234+D2234+E2234+F2234</f>
        <v>0</v>
      </c>
      <c r="H2234" s="95">
        <v>179</v>
      </c>
      <c r="I2234" s="88">
        <f>+G2234*H2234</f>
        <v>0</v>
      </c>
      <c r="K2234" s="97">
        <v>4522</v>
      </c>
      <c r="L2234" s="98" t="s">
        <v>1849</v>
      </c>
      <c r="M2234" s="96"/>
      <c r="N2234" s="96"/>
      <c r="O2234" s="96"/>
      <c r="P2234" s="96"/>
      <c r="Q2234" s="94">
        <f>+M2234+N2234+O2234+P2234</f>
        <v>0</v>
      </c>
      <c r="R2234" s="95">
        <v>79</v>
      </c>
      <c r="S2234" s="88">
        <f>+Q2234*R2234</f>
        <v>0</v>
      </c>
    </row>
    <row r="2235" spans="1:19" ht="49.65" customHeight="1" x14ac:dyDescent="0.3">
      <c r="A2235" s="89"/>
      <c r="B2235" s="89"/>
      <c r="C2235" s="89"/>
      <c r="D2235" s="89"/>
      <c r="E2235" s="89"/>
      <c r="F2235" s="89"/>
      <c r="G2235" s="89"/>
      <c r="H2235" s="89"/>
      <c r="I2235" s="89"/>
      <c r="K2235" s="89"/>
      <c r="L2235" s="89"/>
      <c r="M2235" s="89"/>
      <c r="N2235" s="89"/>
      <c r="O2235" s="89"/>
      <c r="P2235" s="89"/>
      <c r="Q2235" s="89"/>
      <c r="R2235" s="89"/>
      <c r="S2235" s="89"/>
    </row>
    <row r="2236" spans="1:19" ht="49.65" customHeight="1" x14ac:dyDescent="0.3">
      <c r="A2236" s="97">
        <v>2575</v>
      </c>
      <c r="B2236" s="98" t="s">
        <v>1850</v>
      </c>
      <c r="C2236" s="96"/>
      <c r="D2236" s="96"/>
      <c r="E2236" s="96"/>
      <c r="F2236" s="96"/>
      <c r="G2236" s="94">
        <f>+C2236+D2236+E2236+F2236</f>
        <v>0</v>
      </c>
      <c r="H2236" s="95">
        <v>169</v>
      </c>
      <c r="I2236" s="88">
        <f>+G2236*H2236</f>
        <v>0</v>
      </c>
      <c r="K2236" s="97">
        <v>5487</v>
      </c>
      <c r="L2236" s="98" t="s">
        <v>1851</v>
      </c>
      <c r="M2236" s="96"/>
      <c r="N2236" s="96"/>
      <c r="O2236" s="96"/>
      <c r="P2236" s="96"/>
      <c r="Q2236" s="94">
        <f>+M2236+N2236+O2236+P2236</f>
        <v>0</v>
      </c>
      <c r="R2236" s="95">
        <v>119</v>
      </c>
      <c r="S2236" s="88">
        <f>+Q2236*R2236</f>
        <v>0</v>
      </c>
    </row>
    <row r="2237" spans="1:19" ht="49.65" customHeight="1" x14ac:dyDescent="0.3">
      <c r="A2237" s="89"/>
      <c r="B2237" s="89"/>
      <c r="C2237" s="89"/>
      <c r="D2237" s="89"/>
      <c r="E2237" s="89"/>
      <c r="F2237" s="89"/>
      <c r="G2237" s="89"/>
      <c r="H2237" s="89"/>
      <c r="I2237" s="89"/>
      <c r="K2237" s="89"/>
      <c r="L2237" s="89"/>
      <c r="M2237" s="89"/>
      <c r="N2237" s="89"/>
      <c r="O2237" s="89"/>
      <c r="P2237" s="89"/>
      <c r="Q2237" s="89"/>
      <c r="R2237" s="89"/>
      <c r="S2237" s="89"/>
    </row>
    <row r="2238" spans="1:19" ht="49.65" customHeight="1" x14ac:dyDescent="0.3">
      <c r="A2238" s="97">
        <v>9409</v>
      </c>
      <c r="B2238" s="98" t="s">
        <v>1852</v>
      </c>
      <c r="C2238" s="96"/>
      <c r="D2238" s="96"/>
      <c r="E2238" s="96"/>
      <c r="F2238" s="96"/>
      <c r="G2238" s="94">
        <f>+C2238+D2238+E2238+F2238</f>
        <v>0</v>
      </c>
      <c r="H2238" s="95">
        <v>29</v>
      </c>
      <c r="I2238" s="88">
        <f>+G2238*H2238</f>
        <v>0</v>
      </c>
      <c r="K2238" s="97">
        <v>5502</v>
      </c>
      <c r="L2238" s="98" t="s">
        <v>1853</v>
      </c>
      <c r="M2238" s="96"/>
      <c r="N2238" s="96"/>
      <c r="O2238" s="96"/>
      <c r="P2238" s="96"/>
      <c r="Q2238" s="94">
        <f>+M2238+N2238+O2238+P2238</f>
        <v>0</v>
      </c>
      <c r="R2238" s="95">
        <v>329</v>
      </c>
      <c r="S2238" s="88">
        <f>+Q2238*R2238</f>
        <v>0</v>
      </c>
    </row>
    <row r="2239" spans="1:19" ht="49.65" customHeight="1" x14ac:dyDescent="0.3">
      <c r="A2239" s="89"/>
      <c r="B2239" s="89"/>
      <c r="C2239" s="89"/>
      <c r="D2239" s="89"/>
      <c r="E2239" s="89"/>
      <c r="F2239" s="89"/>
      <c r="G2239" s="89"/>
      <c r="H2239" s="89"/>
      <c r="I2239" s="89"/>
      <c r="K2239" s="89"/>
      <c r="L2239" s="89"/>
      <c r="M2239" s="89"/>
      <c r="N2239" s="89"/>
      <c r="O2239" s="89"/>
      <c r="P2239" s="89"/>
      <c r="Q2239" s="89"/>
      <c r="R2239" s="89"/>
      <c r="S2239" s="89"/>
    </row>
    <row r="2240" spans="1:19" ht="49.65" customHeight="1" x14ac:dyDescent="0.3">
      <c r="A2240" s="97">
        <v>9410</v>
      </c>
      <c r="B2240" s="98" t="s">
        <v>1854</v>
      </c>
      <c r="C2240" s="96"/>
      <c r="D2240" s="96"/>
      <c r="E2240" s="96"/>
      <c r="F2240" s="96"/>
      <c r="G2240" s="94">
        <f>+C2240+D2240+E2240+F2240</f>
        <v>0</v>
      </c>
      <c r="H2240" s="95">
        <v>65</v>
      </c>
      <c r="I2240" s="88">
        <f>+G2240*H2240</f>
        <v>0</v>
      </c>
      <c r="K2240" s="97">
        <v>5503</v>
      </c>
      <c r="L2240" s="98" t="s">
        <v>1855</v>
      </c>
      <c r="M2240" s="96"/>
      <c r="N2240" s="96"/>
      <c r="O2240" s="96"/>
      <c r="P2240" s="96"/>
      <c r="Q2240" s="94">
        <f>+M2240+N2240+O2240+P2240</f>
        <v>0</v>
      </c>
      <c r="R2240" s="95">
        <v>329</v>
      </c>
      <c r="S2240" s="88">
        <f>+Q2240*R2240</f>
        <v>0</v>
      </c>
    </row>
    <row r="2241" spans="1:19" ht="49.65" customHeight="1" x14ac:dyDescent="0.3">
      <c r="A2241" s="89"/>
      <c r="B2241" s="89"/>
      <c r="C2241" s="89"/>
      <c r="D2241" s="89"/>
      <c r="E2241" s="89"/>
      <c r="F2241" s="89"/>
      <c r="G2241" s="89"/>
      <c r="H2241" s="89"/>
      <c r="I2241" s="89"/>
      <c r="K2241" s="89"/>
      <c r="L2241" s="89"/>
      <c r="M2241" s="89"/>
      <c r="N2241" s="89"/>
      <c r="O2241" s="89"/>
      <c r="P2241" s="89"/>
      <c r="Q2241" s="89"/>
      <c r="R2241" s="89"/>
      <c r="S2241" s="89"/>
    </row>
    <row r="2242" spans="1:19" ht="49.65" customHeight="1" x14ac:dyDescent="0.3">
      <c r="A2242" s="97">
        <v>9411</v>
      </c>
      <c r="B2242" s="98" t="s">
        <v>1856</v>
      </c>
      <c r="C2242" s="96"/>
      <c r="D2242" s="96"/>
      <c r="E2242" s="96"/>
      <c r="F2242" s="96"/>
      <c r="G2242" s="94">
        <f>+C2242+D2242+E2242+F2242</f>
        <v>0</v>
      </c>
      <c r="H2242" s="95">
        <v>45</v>
      </c>
      <c r="I2242" s="88">
        <f>+G2242*H2242</f>
        <v>0</v>
      </c>
      <c r="K2242" s="97">
        <v>10706</v>
      </c>
      <c r="L2242" s="98" t="s">
        <v>1857</v>
      </c>
      <c r="M2242" s="96"/>
      <c r="N2242" s="96"/>
      <c r="O2242" s="96"/>
      <c r="P2242" s="96"/>
      <c r="Q2242" s="94">
        <f>+M2242+N2242+O2242+P2242</f>
        <v>0</v>
      </c>
      <c r="R2242" s="95">
        <v>79</v>
      </c>
      <c r="S2242" s="88">
        <f>+Q2242*R2242</f>
        <v>0</v>
      </c>
    </row>
    <row r="2243" spans="1:19" ht="49.65" customHeight="1" x14ac:dyDescent="0.3">
      <c r="A2243" s="89"/>
      <c r="B2243" s="89"/>
      <c r="C2243" s="89"/>
      <c r="D2243" s="89"/>
      <c r="E2243" s="89"/>
      <c r="F2243" s="89"/>
      <c r="G2243" s="89"/>
      <c r="H2243" s="89"/>
      <c r="I2243" s="89"/>
      <c r="K2243" s="89"/>
      <c r="L2243" s="89"/>
      <c r="M2243" s="89"/>
      <c r="N2243" s="89"/>
      <c r="O2243" s="89"/>
      <c r="P2243" s="89"/>
      <c r="Q2243" s="89"/>
      <c r="R2243" s="89"/>
      <c r="S2243" s="89"/>
    </row>
    <row r="2244" spans="1:19" ht="49.65" customHeight="1" x14ac:dyDescent="0.3">
      <c r="A2244" s="97">
        <v>9412</v>
      </c>
      <c r="B2244" s="98" t="s">
        <v>1858</v>
      </c>
      <c r="C2244" s="96"/>
      <c r="D2244" s="96"/>
      <c r="E2244" s="96"/>
      <c r="F2244" s="96"/>
      <c r="G2244" s="94">
        <f>+C2244+D2244+E2244+F2244</f>
        <v>0</v>
      </c>
      <c r="H2244" s="95">
        <v>79</v>
      </c>
      <c r="I2244" s="88">
        <f>+G2244*H2244</f>
        <v>0</v>
      </c>
      <c r="K2244" s="97">
        <v>12687</v>
      </c>
      <c r="L2244" s="98" t="s">
        <v>1859</v>
      </c>
      <c r="M2244" s="96"/>
      <c r="N2244" s="96"/>
      <c r="O2244" s="96"/>
      <c r="P2244" s="96"/>
      <c r="Q2244" s="94">
        <f>+M2244+N2244+O2244+P2244</f>
        <v>0</v>
      </c>
      <c r="R2244" s="95">
        <v>129</v>
      </c>
      <c r="S2244" s="88">
        <f>+Q2244*R2244</f>
        <v>0</v>
      </c>
    </row>
    <row r="2245" spans="1:19" ht="49.65" customHeight="1" x14ac:dyDescent="0.3">
      <c r="A2245" s="89"/>
      <c r="B2245" s="89"/>
      <c r="C2245" s="89"/>
      <c r="D2245" s="89"/>
      <c r="E2245" s="89"/>
      <c r="F2245" s="89"/>
      <c r="G2245" s="89"/>
      <c r="H2245" s="89"/>
      <c r="I2245" s="89"/>
      <c r="K2245" s="89"/>
      <c r="L2245" s="89"/>
      <c r="M2245" s="89"/>
      <c r="N2245" s="89"/>
      <c r="O2245" s="89"/>
      <c r="P2245" s="89"/>
      <c r="Q2245" s="89"/>
      <c r="R2245" s="89"/>
      <c r="S2245" s="89"/>
    </row>
    <row r="2246" spans="1:19" ht="49.65" customHeight="1" x14ac:dyDescent="0.3">
      <c r="A2246" s="97">
        <v>9413</v>
      </c>
      <c r="B2246" s="98" t="s">
        <v>1860</v>
      </c>
      <c r="C2246" s="96"/>
      <c r="D2246" s="96"/>
      <c r="E2246" s="96"/>
      <c r="F2246" s="96"/>
      <c r="G2246" s="94">
        <f>+C2246+D2246+E2246+F2246</f>
        <v>0</v>
      </c>
      <c r="H2246" s="95">
        <v>45</v>
      </c>
      <c r="I2246" s="88">
        <f>+G2246*H2246</f>
        <v>0</v>
      </c>
      <c r="K2246" s="97"/>
      <c r="L2246" s="98"/>
      <c r="M2246" s="93"/>
      <c r="N2246" s="93"/>
      <c r="O2246" s="93"/>
      <c r="P2246" s="93"/>
      <c r="Q2246" s="94">
        <f>+M2246+N2246+O2246+P2246</f>
        <v>0</v>
      </c>
      <c r="R2246" s="95"/>
      <c r="S2246" s="88">
        <f>+Q2246*R2246</f>
        <v>0</v>
      </c>
    </row>
    <row r="2247" spans="1:19" ht="49.65" customHeight="1" x14ac:dyDescent="0.3">
      <c r="A2247" s="89"/>
      <c r="B2247" s="89"/>
      <c r="C2247" s="89"/>
      <c r="D2247" s="89"/>
      <c r="E2247" s="89"/>
      <c r="F2247" s="89"/>
      <c r="G2247" s="89"/>
      <c r="H2247" s="89"/>
      <c r="I2247" s="89"/>
      <c r="K2247" s="89"/>
      <c r="L2247" s="89"/>
      <c r="M2247" s="89"/>
      <c r="N2247" s="89"/>
      <c r="O2247" s="89"/>
      <c r="P2247" s="89"/>
      <c r="Q2247" s="89"/>
      <c r="R2247" s="89"/>
      <c r="S2247" s="89"/>
    </row>
    <row r="2248" spans="1:19" ht="49.65" customHeight="1" x14ac:dyDescent="0.3">
      <c r="A2248" s="22" t="s">
        <v>1861</v>
      </c>
      <c r="D2248" s="90" t="s">
        <v>121</v>
      </c>
      <c r="E2248" s="80"/>
      <c r="F2248" s="80"/>
      <c r="G2248" s="81"/>
      <c r="H2248" s="91">
        <f>SUM(I2152:I2247)</f>
        <v>0</v>
      </c>
      <c r="I2248" s="81"/>
      <c r="N2248" s="90" t="s">
        <v>122</v>
      </c>
      <c r="O2248" s="80"/>
      <c r="P2248" s="80"/>
      <c r="Q2248" s="81"/>
      <c r="R2248" s="91">
        <f>SUM(S2152:S2247)</f>
        <v>0</v>
      </c>
      <c r="S2248" s="81"/>
    </row>
    <row r="2249" spans="1:19" ht="49.65" customHeight="1" x14ac:dyDescent="0.3">
      <c r="D2249" s="82"/>
      <c r="E2249" s="83"/>
      <c r="F2249" s="83"/>
      <c r="G2249" s="84"/>
      <c r="H2249" s="82"/>
      <c r="I2249" s="84"/>
      <c r="N2249" s="82"/>
      <c r="O2249" s="83"/>
      <c r="P2249" s="83"/>
      <c r="Q2249" s="84"/>
      <c r="R2249" s="82"/>
      <c r="S2249" s="84"/>
    </row>
    <row r="2250" spans="1:19" ht="49.65" customHeight="1" x14ac:dyDescent="0.3">
      <c r="A2250" s="92" t="s">
        <v>1771</v>
      </c>
      <c r="B2250" s="78"/>
      <c r="C2250" s="78"/>
      <c r="D2250" s="78"/>
      <c r="E2250" s="78"/>
      <c r="F2250" s="78"/>
      <c r="G2250" s="78"/>
      <c r="H2250" s="78"/>
      <c r="I2250" s="78"/>
      <c r="J2250" s="78"/>
      <c r="K2250" s="78"/>
      <c r="L2250" s="78"/>
      <c r="M2250" s="78"/>
      <c r="N2250" s="78"/>
      <c r="O2250" s="78"/>
      <c r="P2250" s="78"/>
      <c r="Q2250" s="78"/>
      <c r="R2250" s="78"/>
      <c r="S2250" s="78"/>
    </row>
    <row r="2251" spans="1:19" ht="49.65" customHeight="1" x14ac:dyDescent="0.3">
      <c r="A2251" s="78"/>
      <c r="B2251" s="78"/>
      <c r="C2251" s="78"/>
      <c r="D2251" s="78"/>
      <c r="E2251" s="78"/>
      <c r="F2251" s="78"/>
      <c r="G2251" s="78"/>
      <c r="H2251" s="78"/>
      <c r="I2251" s="78"/>
      <c r="J2251" s="78"/>
      <c r="K2251" s="78"/>
      <c r="L2251" s="78"/>
      <c r="M2251" s="78"/>
      <c r="N2251" s="78"/>
      <c r="O2251" s="78"/>
      <c r="P2251" s="78"/>
      <c r="Q2251" s="78"/>
      <c r="R2251" s="78"/>
      <c r="S2251" s="78"/>
    </row>
    <row r="2252" spans="1:19" ht="49.65" customHeight="1" x14ac:dyDescent="0.3">
      <c r="A2252" s="102" t="s">
        <v>4</v>
      </c>
      <c r="B2252" s="103" t="s">
        <v>52</v>
      </c>
      <c r="C2252" s="102" t="s">
        <v>53</v>
      </c>
      <c r="D2252" s="102" t="s">
        <v>54</v>
      </c>
      <c r="E2252" s="102" t="s">
        <v>55</v>
      </c>
      <c r="F2252" s="102" t="s">
        <v>56</v>
      </c>
      <c r="G2252" s="102" t="s">
        <v>57</v>
      </c>
      <c r="H2252" s="102" t="s">
        <v>58</v>
      </c>
      <c r="I2252" s="103" t="s">
        <v>8</v>
      </c>
      <c r="K2252" s="102" t="s">
        <v>4</v>
      </c>
      <c r="L2252" s="103" t="s">
        <v>52</v>
      </c>
      <c r="M2252" s="102" t="s">
        <v>53</v>
      </c>
      <c r="N2252" s="102" t="s">
        <v>54</v>
      </c>
      <c r="O2252" s="102" t="s">
        <v>55</v>
      </c>
      <c r="P2252" s="102" t="s">
        <v>56</v>
      </c>
      <c r="Q2252" s="102" t="s">
        <v>57</v>
      </c>
      <c r="R2252" s="102" t="s">
        <v>58</v>
      </c>
      <c r="S2252" s="103" t="s">
        <v>8</v>
      </c>
    </row>
    <row r="2253" spans="1:19" ht="49.65" customHeight="1" x14ac:dyDescent="0.3">
      <c r="A2253" s="89"/>
      <c r="B2253" s="89"/>
      <c r="C2253" s="89"/>
      <c r="D2253" s="89"/>
      <c r="E2253" s="89"/>
      <c r="F2253" s="89"/>
      <c r="G2253" s="89"/>
      <c r="H2253" s="89"/>
      <c r="I2253" s="89"/>
      <c r="K2253" s="89"/>
      <c r="L2253" s="89"/>
      <c r="M2253" s="89"/>
      <c r="N2253" s="89"/>
      <c r="O2253" s="89"/>
      <c r="P2253" s="89"/>
      <c r="Q2253" s="89"/>
      <c r="R2253" s="89"/>
      <c r="S2253" s="89"/>
    </row>
    <row r="2254" spans="1:19" ht="49.65" customHeight="1" x14ac:dyDescent="0.3">
      <c r="A2254" s="99"/>
      <c r="B2254" s="100" t="s">
        <v>1862</v>
      </c>
      <c r="C2254" s="78"/>
      <c r="D2254" s="78"/>
      <c r="E2254" s="78"/>
      <c r="F2254" s="78"/>
      <c r="G2254" s="78"/>
      <c r="H2254" s="78"/>
      <c r="I2254" s="78"/>
      <c r="K2254" s="99"/>
      <c r="L2254" s="100" t="s">
        <v>1863</v>
      </c>
      <c r="M2254" s="78"/>
      <c r="N2254" s="78"/>
      <c r="O2254" s="78"/>
      <c r="P2254" s="78"/>
      <c r="Q2254" s="78"/>
      <c r="R2254" s="78"/>
      <c r="S2254" s="78"/>
    </row>
    <row r="2255" spans="1:19" ht="49.65" customHeight="1" x14ac:dyDescent="0.3">
      <c r="A2255" s="78"/>
      <c r="B2255" s="78"/>
      <c r="C2255" s="78"/>
      <c r="D2255" s="78"/>
      <c r="E2255" s="78"/>
      <c r="F2255" s="78"/>
      <c r="G2255" s="78"/>
      <c r="H2255" s="78"/>
      <c r="I2255" s="78"/>
      <c r="K2255" s="78"/>
      <c r="L2255" s="78"/>
      <c r="M2255" s="78"/>
      <c r="N2255" s="78"/>
      <c r="O2255" s="78"/>
      <c r="P2255" s="78"/>
      <c r="Q2255" s="78"/>
      <c r="R2255" s="78"/>
      <c r="S2255" s="78"/>
    </row>
    <row r="2256" spans="1:19" ht="49.65" customHeight="1" x14ac:dyDescent="0.3">
      <c r="A2256" s="97">
        <v>9049</v>
      </c>
      <c r="B2256" s="98" t="s">
        <v>1864</v>
      </c>
      <c r="C2256" s="96"/>
      <c r="D2256" s="96"/>
      <c r="E2256" s="96"/>
      <c r="F2256" s="96"/>
      <c r="G2256" s="94">
        <f>+C2256+D2256+E2256+F2256</f>
        <v>0</v>
      </c>
      <c r="H2256" s="95">
        <v>349</v>
      </c>
      <c r="I2256" s="88">
        <f>+G2256*H2256</f>
        <v>0</v>
      </c>
      <c r="K2256" s="97">
        <v>5230</v>
      </c>
      <c r="L2256" s="98" t="s">
        <v>1865</v>
      </c>
      <c r="M2256" s="96"/>
      <c r="N2256" s="96"/>
      <c r="O2256" s="96"/>
      <c r="P2256" s="96"/>
      <c r="Q2256" s="94">
        <f>+M2256+N2256+O2256+P2256</f>
        <v>0</v>
      </c>
      <c r="R2256" s="95">
        <v>69</v>
      </c>
      <c r="S2256" s="88">
        <f>+Q2256*R2256</f>
        <v>0</v>
      </c>
    </row>
    <row r="2257" spans="1:19" ht="49.65" customHeight="1" x14ac:dyDescent="0.3">
      <c r="A2257" s="89"/>
      <c r="B2257" s="89"/>
      <c r="C2257" s="89"/>
      <c r="D2257" s="89"/>
      <c r="E2257" s="89"/>
      <c r="F2257" s="89"/>
      <c r="G2257" s="89"/>
      <c r="H2257" s="89"/>
      <c r="I2257" s="89"/>
      <c r="K2257" s="89"/>
      <c r="L2257" s="89"/>
      <c r="M2257" s="89"/>
      <c r="N2257" s="89"/>
      <c r="O2257" s="89"/>
      <c r="P2257" s="89"/>
      <c r="Q2257" s="89"/>
      <c r="R2257" s="89"/>
      <c r="S2257" s="89"/>
    </row>
    <row r="2258" spans="1:19" ht="49.65" customHeight="1" x14ac:dyDescent="0.3">
      <c r="A2258" s="97">
        <v>9050</v>
      </c>
      <c r="B2258" s="98" t="s">
        <v>1866</v>
      </c>
      <c r="C2258" s="96"/>
      <c r="D2258" s="96"/>
      <c r="E2258" s="96"/>
      <c r="F2258" s="96"/>
      <c r="G2258" s="94">
        <f>+C2258+D2258+E2258+F2258</f>
        <v>0</v>
      </c>
      <c r="H2258" s="95">
        <v>349</v>
      </c>
      <c r="I2258" s="88">
        <f>+G2258*H2258</f>
        <v>0</v>
      </c>
      <c r="K2258" s="97">
        <v>5266</v>
      </c>
      <c r="L2258" s="98" t="s">
        <v>1867</v>
      </c>
      <c r="M2258" s="96"/>
      <c r="N2258" s="96"/>
      <c r="O2258" s="96"/>
      <c r="P2258" s="96"/>
      <c r="Q2258" s="94">
        <f>+M2258+N2258+O2258+P2258</f>
        <v>0</v>
      </c>
      <c r="R2258" s="95">
        <v>69</v>
      </c>
      <c r="S2258" s="88">
        <f>+Q2258*R2258</f>
        <v>0</v>
      </c>
    </row>
    <row r="2259" spans="1:19" ht="49.65" customHeight="1" x14ac:dyDescent="0.3">
      <c r="A2259" s="89"/>
      <c r="B2259" s="89"/>
      <c r="C2259" s="89"/>
      <c r="D2259" s="89"/>
      <c r="E2259" s="89"/>
      <c r="F2259" s="89"/>
      <c r="G2259" s="89"/>
      <c r="H2259" s="89"/>
      <c r="I2259" s="89"/>
      <c r="K2259" s="89"/>
      <c r="L2259" s="89"/>
      <c r="M2259" s="89"/>
      <c r="N2259" s="89"/>
      <c r="O2259" s="89"/>
      <c r="P2259" s="89"/>
      <c r="Q2259" s="89"/>
      <c r="R2259" s="89"/>
      <c r="S2259" s="89"/>
    </row>
    <row r="2260" spans="1:19" ht="49.65" customHeight="1" x14ac:dyDescent="0.3">
      <c r="A2260" s="97">
        <v>9052</v>
      </c>
      <c r="B2260" s="98" t="s">
        <v>1868</v>
      </c>
      <c r="C2260" s="96"/>
      <c r="D2260" s="96"/>
      <c r="E2260" s="96"/>
      <c r="F2260" s="96"/>
      <c r="G2260" s="94">
        <f>+C2260+D2260+E2260+F2260</f>
        <v>0</v>
      </c>
      <c r="H2260" s="95">
        <v>49</v>
      </c>
      <c r="I2260" s="88">
        <f>+G2260*H2260</f>
        <v>0</v>
      </c>
      <c r="K2260" s="97">
        <v>5464</v>
      </c>
      <c r="L2260" s="98" t="s">
        <v>1869</v>
      </c>
      <c r="M2260" s="96"/>
      <c r="N2260" s="96"/>
      <c r="O2260" s="96"/>
      <c r="P2260" s="96"/>
      <c r="Q2260" s="94">
        <f>+M2260+N2260+O2260+P2260</f>
        <v>0</v>
      </c>
      <c r="R2260" s="95">
        <v>69</v>
      </c>
      <c r="S2260" s="88">
        <f>+Q2260*R2260</f>
        <v>0</v>
      </c>
    </row>
    <row r="2261" spans="1:19" ht="49.65" customHeight="1" x14ac:dyDescent="0.3">
      <c r="A2261" s="89"/>
      <c r="B2261" s="89"/>
      <c r="C2261" s="89"/>
      <c r="D2261" s="89"/>
      <c r="E2261" s="89"/>
      <c r="F2261" s="89"/>
      <c r="G2261" s="89"/>
      <c r="H2261" s="89"/>
      <c r="I2261" s="89"/>
      <c r="K2261" s="89"/>
      <c r="L2261" s="89"/>
      <c r="M2261" s="89"/>
      <c r="N2261" s="89"/>
      <c r="O2261" s="89"/>
      <c r="P2261" s="89"/>
      <c r="Q2261" s="89"/>
      <c r="R2261" s="89"/>
      <c r="S2261" s="89"/>
    </row>
    <row r="2262" spans="1:19" ht="49.65" customHeight="1" x14ac:dyDescent="0.3">
      <c r="A2262" s="97">
        <v>9054</v>
      </c>
      <c r="B2262" s="98" t="s">
        <v>1870</v>
      </c>
      <c r="C2262" s="96"/>
      <c r="D2262" s="96"/>
      <c r="E2262" s="96"/>
      <c r="F2262" s="96"/>
      <c r="G2262" s="94">
        <f>+C2262+D2262+E2262+F2262</f>
        <v>0</v>
      </c>
      <c r="H2262" s="95">
        <v>69</v>
      </c>
      <c r="I2262" s="88">
        <f>+G2262*H2262</f>
        <v>0</v>
      </c>
      <c r="K2262" s="97">
        <v>14161</v>
      </c>
      <c r="L2262" s="98" t="s">
        <v>1871</v>
      </c>
      <c r="M2262" s="96"/>
      <c r="N2262" s="96"/>
      <c r="O2262" s="96"/>
      <c r="P2262" s="96"/>
      <c r="Q2262" s="94">
        <f>+M2262+N2262+O2262+P2262</f>
        <v>0</v>
      </c>
      <c r="R2262" s="95">
        <v>69</v>
      </c>
      <c r="S2262" s="88">
        <f>+Q2262*R2262</f>
        <v>0</v>
      </c>
    </row>
    <row r="2263" spans="1:19" ht="49.65" customHeight="1" x14ac:dyDescent="0.3">
      <c r="A2263" s="89"/>
      <c r="B2263" s="89"/>
      <c r="C2263" s="89"/>
      <c r="D2263" s="89"/>
      <c r="E2263" s="89"/>
      <c r="F2263" s="89"/>
      <c r="G2263" s="89"/>
      <c r="H2263" s="89"/>
      <c r="I2263" s="89"/>
      <c r="K2263" s="89"/>
      <c r="L2263" s="89"/>
      <c r="M2263" s="89"/>
      <c r="N2263" s="89"/>
      <c r="O2263" s="89"/>
      <c r="P2263" s="89"/>
      <c r="Q2263" s="89"/>
      <c r="R2263" s="89"/>
      <c r="S2263" s="89"/>
    </row>
    <row r="2264" spans="1:19" ht="49.65" customHeight="1" x14ac:dyDescent="0.3">
      <c r="A2264" s="97">
        <v>9057</v>
      </c>
      <c r="B2264" s="98" t="s">
        <v>1872</v>
      </c>
      <c r="C2264" s="96"/>
      <c r="D2264" s="96"/>
      <c r="E2264" s="96"/>
      <c r="F2264" s="96"/>
      <c r="G2264" s="94">
        <f>+C2264+D2264+E2264+F2264</f>
        <v>0</v>
      </c>
      <c r="H2264" s="95">
        <v>79</v>
      </c>
      <c r="I2264" s="88">
        <f>+G2264*H2264</f>
        <v>0</v>
      </c>
      <c r="K2264" s="99"/>
      <c r="L2264" s="100" t="s">
        <v>1873</v>
      </c>
      <c r="M2264" s="78"/>
      <c r="N2264" s="78"/>
      <c r="O2264" s="78"/>
      <c r="P2264" s="78"/>
      <c r="Q2264" s="78"/>
      <c r="R2264" s="78"/>
      <c r="S2264" s="78"/>
    </row>
    <row r="2265" spans="1:19" ht="49.65" customHeight="1" x14ac:dyDescent="0.3">
      <c r="A2265" s="89"/>
      <c r="B2265" s="89"/>
      <c r="C2265" s="89"/>
      <c r="D2265" s="89"/>
      <c r="E2265" s="89"/>
      <c r="F2265" s="89"/>
      <c r="G2265" s="89"/>
      <c r="H2265" s="89"/>
      <c r="I2265" s="89"/>
      <c r="K2265" s="78"/>
      <c r="L2265" s="78"/>
      <c r="M2265" s="78"/>
      <c r="N2265" s="78"/>
      <c r="O2265" s="78"/>
      <c r="P2265" s="78"/>
      <c r="Q2265" s="78"/>
      <c r="R2265" s="78"/>
      <c r="S2265" s="78"/>
    </row>
    <row r="2266" spans="1:19" ht="49.65" customHeight="1" x14ac:dyDescent="0.3">
      <c r="A2266" s="97">
        <v>9058</v>
      </c>
      <c r="B2266" s="98" t="s">
        <v>1874</v>
      </c>
      <c r="C2266" s="96"/>
      <c r="D2266" s="96"/>
      <c r="E2266" s="96"/>
      <c r="F2266" s="96"/>
      <c r="G2266" s="94">
        <f>+C2266+D2266+E2266+F2266</f>
        <v>0</v>
      </c>
      <c r="H2266" s="95">
        <v>49</v>
      </c>
      <c r="I2266" s="88">
        <f>+G2266*H2266</f>
        <v>0</v>
      </c>
      <c r="K2266" s="97">
        <v>1929</v>
      </c>
      <c r="L2266" s="98" t="s">
        <v>1875</v>
      </c>
      <c r="M2266" s="96"/>
      <c r="N2266" s="96"/>
      <c r="O2266" s="96"/>
      <c r="P2266" s="96"/>
      <c r="Q2266" s="94">
        <f>+M2266+N2266+O2266+P2266</f>
        <v>0</v>
      </c>
      <c r="R2266" s="95">
        <v>89</v>
      </c>
      <c r="S2266" s="88">
        <f>+Q2266*R2266</f>
        <v>0</v>
      </c>
    </row>
    <row r="2267" spans="1:19" ht="49.65" customHeight="1" x14ac:dyDescent="0.3">
      <c r="A2267" s="89"/>
      <c r="B2267" s="89"/>
      <c r="C2267" s="89"/>
      <c r="D2267" s="89"/>
      <c r="E2267" s="89"/>
      <c r="F2267" s="89"/>
      <c r="G2267" s="89"/>
      <c r="H2267" s="89"/>
      <c r="I2267" s="89"/>
      <c r="K2267" s="89"/>
      <c r="L2267" s="89"/>
      <c r="M2267" s="89"/>
      <c r="N2267" s="89"/>
      <c r="O2267" s="89"/>
      <c r="P2267" s="89"/>
      <c r="Q2267" s="89"/>
      <c r="R2267" s="89"/>
      <c r="S2267" s="89"/>
    </row>
    <row r="2268" spans="1:19" ht="49.65" customHeight="1" x14ac:dyDescent="0.3">
      <c r="A2268" s="97">
        <v>9060</v>
      </c>
      <c r="B2268" s="98" t="s">
        <v>1876</v>
      </c>
      <c r="C2268" s="96"/>
      <c r="D2268" s="96"/>
      <c r="E2268" s="96"/>
      <c r="F2268" s="96"/>
      <c r="G2268" s="94">
        <f>+C2268+D2268+E2268+F2268</f>
        <v>0</v>
      </c>
      <c r="H2268" s="95">
        <v>79</v>
      </c>
      <c r="I2268" s="88">
        <f>+G2268*H2268</f>
        <v>0</v>
      </c>
      <c r="K2268" s="97">
        <v>1930</v>
      </c>
      <c r="L2268" s="98" t="s">
        <v>1877</v>
      </c>
      <c r="M2268" s="96"/>
      <c r="N2268" s="96"/>
      <c r="O2268" s="96"/>
      <c r="P2268" s="96"/>
      <c r="Q2268" s="94">
        <f>+M2268+N2268+O2268+P2268</f>
        <v>0</v>
      </c>
      <c r="R2268" s="95">
        <v>89</v>
      </c>
      <c r="S2268" s="88">
        <f>+Q2268*R2268</f>
        <v>0</v>
      </c>
    </row>
    <row r="2269" spans="1:19" ht="49.65" customHeight="1" x14ac:dyDescent="0.3">
      <c r="A2269" s="89"/>
      <c r="B2269" s="89"/>
      <c r="C2269" s="89"/>
      <c r="D2269" s="89"/>
      <c r="E2269" s="89"/>
      <c r="F2269" s="89"/>
      <c r="G2269" s="89"/>
      <c r="H2269" s="89"/>
      <c r="I2269" s="89"/>
      <c r="K2269" s="89"/>
      <c r="L2269" s="89"/>
      <c r="M2269" s="89"/>
      <c r="N2269" s="89"/>
      <c r="O2269" s="89"/>
      <c r="P2269" s="89"/>
      <c r="Q2269" s="89"/>
      <c r="R2269" s="89"/>
      <c r="S2269" s="89"/>
    </row>
    <row r="2270" spans="1:19" ht="49.65" customHeight="1" x14ac:dyDescent="0.3">
      <c r="A2270" s="97">
        <v>11436</v>
      </c>
      <c r="B2270" s="98" t="s">
        <v>1878</v>
      </c>
      <c r="C2270" s="96"/>
      <c r="D2270" s="96"/>
      <c r="E2270" s="96"/>
      <c r="F2270" s="96"/>
      <c r="G2270" s="94">
        <f>+C2270+D2270+E2270+F2270</f>
        <v>0</v>
      </c>
      <c r="H2270" s="95">
        <v>79</v>
      </c>
      <c r="I2270" s="88">
        <f>+G2270*H2270</f>
        <v>0</v>
      </c>
      <c r="K2270" s="97">
        <v>1936</v>
      </c>
      <c r="L2270" s="98" t="s">
        <v>1879</v>
      </c>
      <c r="M2270" s="96"/>
      <c r="N2270" s="96"/>
      <c r="O2270" s="96"/>
      <c r="P2270" s="96"/>
      <c r="Q2270" s="94">
        <f>+M2270+N2270+O2270+P2270</f>
        <v>0</v>
      </c>
      <c r="R2270" s="95">
        <v>89</v>
      </c>
      <c r="S2270" s="88">
        <f>+Q2270*R2270</f>
        <v>0</v>
      </c>
    </row>
    <row r="2271" spans="1:19" ht="49.65" customHeight="1" x14ac:dyDescent="0.3">
      <c r="A2271" s="89"/>
      <c r="B2271" s="89"/>
      <c r="C2271" s="89"/>
      <c r="D2271" s="89"/>
      <c r="E2271" s="89"/>
      <c r="F2271" s="89"/>
      <c r="G2271" s="89"/>
      <c r="H2271" s="89"/>
      <c r="I2271" s="89"/>
      <c r="K2271" s="89"/>
      <c r="L2271" s="89"/>
      <c r="M2271" s="89"/>
      <c r="N2271" s="89"/>
      <c r="O2271" s="89"/>
      <c r="P2271" s="89"/>
      <c r="Q2271" s="89"/>
      <c r="R2271" s="89"/>
      <c r="S2271" s="89"/>
    </row>
    <row r="2272" spans="1:19" ht="49.65" customHeight="1" x14ac:dyDescent="0.3">
      <c r="A2272" s="97">
        <v>11462</v>
      </c>
      <c r="B2272" s="98" t="s">
        <v>1880</v>
      </c>
      <c r="C2272" s="96"/>
      <c r="D2272" s="96"/>
      <c r="E2272" s="96"/>
      <c r="F2272" s="96"/>
      <c r="G2272" s="94">
        <f>+C2272+D2272+E2272+F2272</f>
        <v>0</v>
      </c>
      <c r="H2272" s="95">
        <v>129</v>
      </c>
      <c r="I2272" s="88">
        <f>+G2272*H2272</f>
        <v>0</v>
      </c>
      <c r="K2272" s="97">
        <v>1937</v>
      </c>
      <c r="L2272" s="98" t="s">
        <v>1881</v>
      </c>
      <c r="M2272" s="96"/>
      <c r="N2272" s="96"/>
      <c r="O2272" s="96"/>
      <c r="P2272" s="96"/>
      <c r="Q2272" s="94">
        <f>+M2272+N2272+O2272+P2272</f>
        <v>0</v>
      </c>
      <c r="R2272" s="95">
        <v>89</v>
      </c>
      <c r="S2272" s="88">
        <f>+Q2272*R2272</f>
        <v>0</v>
      </c>
    </row>
    <row r="2273" spans="1:19" ht="49.65" customHeight="1" x14ac:dyDescent="0.3">
      <c r="A2273" s="89"/>
      <c r="B2273" s="89"/>
      <c r="C2273" s="89"/>
      <c r="D2273" s="89"/>
      <c r="E2273" s="89"/>
      <c r="F2273" s="89"/>
      <c r="G2273" s="89"/>
      <c r="H2273" s="89"/>
      <c r="I2273" s="89"/>
      <c r="K2273" s="89"/>
      <c r="L2273" s="89"/>
      <c r="M2273" s="89"/>
      <c r="N2273" s="89"/>
      <c r="O2273" s="89"/>
      <c r="P2273" s="89"/>
      <c r="Q2273" s="89"/>
      <c r="R2273" s="89"/>
      <c r="S2273" s="89"/>
    </row>
    <row r="2274" spans="1:19" ht="49.65" customHeight="1" x14ac:dyDescent="0.3">
      <c r="A2274" s="97">
        <v>12622</v>
      </c>
      <c r="B2274" s="98" t="s">
        <v>1882</v>
      </c>
      <c r="C2274" s="96"/>
      <c r="D2274" s="96"/>
      <c r="E2274" s="96"/>
      <c r="F2274" s="96"/>
      <c r="G2274" s="94">
        <f>+C2274+D2274+E2274+F2274</f>
        <v>0</v>
      </c>
      <c r="H2274" s="95">
        <v>299</v>
      </c>
      <c r="I2274" s="88">
        <f>+G2274*H2274</f>
        <v>0</v>
      </c>
      <c r="K2274" s="97">
        <v>2091</v>
      </c>
      <c r="L2274" s="98" t="s">
        <v>1883</v>
      </c>
      <c r="M2274" s="96"/>
      <c r="N2274" s="96"/>
      <c r="O2274" s="96"/>
      <c r="P2274" s="96"/>
      <c r="Q2274" s="94">
        <f>+M2274+N2274+O2274+P2274</f>
        <v>0</v>
      </c>
      <c r="R2274" s="95">
        <v>89</v>
      </c>
      <c r="S2274" s="88">
        <f>+Q2274*R2274</f>
        <v>0</v>
      </c>
    </row>
    <row r="2275" spans="1:19" ht="49.65" customHeight="1" x14ac:dyDescent="0.3">
      <c r="A2275" s="89"/>
      <c r="B2275" s="89"/>
      <c r="C2275" s="89"/>
      <c r="D2275" s="89"/>
      <c r="E2275" s="89"/>
      <c r="F2275" s="89"/>
      <c r="G2275" s="89"/>
      <c r="H2275" s="89"/>
      <c r="I2275" s="89"/>
      <c r="K2275" s="89"/>
      <c r="L2275" s="89"/>
      <c r="M2275" s="89"/>
      <c r="N2275" s="89"/>
      <c r="O2275" s="89"/>
      <c r="P2275" s="89"/>
      <c r="Q2275" s="89"/>
      <c r="R2275" s="89"/>
      <c r="S2275" s="89"/>
    </row>
    <row r="2276" spans="1:19" ht="49.65" customHeight="1" x14ac:dyDescent="0.3">
      <c r="A2276" s="97">
        <v>12808</v>
      </c>
      <c r="B2276" s="98" t="s">
        <v>1884</v>
      </c>
      <c r="C2276" s="96"/>
      <c r="D2276" s="96"/>
      <c r="E2276" s="96"/>
      <c r="F2276" s="96"/>
      <c r="G2276" s="94">
        <f>+C2276+D2276+E2276+F2276</f>
        <v>0</v>
      </c>
      <c r="H2276" s="95">
        <v>229</v>
      </c>
      <c r="I2276" s="88">
        <f>+G2276*H2276</f>
        <v>0</v>
      </c>
      <c r="K2276" s="97">
        <v>13457</v>
      </c>
      <c r="L2276" s="98" t="s">
        <v>1885</v>
      </c>
      <c r="M2276" s="96"/>
      <c r="N2276" s="96"/>
      <c r="O2276" s="96"/>
      <c r="P2276" s="96"/>
      <c r="Q2276" s="94">
        <f>+M2276+N2276+O2276+P2276</f>
        <v>0</v>
      </c>
      <c r="R2276" s="95">
        <v>89</v>
      </c>
      <c r="S2276" s="88">
        <f>+Q2276*R2276</f>
        <v>0</v>
      </c>
    </row>
    <row r="2277" spans="1:19" ht="49.65" customHeight="1" x14ac:dyDescent="0.3">
      <c r="A2277" s="89"/>
      <c r="B2277" s="89"/>
      <c r="C2277" s="89"/>
      <c r="D2277" s="89"/>
      <c r="E2277" s="89"/>
      <c r="F2277" s="89"/>
      <c r="G2277" s="89"/>
      <c r="H2277" s="89"/>
      <c r="I2277" s="89"/>
      <c r="K2277" s="89"/>
      <c r="L2277" s="89"/>
      <c r="M2277" s="89"/>
      <c r="N2277" s="89"/>
      <c r="O2277" s="89"/>
      <c r="P2277" s="89"/>
      <c r="Q2277" s="89"/>
      <c r="R2277" s="89"/>
      <c r="S2277" s="89"/>
    </row>
    <row r="2278" spans="1:19" ht="49.65" customHeight="1" x14ac:dyDescent="0.3">
      <c r="A2278" s="97">
        <v>15779</v>
      </c>
      <c r="B2278" s="98" t="s">
        <v>1886</v>
      </c>
      <c r="C2278" s="96"/>
      <c r="D2278" s="96"/>
      <c r="E2278" s="96"/>
      <c r="F2278" s="96"/>
      <c r="G2278" s="94">
        <f>+C2278+D2278+E2278+F2278</f>
        <v>0</v>
      </c>
      <c r="H2278" s="95">
        <v>299</v>
      </c>
      <c r="I2278" s="88">
        <f>+G2278*H2278</f>
        <v>0</v>
      </c>
      <c r="K2278" s="99"/>
      <c r="L2278" s="100" t="s">
        <v>1887</v>
      </c>
      <c r="M2278" s="78"/>
      <c r="N2278" s="78"/>
      <c r="O2278" s="78"/>
      <c r="P2278" s="78"/>
      <c r="Q2278" s="78"/>
      <c r="R2278" s="78"/>
      <c r="S2278" s="78"/>
    </row>
    <row r="2279" spans="1:19" ht="49.65" customHeight="1" x14ac:dyDescent="0.3">
      <c r="A2279" s="89"/>
      <c r="B2279" s="89"/>
      <c r="C2279" s="89"/>
      <c r="D2279" s="89"/>
      <c r="E2279" s="89"/>
      <c r="F2279" s="89"/>
      <c r="G2279" s="89"/>
      <c r="H2279" s="89"/>
      <c r="I2279" s="89"/>
      <c r="K2279" s="78"/>
      <c r="L2279" s="78"/>
      <c r="M2279" s="78"/>
      <c r="N2279" s="78"/>
      <c r="O2279" s="78"/>
      <c r="P2279" s="78"/>
      <c r="Q2279" s="78"/>
      <c r="R2279" s="78"/>
      <c r="S2279" s="78"/>
    </row>
    <row r="2280" spans="1:19" ht="49.65" customHeight="1" x14ac:dyDescent="0.3">
      <c r="A2280" s="97">
        <v>15781</v>
      </c>
      <c r="B2280" s="98" t="s">
        <v>1888</v>
      </c>
      <c r="C2280" s="96"/>
      <c r="D2280" s="96"/>
      <c r="E2280" s="96"/>
      <c r="F2280" s="96"/>
      <c r="G2280" s="94">
        <f>+C2280+D2280+E2280+F2280</f>
        <v>0</v>
      </c>
      <c r="H2280" s="95">
        <v>299</v>
      </c>
      <c r="I2280" s="88">
        <f>+G2280*H2280</f>
        <v>0</v>
      </c>
      <c r="K2280" s="97">
        <v>1939</v>
      </c>
      <c r="L2280" s="98" t="s">
        <v>1889</v>
      </c>
      <c r="M2280" s="96"/>
      <c r="N2280" s="96"/>
      <c r="O2280" s="96"/>
      <c r="P2280" s="96"/>
      <c r="Q2280" s="94">
        <f>+M2280+N2280+O2280+P2280</f>
        <v>0</v>
      </c>
      <c r="R2280" s="95">
        <v>89</v>
      </c>
      <c r="S2280" s="88">
        <f>+Q2280*R2280</f>
        <v>0</v>
      </c>
    </row>
    <row r="2281" spans="1:19" ht="49.65" customHeight="1" x14ac:dyDescent="0.3">
      <c r="A2281" s="89"/>
      <c r="B2281" s="89"/>
      <c r="C2281" s="89"/>
      <c r="D2281" s="89"/>
      <c r="E2281" s="89"/>
      <c r="F2281" s="89"/>
      <c r="G2281" s="89"/>
      <c r="H2281" s="89"/>
      <c r="I2281" s="89"/>
      <c r="K2281" s="89"/>
      <c r="L2281" s="89"/>
      <c r="M2281" s="89"/>
      <c r="N2281" s="89"/>
      <c r="O2281" s="89"/>
      <c r="P2281" s="89"/>
      <c r="Q2281" s="89"/>
      <c r="R2281" s="89"/>
      <c r="S2281" s="89"/>
    </row>
    <row r="2282" spans="1:19" ht="49.65" customHeight="1" x14ac:dyDescent="0.3">
      <c r="A2282" s="99"/>
      <c r="B2282" s="100" t="s">
        <v>1890</v>
      </c>
      <c r="C2282" s="78"/>
      <c r="D2282" s="78"/>
      <c r="E2282" s="78"/>
      <c r="F2282" s="78"/>
      <c r="G2282" s="78"/>
      <c r="H2282" s="78"/>
      <c r="I2282" s="78"/>
      <c r="K2282" s="97">
        <v>1940</v>
      </c>
      <c r="L2282" s="98" t="s">
        <v>1891</v>
      </c>
      <c r="M2282" s="96"/>
      <c r="N2282" s="96"/>
      <c r="O2282" s="96"/>
      <c r="P2282" s="96"/>
      <c r="Q2282" s="94">
        <f>+M2282+N2282+O2282+P2282</f>
        <v>0</v>
      </c>
      <c r="R2282" s="95">
        <v>89</v>
      </c>
      <c r="S2282" s="88">
        <f>+Q2282*R2282</f>
        <v>0</v>
      </c>
    </row>
    <row r="2283" spans="1:19" ht="49.65" customHeight="1" x14ac:dyDescent="0.3">
      <c r="A2283" s="78"/>
      <c r="B2283" s="78"/>
      <c r="C2283" s="78"/>
      <c r="D2283" s="78"/>
      <c r="E2283" s="78"/>
      <c r="F2283" s="78"/>
      <c r="G2283" s="78"/>
      <c r="H2283" s="78"/>
      <c r="I2283" s="78"/>
      <c r="K2283" s="89"/>
      <c r="L2283" s="89"/>
      <c r="M2283" s="89"/>
      <c r="N2283" s="89"/>
      <c r="O2283" s="89"/>
      <c r="P2283" s="89"/>
      <c r="Q2283" s="89"/>
      <c r="R2283" s="89"/>
      <c r="S2283" s="89"/>
    </row>
    <row r="2284" spans="1:19" ht="49.65" customHeight="1" x14ac:dyDescent="0.3">
      <c r="A2284" s="97">
        <v>6872</v>
      </c>
      <c r="B2284" s="98" t="s">
        <v>1892</v>
      </c>
      <c r="C2284" s="96"/>
      <c r="D2284" s="96"/>
      <c r="E2284" s="96"/>
      <c r="F2284" s="96"/>
      <c r="G2284" s="94">
        <f>+C2284+D2284+E2284+F2284</f>
        <v>0</v>
      </c>
      <c r="H2284" s="95">
        <v>69</v>
      </c>
      <c r="I2284" s="88">
        <f>+G2284*H2284</f>
        <v>0</v>
      </c>
      <c r="K2284" s="97">
        <v>1942</v>
      </c>
      <c r="L2284" s="98" t="s">
        <v>1893</v>
      </c>
      <c r="M2284" s="96"/>
      <c r="N2284" s="96"/>
      <c r="O2284" s="96"/>
      <c r="P2284" s="96"/>
      <c r="Q2284" s="94">
        <f>+M2284+N2284+O2284+P2284</f>
        <v>0</v>
      </c>
      <c r="R2284" s="95">
        <v>89</v>
      </c>
      <c r="S2284" s="88">
        <f>+Q2284*R2284</f>
        <v>0</v>
      </c>
    </row>
    <row r="2285" spans="1:19" ht="49.65" customHeight="1" x14ac:dyDescent="0.3">
      <c r="A2285" s="89"/>
      <c r="B2285" s="89"/>
      <c r="C2285" s="89"/>
      <c r="D2285" s="89"/>
      <c r="E2285" s="89"/>
      <c r="F2285" s="89"/>
      <c r="G2285" s="89"/>
      <c r="H2285" s="89"/>
      <c r="I2285" s="89"/>
      <c r="K2285" s="89"/>
      <c r="L2285" s="89"/>
      <c r="M2285" s="89"/>
      <c r="N2285" s="89"/>
      <c r="O2285" s="89"/>
      <c r="P2285" s="89"/>
      <c r="Q2285" s="89"/>
      <c r="R2285" s="89"/>
      <c r="S2285" s="89"/>
    </row>
    <row r="2286" spans="1:19" ht="49.65" customHeight="1" x14ac:dyDescent="0.3">
      <c r="A2286" s="97">
        <v>6873</v>
      </c>
      <c r="B2286" s="98" t="s">
        <v>1894</v>
      </c>
      <c r="C2286" s="96"/>
      <c r="D2286" s="96"/>
      <c r="E2286" s="96"/>
      <c r="F2286" s="96"/>
      <c r="G2286" s="94">
        <f>+C2286+D2286+E2286+F2286</f>
        <v>0</v>
      </c>
      <c r="H2286" s="95">
        <v>65</v>
      </c>
      <c r="I2286" s="88">
        <f>+G2286*H2286</f>
        <v>0</v>
      </c>
      <c r="K2286" s="97">
        <v>2098</v>
      </c>
      <c r="L2286" s="98" t="s">
        <v>1895</v>
      </c>
      <c r="M2286" s="96"/>
      <c r="N2286" s="96"/>
      <c r="O2286" s="96"/>
      <c r="P2286" s="96"/>
      <c r="Q2286" s="94">
        <f>+M2286+N2286+O2286+P2286</f>
        <v>0</v>
      </c>
      <c r="R2286" s="95">
        <v>89</v>
      </c>
      <c r="S2286" s="88">
        <f>+Q2286*R2286</f>
        <v>0</v>
      </c>
    </row>
    <row r="2287" spans="1:19" ht="49.65" customHeight="1" x14ac:dyDescent="0.3">
      <c r="A2287" s="89"/>
      <c r="B2287" s="89"/>
      <c r="C2287" s="89"/>
      <c r="D2287" s="89"/>
      <c r="E2287" s="89"/>
      <c r="F2287" s="89"/>
      <c r="G2287" s="89"/>
      <c r="H2287" s="89"/>
      <c r="I2287" s="89"/>
      <c r="K2287" s="89"/>
      <c r="L2287" s="89"/>
      <c r="M2287" s="89"/>
      <c r="N2287" s="89"/>
      <c r="O2287" s="89"/>
      <c r="P2287" s="89"/>
      <c r="Q2287" s="89"/>
      <c r="R2287" s="89"/>
      <c r="S2287" s="89"/>
    </row>
    <row r="2288" spans="1:19" ht="49.65" customHeight="1" x14ac:dyDescent="0.3">
      <c r="A2288" s="97">
        <v>6874</v>
      </c>
      <c r="B2288" s="98" t="s">
        <v>1896</v>
      </c>
      <c r="C2288" s="96"/>
      <c r="D2288" s="96"/>
      <c r="E2288" s="96"/>
      <c r="F2288" s="96"/>
      <c r="G2288" s="94">
        <f>+C2288+D2288+E2288+F2288</f>
        <v>0</v>
      </c>
      <c r="H2288" s="95">
        <v>45</v>
      </c>
      <c r="I2288" s="88">
        <f>+G2288*H2288</f>
        <v>0</v>
      </c>
      <c r="K2288" s="97">
        <v>2786</v>
      </c>
      <c r="L2288" s="98" t="s">
        <v>1897</v>
      </c>
      <c r="M2288" s="96"/>
      <c r="N2288" s="96"/>
      <c r="O2288" s="96"/>
      <c r="P2288" s="96"/>
      <c r="Q2288" s="94">
        <f>+M2288+N2288+O2288+P2288</f>
        <v>0</v>
      </c>
      <c r="R2288" s="95">
        <v>89</v>
      </c>
      <c r="S2288" s="88">
        <f>+Q2288*R2288</f>
        <v>0</v>
      </c>
    </row>
    <row r="2289" spans="1:19" ht="49.65" customHeight="1" x14ac:dyDescent="0.3">
      <c r="A2289" s="89"/>
      <c r="B2289" s="89"/>
      <c r="C2289" s="89"/>
      <c r="D2289" s="89"/>
      <c r="E2289" s="89"/>
      <c r="F2289" s="89"/>
      <c r="G2289" s="89"/>
      <c r="H2289" s="89"/>
      <c r="I2289" s="89"/>
      <c r="K2289" s="89"/>
      <c r="L2289" s="89"/>
      <c r="M2289" s="89"/>
      <c r="N2289" s="89"/>
      <c r="O2289" s="89"/>
      <c r="P2289" s="89"/>
      <c r="Q2289" s="89"/>
      <c r="R2289" s="89"/>
      <c r="S2289" s="89"/>
    </row>
    <row r="2290" spans="1:19" ht="49.65" customHeight="1" x14ac:dyDescent="0.3">
      <c r="A2290" s="97">
        <v>6875</v>
      </c>
      <c r="B2290" s="98" t="s">
        <v>1898</v>
      </c>
      <c r="C2290" s="96"/>
      <c r="D2290" s="96"/>
      <c r="E2290" s="96"/>
      <c r="F2290" s="96"/>
      <c r="G2290" s="94">
        <f>+C2290+D2290+E2290+F2290</f>
        <v>0</v>
      </c>
      <c r="H2290" s="95">
        <v>75</v>
      </c>
      <c r="I2290" s="88">
        <f>+G2290*H2290</f>
        <v>0</v>
      </c>
      <c r="K2290" s="97">
        <v>3937</v>
      </c>
      <c r="L2290" s="98" t="s">
        <v>1899</v>
      </c>
      <c r="M2290" s="96"/>
      <c r="N2290" s="96"/>
      <c r="O2290" s="96"/>
      <c r="P2290" s="96"/>
      <c r="Q2290" s="94">
        <f>+M2290+N2290+O2290+P2290</f>
        <v>0</v>
      </c>
      <c r="R2290" s="95">
        <v>89</v>
      </c>
      <c r="S2290" s="88">
        <f>+Q2290*R2290</f>
        <v>0</v>
      </c>
    </row>
    <row r="2291" spans="1:19" ht="49.65" customHeight="1" x14ac:dyDescent="0.3">
      <c r="A2291" s="89"/>
      <c r="B2291" s="89"/>
      <c r="C2291" s="89"/>
      <c r="D2291" s="89"/>
      <c r="E2291" s="89"/>
      <c r="F2291" s="89"/>
      <c r="G2291" s="89"/>
      <c r="H2291" s="89"/>
      <c r="I2291" s="89"/>
      <c r="K2291" s="89"/>
      <c r="L2291" s="89"/>
      <c r="M2291" s="89"/>
      <c r="N2291" s="89"/>
      <c r="O2291" s="89"/>
      <c r="P2291" s="89"/>
      <c r="Q2291" s="89"/>
      <c r="R2291" s="89"/>
      <c r="S2291" s="89"/>
    </row>
    <row r="2292" spans="1:19" ht="49.65" customHeight="1" x14ac:dyDescent="0.3">
      <c r="A2292" s="97">
        <v>6876</v>
      </c>
      <c r="B2292" s="98" t="s">
        <v>1900</v>
      </c>
      <c r="C2292" s="96"/>
      <c r="D2292" s="96"/>
      <c r="E2292" s="96"/>
      <c r="F2292" s="96"/>
      <c r="G2292" s="94">
        <f>+C2292+D2292+E2292+F2292</f>
        <v>0</v>
      </c>
      <c r="H2292" s="95">
        <v>45</v>
      </c>
      <c r="I2292" s="88">
        <f>+G2292*H2292</f>
        <v>0</v>
      </c>
      <c r="K2292" s="99"/>
      <c r="L2292" s="100" t="s">
        <v>1901</v>
      </c>
      <c r="M2292" s="78"/>
      <c r="N2292" s="78"/>
      <c r="O2292" s="78"/>
      <c r="P2292" s="78"/>
      <c r="Q2292" s="78"/>
      <c r="R2292" s="78"/>
      <c r="S2292" s="78"/>
    </row>
    <row r="2293" spans="1:19" ht="49.65" customHeight="1" x14ac:dyDescent="0.3">
      <c r="A2293" s="89"/>
      <c r="B2293" s="89"/>
      <c r="C2293" s="89"/>
      <c r="D2293" s="89"/>
      <c r="E2293" s="89"/>
      <c r="F2293" s="89"/>
      <c r="G2293" s="89"/>
      <c r="H2293" s="89"/>
      <c r="I2293" s="89"/>
      <c r="K2293" s="78"/>
      <c r="L2293" s="78"/>
      <c r="M2293" s="78"/>
      <c r="N2293" s="78"/>
      <c r="O2293" s="78"/>
      <c r="P2293" s="78"/>
      <c r="Q2293" s="78"/>
      <c r="R2293" s="78"/>
      <c r="S2293" s="78"/>
    </row>
    <row r="2294" spans="1:19" ht="49.65" customHeight="1" x14ac:dyDescent="0.3">
      <c r="A2294" s="97">
        <v>6912</v>
      </c>
      <c r="B2294" s="98" t="s">
        <v>1902</v>
      </c>
      <c r="C2294" s="96"/>
      <c r="D2294" s="96"/>
      <c r="E2294" s="96"/>
      <c r="F2294" s="96"/>
      <c r="G2294" s="94">
        <f>+C2294+D2294+E2294+F2294</f>
        <v>0</v>
      </c>
      <c r="H2294" s="95">
        <v>329</v>
      </c>
      <c r="I2294" s="88">
        <f>+G2294*H2294</f>
        <v>0</v>
      </c>
      <c r="K2294" s="97">
        <v>4635</v>
      </c>
      <c r="L2294" s="98" t="s">
        <v>1903</v>
      </c>
      <c r="M2294" s="96"/>
      <c r="N2294" s="96"/>
      <c r="O2294" s="96"/>
      <c r="P2294" s="96"/>
      <c r="Q2294" s="94">
        <f>+M2294+N2294+O2294+P2294</f>
        <v>0</v>
      </c>
      <c r="R2294" s="95">
        <v>65</v>
      </c>
      <c r="S2294" s="88">
        <f>+Q2294*R2294</f>
        <v>0</v>
      </c>
    </row>
    <row r="2295" spans="1:19" ht="49.65" customHeight="1" x14ac:dyDescent="0.3">
      <c r="A2295" s="89"/>
      <c r="B2295" s="89"/>
      <c r="C2295" s="89"/>
      <c r="D2295" s="89"/>
      <c r="E2295" s="89"/>
      <c r="F2295" s="89"/>
      <c r="G2295" s="89"/>
      <c r="H2295" s="89"/>
      <c r="I2295" s="89"/>
      <c r="K2295" s="89"/>
      <c r="L2295" s="89"/>
      <c r="M2295" s="89"/>
      <c r="N2295" s="89"/>
      <c r="O2295" s="89"/>
      <c r="P2295" s="89"/>
      <c r="Q2295" s="89"/>
      <c r="R2295" s="89"/>
      <c r="S2295" s="89"/>
    </row>
    <row r="2296" spans="1:19" ht="49.65" customHeight="1" x14ac:dyDescent="0.3">
      <c r="A2296" s="97">
        <v>6913</v>
      </c>
      <c r="B2296" s="98" t="s">
        <v>1904</v>
      </c>
      <c r="C2296" s="96"/>
      <c r="D2296" s="96"/>
      <c r="E2296" s="96"/>
      <c r="F2296" s="96"/>
      <c r="G2296" s="94">
        <f>+C2296+D2296+E2296+F2296</f>
        <v>0</v>
      </c>
      <c r="H2296" s="95">
        <v>329</v>
      </c>
      <c r="I2296" s="88">
        <f>+G2296*H2296</f>
        <v>0</v>
      </c>
      <c r="K2296" s="97">
        <v>5055</v>
      </c>
      <c r="L2296" s="98" t="s">
        <v>1905</v>
      </c>
      <c r="M2296" s="96"/>
      <c r="N2296" s="96"/>
      <c r="O2296" s="96"/>
      <c r="P2296" s="96"/>
      <c r="Q2296" s="94">
        <f>+M2296+N2296+O2296+P2296</f>
        <v>0</v>
      </c>
      <c r="R2296" s="95">
        <v>65</v>
      </c>
      <c r="S2296" s="88">
        <f>+Q2296*R2296</f>
        <v>0</v>
      </c>
    </row>
    <row r="2297" spans="1:19" ht="49.65" customHeight="1" x14ac:dyDescent="0.3">
      <c r="A2297" s="89"/>
      <c r="B2297" s="89"/>
      <c r="C2297" s="89"/>
      <c r="D2297" s="89"/>
      <c r="E2297" s="89"/>
      <c r="F2297" s="89"/>
      <c r="G2297" s="89"/>
      <c r="H2297" s="89"/>
      <c r="I2297" s="89"/>
      <c r="K2297" s="89"/>
      <c r="L2297" s="89"/>
      <c r="M2297" s="89"/>
      <c r="N2297" s="89"/>
      <c r="O2297" s="89"/>
      <c r="P2297" s="89"/>
      <c r="Q2297" s="89"/>
      <c r="R2297" s="89"/>
      <c r="S2297" s="89"/>
    </row>
    <row r="2298" spans="1:19" ht="49.65" customHeight="1" x14ac:dyDescent="0.3">
      <c r="A2298" s="99"/>
      <c r="B2298" s="100" t="s">
        <v>1906</v>
      </c>
      <c r="C2298" s="78"/>
      <c r="D2298" s="78"/>
      <c r="E2298" s="78"/>
      <c r="F2298" s="78"/>
      <c r="G2298" s="78"/>
      <c r="H2298" s="78"/>
      <c r="I2298" s="78"/>
      <c r="K2298" s="97">
        <v>5056</v>
      </c>
      <c r="L2298" s="98" t="s">
        <v>1907</v>
      </c>
      <c r="M2298" s="96"/>
      <c r="N2298" s="96"/>
      <c r="O2298" s="96"/>
      <c r="P2298" s="96"/>
      <c r="Q2298" s="94">
        <f>+M2298+N2298+O2298+P2298</f>
        <v>0</v>
      </c>
      <c r="R2298" s="95">
        <v>65</v>
      </c>
      <c r="S2298" s="88">
        <f>+Q2298*R2298</f>
        <v>0</v>
      </c>
    </row>
    <row r="2299" spans="1:19" ht="49.65" customHeight="1" x14ac:dyDescent="0.3">
      <c r="A2299" s="78"/>
      <c r="B2299" s="78"/>
      <c r="C2299" s="78"/>
      <c r="D2299" s="78"/>
      <c r="E2299" s="78"/>
      <c r="F2299" s="78"/>
      <c r="G2299" s="78"/>
      <c r="H2299" s="78"/>
      <c r="I2299" s="78"/>
      <c r="K2299" s="89"/>
      <c r="L2299" s="89"/>
      <c r="M2299" s="89"/>
      <c r="N2299" s="89"/>
      <c r="O2299" s="89"/>
      <c r="P2299" s="89"/>
      <c r="Q2299" s="89"/>
      <c r="R2299" s="89"/>
      <c r="S2299" s="89"/>
    </row>
    <row r="2300" spans="1:19" ht="49.65" customHeight="1" x14ac:dyDescent="0.3">
      <c r="A2300" s="97">
        <v>7537</v>
      </c>
      <c r="B2300" s="98" t="s">
        <v>1908</v>
      </c>
      <c r="C2300" s="96"/>
      <c r="D2300" s="96"/>
      <c r="E2300" s="96"/>
      <c r="F2300" s="96"/>
      <c r="G2300" s="94">
        <f>+C2300+D2300+E2300+F2300</f>
        <v>0</v>
      </c>
      <c r="H2300" s="95">
        <v>329</v>
      </c>
      <c r="I2300" s="88">
        <f>+G2300*H2300</f>
        <v>0</v>
      </c>
      <c r="K2300" s="97">
        <v>5229</v>
      </c>
      <c r="L2300" s="98" t="s">
        <v>1909</v>
      </c>
      <c r="M2300" s="96"/>
      <c r="N2300" s="96"/>
      <c r="O2300" s="96"/>
      <c r="P2300" s="96"/>
      <c r="Q2300" s="94">
        <f>+M2300+N2300+O2300+P2300</f>
        <v>0</v>
      </c>
      <c r="R2300" s="95">
        <v>65</v>
      </c>
      <c r="S2300" s="88">
        <f>+Q2300*R2300</f>
        <v>0</v>
      </c>
    </row>
    <row r="2301" spans="1:19" ht="49.65" customHeight="1" x14ac:dyDescent="0.3">
      <c r="A2301" s="89"/>
      <c r="B2301" s="89"/>
      <c r="C2301" s="89"/>
      <c r="D2301" s="89"/>
      <c r="E2301" s="89"/>
      <c r="F2301" s="89"/>
      <c r="G2301" s="89"/>
      <c r="H2301" s="89"/>
      <c r="I2301" s="89"/>
      <c r="K2301" s="89"/>
      <c r="L2301" s="89"/>
      <c r="M2301" s="89"/>
      <c r="N2301" s="89"/>
      <c r="O2301" s="89"/>
      <c r="P2301" s="89"/>
      <c r="Q2301" s="89"/>
      <c r="R2301" s="89"/>
      <c r="S2301" s="89"/>
    </row>
    <row r="2302" spans="1:19" ht="49.65" customHeight="1" x14ac:dyDescent="0.3">
      <c r="A2302" s="97">
        <v>7538</v>
      </c>
      <c r="B2302" s="98" t="s">
        <v>1910</v>
      </c>
      <c r="C2302" s="96"/>
      <c r="D2302" s="96"/>
      <c r="E2302" s="96"/>
      <c r="F2302" s="96"/>
      <c r="G2302" s="94">
        <f>+C2302+D2302+E2302+F2302</f>
        <v>0</v>
      </c>
      <c r="H2302" s="95">
        <v>329</v>
      </c>
      <c r="I2302" s="88">
        <f>+G2302*H2302</f>
        <v>0</v>
      </c>
      <c r="K2302" s="97">
        <v>5463</v>
      </c>
      <c r="L2302" s="98" t="s">
        <v>1911</v>
      </c>
      <c r="M2302" s="96"/>
      <c r="N2302" s="96"/>
      <c r="O2302" s="96"/>
      <c r="P2302" s="96"/>
      <c r="Q2302" s="94">
        <f>+M2302+N2302+O2302+P2302</f>
        <v>0</v>
      </c>
      <c r="R2302" s="95">
        <v>65</v>
      </c>
      <c r="S2302" s="88">
        <f>+Q2302*R2302</f>
        <v>0</v>
      </c>
    </row>
    <row r="2303" spans="1:19" ht="49.65" customHeight="1" x14ac:dyDescent="0.3">
      <c r="A2303" s="89"/>
      <c r="B2303" s="89"/>
      <c r="C2303" s="89"/>
      <c r="D2303" s="89"/>
      <c r="E2303" s="89"/>
      <c r="F2303" s="89"/>
      <c r="G2303" s="89"/>
      <c r="H2303" s="89"/>
      <c r="I2303" s="89"/>
      <c r="K2303" s="89"/>
      <c r="L2303" s="89"/>
      <c r="M2303" s="89"/>
      <c r="N2303" s="89"/>
      <c r="O2303" s="89"/>
      <c r="P2303" s="89"/>
      <c r="Q2303" s="89"/>
      <c r="R2303" s="89"/>
      <c r="S2303" s="89"/>
    </row>
    <row r="2304" spans="1:19" ht="49.65" customHeight="1" x14ac:dyDescent="0.3">
      <c r="A2304" s="97">
        <v>7666</v>
      </c>
      <c r="B2304" s="98" t="s">
        <v>1912</v>
      </c>
      <c r="C2304" s="96"/>
      <c r="D2304" s="96"/>
      <c r="E2304" s="96"/>
      <c r="F2304" s="96"/>
      <c r="G2304" s="94">
        <f>+C2304+D2304+E2304+F2304</f>
        <v>0</v>
      </c>
      <c r="H2304" s="95">
        <v>49</v>
      </c>
      <c r="I2304" s="88">
        <f>+G2304*H2304</f>
        <v>0</v>
      </c>
      <c r="K2304" s="99"/>
      <c r="L2304" s="100" t="s">
        <v>1913</v>
      </c>
      <c r="M2304" s="78"/>
      <c r="N2304" s="78"/>
      <c r="O2304" s="78"/>
      <c r="P2304" s="78"/>
      <c r="Q2304" s="78"/>
      <c r="R2304" s="78"/>
      <c r="S2304" s="78"/>
    </row>
    <row r="2305" spans="1:19" ht="49.65" customHeight="1" x14ac:dyDescent="0.3">
      <c r="A2305" s="89"/>
      <c r="B2305" s="89"/>
      <c r="C2305" s="89"/>
      <c r="D2305" s="89"/>
      <c r="E2305" s="89"/>
      <c r="F2305" s="89"/>
      <c r="G2305" s="89"/>
      <c r="H2305" s="89"/>
      <c r="I2305" s="89"/>
      <c r="K2305" s="78"/>
      <c r="L2305" s="78"/>
      <c r="M2305" s="78"/>
      <c r="N2305" s="78"/>
      <c r="O2305" s="78"/>
      <c r="P2305" s="78"/>
      <c r="Q2305" s="78"/>
      <c r="R2305" s="78"/>
      <c r="S2305" s="78"/>
    </row>
    <row r="2306" spans="1:19" ht="49.65" customHeight="1" x14ac:dyDescent="0.3">
      <c r="A2306" s="97">
        <v>7667</v>
      </c>
      <c r="B2306" s="98" t="s">
        <v>1914</v>
      </c>
      <c r="C2306" s="96"/>
      <c r="D2306" s="96"/>
      <c r="E2306" s="96"/>
      <c r="F2306" s="96"/>
      <c r="G2306" s="94">
        <f>+C2306+D2306+E2306+F2306</f>
        <v>0</v>
      </c>
      <c r="H2306" s="95">
        <v>69</v>
      </c>
      <c r="I2306" s="88">
        <f>+G2306*H2306</f>
        <v>0</v>
      </c>
      <c r="K2306" s="97">
        <v>2083</v>
      </c>
      <c r="L2306" s="98" t="s">
        <v>1915</v>
      </c>
      <c r="M2306" s="96"/>
      <c r="N2306" s="96"/>
      <c r="O2306" s="96"/>
      <c r="P2306" s="96"/>
      <c r="Q2306" s="94">
        <f>+M2306+N2306+O2306+P2306</f>
        <v>0</v>
      </c>
      <c r="R2306" s="95">
        <v>45</v>
      </c>
      <c r="S2306" s="88">
        <f>+Q2306*R2306</f>
        <v>0</v>
      </c>
    </row>
    <row r="2307" spans="1:19" ht="49.65" customHeight="1" x14ac:dyDescent="0.3">
      <c r="A2307" s="89"/>
      <c r="B2307" s="89"/>
      <c r="C2307" s="89"/>
      <c r="D2307" s="89"/>
      <c r="E2307" s="89"/>
      <c r="F2307" s="89"/>
      <c r="G2307" s="89"/>
      <c r="H2307" s="89"/>
      <c r="I2307" s="89"/>
      <c r="K2307" s="89"/>
      <c r="L2307" s="89"/>
      <c r="M2307" s="89"/>
      <c r="N2307" s="89"/>
      <c r="O2307" s="89"/>
      <c r="P2307" s="89"/>
      <c r="Q2307" s="89"/>
      <c r="R2307" s="89"/>
      <c r="S2307" s="89"/>
    </row>
    <row r="2308" spans="1:19" ht="49.65" customHeight="1" x14ac:dyDescent="0.3">
      <c r="A2308" s="97">
        <v>7668</v>
      </c>
      <c r="B2308" s="98" t="s">
        <v>1916</v>
      </c>
      <c r="C2308" s="96"/>
      <c r="D2308" s="96"/>
      <c r="E2308" s="96"/>
      <c r="F2308" s="96"/>
      <c r="G2308" s="94">
        <f>+C2308+D2308+E2308+F2308</f>
        <v>0</v>
      </c>
      <c r="H2308" s="95">
        <v>79</v>
      </c>
      <c r="I2308" s="88">
        <f>+G2308*H2308</f>
        <v>0</v>
      </c>
      <c r="K2308" s="97">
        <v>2084</v>
      </c>
      <c r="L2308" s="98" t="s">
        <v>1917</v>
      </c>
      <c r="M2308" s="96"/>
      <c r="N2308" s="96"/>
      <c r="O2308" s="96"/>
      <c r="P2308" s="96"/>
      <c r="Q2308" s="94">
        <f>+M2308+N2308+O2308+P2308</f>
        <v>0</v>
      </c>
      <c r="R2308" s="95">
        <v>45</v>
      </c>
      <c r="S2308" s="88">
        <f>+Q2308*R2308</f>
        <v>0</v>
      </c>
    </row>
    <row r="2309" spans="1:19" ht="49.65" customHeight="1" x14ac:dyDescent="0.3">
      <c r="A2309" s="89"/>
      <c r="B2309" s="89"/>
      <c r="C2309" s="89"/>
      <c r="D2309" s="89"/>
      <c r="E2309" s="89"/>
      <c r="F2309" s="89"/>
      <c r="G2309" s="89"/>
      <c r="H2309" s="89"/>
      <c r="I2309" s="89"/>
      <c r="K2309" s="89"/>
      <c r="L2309" s="89"/>
      <c r="M2309" s="89"/>
      <c r="N2309" s="89"/>
      <c r="O2309" s="89"/>
      <c r="P2309" s="89"/>
      <c r="Q2309" s="89"/>
      <c r="R2309" s="89"/>
      <c r="S2309" s="89"/>
    </row>
    <row r="2310" spans="1:19" ht="49.65" customHeight="1" x14ac:dyDescent="0.3">
      <c r="A2310" s="97">
        <v>7670</v>
      </c>
      <c r="B2310" s="98" t="s">
        <v>1918</v>
      </c>
      <c r="C2310" s="96"/>
      <c r="D2310" s="96"/>
      <c r="E2310" s="96"/>
      <c r="F2310" s="96"/>
      <c r="G2310" s="94">
        <f>+C2310+D2310+E2310+F2310</f>
        <v>0</v>
      </c>
      <c r="H2310" s="95">
        <v>49</v>
      </c>
      <c r="I2310" s="88">
        <f>+G2310*H2310</f>
        <v>0</v>
      </c>
      <c r="K2310" s="97">
        <v>2086</v>
      </c>
      <c r="L2310" s="98" t="s">
        <v>1919</v>
      </c>
      <c r="M2310" s="96"/>
      <c r="N2310" s="96"/>
      <c r="O2310" s="96"/>
      <c r="P2310" s="96"/>
      <c r="Q2310" s="94">
        <f>+M2310+N2310+O2310+P2310</f>
        <v>0</v>
      </c>
      <c r="R2310" s="95">
        <v>45</v>
      </c>
      <c r="S2310" s="88">
        <f>+Q2310*R2310</f>
        <v>0</v>
      </c>
    </row>
    <row r="2311" spans="1:19" ht="49.65" customHeight="1" x14ac:dyDescent="0.3">
      <c r="A2311" s="89"/>
      <c r="B2311" s="89"/>
      <c r="C2311" s="89"/>
      <c r="D2311" s="89"/>
      <c r="E2311" s="89"/>
      <c r="F2311" s="89"/>
      <c r="G2311" s="89"/>
      <c r="H2311" s="89"/>
      <c r="I2311" s="89"/>
      <c r="K2311" s="89"/>
      <c r="L2311" s="89"/>
      <c r="M2311" s="89"/>
      <c r="N2311" s="89"/>
      <c r="O2311" s="89"/>
      <c r="P2311" s="89"/>
      <c r="Q2311" s="89"/>
      <c r="R2311" s="89"/>
      <c r="S2311" s="89"/>
    </row>
    <row r="2312" spans="1:19" ht="49.65" customHeight="1" x14ac:dyDescent="0.3">
      <c r="A2312" s="97">
        <v>7671</v>
      </c>
      <c r="B2312" s="98" t="s">
        <v>1920</v>
      </c>
      <c r="C2312" s="96"/>
      <c r="D2312" s="96"/>
      <c r="E2312" s="96"/>
      <c r="F2312" s="96"/>
      <c r="G2312" s="94">
        <f>+C2312+D2312+E2312+F2312</f>
        <v>0</v>
      </c>
      <c r="H2312" s="95">
        <v>79</v>
      </c>
      <c r="I2312" s="88">
        <f>+G2312*H2312</f>
        <v>0</v>
      </c>
      <c r="K2312" s="97">
        <v>2087</v>
      </c>
      <c r="L2312" s="98" t="s">
        <v>1921</v>
      </c>
      <c r="M2312" s="96"/>
      <c r="N2312" s="96"/>
      <c r="O2312" s="96"/>
      <c r="P2312" s="96"/>
      <c r="Q2312" s="94">
        <f>+M2312+N2312+O2312+P2312</f>
        <v>0</v>
      </c>
      <c r="R2312" s="95">
        <v>45</v>
      </c>
      <c r="S2312" s="88">
        <f>+Q2312*R2312</f>
        <v>0</v>
      </c>
    </row>
    <row r="2313" spans="1:19" ht="49.65" customHeight="1" x14ac:dyDescent="0.3">
      <c r="A2313" s="89"/>
      <c r="B2313" s="89"/>
      <c r="C2313" s="89"/>
      <c r="D2313" s="89"/>
      <c r="E2313" s="89"/>
      <c r="F2313" s="89"/>
      <c r="G2313" s="89"/>
      <c r="H2313" s="89"/>
      <c r="I2313" s="89"/>
      <c r="K2313" s="89"/>
      <c r="L2313" s="89"/>
      <c r="M2313" s="89"/>
      <c r="N2313" s="89"/>
      <c r="O2313" s="89"/>
      <c r="P2313" s="89"/>
      <c r="Q2313" s="89"/>
      <c r="R2313" s="89"/>
      <c r="S2313" s="89"/>
    </row>
    <row r="2314" spans="1:19" ht="49.65" customHeight="1" x14ac:dyDescent="0.3">
      <c r="A2314" s="97">
        <v>10456</v>
      </c>
      <c r="B2314" s="98" t="s">
        <v>1922</v>
      </c>
      <c r="C2314" s="96"/>
      <c r="D2314" s="96"/>
      <c r="E2314" s="96"/>
      <c r="F2314" s="96"/>
      <c r="G2314" s="94">
        <f>+C2314+D2314+E2314+F2314</f>
        <v>0</v>
      </c>
      <c r="H2314" s="95">
        <v>169</v>
      </c>
      <c r="I2314" s="88">
        <f>+G2314*H2314</f>
        <v>0</v>
      </c>
      <c r="K2314" s="97">
        <v>5191</v>
      </c>
      <c r="L2314" s="98" t="s">
        <v>1923</v>
      </c>
      <c r="M2314" s="96"/>
      <c r="N2314" s="96"/>
      <c r="O2314" s="96"/>
      <c r="P2314" s="96"/>
      <c r="Q2314" s="94">
        <f>+M2314+N2314+O2314+P2314</f>
        <v>0</v>
      </c>
      <c r="R2314" s="95">
        <v>45</v>
      </c>
      <c r="S2314" s="88">
        <f>+Q2314*R2314</f>
        <v>0</v>
      </c>
    </row>
    <row r="2315" spans="1:19" ht="49.65" customHeight="1" x14ac:dyDescent="0.3">
      <c r="A2315" s="89"/>
      <c r="B2315" s="89"/>
      <c r="C2315" s="89"/>
      <c r="D2315" s="89"/>
      <c r="E2315" s="89"/>
      <c r="F2315" s="89"/>
      <c r="G2315" s="89"/>
      <c r="H2315" s="89"/>
      <c r="I2315" s="89"/>
      <c r="K2315" s="89"/>
      <c r="L2315" s="89"/>
      <c r="M2315" s="89"/>
      <c r="N2315" s="89"/>
      <c r="O2315" s="89"/>
      <c r="P2315" s="89"/>
      <c r="Q2315" s="89"/>
      <c r="R2315" s="89"/>
      <c r="S2315" s="89"/>
    </row>
    <row r="2316" spans="1:19" ht="49.65" customHeight="1" x14ac:dyDescent="0.3">
      <c r="A2316" s="97">
        <v>10459</v>
      </c>
      <c r="B2316" s="98" t="s">
        <v>1924</v>
      </c>
      <c r="C2316" s="96"/>
      <c r="D2316" s="96"/>
      <c r="E2316" s="96"/>
      <c r="F2316" s="96"/>
      <c r="G2316" s="94">
        <f>+C2316+D2316+E2316+F2316</f>
        <v>0</v>
      </c>
      <c r="H2316" s="95">
        <v>105</v>
      </c>
      <c r="I2316" s="88">
        <f>+G2316*H2316</f>
        <v>0</v>
      </c>
      <c r="K2316" s="99"/>
      <c r="L2316" s="100" t="s">
        <v>1925</v>
      </c>
      <c r="M2316" s="78"/>
      <c r="N2316" s="78"/>
      <c r="O2316" s="78"/>
      <c r="P2316" s="78"/>
      <c r="Q2316" s="78"/>
      <c r="R2316" s="78"/>
      <c r="S2316" s="78"/>
    </row>
    <row r="2317" spans="1:19" ht="49.65" customHeight="1" x14ac:dyDescent="0.3">
      <c r="A2317" s="89"/>
      <c r="B2317" s="89"/>
      <c r="C2317" s="89"/>
      <c r="D2317" s="89"/>
      <c r="E2317" s="89"/>
      <c r="F2317" s="89"/>
      <c r="G2317" s="89"/>
      <c r="H2317" s="89"/>
      <c r="I2317" s="89"/>
      <c r="K2317" s="78"/>
      <c r="L2317" s="78"/>
      <c r="M2317" s="78"/>
      <c r="N2317" s="78"/>
      <c r="O2317" s="78"/>
      <c r="P2317" s="78"/>
      <c r="Q2317" s="78"/>
      <c r="R2317" s="78"/>
      <c r="S2317" s="78"/>
    </row>
    <row r="2318" spans="1:19" ht="49.65" customHeight="1" x14ac:dyDescent="0.3">
      <c r="A2318" s="99"/>
      <c r="B2318" s="100" t="s">
        <v>1926</v>
      </c>
      <c r="C2318" s="78"/>
      <c r="D2318" s="78"/>
      <c r="E2318" s="78"/>
      <c r="F2318" s="78"/>
      <c r="G2318" s="78"/>
      <c r="H2318" s="78"/>
      <c r="I2318" s="78"/>
      <c r="K2318" s="97">
        <v>2088</v>
      </c>
      <c r="L2318" s="98" t="s">
        <v>1927</v>
      </c>
      <c r="M2318" s="96"/>
      <c r="N2318" s="96"/>
      <c r="O2318" s="96"/>
      <c r="P2318" s="96"/>
      <c r="Q2318" s="94">
        <f>+M2318+N2318+O2318+P2318</f>
        <v>0</v>
      </c>
      <c r="R2318" s="95">
        <v>45</v>
      </c>
      <c r="S2318" s="88">
        <f>+Q2318*R2318</f>
        <v>0</v>
      </c>
    </row>
    <row r="2319" spans="1:19" ht="49.65" customHeight="1" x14ac:dyDescent="0.3">
      <c r="A2319" s="78"/>
      <c r="B2319" s="78"/>
      <c r="C2319" s="78"/>
      <c r="D2319" s="78"/>
      <c r="E2319" s="78"/>
      <c r="F2319" s="78"/>
      <c r="G2319" s="78"/>
      <c r="H2319" s="78"/>
      <c r="I2319" s="78"/>
      <c r="K2319" s="89"/>
      <c r="L2319" s="89"/>
      <c r="M2319" s="89"/>
      <c r="N2319" s="89"/>
      <c r="O2319" s="89"/>
      <c r="P2319" s="89"/>
      <c r="Q2319" s="89"/>
      <c r="R2319" s="89"/>
      <c r="S2319" s="89"/>
    </row>
    <row r="2320" spans="1:19" ht="49.65" customHeight="1" x14ac:dyDescent="0.3">
      <c r="A2320" s="97">
        <v>2076</v>
      </c>
      <c r="B2320" s="98" t="s">
        <v>1928</v>
      </c>
      <c r="C2320" s="96"/>
      <c r="D2320" s="96"/>
      <c r="E2320" s="96"/>
      <c r="F2320" s="96"/>
      <c r="G2320" s="94">
        <f>+C2320+D2320+E2320+F2320</f>
        <v>0</v>
      </c>
      <c r="H2320" s="95">
        <v>79</v>
      </c>
      <c r="I2320" s="88">
        <f>+G2320*H2320</f>
        <v>0</v>
      </c>
      <c r="K2320" s="97">
        <v>2089</v>
      </c>
      <c r="L2320" s="98" t="s">
        <v>1929</v>
      </c>
      <c r="M2320" s="96"/>
      <c r="N2320" s="96"/>
      <c r="O2320" s="96"/>
      <c r="P2320" s="96"/>
      <c r="Q2320" s="94">
        <f>+M2320+N2320+O2320+P2320</f>
        <v>0</v>
      </c>
      <c r="R2320" s="95">
        <v>45</v>
      </c>
      <c r="S2320" s="88">
        <f>+Q2320*R2320</f>
        <v>0</v>
      </c>
    </row>
    <row r="2321" spans="1:19" ht="49.65" customHeight="1" x14ac:dyDescent="0.3">
      <c r="A2321" s="89"/>
      <c r="B2321" s="89"/>
      <c r="C2321" s="89"/>
      <c r="D2321" s="89"/>
      <c r="E2321" s="89"/>
      <c r="F2321" s="89"/>
      <c r="G2321" s="89"/>
      <c r="H2321" s="89"/>
      <c r="I2321" s="89"/>
      <c r="K2321" s="89"/>
      <c r="L2321" s="89"/>
      <c r="M2321" s="89"/>
      <c r="N2321" s="89"/>
      <c r="O2321" s="89"/>
      <c r="P2321" s="89"/>
      <c r="Q2321" s="89"/>
      <c r="R2321" s="89"/>
      <c r="S2321" s="89"/>
    </row>
    <row r="2322" spans="1:19" ht="49.65" customHeight="1" x14ac:dyDescent="0.3">
      <c r="A2322" s="97">
        <v>2077</v>
      </c>
      <c r="B2322" s="98" t="s">
        <v>1930</v>
      </c>
      <c r="C2322" s="96"/>
      <c r="D2322" s="96"/>
      <c r="E2322" s="96"/>
      <c r="F2322" s="96"/>
      <c r="G2322" s="94">
        <f>+C2322+D2322+E2322+F2322</f>
        <v>0</v>
      </c>
      <c r="H2322" s="95">
        <v>79</v>
      </c>
      <c r="I2322" s="88">
        <f>+G2322*H2322</f>
        <v>0</v>
      </c>
      <c r="K2322" s="97">
        <v>2090</v>
      </c>
      <c r="L2322" s="98" t="s">
        <v>1931</v>
      </c>
      <c r="M2322" s="96"/>
      <c r="N2322" s="96"/>
      <c r="O2322" s="96"/>
      <c r="P2322" s="96"/>
      <c r="Q2322" s="94">
        <f>+M2322+N2322+O2322+P2322</f>
        <v>0</v>
      </c>
      <c r="R2322" s="95">
        <v>45</v>
      </c>
      <c r="S2322" s="88">
        <f>+Q2322*R2322</f>
        <v>0</v>
      </c>
    </row>
    <row r="2323" spans="1:19" ht="49.65" customHeight="1" x14ac:dyDescent="0.3">
      <c r="A2323" s="89"/>
      <c r="B2323" s="89"/>
      <c r="C2323" s="89"/>
      <c r="D2323" s="89"/>
      <c r="E2323" s="89"/>
      <c r="F2323" s="89"/>
      <c r="G2323" s="89"/>
      <c r="H2323" s="89"/>
      <c r="I2323" s="89"/>
      <c r="K2323" s="89"/>
      <c r="L2323" s="89"/>
      <c r="M2323" s="89"/>
      <c r="N2323" s="89"/>
      <c r="O2323" s="89"/>
      <c r="P2323" s="89"/>
      <c r="Q2323" s="89"/>
      <c r="R2323" s="89"/>
      <c r="S2323" s="89"/>
    </row>
    <row r="2324" spans="1:19" ht="49.65" customHeight="1" x14ac:dyDescent="0.3">
      <c r="A2324" s="97">
        <v>2079</v>
      </c>
      <c r="B2324" s="98" t="s">
        <v>1932</v>
      </c>
      <c r="C2324" s="96"/>
      <c r="D2324" s="96"/>
      <c r="E2324" s="96"/>
      <c r="F2324" s="96"/>
      <c r="G2324" s="94">
        <f>+C2324+D2324+E2324+F2324</f>
        <v>0</v>
      </c>
      <c r="H2324" s="95">
        <v>79</v>
      </c>
      <c r="I2324" s="88">
        <f>+G2324*H2324</f>
        <v>0</v>
      </c>
      <c r="K2324" s="97">
        <v>5196</v>
      </c>
      <c r="L2324" s="98" t="s">
        <v>1933</v>
      </c>
      <c r="M2324" s="96"/>
      <c r="N2324" s="96"/>
      <c r="O2324" s="96"/>
      <c r="P2324" s="96"/>
      <c r="Q2324" s="94">
        <f>+M2324+N2324+O2324+P2324</f>
        <v>0</v>
      </c>
      <c r="R2324" s="95">
        <v>45</v>
      </c>
      <c r="S2324" s="88">
        <f>+Q2324*R2324</f>
        <v>0</v>
      </c>
    </row>
    <row r="2325" spans="1:19" ht="49.65" customHeight="1" x14ac:dyDescent="0.3">
      <c r="A2325" s="89"/>
      <c r="B2325" s="89"/>
      <c r="C2325" s="89"/>
      <c r="D2325" s="89"/>
      <c r="E2325" s="89"/>
      <c r="F2325" s="89"/>
      <c r="G2325" s="89"/>
      <c r="H2325" s="89"/>
      <c r="I2325" s="89"/>
      <c r="K2325" s="89"/>
      <c r="L2325" s="89"/>
      <c r="M2325" s="89"/>
      <c r="N2325" s="89"/>
      <c r="O2325" s="89"/>
      <c r="P2325" s="89"/>
      <c r="Q2325" s="89"/>
      <c r="R2325" s="89"/>
      <c r="S2325" s="89"/>
    </row>
    <row r="2326" spans="1:19" ht="49.65" customHeight="1" x14ac:dyDescent="0.3">
      <c r="A2326" s="97">
        <v>2080</v>
      </c>
      <c r="B2326" s="98" t="s">
        <v>1934</v>
      </c>
      <c r="C2326" s="96"/>
      <c r="D2326" s="96"/>
      <c r="E2326" s="96"/>
      <c r="F2326" s="96"/>
      <c r="G2326" s="94">
        <f>+C2326+D2326+E2326+F2326</f>
        <v>0</v>
      </c>
      <c r="H2326" s="95">
        <v>79</v>
      </c>
      <c r="I2326" s="88">
        <f>+G2326*H2326</f>
        <v>0</v>
      </c>
      <c r="K2326" s="97">
        <v>5267</v>
      </c>
      <c r="L2326" s="98" t="s">
        <v>1935</v>
      </c>
      <c r="M2326" s="96"/>
      <c r="N2326" s="96"/>
      <c r="O2326" s="96"/>
      <c r="P2326" s="96"/>
      <c r="Q2326" s="94">
        <f>+M2326+N2326+O2326+P2326</f>
        <v>0</v>
      </c>
      <c r="R2326" s="95">
        <v>45</v>
      </c>
      <c r="S2326" s="88">
        <f>+Q2326*R2326</f>
        <v>0</v>
      </c>
    </row>
    <row r="2327" spans="1:19" ht="49.65" customHeight="1" x14ac:dyDescent="0.3">
      <c r="A2327" s="89"/>
      <c r="B2327" s="89"/>
      <c r="C2327" s="89"/>
      <c r="D2327" s="89"/>
      <c r="E2327" s="89"/>
      <c r="F2327" s="89"/>
      <c r="G2327" s="89"/>
      <c r="H2327" s="89"/>
      <c r="I2327" s="89"/>
      <c r="K2327" s="89"/>
      <c r="L2327" s="89"/>
      <c r="M2327" s="89"/>
      <c r="N2327" s="89"/>
      <c r="O2327" s="89"/>
      <c r="P2327" s="89"/>
      <c r="Q2327" s="89"/>
      <c r="R2327" s="89"/>
      <c r="S2327" s="89"/>
    </row>
    <row r="2328" spans="1:19" ht="49.65" customHeight="1" x14ac:dyDescent="0.3">
      <c r="A2328" s="97">
        <v>5183</v>
      </c>
      <c r="B2328" s="98" t="s">
        <v>1936</v>
      </c>
      <c r="C2328" s="96"/>
      <c r="D2328" s="96"/>
      <c r="E2328" s="96"/>
      <c r="F2328" s="96"/>
      <c r="G2328" s="94">
        <f>+C2328+D2328+E2328+F2328</f>
        <v>0</v>
      </c>
      <c r="H2328" s="95">
        <v>79</v>
      </c>
      <c r="I2328" s="88">
        <f>+G2328*H2328</f>
        <v>0</v>
      </c>
      <c r="K2328" s="97">
        <v>14157</v>
      </c>
      <c r="L2328" s="98" t="s">
        <v>1937</v>
      </c>
      <c r="M2328" s="96"/>
      <c r="N2328" s="96"/>
      <c r="O2328" s="96"/>
      <c r="P2328" s="96"/>
      <c r="Q2328" s="94">
        <f>+M2328+N2328+O2328+P2328</f>
        <v>0</v>
      </c>
      <c r="R2328" s="95">
        <v>45</v>
      </c>
      <c r="S2328" s="88">
        <f>+Q2328*R2328</f>
        <v>0</v>
      </c>
    </row>
    <row r="2329" spans="1:19" ht="49.65" customHeight="1" x14ac:dyDescent="0.3">
      <c r="A2329" s="89"/>
      <c r="B2329" s="89"/>
      <c r="C2329" s="89"/>
      <c r="D2329" s="89"/>
      <c r="E2329" s="89"/>
      <c r="F2329" s="89"/>
      <c r="G2329" s="89"/>
      <c r="H2329" s="89"/>
      <c r="I2329" s="89"/>
      <c r="K2329" s="89"/>
      <c r="L2329" s="89"/>
      <c r="M2329" s="89"/>
      <c r="N2329" s="89"/>
      <c r="O2329" s="89"/>
      <c r="P2329" s="89"/>
      <c r="Q2329" s="89"/>
      <c r="R2329" s="89"/>
      <c r="S2329" s="89"/>
    </row>
    <row r="2330" spans="1:19" ht="49.65" customHeight="1" x14ac:dyDescent="0.3">
      <c r="A2330" s="99"/>
      <c r="B2330" s="100" t="s">
        <v>1938</v>
      </c>
      <c r="C2330" s="78"/>
      <c r="D2330" s="78"/>
      <c r="E2330" s="78"/>
      <c r="F2330" s="78"/>
      <c r="G2330" s="78"/>
      <c r="H2330" s="78"/>
      <c r="I2330" s="78"/>
      <c r="K2330" s="97">
        <v>14158</v>
      </c>
      <c r="L2330" s="98" t="s">
        <v>1939</v>
      </c>
      <c r="M2330" s="96"/>
      <c r="N2330" s="96"/>
      <c r="O2330" s="96"/>
      <c r="P2330" s="96"/>
      <c r="Q2330" s="94">
        <f>+M2330+N2330+O2330+P2330</f>
        <v>0</v>
      </c>
      <c r="R2330" s="95">
        <v>45</v>
      </c>
      <c r="S2330" s="88">
        <f>+Q2330*R2330</f>
        <v>0</v>
      </c>
    </row>
    <row r="2331" spans="1:19" ht="49.65" customHeight="1" x14ac:dyDescent="0.3">
      <c r="A2331" s="78"/>
      <c r="B2331" s="78"/>
      <c r="C2331" s="78"/>
      <c r="D2331" s="78"/>
      <c r="E2331" s="78"/>
      <c r="F2331" s="78"/>
      <c r="G2331" s="78"/>
      <c r="H2331" s="78"/>
      <c r="I2331" s="78"/>
      <c r="K2331" s="89"/>
      <c r="L2331" s="89"/>
      <c r="M2331" s="89"/>
      <c r="N2331" s="89"/>
      <c r="O2331" s="89"/>
      <c r="P2331" s="89"/>
      <c r="Q2331" s="89"/>
      <c r="R2331" s="89"/>
      <c r="S2331" s="89"/>
    </row>
    <row r="2332" spans="1:19" ht="49.65" customHeight="1" x14ac:dyDescent="0.3">
      <c r="A2332" s="97">
        <v>2081</v>
      </c>
      <c r="B2332" s="98" t="s">
        <v>1940</v>
      </c>
      <c r="C2332" s="96"/>
      <c r="D2332" s="96"/>
      <c r="E2332" s="96"/>
      <c r="F2332" s="96"/>
      <c r="G2332" s="94">
        <f>+C2332+D2332+E2332+F2332</f>
        <v>0</v>
      </c>
      <c r="H2332" s="95">
        <v>79</v>
      </c>
      <c r="I2332" s="88">
        <f>+G2332*H2332</f>
        <v>0</v>
      </c>
      <c r="K2332" s="99"/>
      <c r="L2332" s="100" t="s">
        <v>1941</v>
      </c>
      <c r="M2332" s="78"/>
      <c r="N2332" s="78"/>
      <c r="O2332" s="78"/>
      <c r="P2332" s="78"/>
      <c r="Q2332" s="78"/>
      <c r="R2332" s="78"/>
      <c r="S2332" s="78"/>
    </row>
    <row r="2333" spans="1:19" ht="49.65" customHeight="1" x14ac:dyDescent="0.3">
      <c r="A2333" s="89"/>
      <c r="B2333" s="89"/>
      <c r="C2333" s="89"/>
      <c r="D2333" s="89"/>
      <c r="E2333" s="89"/>
      <c r="F2333" s="89"/>
      <c r="G2333" s="89"/>
      <c r="H2333" s="89"/>
      <c r="I2333" s="89"/>
      <c r="K2333" s="78"/>
      <c r="L2333" s="78"/>
      <c r="M2333" s="78"/>
      <c r="N2333" s="78"/>
      <c r="O2333" s="78"/>
      <c r="P2333" s="78"/>
      <c r="Q2333" s="78"/>
      <c r="R2333" s="78"/>
      <c r="S2333" s="78"/>
    </row>
    <row r="2334" spans="1:19" ht="49.65" customHeight="1" x14ac:dyDescent="0.3">
      <c r="A2334" s="97">
        <v>2082</v>
      </c>
      <c r="B2334" s="98" t="s">
        <v>1942</v>
      </c>
      <c r="C2334" s="96"/>
      <c r="D2334" s="96"/>
      <c r="E2334" s="96"/>
      <c r="F2334" s="96"/>
      <c r="G2334" s="94">
        <f>+C2334+D2334+E2334+F2334</f>
        <v>0</v>
      </c>
      <c r="H2334" s="95">
        <v>79</v>
      </c>
      <c r="I2334" s="88">
        <f>+G2334*H2334</f>
        <v>0</v>
      </c>
      <c r="K2334" s="97">
        <v>2532</v>
      </c>
      <c r="L2334" s="98" t="s">
        <v>1943</v>
      </c>
      <c r="M2334" s="96"/>
      <c r="N2334" s="96"/>
      <c r="O2334" s="96"/>
      <c r="P2334" s="96"/>
      <c r="Q2334" s="94">
        <f>+M2334+N2334+O2334+P2334</f>
        <v>0</v>
      </c>
      <c r="R2334" s="95">
        <v>189</v>
      </c>
      <c r="S2334" s="88">
        <f>+Q2334*R2334</f>
        <v>0</v>
      </c>
    </row>
    <row r="2335" spans="1:19" ht="49.65" customHeight="1" x14ac:dyDescent="0.3">
      <c r="A2335" s="89"/>
      <c r="B2335" s="89"/>
      <c r="C2335" s="89"/>
      <c r="D2335" s="89"/>
      <c r="E2335" s="89"/>
      <c r="F2335" s="89"/>
      <c r="G2335" s="89"/>
      <c r="H2335" s="89"/>
      <c r="I2335" s="89"/>
      <c r="K2335" s="89"/>
      <c r="L2335" s="89"/>
      <c r="M2335" s="89"/>
      <c r="N2335" s="89"/>
      <c r="O2335" s="89"/>
      <c r="P2335" s="89"/>
      <c r="Q2335" s="89"/>
      <c r="R2335" s="89"/>
      <c r="S2335" s="89"/>
    </row>
    <row r="2336" spans="1:19" ht="49.65" customHeight="1" x14ac:dyDescent="0.3">
      <c r="A2336" s="97">
        <v>2871</v>
      </c>
      <c r="B2336" s="98" t="s">
        <v>1944</v>
      </c>
      <c r="C2336" s="96"/>
      <c r="D2336" s="96"/>
      <c r="E2336" s="96"/>
      <c r="F2336" s="96"/>
      <c r="G2336" s="94">
        <f>+C2336+D2336+E2336+F2336</f>
        <v>0</v>
      </c>
      <c r="H2336" s="95">
        <v>79</v>
      </c>
      <c r="I2336" s="88">
        <f>+G2336*H2336</f>
        <v>0</v>
      </c>
      <c r="K2336" s="97">
        <v>2540</v>
      </c>
      <c r="L2336" s="98" t="s">
        <v>1945</v>
      </c>
      <c r="M2336" s="96"/>
      <c r="N2336" s="96"/>
      <c r="O2336" s="96"/>
      <c r="P2336" s="96"/>
      <c r="Q2336" s="94">
        <f>+M2336+N2336+O2336+P2336</f>
        <v>0</v>
      </c>
      <c r="R2336" s="95">
        <v>189</v>
      </c>
      <c r="S2336" s="88">
        <f>+Q2336*R2336</f>
        <v>0</v>
      </c>
    </row>
    <row r="2337" spans="1:19" ht="49.65" customHeight="1" x14ac:dyDescent="0.3">
      <c r="A2337" s="89"/>
      <c r="B2337" s="89"/>
      <c r="C2337" s="89"/>
      <c r="D2337" s="89"/>
      <c r="E2337" s="89"/>
      <c r="F2337" s="89"/>
      <c r="G2337" s="89"/>
      <c r="H2337" s="89"/>
      <c r="I2337" s="89"/>
      <c r="K2337" s="89"/>
      <c r="L2337" s="89"/>
      <c r="M2337" s="89"/>
      <c r="N2337" s="89"/>
      <c r="O2337" s="89"/>
      <c r="P2337" s="89"/>
      <c r="Q2337" s="89"/>
      <c r="R2337" s="89"/>
      <c r="S2337" s="89"/>
    </row>
    <row r="2338" spans="1:19" ht="49.65" customHeight="1" x14ac:dyDescent="0.3">
      <c r="A2338" s="97">
        <v>5184</v>
      </c>
      <c r="B2338" s="98" t="s">
        <v>1946</v>
      </c>
      <c r="C2338" s="96"/>
      <c r="D2338" s="96"/>
      <c r="E2338" s="96"/>
      <c r="F2338" s="96"/>
      <c r="G2338" s="94">
        <f>+C2338+D2338+E2338+F2338</f>
        <v>0</v>
      </c>
      <c r="H2338" s="95">
        <v>79</v>
      </c>
      <c r="I2338" s="88">
        <f>+G2338*H2338</f>
        <v>0</v>
      </c>
      <c r="K2338" s="97">
        <v>3327</v>
      </c>
      <c r="L2338" s="98" t="s">
        <v>1947</v>
      </c>
      <c r="M2338" s="96"/>
      <c r="N2338" s="96"/>
      <c r="O2338" s="96"/>
      <c r="P2338" s="96"/>
      <c r="Q2338" s="94">
        <f>+M2338+N2338+O2338+P2338</f>
        <v>0</v>
      </c>
      <c r="R2338" s="95">
        <v>189</v>
      </c>
      <c r="S2338" s="88">
        <f>+Q2338*R2338</f>
        <v>0</v>
      </c>
    </row>
    <row r="2339" spans="1:19" ht="49.65" customHeight="1" x14ac:dyDescent="0.3">
      <c r="A2339" s="89"/>
      <c r="B2339" s="89"/>
      <c r="C2339" s="89"/>
      <c r="D2339" s="89"/>
      <c r="E2339" s="89"/>
      <c r="F2339" s="89"/>
      <c r="G2339" s="89"/>
      <c r="H2339" s="89"/>
      <c r="I2339" s="89"/>
      <c r="K2339" s="89"/>
      <c r="L2339" s="89"/>
      <c r="M2339" s="89"/>
      <c r="N2339" s="89"/>
      <c r="O2339" s="89"/>
      <c r="P2339" s="89"/>
      <c r="Q2339" s="89"/>
      <c r="R2339" s="89"/>
      <c r="S2339" s="89"/>
    </row>
    <row r="2340" spans="1:19" ht="49.65" customHeight="1" x14ac:dyDescent="0.3">
      <c r="A2340" s="97">
        <v>5375</v>
      </c>
      <c r="B2340" s="98" t="s">
        <v>1948</v>
      </c>
      <c r="C2340" s="96"/>
      <c r="D2340" s="96"/>
      <c r="E2340" s="96"/>
      <c r="F2340" s="96"/>
      <c r="G2340" s="94">
        <f>+C2340+D2340+E2340+F2340</f>
        <v>0</v>
      </c>
      <c r="H2340" s="95">
        <v>79</v>
      </c>
      <c r="I2340" s="88">
        <f>+G2340*H2340</f>
        <v>0</v>
      </c>
      <c r="K2340" s="97">
        <v>8221</v>
      </c>
      <c r="L2340" s="98" t="s">
        <v>1949</v>
      </c>
      <c r="M2340" s="96"/>
      <c r="N2340" s="96"/>
      <c r="O2340" s="96"/>
      <c r="P2340" s="96"/>
      <c r="Q2340" s="94">
        <f>+M2340+N2340+O2340+P2340</f>
        <v>0</v>
      </c>
      <c r="R2340" s="95">
        <v>349</v>
      </c>
      <c r="S2340" s="88">
        <f>+Q2340*R2340</f>
        <v>0</v>
      </c>
    </row>
    <row r="2341" spans="1:19" ht="49.65" customHeight="1" x14ac:dyDescent="0.3">
      <c r="A2341" s="89"/>
      <c r="B2341" s="89"/>
      <c r="C2341" s="89"/>
      <c r="D2341" s="89"/>
      <c r="E2341" s="89"/>
      <c r="F2341" s="89"/>
      <c r="G2341" s="89"/>
      <c r="H2341" s="89"/>
      <c r="I2341" s="89"/>
      <c r="K2341" s="89"/>
      <c r="L2341" s="89"/>
      <c r="M2341" s="89"/>
      <c r="N2341" s="89"/>
      <c r="O2341" s="89"/>
      <c r="P2341" s="89"/>
      <c r="Q2341" s="89"/>
      <c r="R2341" s="89"/>
      <c r="S2341" s="89"/>
    </row>
    <row r="2342" spans="1:19" ht="49.65" customHeight="1" x14ac:dyDescent="0.3">
      <c r="A2342" s="99"/>
      <c r="B2342" s="100" t="s">
        <v>1950</v>
      </c>
      <c r="C2342" s="78"/>
      <c r="D2342" s="78"/>
      <c r="E2342" s="78"/>
      <c r="F2342" s="78"/>
      <c r="G2342" s="78"/>
      <c r="H2342" s="78"/>
      <c r="I2342" s="78"/>
      <c r="K2342" s="97">
        <v>9415</v>
      </c>
      <c r="L2342" s="98" t="s">
        <v>1951</v>
      </c>
      <c r="M2342" s="96"/>
      <c r="N2342" s="96"/>
      <c r="O2342" s="96"/>
      <c r="P2342" s="96"/>
      <c r="Q2342" s="94">
        <f>+M2342+N2342+O2342+P2342</f>
        <v>0</v>
      </c>
      <c r="R2342" s="95">
        <v>29</v>
      </c>
      <c r="S2342" s="88">
        <f>+Q2342*R2342</f>
        <v>0</v>
      </c>
    </row>
    <row r="2343" spans="1:19" ht="49.65" customHeight="1" x14ac:dyDescent="0.3">
      <c r="A2343" s="78"/>
      <c r="B2343" s="78"/>
      <c r="C2343" s="78"/>
      <c r="D2343" s="78"/>
      <c r="E2343" s="78"/>
      <c r="F2343" s="78"/>
      <c r="G2343" s="78"/>
      <c r="H2343" s="78"/>
      <c r="I2343" s="78"/>
      <c r="K2343" s="89"/>
      <c r="L2343" s="89"/>
      <c r="M2343" s="89"/>
      <c r="N2343" s="89"/>
      <c r="O2343" s="89"/>
      <c r="P2343" s="89"/>
      <c r="Q2343" s="89"/>
      <c r="R2343" s="89"/>
      <c r="S2343" s="89"/>
    </row>
    <row r="2344" spans="1:19" ht="49.65" customHeight="1" x14ac:dyDescent="0.3">
      <c r="A2344" s="97">
        <v>4636</v>
      </c>
      <c r="B2344" s="98" t="s">
        <v>1952</v>
      </c>
      <c r="C2344" s="96"/>
      <c r="D2344" s="96"/>
      <c r="E2344" s="96"/>
      <c r="F2344" s="96"/>
      <c r="G2344" s="94">
        <f>+C2344+D2344+E2344+F2344</f>
        <v>0</v>
      </c>
      <c r="H2344" s="95">
        <v>69</v>
      </c>
      <c r="I2344" s="88">
        <f>+G2344*H2344</f>
        <v>0</v>
      </c>
      <c r="K2344" s="97">
        <v>9422</v>
      </c>
      <c r="L2344" s="98" t="s">
        <v>1953</v>
      </c>
      <c r="M2344" s="96"/>
      <c r="N2344" s="96"/>
      <c r="O2344" s="96"/>
      <c r="P2344" s="96"/>
      <c r="Q2344" s="94">
        <f>+M2344+N2344+O2344+P2344</f>
        <v>0</v>
      </c>
      <c r="R2344" s="95">
        <v>65</v>
      </c>
      <c r="S2344" s="88">
        <f>+Q2344*R2344</f>
        <v>0</v>
      </c>
    </row>
    <row r="2345" spans="1:19" ht="49.65" customHeight="1" x14ac:dyDescent="0.3">
      <c r="A2345" s="89"/>
      <c r="B2345" s="89"/>
      <c r="C2345" s="89"/>
      <c r="D2345" s="89"/>
      <c r="E2345" s="89"/>
      <c r="F2345" s="89"/>
      <c r="G2345" s="89"/>
      <c r="H2345" s="89"/>
      <c r="I2345" s="89"/>
      <c r="K2345" s="89"/>
      <c r="L2345" s="89"/>
      <c r="M2345" s="89"/>
      <c r="N2345" s="89"/>
      <c r="O2345" s="89"/>
      <c r="P2345" s="89"/>
      <c r="Q2345" s="89"/>
      <c r="R2345" s="89"/>
      <c r="S2345" s="89"/>
    </row>
    <row r="2346" spans="1:19" ht="49.65" customHeight="1" x14ac:dyDescent="0.3">
      <c r="A2346" s="97">
        <v>5057</v>
      </c>
      <c r="B2346" s="98" t="s">
        <v>1954</v>
      </c>
      <c r="C2346" s="96"/>
      <c r="D2346" s="96"/>
      <c r="E2346" s="96"/>
      <c r="F2346" s="96"/>
      <c r="G2346" s="94">
        <f>+C2346+D2346+E2346+F2346</f>
        <v>0</v>
      </c>
      <c r="H2346" s="95">
        <v>69</v>
      </c>
      <c r="I2346" s="88">
        <f>+G2346*H2346</f>
        <v>0</v>
      </c>
      <c r="K2346" s="97">
        <v>9423</v>
      </c>
      <c r="L2346" s="98" t="s">
        <v>1955</v>
      </c>
      <c r="M2346" s="96"/>
      <c r="N2346" s="96"/>
      <c r="O2346" s="96"/>
      <c r="P2346" s="96"/>
      <c r="Q2346" s="94">
        <f>+M2346+N2346+O2346+P2346</f>
        <v>0</v>
      </c>
      <c r="R2346" s="95">
        <v>45</v>
      </c>
      <c r="S2346" s="88">
        <f>+Q2346*R2346</f>
        <v>0</v>
      </c>
    </row>
    <row r="2347" spans="1:19" ht="49.65" customHeight="1" x14ac:dyDescent="0.3">
      <c r="A2347" s="89"/>
      <c r="B2347" s="89"/>
      <c r="C2347" s="89"/>
      <c r="D2347" s="89"/>
      <c r="E2347" s="89"/>
      <c r="F2347" s="89"/>
      <c r="G2347" s="89"/>
      <c r="H2347" s="89"/>
      <c r="I2347" s="89"/>
      <c r="K2347" s="89"/>
      <c r="L2347" s="89"/>
      <c r="M2347" s="89"/>
      <c r="N2347" s="89"/>
      <c r="O2347" s="89"/>
      <c r="P2347" s="89"/>
      <c r="Q2347" s="89"/>
      <c r="R2347" s="89"/>
      <c r="S2347" s="89"/>
    </row>
    <row r="2348" spans="1:19" ht="49.65" customHeight="1" x14ac:dyDescent="0.3">
      <c r="A2348" s="97">
        <v>5204</v>
      </c>
      <c r="B2348" s="98" t="s">
        <v>1956</v>
      </c>
      <c r="C2348" s="96"/>
      <c r="D2348" s="96"/>
      <c r="E2348" s="96"/>
      <c r="F2348" s="96"/>
      <c r="G2348" s="94">
        <f>+C2348+D2348+E2348+F2348</f>
        <v>0</v>
      </c>
      <c r="H2348" s="95">
        <v>69</v>
      </c>
      <c r="I2348" s="88">
        <f>+G2348*H2348</f>
        <v>0</v>
      </c>
      <c r="K2348" s="97">
        <v>9424</v>
      </c>
      <c r="L2348" s="98" t="s">
        <v>1957</v>
      </c>
      <c r="M2348" s="96"/>
      <c r="N2348" s="96"/>
      <c r="O2348" s="96"/>
      <c r="P2348" s="96"/>
      <c r="Q2348" s="94">
        <f>+M2348+N2348+O2348+P2348</f>
        <v>0</v>
      </c>
      <c r="R2348" s="95">
        <v>65</v>
      </c>
      <c r="S2348" s="88">
        <f>+Q2348*R2348</f>
        <v>0</v>
      </c>
    </row>
    <row r="2349" spans="1:19" ht="49.65" customHeight="1" x14ac:dyDescent="0.3">
      <c r="A2349" s="89"/>
      <c r="B2349" s="89"/>
      <c r="C2349" s="89"/>
      <c r="D2349" s="89"/>
      <c r="E2349" s="89"/>
      <c r="F2349" s="89"/>
      <c r="G2349" s="89"/>
      <c r="H2349" s="89"/>
      <c r="I2349" s="89"/>
      <c r="K2349" s="89"/>
      <c r="L2349" s="89"/>
      <c r="M2349" s="89"/>
      <c r="N2349" s="89"/>
      <c r="O2349" s="89"/>
      <c r="P2349" s="89"/>
      <c r="Q2349" s="89"/>
      <c r="R2349" s="89"/>
      <c r="S2349" s="89"/>
    </row>
    <row r="2350" spans="1:19" ht="49.65" customHeight="1" x14ac:dyDescent="0.3">
      <c r="A2350" s="22" t="s">
        <v>1958</v>
      </c>
      <c r="D2350" s="90" t="s">
        <v>219</v>
      </c>
      <c r="E2350" s="80"/>
      <c r="F2350" s="80"/>
      <c r="G2350" s="81"/>
      <c r="H2350" s="91">
        <f>SUM(I2254:I2349)</f>
        <v>0</v>
      </c>
      <c r="I2350" s="81"/>
      <c r="N2350" s="90" t="s">
        <v>220</v>
      </c>
      <c r="O2350" s="80"/>
      <c r="P2350" s="80"/>
      <c r="Q2350" s="81"/>
      <c r="R2350" s="91">
        <f>SUM(S2254:S2349)</f>
        <v>0</v>
      </c>
      <c r="S2350" s="81"/>
    </row>
    <row r="2351" spans="1:19" ht="49.65" customHeight="1" x14ac:dyDescent="0.3">
      <c r="D2351" s="82"/>
      <c r="E2351" s="83"/>
      <c r="F2351" s="83"/>
      <c r="G2351" s="84"/>
      <c r="H2351" s="82"/>
      <c r="I2351" s="84"/>
      <c r="N2351" s="82"/>
      <c r="O2351" s="83"/>
      <c r="P2351" s="83"/>
      <c r="Q2351" s="84"/>
      <c r="R2351" s="82"/>
      <c r="S2351" s="84"/>
    </row>
    <row r="2352" spans="1:19" ht="49.65" customHeight="1" x14ac:dyDescent="0.3">
      <c r="A2352" s="92" t="s">
        <v>1771</v>
      </c>
      <c r="B2352" s="78"/>
      <c r="C2352" s="78"/>
      <c r="D2352" s="78"/>
      <c r="E2352" s="78"/>
      <c r="F2352" s="78"/>
      <c r="G2352" s="78"/>
      <c r="H2352" s="78"/>
      <c r="I2352" s="78"/>
      <c r="J2352" s="78"/>
      <c r="K2352" s="78"/>
      <c r="L2352" s="78"/>
      <c r="M2352" s="78"/>
      <c r="N2352" s="78"/>
      <c r="O2352" s="78"/>
      <c r="P2352" s="78"/>
      <c r="Q2352" s="78"/>
      <c r="R2352" s="78"/>
      <c r="S2352" s="78"/>
    </row>
    <row r="2353" spans="1:19" ht="49.65" customHeight="1" x14ac:dyDescent="0.3">
      <c r="A2353" s="78"/>
      <c r="B2353" s="78"/>
      <c r="C2353" s="78"/>
      <c r="D2353" s="78"/>
      <c r="E2353" s="78"/>
      <c r="F2353" s="78"/>
      <c r="G2353" s="78"/>
      <c r="H2353" s="78"/>
      <c r="I2353" s="78"/>
      <c r="J2353" s="78"/>
      <c r="K2353" s="78"/>
      <c r="L2353" s="78"/>
      <c r="M2353" s="78"/>
      <c r="N2353" s="78"/>
      <c r="O2353" s="78"/>
      <c r="P2353" s="78"/>
      <c r="Q2353" s="78"/>
      <c r="R2353" s="78"/>
      <c r="S2353" s="78"/>
    </row>
    <row r="2354" spans="1:19" ht="49.65" customHeight="1" x14ac:dyDescent="0.3">
      <c r="A2354" s="102" t="s">
        <v>4</v>
      </c>
      <c r="B2354" s="103" t="s">
        <v>52</v>
      </c>
      <c r="C2354" s="102" t="s">
        <v>53</v>
      </c>
      <c r="D2354" s="102" t="s">
        <v>54</v>
      </c>
      <c r="E2354" s="102" t="s">
        <v>55</v>
      </c>
      <c r="F2354" s="102" t="s">
        <v>56</v>
      </c>
      <c r="G2354" s="102" t="s">
        <v>57</v>
      </c>
      <c r="H2354" s="102" t="s">
        <v>58</v>
      </c>
      <c r="I2354" s="103" t="s">
        <v>8</v>
      </c>
      <c r="K2354" s="102" t="s">
        <v>4</v>
      </c>
      <c r="L2354" s="103" t="s">
        <v>52</v>
      </c>
      <c r="M2354" s="102" t="s">
        <v>53</v>
      </c>
      <c r="N2354" s="102" t="s">
        <v>54</v>
      </c>
      <c r="O2354" s="102" t="s">
        <v>55</v>
      </c>
      <c r="P2354" s="102" t="s">
        <v>56</v>
      </c>
      <c r="Q2354" s="102" t="s">
        <v>57</v>
      </c>
      <c r="R2354" s="102" t="s">
        <v>58</v>
      </c>
      <c r="S2354" s="103" t="s">
        <v>8</v>
      </c>
    </row>
    <row r="2355" spans="1:19" ht="49.65" customHeight="1" x14ac:dyDescent="0.3">
      <c r="A2355" s="89"/>
      <c r="B2355" s="89"/>
      <c r="C2355" s="89"/>
      <c r="D2355" s="89"/>
      <c r="E2355" s="89"/>
      <c r="F2355" s="89"/>
      <c r="G2355" s="89"/>
      <c r="H2355" s="89"/>
      <c r="I2355" s="89"/>
      <c r="K2355" s="89"/>
      <c r="L2355" s="89"/>
      <c r="M2355" s="89"/>
      <c r="N2355" s="89"/>
      <c r="O2355" s="89"/>
      <c r="P2355" s="89"/>
      <c r="Q2355" s="89"/>
      <c r="R2355" s="89"/>
      <c r="S2355" s="89"/>
    </row>
    <row r="2356" spans="1:19" ht="49.65" customHeight="1" x14ac:dyDescent="0.3">
      <c r="A2356" s="99"/>
      <c r="B2356" s="100" t="s">
        <v>1959</v>
      </c>
      <c r="C2356" s="78"/>
      <c r="D2356" s="78"/>
      <c r="E2356" s="78"/>
      <c r="F2356" s="78"/>
      <c r="G2356" s="78"/>
      <c r="H2356" s="78"/>
      <c r="I2356" s="78"/>
      <c r="K2356" s="99"/>
      <c r="L2356" s="100" t="s">
        <v>1960</v>
      </c>
      <c r="M2356" s="78"/>
      <c r="N2356" s="78"/>
      <c r="O2356" s="78"/>
      <c r="P2356" s="78"/>
      <c r="Q2356" s="78"/>
      <c r="R2356" s="78"/>
      <c r="S2356" s="78"/>
    </row>
    <row r="2357" spans="1:19" ht="49.65" customHeight="1" x14ac:dyDescent="0.3">
      <c r="A2357" s="78"/>
      <c r="B2357" s="78"/>
      <c r="C2357" s="78"/>
      <c r="D2357" s="78"/>
      <c r="E2357" s="78"/>
      <c r="F2357" s="78"/>
      <c r="G2357" s="78"/>
      <c r="H2357" s="78"/>
      <c r="I2357" s="78"/>
      <c r="K2357" s="78"/>
      <c r="L2357" s="78"/>
      <c r="M2357" s="78"/>
      <c r="N2357" s="78"/>
      <c r="O2357" s="78"/>
      <c r="P2357" s="78"/>
      <c r="Q2357" s="78"/>
      <c r="R2357" s="78"/>
      <c r="S2357" s="78"/>
    </row>
    <row r="2358" spans="1:19" ht="49.65" customHeight="1" x14ac:dyDescent="0.3">
      <c r="A2358" s="97">
        <v>9425</v>
      </c>
      <c r="B2358" s="98" t="s">
        <v>1961</v>
      </c>
      <c r="C2358" s="96"/>
      <c r="D2358" s="96"/>
      <c r="E2358" s="96"/>
      <c r="F2358" s="96"/>
      <c r="G2358" s="94">
        <f>+C2358+D2358+E2358+F2358</f>
        <v>0</v>
      </c>
      <c r="H2358" s="95">
        <v>45</v>
      </c>
      <c r="I2358" s="88">
        <f>+G2358*H2358</f>
        <v>0</v>
      </c>
      <c r="K2358" s="97">
        <v>9318</v>
      </c>
      <c r="L2358" s="98" t="s">
        <v>1962</v>
      </c>
      <c r="M2358" s="96"/>
      <c r="N2358" s="96"/>
      <c r="O2358" s="96"/>
      <c r="P2358" s="96"/>
      <c r="Q2358" s="94">
        <f>+M2358+N2358+O2358+P2358</f>
        <v>0</v>
      </c>
      <c r="R2358" s="95">
        <v>259</v>
      </c>
      <c r="S2358" s="88">
        <f>+Q2358*R2358</f>
        <v>0</v>
      </c>
    </row>
    <row r="2359" spans="1:19" ht="49.65" customHeight="1" x14ac:dyDescent="0.3">
      <c r="A2359" s="89"/>
      <c r="B2359" s="89"/>
      <c r="C2359" s="89"/>
      <c r="D2359" s="89"/>
      <c r="E2359" s="89"/>
      <c r="F2359" s="89"/>
      <c r="G2359" s="89"/>
      <c r="H2359" s="89"/>
      <c r="I2359" s="89"/>
      <c r="K2359" s="89"/>
      <c r="L2359" s="89"/>
      <c r="M2359" s="89"/>
      <c r="N2359" s="89"/>
      <c r="O2359" s="89"/>
      <c r="P2359" s="89"/>
      <c r="Q2359" s="89"/>
      <c r="R2359" s="89"/>
      <c r="S2359" s="89"/>
    </row>
    <row r="2360" spans="1:19" ht="49.65" customHeight="1" x14ac:dyDescent="0.3">
      <c r="A2360" s="97">
        <v>9426</v>
      </c>
      <c r="B2360" s="98" t="s">
        <v>1963</v>
      </c>
      <c r="C2360" s="96"/>
      <c r="D2360" s="96"/>
      <c r="E2360" s="96"/>
      <c r="F2360" s="96"/>
      <c r="G2360" s="94">
        <f>+C2360+D2360+E2360+F2360</f>
        <v>0</v>
      </c>
      <c r="H2360" s="95">
        <v>65</v>
      </c>
      <c r="I2360" s="88">
        <f>+G2360*H2360</f>
        <v>0</v>
      </c>
      <c r="K2360" s="97">
        <v>9319</v>
      </c>
      <c r="L2360" s="98" t="s">
        <v>1778</v>
      </c>
      <c r="M2360" s="96"/>
      <c r="N2360" s="96"/>
      <c r="O2360" s="96"/>
      <c r="P2360" s="96"/>
      <c r="Q2360" s="94">
        <f>+M2360+N2360+O2360+P2360</f>
        <v>0</v>
      </c>
      <c r="R2360" s="95">
        <v>29</v>
      </c>
      <c r="S2360" s="88">
        <f>+Q2360*R2360</f>
        <v>0</v>
      </c>
    </row>
    <row r="2361" spans="1:19" ht="49.65" customHeight="1" x14ac:dyDescent="0.3">
      <c r="A2361" s="89"/>
      <c r="B2361" s="89"/>
      <c r="C2361" s="89"/>
      <c r="D2361" s="89"/>
      <c r="E2361" s="89"/>
      <c r="F2361" s="89"/>
      <c r="G2361" s="89"/>
      <c r="H2361" s="89"/>
      <c r="I2361" s="89"/>
      <c r="K2361" s="89"/>
      <c r="L2361" s="89"/>
      <c r="M2361" s="89"/>
      <c r="N2361" s="89"/>
      <c r="O2361" s="89"/>
      <c r="P2361" s="89"/>
      <c r="Q2361" s="89"/>
      <c r="R2361" s="89"/>
      <c r="S2361" s="89"/>
    </row>
    <row r="2362" spans="1:19" ht="49.65" customHeight="1" x14ac:dyDescent="0.3">
      <c r="A2362" s="97">
        <v>15789</v>
      </c>
      <c r="B2362" s="98" t="s">
        <v>1964</v>
      </c>
      <c r="C2362" s="96"/>
      <c r="D2362" s="96"/>
      <c r="E2362" s="96"/>
      <c r="F2362" s="96"/>
      <c r="G2362" s="94">
        <f>+C2362+D2362+E2362+F2362</f>
        <v>0</v>
      </c>
      <c r="H2362" s="95">
        <v>289</v>
      </c>
      <c r="I2362" s="88">
        <f>+G2362*H2362</f>
        <v>0</v>
      </c>
      <c r="K2362" s="97">
        <v>9320</v>
      </c>
      <c r="L2362" s="98" t="s">
        <v>1965</v>
      </c>
      <c r="M2362" s="96"/>
      <c r="N2362" s="96"/>
      <c r="O2362" s="96"/>
      <c r="P2362" s="96"/>
      <c r="Q2362" s="94">
        <f>+M2362+N2362+O2362+P2362</f>
        <v>0</v>
      </c>
      <c r="R2362" s="95">
        <v>59</v>
      </c>
      <c r="S2362" s="88">
        <f>+Q2362*R2362</f>
        <v>0</v>
      </c>
    </row>
    <row r="2363" spans="1:19" ht="49.65" customHeight="1" x14ac:dyDescent="0.3">
      <c r="A2363" s="89"/>
      <c r="B2363" s="89"/>
      <c r="C2363" s="89"/>
      <c r="D2363" s="89"/>
      <c r="E2363" s="89"/>
      <c r="F2363" s="89"/>
      <c r="G2363" s="89"/>
      <c r="H2363" s="89"/>
      <c r="I2363" s="89"/>
      <c r="K2363" s="89"/>
      <c r="L2363" s="89"/>
      <c r="M2363" s="89"/>
      <c r="N2363" s="89"/>
      <c r="O2363" s="89"/>
      <c r="P2363" s="89"/>
      <c r="Q2363" s="89"/>
      <c r="R2363" s="89"/>
      <c r="S2363" s="89"/>
    </row>
    <row r="2364" spans="1:19" ht="49.65" customHeight="1" x14ac:dyDescent="0.3">
      <c r="A2364" s="99"/>
      <c r="B2364" s="100" t="s">
        <v>1966</v>
      </c>
      <c r="C2364" s="78"/>
      <c r="D2364" s="78"/>
      <c r="E2364" s="78"/>
      <c r="F2364" s="78"/>
      <c r="G2364" s="78"/>
      <c r="H2364" s="78"/>
      <c r="I2364" s="78"/>
      <c r="K2364" s="97">
        <v>9321</v>
      </c>
      <c r="L2364" s="98" t="s">
        <v>1967</v>
      </c>
      <c r="M2364" s="96"/>
      <c r="N2364" s="96"/>
      <c r="O2364" s="96"/>
      <c r="P2364" s="96"/>
      <c r="Q2364" s="94">
        <f>+M2364+N2364+O2364+P2364</f>
        <v>0</v>
      </c>
      <c r="R2364" s="95">
        <v>69</v>
      </c>
      <c r="S2364" s="88">
        <f>+Q2364*R2364</f>
        <v>0</v>
      </c>
    </row>
    <row r="2365" spans="1:19" ht="49.65" customHeight="1" x14ac:dyDescent="0.3">
      <c r="A2365" s="78"/>
      <c r="B2365" s="78"/>
      <c r="C2365" s="78"/>
      <c r="D2365" s="78"/>
      <c r="E2365" s="78"/>
      <c r="F2365" s="78"/>
      <c r="G2365" s="78"/>
      <c r="H2365" s="78"/>
      <c r="I2365" s="78"/>
      <c r="K2365" s="89"/>
      <c r="L2365" s="89"/>
      <c r="M2365" s="89"/>
      <c r="N2365" s="89"/>
      <c r="O2365" s="89"/>
      <c r="P2365" s="89"/>
      <c r="Q2365" s="89"/>
      <c r="R2365" s="89"/>
      <c r="S2365" s="89"/>
    </row>
    <row r="2366" spans="1:19" ht="49.65" customHeight="1" x14ac:dyDescent="0.3">
      <c r="A2366" s="97">
        <v>7424</v>
      </c>
      <c r="B2366" s="98" t="s">
        <v>1968</v>
      </c>
      <c r="C2366" s="96"/>
      <c r="D2366" s="96"/>
      <c r="E2366" s="96"/>
      <c r="F2366" s="96"/>
      <c r="G2366" s="94">
        <f>+C2366+D2366+E2366+F2366</f>
        <v>0</v>
      </c>
      <c r="H2366" s="95">
        <v>329</v>
      </c>
      <c r="I2366" s="88">
        <f>+G2366*H2366</f>
        <v>0</v>
      </c>
      <c r="K2366" s="101" t="s">
        <v>1969</v>
      </c>
      <c r="L2366" s="78"/>
      <c r="M2366" s="78"/>
      <c r="N2366" s="78"/>
      <c r="O2366" s="78"/>
      <c r="P2366" s="78"/>
      <c r="Q2366" s="78"/>
      <c r="R2366" s="78"/>
      <c r="S2366" s="78"/>
    </row>
    <row r="2367" spans="1:19" ht="49.65" customHeight="1" x14ac:dyDescent="0.3">
      <c r="A2367" s="89"/>
      <c r="B2367" s="89"/>
      <c r="C2367" s="89"/>
      <c r="D2367" s="89"/>
      <c r="E2367" s="89"/>
      <c r="F2367" s="89"/>
      <c r="G2367" s="89"/>
      <c r="H2367" s="89"/>
      <c r="I2367" s="89"/>
      <c r="K2367" s="78"/>
      <c r="L2367" s="78"/>
      <c r="M2367" s="78"/>
      <c r="N2367" s="78"/>
      <c r="O2367" s="78"/>
      <c r="P2367" s="78"/>
      <c r="Q2367" s="78"/>
      <c r="R2367" s="78"/>
      <c r="S2367" s="78"/>
    </row>
    <row r="2368" spans="1:19" ht="49.65" customHeight="1" x14ac:dyDescent="0.3">
      <c r="A2368" s="97">
        <v>7932</v>
      </c>
      <c r="B2368" s="98" t="s">
        <v>1970</v>
      </c>
      <c r="C2368" s="96"/>
      <c r="D2368" s="96"/>
      <c r="E2368" s="96"/>
      <c r="F2368" s="96"/>
      <c r="G2368" s="94">
        <f>+C2368+D2368+E2368+F2368</f>
        <v>0</v>
      </c>
      <c r="H2368" s="95">
        <v>45</v>
      </c>
      <c r="I2368" s="88">
        <f>+G2368*H2368</f>
        <v>0</v>
      </c>
      <c r="K2368" s="99"/>
      <c r="L2368" s="100" t="s">
        <v>1476</v>
      </c>
      <c r="M2368" s="78"/>
      <c r="N2368" s="78"/>
      <c r="O2368" s="78"/>
      <c r="P2368" s="78"/>
      <c r="Q2368" s="78"/>
      <c r="R2368" s="78"/>
      <c r="S2368" s="78"/>
    </row>
    <row r="2369" spans="1:19" ht="49.65" customHeight="1" x14ac:dyDescent="0.3">
      <c r="A2369" s="89"/>
      <c r="B2369" s="89"/>
      <c r="C2369" s="89"/>
      <c r="D2369" s="89"/>
      <c r="E2369" s="89"/>
      <c r="F2369" s="89"/>
      <c r="G2369" s="89"/>
      <c r="H2369" s="89"/>
      <c r="I2369" s="89"/>
      <c r="K2369" s="78"/>
      <c r="L2369" s="78"/>
      <c r="M2369" s="78"/>
      <c r="N2369" s="78"/>
      <c r="O2369" s="78"/>
      <c r="P2369" s="78"/>
      <c r="Q2369" s="78"/>
      <c r="R2369" s="78"/>
      <c r="S2369" s="78"/>
    </row>
    <row r="2370" spans="1:19" ht="49.65" customHeight="1" x14ac:dyDescent="0.3">
      <c r="A2370" s="97">
        <v>7933</v>
      </c>
      <c r="B2370" s="98" t="s">
        <v>1971</v>
      </c>
      <c r="C2370" s="96"/>
      <c r="D2370" s="96"/>
      <c r="E2370" s="96"/>
      <c r="F2370" s="96"/>
      <c r="G2370" s="94">
        <f>+C2370+D2370+E2370+F2370</f>
        <v>0</v>
      </c>
      <c r="H2370" s="95">
        <v>69</v>
      </c>
      <c r="I2370" s="88">
        <f>+G2370*H2370</f>
        <v>0</v>
      </c>
      <c r="K2370" s="97">
        <v>11360</v>
      </c>
      <c r="L2370" s="98" t="s">
        <v>1972</v>
      </c>
      <c r="M2370" s="96"/>
      <c r="N2370" s="96"/>
      <c r="O2370" s="96"/>
      <c r="P2370" s="96"/>
      <c r="Q2370" s="94">
        <f>+M2370+N2370+O2370+P2370</f>
        <v>0</v>
      </c>
      <c r="R2370" s="95">
        <v>59</v>
      </c>
      <c r="S2370" s="88">
        <f>+Q2370*R2370</f>
        <v>0</v>
      </c>
    </row>
    <row r="2371" spans="1:19" ht="49.65" customHeight="1" x14ac:dyDescent="0.3">
      <c r="A2371" s="89"/>
      <c r="B2371" s="89"/>
      <c r="C2371" s="89"/>
      <c r="D2371" s="89"/>
      <c r="E2371" s="89"/>
      <c r="F2371" s="89"/>
      <c r="G2371" s="89"/>
      <c r="H2371" s="89"/>
      <c r="I2371" s="89"/>
      <c r="K2371" s="89"/>
      <c r="L2371" s="89"/>
      <c r="M2371" s="89"/>
      <c r="N2371" s="89"/>
      <c r="O2371" s="89"/>
      <c r="P2371" s="89"/>
      <c r="Q2371" s="89"/>
      <c r="R2371" s="89"/>
      <c r="S2371" s="89"/>
    </row>
    <row r="2372" spans="1:19" ht="49.65" customHeight="1" x14ac:dyDescent="0.3">
      <c r="A2372" s="97">
        <v>8008</v>
      </c>
      <c r="B2372" s="98" t="s">
        <v>1973</v>
      </c>
      <c r="C2372" s="96"/>
      <c r="D2372" s="96"/>
      <c r="E2372" s="96"/>
      <c r="F2372" s="96"/>
      <c r="G2372" s="94">
        <f>+C2372+D2372+E2372+F2372</f>
        <v>0</v>
      </c>
      <c r="H2372" s="95">
        <v>69</v>
      </c>
      <c r="I2372" s="88">
        <f>+G2372*H2372</f>
        <v>0</v>
      </c>
      <c r="K2372" s="97">
        <v>11362</v>
      </c>
      <c r="L2372" s="98" t="s">
        <v>1974</v>
      </c>
      <c r="M2372" s="96"/>
      <c r="N2372" s="96"/>
      <c r="O2372" s="96"/>
      <c r="P2372" s="96"/>
      <c r="Q2372" s="94">
        <f>+M2372+N2372+O2372+P2372</f>
        <v>0</v>
      </c>
      <c r="R2372" s="95">
        <v>39</v>
      </c>
      <c r="S2372" s="88">
        <f>+Q2372*R2372</f>
        <v>0</v>
      </c>
    </row>
    <row r="2373" spans="1:19" ht="49.65" customHeight="1" x14ac:dyDescent="0.3">
      <c r="A2373" s="89"/>
      <c r="B2373" s="89"/>
      <c r="C2373" s="89"/>
      <c r="D2373" s="89"/>
      <c r="E2373" s="89"/>
      <c r="F2373" s="89"/>
      <c r="G2373" s="89"/>
      <c r="H2373" s="89"/>
      <c r="I2373" s="89"/>
      <c r="K2373" s="89"/>
      <c r="L2373" s="89"/>
      <c r="M2373" s="89"/>
      <c r="N2373" s="89"/>
      <c r="O2373" s="89"/>
      <c r="P2373" s="89"/>
      <c r="Q2373" s="89"/>
      <c r="R2373" s="89"/>
      <c r="S2373" s="89"/>
    </row>
    <row r="2374" spans="1:19" ht="49.65" customHeight="1" x14ac:dyDescent="0.3">
      <c r="A2374" s="97">
        <v>8198</v>
      </c>
      <c r="B2374" s="98" t="s">
        <v>1975</v>
      </c>
      <c r="C2374" s="96"/>
      <c r="D2374" s="96"/>
      <c r="E2374" s="96"/>
      <c r="F2374" s="96"/>
      <c r="G2374" s="94">
        <f>+C2374+D2374+E2374+F2374</f>
        <v>0</v>
      </c>
      <c r="H2374" s="95">
        <v>45</v>
      </c>
      <c r="I2374" s="88">
        <f>+G2374*H2374</f>
        <v>0</v>
      </c>
      <c r="K2374" s="99"/>
      <c r="L2374" s="100" t="s">
        <v>1976</v>
      </c>
      <c r="M2374" s="78"/>
      <c r="N2374" s="78"/>
      <c r="O2374" s="78"/>
      <c r="P2374" s="78"/>
      <c r="Q2374" s="78"/>
      <c r="R2374" s="78"/>
      <c r="S2374" s="78"/>
    </row>
    <row r="2375" spans="1:19" ht="49.65" customHeight="1" x14ac:dyDescent="0.3">
      <c r="A2375" s="89"/>
      <c r="B2375" s="89"/>
      <c r="C2375" s="89"/>
      <c r="D2375" s="89"/>
      <c r="E2375" s="89"/>
      <c r="F2375" s="89"/>
      <c r="G2375" s="89"/>
      <c r="H2375" s="89"/>
      <c r="I2375" s="89"/>
      <c r="K2375" s="78"/>
      <c r="L2375" s="78"/>
      <c r="M2375" s="78"/>
      <c r="N2375" s="78"/>
      <c r="O2375" s="78"/>
      <c r="P2375" s="78"/>
      <c r="Q2375" s="78"/>
      <c r="R2375" s="78"/>
      <c r="S2375" s="78"/>
    </row>
    <row r="2376" spans="1:19" ht="49.65" customHeight="1" x14ac:dyDescent="0.3">
      <c r="A2376" s="97">
        <v>8199</v>
      </c>
      <c r="B2376" s="98" t="s">
        <v>1977</v>
      </c>
      <c r="C2376" s="96"/>
      <c r="D2376" s="96"/>
      <c r="E2376" s="96"/>
      <c r="F2376" s="96"/>
      <c r="G2376" s="94">
        <f>+C2376+D2376+E2376+F2376</f>
        <v>0</v>
      </c>
      <c r="H2376" s="95">
        <v>69</v>
      </c>
      <c r="I2376" s="88">
        <f>+G2376*H2376</f>
        <v>0</v>
      </c>
      <c r="K2376" s="97">
        <v>1598</v>
      </c>
      <c r="L2376" s="98" t="s">
        <v>1978</v>
      </c>
      <c r="M2376" s="96"/>
      <c r="N2376" s="96"/>
      <c r="O2376" s="96"/>
      <c r="P2376" s="96"/>
      <c r="Q2376" s="94">
        <f>+M2376+N2376+O2376+P2376</f>
        <v>0</v>
      </c>
      <c r="R2376" s="95">
        <v>79</v>
      </c>
      <c r="S2376" s="88">
        <f>+Q2376*R2376</f>
        <v>0</v>
      </c>
    </row>
    <row r="2377" spans="1:19" ht="49.65" customHeight="1" x14ac:dyDescent="0.3">
      <c r="A2377" s="89"/>
      <c r="B2377" s="89"/>
      <c r="C2377" s="89"/>
      <c r="D2377" s="89"/>
      <c r="E2377" s="89"/>
      <c r="F2377" s="89"/>
      <c r="G2377" s="89"/>
      <c r="H2377" s="89"/>
      <c r="I2377" s="89"/>
      <c r="K2377" s="89"/>
      <c r="L2377" s="89"/>
      <c r="M2377" s="89"/>
      <c r="N2377" s="89"/>
      <c r="O2377" s="89"/>
      <c r="P2377" s="89"/>
      <c r="Q2377" s="89"/>
      <c r="R2377" s="89"/>
      <c r="S2377" s="89"/>
    </row>
    <row r="2378" spans="1:19" ht="49.65" customHeight="1" x14ac:dyDescent="0.3">
      <c r="A2378" s="97">
        <v>8200</v>
      </c>
      <c r="B2378" s="98" t="s">
        <v>1979</v>
      </c>
      <c r="C2378" s="96"/>
      <c r="D2378" s="96"/>
      <c r="E2378" s="96"/>
      <c r="F2378" s="96"/>
      <c r="G2378" s="94">
        <f>+C2378+D2378+E2378+F2378</f>
        <v>0</v>
      </c>
      <c r="H2378" s="95">
        <v>329</v>
      </c>
      <c r="I2378" s="88">
        <f>+G2378*H2378</f>
        <v>0</v>
      </c>
      <c r="K2378" s="97">
        <v>1605</v>
      </c>
      <c r="L2378" s="98" t="s">
        <v>1980</v>
      </c>
      <c r="M2378" s="96"/>
      <c r="N2378" s="96"/>
      <c r="O2378" s="96"/>
      <c r="P2378" s="96"/>
      <c r="Q2378" s="94">
        <f>+M2378+N2378+O2378+P2378</f>
        <v>0</v>
      </c>
      <c r="R2378" s="95">
        <v>69</v>
      </c>
      <c r="S2378" s="88">
        <f>+Q2378*R2378</f>
        <v>0</v>
      </c>
    </row>
    <row r="2379" spans="1:19" ht="49.65" customHeight="1" x14ac:dyDescent="0.3">
      <c r="A2379" s="89"/>
      <c r="B2379" s="89"/>
      <c r="C2379" s="89"/>
      <c r="D2379" s="89"/>
      <c r="E2379" s="89"/>
      <c r="F2379" s="89"/>
      <c r="G2379" s="89"/>
      <c r="H2379" s="89"/>
      <c r="I2379" s="89"/>
      <c r="K2379" s="89"/>
      <c r="L2379" s="89"/>
      <c r="M2379" s="89"/>
      <c r="N2379" s="89"/>
      <c r="O2379" s="89"/>
      <c r="P2379" s="89"/>
      <c r="Q2379" s="89"/>
      <c r="R2379" s="89"/>
      <c r="S2379" s="89"/>
    </row>
    <row r="2380" spans="1:19" ht="49.65" customHeight="1" x14ac:dyDescent="0.3">
      <c r="A2380" s="97">
        <v>10413</v>
      </c>
      <c r="B2380" s="98" t="s">
        <v>1981</v>
      </c>
      <c r="C2380" s="96"/>
      <c r="D2380" s="96"/>
      <c r="E2380" s="96"/>
      <c r="F2380" s="96"/>
      <c r="G2380" s="94">
        <f>+C2380+D2380+E2380+F2380</f>
        <v>0</v>
      </c>
      <c r="H2380" s="95">
        <v>69</v>
      </c>
      <c r="I2380" s="88">
        <f>+G2380*H2380</f>
        <v>0</v>
      </c>
      <c r="K2380" s="97">
        <v>5365</v>
      </c>
      <c r="L2380" s="98" t="s">
        <v>1982</v>
      </c>
      <c r="M2380" s="96"/>
      <c r="N2380" s="96"/>
      <c r="O2380" s="96"/>
      <c r="P2380" s="96"/>
      <c r="Q2380" s="94">
        <f>+M2380+N2380+O2380+P2380</f>
        <v>0</v>
      </c>
      <c r="R2380" s="95">
        <v>79</v>
      </c>
      <c r="S2380" s="88">
        <f>+Q2380*R2380</f>
        <v>0</v>
      </c>
    </row>
    <row r="2381" spans="1:19" ht="49.65" customHeight="1" x14ac:dyDescent="0.3">
      <c r="A2381" s="89"/>
      <c r="B2381" s="89"/>
      <c r="C2381" s="89"/>
      <c r="D2381" s="89"/>
      <c r="E2381" s="89"/>
      <c r="F2381" s="89"/>
      <c r="G2381" s="89"/>
      <c r="H2381" s="89"/>
      <c r="I2381" s="89"/>
      <c r="K2381" s="89"/>
      <c r="L2381" s="89"/>
      <c r="M2381" s="89"/>
      <c r="N2381" s="89"/>
      <c r="O2381" s="89"/>
      <c r="P2381" s="89"/>
      <c r="Q2381" s="89"/>
      <c r="R2381" s="89"/>
      <c r="S2381" s="89"/>
    </row>
    <row r="2382" spans="1:19" ht="49.65" customHeight="1" x14ac:dyDescent="0.3">
      <c r="A2382" s="97">
        <v>15581</v>
      </c>
      <c r="B2382" s="98" t="s">
        <v>1983</v>
      </c>
      <c r="C2382" s="96"/>
      <c r="D2382" s="96"/>
      <c r="E2382" s="96"/>
      <c r="F2382" s="96"/>
      <c r="G2382" s="94">
        <f>+C2382+D2382+E2382+F2382</f>
        <v>0</v>
      </c>
      <c r="H2382" s="95">
        <v>119</v>
      </c>
      <c r="I2382" s="88">
        <f>+G2382*H2382</f>
        <v>0</v>
      </c>
      <c r="K2382" s="97">
        <v>5368</v>
      </c>
      <c r="L2382" s="98" t="s">
        <v>1984</v>
      </c>
      <c r="M2382" s="96"/>
      <c r="N2382" s="96"/>
      <c r="O2382" s="96"/>
      <c r="P2382" s="96"/>
      <c r="Q2382" s="94">
        <f>+M2382+N2382+O2382+P2382</f>
        <v>0</v>
      </c>
      <c r="R2382" s="95">
        <v>79</v>
      </c>
      <c r="S2382" s="88">
        <f>+Q2382*R2382</f>
        <v>0</v>
      </c>
    </row>
    <row r="2383" spans="1:19" ht="49.65" customHeight="1" x14ac:dyDescent="0.3">
      <c r="A2383" s="89"/>
      <c r="B2383" s="89"/>
      <c r="C2383" s="89"/>
      <c r="D2383" s="89"/>
      <c r="E2383" s="89"/>
      <c r="F2383" s="89"/>
      <c r="G2383" s="89"/>
      <c r="H2383" s="89"/>
      <c r="I2383" s="89"/>
      <c r="K2383" s="89"/>
      <c r="L2383" s="89"/>
      <c r="M2383" s="89"/>
      <c r="N2383" s="89"/>
      <c r="O2383" s="89"/>
      <c r="P2383" s="89"/>
      <c r="Q2383" s="89"/>
      <c r="R2383" s="89"/>
      <c r="S2383" s="89"/>
    </row>
    <row r="2384" spans="1:19" ht="49.65" customHeight="1" x14ac:dyDescent="0.3">
      <c r="A2384" s="99"/>
      <c r="B2384" s="100" t="s">
        <v>1985</v>
      </c>
      <c r="C2384" s="78"/>
      <c r="D2384" s="78"/>
      <c r="E2384" s="78"/>
      <c r="F2384" s="78"/>
      <c r="G2384" s="78"/>
      <c r="H2384" s="78"/>
      <c r="I2384" s="78"/>
      <c r="K2384" s="97">
        <v>6083</v>
      </c>
      <c r="L2384" s="98" t="s">
        <v>1986</v>
      </c>
      <c r="M2384" s="96"/>
      <c r="N2384" s="96"/>
      <c r="O2384" s="96"/>
      <c r="P2384" s="96"/>
      <c r="Q2384" s="94">
        <f>+M2384+N2384+O2384+P2384</f>
        <v>0</v>
      </c>
      <c r="R2384" s="95">
        <v>119</v>
      </c>
      <c r="S2384" s="88">
        <f>+Q2384*R2384</f>
        <v>0</v>
      </c>
    </row>
    <row r="2385" spans="1:19" ht="49.65" customHeight="1" x14ac:dyDescent="0.3">
      <c r="A2385" s="78"/>
      <c r="B2385" s="78"/>
      <c r="C2385" s="78"/>
      <c r="D2385" s="78"/>
      <c r="E2385" s="78"/>
      <c r="F2385" s="78"/>
      <c r="G2385" s="78"/>
      <c r="H2385" s="78"/>
      <c r="I2385" s="78"/>
      <c r="K2385" s="89"/>
      <c r="L2385" s="89"/>
      <c r="M2385" s="89"/>
      <c r="N2385" s="89"/>
      <c r="O2385" s="89"/>
      <c r="P2385" s="89"/>
      <c r="Q2385" s="89"/>
      <c r="R2385" s="89"/>
      <c r="S2385" s="89"/>
    </row>
    <row r="2386" spans="1:19" ht="49.65" customHeight="1" x14ac:dyDescent="0.3">
      <c r="A2386" s="97">
        <v>1547</v>
      </c>
      <c r="B2386" s="98" t="s">
        <v>1987</v>
      </c>
      <c r="C2386" s="96"/>
      <c r="D2386" s="96"/>
      <c r="E2386" s="96"/>
      <c r="F2386" s="96"/>
      <c r="G2386" s="94">
        <f>+C2386+D2386+E2386+F2386</f>
        <v>0</v>
      </c>
      <c r="H2386" s="95">
        <v>45</v>
      </c>
      <c r="I2386" s="88">
        <f>+G2386*H2386</f>
        <v>0</v>
      </c>
      <c r="K2386" s="97">
        <v>6085</v>
      </c>
      <c r="L2386" s="98" t="s">
        <v>1988</v>
      </c>
      <c r="M2386" s="96"/>
      <c r="N2386" s="96"/>
      <c r="O2386" s="96"/>
      <c r="P2386" s="96"/>
      <c r="Q2386" s="94">
        <f>+M2386+N2386+O2386+P2386</f>
        <v>0</v>
      </c>
      <c r="R2386" s="95">
        <v>89</v>
      </c>
      <c r="S2386" s="88">
        <f>+Q2386*R2386</f>
        <v>0</v>
      </c>
    </row>
    <row r="2387" spans="1:19" ht="49.65" customHeight="1" x14ac:dyDescent="0.3">
      <c r="A2387" s="89"/>
      <c r="B2387" s="89"/>
      <c r="C2387" s="89"/>
      <c r="D2387" s="89"/>
      <c r="E2387" s="89"/>
      <c r="F2387" s="89"/>
      <c r="G2387" s="89"/>
      <c r="H2387" s="89"/>
      <c r="I2387" s="89"/>
      <c r="K2387" s="89"/>
      <c r="L2387" s="89"/>
      <c r="M2387" s="89"/>
      <c r="N2387" s="89"/>
      <c r="O2387" s="89"/>
      <c r="P2387" s="89"/>
      <c r="Q2387" s="89"/>
      <c r="R2387" s="89"/>
      <c r="S2387" s="89"/>
    </row>
    <row r="2388" spans="1:19" ht="49.65" customHeight="1" x14ac:dyDescent="0.3">
      <c r="A2388" s="97">
        <v>1553</v>
      </c>
      <c r="B2388" s="98" t="s">
        <v>1989</v>
      </c>
      <c r="C2388" s="96"/>
      <c r="D2388" s="96"/>
      <c r="E2388" s="96"/>
      <c r="F2388" s="96"/>
      <c r="G2388" s="94">
        <f>+C2388+D2388+E2388+F2388</f>
        <v>0</v>
      </c>
      <c r="H2388" s="95">
        <v>69</v>
      </c>
      <c r="I2388" s="88">
        <f>+G2388*H2388</f>
        <v>0</v>
      </c>
      <c r="K2388" s="97">
        <v>6304</v>
      </c>
      <c r="L2388" s="98" t="s">
        <v>1990</v>
      </c>
      <c r="M2388" s="96"/>
      <c r="N2388" s="96"/>
      <c r="O2388" s="96"/>
      <c r="P2388" s="96"/>
      <c r="Q2388" s="94">
        <f>+M2388+N2388+O2388+P2388</f>
        <v>0</v>
      </c>
      <c r="R2388" s="95">
        <v>79</v>
      </c>
      <c r="S2388" s="88">
        <f>+Q2388*R2388</f>
        <v>0</v>
      </c>
    </row>
    <row r="2389" spans="1:19" ht="49.65" customHeight="1" x14ac:dyDescent="0.3">
      <c r="A2389" s="89"/>
      <c r="B2389" s="89"/>
      <c r="C2389" s="89"/>
      <c r="D2389" s="89"/>
      <c r="E2389" s="89"/>
      <c r="F2389" s="89"/>
      <c r="G2389" s="89"/>
      <c r="H2389" s="89"/>
      <c r="I2389" s="89"/>
      <c r="K2389" s="89"/>
      <c r="L2389" s="89"/>
      <c r="M2389" s="89"/>
      <c r="N2389" s="89"/>
      <c r="O2389" s="89"/>
      <c r="P2389" s="89"/>
      <c r="Q2389" s="89"/>
      <c r="R2389" s="89"/>
      <c r="S2389" s="89"/>
    </row>
    <row r="2390" spans="1:19" ht="49.65" customHeight="1" x14ac:dyDescent="0.3">
      <c r="A2390" s="97">
        <v>1554</v>
      </c>
      <c r="B2390" s="98" t="s">
        <v>1991</v>
      </c>
      <c r="C2390" s="96"/>
      <c r="D2390" s="96"/>
      <c r="E2390" s="96"/>
      <c r="F2390" s="96"/>
      <c r="G2390" s="94">
        <f>+C2390+D2390+E2390+F2390</f>
        <v>0</v>
      </c>
      <c r="H2390" s="95">
        <v>259</v>
      </c>
      <c r="I2390" s="88">
        <f>+G2390*H2390</f>
        <v>0</v>
      </c>
      <c r="K2390" s="97">
        <v>6536</v>
      </c>
      <c r="L2390" s="98" t="s">
        <v>1992</v>
      </c>
      <c r="M2390" s="96"/>
      <c r="N2390" s="96"/>
      <c r="O2390" s="96"/>
      <c r="P2390" s="96"/>
      <c r="Q2390" s="94">
        <f>+M2390+N2390+O2390+P2390</f>
        <v>0</v>
      </c>
      <c r="R2390" s="95">
        <v>79</v>
      </c>
      <c r="S2390" s="88">
        <f>+Q2390*R2390</f>
        <v>0</v>
      </c>
    </row>
    <row r="2391" spans="1:19" ht="49.65" customHeight="1" x14ac:dyDescent="0.3">
      <c r="A2391" s="89"/>
      <c r="B2391" s="89"/>
      <c r="C2391" s="89"/>
      <c r="D2391" s="89"/>
      <c r="E2391" s="89"/>
      <c r="F2391" s="89"/>
      <c r="G2391" s="89"/>
      <c r="H2391" s="89"/>
      <c r="I2391" s="89"/>
      <c r="K2391" s="89"/>
      <c r="L2391" s="89"/>
      <c r="M2391" s="89"/>
      <c r="N2391" s="89"/>
      <c r="O2391" s="89"/>
      <c r="P2391" s="89"/>
      <c r="Q2391" s="89"/>
      <c r="R2391" s="89"/>
      <c r="S2391" s="89"/>
    </row>
    <row r="2392" spans="1:19" ht="49.65" customHeight="1" x14ac:dyDescent="0.3">
      <c r="A2392" s="97">
        <v>10179</v>
      </c>
      <c r="B2392" s="98" t="s">
        <v>1993</v>
      </c>
      <c r="C2392" s="96"/>
      <c r="D2392" s="96"/>
      <c r="E2392" s="96"/>
      <c r="F2392" s="96"/>
      <c r="G2392" s="94">
        <f>+C2392+D2392+E2392+F2392</f>
        <v>0</v>
      </c>
      <c r="H2392" s="95">
        <v>269</v>
      </c>
      <c r="I2392" s="88">
        <f>+G2392*H2392</f>
        <v>0</v>
      </c>
      <c r="K2392" s="97">
        <v>7935</v>
      </c>
      <c r="L2392" s="98" t="s">
        <v>1994</v>
      </c>
      <c r="M2392" s="96"/>
      <c r="N2392" s="96"/>
      <c r="O2392" s="96"/>
      <c r="P2392" s="96"/>
      <c r="Q2392" s="94">
        <f>+M2392+N2392+O2392+P2392</f>
        <v>0</v>
      </c>
      <c r="R2392" s="95">
        <v>129</v>
      </c>
      <c r="S2392" s="88">
        <f>+Q2392*R2392</f>
        <v>0</v>
      </c>
    </row>
    <row r="2393" spans="1:19" ht="49.65" customHeight="1" x14ac:dyDescent="0.3">
      <c r="A2393" s="89"/>
      <c r="B2393" s="89"/>
      <c r="C2393" s="89"/>
      <c r="D2393" s="89"/>
      <c r="E2393" s="89"/>
      <c r="F2393" s="89"/>
      <c r="G2393" s="89"/>
      <c r="H2393" s="89"/>
      <c r="I2393" s="89"/>
      <c r="K2393" s="89"/>
      <c r="L2393" s="89"/>
      <c r="M2393" s="89"/>
      <c r="N2393" s="89"/>
      <c r="O2393" s="89"/>
      <c r="P2393" s="89"/>
      <c r="Q2393" s="89"/>
      <c r="R2393" s="89"/>
      <c r="S2393" s="89"/>
    </row>
    <row r="2394" spans="1:19" ht="49.65" customHeight="1" x14ac:dyDescent="0.3">
      <c r="A2394" s="97">
        <v>10180</v>
      </c>
      <c r="B2394" s="98" t="s">
        <v>1995</v>
      </c>
      <c r="C2394" s="96"/>
      <c r="D2394" s="96"/>
      <c r="E2394" s="96"/>
      <c r="F2394" s="96"/>
      <c r="G2394" s="94">
        <f>+C2394+D2394+E2394+F2394</f>
        <v>0</v>
      </c>
      <c r="H2394" s="95">
        <v>29</v>
      </c>
      <c r="I2394" s="88">
        <f>+G2394*H2394</f>
        <v>0</v>
      </c>
      <c r="K2394" s="97">
        <v>8416</v>
      </c>
      <c r="L2394" s="98" t="s">
        <v>1996</v>
      </c>
      <c r="M2394" s="96"/>
      <c r="N2394" s="96"/>
      <c r="O2394" s="96"/>
      <c r="P2394" s="96"/>
      <c r="Q2394" s="94">
        <f>+M2394+N2394+O2394+P2394</f>
        <v>0</v>
      </c>
      <c r="R2394" s="95">
        <v>119</v>
      </c>
      <c r="S2394" s="88">
        <f>+Q2394*R2394</f>
        <v>0</v>
      </c>
    </row>
    <row r="2395" spans="1:19" ht="49.65" customHeight="1" x14ac:dyDescent="0.3">
      <c r="A2395" s="89"/>
      <c r="B2395" s="89"/>
      <c r="C2395" s="89"/>
      <c r="D2395" s="89"/>
      <c r="E2395" s="89"/>
      <c r="F2395" s="89"/>
      <c r="G2395" s="89"/>
      <c r="H2395" s="89"/>
      <c r="I2395" s="89"/>
      <c r="K2395" s="89"/>
      <c r="L2395" s="89"/>
      <c r="M2395" s="89"/>
      <c r="N2395" s="89"/>
      <c r="O2395" s="89"/>
      <c r="P2395" s="89"/>
      <c r="Q2395" s="89"/>
      <c r="R2395" s="89"/>
      <c r="S2395" s="89"/>
    </row>
    <row r="2396" spans="1:19" ht="49.65" customHeight="1" x14ac:dyDescent="0.3">
      <c r="A2396" s="97">
        <v>10181</v>
      </c>
      <c r="B2396" s="98" t="s">
        <v>1997</v>
      </c>
      <c r="C2396" s="96"/>
      <c r="D2396" s="96"/>
      <c r="E2396" s="96"/>
      <c r="F2396" s="96"/>
      <c r="G2396" s="94">
        <f>+C2396+D2396+E2396+F2396</f>
        <v>0</v>
      </c>
      <c r="H2396" s="95">
        <v>79</v>
      </c>
      <c r="I2396" s="88">
        <f>+G2396*H2396</f>
        <v>0</v>
      </c>
      <c r="K2396" s="97">
        <v>8540</v>
      </c>
      <c r="L2396" s="98" t="s">
        <v>1998</v>
      </c>
      <c r="M2396" s="96"/>
      <c r="N2396" s="96"/>
      <c r="O2396" s="96"/>
      <c r="P2396" s="96"/>
      <c r="Q2396" s="94">
        <f>+M2396+N2396+O2396+P2396</f>
        <v>0</v>
      </c>
      <c r="R2396" s="95">
        <v>49</v>
      </c>
      <c r="S2396" s="88">
        <f>+Q2396*R2396</f>
        <v>0</v>
      </c>
    </row>
    <row r="2397" spans="1:19" ht="49.65" customHeight="1" x14ac:dyDescent="0.3">
      <c r="A2397" s="89"/>
      <c r="B2397" s="89"/>
      <c r="C2397" s="89"/>
      <c r="D2397" s="89"/>
      <c r="E2397" s="89"/>
      <c r="F2397" s="89"/>
      <c r="G2397" s="89"/>
      <c r="H2397" s="89"/>
      <c r="I2397" s="89"/>
      <c r="K2397" s="89"/>
      <c r="L2397" s="89"/>
      <c r="M2397" s="89"/>
      <c r="N2397" s="89"/>
      <c r="O2397" s="89"/>
      <c r="P2397" s="89"/>
      <c r="Q2397" s="89"/>
      <c r="R2397" s="89"/>
      <c r="S2397" s="89"/>
    </row>
    <row r="2398" spans="1:19" ht="49.65" customHeight="1" x14ac:dyDescent="0.3">
      <c r="A2398" s="97">
        <v>11444</v>
      </c>
      <c r="B2398" s="98" t="s">
        <v>1999</v>
      </c>
      <c r="C2398" s="96"/>
      <c r="D2398" s="96"/>
      <c r="E2398" s="96"/>
      <c r="F2398" s="96"/>
      <c r="G2398" s="94">
        <f>+C2398+D2398+E2398+F2398</f>
        <v>0</v>
      </c>
      <c r="H2398" s="95">
        <v>79</v>
      </c>
      <c r="I2398" s="88">
        <f>+G2398*H2398</f>
        <v>0</v>
      </c>
      <c r="K2398" s="97">
        <v>9079</v>
      </c>
      <c r="L2398" s="98" t="s">
        <v>2000</v>
      </c>
      <c r="M2398" s="96"/>
      <c r="N2398" s="96"/>
      <c r="O2398" s="96"/>
      <c r="P2398" s="96"/>
      <c r="Q2398" s="94">
        <f>+M2398+N2398+O2398+P2398</f>
        <v>0</v>
      </c>
      <c r="R2398" s="95">
        <v>169</v>
      </c>
      <c r="S2398" s="88">
        <f>+Q2398*R2398</f>
        <v>0</v>
      </c>
    </row>
    <row r="2399" spans="1:19" ht="49.65" customHeight="1" x14ac:dyDescent="0.3">
      <c r="A2399" s="89"/>
      <c r="B2399" s="89"/>
      <c r="C2399" s="89"/>
      <c r="D2399" s="89"/>
      <c r="E2399" s="89"/>
      <c r="F2399" s="89"/>
      <c r="G2399" s="89"/>
      <c r="H2399" s="89"/>
      <c r="I2399" s="89"/>
      <c r="K2399" s="89"/>
      <c r="L2399" s="89"/>
      <c r="M2399" s="89"/>
      <c r="N2399" s="89"/>
      <c r="O2399" s="89"/>
      <c r="P2399" s="89"/>
      <c r="Q2399" s="89"/>
      <c r="R2399" s="89"/>
      <c r="S2399" s="89"/>
    </row>
    <row r="2400" spans="1:19" ht="49.65" customHeight="1" x14ac:dyDescent="0.3">
      <c r="A2400" s="97">
        <v>14531</v>
      </c>
      <c r="B2400" s="98" t="s">
        <v>2001</v>
      </c>
      <c r="C2400" s="96"/>
      <c r="D2400" s="96"/>
      <c r="E2400" s="96"/>
      <c r="F2400" s="96"/>
      <c r="G2400" s="94">
        <f>+C2400+D2400+E2400+F2400</f>
        <v>0</v>
      </c>
      <c r="H2400" s="95">
        <v>269</v>
      </c>
      <c r="I2400" s="88">
        <f>+G2400*H2400</f>
        <v>0</v>
      </c>
      <c r="K2400" s="97">
        <v>9130</v>
      </c>
      <c r="L2400" s="98" t="s">
        <v>2002</v>
      </c>
      <c r="M2400" s="96"/>
      <c r="N2400" s="96"/>
      <c r="O2400" s="96"/>
      <c r="P2400" s="96"/>
      <c r="Q2400" s="94">
        <f>+M2400+N2400+O2400+P2400</f>
        <v>0</v>
      </c>
      <c r="R2400" s="95">
        <v>79</v>
      </c>
      <c r="S2400" s="88">
        <f>+Q2400*R2400</f>
        <v>0</v>
      </c>
    </row>
    <row r="2401" spans="1:19" ht="49.65" customHeight="1" x14ac:dyDescent="0.3">
      <c r="A2401" s="89"/>
      <c r="B2401" s="89"/>
      <c r="C2401" s="89"/>
      <c r="D2401" s="89"/>
      <c r="E2401" s="89"/>
      <c r="F2401" s="89"/>
      <c r="G2401" s="89"/>
      <c r="H2401" s="89"/>
      <c r="I2401" s="89"/>
      <c r="K2401" s="89"/>
      <c r="L2401" s="89"/>
      <c r="M2401" s="89"/>
      <c r="N2401" s="89"/>
      <c r="O2401" s="89"/>
      <c r="P2401" s="89"/>
      <c r="Q2401" s="89"/>
      <c r="R2401" s="89"/>
      <c r="S2401" s="89"/>
    </row>
    <row r="2402" spans="1:19" ht="49.65" customHeight="1" x14ac:dyDescent="0.3">
      <c r="A2402" s="99"/>
      <c r="B2402" s="100" t="s">
        <v>2003</v>
      </c>
      <c r="C2402" s="78"/>
      <c r="D2402" s="78"/>
      <c r="E2402" s="78"/>
      <c r="F2402" s="78"/>
      <c r="G2402" s="78"/>
      <c r="H2402" s="78"/>
      <c r="I2402" s="78"/>
      <c r="K2402" s="97">
        <v>9132</v>
      </c>
      <c r="L2402" s="98" t="s">
        <v>2004</v>
      </c>
      <c r="M2402" s="96"/>
      <c r="N2402" s="96"/>
      <c r="O2402" s="96"/>
      <c r="P2402" s="96"/>
      <c r="Q2402" s="94">
        <f>+M2402+N2402+O2402+P2402</f>
        <v>0</v>
      </c>
      <c r="R2402" s="95">
        <v>109</v>
      </c>
      <c r="S2402" s="88">
        <f>+Q2402*R2402</f>
        <v>0</v>
      </c>
    </row>
    <row r="2403" spans="1:19" ht="49.65" customHeight="1" x14ac:dyDescent="0.3">
      <c r="A2403" s="78"/>
      <c r="B2403" s="78"/>
      <c r="C2403" s="78"/>
      <c r="D2403" s="78"/>
      <c r="E2403" s="78"/>
      <c r="F2403" s="78"/>
      <c r="G2403" s="78"/>
      <c r="H2403" s="78"/>
      <c r="I2403" s="78"/>
      <c r="K2403" s="89"/>
      <c r="L2403" s="89"/>
      <c r="M2403" s="89"/>
      <c r="N2403" s="89"/>
      <c r="O2403" s="89"/>
      <c r="P2403" s="89"/>
      <c r="Q2403" s="89"/>
      <c r="R2403" s="89"/>
      <c r="S2403" s="89"/>
    </row>
    <row r="2404" spans="1:19" ht="49.65" customHeight="1" x14ac:dyDescent="0.3">
      <c r="A2404" s="97">
        <v>1307</v>
      </c>
      <c r="B2404" s="98" t="s">
        <v>2005</v>
      </c>
      <c r="C2404" s="96"/>
      <c r="D2404" s="96"/>
      <c r="E2404" s="96"/>
      <c r="F2404" s="96"/>
      <c r="G2404" s="94">
        <f>+C2404+D2404+E2404+F2404</f>
        <v>0</v>
      </c>
      <c r="H2404" s="95">
        <v>189</v>
      </c>
      <c r="I2404" s="88">
        <f>+G2404*H2404</f>
        <v>0</v>
      </c>
      <c r="K2404" s="97">
        <v>9133</v>
      </c>
      <c r="L2404" s="98" t="s">
        <v>2006</v>
      </c>
      <c r="M2404" s="96"/>
      <c r="N2404" s="96"/>
      <c r="O2404" s="96"/>
      <c r="P2404" s="96"/>
      <c r="Q2404" s="94">
        <f>+M2404+N2404+O2404+P2404</f>
        <v>0</v>
      </c>
      <c r="R2404" s="95">
        <v>49</v>
      </c>
      <c r="S2404" s="88">
        <f>+Q2404*R2404</f>
        <v>0</v>
      </c>
    </row>
    <row r="2405" spans="1:19" ht="49.65" customHeight="1" x14ac:dyDescent="0.3">
      <c r="A2405" s="89"/>
      <c r="B2405" s="89"/>
      <c r="C2405" s="89"/>
      <c r="D2405" s="89"/>
      <c r="E2405" s="89"/>
      <c r="F2405" s="89"/>
      <c r="G2405" s="89"/>
      <c r="H2405" s="89"/>
      <c r="I2405" s="89"/>
      <c r="K2405" s="89"/>
      <c r="L2405" s="89"/>
      <c r="M2405" s="89"/>
      <c r="N2405" s="89"/>
      <c r="O2405" s="89"/>
      <c r="P2405" s="89"/>
      <c r="Q2405" s="89"/>
      <c r="R2405" s="89"/>
      <c r="S2405" s="89"/>
    </row>
    <row r="2406" spans="1:19" ht="49.65" customHeight="1" x14ac:dyDescent="0.3">
      <c r="A2406" s="97">
        <v>1313</v>
      </c>
      <c r="B2406" s="98" t="s">
        <v>2007</v>
      </c>
      <c r="C2406" s="96"/>
      <c r="D2406" s="96"/>
      <c r="E2406" s="96"/>
      <c r="F2406" s="96"/>
      <c r="G2406" s="94">
        <f>+C2406+D2406+E2406+F2406</f>
        <v>0</v>
      </c>
      <c r="H2406" s="95">
        <v>179</v>
      </c>
      <c r="I2406" s="88">
        <f>+G2406*H2406</f>
        <v>0</v>
      </c>
      <c r="K2406" s="97">
        <v>9342</v>
      </c>
      <c r="L2406" s="98" t="s">
        <v>2008</v>
      </c>
      <c r="M2406" s="96"/>
      <c r="N2406" s="96"/>
      <c r="O2406" s="96"/>
      <c r="P2406" s="96"/>
      <c r="Q2406" s="94">
        <f>+M2406+N2406+O2406+P2406</f>
        <v>0</v>
      </c>
      <c r="R2406" s="95">
        <v>119</v>
      </c>
      <c r="S2406" s="88">
        <f>+Q2406*R2406</f>
        <v>0</v>
      </c>
    </row>
    <row r="2407" spans="1:19" ht="49.65" customHeight="1" x14ac:dyDescent="0.3">
      <c r="A2407" s="89"/>
      <c r="B2407" s="89"/>
      <c r="C2407" s="89"/>
      <c r="D2407" s="89"/>
      <c r="E2407" s="89"/>
      <c r="F2407" s="89"/>
      <c r="G2407" s="89"/>
      <c r="H2407" s="89"/>
      <c r="I2407" s="89"/>
      <c r="K2407" s="89"/>
      <c r="L2407" s="89"/>
      <c r="M2407" s="89"/>
      <c r="N2407" s="89"/>
      <c r="O2407" s="89"/>
      <c r="P2407" s="89"/>
      <c r="Q2407" s="89"/>
      <c r="R2407" s="89"/>
      <c r="S2407" s="89"/>
    </row>
    <row r="2408" spans="1:19" ht="49.65" customHeight="1" x14ac:dyDescent="0.3">
      <c r="A2408" s="97">
        <v>8166</v>
      </c>
      <c r="B2408" s="98" t="s">
        <v>2009</v>
      </c>
      <c r="C2408" s="96"/>
      <c r="D2408" s="96"/>
      <c r="E2408" s="96"/>
      <c r="F2408" s="96"/>
      <c r="G2408" s="94">
        <f>+C2408+D2408+E2408+F2408</f>
        <v>0</v>
      </c>
      <c r="H2408" s="95">
        <v>69</v>
      </c>
      <c r="I2408" s="88">
        <f>+G2408*H2408</f>
        <v>0</v>
      </c>
      <c r="K2408" s="97">
        <v>9344</v>
      </c>
      <c r="L2408" s="98" t="s">
        <v>2010</v>
      </c>
      <c r="M2408" s="96"/>
      <c r="N2408" s="96"/>
      <c r="O2408" s="96"/>
      <c r="P2408" s="96"/>
      <c r="Q2408" s="94">
        <f>+M2408+N2408+O2408+P2408</f>
        <v>0</v>
      </c>
      <c r="R2408" s="95">
        <v>85</v>
      </c>
      <c r="S2408" s="88">
        <f>+Q2408*R2408</f>
        <v>0</v>
      </c>
    </row>
    <row r="2409" spans="1:19" ht="49.65" customHeight="1" x14ac:dyDescent="0.3">
      <c r="A2409" s="89"/>
      <c r="B2409" s="89"/>
      <c r="C2409" s="89"/>
      <c r="D2409" s="89"/>
      <c r="E2409" s="89"/>
      <c r="F2409" s="89"/>
      <c r="G2409" s="89"/>
      <c r="H2409" s="89"/>
      <c r="I2409" s="89"/>
      <c r="K2409" s="89"/>
      <c r="L2409" s="89"/>
      <c r="M2409" s="89"/>
      <c r="N2409" s="89"/>
      <c r="O2409" s="89"/>
      <c r="P2409" s="89"/>
      <c r="Q2409" s="89"/>
      <c r="R2409" s="89"/>
      <c r="S2409" s="89"/>
    </row>
    <row r="2410" spans="1:19" ht="49.65" customHeight="1" x14ac:dyDescent="0.3">
      <c r="A2410" s="97">
        <v>8168</v>
      </c>
      <c r="B2410" s="98" t="s">
        <v>2011</v>
      </c>
      <c r="C2410" s="96"/>
      <c r="D2410" s="96"/>
      <c r="E2410" s="96"/>
      <c r="F2410" s="96"/>
      <c r="G2410" s="94">
        <f>+C2410+D2410+E2410+F2410</f>
        <v>0</v>
      </c>
      <c r="H2410" s="95">
        <v>45</v>
      </c>
      <c r="I2410" s="88">
        <f>+G2410*H2410</f>
        <v>0</v>
      </c>
      <c r="K2410" s="97">
        <v>9649</v>
      </c>
      <c r="L2410" s="98" t="s">
        <v>2012</v>
      </c>
      <c r="M2410" s="96"/>
      <c r="N2410" s="96"/>
      <c r="O2410" s="96"/>
      <c r="P2410" s="96"/>
      <c r="Q2410" s="94">
        <f>+M2410+N2410+O2410+P2410</f>
        <v>0</v>
      </c>
      <c r="R2410" s="95">
        <v>79</v>
      </c>
      <c r="S2410" s="88">
        <f>+Q2410*R2410</f>
        <v>0</v>
      </c>
    </row>
    <row r="2411" spans="1:19" ht="49.65" customHeight="1" x14ac:dyDescent="0.3">
      <c r="A2411" s="89"/>
      <c r="B2411" s="89"/>
      <c r="C2411" s="89"/>
      <c r="D2411" s="89"/>
      <c r="E2411" s="89"/>
      <c r="F2411" s="89"/>
      <c r="G2411" s="89"/>
      <c r="H2411" s="89"/>
      <c r="I2411" s="89"/>
      <c r="K2411" s="89"/>
      <c r="L2411" s="89"/>
      <c r="M2411" s="89"/>
      <c r="N2411" s="89"/>
      <c r="O2411" s="89"/>
      <c r="P2411" s="89"/>
      <c r="Q2411" s="89"/>
      <c r="R2411" s="89"/>
      <c r="S2411" s="89"/>
    </row>
    <row r="2412" spans="1:19" ht="49.65" customHeight="1" x14ac:dyDescent="0.3">
      <c r="A2412" s="97">
        <v>8175</v>
      </c>
      <c r="B2412" s="98" t="s">
        <v>2013</v>
      </c>
      <c r="C2412" s="96"/>
      <c r="D2412" s="96"/>
      <c r="E2412" s="96"/>
      <c r="F2412" s="96"/>
      <c r="G2412" s="94">
        <f>+C2412+D2412+E2412+F2412</f>
        <v>0</v>
      </c>
      <c r="H2412" s="95">
        <v>79</v>
      </c>
      <c r="I2412" s="88">
        <f>+G2412*H2412</f>
        <v>0</v>
      </c>
      <c r="K2412" s="97">
        <v>9650</v>
      </c>
      <c r="L2412" s="98" t="s">
        <v>2014</v>
      </c>
      <c r="M2412" s="96"/>
      <c r="N2412" s="96"/>
      <c r="O2412" s="96"/>
      <c r="P2412" s="96"/>
      <c r="Q2412" s="94">
        <f>+M2412+N2412+O2412+P2412</f>
        <v>0</v>
      </c>
      <c r="R2412" s="95">
        <v>129</v>
      </c>
      <c r="S2412" s="88">
        <f>+Q2412*R2412</f>
        <v>0</v>
      </c>
    </row>
    <row r="2413" spans="1:19" ht="49.65" customHeight="1" x14ac:dyDescent="0.3">
      <c r="A2413" s="89"/>
      <c r="B2413" s="89"/>
      <c r="C2413" s="89"/>
      <c r="D2413" s="89"/>
      <c r="E2413" s="89"/>
      <c r="F2413" s="89"/>
      <c r="G2413" s="89"/>
      <c r="H2413" s="89"/>
      <c r="I2413" s="89"/>
      <c r="K2413" s="89"/>
      <c r="L2413" s="89"/>
      <c r="M2413" s="89"/>
      <c r="N2413" s="89"/>
      <c r="O2413" s="89"/>
      <c r="P2413" s="89"/>
      <c r="Q2413" s="89"/>
      <c r="R2413" s="89"/>
      <c r="S2413" s="89"/>
    </row>
    <row r="2414" spans="1:19" ht="49.65" customHeight="1" x14ac:dyDescent="0.3">
      <c r="A2414" s="97">
        <v>8176</v>
      </c>
      <c r="B2414" s="98" t="s">
        <v>2015</v>
      </c>
      <c r="C2414" s="96"/>
      <c r="D2414" s="96"/>
      <c r="E2414" s="96"/>
      <c r="F2414" s="96"/>
      <c r="G2414" s="94">
        <f>+C2414+D2414+E2414+F2414</f>
        <v>0</v>
      </c>
      <c r="H2414" s="95">
        <v>45</v>
      </c>
      <c r="I2414" s="88">
        <f>+G2414*H2414</f>
        <v>0</v>
      </c>
      <c r="K2414" s="97">
        <v>10129</v>
      </c>
      <c r="L2414" s="98" t="s">
        <v>2016</v>
      </c>
      <c r="M2414" s="96"/>
      <c r="N2414" s="96"/>
      <c r="O2414" s="96"/>
      <c r="P2414" s="96"/>
      <c r="Q2414" s="94">
        <f>+M2414+N2414+O2414+P2414</f>
        <v>0</v>
      </c>
      <c r="R2414" s="95">
        <v>79</v>
      </c>
      <c r="S2414" s="88">
        <f>+Q2414*R2414</f>
        <v>0</v>
      </c>
    </row>
    <row r="2415" spans="1:19" ht="49.65" customHeight="1" x14ac:dyDescent="0.3">
      <c r="A2415" s="89"/>
      <c r="B2415" s="89"/>
      <c r="C2415" s="89"/>
      <c r="D2415" s="89"/>
      <c r="E2415" s="89"/>
      <c r="F2415" s="89"/>
      <c r="G2415" s="89"/>
      <c r="H2415" s="89"/>
      <c r="I2415" s="89"/>
      <c r="K2415" s="89"/>
      <c r="L2415" s="89"/>
      <c r="M2415" s="89"/>
      <c r="N2415" s="89"/>
      <c r="O2415" s="89"/>
      <c r="P2415" s="89"/>
      <c r="Q2415" s="89"/>
      <c r="R2415" s="89"/>
      <c r="S2415" s="89"/>
    </row>
    <row r="2416" spans="1:19" ht="49.65" customHeight="1" x14ac:dyDescent="0.3">
      <c r="A2416" s="97">
        <v>8177</v>
      </c>
      <c r="B2416" s="98" t="s">
        <v>2017</v>
      </c>
      <c r="C2416" s="96"/>
      <c r="D2416" s="96"/>
      <c r="E2416" s="96"/>
      <c r="F2416" s="96"/>
      <c r="G2416" s="94">
        <f>+C2416+D2416+E2416+F2416</f>
        <v>0</v>
      </c>
      <c r="H2416" s="95">
        <v>79</v>
      </c>
      <c r="I2416" s="88">
        <f>+G2416*H2416</f>
        <v>0</v>
      </c>
      <c r="K2416" s="97">
        <v>10130</v>
      </c>
      <c r="L2416" s="98" t="s">
        <v>2018</v>
      </c>
      <c r="M2416" s="96"/>
      <c r="N2416" s="96"/>
      <c r="O2416" s="96"/>
      <c r="P2416" s="96"/>
      <c r="Q2416" s="94">
        <f>+M2416+N2416+O2416+P2416</f>
        <v>0</v>
      </c>
      <c r="R2416" s="95">
        <v>189</v>
      </c>
      <c r="S2416" s="88">
        <f>+Q2416*R2416</f>
        <v>0</v>
      </c>
    </row>
    <row r="2417" spans="1:19" ht="49.65" customHeight="1" x14ac:dyDescent="0.3">
      <c r="A2417" s="89"/>
      <c r="B2417" s="89"/>
      <c r="C2417" s="89"/>
      <c r="D2417" s="89"/>
      <c r="E2417" s="89"/>
      <c r="F2417" s="89"/>
      <c r="G2417" s="89"/>
      <c r="H2417" s="89"/>
      <c r="I2417" s="89"/>
      <c r="K2417" s="89"/>
      <c r="L2417" s="89"/>
      <c r="M2417" s="89"/>
      <c r="N2417" s="89"/>
      <c r="O2417" s="89"/>
      <c r="P2417" s="89"/>
      <c r="Q2417" s="89"/>
      <c r="R2417" s="89"/>
      <c r="S2417" s="89"/>
    </row>
    <row r="2418" spans="1:19" ht="49.65" customHeight="1" x14ac:dyDescent="0.3">
      <c r="A2418" s="97">
        <v>8178</v>
      </c>
      <c r="B2418" s="98" t="s">
        <v>2019</v>
      </c>
      <c r="C2418" s="96"/>
      <c r="D2418" s="96"/>
      <c r="E2418" s="96"/>
      <c r="F2418" s="96"/>
      <c r="G2418" s="94">
        <f>+C2418+D2418+E2418+F2418</f>
        <v>0</v>
      </c>
      <c r="H2418" s="95">
        <v>49</v>
      </c>
      <c r="I2418" s="88">
        <f>+G2418*H2418</f>
        <v>0</v>
      </c>
      <c r="K2418" s="97">
        <v>10134</v>
      </c>
      <c r="L2418" s="98" t="s">
        <v>2020</v>
      </c>
      <c r="M2418" s="96"/>
      <c r="N2418" s="96"/>
      <c r="O2418" s="96"/>
      <c r="P2418" s="96"/>
      <c r="Q2418" s="94">
        <f>+M2418+N2418+O2418+P2418</f>
        <v>0</v>
      </c>
      <c r="R2418" s="95">
        <v>129</v>
      </c>
      <c r="S2418" s="88">
        <f>+Q2418*R2418</f>
        <v>0</v>
      </c>
    </row>
    <row r="2419" spans="1:19" ht="49.65" customHeight="1" x14ac:dyDescent="0.3">
      <c r="A2419" s="89"/>
      <c r="B2419" s="89"/>
      <c r="C2419" s="89"/>
      <c r="D2419" s="89"/>
      <c r="E2419" s="89"/>
      <c r="F2419" s="89"/>
      <c r="G2419" s="89"/>
      <c r="H2419" s="89"/>
      <c r="I2419" s="89"/>
      <c r="K2419" s="89"/>
      <c r="L2419" s="89"/>
      <c r="M2419" s="89"/>
      <c r="N2419" s="89"/>
      <c r="O2419" s="89"/>
      <c r="P2419" s="89"/>
      <c r="Q2419" s="89"/>
      <c r="R2419" s="89"/>
      <c r="S2419" s="89"/>
    </row>
    <row r="2420" spans="1:19" ht="49.65" customHeight="1" x14ac:dyDescent="0.3">
      <c r="A2420" s="97">
        <v>8188</v>
      </c>
      <c r="B2420" s="98" t="s">
        <v>2021</v>
      </c>
      <c r="C2420" s="96"/>
      <c r="D2420" s="96"/>
      <c r="E2420" s="96"/>
      <c r="F2420" s="96"/>
      <c r="G2420" s="94">
        <f>+C2420+D2420+E2420+F2420</f>
        <v>0</v>
      </c>
      <c r="H2420" s="95">
        <v>189</v>
      </c>
      <c r="I2420" s="88">
        <f>+G2420*H2420</f>
        <v>0</v>
      </c>
      <c r="K2420" s="97">
        <v>10135</v>
      </c>
      <c r="L2420" s="98" t="s">
        <v>2022</v>
      </c>
      <c r="M2420" s="96"/>
      <c r="N2420" s="96"/>
      <c r="O2420" s="96"/>
      <c r="P2420" s="96"/>
      <c r="Q2420" s="94">
        <f>+M2420+N2420+O2420+P2420</f>
        <v>0</v>
      </c>
      <c r="R2420" s="95">
        <v>79</v>
      </c>
      <c r="S2420" s="88">
        <f>+Q2420*R2420</f>
        <v>0</v>
      </c>
    </row>
    <row r="2421" spans="1:19" ht="49.65" customHeight="1" x14ac:dyDescent="0.3">
      <c r="A2421" s="89"/>
      <c r="B2421" s="89"/>
      <c r="C2421" s="89"/>
      <c r="D2421" s="89"/>
      <c r="E2421" s="89"/>
      <c r="F2421" s="89"/>
      <c r="G2421" s="89"/>
      <c r="H2421" s="89"/>
      <c r="I2421" s="89"/>
      <c r="K2421" s="89"/>
      <c r="L2421" s="89"/>
      <c r="M2421" s="89"/>
      <c r="N2421" s="89"/>
      <c r="O2421" s="89"/>
      <c r="P2421" s="89"/>
      <c r="Q2421" s="89"/>
      <c r="R2421" s="89"/>
      <c r="S2421" s="89"/>
    </row>
    <row r="2422" spans="1:19" ht="49.65" customHeight="1" x14ac:dyDescent="0.3">
      <c r="A2422" s="97">
        <v>9229</v>
      </c>
      <c r="B2422" s="98" t="s">
        <v>2023</v>
      </c>
      <c r="C2422" s="96"/>
      <c r="D2422" s="96"/>
      <c r="E2422" s="96"/>
      <c r="F2422" s="96"/>
      <c r="G2422" s="94">
        <f>+C2422+D2422+E2422+F2422</f>
        <v>0</v>
      </c>
      <c r="H2422" s="95">
        <v>219</v>
      </c>
      <c r="I2422" s="88">
        <f>+G2422*H2422</f>
        <v>0</v>
      </c>
      <c r="K2422" s="97">
        <v>11923</v>
      </c>
      <c r="L2422" s="98" t="s">
        <v>2024</v>
      </c>
      <c r="M2422" s="96"/>
      <c r="N2422" s="96"/>
      <c r="O2422" s="96"/>
      <c r="P2422" s="96"/>
      <c r="Q2422" s="94">
        <f>+M2422+N2422+O2422+P2422</f>
        <v>0</v>
      </c>
      <c r="R2422" s="95">
        <v>159</v>
      </c>
      <c r="S2422" s="88">
        <f>+Q2422*R2422</f>
        <v>0</v>
      </c>
    </row>
    <row r="2423" spans="1:19" ht="49.65" customHeight="1" x14ac:dyDescent="0.3">
      <c r="A2423" s="89"/>
      <c r="B2423" s="89"/>
      <c r="C2423" s="89"/>
      <c r="D2423" s="89"/>
      <c r="E2423" s="89"/>
      <c r="F2423" s="89"/>
      <c r="G2423" s="89"/>
      <c r="H2423" s="89"/>
      <c r="I2423" s="89"/>
      <c r="K2423" s="89"/>
      <c r="L2423" s="89"/>
      <c r="M2423" s="89"/>
      <c r="N2423" s="89"/>
      <c r="O2423" s="89"/>
      <c r="P2423" s="89"/>
      <c r="Q2423" s="89"/>
      <c r="R2423" s="89"/>
      <c r="S2423" s="89"/>
    </row>
    <row r="2424" spans="1:19" ht="49.65" customHeight="1" x14ac:dyDescent="0.3">
      <c r="A2424" s="97">
        <v>12678</v>
      </c>
      <c r="B2424" s="98" t="s">
        <v>2025</v>
      </c>
      <c r="C2424" s="96"/>
      <c r="D2424" s="96"/>
      <c r="E2424" s="96"/>
      <c r="F2424" s="96"/>
      <c r="G2424" s="94">
        <f>+C2424+D2424+E2424+F2424</f>
        <v>0</v>
      </c>
      <c r="H2424" s="95">
        <v>219</v>
      </c>
      <c r="I2424" s="88">
        <f>+G2424*H2424</f>
        <v>0</v>
      </c>
      <c r="K2424" s="97">
        <v>11932</v>
      </c>
      <c r="L2424" s="98" t="s">
        <v>2026</v>
      </c>
      <c r="M2424" s="96"/>
      <c r="N2424" s="96"/>
      <c r="O2424" s="96"/>
      <c r="P2424" s="96"/>
      <c r="Q2424" s="94">
        <f>+M2424+N2424+O2424+P2424</f>
        <v>0</v>
      </c>
      <c r="R2424" s="95">
        <v>85</v>
      </c>
      <c r="S2424" s="88">
        <f>+Q2424*R2424</f>
        <v>0</v>
      </c>
    </row>
    <row r="2425" spans="1:19" ht="49.65" customHeight="1" x14ac:dyDescent="0.3">
      <c r="A2425" s="89"/>
      <c r="B2425" s="89"/>
      <c r="C2425" s="89"/>
      <c r="D2425" s="89"/>
      <c r="E2425" s="89"/>
      <c r="F2425" s="89"/>
      <c r="G2425" s="89"/>
      <c r="H2425" s="89"/>
      <c r="I2425" s="89"/>
      <c r="K2425" s="89"/>
      <c r="L2425" s="89"/>
      <c r="M2425" s="89"/>
      <c r="N2425" s="89"/>
      <c r="O2425" s="89"/>
      <c r="P2425" s="89"/>
      <c r="Q2425" s="89"/>
      <c r="R2425" s="89"/>
      <c r="S2425" s="89"/>
    </row>
    <row r="2426" spans="1:19" ht="49.65" customHeight="1" x14ac:dyDescent="0.3">
      <c r="A2426" s="99"/>
      <c r="B2426" s="100" t="s">
        <v>2027</v>
      </c>
      <c r="C2426" s="78"/>
      <c r="D2426" s="78"/>
      <c r="E2426" s="78"/>
      <c r="F2426" s="78"/>
      <c r="G2426" s="78"/>
      <c r="H2426" s="78"/>
      <c r="I2426" s="78"/>
      <c r="K2426" s="97">
        <v>12257</v>
      </c>
      <c r="L2426" s="98" t="s">
        <v>2028</v>
      </c>
      <c r="M2426" s="96"/>
      <c r="N2426" s="96"/>
      <c r="O2426" s="96"/>
      <c r="P2426" s="96"/>
      <c r="Q2426" s="94">
        <f>+M2426+N2426+O2426+P2426</f>
        <v>0</v>
      </c>
      <c r="R2426" s="95">
        <v>79</v>
      </c>
      <c r="S2426" s="88">
        <f>+Q2426*R2426</f>
        <v>0</v>
      </c>
    </row>
    <row r="2427" spans="1:19" ht="49.65" customHeight="1" x14ac:dyDescent="0.3">
      <c r="A2427" s="78"/>
      <c r="B2427" s="78"/>
      <c r="C2427" s="78"/>
      <c r="D2427" s="78"/>
      <c r="E2427" s="78"/>
      <c r="F2427" s="78"/>
      <c r="G2427" s="78"/>
      <c r="H2427" s="78"/>
      <c r="I2427" s="78"/>
      <c r="K2427" s="89"/>
      <c r="L2427" s="89"/>
      <c r="M2427" s="89"/>
      <c r="N2427" s="89"/>
      <c r="O2427" s="89"/>
      <c r="P2427" s="89"/>
      <c r="Q2427" s="89"/>
      <c r="R2427" s="89"/>
      <c r="S2427" s="89"/>
    </row>
    <row r="2428" spans="1:19" ht="49.65" customHeight="1" x14ac:dyDescent="0.3">
      <c r="A2428" s="97">
        <v>12555</v>
      </c>
      <c r="B2428" s="98" t="s">
        <v>2029</v>
      </c>
      <c r="C2428" s="96"/>
      <c r="D2428" s="96"/>
      <c r="E2428" s="96"/>
      <c r="F2428" s="96"/>
      <c r="G2428" s="94">
        <f>+C2428+D2428+E2428+F2428</f>
        <v>0</v>
      </c>
      <c r="H2428" s="95">
        <v>49</v>
      </c>
      <c r="I2428" s="88">
        <f>+G2428*H2428</f>
        <v>0</v>
      </c>
      <c r="K2428" s="97">
        <v>12258</v>
      </c>
      <c r="L2428" s="98" t="s">
        <v>2030</v>
      </c>
      <c r="M2428" s="96"/>
      <c r="N2428" s="96"/>
      <c r="O2428" s="96"/>
      <c r="P2428" s="96"/>
      <c r="Q2428" s="94">
        <f>+M2428+N2428+O2428+P2428</f>
        <v>0</v>
      </c>
      <c r="R2428" s="95">
        <v>79</v>
      </c>
      <c r="S2428" s="88">
        <f>+Q2428*R2428</f>
        <v>0</v>
      </c>
    </row>
    <row r="2429" spans="1:19" ht="49.65" customHeight="1" x14ac:dyDescent="0.3">
      <c r="A2429" s="89"/>
      <c r="B2429" s="89"/>
      <c r="C2429" s="89"/>
      <c r="D2429" s="89"/>
      <c r="E2429" s="89"/>
      <c r="F2429" s="89"/>
      <c r="G2429" s="89"/>
      <c r="H2429" s="89"/>
      <c r="I2429" s="89"/>
      <c r="K2429" s="89"/>
      <c r="L2429" s="89"/>
      <c r="M2429" s="89"/>
      <c r="N2429" s="89"/>
      <c r="O2429" s="89"/>
      <c r="P2429" s="89"/>
      <c r="Q2429" s="89"/>
      <c r="R2429" s="89"/>
      <c r="S2429" s="89"/>
    </row>
    <row r="2430" spans="1:19" ht="49.65" customHeight="1" x14ac:dyDescent="0.3">
      <c r="A2430" s="97">
        <v>12558</v>
      </c>
      <c r="B2430" s="98" t="s">
        <v>2031</v>
      </c>
      <c r="C2430" s="96"/>
      <c r="D2430" s="96"/>
      <c r="E2430" s="96"/>
      <c r="F2430" s="96"/>
      <c r="G2430" s="94">
        <f>+C2430+D2430+E2430+F2430</f>
        <v>0</v>
      </c>
      <c r="H2430" s="95">
        <v>69</v>
      </c>
      <c r="I2430" s="88">
        <f>+G2430*H2430</f>
        <v>0</v>
      </c>
      <c r="K2430" s="101" t="s">
        <v>2032</v>
      </c>
      <c r="L2430" s="78"/>
      <c r="M2430" s="78"/>
      <c r="N2430" s="78"/>
      <c r="O2430" s="78"/>
      <c r="P2430" s="78"/>
      <c r="Q2430" s="78"/>
      <c r="R2430" s="78"/>
      <c r="S2430" s="78"/>
    </row>
    <row r="2431" spans="1:19" ht="49.65" customHeight="1" x14ac:dyDescent="0.3">
      <c r="A2431" s="89"/>
      <c r="B2431" s="89"/>
      <c r="C2431" s="89"/>
      <c r="D2431" s="89"/>
      <c r="E2431" s="89"/>
      <c r="F2431" s="89"/>
      <c r="G2431" s="89"/>
      <c r="H2431" s="89"/>
      <c r="I2431" s="89"/>
      <c r="K2431" s="78"/>
      <c r="L2431" s="78"/>
      <c r="M2431" s="78"/>
      <c r="N2431" s="78"/>
      <c r="O2431" s="78"/>
      <c r="P2431" s="78"/>
      <c r="Q2431" s="78"/>
      <c r="R2431" s="78"/>
      <c r="S2431" s="78"/>
    </row>
    <row r="2432" spans="1:19" ht="49.65" customHeight="1" x14ac:dyDescent="0.3">
      <c r="A2432" s="97">
        <v>12560</v>
      </c>
      <c r="B2432" s="98" t="s">
        <v>2033</v>
      </c>
      <c r="C2432" s="96"/>
      <c r="D2432" s="96"/>
      <c r="E2432" s="96"/>
      <c r="F2432" s="96"/>
      <c r="G2432" s="94">
        <f>+C2432+D2432+E2432+F2432</f>
        <v>0</v>
      </c>
      <c r="H2432" s="95">
        <v>49</v>
      </c>
      <c r="I2432" s="88">
        <f>+G2432*H2432</f>
        <v>0</v>
      </c>
      <c r="K2432" s="99"/>
      <c r="L2432" s="100" t="s">
        <v>2034</v>
      </c>
      <c r="M2432" s="78"/>
      <c r="N2432" s="78"/>
      <c r="O2432" s="78"/>
      <c r="P2432" s="78"/>
      <c r="Q2432" s="78"/>
      <c r="R2432" s="78"/>
      <c r="S2432" s="78"/>
    </row>
    <row r="2433" spans="1:19" ht="49.65" customHeight="1" x14ac:dyDescent="0.3">
      <c r="A2433" s="89"/>
      <c r="B2433" s="89"/>
      <c r="C2433" s="89"/>
      <c r="D2433" s="89"/>
      <c r="E2433" s="89"/>
      <c r="F2433" s="89"/>
      <c r="G2433" s="89"/>
      <c r="H2433" s="89"/>
      <c r="I2433" s="89"/>
      <c r="K2433" s="78"/>
      <c r="L2433" s="78"/>
      <c r="M2433" s="78"/>
      <c r="N2433" s="78"/>
      <c r="O2433" s="78"/>
      <c r="P2433" s="78"/>
      <c r="Q2433" s="78"/>
      <c r="R2433" s="78"/>
      <c r="S2433" s="78"/>
    </row>
    <row r="2434" spans="1:19" ht="49.65" customHeight="1" x14ac:dyDescent="0.3">
      <c r="A2434" s="97">
        <v>12561</v>
      </c>
      <c r="B2434" s="98" t="s">
        <v>2035</v>
      </c>
      <c r="C2434" s="96"/>
      <c r="D2434" s="96"/>
      <c r="E2434" s="96"/>
      <c r="F2434" s="96"/>
      <c r="G2434" s="94">
        <f>+C2434+D2434+E2434+F2434</f>
        <v>0</v>
      </c>
      <c r="H2434" s="95">
        <v>69</v>
      </c>
      <c r="I2434" s="88">
        <f>+G2434*H2434</f>
        <v>0</v>
      </c>
      <c r="K2434" s="97">
        <v>11159</v>
      </c>
      <c r="L2434" s="98" t="s">
        <v>2036</v>
      </c>
      <c r="M2434" s="96"/>
      <c r="N2434" s="96"/>
      <c r="O2434" s="96"/>
      <c r="P2434" s="96"/>
      <c r="Q2434" s="94">
        <f>+M2434+N2434+O2434+P2434</f>
        <v>0</v>
      </c>
      <c r="R2434" s="95">
        <v>49</v>
      </c>
      <c r="S2434" s="88">
        <f>+Q2434*R2434</f>
        <v>0</v>
      </c>
    </row>
    <row r="2435" spans="1:19" ht="49.65" customHeight="1" x14ac:dyDescent="0.3">
      <c r="A2435" s="89"/>
      <c r="B2435" s="89"/>
      <c r="C2435" s="89"/>
      <c r="D2435" s="89"/>
      <c r="E2435" s="89"/>
      <c r="F2435" s="89"/>
      <c r="G2435" s="89"/>
      <c r="H2435" s="89"/>
      <c r="I2435" s="89"/>
      <c r="K2435" s="89"/>
      <c r="L2435" s="89"/>
      <c r="M2435" s="89"/>
      <c r="N2435" s="89"/>
      <c r="O2435" s="89"/>
      <c r="P2435" s="89"/>
      <c r="Q2435" s="89"/>
      <c r="R2435" s="89"/>
      <c r="S2435" s="89"/>
    </row>
    <row r="2436" spans="1:19" ht="49.65" customHeight="1" x14ac:dyDescent="0.3">
      <c r="A2436" s="97">
        <v>15587</v>
      </c>
      <c r="B2436" s="98" t="s">
        <v>2037</v>
      </c>
      <c r="C2436" s="96"/>
      <c r="D2436" s="96"/>
      <c r="E2436" s="96"/>
      <c r="F2436" s="96"/>
      <c r="G2436" s="94">
        <f>+C2436+D2436+E2436+F2436</f>
        <v>0</v>
      </c>
      <c r="H2436" s="95">
        <v>95</v>
      </c>
      <c r="I2436" s="88">
        <f>+G2436*H2436</f>
        <v>0</v>
      </c>
      <c r="K2436" s="97">
        <v>11161</v>
      </c>
      <c r="L2436" s="98" t="s">
        <v>2038</v>
      </c>
      <c r="M2436" s="96"/>
      <c r="N2436" s="96"/>
      <c r="O2436" s="96"/>
      <c r="P2436" s="96"/>
      <c r="Q2436" s="94">
        <f>+M2436+N2436+O2436+P2436</f>
        <v>0</v>
      </c>
      <c r="R2436" s="95">
        <v>69</v>
      </c>
      <c r="S2436" s="88">
        <f>+Q2436*R2436</f>
        <v>0</v>
      </c>
    </row>
    <row r="2437" spans="1:19" ht="49.65" customHeight="1" x14ac:dyDescent="0.3">
      <c r="A2437" s="89"/>
      <c r="B2437" s="89"/>
      <c r="C2437" s="89"/>
      <c r="D2437" s="89"/>
      <c r="E2437" s="89"/>
      <c r="F2437" s="89"/>
      <c r="G2437" s="89"/>
      <c r="H2437" s="89"/>
      <c r="I2437" s="89"/>
      <c r="K2437" s="89"/>
      <c r="L2437" s="89"/>
      <c r="M2437" s="89"/>
      <c r="N2437" s="89"/>
      <c r="O2437" s="89"/>
      <c r="P2437" s="89"/>
      <c r="Q2437" s="89"/>
      <c r="R2437" s="89"/>
      <c r="S2437" s="89"/>
    </row>
    <row r="2438" spans="1:19" ht="49.65" customHeight="1" x14ac:dyDescent="0.3">
      <c r="A2438" s="97">
        <v>15588</v>
      </c>
      <c r="B2438" s="98" t="s">
        <v>2039</v>
      </c>
      <c r="C2438" s="96"/>
      <c r="D2438" s="96"/>
      <c r="E2438" s="96"/>
      <c r="F2438" s="96"/>
      <c r="G2438" s="94">
        <f>+C2438+D2438+E2438+F2438</f>
        <v>0</v>
      </c>
      <c r="H2438" s="95">
        <v>105</v>
      </c>
      <c r="I2438" s="88">
        <f>+G2438*H2438</f>
        <v>0</v>
      </c>
      <c r="K2438" s="97">
        <v>11162</v>
      </c>
      <c r="L2438" s="98" t="s">
        <v>2040</v>
      </c>
      <c r="M2438" s="96"/>
      <c r="N2438" s="96"/>
      <c r="O2438" s="96"/>
      <c r="P2438" s="96"/>
      <c r="Q2438" s="94">
        <f>+M2438+N2438+O2438+P2438</f>
        <v>0</v>
      </c>
      <c r="R2438" s="95">
        <v>49</v>
      </c>
      <c r="S2438" s="88">
        <f>+Q2438*R2438</f>
        <v>0</v>
      </c>
    </row>
    <row r="2439" spans="1:19" ht="49.65" customHeight="1" x14ac:dyDescent="0.3">
      <c r="A2439" s="89"/>
      <c r="B2439" s="89"/>
      <c r="C2439" s="89"/>
      <c r="D2439" s="89"/>
      <c r="E2439" s="89"/>
      <c r="F2439" s="89"/>
      <c r="G2439" s="89"/>
      <c r="H2439" s="89"/>
      <c r="I2439" s="89"/>
      <c r="K2439" s="89"/>
      <c r="L2439" s="89"/>
      <c r="M2439" s="89"/>
      <c r="N2439" s="89"/>
      <c r="O2439" s="89"/>
      <c r="P2439" s="89"/>
      <c r="Q2439" s="89"/>
      <c r="R2439" s="89"/>
      <c r="S2439" s="89"/>
    </row>
    <row r="2440" spans="1:19" ht="49.65" customHeight="1" x14ac:dyDescent="0.3">
      <c r="A2440" s="99"/>
      <c r="B2440" s="100" t="s">
        <v>2041</v>
      </c>
      <c r="C2440" s="78"/>
      <c r="D2440" s="78"/>
      <c r="E2440" s="78"/>
      <c r="F2440" s="78"/>
      <c r="G2440" s="78"/>
      <c r="H2440" s="78"/>
      <c r="I2440" s="78"/>
      <c r="K2440" s="97">
        <v>11163</v>
      </c>
      <c r="L2440" s="98" t="s">
        <v>2042</v>
      </c>
      <c r="M2440" s="96"/>
      <c r="N2440" s="96"/>
      <c r="O2440" s="96"/>
      <c r="P2440" s="96"/>
      <c r="Q2440" s="94">
        <f>+M2440+N2440+O2440+P2440</f>
        <v>0</v>
      </c>
      <c r="R2440" s="95">
        <v>19</v>
      </c>
      <c r="S2440" s="88">
        <f>+Q2440*R2440</f>
        <v>0</v>
      </c>
    </row>
    <row r="2441" spans="1:19" ht="49.65" customHeight="1" x14ac:dyDescent="0.3">
      <c r="A2441" s="78"/>
      <c r="B2441" s="78"/>
      <c r="C2441" s="78"/>
      <c r="D2441" s="78"/>
      <c r="E2441" s="78"/>
      <c r="F2441" s="78"/>
      <c r="G2441" s="78"/>
      <c r="H2441" s="78"/>
      <c r="I2441" s="78"/>
      <c r="K2441" s="89"/>
      <c r="L2441" s="89"/>
      <c r="M2441" s="89"/>
      <c r="N2441" s="89"/>
      <c r="O2441" s="89"/>
      <c r="P2441" s="89"/>
      <c r="Q2441" s="89"/>
      <c r="R2441" s="89"/>
      <c r="S2441" s="89"/>
    </row>
    <row r="2442" spans="1:19" ht="49.65" customHeight="1" x14ac:dyDescent="0.3">
      <c r="A2442" s="97">
        <v>1303</v>
      </c>
      <c r="B2442" s="98" t="s">
        <v>1962</v>
      </c>
      <c r="C2442" s="96"/>
      <c r="D2442" s="96"/>
      <c r="E2442" s="96"/>
      <c r="F2442" s="96"/>
      <c r="G2442" s="94">
        <f>+C2442+D2442+E2442+F2442</f>
        <v>0</v>
      </c>
      <c r="H2442" s="95">
        <v>169</v>
      </c>
      <c r="I2442" s="88">
        <f>+G2442*H2442</f>
        <v>0</v>
      </c>
      <c r="K2442" s="97">
        <v>11164</v>
      </c>
      <c r="L2442" s="98" t="s">
        <v>2043</v>
      </c>
      <c r="M2442" s="96"/>
      <c r="N2442" s="96"/>
      <c r="O2442" s="96"/>
      <c r="P2442" s="96"/>
      <c r="Q2442" s="94">
        <f>+M2442+N2442+O2442+P2442</f>
        <v>0</v>
      </c>
      <c r="R2442" s="95">
        <v>29</v>
      </c>
      <c r="S2442" s="88">
        <f>+Q2442*R2442</f>
        <v>0</v>
      </c>
    </row>
    <row r="2443" spans="1:19" ht="49.65" customHeight="1" x14ac:dyDescent="0.3">
      <c r="A2443" s="89"/>
      <c r="B2443" s="89"/>
      <c r="C2443" s="89"/>
      <c r="D2443" s="89"/>
      <c r="E2443" s="89"/>
      <c r="F2443" s="89"/>
      <c r="G2443" s="89"/>
      <c r="H2443" s="89"/>
      <c r="I2443" s="89"/>
      <c r="K2443" s="89"/>
      <c r="L2443" s="89"/>
      <c r="M2443" s="89"/>
      <c r="N2443" s="89"/>
      <c r="O2443" s="89"/>
      <c r="P2443" s="89"/>
      <c r="Q2443" s="89"/>
      <c r="R2443" s="89"/>
      <c r="S2443" s="89"/>
    </row>
    <row r="2444" spans="1:19" ht="49.65" customHeight="1" x14ac:dyDescent="0.3">
      <c r="A2444" s="97">
        <v>1550</v>
      </c>
      <c r="B2444" s="98" t="s">
        <v>1967</v>
      </c>
      <c r="C2444" s="96"/>
      <c r="D2444" s="96"/>
      <c r="E2444" s="96"/>
      <c r="F2444" s="96"/>
      <c r="G2444" s="94">
        <f>+C2444+D2444+E2444+F2444</f>
        <v>0</v>
      </c>
      <c r="H2444" s="95">
        <v>79</v>
      </c>
      <c r="I2444" s="88">
        <f>+G2444*H2444</f>
        <v>0</v>
      </c>
      <c r="K2444" s="97">
        <v>11165</v>
      </c>
      <c r="L2444" s="98" t="s">
        <v>2044</v>
      </c>
      <c r="M2444" s="96"/>
      <c r="N2444" s="96"/>
      <c r="O2444" s="96"/>
      <c r="P2444" s="96"/>
      <c r="Q2444" s="94">
        <f>+M2444+N2444+O2444+P2444</f>
        <v>0</v>
      </c>
      <c r="R2444" s="95">
        <v>19</v>
      </c>
      <c r="S2444" s="88">
        <f>+Q2444*R2444</f>
        <v>0</v>
      </c>
    </row>
    <row r="2445" spans="1:19" ht="49.65" customHeight="1" x14ac:dyDescent="0.3">
      <c r="A2445" s="89"/>
      <c r="B2445" s="89"/>
      <c r="C2445" s="89"/>
      <c r="D2445" s="89"/>
      <c r="E2445" s="89"/>
      <c r="F2445" s="89"/>
      <c r="G2445" s="89"/>
      <c r="H2445" s="89"/>
      <c r="I2445" s="89"/>
      <c r="K2445" s="89"/>
      <c r="L2445" s="89"/>
      <c r="M2445" s="89"/>
      <c r="N2445" s="89"/>
      <c r="O2445" s="89"/>
      <c r="P2445" s="89"/>
      <c r="Q2445" s="89"/>
      <c r="R2445" s="89"/>
      <c r="S2445" s="89"/>
    </row>
    <row r="2446" spans="1:19" ht="49.65" customHeight="1" x14ac:dyDescent="0.3">
      <c r="A2446" s="97">
        <v>1551</v>
      </c>
      <c r="B2446" s="98" t="s">
        <v>1778</v>
      </c>
      <c r="C2446" s="96"/>
      <c r="D2446" s="96"/>
      <c r="E2446" s="96"/>
      <c r="F2446" s="96"/>
      <c r="G2446" s="94">
        <f>+C2446+D2446+E2446+F2446</f>
        <v>0</v>
      </c>
      <c r="H2446" s="95">
        <v>49</v>
      </c>
      <c r="I2446" s="88">
        <f>+G2446*H2446</f>
        <v>0</v>
      </c>
      <c r="K2446" s="97"/>
      <c r="L2446" s="98"/>
      <c r="M2446" s="93"/>
      <c r="N2446" s="93"/>
      <c r="O2446" s="93"/>
      <c r="P2446" s="93"/>
      <c r="Q2446" s="94">
        <f>+M2446+N2446+O2446+P2446</f>
        <v>0</v>
      </c>
      <c r="R2446" s="95"/>
      <c r="S2446" s="88">
        <f>+Q2446*R2446</f>
        <v>0</v>
      </c>
    </row>
    <row r="2447" spans="1:19" ht="49.65" customHeight="1" x14ac:dyDescent="0.3">
      <c r="A2447" s="89"/>
      <c r="B2447" s="89"/>
      <c r="C2447" s="89"/>
      <c r="D2447" s="89"/>
      <c r="E2447" s="89"/>
      <c r="F2447" s="89"/>
      <c r="G2447" s="89"/>
      <c r="H2447" s="89"/>
      <c r="I2447" s="89"/>
      <c r="K2447" s="89"/>
      <c r="L2447" s="89"/>
      <c r="M2447" s="89"/>
      <c r="N2447" s="89"/>
      <c r="O2447" s="89"/>
      <c r="P2447" s="89"/>
      <c r="Q2447" s="89"/>
      <c r="R2447" s="89"/>
      <c r="S2447" s="89"/>
    </row>
    <row r="2448" spans="1:19" ht="49.65" customHeight="1" x14ac:dyDescent="0.3">
      <c r="A2448" s="97">
        <v>1552</v>
      </c>
      <c r="B2448" s="98" t="s">
        <v>1965</v>
      </c>
      <c r="C2448" s="96"/>
      <c r="D2448" s="96"/>
      <c r="E2448" s="96"/>
      <c r="F2448" s="96"/>
      <c r="G2448" s="94">
        <f>+C2448+D2448+E2448+F2448</f>
        <v>0</v>
      </c>
      <c r="H2448" s="95">
        <v>59</v>
      </c>
      <c r="I2448" s="88">
        <f>+G2448*H2448</f>
        <v>0</v>
      </c>
      <c r="K2448" s="97"/>
      <c r="L2448" s="98"/>
      <c r="M2448" s="93"/>
      <c r="N2448" s="93"/>
      <c r="O2448" s="93"/>
      <c r="P2448" s="93"/>
      <c r="Q2448" s="94">
        <f>+M2448+N2448+O2448+P2448</f>
        <v>0</v>
      </c>
      <c r="R2448" s="95"/>
      <c r="S2448" s="88">
        <f>+Q2448*R2448</f>
        <v>0</v>
      </c>
    </row>
    <row r="2449" spans="1:19" ht="49.65" customHeight="1" x14ac:dyDescent="0.3">
      <c r="A2449" s="89"/>
      <c r="B2449" s="89"/>
      <c r="C2449" s="89"/>
      <c r="D2449" s="89"/>
      <c r="E2449" s="89"/>
      <c r="F2449" s="89"/>
      <c r="G2449" s="89"/>
      <c r="H2449" s="89"/>
      <c r="I2449" s="89"/>
      <c r="K2449" s="89"/>
      <c r="L2449" s="89"/>
      <c r="M2449" s="89"/>
      <c r="N2449" s="89"/>
      <c r="O2449" s="89"/>
      <c r="P2449" s="89"/>
      <c r="Q2449" s="89"/>
      <c r="R2449" s="89"/>
      <c r="S2449" s="89"/>
    </row>
    <row r="2450" spans="1:19" ht="49.65" customHeight="1" x14ac:dyDescent="0.3">
      <c r="A2450" s="97">
        <v>14051</v>
      </c>
      <c r="B2450" s="98" t="s">
        <v>2045</v>
      </c>
      <c r="C2450" s="96"/>
      <c r="D2450" s="96"/>
      <c r="E2450" s="96"/>
      <c r="F2450" s="96"/>
      <c r="G2450" s="94">
        <f>+C2450+D2450+E2450+F2450</f>
        <v>0</v>
      </c>
      <c r="H2450" s="95">
        <v>99</v>
      </c>
      <c r="I2450" s="88">
        <f>+G2450*H2450</f>
        <v>0</v>
      </c>
      <c r="K2450" s="97"/>
      <c r="L2450" s="98"/>
      <c r="M2450" s="93"/>
      <c r="N2450" s="93"/>
      <c r="O2450" s="93"/>
      <c r="P2450" s="93"/>
      <c r="Q2450" s="94">
        <f>+M2450+N2450+O2450+P2450</f>
        <v>0</v>
      </c>
      <c r="R2450" s="95"/>
      <c r="S2450" s="88">
        <f>+Q2450*R2450</f>
        <v>0</v>
      </c>
    </row>
    <row r="2451" spans="1:19" ht="49.65" customHeight="1" x14ac:dyDescent="0.3">
      <c r="A2451" s="89"/>
      <c r="B2451" s="89"/>
      <c r="C2451" s="89"/>
      <c r="D2451" s="89"/>
      <c r="E2451" s="89"/>
      <c r="F2451" s="89"/>
      <c r="G2451" s="89"/>
      <c r="H2451" s="89"/>
      <c r="I2451" s="89"/>
      <c r="K2451" s="89"/>
      <c r="L2451" s="89"/>
      <c r="M2451" s="89"/>
      <c r="N2451" s="89"/>
      <c r="O2451" s="89"/>
      <c r="P2451" s="89"/>
      <c r="Q2451" s="89"/>
      <c r="R2451" s="89"/>
      <c r="S2451" s="89"/>
    </row>
    <row r="2452" spans="1:19" ht="49.65" customHeight="1" x14ac:dyDescent="0.3">
      <c r="A2452" s="22" t="s">
        <v>2046</v>
      </c>
      <c r="D2452" s="90" t="s">
        <v>311</v>
      </c>
      <c r="E2452" s="80"/>
      <c r="F2452" s="80"/>
      <c r="G2452" s="81"/>
      <c r="H2452" s="91">
        <f>SUM(I2356:I2451)</f>
        <v>0</v>
      </c>
      <c r="I2452" s="81"/>
      <c r="N2452" s="90" t="s">
        <v>312</v>
      </c>
      <c r="O2452" s="80"/>
      <c r="P2452" s="80"/>
      <c r="Q2452" s="81"/>
      <c r="R2452" s="91">
        <f>SUM(S2356:S2451)</f>
        <v>0</v>
      </c>
      <c r="S2452" s="81"/>
    </row>
    <row r="2453" spans="1:19" ht="49.65" customHeight="1" x14ac:dyDescent="0.3">
      <c r="D2453" s="82"/>
      <c r="E2453" s="83"/>
      <c r="F2453" s="83"/>
      <c r="G2453" s="84"/>
      <c r="H2453" s="82"/>
      <c r="I2453" s="84"/>
      <c r="N2453" s="82"/>
      <c r="O2453" s="83"/>
      <c r="P2453" s="83"/>
      <c r="Q2453" s="84"/>
      <c r="R2453" s="82"/>
      <c r="S2453" s="84"/>
    </row>
    <row r="2454" spans="1:19" ht="49.65" customHeight="1" x14ac:dyDescent="0.3">
      <c r="A2454" s="92" t="s">
        <v>1771</v>
      </c>
      <c r="B2454" s="78"/>
      <c r="C2454" s="78"/>
      <c r="D2454" s="78"/>
      <c r="E2454" s="78"/>
      <c r="F2454" s="78"/>
      <c r="G2454" s="78"/>
      <c r="H2454" s="78"/>
      <c r="I2454" s="78"/>
      <c r="J2454" s="78"/>
      <c r="K2454" s="78"/>
      <c r="L2454" s="78"/>
      <c r="M2454" s="78"/>
      <c r="N2454" s="78"/>
      <c r="O2454" s="78"/>
      <c r="P2454" s="78"/>
      <c r="Q2454" s="78"/>
      <c r="R2454" s="78"/>
      <c r="S2454" s="78"/>
    </row>
    <row r="2455" spans="1:19" ht="49.65" customHeight="1" x14ac:dyDescent="0.3">
      <c r="A2455" s="78"/>
      <c r="B2455" s="78"/>
      <c r="C2455" s="78"/>
      <c r="D2455" s="78"/>
      <c r="E2455" s="78"/>
      <c r="F2455" s="78"/>
      <c r="G2455" s="78"/>
      <c r="H2455" s="78"/>
      <c r="I2455" s="78"/>
      <c r="J2455" s="78"/>
      <c r="K2455" s="78"/>
      <c r="L2455" s="78"/>
      <c r="M2455" s="78"/>
      <c r="N2455" s="78"/>
      <c r="O2455" s="78"/>
      <c r="P2455" s="78"/>
      <c r="Q2455" s="78"/>
      <c r="R2455" s="78"/>
      <c r="S2455" s="78"/>
    </row>
    <row r="2456" spans="1:19" ht="49.65" customHeight="1" x14ac:dyDescent="0.3">
      <c r="A2456" s="102" t="s">
        <v>4</v>
      </c>
      <c r="B2456" s="103" t="s">
        <v>52</v>
      </c>
      <c r="C2456" s="102" t="s">
        <v>53</v>
      </c>
      <c r="D2456" s="102" t="s">
        <v>54</v>
      </c>
      <c r="E2456" s="102" t="s">
        <v>55</v>
      </c>
      <c r="F2456" s="102" t="s">
        <v>56</v>
      </c>
      <c r="G2456" s="102" t="s">
        <v>57</v>
      </c>
      <c r="H2456" s="102" t="s">
        <v>58</v>
      </c>
      <c r="I2456" s="103" t="s">
        <v>8</v>
      </c>
      <c r="K2456" s="102" t="s">
        <v>4</v>
      </c>
      <c r="L2456" s="103" t="s">
        <v>52</v>
      </c>
      <c r="M2456" s="102" t="s">
        <v>53</v>
      </c>
      <c r="N2456" s="102" t="s">
        <v>54</v>
      </c>
      <c r="O2456" s="102" t="s">
        <v>55</v>
      </c>
      <c r="P2456" s="102" t="s">
        <v>56</v>
      </c>
      <c r="Q2456" s="102" t="s">
        <v>57</v>
      </c>
      <c r="R2456" s="102" t="s">
        <v>58</v>
      </c>
      <c r="S2456" s="103" t="s">
        <v>8</v>
      </c>
    </row>
    <row r="2457" spans="1:19" ht="49.65" customHeight="1" x14ac:dyDescent="0.3">
      <c r="A2457" s="89"/>
      <c r="B2457" s="89"/>
      <c r="C2457" s="89"/>
      <c r="D2457" s="89"/>
      <c r="E2457" s="89"/>
      <c r="F2457" s="89"/>
      <c r="G2457" s="89"/>
      <c r="H2457" s="89"/>
      <c r="I2457" s="89"/>
      <c r="K2457" s="89"/>
      <c r="L2457" s="89"/>
      <c r="M2457" s="89"/>
      <c r="N2457" s="89"/>
      <c r="O2457" s="89"/>
      <c r="P2457" s="89"/>
      <c r="Q2457" s="89"/>
      <c r="R2457" s="89"/>
      <c r="S2457" s="89"/>
    </row>
    <row r="2458" spans="1:19" ht="49.65" customHeight="1" x14ac:dyDescent="0.3">
      <c r="A2458" s="99"/>
      <c r="B2458" s="100" t="s">
        <v>2047</v>
      </c>
      <c r="C2458" s="78"/>
      <c r="D2458" s="78"/>
      <c r="E2458" s="78"/>
      <c r="F2458" s="78"/>
      <c r="G2458" s="78"/>
      <c r="H2458" s="78"/>
      <c r="I2458" s="78"/>
      <c r="K2458" s="99"/>
      <c r="L2458" s="100" t="s">
        <v>2048</v>
      </c>
      <c r="M2458" s="78"/>
      <c r="N2458" s="78"/>
      <c r="O2458" s="78"/>
      <c r="P2458" s="78"/>
      <c r="Q2458" s="78"/>
      <c r="R2458" s="78"/>
      <c r="S2458" s="78"/>
    </row>
    <row r="2459" spans="1:19" ht="49.65" customHeight="1" x14ac:dyDescent="0.3">
      <c r="A2459" s="78"/>
      <c r="B2459" s="78"/>
      <c r="C2459" s="78"/>
      <c r="D2459" s="78"/>
      <c r="E2459" s="78"/>
      <c r="F2459" s="78"/>
      <c r="G2459" s="78"/>
      <c r="H2459" s="78"/>
      <c r="I2459" s="78"/>
      <c r="K2459" s="78"/>
      <c r="L2459" s="78"/>
      <c r="M2459" s="78"/>
      <c r="N2459" s="78"/>
      <c r="O2459" s="78"/>
      <c r="P2459" s="78"/>
      <c r="Q2459" s="78"/>
      <c r="R2459" s="78"/>
      <c r="S2459" s="78"/>
    </row>
    <row r="2460" spans="1:19" ht="49.65" customHeight="1" x14ac:dyDescent="0.3">
      <c r="A2460" s="97">
        <v>9882</v>
      </c>
      <c r="B2460" s="98" t="s">
        <v>2049</v>
      </c>
      <c r="C2460" s="96"/>
      <c r="D2460" s="96"/>
      <c r="E2460" s="96"/>
      <c r="F2460" s="96"/>
      <c r="G2460" s="94">
        <f>+C2460+D2460+E2460+F2460</f>
        <v>0</v>
      </c>
      <c r="H2460" s="95">
        <v>89</v>
      </c>
      <c r="I2460" s="88">
        <f>+G2460*H2460</f>
        <v>0</v>
      </c>
      <c r="K2460" s="97">
        <v>9804</v>
      </c>
      <c r="L2460" s="98" t="s">
        <v>2050</v>
      </c>
      <c r="M2460" s="96"/>
      <c r="N2460" s="96"/>
      <c r="O2460" s="96"/>
      <c r="P2460" s="96"/>
      <c r="Q2460" s="94">
        <f>+M2460+N2460+O2460+P2460</f>
        <v>0</v>
      </c>
      <c r="R2460" s="95">
        <v>49</v>
      </c>
      <c r="S2460" s="88">
        <f>+Q2460*R2460</f>
        <v>0</v>
      </c>
    </row>
    <row r="2461" spans="1:19" ht="49.65" customHeight="1" x14ac:dyDescent="0.3">
      <c r="A2461" s="89"/>
      <c r="B2461" s="89"/>
      <c r="C2461" s="89"/>
      <c r="D2461" s="89"/>
      <c r="E2461" s="89"/>
      <c r="F2461" s="89"/>
      <c r="G2461" s="89"/>
      <c r="H2461" s="89"/>
      <c r="I2461" s="89"/>
      <c r="K2461" s="89"/>
      <c r="L2461" s="89"/>
      <c r="M2461" s="89"/>
      <c r="N2461" s="89"/>
      <c r="O2461" s="89"/>
      <c r="P2461" s="89"/>
      <c r="Q2461" s="89"/>
      <c r="R2461" s="89"/>
      <c r="S2461" s="89"/>
    </row>
    <row r="2462" spans="1:19" ht="49.65" customHeight="1" x14ac:dyDescent="0.3">
      <c r="A2462" s="97">
        <v>9883</v>
      </c>
      <c r="B2462" s="98" t="s">
        <v>2051</v>
      </c>
      <c r="C2462" s="96"/>
      <c r="D2462" s="96"/>
      <c r="E2462" s="96"/>
      <c r="F2462" s="96"/>
      <c r="G2462" s="94">
        <f>+C2462+D2462+E2462+F2462</f>
        <v>0</v>
      </c>
      <c r="H2462" s="95">
        <v>89</v>
      </c>
      <c r="I2462" s="88">
        <f>+G2462*H2462</f>
        <v>0</v>
      </c>
      <c r="K2462" s="97">
        <v>9805</v>
      </c>
      <c r="L2462" s="98" t="s">
        <v>2052</v>
      </c>
      <c r="M2462" s="96"/>
      <c r="N2462" s="96"/>
      <c r="O2462" s="96"/>
      <c r="P2462" s="96"/>
      <c r="Q2462" s="94">
        <f>+M2462+N2462+O2462+P2462</f>
        <v>0</v>
      </c>
      <c r="R2462" s="95">
        <v>49</v>
      </c>
      <c r="S2462" s="88">
        <f>+Q2462*R2462</f>
        <v>0</v>
      </c>
    </row>
    <row r="2463" spans="1:19" ht="49.65" customHeight="1" x14ac:dyDescent="0.3">
      <c r="A2463" s="89"/>
      <c r="B2463" s="89"/>
      <c r="C2463" s="89"/>
      <c r="D2463" s="89"/>
      <c r="E2463" s="89"/>
      <c r="F2463" s="89"/>
      <c r="G2463" s="89"/>
      <c r="H2463" s="89"/>
      <c r="I2463" s="89"/>
      <c r="K2463" s="89"/>
      <c r="L2463" s="89"/>
      <c r="M2463" s="89"/>
      <c r="N2463" s="89"/>
      <c r="O2463" s="89"/>
      <c r="P2463" s="89"/>
      <c r="Q2463" s="89"/>
      <c r="R2463" s="89"/>
      <c r="S2463" s="89"/>
    </row>
    <row r="2464" spans="1:19" ht="49.65" customHeight="1" x14ac:dyDescent="0.3">
      <c r="A2464" s="99"/>
      <c r="B2464" s="100" t="s">
        <v>2053</v>
      </c>
      <c r="C2464" s="78"/>
      <c r="D2464" s="78"/>
      <c r="E2464" s="78"/>
      <c r="F2464" s="78"/>
      <c r="G2464" s="78"/>
      <c r="H2464" s="78"/>
      <c r="I2464" s="78"/>
      <c r="K2464" s="99"/>
      <c r="L2464" s="100" t="s">
        <v>2054</v>
      </c>
      <c r="M2464" s="78"/>
      <c r="N2464" s="78"/>
      <c r="O2464" s="78"/>
      <c r="P2464" s="78"/>
      <c r="Q2464" s="78"/>
      <c r="R2464" s="78"/>
      <c r="S2464" s="78"/>
    </row>
    <row r="2465" spans="1:19" ht="49.65" customHeight="1" x14ac:dyDescent="0.3">
      <c r="A2465" s="78"/>
      <c r="B2465" s="78"/>
      <c r="C2465" s="78"/>
      <c r="D2465" s="78"/>
      <c r="E2465" s="78"/>
      <c r="F2465" s="78"/>
      <c r="G2465" s="78"/>
      <c r="H2465" s="78"/>
      <c r="I2465" s="78"/>
      <c r="K2465" s="78"/>
      <c r="L2465" s="78"/>
      <c r="M2465" s="78"/>
      <c r="N2465" s="78"/>
      <c r="O2465" s="78"/>
      <c r="P2465" s="78"/>
      <c r="Q2465" s="78"/>
      <c r="R2465" s="78"/>
      <c r="S2465" s="78"/>
    </row>
    <row r="2466" spans="1:19" ht="49.65" customHeight="1" x14ac:dyDescent="0.3">
      <c r="A2466" s="97">
        <v>9880</v>
      </c>
      <c r="B2466" s="98" t="s">
        <v>2055</v>
      </c>
      <c r="C2466" s="96"/>
      <c r="D2466" s="96"/>
      <c r="E2466" s="96"/>
      <c r="F2466" s="96"/>
      <c r="G2466" s="94">
        <f>+C2466+D2466+E2466+F2466</f>
        <v>0</v>
      </c>
      <c r="H2466" s="95">
        <v>79</v>
      </c>
      <c r="I2466" s="88">
        <f>+G2466*H2466</f>
        <v>0</v>
      </c>
      <c r="K2466" s="97">
        <v>9806</v>
      </c>
      <c r="L2466" s="98" t="s">
        <v>2056</v>
      </c>
      <c r="M2466" s="96"/>
      <c r="N2466" s="96"/>
      <c r="O2466" s="96"/>
      <c r="P2466" s="96"/>
      <c r="Q2466" s="94">
        <f>+M2466+N2466+O2466+P2466</f>
        <v>0</v>
      </c>
      <c r="R2466" s="95">
        <v>49</v>
      </c>
      <c r="S2466" s="88">
        <f>+Q2466*R2466</f>
        <v>0</v>
      </c>
    </row>
    <row r="2467" spans="1:19" ht="49.65" customHeight="1" x14ac:dyDescent="0.3">
      <c r="A2467" s="89"/>
      <c r="B2467" s="89"/>
      <c r="C2467" s="89"/>
      <c r="D2467" s="89"/>
      <c r="E2467" s="89"/>
      <c r="F2467" s="89"/>
      <c r="G2467" s="89"/>
      <c r="H2467" s="89"/>
      <c r="I2467" s="89"/>
      <c r="K2467" s="89"/>
      <c r="L2467" s="89"/>
      <c r="M2467" s="89"/>
      <c r="N2467" s="89"/>
      <c r="O2467" s="89"/>
      <c r="P2467" s="89"/>
      <c r="Q2467" s="89"/>
      <c r="R2467" s="89"/>
      <c r="S2467" s="89"/>
    </row>
    <row r="2468" spans="1:19" ht="49.65" customHeight="1" x14ac:dyDescent="0.3">
      <c r="A2468" s="99"/>
      <c r="B2468" s="100" t="s">
        <v>2057</v>
      </c>
      <c r="C2468" s="78"/>
      <c r="D2468" s="78"/>
      <c r="E2468" s="78"/>
      <c r="F2468" s="78"/>
      <c r="G2468" s="78"/>
      <c r="H2468" s="78"/>
      <c r="I2468" s="78"/>
      <c r="K2468" s="97">
        <v>9807</v>
      </c>
      <c r="L2468" s="98" t="s">
        <v>2058</v>
      </c>
      <c r="M2468" s="96"/>
      <c r="N2468" s="96"/>
      <c r="O2468" s="96"/>
      <c r="P2468" s="96"/>
      <c r="Q2468" s="94">
        <f>+M2468+N2468+O2468+P2468</f>
        <v>0</v>
      </c>
      <c r="R2468" s="95">
        <v>49</v>
      </c>
      <c r="S2468" s="88">
        <f>+Q2468*R2468</f>
        <v>0</v>
      </c>
    </row>
    <row r="2469" spans="1:19" ht="49.65" customHeight="1" x14ac:dyDescent="0.3">
      <c r="A2469" s="78"/>
      <c r="B2469" s="78"/>
      <c r="C2469" s="78"/>
      <c r="D2469" s="78"/>
      <c r="E2469" s="78"/>
      <c r="F2469" s="78"/>
      <c r="G2469" s="78"/>
      <c r="H2469" s="78"/>
      <c r="I2469" s="78"/>
      <c r="K2469" s="89"/>
      <c r="L2469" s="89"/>
      <c r="M2469" s="89"/>
      <c r="N2469" s="89"/>
      <c r="O2469" s="89"/>
      <c r="P2469" s="89"/>
      <c r="Q2469" s="89"/>
      <c r="R2469" s="89"/>
      <c r="S2469" s="89"/>
    </row>
    <row r="2470" spans="1:19" ht="49.65" customHeight="1" x14ac:dyDescent="0.3">
      <c r="A2470" s="97">
        <v>8547</v>
      </c>
      <c r="B2470" s="98" t="s">
        <v>2059</v>
      </c>
      <c r="C2470" s="96"/>
      <c r="D2470" s="96"/>
      <c r="E2470" s="96"/>
      <c r="F2470" s="96"/>
      <c r="G2470" s="94">
        <f>+C2470+D2470+E2470+F2470</f>
        <v>0</v>
      </c>
      <c r="H2470" s="95">
        <v>99</v>
      </c>
      <c r="I2470" s="88">
        <f>+G2470*H2470</f>
        <v>0</v>
      </c>
      <c r="K2470" s="97">
        <v>9808</v>
      </c>
      <c r="L2470" s="98" t="s">
        <v>2060</v>
      </c>
      <c r="M2470" s="96"/>
      <c r="N2470" s="96"/>
      <c r="O2470" s="96"/>
      <c r="P2470" s="96"/>
      <c r="Q2470" s="94">
        <f>+M2470+N2470+O2470+P2470</f>
        <v>0</v>
      </c>
      <c r="R2470" s="95">
        <v>49</v>
      </c>
      <c r="S2470" s="88">
        <f>+Q2470*R2470</f>
        <v>0</v>
      </c>
    </row>
    <row r="2471" spans="1:19" ht="49.65" customHeight="1" x14ac:dyDescent="0.3">
      <c r="A2471" s="89"/>
      <c r="B2471" s="89"/>
      <c r="C2471" s="89"/>
      <c r="D2471" s="89"/>
      <c r="E2471" s="89"/>
      <c r="F2471" s="89"/>
      <c r="G2471" s="89"/>
      <c r="H2471" s="89"/>
      <c r="I2471" s="89"/>
      <c r="K2471" s="89"/>
      <c r="L2471" s="89"/>
      <c r="M2471" s="89"/>
      <c r="N2471" s="89"/>
      <c r="O2471" s="89"/>
      <c r="P2471" s="89"/>
      <c r="Q2471" s="89"/>
      <c r="R2471" s="89"/>
      <c r="S2471" s="89"/>
    </row>
    <row r="2472" spans="1:19" ht="49.65" customHeight="1" x14ac:dyDescent="0.3">
      <c r="A2472" s="97">
        <v>9842</v>
      </c>
      <c r="B2472" s="98" t="s">
        <v>2061</v>
      </c>
      <c r="C2472" s="96"/>
      <c r="D2472" s="96"/>
      <c r="E2472" s="96"/>
      <c r="F2472" s="96"/>
      <c r="G2472" s="94">
        <f>+C2472+D2472+E2472+F2472</f>
        <v>0</v>
      </c>
      <c r="H2472" s="95">
        <v>39</v>
      </c>
      <c r="I2472" s="88">
        <f>+G2472*H2472</f>
        <v>0</v>
      </c>
      <c r="K2472" s="97">
        <v>9809</v>
      </c>
      <c r="L2472" s="98" t="s">
        <v>2062</v>
      </c>
      <c r="M2472" s="96"/>
      <c r="N2472" s="96"/>
      <c r="O2472" s="96"/>
      <c r="P2472" s="96"/>
      <c r="Q2472" s="94">
        <f>+M2472+N2472+O2472+P2472</f>
        <v>0</v>
      </c>
      <c r="R2472" s="95">
        <v>49</v>
      </c>
      <c r="S2472" s="88">
        <f>+Q2472*R2472</f>
        <v>0</v>
      </c>
    </row>
    <row r="2473" spans="1:19" ht="49.65" customHeight="1" x14ac:dyDescent="0.3">
      <c r="A2473" s="89"/>
      <c r="B2473" s="89"/>
      <c r="C2473" s="89"/>
      <c r="D2473" s="89"/>
      <c r="E2473" s="89"/>
      <c r="F2473" s="89"/>
      <c r="G2473" s="89"/>
      <c r="H2473" s="89"/>
      <c r="I2473" s="89"/>
      <c r="K2473" s="89"/>
      <c r="L2473" s="89"/>
      <c r="M2473" s="89"/>
      <c r="N2473" s="89"/>
      <c r="O2473" s="89"/>
      <c r="P2473" s="89"/>
      <c r="Q2473" s="89"/>
      <c r="R2473" s="89"/>
      <c r="S2473" s="89"/>
    </row>
    <row r="2474" spans="1:19" ht="49.65" customHeight="1" x14ac:dyDescent="0.3">
      <c r="A2474" s="97">
        <v>9843</v>
      </c>
      <c r="B2474" s="98" t="s">
        <v>2063</v>
      </c>
      <c r="C2474" s="96"/>
      <c r="D2474" s="96"/>
      <c r="E2474" s="96"/>
      <c r="F2474" s="96"/>
      <c r="G2474" s="94">
        <f>+C2474+D2474+E2474+F2474</f>
        <v>0</v>
      </c>
      <c r="H2474" s="95">
        <v>39</v>
      </c>
      <c r="I2474" s="88">
        <f>+G2474*H2474</f>
        <v>0</v>
      </c>
      <c r="K2474" s="97">
        <v>9810</v>
      </c>
      <c r="L2474" s="98" t="s">
        <v>2064</v>
      </c>
      <c r="M2474" s="96"/>
      <c r="N2474" s="96"/>
      <c r="O2474" s="96"/>
      <c r="P2474" s="96"/>
      <c r="Q2474" s="94">
        <f>+M2474+N2474+O2474+P2474</f>
        <v>0</v>
      </c>
      <c r="R2474" s="95">
        <v>49</v>
      </c>
      <c r="S2474" s="88">
        <f>+Q2474*R2474</f>
        <v>0</v>
      </c>
    </row>
    <row r="2475" spans="1:19" ht="49.65" customHeight="1" x14ac:dyDescent="0.3">
      <c r="A2475" s="89"/>
      <c r="B2475" s="89"/>
      <c r="C2475" s="89"/>
      <c r="D2475" s="89"/>
      <c r="E2475" s="89"/>
      <c r="F2475" s="89"/>
      <c r="G2475" s="89"/>
      <c r="H2475" s="89"/>
      <c r="I2475" s="89"/>
      <c r="K2475" s="89"/>
      <c r="L2475" s="89"/>
      <c r="M2475" s="89"/>
      <c r="N2475" s="89"/>
      <c r="O2475" s="89"/>
      <c r="P2475" s="89"/>
      <c r="Q2475" s="89"/>
      <c r="R2475" s="89"/>
      <c r="S2475" s="89"/>
    </row>
    <row r="2476" spans="1:19" ht="49.65" customHeight="1" x14ac:dyDescent="0.3">
      <c r="A2476" s="97">
        <v>9844</v>
      </c>
      <c r="B2476" s="98" t="s">
        <v>2065</v>
      </c>
      <c r="C2476" s="96"/>
      <c r="D2476" s="96"/>
      <c r="E2476" s="96"/>
      <c r="F2476" s="96"/>
      <c r="G2476" s="94">
        <f>+C2476+D2476+E2476+F2476</f>
        <v>0</v>
      </c>
      <c r="H2476" s="95">
        <v>69</v>
      </c>
      <c r="I2476" s="88">
        <f>+G2476*H2476</f>
        <v>0</v>
      </c>
      <c r="K2476" s="97">
        <v>9811</v>
      </c>
      <c r="L2476" s="98" t="s">
        <v>2066</v>
      </c>
      <c r="M2476" s="96"/>
      <c r="N2476" s="96"/>
      <c r="O2476" s="96"/>
      <c r="P2476" s="96"/>
      <c r="Q2476" s="94">
        <f>+M2476+N2476+O2476+P2476</f>
        <v>0</v>
      </c>
      <c r="R2476" s="95">
        <v>49</v>
      </c>
      <c r="S2476" s="88">
        <f>+Q2476*R2476</f>
        <v>0</v>
      </c>
    </row>
    <row r="2477" spans="1:19" ht="49.65" customHeight="1" x14ac:dyDescent="0.3">
      <c r="A2477" s="89"/>
      <c r="B2477" s="89"/>
      <c r="C2477" s="89"/>
      <c r="D2477" s="89"/>
      <c r="E2477" s="89"/>
      <c r="F2477" s="89"/>
      <c r="G2477" s="89"/>
      <c r="H2477" s="89"/>
      <c r="I2477" s="89"/>
      <c r="K2477" s="89"/>
      <c r="L2477" s="89"/>
      <c r="M2477" s="89"/>
      <c r="N2477" s="89"/>
      <c r="O2477" s="89"/>
      <c r="P2477" s="89"/>
      <c r="Q2477" s="89"/>
      <c r="R2477" s="89"/>
      <c r="S2477" s="89"/>
    </row>
    <row r="2478" spans="1:19" ht="49.65" customHeight="1" x14ac:dyDescent="0.3">
      <c r="A2478" s="97">
        <v>9845</v>
      </c>
      <c r="B2478" s="98" t="s">
        <v>2067</v>
      </c>
      <c r="C2478" s="96"/>
      <c r="D2478" s="96"/>
      <c r="E2478" s="96"/>
      <c r="F2478" s="96"/>
      <c r="G2478" s="94">
        <f>+C2478+D2478+E2478+F2478</f>
        <v>0</v>
      </c>
      <c r="H2478" s="95">
        <v>49</v>
      </c>
      <c r="I2478" s="88">
        <f>+G2478*H2478</f>
        <v>0</v>
      </c>
      <c r="K2478" s="97">
        <v>9812</v>
      </c>
      <c r="L2478" s="98" t="s">
        <v>2068</v>
      </c>
      <c r="M2478" s="96"/>
      <c r="N2478" s="96"/>
      <c r="O2478" s="96"/>
      <c r="P2478" s="96"/>
      <c r="Q2478" s="94">
        <f>+M2478+N2478+O2478+P2478</f>
        <v>0</v>
      </c>
      <c r="R2478" s="95">
        <v>49</v>
      </c>
      <c r="S2478" s="88">
        <f>+Q2478*R2478</f>
        <v>0</v>
      </c>
    </row>
    <row r="2479" spans="1:19" ht="49.65" customHeight="1" x14ac:dyDescent="0.3">
      <c r="A2479" s="89"/>
      <c r="B2479" s="89"/>
      <c r="C2479" s="89"/>
      <c r="D2479" s="89"/>
      <c r="E2479" s="89"/>
      <c r="F2479" s="89"/>
      <c r="G2479" s="89"/>
      <c r="H2479" s="89"/>
      <c r="I2479" s="89"/>
      <c r="K2479" s="89"/>
      <c r="L2479" s="89"/>
      <c r="M2479" s="89"/>
      <c r="N2479" s="89"/>
      <c r="O2479" s="89"/>
      <c r="P2479" s="89"/>
      <c r="Q2479" s="89"/>
      <c r="R2479" s="89"/>
      <c r="S2479" s="89"/>
    </row>
    <row r="2480" spans="1:19" ht="49.65" customHeight="1" x14ac:dyDescent="0.3">
      <c r="A2480" s="97">
        <v>9846</v>
      </c>
      <c r="B2480" s="98" t="s">
        <v>2069</v>
      </c>
      <c r="C2480" s="96"/>
      <c r="D2480" s="96"/>
      <c r="E2480" s="96"/>
      <c r="F2480" s="96"/>
      <c r="G2480" s="94">
        <f>+C2480+D2480+E2480+F2480</f>
        <v>0</v>
      </c>
      <c r="H2480" s="95">
        <v>49</v>
      </c>
      <c r="I2480" s="88">
        <f>+G2480*H2480</f>
        <v>0</v>
      </c>
      <c r="K2480" s="99"/>
      <c r="L2480" s="100" t="s">
        <v>2070</v>
      </c>
      <c r="M2480" s="78"/>
      <c r="N2480" s="78"/>
      <c r="O2480" s="78"/>
      <c r="P2480" s="78"/>
      <c r="Q2480" s="78"/>
      <c r="R2480" s="78"/>
      <c r="S2480" s="78"/>
    </row>
    <row r="2481" spans="1:19" ht="49.65" customHeight="1" x14ac:dyDescent="0.3">
      <c r="A2481" s="89"/>
      <c r="B2481" s="89"/>
      <c r="C2481" s="89"/>
      <c r="D2481" s="89"/>
      <c r="E2481" s="89"/>
      <c r="F2481" s="89"/>
      <c r="G2481" s="89"/>
      <c r="H2481" s="89"/>
      <c r="I2481" s="89"/>
      <c r="K2481" s="78"/>
      <c r="L2481" s="78"/>
      <c r="M2481" s="78"/>
      <c r="N2481" s="78"/>
      <c r="O2481" s="78"/>
      <c r="P2481" s="78"/>
      <c r="Q2481" s="78"/>
      <c r="R2481" s="78"/>
      <c r="S2481" s="78"/>
    </row>
    <row r="2482" spans="1:19" ht="49.65" customHeight="1" x14ac:dyDescent="0.3">
      <c r="A2482" s="97">
        <v>9847</v>
      </c>
      <c r="B2482" s="98" t="s">
        <v>2071</v>
      </c>
      <c r="C2482" s="96"/>
      <c r="D2482" s="96"/>
      <c r="E2482" s="96"/>
      <c r="F2482" s="96"/>
      <c r="G2482" s="94">
        <f>+C2482+D2482+E2482+F2482</f>
        <v>0</v>
      </c>
      <c r="H2482" s="95">
        <v>59</v>
      </c>
      <c r="I2482" s="88">
        <f>+G2482*H2482</f>
        <v>0</v>
      </c>
      <c r="K2482" s="97">
        <v>9813</v>
      </c>
      <c r="L2482" s="98" t="s">
        <v>2072</v>
      </c>
      <c r="M2482" s="96"/>
      <c r="N2482" s="96"/>
      <c r="O2482" s="96"/>
      <c r="P2482" s="96"/>
      <c r="Q2482" s="94">
        <f>+M2482+N2482+O2482+P2482</f>
        <v>0</v>
      </c>
      <c r="R2482" s="95">
        <v>29</v>
      </c>
      <c r="S2482" s="88">
        <f>+Q2482*R2482</f>
        <v>0</v>
      </c>
    </row>
    <row r="2483" spans="1:19" ht="49.65" customHeight="1" x14ac:dyDescent="0.3">
      <c r="A2483" s="89"/>
      <c r="B2483" s="89"/>
      <c r="C2483" s="89"/>
      <c r="D2483" s="89"/>
      <c r="E2483" s="89"/>
      <c r="F2483" s="89"/>
      <c r="G2483" s="89"/>
      <c r="H2483" s="89"/>
      <c r="I2483" s="89"/>
      <c r="K2483" s="89"/>
      <c r="L2483" s="89"/>
      <c r="M2483" s="89"/>
      <c r="N2483" s="89"/>
      <c r="O2483" s="89"/>
      <c r="P2483" s="89"/>
      <c r="Q2483" s="89"/>
      <c r="R2483" s="89"/>
      <c r="S2483" s="89"/>
    </row>
    <row r="2484" spans="1:19" ht="49.65" customHeight="1" x14ac:dyDescent="0.3">
      <c r="A2484" s="97">
        <v>15564</v>
      </c>
      <c r="B2484" s="98" t="s">
        <v>2073</v>
      </c>
      <c r="C2484" s="96"/>
      <c r="D2484" s="96"/>
      <c r="E2484" s="96"/>
      <c r="F2484" s="96"/>
      <c r="G2484" s="94">
        <f>+C2484+D2484+E2484+F2484</f>
        <v>0</v>
      </c>
      <c r="H2484" s="95">
        <v>99</v>
      </c>
      <c r="I2484" s="88">
        <f>+G2484*H2484</f>
        <v>0</v>
      </c>
      <c r="K2484" s="97">
        <v>9814</v>
      </c>
      <c r="L2484" s="98" t="s">
        <v>2074</v>
      </c>
      <c r="M2484" s="96"/>
      <c r="N2484" s="96"/>
      <c r="O2484" s="96"/>
      <c r="P2484" s="96"/>
      <c r="Q2484" s="94">
        <f>+M2484+N2484+O2484+P2484</f>
        <v>0</v>
      </c>
      <c r="R2484" s="95">
        <v>29</v>
      </c>
      <c r="S2484" s="88">
        <f>+Q2484*R2484</f>
        <v>0</v>
      </c>
    </row>
    <row r="2485" spans="1:19" ht="49.65" customHeight="1" x14ac:dyDescent="0.3">
      <c r="A2485" s="89"/>
      <c r="B2485" s="89"/>
      <c r="C2485" s="89"/>
      <c r="D2485" s="89"/>
      <c r="E2485" s="89"/>
      <c r="F2485" s="89"/>
      <c r="G2485" s="89"/>
      <c r="H2485" s="89"/>
      <c r="I2485" s="89"/>
      <c r="K2485" s="89"/>
      <c r="L2485" s="89"/>
      <c r="M2485" s="89"/>
      <c r="N2485" s="89"/>
      <c r="O2485" s="89"/>
      <c r="P2485" s="89"/>
      <c r="Q2485" s="89"/>
      <c r="R2485" s="89"/>
      <c r="S2485" s="89"/>
    </row>
    <row r="2486" spans="1:19" ht="49.65" customHeight="1" x14ac:dyDescent="0.3">
      <c r="A2486" s="97">
        <v>15565</v>
      </c>
      <c r="B2486" s="98" t="s">
        <v>2075</v>
      </c>
      <c r="C2486" s="96"/>
      <c r="D2486" s="96"/>
      <c r="E2486" s="96"/>
      <c r="F2486" s="96"/>
      <c r="G2486" s="94">
        <f>+C2486+D2486+E2486+F2486</f>
        <v>0</v>
      </c>
      <c r="H2486" s="95">
        <v>99</v>
      </c>
      <c r="I2486" s="88">
        <f>+G2486*H2486</f>
        <v>0</v>
      </c>
      <c r="K2486" s="97">
        <v>9815</v>
      </c>
      <c r="L2486" s="98" t="s">
        <v>2076</v>
      </c>
      <c r="M2486" s="96"/>
      <c r="N2486" s="96"/>
      <c r="O2486" s="96"/>
      <c r="P2486" s="96"/>
      <c r="Q2486" s="94">
        <f>+M2486+N2486+O2486+P2486</f>
        <v>0</v>
      </c>
      <c r="R2486" s="95">
        <v>29</v>
      </c>
      <c r="S2486" s="88">
        <f>+Q2486*R2486</f>
        <v>0</v>
      </c>
    </row>
    <row r="2487" spans="1:19" ht="49.65" customHeight="1" x14ac:dyDescent="0.3">
      <c r="A2487" s="89"/>
      <c r="B2487" s="89"/>
      <c r="C2487" s="89"/>
      <c r="D2487" s="89"/>
      <c r="E2487" s="89"/>
      <c r="F2487" s="89"/>
      <c r="G2487" s="89"/>
      <c r="H2487" s="89"/>
      <c r="I2487" s="89"/>
      <c r="K2487" s="89"/>
      <c r="L2487" s="89"/>
      <c r="M2487" s="89"/>
      <c r="N2487" s="89"/>
      <c r="O2487" s="89"/>
      <c r="P2487" s="89"/>
      <c r="Q2487" s="89"/>
      <c r="R2487" s="89"/>
      <c r="S2487" s="89"/>
    </row>
    <row r="2488" spans="1:19" ht="49.65" customHeight="1" x14ac:dyDescent="0.3">
      <c r="A2488" s="99"/>
      <c r="B2488" s="100" t="s">
        <v>2077</v>
      </c>
      <c r="C2488" s="78"/>
      <c r="D2488" s="78"/>
      <c r="E2488" s="78"/>
      <c r="F2488" s="78"/>
      <c r="G2488" s="78"/>
      <c r="H2488" s="78"/>
      <c r="I2488" s="78"/>
      <c r="K2488" s="99"/>
      <c r="L2488" s="100" t="s">
        <v>2078</v>
      </c>
      <c r="M2488" s="78"/>
      <c r="N2488" s="78"/>
      <c r="O2488" s="78"/>
      <c r="P2488" s="78"/>
      <c r="Q2488" s="78"/>
      <c r="R2488" s="78"/>
      <c r="S2488" s="78"/>
    </row>
    <row r="2489" spans="1:19" ht="49.65" customHeight="1" x14ac:dyDescent="0.3">
      <c r="A2489" s="78"/>
      <c r="B2489" s="78"/>
      <c r="C2489" s="78"/>
      <c r="D2489" s="78"/>
      <c r="E2489" s="78"/>
      <c r="F2489" s="78"/>
      <c r="G2489" s="78"/>
      <c r="H2489" s="78"/>
      <c r="I2489" s="78"/>
      <c r="K2489" s="78"/>
      <c r="L2489" s="78"/>
      <c r="M2489" s="78"/>
      <c r="N2489" s="78"/>
      <c r="O2489" s="78"/>
      <c r="P2489" s="78"/>
      <c r="Q2489" s="78"/>
      <c r="R2489" s="78"/>
      <c r="S2489" s="78"/>
    </row>
    <row r="2490" spans="1:19" ht="49.65" customHeight="1" x14ac:dyDescent="0.3">
      <c r="A2490" s="97">
        <v>9868</v>
      </c>
      <c r="B2490" s="98" t="s">
        <v>2079</v>
      </c>
      <c r="C2490" s="96"/>
      <c r="D2490" s="96"/>
      <c r="E2490" s="96"/>
      <c r="F2490" s="96"/>
      <c r="G2490" s="94">
        <f>+C2490+D2490+E2490+F2490</f>
        <v>0</v>
      </c>
      <c r="H2490" s="95">
        <v>89</v>
      </c>
      <c r="I2490" s="88">
        <f>+G2490*H2490</f>
        <v>0</v>
      </c>
      <c r="K2490" s="97">
        <v>9855</v>
      </c>
      <c r="L2490" s="98" t="s">
        <v>2080</v>
      </c>
      <c r="M2490" s="96"/>
      <c r="N2490" s="96"/>
      <c r="O2490" s="96"/>
      <c r="P2490" s="96"/>
      <c r="Q2490" s="94">
        <f>+M2490+N2490+O2490+P2490</f>
        <v>0</v>
      </c>
      <c r="R2490" s="95">
        <v>99</v>
      </c>
      <c r="S2490" s="88">
        <f>+Q2490*R2490</f>
        <v>0</v>
      </c>
    </row>
    <row r="2491" spans="1:19" ht="49.65" customHeight="1" x14ac:dyDescent="0.3">
      <c r="A2491" s="89"/>
      <c r="B2491" s="89"/>
      <c r="C2491" s="89"/>
      <c r="D2491" s="89"/>
      <c r="E2491" s="89"/>
      <c r="F2491" s="89"/>
      <c r="G2491" s="89"/>
      <c r="H2491" s="89"/>
      <c r="I2491" s="89"/>
      <c r="K2491" s="89"/>
      <c r="L2491" s="89"/>
      <c r="M2491" s="89"/>
      <c r="N2491" s="89"/>
      <c r="O2491" s="89"/>
      <c r="P2491" s="89"/>
      <c r="Q2491" s="89"/>
      <c r="R2491" s="89"/>
      <c r="S2491" s="89"/>
    </row>
    <row r="2492" spans="1:19" ht="49.65" customHeight="1" x14ac:dyDescent="0.3">
      <c r="A2492" s="97">
        <v>9869</v>
      </c>
      <c r="B2492" s="98" t="s">
        <v>2081</v>
      </c>
      <c r="C2492" s="96"/>
      <c r="D2492" s="96"/>
      <c r="E2492" s="96"/>
      <c r="F2492" s="96"/>
      <c r="G2492" s="94">
        <f>+C2492+D2492+E2492+F2492</f>
        <v>0</v>
      </c>
      <c r="H2492" s="95">
        <v>89</v>
      </c>
      <c r="I2492" s="88">
        <f>+G2492*H2492</f>
        <v>0</v>
      </c>
      <c r="K2492" s="97">
        <v>9856</v>
      </c>
      <c r="L2492" s="98" t="s">
        <v>2082</v>
      </c>
      <c r="M2492" s="96"/>
      <c r="N2492" s="96"/>
      <c r="O2492" s="96"/>
      <c r="P2492" s="96"/>
      <c r="Q2492" s="94">
        <f>+M2492+N2492+O2492+P2492</f>
        <v>0</v>
      </c>
      <c r="R2492" s="95">
        <v>99</v>
      </c>
      <c r="S2492" s="88">
        <f>+Q2492*R2492</f>
        <v>0</v>
      </c>
    </row>
    <row r="2493" spans="1:19" ht="49.65" customHeight="1" x14ac:dyDescent="0.3">
      <c r="A2493" s="89"/>
      <c r="B2493" s="89"/>
      <c r="C2493" s="89"/>
      <c r="D2493" s="89"/>
      <c r="E2493" s="89"/>
      <c r="F2493" s="89"/>
      <c r="G2493" s="89"/>
      <c r="H2493" s="89"/>
      <c r="I2493" s="89"/>
      <c r="K2493" s="89"/>
      <c r="L2493" s="89"/>
      <c r="M2493" s="89"/>
      <c r="N2493" s="89"/>
      <c r="O2493" s="89"/>
      <c r="P2493" s="89"/>
      <c r="Q2493" s="89"/>
      <c r="R2493" s="89"/>
      <c r="S2493" s="89"/>
    </row>
    <row r="2494" spans="1:19" ht="49.65" customHeight="1" x14ac:dyDescent="0.3">
      <c r="A2494" s="97">
        <v>9870</v>
      </c>
      <c r="B2494" s="98" t="s">
        <v>2083</v>
      </c>
      <c r="C2494" s="96"/>
      <c r="D2494" s="96"/>
      <c r="E2494" s="96"/>
      <c r="F2494" s="96"/>
      <c r="G2494" s="94">
        <f>+C2494+D2494+E2494+F2494</f>
        <v>0</v>
      </c>
      <c r="H2494" s="95">
        <v>89</v>
      </c>
      <c r="I2494" s="88">
        <f>+G2494*H2494</f>
        <v>0</v>
      </c>
      <c r="K2494" s="97">
        <v>9857</v>
      </c>
      <c r="L2494" s="98" t="s">
        <v>2084</v>
      </c>
      <c r="M2494" s="96"/>
      <c r="N2494" s="96"/>
      <c r="O2494" s="96"/>
      <c r="P2494" s="96"/>
      <c r="Q2494" s="94">
        <f>+M2494+N2494+O2494+P2494</f>
        <v>0</v>
      </c>
      <c r="R2494" s="95">
        <v>99</v>
      </c>
      <c r="S2494" s="88">
        <f>+Q2494*R2494</f>
        <v>0</v>
      </c>
    </row>
    <row r="2495" spans="1:19" ht="49.65" customHeight="1" x14ac:dyDescent="0.3">
      <c r="A2495" s="89"/>
      <c r="B2495" s="89"/>
      <c r="C2495" s="89"/>
      <c r="D2495" s="89"/>
      <c r="E2495" s="89"/>
      <c r="F2495" s="89"/>
      <c r="G2495" s="89"/>
      <c r="H2495" s="89"/>
      <c r="I2495" s="89"/>
      <c r="K2495" s="89"/>
      <c r="L2495" s="89"/>
      <c r="M2495" s="89"/>
      <c r="N2495" s="89"/>
      <c r="O2495" s="89"/>
      <c r="P2495" s="89"/>
      <c r="Q2495" s="89"/>
      <c r="R2495" s="89"/>
      <c r="S2495" s="89"/>
    </row>
    <row r="2496" spans="1:19" ht="49.65" customHeight="1" x14ac:dyDescent="0.3">
      <c r="A2496" s="97">
        <v>9872</v>
      </c>
      <c r="B2496" s="98" t="s">
        <v>2085</v>
      </c>
      <c r="C2496" s="96"/>
      <c r="D2496" s="96"/>
      <c r="E2496" s="96"/>
      <c r="F2496" s="96"/>
      <c r="G2496" s="94">
        <f>+C2496+D2496+E2496+F2496</f>
        <v>0</v>
      </c>
      <c r="H2496" s="95">
        <v>89</v>
      </c>
      <c r="I2496" s="88">
        <f>+G2496*H2496</f>
        <v>0</v>
      </c>
      <c r="K2496" s="97">
        <v>9858</v>
      </c>
      <c r="L2496" s="98" t="s">
        <v>2086</v>
      </c>
      <c r="M2496" s="96"/>
      <c r="N2496" s="96"/>
      <c r="O2496" s="96"/>
      <c r="P2496" s="96"/>
      <c r="Q2496" s="94">
        <f>+M2496+N2496+O2496+P2496</f>
        <v>0</v>
      </c>
      <c r="R2496" s="95">
        <v>99</v>
      </c>
      <c r="S2496" s="88">
        <f>+Q2496*R2496</f>
        <v>0</v>
      </c>
    </row>
    <row r="2497" spans="1:19" ht="49.65" customHeight="1" x14ac:dyDescent="0.3">
      <c r="A2497" s="89"/>
      <c r="B2497" s="89"/>
      <c r="C2497" s="89"/>
      <c r="D2497" s="89"/>
      <c r="E2497" s="89"/>
      <c r="F2497" s="89"/>
      <c r="G2497" s="89"/>
      <c r="H2497" s="89"/>
      <c r="I2497" s="89"/>
      <c r="K2497" s="89"/>
      <c r="L2497" s="89"/>
      <c r="M2497" s="89"/>
      <c r="N2497" s="89"/>
      <c r="O2497" s="89"/>
      <c r="P2497" s="89"/>
      <c r="Q2497" s="89"/>
      <c r="R2497" s="89"/>
      <c r="S2497" s="89"/>
    </row>
    <row r="2498" spans="1:19" ht="49.65" customHeight="1" x14ac:dyDescent="0.3">
      <c r="A2498" s="97">
        <v>9873</v>
      </c>
      <c r="B2498" s="98" t="s">
        <v>2087</v>
      </c>
      <c r="C2498" s="96"/>
      <c r="D2498" s="96"/>
      <c r="E2498" s="96"/>
      <c r="F2498" s="96"/>
      <c r="G2498" s="94">
        <f>+C2498+D2498+E2498+F2498</f>
        <v>0</v>
      </c>
      <c r="H2498" s="95">
        <v>89</v>
      </c>
      <c r="I2498" s="88">
        <f>+G2498*H2498</f>
        <v>0</v>
      </c>
      <c r="K2498" s="97">
        <v>9859</v>
      </c>
      <c r="L2498" s="98" t="s">
        <v>2088</v>
      </c>
      <c r="M2498" s="96"/>
      <c r="N2498" s="96"/>
      <c r="O2498" s="96"/>
      <c r="P2498" s="96"/>
      <c r="Q2498" s="94">
        <f>+M2498+N2498+O2498+P2498</f>
        <v>0</v>
      </c>
      <c r="R2498" s="95">
        <v>99</v>
      </c>
      <c r="S2498" s="88">
        <f>+Q2498*R2498</f>
        <v>0</v>
      </c>
    </row>
    <row r="2499" spans="1:19" ht="49.65" customHeight="1" x14ac:dyDescent="0.3">
      <c r="A2499" s="89"/>
      <c r="B2499" s="89"/>
      <c r="C2499" s="89"/>
      <c r="D2499" s="89"/>
      <c r="E2499" s="89"/>
      <c r="F2499" s="89"/>
      <c r="G2499" s="89"/>
      <c r="H2499" s="89"/>
      <c r="I2499" s="89"/>
      <c r="K2499" s="89"/>
      <c r="L2499" s="89"/>
      <c r="M2499" s="89"/>
      <c r="N2499" s="89"/>
      <c r="O2499" s="89"/>
      <c r="P2499" s="89"/>
      <c r="Q2499" s="89"/>
      <c r="R2499" s="89"/>
      <c r="S2499" s="89"/>
    </row>
    <row r="2500" spans="1:19" ht="49.65" customHeight="1" x14ac:dyDescent="0.3">
      <c r="A2500" s="97">
        <v>9874</v>
      </c>
      <c r="B2500" s="98" t="s">
        <v>2089</v>
      </c>
      <c r="C2500" s="96"/>
      <c r="D2500" s="96"/>
      <c r="E2500" s="96"/>
      <c r="F2500" s="96"/>
      <c r="G2500" s="94">
        <f>+C2500+D2500+E2500+F2500</f>
        <v>0</v>
      </c>
      <c r="H2500" s="95">
        <v>89</v>
      </c>
      <c r="I2500" s="88">
        <f>+G2500*H2500</f>
        <v>0</v>
      </c>
      <c r="K2500" s="97">
        <v>9860</v>
      </c>
      <c r="L2500" s="98" t="s">
        <v>2090</v>
      </c>
      <c r="M2500" s="96"/>
      <c r="N2500" s="96"/>
      <c r="O2500" s="96"/>
      <c r="P2500" s="96"/>
      <c r="Q2500" s="94">
        <f>+M2500+N2500+O2500+P2500</f>
        <v>0</v>
      </c>
      <c r="R2500" s="95">
        <v>99</v>
      </c>
      <c r="S2500" s="88">
        <f>+Q2500*R2500</f>
        <v>0</v>
      </c>
    </row>
    <row r="2501" spans="1:19" ht="49.65" customHeight="1" x14ac:dyDescent="0.3">
      <c r="A2501" s="89"/>
      <c r="B2501" s="89"/>
      <c r="C2501" s="89"/>
      <c r="D2501" s="89"/>
      <c r="E2501" s="89"/>
      <c r="F2501" s="89"/>
      <c r="G2501" s="89"/>
      <c r="H2501" s="89"/>
      <c r="I2501" s="89"/>
      <c r="K2501" s="89"/>
      <c r="L2501" s="89"/>
      <c r="M2501" s="89"/>
      <c r="N2501" s="89"/>
      <c r="O2501" s="89"/>
      <c r="P2501" s="89"/>
      <c r="Q2501" s="89"/>
      <c r="R2501" s="89"/>
      <c r="S2501" s="89"/>
    </row>
    <row r="2502" spans="1:19" ht="49.65" customHeight="1" x14ac:dyDescent="0.3">
      <c r="A2502" s="97">
        <v>9875</v>
      </c>
      <c r="B2502" s="98" t="s">
        <v>2091</v>
      </c>
      <c r="C2502" s="96"/>
      <c r="D2502" s="96"/>
      <c r="E2502" s="96"/>
      <c r="F2502" s="96"/>
      <c r="G2502" s="94">
        <f>+C2502+D2502+E2502+F2502</f>
        <v>0</v>
      </c>
      <c r="H2502" s="95">
        <v>89</v>
      </c>
      <c r="I2502" s="88">
        <f>+G2502*H2502</f>
        <v>0</v>
      </c>
      <c r="K2502" s="97">
        <v>9861</v>
      </c>
      <c r="L2502" s="98" t="s">
        <v>2092</v>
      </c>
      <c r="M2502" s="96"/>
      <c r="N2502" s="96"/>
      <c r="O2502" s="96"/>
      <c r="P2502" s="96"/>
      <c r="Q2502" s="94">
        <f>+M2502+N2502+O2502+P2502</f>
        <v>0</v>
      </c>
      <c r="R2502" s="95">
        <v>99</v>
      </c>
      <c r="S2502" s="88">
        <f>+Q2502*R2502</f>
        <v>0</v>
      </c>
    </row>
    <row r="2503" spans="1:19" ht="49.65" customHeight="1" x14ac:dyDescent="0.3">
      <c r="A2503" s="89"/>
      <c r="B2503" s="89"/>
      <c r="C2503" s="89"/>
      <c r="D2503" s="89"/>
      <c r="E2503" s="89"/>
      <c r="F2503" s="89"/>
      <c r="G2503" s="89"/>
      <c r="H2503" s="89"/>
      <c r="I2503" s="89"/>
      <c r="K2503" s="89"/>
      <c r="L2503" s="89"/>
      <c r="M2503" s="89"/>
      <c r="N2503" s="89"/>
      <c r="O2503" s="89"/>
      <c r="P2503" s="89"/>
      <c r="Q2503" s="89"/>
      <c r="R2503" s="89"/>
      <c r="S2503" s="89"/>
    </row>
    <row r="2504" spans="1:19" ht="49.65" customHeight="1" x14ac:dyDescent="0.3">
      <c r="A2504" s="97">
        <v>9876</v>
      </c>
      <c r="B2504" s="98" t="s">
        <v>2093</v>
      </c>
      <c r="C2504" s="96"/>
      <c r="D2504" s="96"/>
      <c r="E2504" s="96"/>
      <c r="F2504" s="96"/>
      <c r="G2504" s="94">
        <f>+C2504+D2504+E2504+F2504</f>
        <v>0</v>
      </c>
      <c r="H2504" s="95">
        <v>89</v>
      </c>
      <c r="I2504" s="88">
        <f>+G2504*H2504</f>
        <v>0</v>
      </c>
      <c r="K2504" s="97">
        <v>9862</v>
      </c>
      <c r="L2504" s="98" t="s">
        <v>2094</v>
      </c>
      <c r="M2504" s="96"/>
      <c r="N2504" s="96"/>
      <c r="O2504" s="96"/>
      <c r="P2504" s="96"/>
      <c r="Q2504" s="94">
        <f>+M2504+N2504+O2504+P2504</f>
        <v>0</v>
      </c>
      <c r="R2504" s="95">
        <v>99</v>
      </c>
      <c r="S2504" s="88">
        <f>+Q2504*R2504</f>
        <v>0</v>
      </c>
    </row>
    <row r="2505" spans="1:19" ht="49.65" customHeight="1" x14ac:dyDescent="0.3">
      <c r="A2505" s="89"/>
      <c r="B2505" s="89"/>
      <c r="C2505" s="89"/>
      <c r="D2505" s="89"/>
      <c r="E2505" s="89"/>
      <c r="F2505" s="89"/>
      <c r="G2505" s="89"/>
      <c r="H2505" s="89"/>
      <c r="I2505" s="89"/>
      <c r="K2505" s="89"/>
      <c r="L2505" s="89"/>
      <c r="M2505" s="89"/>
      <c r="N2505" s="89"/>
      <c r="O2505" s="89"/>
      <c r="P2505" s="89"/>
      <c r="Q2505" s="89"/>
      <c r="R2505" s="89"/>
      <c r="S2505" s="89"/>
    </row>
    <row r="2506" spans="1:19" ht="49.65" customHeight="1" x14ac:dyDescent="0.3">
      <c r="A2506" s="97">
        <v>9877</v>
      </c>
      <c r="B2506" s="98" t="s">
        <v>2095</v>
      </c>
      <c r="C2506" s="96"/>
      <c r="D2506" s="96"/>
      <c r="E2506" s="96"/>
      <c r="F2506" s="96"/>
      <c r="G2506" s="94">
        <f>+C2506+D2506+E2506+F2506</f>
        <v>0</v>
      </c>
      <c r="H2506" s="95">
        <v>89</v>
      </c>
      <c r="I2506" s="88">
        <f>+G2506*H2506</f>
        <v>0</v>
      </c>
      <c r="K2506" s="97">
        <v>9863</v>
      </c>
      <c r="L2506" s="98" t="s">
        <v>2096</v>
      </c>
      <c r="M2506" s="96"/>
      <c r="N2506" s="96"/>
      <c r="O2506" s="96"/>
      <c r="P2506" s="96"/>
      <c r="Q2506" s="94">
        <f>+M2506+N2506+O2506+P2506</f>
        <v>0</v>
      </c>
      <c r="R2506" s="95">
        <v>99</v>
      </c>
      <c r="S2506" s="88">
        <f>+Q2506*R2506</f>
        <v>0</v>
      </c>
    </row>
    <row r="2507" spans="1:19" ht="49.65" customHeight="1" x14ac:dyDescent="0.3">
      <c r="A2507" s="89"/>
      <c r="B2507" s="89"/>
      <c r="C2507" s="89"/>
      <c r="D2507" s="89"/>
      <c r="E2507" s="89"/>
      <c r="F2507" s="89"/>
      <c r="G2507" s="89"/>
      <c r="H2507" s="89"/>
      <c r="I2507" s="89"/>
      <c r="K2507" s="89"/>
      <c r="L2507" s="89"/>
      <c r="M2507" s="89"/>
      <c r="N2507" s="89"/>
      <c r="O2507" s="89"/>
      <c r="P2507" s="89"/>
      <c r="Q2507" s="89"/>
      <c r="R2507" s="89"/>
      <c r="S2507" s="89"/>
    </row>
    <row r="2508" spans="1:19" ht="49.65" customHeight="1" x14ac:dyDescent="0.3">
      <c r="A2508" s="97">
        <v>9878</v>
      </c>
      <c r="B2508" s="98" t="s">
        <v>2097</v>
      </c>
      <c r="C2508" s="96"/>
      <c r="D2508" s="96"/>
      <c r="E2508" s="96"/>
      <c r="F2508" s="96"/>
      <c r="G2508" s="94">
        <f>+C2508+D2508+E2508+F2508</f>
        <v>0</v>
      </c>
      <c r="H2508" s="95">
        <v>89</v>
      </c>
      <c r="I2508" s="88">
        <f>+G2508*H2508</f>
        <v>0</v>
      </c>
      <c r="K2508" s="97">
        <v>9864</v>
      </c>
      <c r="L2508" s="98" t="s">
        <v>2098</v>
      </c>
      <c r="M2508" s="96"/>
      <c r="N2508" s="96"/>
      <c r="O2508" s="96"/>
      <c r="P2508" s="96"/>
      <c r="Q2508" s="94">
        <f>+M2508+N2508+O2508+P2508</f>
        <v>0</v>
      </c>
      <c r="R2508" s="95">
        <v>99</v>
      </c>
      <c r="S2508" s="88">
        <f>+Q2508*R2508</f>
        <v>0</v>
      </c>
    </row>
    <row r="2509" spans="1:19" ht="49.65" customHeight="1" x14ac:dyDescent="0.3">
      <c r="A2509" s="89"/>
      <c r="B2509" s="89"/>
      <c r="C2509" s="89"/>
      <c r="D2509" s="89"/>
      <c r="E2509" s="89"/>
      <c r="F2509" s="89"/>
      <c r="G2509" s="89"/>
      <c r="H2509" s="89"/>
      <c r="I2509" s="89"/>
      <c r="K2509" s="89"/>
      <c r="L2509" s="89"/>
      <c r="M2509" s="89"/>
      <c r="N2509" s="89"/>
      <c r="O2509" s="89"/>
      <c r="P2509" s="89"/>
      <c r="Q2509" s="89"/>
      <c r="R2509" s="89"/>
      <c r="S2509" s="89"/>
    </row>
    <row r="2510" spans="1:19" ht="49.65" customHeight="1" x14ac:dyDescent="0.3">
      <c r="A2510" s="97">
        <v>9879</v>
      </c>
      <c r="B2510" s="98" t="s">
        <v>2099</v>
      </c>
      <c r="C2510" s="96"/>
      <c r="D2510" s="96"/>
      <c r="E2510" s="96"/>
      <c r="F2510" s="96"/>
      <c r="G2510" s="94">
        <f>+C2510+D2510+E2510+F2510</f>
        <v>0</v>
      </c>
      <c r="H2510" s="95">
        <v>89</v>
      </c>
      <c r="I2510" s="88">
        <f>+G2510*H2510</f>
        <v>0</v>
      </c>
      <c r="K2510" s="97">
        <v>9865</v>
      </c>
      <c r="L2510" s="98" t="s">
        <v>2100</v>
      </c>
      <c r="M2510" s="96"/>
      <c r="N2510" s="96"/>
      <c r="O2510" s="96"/>
      <c r="P2510" s="96"/>
      <c r="Q2510" s="94">
        <f>+M2510+N2510+O2510+P2510</f>
        <v>0</v>
      </c>
      <c r="R2510" s="95">
        <v>99</v>
      </c>
      <c r="S2510" s="88">
        <f>+Q2510*R2510</f>
        <v>0</v>
      </c>
    </row>
    <row r="2511" spans="1:19" ht="49.65" customHeight="1" x14ac:dyDescent="0.3">
      <c r="A2511" s="89"/>
      <c r="B2511" s="89"/>
      <c r="C2511" s="89"/>
      <c r="D2511" s="89"/>
      <c r="E2511" s="89"/>
      <c r="F2511" s="89"/>
      <c r="G2511" s="89"/>
      <c r="H2511" s="89"/>
      <c r="I2511" s="89"/>
      <c r="K2511" s="89"/>
      <c r="L2511" s="89"/>
      <c r="M2511" s="89"/>
      <c r="N2511" s="89"/>
      <c r="O2511" s="89"/>
      <c r="P2511" s="89"/>
      <c r="Q2511" s="89"/>
      <c r="R2511" s="89"/>
      <c r="S2511" s="89"/>
    </row>
    <row r="2512" spans="1:19" ht="49.65" customHeight="1" x14ac:dyDescent="0.3">
      <c r="A2512" s="99"/>
      <c r="B2512" s="100" t="s">
        <v>2101</v>
      </c>
      <c r="C2512" s="78"/>
      <c r="D2512" s="78"/>
      <c r="E2512" s="78"/>
      <c r="F2512" s="78"/>
      <c r="G2512" s="78"/>
      <c r="H2512" s="78"/>
      <c r="I2512" s="78"/>
      <c r="K2512" s="97">
        <v>9866</v>
      </c>
      <c r="L2512" s="98" t="s">
        <v>2102</v>
      </c>
      <c r="M2512" s="96"/>
      <c r="N2512" s="96"/>
      <c r="O2512" s="96"/>
      <c r="P2512" s="96"/>
      <c r="Q2512" s="94">
        <f>+M2512+N2512+O2512+P2512</f>
        <v>0</v>
      </c>
      <c r="R2512" s="95">
        <v>99</v>
      </c>
      <c r="S2512" s="88">
        <f>+Q2512*R2512</f>
        <v>0</v>
      </c>
    </row>
    <row r="2513" spans="1:19" ht="49.65" customHeight="1" x14ac:dyDescent="0.3">
      <c r="A2513" s="78"/>
      <c r="B2513" s="78"/>
      <c r="C2513" s="78"/>
      <c r="D2513" s="78"/>
      <c r="E2513" s="78"/>
      <c r="F2513" s="78"/>
      <c r="G2513" s="78"/>
      <c r="H2513" s="78"/>
      <c r="I2513" s="78"/>
      <c r="K2513" s="89"/>
      <c r="L2513" s="89"/>
      <c r="M2513" s="89"/>
      <c r="N2513" s="89"/>
      <c r="O2513" s="89"/>
      <c r="P2513" s="89"/>
      <c r="Q2513" s="89"/>
      <c r="R2513" s="89"/>
      <c r="S2513" s="89"/>
    </row>
    <row r="2514" spans="1:19" ht="49.65" customHeight="1" x14ac:dyDescent="0.3">
      <c r="A2514" s="97">
        <v>9854</v>
      </c>
      <c r="B2514" s="98" t="s">
        <v>2103</v>
      </c>
      <c r="C2514" s="96"/>
      <c r="D2514" s="96"/>
      <c r="E2514" s="96"/>
      <c r="F2514" s="96"/>
      <c r="G2514" s="94">
        <f>+C2514+D2514+E2514+F2514</f>
        <v>0</v>
      </c>
      <c r="H2514" s="95">
        <v>59</v>
      </c>
      <c r="I2514" s="88">
        <f>+G2514*H2514</f>
        <v>0</v>
      </c>
      <c r="K2514" s="99"/>
      <c r="L2514" s="100" t="s">
        <v>2104</v>
      </c>
      <c r="M2514" s="78"/>
      <c r="N2514" s="78"/>
      <c r="O2514" s="78"/>
      <c r="P2514" s="78"/>
      <c r="Q2514" s="78"/>
      <c r="R2514" s="78"/>
      <c r="S2514" s="78"/>
    </row>
    <row r="2515" spans="1:19" ht="49.65" customHeight="1" x14ac:dyDescent="0.3">
      <c r="A2515" s="89"/>
      <c r="B2515" s="89"/>
      <c r="C2515" s="89"/>
      <c r="D2515" s="89"/>
      <c r="E2515" s="89"/>
      <c r="F2515" s="89"/>
      <c r="G2515" s="89"/>
      <c r="H2515" s="89"/>
      <c r="I2515" s="89"/>
      <c r="K2515" s="78"/>
      <c r="L2515" s="78"/>
      <c r="M2515" s="78"/>
      <c r="N2515" s="78"/>
      <c r="O2515" s="78"/>
      <c r="P2515" s="78"/>
      <c r="Q2515" s="78"/>
      <c r="R2515" s="78"/>
      <c r="S2515" s="78"/>
    </row>
    <row r="2516" spans="1:19" ht="49.65" customHeight="1" x14ac:dyDescent="0.3">
      <c r="A2516" s="99"/>
      <c r="B2516" s="100" t="s">
        <v>2105</v>
      </c>
      <c r="C2516" s="78"/>
      <c r="D2516" s="78"/>
      <c r="E2516" s="78"/>
      <c r="F2516" s="78"/>
      <c r="G2516" s="78"/>
      <c r="H2516" s="78"/>
      <c r="I2516" s="78"/>
      <c r="K2516" s="97">
        <v>9779</v>
      </c>
      <c r="L2516" s="98" t="s">
        <v>2106</v>
      </c>
      <c r="M2516" s="96"/>
      <c r="N2516" s="96"/>
      <c r="O2516" s="96"/>
      <c r="P2516" s="96"/>
      <c r="Q2516" s="94">
        <f>+M2516+N2516+O2516+P2516</f>
        <v>0</v>
      </c>
      <c r="R2516" s="95">
        <v>59</v>
      </c>
      <c r="S2516" s="88">
        <f>+Q2516*R2516</f>
        <v>0</v>
      </c>
    </row>
    <row r="2517" spans="1:19" ht="49.65" customHeight="1" x14ac:dyDescent="0.3">
      <c r="A2517" s="78"/>
      <c r="B2517" s="78"/>
      <c r="C2517" s="78"/>
      <c r="D2517" s="78"/>
      <c r="E2517" s="78"/>
      <c r="F2517" s="78"/>
      <c r="G2517" s="78"/>
      <c r="H2517" s="78"/>
      <c r="I2517" s="78"/>
      <c r="K2517" s="89"/>
      <c r="L2517" s="89"/>
      <c r="M2517" s="89"/>
      <c r="N2517" s="89"/>
      <c r="O2517" s="89"/>
      <c r="P2517" s="89"/>
      <c r="Q2517" s="89"/>
      <c r="R2517" s="89"/>
      <c r="S2517" s="89"/>
    </row>
    <row r="2518" spans="1:19" ht="49.65" customHeight="1" x14ac:dyDescent="0.3">
      <c r="A2518" s="97">
        <v>9840</v>
      </c>
      <c r="B2518" s="98" t="s">
        <v>2107</v>
      </c>
      <c r="C2518" s="96"/>
      <c r="D2518" s="96"/>
      <c r="E2518" s="96"/>
      <c r="F2518" s="96"/>
      <c r="G2518" s="94">
        <f>+C2518+D2518+E2518+F2518</f>
        <v>0</v>
      </c>
      <c r="H2518" s="95">
        <v>49</v>
      </c>
      <c r="I2518" s="88">
        <f>+G2518*H2518</f>
        <v>0</v>
      </c>
      <c r="K2518" s="97">
        <v>9780</v>
      </c>
      <c r="L2518" s="98" t="s">
        <v>2108</v>
      </c>
      <c r="M2518" s="96"/>
      <c r="N2518" s="96"/>
      <c r="O2518" s="96"/>
      <c r="P2518" s="96"/>
      <c r="Q2518" s="94">
        <f>+M2518+N2518+O2518+P2518</f>
        <v>0</v>
      </c>
      <c r="R2518" s="95">
        <v>59</v>
      </c>
      <c r="S2518" s="88">
        <f>+Q2518*R2518</f>
        <v>0</v>
      </c>
    </row>
    <row r="2519" spans="1:19" ht="49.65" customHeight="1" x14ac:dyDescent="0.3">
      <c r="A2519" s="89"/>
      <c r="B2519" s="89"/>
      <c r="C2519" s="89"/>
      <c r="D2519" s="89"/>
      <c r="E2519" s="89"/>
      <c r="F2519" s="89"/>
      <c r="G2519" s="89"/>
      <c r="H2519" s="89"/>
      <c r="I2519" s="89"/>
      <c r="K2519" s="89"/>
      <c r="L2519" s="89"/>
      <c r="M2519" s="89"/>
      <c r="N2519" s="89"/>
      <c r="O2519" s="89"/>
      <c r="P2519" s="89"/>
      <c r="Q2519" s="89"/>
      <c r="R2519" s="89"/>
      <c r="S2519" s="89"/>
    </row>
    <row r="2520" spans="1:19" ht="49.65" customHeight="1" x14ac:dyDescent="0.3">
      <c r="A2520" s="97">
        <v>9841</v>
      </c>
      <c r="B2520" s="98" t="s">
        <v>2109</v>
      </c>
      <c r="C2520" s="96"/>
      <c r="D2520" s="96"/>
      <c r="E2520" s="96"/>
      <c r="F2520" s="96"/>
      <c r="G2520" s="94">
        <f>+C2520+D2520+E2520+F2520</f>
        <v>0</v>
      </c>
      <c r="H2520" s="95">
        <v>39</v>
      </c>
      <c r="I2520" s="88">
        <f>+G2520*H2520</f>
        <v>0</v>
      </c>
      <c r="K2520" s="97">
        <v>9781</v>
      </c>
      <c r="L2520" s="98" t="s">
        <v>2110</v>
      </c>
      <c r="M2520" s="96"/>
      <c r="N2520" s="96"/>
      <c r="O2520" s="96"/>
      <c r="P2520" s="96"/>
      <c r="Q2520" s="94">
        <f>+M2520+N2520+O2520+P2520</f>
        <v>0</v>
      </c>
      <c r="R2520" s="95">
        <v>59</v>
      </c>
      <c r="S2520" s="88">
        <f>+Q2520*R2520</f>
        <v>0</v>
      </c>
    </row>
    <row r="2521" spans="1:19" ht="49.65" customHeight="1" x14ac:dyDescent="0.3">
      <c r="A2521" s="89"/>
      <c r="B2521" s="89"/>
      <c r="C2521" s="89"/>
      <c r="D2521" s="89"/>
      <c r="E2521" s="89"/>
      <c r="F2521" s="89"/>
      <c r="G2521" s="89"/>
      <c r="H2521" s="89"/>
      <c r="I2521" s="89"/>
      <c r="K2521" s="89"/>
      <c r="L2521" s="89"/>
      <c r="M2521" s="89"/>
      <c r="N2521" s="89"/>
      <c r="O2521" s="89"/>
      <c r="P2521" s="89"/>
      <c r="Q2521" s="89"/>
      <c r="R2521" s="89"/>
      <c r="S2521" s="89"/>
    </row>
    <row r="2522" spans="1:19" ht="49.65" customHeight="1" x14ac:dyDescent="0.3">
      <c r="A2522" s="99"/>
      <c r="B2522" s="100" t="s">
        <v>2111</v>
      </c>
      <c r="C2522" s="78"/>
      <c r="D2522" s="78"/>
      <c r="E2522" s="78"/>
      <c r="F2522" s="78"/>
      <c r="G2522" s="78"/>
      <c r="H2522" s="78"/>
      <c r="I2522" s="78"/>
      <c r="K2522" s="97">
        <v>9782</v>
      </c>
      <c r="L2522" s="98" t="s">
        <v>2112</v>
      </c>
      <c r="M2522" s="96"/>
      <c r="N2522" s="96"/>
      <c r="O2522" s="96"/>
      <c r="P2522" s="96"/>
      <c r="Q2522" s="94">
        <f>+M2522+N2522+O2522+P2522</f>
        <v>0</v>
      </c>
      <c r="R2522" s="95">
        <v>59</v>
      </c>
      <c r="S2522" s="88">
        <f>+Q2522*R2522</f>
        <v>0</v>
      </c>
    </row>
    <row r="2523" spans="1:19" ht="49.65" customHeight="1" x14ac:dyDescent="0.3">
      <c r="A2523" s="78"/>
      <c r="B2523" s="78"/>
      <c r="C2523" s="78"/>
      <c r="D2523" s="78"/>
      <c r="E2523" s="78"/>
      <c r="F2523" s="78"/>
      <c r="G2523" s="78"/>
      <c r="H2523" s="78"/>
      <c r="I2523" s="78"/>
      <c r="K2523" s="89"/>
      <c r="L2523" s="89"/>
      <c r="M2523" s="89"/>
      <c r="N2523" s="89"/>
      <c r="O2523" s="89"/>
      <c r="P2523" s="89"/>
      <c r="Q2523" s="89"/>
      <c r="R2523" s="89"/>
      <c r="S2523" s="89"/>
    </row>
    <row r="2524" spans="1:19" ht="49.65" customHeight="1" x14ac:dyDescent="0.3">
      <c r="A2524" s="97">
        <v>9850</v>
      </c>
      <c r="B2524" s="98" t="s">
        <v>2113</v>
      </c>
      <c r="C2524" s="96"/>
      <c r="D2524" s="96"/>
      <c r="E2524" s="96"/>
      <c r="F2524" s="96"/>
      <c r="G2524" s="94">
        <f>+C2524+D2524+E2524+F2524</f>
        <v>0</v>
      </c>
      <c r="H2524" s="95">
        <v>79</v>
      </c>
      <c r="I2524" s="88">
        <f>+G2524*H2524</f>
        <v>0</v>
      </c>
      <c r="K2524" s="97">
        <v>9783</v>
      </c>
      <c r="L2524" s="98" t="s">
        <v>2114</v>
      </c>
      <c r="M2524" s="96"/>
      <c r="N2524" s="96"/>
      <c r="O2524" s="96"/>
      <c r="P2524" s="96"/>
      <c r="Q2524" s="94">
        <f>+M2524+N2524+O2524+P2524</f>
        <v>0</v>
      </c>
      <c r="R2524" s="95">
        <v>59</v>
      </c>
      <c r="S2524" s="88">
        <f>+Q2524*R2524</f>
        <v>0</v>
      </c>
    </row>
    <row r="2525" spans="1:19" ht="49.65" customHeight="1" x14ac:dyDescent="0.3">
      <c r="A2525" s="89"/>
      <c r="B2525" s="89"/>
      <c r="C2525" s="89"/>
      <c r="D2525" s="89"/>
      <c r="E2525" s="89"/>
      <c r="F2525" s="89"/>
      <c r="G2525" s="89"/>
      <c r="H2525" s="89"/>
      <c r="I2525" s="89"/>
      <c r="K2525" s="89"/>
      <c r="L2525" s="89"/>
      <c r="M2525" s="89"/>
      <c r="N2525" s="89"/>
      <c r="O2525" s="89"/>
      <c r="P2525" s="89"/>
      <c r="Q2525" s="89"/>
      <c r="R2525" s="89"/>
      <c r="S2525" s="89"/>
    </row>
    <row r="2526" spans="1:19" ht="49.65" customHeight="1" x14ac:dyDescent="0.3">
      <c r="A2526" s="97">
        <v>9851</v>
      </c>
      <c r="B2526" s="98" t="s">
        <v>2115</v>
      </c>
      <c r="C2526" s="96"/>
      <c r="D2526" s="96"/>
      <c r="E2526" s="96"/>
      <c r="F2526" s="96"/>
      <c r="G2526" s="94">
        <f>+C2526+D2526+E2526+F2526</f>
        <v>0</v>
      </c>
      <c r="H2526" s="95">
        <v>79</v>
      </c>
      <c r="I2526" s="88">
        <f>+G2526*H2526</f>
        <v>0</v>
      </c>
      <c r="K2526" s="97">
        <v>9784</v>
      </c>
      <c r="L2526" s="98" t="s">
        <v>2116</v>
      </c>
      <c r="M2526" s="96"/>
      <c r="N2526" s="96"/>
      <c r="O2526" s="96"/>
      <c r="P2526" s="96"/>
      <c r="Q2526" s="94">
        <f>+M2526+N2526+O2526+P2526</f>
        <v>0</v>
      </c>
      <c r="R2526" s="95">
        <v>59</v>
      </c>
      <c r="S2526" s="88">
        <f>+Q2526*R2526</f>
        <v>0</v>
      </c>
    </row>
    <row r="2527" spans="1:19" ht="49.65" customHeight="1" x14ac:dyDescent="0.3">
      <c r="A2527" s="89"/>
      <c r="B2527" s="89"/>
      <c r="C2527" s="89"/>
      <c r="D2527" s="89"/>
      <c r="E2527" s="89"/>
      <c r="F2527" s="89"/>
      <c r="G2527" s="89"/>
      <c r="H2527" s="89"/>
      <c r="I2527" s="89"/>
      <c r="K2527" s="89"/>
      <c r="L2527" s="89"/>
      <c r="M2527" s="89"/>
      <c r="N2527" s="89"/>
      <c r="O2527" s="89"/>
      <c r="P2527" s="89"/>
      <c r="Q2527" s="89"/>
      <c r="R2527" s="89"/>
      <c r="S2527" s="89"/>
    </row>
    <row r="2528" spans="1:19" ht="49.65" customHeight="1" x14ac:dyDescent="0.3">
      <c r="A2528" s="97">
        <v>9852</v>
      </c>
      <c r="B2528" s="98" t="s">
        <v>2117</v>
      </c>
      <c r="C2528" s="96"/>
      <c r="D2528" s="96"/>
      <c r="E2528" s="96"/>
      <c r="F2528" s="96"/>
      <c r="G2528" s="94">
        <f>+C2528+D2528+E2528+F2528</f>
        <v>0</v>
      </c>
      <c r="H2528" s="95">
        <v>79</v>
      </c>
      <c r="I2528" s="88">
        <f>+G2528*H2528</f>
        <v>0</v>
      </c>
      <c r="K2528" s="97">
        <v>9786</v>
      </c>
      <c r="L2528" s="98" t="s">
        <v>2118</v>
      </c>
      <c r="M2528" s="96"/>
      <c r="N2528" s="96"/>
      <c r="O2528" s="96"/>
      <c r="P2528" s="96"/>
      <c r="Q2528" s="94">
        <f>+M2528+N2528+O2528+P2528</f>
        <v>0</v>
      </c>
      <c r="R2528" s="95">
        <v>59</v>
      </c>
      <c r="S2528" s="88">
        <f>+Q2528*R2528</f>
        <v>0</v>
      </c>
    </row>
    <row r="2529" spans="1:19" ht="49.65" customHeight="1" x14ac:dyDescent="0.3">
      <c r="A2529" s="89"/>
      <c r="B2529" s="89"/>
      <c r="C2529" s="89"/>
      <c r="D2529" s="89"/>
      <c r="E2529" s="89"/>
      <c r="F2529" s="89"/>
      <c r="G2529" s="89"/>
      <c r="H2529" s="89"/>
      <c r="I2529" s="89"/>
      <c r="K2529" s="89"/>
      <c r="L2529" s="89"/>
      <c r="M2529" s="89"/>
      <c r="N2529" s="89"/>
      <c r="O2529" s="89"/>
      <c r="P2529" s="89"/>
      <c r="Q2529" s="89"/>
      <c r="R2529" s="89"/>
      <c r="S2529" s="89"/>
    </row>
    <row r="2530" spans="1:19" ht="49.65" customHeight="1" x14ac:dyDescent="0.3">
      <c r="A2530" s="97">
        <v>14153</v>
      </c>
      <c r="B2530" s="98" t="s">
        <v>2119</v>
      </c>
      <c r="C2530" s="96"/>
      <c r="D2530" s="96"/>
      <c r="E2530" s="96"/>
      <c r="F2530" s="96"/>
      <c r="G2530" s="94">
        <f>+C2530+D2530+E2530+F2530</f>
        <v>0</v>
      </c>
      <c r="H2530" s="95">
        <v>79</v>
      </c>
      <c r="I2530" s="88">
        <f>+G2530*H2530</f>
        <v>0</v>
      </c>
      <c r="K2530" s="99"/>
      <c r="L2530" s="100" t="s">
        <v>2120</v>
      </c>
      <c r="M2530" s="78"/>
      <c r="N2530" s="78"/>
      <c r="O2530" s="78"/>
      <c r="P2530" s="78"/>
      <c r="Q2530" s="78"/>
      <c r="R2530" s="78"/>
      <c r="S2530" s="78"/>
    </row>
    <row r="2531" spans="1:19" ht="49.65" customHeight="1" x14ac:dyDescent="0.3">
      <c r="A2531" s="89"/>
      <c r="B2531" s="89"/>
      <c r="C2531" s="89"/>
      <c r="D2531" s="89"/>
      <c r="E2531" s="89"/>
      <c r="F2531" s="89"/>
      <c r="G2531" s="89"/>
      <c r="H2531" s="89"/>
      <c r="I2531" s="89"/>
      <c r="K2531" s="78"/>
      <c r="L2531" s="78"/>
      <c r="M2531" s="78"/>
      <c r="N2531" s="78"/>
      <c r="O2531" s="78"/>
      <c r="P2531" s="78"/>
      <c r="Q2531" s="78"/>
      <c r="R2531" s="78"/>
      <c r="S2531" s="78"/>
    </row>
    <row r="2532" spans="1:19" ht="49.65" customHeight="1" x14ac:dyDescent="0.3">
      <c r="A2532" s="97">
        <v>14154</v>
      </c>
      <c r="B2532" s="98" t="s">
        <v>2121</v>
      </c>
      <c r="C2532" s="96"/>
      <c r="D2532" s="96"/>
      <c r="E2532" s="96"/>
      <c r="F2532" s="96"/>
      <c r="G2532" s="94">
        <f>+C2532+D2532+E2532+F2532</f>
        <v>0</v>
      </c>
      <c r="H2532" s="95">
        <v>79</v>
      </c>
      <c r="I2532" s="88">
        <f>+G2532*H2532</f>
        <v>0</v>
      </c>
      <c r="K2532" s="97">
        <v>9848</v>
      </c>
      <c r="L2532" s="98" t="s">
        <v>2122</v>
      </c>
      <c r="M2532" s="96"/>
      <c r="N2532" s="96"/>
      <c r="O2532" s="96"/>
      <c r="P2532" s="96"/>
      <c r="Q2532" s="94">
        <f>+M2532+N2532+O2532+P2532</f>
        <v>0</v>
      </c>
      <c r="R2532" s="95">
        <v>79</v>
      </c>
      <c r="S2532" s="88">
        <f>+Q2532*R2532</f>
        <v>0</v>
      </c>
    </row>
    <row r="2533" spans="1:19" ht="49.65" customHeight="1" x14ac:dyDescent="0.3">
      <c r="A2533" s="89"/>
      <c r="B2533" s="89"/>
      <c r="C2533" s="89"/>
      <c r="D2533" s="89"/>
      <c r="E2533" s="89"/>
      <c r="F2533" s="89"/>
      <c r="G2533" s="89"/>
      <c r="H2533" s="89"/>
      <c r="I2533" s="89"/>
      <c r="K2533" s="89"/>
      <c r="L2533" s="89"/>
      <c r="M2533" s="89"/>
      <c r="N2533" s="89"/>
      <c r="O2533" s="89"/>
      <c r="P2533" s="89"/>
      <c r="Q2533" s="89"/>
      <c r="R2533" s="89"/>
      <c r="S2533" s="89"/>
    </row>
    <row r="2534" spans="1:19" ht="49.65" customHeight="1" x14ac:dyDescent="0.3">
      <c r="A2534" s="97">
        <v>15566</v>
      </c>
      <c r="B2534" s="98" t="s">
        <v>2123</v>
      </c>
      <c r="C2534" s="96"/>
      <c r="D2534" s="96"/>
      <c r="E2534" s="96"/>
      <c r="F2534" s="96"/>
      <c r="G2534" s="94">
        <f>+C2534+D2534+E2534+F2534</f>
        <v>0</v>
      </c>
      <c r="H2534" s="95">
        <v>179</v>
      </c>
      <c r="I2534" s="88">
        <f>+G2534*H2534</f>
        <v>0</v>
      </c>
      <c r="K2534" s="97">
        <v>9849</v>
      </c>
      <c r="L2534" s="98" t="s">
        <v>2124</v>
      </c>
      <c r="M2534" s="96"/>
      <c r="N2534" s="96"/>
      <c r="O2534" s="96"/>
      <c r="P2534" s="96"/>
      <c r="Q2534" s="94">
        <f>+M2534+N2534+O2534+P2534</f>
        <v>0</v>
      </c>
      <c r="R2534" s="95">
        <v>79</v>
      </c>
      <c r="S2534" s="88">
        <f>+Q2534*R2534</f>
        <v>0</v>
      </c>
    </row>
    <row r="2535" spans="1:19" ht="49.65" customHeight="1" x14ac:dyDescent="0.3">
      <c r="A2535" s="89"/>
      <c r="B2535" s="89"/>
      <c r="C2535" s="89"/>
      <c r="D2535" s="89"/>
      <c r="E2535" s="89"/>
      <c r="F2535" s="89"/>
      <c r="G2535" s="89"/>
      <c r="H2535" s="89"/>
      <c r="I2535" s="89"/>
      <c r="K2535" s="89"/>
      <c r="L2535" s="89"/>
      <c r="M2535" s="89"/>
      <c r="N2535" s="89"/>
      <c r="O2535" s="89"/>
      <c r="P2535" s="89"/>
      <c r="Q2535" s="89"/>
      <c r="R2535" s="89"/>
      <c r="S2535" s="89"/>
    </row>
    <row r="2536" spans="1:19" ht="49.65" customHeight="1" x14ac:dyDescent="0.3">
      <c r="A2536" s="97">
        <v>15567</v>
      </c>
      <c r="B2536" s="98" t="s">
        <v>2125</v>
      </c>
      <c r="C2536" s="96"/>
      <c r="D2536" s="96"/>
      <c r="E2536" s="96"/>
      <c r="F2536" s="96"/>
      <c r="G2536" s="94">
        <f>+C2536+D2536+E2536+F2536</f>
        <v>0</v>
      </c>
      <c r="H2536" s="95">
        <v>179</v>
      </c>
      <c r="I2536" s="88">
        <f>+G2536*H2536</f>
        <v>0</v>
      </c>
      <c r="K2536" s="99"/>
      <c r="L2536" s="100" t="s">
        <v>2126</v>
      </c>
      <c r="M2536" s="78"/>
      <c r="N2536" s="78"/>
      <c r="O2536" s="78"/>
      <c r="P2536" s="78"/>
      <c r="Q2536" s="78"/>
      <c r="R2536" s="78"/>
      <c r="S2536" s="78"/>
    </row>
    <row r="2537" spans="1:19" ht="49.65" customHeight="1" x14ac:dyDescent="0.3">
      <c r="A2537" s="89"/>
      <c r="B2537" s="89"/>
      <c r="C2537" s="89"/>
      <c r="D2537" s="89"/>
      <c r="E2537" s="89"/>
      <c r="F2537" s="89"/>
      <c r="G2537" s="89"/>
      <c r="H2537" s="89"/>
      <c r="I2537" s="89"/>
      <c r="K2537" s="78"/>
      <c r="L2537" s="78"/>
      <c r="M2537" s="78"/>
      <c r="N2537" s="78"/>
      <c r="O2537" s="78"/>
      <c r="P2537" s="78"/>
      <c r="Q2537" s="78"/>
      <c r="R2537" s="78"/>
      <c r="S2537" s="78"/>
    </row>
    <row r="2538" spans="1:19" ht="49.65" customHeight="1" x14ac:dyDescent="0.3">
      <c r="A2538" s="97">
        <v>15568</v>
      </c>
      <c r="B2538" s="98" t="s">
        <v>2127</v>
      </c>
      <c r="C2538" s="96"/>
      <c r="D2538" s="96"/>
      <c r="E2538" s="96"/>
      <c r="F2538" s="96"/>
      <c r="G2538" s="94">
        <f>+C2538+D2538+E2538+F2538</f>
        <v>0</v>
      </c>
      <c r="H2538" s="95">
        <v>179</v>
      </c>
      <c r="I2538" s="88">
        <f>+G2538*H2538</f>
        <v>0</v>
      </c>
      <c r="K2538" s="97">
        <v>9793</v>
      </c>
      <c r="L2538" s="98" t="s">
        <v>2128</v>
      </c>
      <c r="M2538" s="96"/>
      <c r="N2538" s="96"/>
      <c r="O2538" s="96"/>
      <c r="P2538" s="96"/>
      <c r="Q2538" s="94">
        <f>+M2538+N2538+O2538+P2538</f>
        <v>0</v>
      </c>
      <c r="R2538" s="95">
        <v>59</v>
      </c>
      <c r="S2538" s="88">
        <f>+Q2538*R2538</f>
        <v>0</v>
      </c>
    </row>
    <row r="2539" spans="1:19" ht="49.65" customHeight="1" x14ac:dyDescent="0.3">
      <c r="A2539" s="89"/>
      <c r="B2539" s="89"/>
      <c r="C2539" s="89"/>
      <c r="D2539" s="89"/>
      <c r="E2539" s="89"/>
      <c r="F2539" s="89"/>
      <c r="G2539" s="89"/>
      <c r="H2539" s="89"/>
      <c r="I2539" s="89"/>
      <c r="K2539" s="89"/>
      <c r="L2539" s="89"/>
      <c r="M2539" s="89"/>
      <c r="N2539" s="89"/>
      <c r="O2539" s="89"/>
      <c r="P2539" s="89"/>
      <c r="Q2539" s="89"/>
      <c r="R2539" s="89"/>
      <c r="S2539" s="89"/>
    </row>
    <row r="2540" spans="1:19" ht="49.65" customHeight="1" x14ac:dyDescent="0.3">
      <c r="A2540" s="97">
        <v>15569</v>
      </c>
      <c r="B2540" s="98" t="s">
        <v>2129</v>
      </c>
      <c r="C2540" s="96"/>
      <c r="D2540" s="96"/>
      <c r="E2540" s="96"/>
      <c r="F2540" s="96"/>
      <c r="G2540" s="94">
        <f>+C2540+D2540+E2540+F2540</f>
        <v>0</v>
      </c>
      <c r="H2540" s="95">
        <v>179</v>
      </c>
      <c r="I2540" s="88">
        <f>+G2540*H2540</f>
        <v>0</v>
      </c>
      <c r="K2540" s="97">
        <v>9794</v>
      </c>
      <c r="L2540" s="98" t="s">
        <v>2130</v>
      </c>
      <c r="M2540" s="96"/>
      <c r="N2540" s="96"/>
      <c r="O2540" s="96"/>
      <c r="P2540" s="96"/>
      <c r="Q2540" s="94">
        <f>+M2540+N2540+O2540+P2540</f>
        <v>0</v>
      </c>
      <c r="R2540" s="95">
        <v>59</v>
      </c>
      <c r="S2540" s="88">
        <f>+Q2540*R2540</f>
        <v>0</v>
      </c>
    </row>
    <row r="2541" spans="1:19" ht="49.65" customHeight="1" x14ac:dyDescent="0.3">
      <c r="A2541" s="89"/>
      <c r="B2541" s="89"/>
      <c r="C2541" s="89"/>
      <c r="D2541" s="89"/>
      <c r="E2541" s="89"/>
      <c r="F2541" s="89"/>
      <c r="G2541" s="89"/>
      <c r="H2541" s="89"/>
      <c r="I2541" s="89"/>
      <c r="K2541" s="89"/>
      <c r="L2541" s="89"/>
      <c r="M2541" s="89"/>
      <c r="N2541" s="89"/>
      <c r="O2541" s="89"/>
      <c r="P2541" s="89"/>
      <c r="Q2541" s="89"/>
      <c r="R2541" s="89"/>
      <c r="S2541" s="89"/>
    </row>
    <row r="2542" spans="1:19" ht="49.65" customHeight="1" x14ac:dyDescent="0.3">
      <c r="A2542" s="97">
        <v>15570</v>
      </c>
      <c r="B2542" s="98" t="s">
        <v>2131</v>
      </c>
      <c r="C2542" s="96"/>
      <c r="D2542" s="96"/>
      <c r="E2542" s="96"/>
      <c r="F2542" s="96"/>
      <c r="G2542" s="94">
        <f>+C2542+D2542+E2542+F2542</f>
        <v>0</v>
      </c>
      <c r="H2542" s="95">
        <v>169</v>
      </c>
      <c r="I2542" s="88">
        <f>+G2542*H2542</f>
        <v>0</v>
      </c>
      <c r="K2542" s="97">
        <v>9795</v>
      </c>
      <c r="L2542" s="98" t="s">
        <v>2132</v>
      </c>
      <c r="M2542" s="96"/>
      <c r="N2542" s="96"/>
      <c r="O2542" s="96"/>
      <c r="P2542" s="96"/>
      <c r="Q2542" s="94">
        <f>+M2542+N2542+O2542+P2542</f>
        <v>0</v>
      </c>
      <c r="R2542" s="95">
        <v>59</v>
      </c>
      <c r="S2542" s="88">
        <f>+Q2542*R2542</f>
        <v>0</v>
      </c>
    </row>
    <row r="2543" spans="1:19" ht="49.65" customHeight="1" x14ac:dyDescent="0.3">
      <c r="A2543" s="89"/>
      <c r="B2543" s="89"/>
      <c r="C2543" s="89"/>
      <c r="D2543" s="89"/>
      <c r="E2543" s="89"/>
      <c r="F2543" s="89"/>
      <c r="G2543" s="89"/>
      <c r="H2543" s="89"/>
      <c r="I2543" s="89"/>
      <c r="K2543" s="89"/>
      <c r="L2543" s="89"/>
      <c r="M2543" s="89"/>
      <c r="N2543" s="89"/>
      <c r="O2543" s="89"/>
      <c r="P2543" s="89"/>
      <c r="Q2543" s="89"/>
      <c r="R2543" s="89"/>
      <c r="S2543" s="89"/>
    </row>
    <row r="2544" spans="1:19" ht="49.65" customHeight="1" x14ac:dyDescent="0.3">
      <c r="A2544" s="99"/>
      <c r="B2544" s="100" t="s">
        <v>2133</v>
      </c>
      <c r="C2544" s="78"/>
      <c r="D2544" s="78"/>
      <c r="E2544" s="78"/>
      <c r="F2544" s="78"/>
      <c r="G2544" s="78"/>
      <c r="H2544" s="78"/>
      <c r="I2544" s="78"/>
      <c r="K2544" s="97">
        <v>9796</v>
      </c>
      <c r="L2544" s="98" t="s">
        <v>2134</v>
      </c>
      <c r="M2544" s="96"/>
      <c r="N2544" s="96"/>
      <c r="O2544" s="96"/>
      <c r="P2544" s="96"/>
      <c r="Q2544" s="94">
        <f>+M2544+N2544+O2544+P2544</f>
        <v>0</v>
      </c>
      <c r="R2544" s="95">
        <v>59</v>
      </c>
      <c r="S2544" s="88">
        <f>+Q2544*R2544</f>
        <v>0</v>
      </c>
    </row>
    <row r="2545" spans="1:19" ht="49.65" customHeight="1" x14ac:dyDescent="0.3">
      <c r="A2545" s="78"/>
      <c r="B2545" s="78"/>
      <c r="C2545" s="78"/>
      <c r="D2545" s="78"/>
      <c r="E2545" s="78"/>
      <c r="F2545" s="78"/>
      <c r="G2545" s="78"/>
      <c r="H2545" s="78"/>
      <c r="I2545" s="78"/>
      <c r="K2545" s="89"/>
      <c r="L2545" s="89"/>
      <c r="M2545" s="89"/>
      <c r="N2545" s="89"/>
      <c r="O2545" s="89"/>
      <c r="P2545" s="89"/>
      <c r="Q2545" s="89"/>
      <c r="R2545" s="89"/>
      <c r="S2545" s="89"/>
    </row>
    <row r="2546" spans="1:19" ht="49.65" customHeight="1" x14ac:dyDescent="0.3">
      <c r="A2546" s="97">
        <v>9799</v>
      </c>
      <c r="B2546" s="98" t="s">
        <v>2135</v>
      </c>
      <c r="C2546" s="96"/>
      <c r="D2546" s="96"/>
      <c r="E2546" s="96"/>
      <c r="F2546" s="96"/>
      <c r="G2546" s="94">
        <f>+C2546+D2546+E2546+F2546</f>
        <v>0</v>
      </c>
      <c r="H2546" s="95">
        <v>49</v>
      </c>
      <c r="I2546" s="88">
        <f>+G2546*H2546</f>
        <v>0</v>
      </c>
      <c r="K2546" s="97">
        <v>9797</v>
      </c>
      <c r="L2546" s="98" t="s">
        <v>2136</v>
      </c>
      <c r="M2546" s="96"/>
      <c r="N2546" s="96"/>
      <c r="O2546" s="96"/>
      <c r="P2546" s="96"/>
      <c r="Q2546" s="94">
        <f>+M2546+N2546+O2546+P2546</f>
        <v>0</v>
      </c>
      <c r="R2546" s="95">
        <v>59</v>
      </c>
      <c r="S2546" s="88">
        <f>+Q2546*R2546</f>
        <v>0</v>
      </c>
    </row>
    <row r="2547" spans="1:19" ht="49.65" customHeight="1" x14ac:dyDescent="0.3">
      <c r="A2547" s="89"/>
      <c r="B2547" s="89"/>
      <c r="C2547" s="89"/>
      <c r="D2547" s="89"/>
      <c r="E2547" s="89"/>
      <c r="F2547" s="89"/>
      <c r="G2547" s="89"/>
      <c r="H2547" s="89"/>
      <c r="I2547" s="89"/>
      <c r="K2547" s="89"/>
      <c r="L2547" s="89"/>
      <c r="M2547" s="89"/>
      <c r="N2547" s="89"/>
      <c r="O2547" s="89"/>
      <c r="P2547" s="89"/>
      <c r="Q2547" s="89"/>
      <c r="R2547" s="89"/>
      <c r="S2547" s="89"/>
    </row>
    <row r="2548" spans="1:19" ht="49.65" customHeight="1" x14ac:dyDescent="0.3">
      <c r="A2548" s="97">
        <v>9800</v>
      </c>
      <c r="B2548" s="98" t="s">
        <v>2137</v>
      </c>
      <c r="C2548" s="96"/>
      <c r="D2548" s="96"/>
      <c r="E2548" s="96"/>
      <c r="F2548" s="96"/>
      <c r="G2548" s="94">
        <f>+C2548+D2548+E2548+F2548</f>
        <v>0</v>
      </c>
      <c r="H2548" s="95">
        <v>49</v>
      </c>
      <c r="I2548" s="88">
        <f>+G2548*H2548</f>
        <v>0</v>
      </c>
      <c r="K2548" s="97"/>
      <c r="L2548" s="98"/>
      <c r="M2548" s="93"/>
      <c r="N2548" s="93"/>
      <c r="O2548" s="93"/>
      <c r="P2548" s="93"/>
      <c r="Q2548" s="94">
        <f>+M2548+N2548+O2548+P2548</f>
        <v>0</v>
      </c>
      <c r="R2548" s="95"/>
      <c r="S2548" s="88">
        <f>+Q2548*R2548</f>
        <v>0</v>
      </c>
    </row>
    <row r="2549" spans="1:19" ht="49.65" customHeight="1" x14ac:dyDescent="0.3">
      <c r="A2549" s="89"/>
      <c r="B2549" s="89"/>
      <c r="C2549" s="89"/>
      <c r="D2549" s="89"/>
      <c r="E2549" s="89"/>
      <c r="F2549" s="89"/>
      <c r="G2549" s="89"/>
      <c r="H2549" s="89"/>
      <c r="I2549" s="89"/>
      <c r="K2549" s="89"/>
      <c r="L2549" s="89"/>
      <c r="M2549" s="89"/>
      <c r="N2549" s="89"/>
      <c r="O2549" s="89"/>
      <c r="P2549" s="89"/>
      <c r="Q2549" s="89"/>
      <c r="R2549" s="89"/>
      <c r="S2549" s="89"/>
    </row>
    <row r="2550" spans="1:19" ht="49.65" customHeight="1" x14ac:dyDescent="0.3">
      <c r="A2550" s="97">
        <v>9801</v>
      </c>
      <c r="B2550" s="98" t="s">
        <v>2138</v>
      </c>
      <c r="C2550" s="96"/>
      <c r="D2550" s="96"/>
      <c r="E2550" s="96"/>
      <c r="F2550" s="96"/>
      <c r="G2550" s="94">
        <f>+C2550+D2550+E2550+F2550</f>
        <v>0</v>
      </c>
      <c r="H2550" s="95">
        <v>49</v>
      </c>
      <c r="I2550" s="88">
        <f>+G2550*H2550</f>
        <v>0</v>
      </c>
      <c r="K2550" s="97"/>
      <c r="L2550" s="98"/>
      <c r="M2550" s="93"/>
      <c r="N2550" s="93"/>
      <c r="O2550" s="93"/>
      <c r="P2550" s="93"/>
      <c r="Q2550" s="94">
        <f>+M2550+N2550+O2550+P2550</f>
        <v>0</v>
      </c>
      <c r="R2550" s="95"/>
      <c r="S2550" s="88">
        <f>+Q2550*R2550</f>
        <v>0</v>
      </c>
    </row>
    <row r="2551" spans="1:19" ht="49.65" customHeight="1" x14ac:dyDescent="0.3">
      <c r="A2551" s="89"/>
      <c r="B2551" s="89"/>
      <c r="C2551" s="89"/>
      <c r="D2551" s="89"/>
      <c r="E2551" s="89"/>
      <c r="F2551" s="89"/>
      <c r="G2551" s="89"/>
      <c r="H2551" s="89"/>
      <c r="I2551" s="89"/>
      <c r="K2551" s="89"/>
      <c r="L2551" s="89"/>
      <c r="M2551" s="89"/>
      <c r="N2551" s="89"/>
      <c r="O2551" s="89"/>
      <c r="P2551" s="89"/>
      <c r="Q2551" s="89"/>
      <c r="R2551" s="89"/>
      <c r="S2551" s="89"/>
    </row>
    <row r="2552" spans="1:19" ht="49.65" customHeight="1" x14ac:dyDescent="0.3">
      <c r="A2552" s="97">
        <v>9802</v>
      </c>
      <c r="B2552" s="98" t="s">
        <v>2139</v>
      </c>
      <c r="C2552" s="96"/>
      <c r="D2552" s="96"/>
      <c r="E2552" s="96"/>
      <c r="F2552" s="96"/>
      <c r="G2552" s="94">
        <f>+C2552+D2552+E2552+F2552</f>
        <v>0</v>
      </c>
      <c r="H2552" s="95">
        <v>49</v>
      </c>
      <c r="I2552" s="88">
        <f>+G2552*H2552</f>
        <v>0</v>
      </c>
      <c r="K2552" s="97"/>
      <c r="L2552" s="98"/>
      <c r="M2552" s="93"/>
      <c r="N2552" s="93"/>
      <c r="O2552" s="93"/>
      <c r="P2552" s="93"/>
      <c r="Q2552" s="94">
        <f>+M2552+N2552+O2552+P2552</f>
        <v>0</v>
      </c>
      <c r="R2552" s="95"/>
      <c r="S2552" s="88">
        <f>+Q2552*R2552</f>
        <v>0</v>
      </c>
    </row>
    <row r="2553" spans="1:19" ht="49.65" customHeight="1" x14ac:dyDescent="0.3">
      <c r="A2553" s="89"/>
      <c r="B2553" s="89"/>
      <c r="C2553" s="89"/>
      <c r="D2553" s="89"/>
      <c r="E2553" s="89"/>
      <c r="F2553" s="89"/>
      <c r="G2553" s="89"/>
      <c r="H2553" s="89"/>
      <c r="I2553" s="89"/>
      <c r="K2553" s="89"/>
      <c r="L2553" s="89"/>
      <c r="M2553" s="89"/>
      <c r="N2553" s="89"/>
      <c r="O2553" s="89"/>
      <c r="P2553" s="89"/>
      <c r="Q2553" s="89"/>
      <c r="R2553" s="89"/>
      <c r="S2553" s="89"/>
    </row>
    <row r="2554" spans="1:19" ht="49.65" customHeight="1" x14ac:dyDescent="0.3">
      <c r="A2554" s="22" t="s">
        <v>2140</v>
      </c>
      <c r="D2554" s="90" t="s">
        <v>408</v>
      </c>
      <c r="E2554" s="80"/>
      <c r="F2554" s="80"/>
      <c r="G2554" s="81"/>
      <c r="H2554" s="91">
        <f>SUM(I2458:I2553)</f>
        <v>0</v>
      </c>
      <c r="I2554" s="81"/>
      <c r="N2554" s="90" t="s">
        <v>409</v>
      </c>
      <c r="O2554" s="80"/>
      <c r="P2554" s="80"/>
      <c r="Q2554" s="81"/>
      <c r="R2554" s="91">
        <f>SUM(S2458:S2553)</f>
        <v>0</v>
      </c>
      <c r="S2554" s="81"/>
    </row>
    <row r="2555" spans="1:19" ht="49.65" customHeight="1" x14ac:dyDescent="0.3">
      <c r="D2555" s="82"/>
      <c r="E2555" s="83"/>
      <c r="F2555" s="83"/>
      <c r="G2555" s="84"/>
      <c r="H2555" s="82"/>
      <c r="I2555" s="84"/>
      <c r="N2555" s="82"/>
      <c r="O2555" s="83"/>
      <c r="P2555" s="83"/>
      <c r="Q2555" s="84"/>
      <c r="R2555" s="82"/>
      <c r="S2555" s="84"/>
    </row>
    <row r="2556" spans="1:19" ht="49.65" customHeight="1" x14ac:dyDescent="0.3">
      <c r="A2556" s="92" t="s">
        <v>1771</v>
      </c>
      <c r="B2556" s="78"/>
      <c r="C2556" s="78"/>
      <c r="D2556" s="78"/>
      <c r="E2556" s="78"/>
      <c r="F2556" s="78"/>
      <c r="G2556" s="78"/>
      <c r="H2556" s="78"/>
      <c r="I2556" s="78"/>
      <c r="J2556" s="78"/>
      <c r="K2556" s="78"/>
      <c r="L2556" s="78"/>
      <c r="M2556" s="78"/>
      <c r="N2556" s="78"/>
      <c r="O2556" s="78"/>
      <c r="P2556" s="78"/>
      <c r="Q2556" s="78"/>
      <c r="R2556" s="78"/>
      <c r="S2556" s="78"/>
    </row>
    <row r="2557" spans="1:19" ht="49.65" customHeight="1" x14ac:dyDescent="0.3">
      <c r="A2557" s="78"/>
      <c r="B2557" s="78"/>
      <c r="C2557" s="78"/>
      <c r="D2557" s="78"/>
      <c r="E2557" s="78"/>
      <c r="F2557" s="78"/>
      <c r="G2557" s="78"/>
      <c r="H2557" s="78"/>
      <c r="I2557" s="78"/>
      <c r="J2557" s="78"/>
      <c r="K2557" s="78"/>
      <c r="L2557" s="78"/>
      <c r="M2557" s="78"/>
      <c r="N2557" s="78"/>
      <c r="O2557" s="78"/>
      <c r="P2557" s="78"/>
      <c r="Q2557" s="78"/>
      <c r="R2557" s="78"/>
      <c r="S2557" s="78"/>
    </row>
    <row r="2558" spans="1:19" ht="49.65" customHeight="1" x14ac:dyDescent="0.3">
      <c r="A2558" s="102" t="s">
        <v>4</v>
      </c>
      <c r="B2558" s="103" t="s">
        <v>52</v>
      </c>
      <c r="C2558" s="102" t="s">
        <v>53</v>
      </c>
      <c r="D2558" s="102" t="s">
        <v>54</v>
      </c>
      <c r="E2558" s="102" t="s">
        <v>55</v>
      </c>
      <c r="F2558" s="102" t="s">
        <v>56</v>
      </c>
      <c r="G2558" s="102" t="s">
        <v>57</v>
      </c>
      <c r="H2558" s="102" t="s">
        <v>58</v>
      </c>
      <c r="I2558" s="103" t="s">
        <v>8</v>
      </c>
      <c r="K2558" s="102" t="s">
        <v>4</v>
      </c>
      <c r="L2558" s="103" t="s">
        <v>52</v>
      </c>
      <c r="M2558" s="102" t="s">
        <v>53</v>
      </c>
      <c r="N2558" s="102" t="s">
        <v>54</v>
      </c>
      <c r="O2558" s="102" t="s">
        <v>55</v>
      </c>
      <c r="P2558" s="102" t="s">
        <v>56</v>
      </c>
      <c r="Q2558" s="102" t="s">
        <v>57</v>
      </c>
      <c r="R2558" s="102" t="s">
        <v>58</v>
      </c>
      <c r="S2558" s="103" t="s">
        <v>8</v>
      </c>
    </row>
    <row r="2559" spans="1:19" ht="49.65" customHeight="1" x14ac:dyDescent="0.3">
      <c r="A2559" s="89"/>
      <c r="B2559" s="89"/>
      <c r="C2559" s="89"/>
      <c r="D2559" s="89"/>
      <c r="E2559" s="89"/>
      <c r="F2559" s="89"/>
      <c r="G2559" s="89"/>
      <c r="H2559" s="89"/>
      <c r="I2559" s="89"/>
      <c r="K2559" s="89"/>
      <c r="L2559" s="89"/>
      <c r="M2559" s="89"/>
      <c r="N2559" s="89"/>
      <c r="O2559" s="89"/>
      <c r="P2559" s="89"/>
      <c r="Q2559" s="89"/>
      <c r="R2559" s="89"/>
      <c r="S2559" s="89"/>
    </row>
    <row r="2560" spans="1:19" ht="49.65" customHeight="1" x14ac:dyDescent="0.3">
      <c r="A2560" s="99"/>
      <c r="B2560" s="100" t="s">
        <v>2141</v>
      </c>
      <c r="C2560" s="78"/>
      <c r="D2560" s="78"/>
      <c r="E2560" s="78"/>
      <c r="F2560" s="78"/>
      <c r="G2560" s="78"/>
      <c r="H2560" s="78"/>
      <c r="I2560" s="78"/>
      <c r="K2560" s="99"/>
      <c r="L2560" s="100" t="s">
        <v>2142</v>
      </c>
      <c r="M2560" s="78"/>
      <c r="N2560" s="78"/>
      <c r="O2560" s="78"/>
      <c r="P2560" s="78"/>
      <c r="Q2560" s="78"/>
      <c r="R2560" s="78"/>
      <c r="S2560" s="78"/>
    </row>
    <row r="2561" spans="1:19" ht="49.65" customHeight="1" x14ac:dyDescent="0.3">
      <c r="A2561" s="78"/>
      <c r="B2561" s="78"/>
      <c r="C2561" s="78"/>
      <c r="D2561" s="78"/>
      <c r="E2561" s="78"/>
      <c r="F2561" s="78"/>
      <c r="G2561" s="78"/>
      <c r="H2561" s="78"/>
      <c r="I2561" s="78"/>
      <c r="K2561" s="78"/>
      <c r="L2561" s="78"/>
      <c r="M2561" s="78"/>
      <c r="N2561" s="78"/>
      <c r="O2561" s="78"/>
      <c r="P2561" s="78"/>
      <c r="Q2561" s="78"/>
      <c r="R2561" s="78"/>
      <c r="S2561" s="78"/>
    </row>
    <row r="2562" spans="1:19" ht="49.65" customHeight="1" x14ac:dyDescent="0.3">
      <c r="A2562" s="97">
        <v>9787</v>
      </c>
      <c r="B2562" s="98" t="s">
        <v>2143</v>
      </c>
      <c r="C2562" s="96"/>
      <c r="D2562" s="96"/>
      <c r="E2562" s="96"/>
      <c r="F2562" s="96"/>
      <c r="G2562" s="94">
        <f>+C2562+D2562+E2562+F2562</f>
        <v>0</v>
      </c>
      <c r="H2562" s="95">
        <v>59</v>
      </c>
      <c r="I2562" s="88">
        <f>+G2562*H2562</f>
        <v>0</v>
      </c>
      <c r="K2562" s="97">
        <v>9894</v>
      </c>
      <c r="L2562" s="98" t="s">
        <v>2144</v>
      </c>
      <c r="M2562" s="96"/>
      <c r="N2562" s="96"/>
      <c r="O2562" s="96"/>
      <c r="P2562" s="96"/>
      <c r="Q2562" s="94">
        <f>+M2562+N2562+O2562+P2562</f>
        <v>0</v>
      </c>
      <c r="R2562" s="95">
        <v>89</v>
      </c>
      <c r="S2562" s="88">
        <f>+Q2562*R2562</f>
        <v>0</v>
      </c>
    </row>
    <row r="2563" spans="1:19" ht="49.65" customHeight="1" x14ac:dyDescent="0.3">
      <c r="A2563" s="89"/>
      <c r="B2563" s="89"/>
      <c r="C2563" s="89"/>
      <c r="D2563" s="89"/>
      <c r="E2563" s="89"/>
      <c r="F2563" s="89"/>
      <c r="G2563" s="89"/>
      <c r="H2563" s="89"/>
      <c r="I2563" s="89"/>
      <c r="K2563" s="89"/>
      <c r="L2563" s="89"/>
      <c r="M2563" s="89"/>
      <c r="N2563" s="89"/>
      <c r="O2563" s="89"/>
      <c r="P2563" s="89"/>
      <c r="Q2563" s="89"/>
      <c r="R2563" s="89"/>
      <c r="S2563" s="89"/>
    </row>
    <row r="2564" spans="1:19" ht="49.65" customHeight="1" x14ac:dyDescent="0.3">
      <c r="A2564" s="97">
        <v>9788</v>
      </c>
      <c r="B2564" s="98" t="s">
        <v>2145</v>
      </c>
      <c r="C2564" s="96"/>
      <c r="D2564" s="96"/>
      <c r="E2564" s="96"/>
      <c r="F2564" s="96"/>
      <c r="G2564" s="94">
        <f>+C2564+D2564+E2564+F2564</f>
        <v>0</v>
      </c>
      <c r="H2564" s="95">
        <v>59</v>
      </c>
      <c r="I2564" s="88">
        <f>+G2564*H2564</f>
        <v>0</v>
      </c>
      <c r="K2564" s="97">
        <v>9895</v>
      </c>
      <c r="L2564" s="98" t="s">
        <v>2146</v>
      </c>
      <c r="M2564" s="96"/>
      <c r="N2564" s="96"/>
      <c r="O2564" s="96"/>
      <c r="P2564" s="96"/>
      <c r="Q2564" s="94">
        <f>+M2564+N2564+O2564+P2564</f>
        <v>0</v>
      </c>
      <c r="R2564" s="95">
        <v>89</v>
      </c>
      <c r="S2564" s="88">
        <f>+Q2564*R2564</f>
        <v>0</v>
      </c>
    </row>
    <row r="2565" spans="1:19" ht="49.65" customHeight="1" x14ac:dyDescent="0.3">
      <c r="A2565" s="89"/>
      <c r="B2565" s="89"/>
      <c r="C2565" s="89"/>
      <c r="D2565" s="89"/>
      <c r="E2565" s="89"/>
      <c r="F2565" s="89"/>
      <c r="G2565" s="89"/>
      <c r="H2565" s="89"/>
      <c r="I2565" s="89"/>
      <c r="K2565" s="89"/>
      <c r="L2565" s="89"/>
      <c r="M2565" s="89"/>
      <c r="N2565" s="89"/>
      <c r="O2565" s="89"/>
      <c r="P2565" s="89"/>
      <c r="Q2565" s="89"/>
      <c r="R2565" s="89"/>
      <c r="S2565" s="89"/>
    </row>
    <row r="2566" spans="1:19" ht="49.65" customHeight="1" x14ac:dyDescent="0.3">
      <c r="A2566" s="97">
        <v>9789</v>
      </c>
      <c r="B2566" s="98" t="s">
        <v>2147</v>
      </c>
      <c r="C2566" s="96"/>
      <c r="D2566" s="96"/>
      <c r="E2566" s="96"/>
      <c r="F2566" s="96"/>
      <c r="G2566" s="94">
        <f>+C2566+D2566+E2566+F2566</f>
        <v>0</v>
      </c>
      <c r="H2566" s="95">
        <v>59</v>
      </c>
      <c r="I2566" s="88">
        <f>+G2566*H2566</f>
        <v>0</v>
      </c>
      <c r="K2566" s="97">
        <v>9896</v>
      </c>
      <c r="L2566" s="98" t="s">
        <v>2148</v>
      </c>
      <c r="M2566" s="96"/>
      <c r="N2566" s="96"/>
      <c r="O2566" s="96"/>
      <c r="P2566" s="96"/>
      <c r="Q2566" s="94">
        <f>+M2566+N2566+O2566+P2566</f>
        <v>0</v>
      </c>
      <c r="R2566" s="95">
        <v>89</v>
      </c>
      <c r="S2566" s="88">
        <f>+Q2566*R2566</f>
        <v>0</v>
      </c>
    </row>
    <row r="2567" spans="1:19" ht="49.65" customHeight="1" x14ac:dyDescent="0.3">
      <c r="A2567" s="89"/>
      <c r="B2567" s="89"/>
      <c r="C2567" s="89"/>
      <c r="D2567" s="89"/>
      <c r="E2567" s="89"/>
      <c r="F2567" s="89"/>
      <c r="G2567" s="89"/>
      <c r="H2567" s="89"/>
      <c r="I2567" s="89"/>
      <c r="K2567" s="89"/>
      <c r="L2567" s="89"/>
      <c r="M2567" s="89"/>
      <c r="N2567" s="89"/>
      <c r="O2567" s="89"/>
      <c r="P2567" s="89"/>
      <c r="Q2567" s="89"/>
      <c r="R2567" s="89"/>
      <c r="S2567" s="89"/>
    </row>
    <row r="2568" spans="1:19" ht="49.65" customHeight="1" x14ac:dyDescent="0.3">
      <c r="A2568" s="97">
        <v>9790</v>
      </c>
      <c r="B2568" s="98" t="s">
        <v>2149</v>
      </c>
      <c r="C2568" s="96"/>
      <c r="D2568" s="96"/>
      <c r="E2568" s="96"/>
      <c r="F2568" s="96"/>
      <c r="G2568" s="94">
        <f>+C2568+D2568+E2568+F2568</f>
        <v>0</v>
      </c>
      <c r="H2568" s="95">
        <v>59</v>
      </c>
      <c r="I2568" s="88">
        <f>+G2568*H2568</f>
        <v>0</v>
      </c>
      <c r="K2568" s="97">
        <v>9897</v>
      </c>
      <c r="L2568" s="98" t="s">
        <v>2150</v>
      </c>
      <c r="M2568" s="96"/>
      <c r="N2568" s="96"/>
      <c r="O2568" s="96"/>
      <c r="P2568" s="96"/>
      <c r="Q2568" s="94">
        <f>+M2568+N2568+O2568+P2568</f>
        <v>0</v>
      </c>
      <c r="R2568" s="95">
        <v>89</v>
      </c>
      <c r="S2568" s="88">
        <f>+Q2568*R2568</f>
        <v>0</v>
      </c>
    </row>
    <row r="2569" spans="1:19" ht="49.65" customHeight="1" x14ac:dyDescent="0.3">
      <c r="A2569" s="89"/>
      <c r="B2569" s="89"/>
      <c r="C2569" s="89"/>
      <c r="D2569" s="89"/>
      <c r="E2569" s="89"/>
      <c r="F2569" s="89"/>
      <c r="G2569" s="89"/>
      <c r="H2569" s="89"/>
      <c r="I2569" s="89"/>
      <c r="K2569" s="89"/>
      <c r="L2569" s="89"/>
      <c r="M2569" s="89"/>
      <c r="N2569" s="89"/>
      <c r="O2569" s="89"/>
      <c r="P2569" s="89"/>
      <c r="Q2569" s="89"/>
      <c r="R2569" s="89"/>
      <c r="S2569" s="89"/>
    </row>
    <row r="2570" spans="1:19" ht="49.65" customHeight="1" x14ac:dyDescent="0.3">
      <c r="A2570" s="97">
        <v>9791</v>
      </c>
      <c r="B2570" s="98" t="s">
        <v>2151</v>
      </c>
      <c r="C2570" s="96"/>
      <c r="D2570" s="96"/>
      <c r="E2570" s="96"/>
      <c r="F2570" s="96"/>
      <c r="G2570" s="94">
        <f>+C2570+D2570+E2570+F2570</f>
        <v>0</v>
      </c>
      <c r="H2570" s="95">
        <v>59</v>
      </c>
      <c r="I2570" s="88">
        <f>+G2570*H2570</f>
        <v>0</v>
      </c>
      <c r="K2570" s="97">
        <v>9898</v>
      </c>
      <c r="L2570" s="98" t="s">
        <v>2152</v>
      </c>
      <c r="M2570" s="96"/>
      <c r="N2570" s="96"/>
      <c r="O2570" s="96"/>
      <c r="P2570" s="96"/>
      <c r="Q2570" s="94">
        <f>+M2570+N2570+O2570+P2570</f>
        <v>0</v>
      </c>
      <c r="R2570" s="95">
        <v>89</v>
      </c>
      <c r="S2570" s="88">
        <f>+Q2570*R2570</f>
        <v>0</v>
      </c>
    </row>
    <row r="2571" spans="1:19" ht="49.65" customHeight="1" x14ac:dyDescent="0.3">
      <c r="A2571" s="89"/>
      <c r="B2571" s="89"/>
      <c r="C2571" s="89"/>
      <c r="D2571" s="89"/>
      <c r="E2571" s="89"/>
      <c r="F2571" s="89"/>
      <c r="G2571" s="89"/>
      <c r="H2571" s="89"/>
      <c r="I2571" s="89"/>
      <c r="K2571" s="89"/>
      <c r="L2571" s="89"/>
      <c r="M2571" s="89"/>
      <c r="N2571" s="89"/>
      <c r="O2571" s="89"/>
      <c r="P2571" s="89"/>
      <c r="Q2571" s="89"/>
      <c r="R2571" s="89"/>
      <c r="S2571" s="89"/>
    </row>
    <row r="2572" spans="1:19" ht="49.65" customHeight="1" x14ac:dyDescent="0.3">
      <c r="A2572" s="97">
        <v>9792</v>
      </c>
      <c r="B2572" s="98" t="s">
        <v>2153</v>
      </c>
      <c r="C2572" s="96"/>
      <c r="D2572" s="96"/>
      <c r="E2572" s="96"/>
      <c r="F2572" s="96"/>
      <c r="G2572" s="94">
        <f>+C2572+D2572+E2572+F2572</f>
        <v>0</v>
      </c>
      <c r="H2572" s="95">
        <v>59</v>
      </c>
      <c r="I2572" s="88">
        <f>+G2572*H2572</f>
        <v>0</v>
      </c>
      <c r="K2572" s="99"/>
      <c r="L2572" s="100" t="s">
        <v>2154</v>
      </c>
      <c r="M2572" s="78"/>
      <c r="N2572" s="78"/>
      <c r="O2572" s="78"/>
      <c r="P2572" s="78"/>
      <c r="Q2572" s="78"/>
      <c r="R2572" s="78"/>
      <c r="S2572" s="78"/>
    </row>
    <row r="2573" spans="1:19" ht="49.65" customHeight="1" x14ac:dyDescent="0.3">
      <c r="A2573" s="89"/>
      <c r="B2573" s="89"/>
      <c r="C2573" s="89"/>
      <c r="D2573" s="89"/>
      <c r="E2573" s="89"/>
      <c r="F2573" s="89"/>
      <c r="G2573" s="89"/>
      <c r="H2573" s="89"/>
      <c r="I2573" s="89"/>
      <c r="K2573" s="78"/>
      <c r="L2573" s="78"/>
      <c r="M2573" s="78"/>
      <c r="N2573" s="78"/>
      <c r="O2573" s="78"/>
      <c r="P2573" s="78"/>
      <c r="Q2573" s="78"/>
      <c r="R2573" s="78"/>
      <c r="S2573" s="78"/>
    </row>
    <row r="2574" spans="1:19" ht="49.65" customHeight="1" x14ac:dyDescent="0.3">
      <c r="A2574" s="99"/>
      <c r="B2574" s="100" t="s">
        <v>2155</v>
      </c>
      <c r="C2574" s="78"/>
      <c r="D2574" s="78"/>
      <c r="E2574" s="78"/>
      <c r="F2574" s="78"/>
      <c r="G2574" s="78"/>
      <c r="H2574" s="78"/>
      <c r="I2574" s="78"/>
      <c r="K2574" s="97">
        <v>9881</v>
      </c>
      <c r="L2574" s="98" t="s">
        <v>2156</v>
      </c>
      <c r="M2574" s="96"/>
      <c r="N2574" s="96"/>
      <c r="O2574" s="96"/>
      <c r="P2574" s="96"/>
      <c r="Q2574" s="94">
        <f>+M2574+N2574+O2574+P2574</f>
        <v>0</v>
      </c>
      <c r="R2574" s="95">
        <v>69</v>
      </c>
      <c r="S2574" s="88">
        <f>+Q2574*R2574</f>
        <v>0</v>
      </c>
    </row>
    <row r="2575" spans="1:19" ht="49.65" customHeight="1" x14ac:dyDescent="0.3">
      <c r="A2575" s="78"/>
      <c r="B2575" s="78"/>
      <c r="C2575" s="78"/>
      <c r="D2575" s="78"/>
      <c r="E2575" s="78"/>
      <c r="F2575" s="78"/>
      <c r="G2575" s="78"/>
      <c r="H2575" s="78"/>
      <c r="I2575" s="78"/>
      <c r="K2575" s="89"/>
      <c r="L2575" s="89"/>
      <c r="M2575" s="89"/>
      <c r="N2575" s="89"/>
      <c r="O2575" s="89"/>
      <c r="P2575" s="89"/>
      <c r="Q2575" s="89"/>
      <c r="R2575" s="89"/>
      <c r="S2575" s="89"/>
    </row>
    <row r="2576" spans="1:19" ht="49.65" customHeight="1" x14ac:dyDescent="0.3">
      <c r="A2576" s="97">
        <v>9816</v>
      </c>
      <c r="B2576" s="98" t="s">
        <v>2157</v>
      </c>
      <c r="C2576" s="96"/>
      <c r="D2576" s="96"/>
      <c r="E2576" s="96"/>
      <c r="F2576" s="96"/>
      <c r="G2576" s="94">
        <f>+C2576+D2576+E2576+F2576</f>
        <v>0</v>
      </c>
      <c r="H2576" s="95">
        <v>49</v>
      </c>
      <c r="I2576" s="88">
        <f>+G2576*H2576</f>
        <v>0</v>
      </c>
      <c r="K2576" s="101" t="s">
        <v>2158</v>
      </c>
      <c r="L2576" s="78"/>
      <c r="M2576" s="78"/>
      <c r="N2576" s="78"/>
      <c r="O2576" s="78"/>
      <c r="P2576" s="78"/>
      <c r="Q2576" s="78"/>
      <c r="R2576" s="78"/>
      <c r="S2576" s="78"/>
    </row>
    <row r="2577" spans="1:19" ht="49.65" customHeight="1" x14ac:dyDescent="0.3">
      <c r="A2577" s="89"/>
      <c r="B2577" s="89"/>
      <c r="C2577" s="89"/>
      <c r="D2577" s="89"/>
      <c r="E2577" s="89"/>
      <c r="F2577" s="89"/>
      <c r="G2577" s="89"/>
      <c r="H2577" s="89"/>
      <c r="I2577" s="89"/>
      <c r="K2577" s="78"/>
      <c r="L2577" s="78"/>
      <c r="M2577" s="78"/>
      <c r="N2577" s="78"/>
      <c r="O2577" s="78"/>
      <c r="P2577" s="78"/>
      <c r="Q2577" s="78"/>
      <c r="R2577" s="78"/>
      <c r="S2577" s="78"/>
    </row>
    <row r="2578" spans="1:19" ht="49.65" customHeight="1" x14ac:dyDescent="0.3">
      <c r="A2578" s="97">
        <v>9817</v>
      </c>
      <c r="B2578" s="98" t="s">
        <v>2159</v>
      </c>
      <c r="C2578" s="96"/>
      <c r="D2578" s="96"/>
      <c r="E2578" s="96"/>
      <c r="F2578" s="96"/>
      <c r="G2578" s="94">
        <f>+C2578+D2578+E2578+F2578</f>
        <v>0</v>
      </c>
      <c r="H2578" s="95">
        <v>49</v>
      </c>
      <c r="I2578" s="88">
        <f>+G2578*H2578</f>
        <v>0</v>
      </c>
      <c r="K2578" s="99"/>
      <c r="L2578" s="100" t="s">
        <v>2160</v>
      </c>
      <c r="M2578" s="78"/>
      <c r="N2578" s="78"/>
      <c r="O2578" s="78"/>
      <c r="P2578" s="78"/>
      <c r="Q2578" s="78"/>
      <c r="R2578" s="78"/>
      <c r="S2578" s="78"/>
    </row>
    <row r="2579" spans="1:19" ht="49.65" customHeight="1" x14ac:dyDescent="0.3">
      <c r="A2579" s="89"/>
      <c r="B2579" s="89"/>
      <c r="C2579" s="89"/>
      <c r="D2579" s="89"/>
      <c r="E2579" s="89"/>
      <c r="F2579" s="89"/>
      <c r="G2579" s="89"/>
      <c r="H2579" s="89"/>
      <c r="I2579" s="89"/>
      <c r="K2579" s="78"/>
      <c r="L2579" s="78"/>
      <c r="M2579" s="78"/>
      <c r="N2579" s="78"/>
      <c r="O2579" s="78"/>
      <c r="P2579" s="78"/>
      <c r="Q2579" s="78"/>
      <c r="R2579" s="78"/>
      <c r="S2579" s="78"/>
    </row>
    <row r="2580" spans="1:19" ht="49.65" customHeight="1" x14ac:dyDescent="0.3">
      <c r="A2580" s="97">
        <v>9818</v>
      </c>
      <c r="B2580" s="98" t="s">
        <v>2161</v>
      </c>
      <c r="C2580" s="96"/>
      <c r="D2580" s="96"/>
      <c r="E2580" s="96"/>
      <c r="F2580" s="96"/>
      <c r="G2580" s="94">
        <f>+C2580+D2580+E2580+F2580</f>
        <v>0</v>
      </c>
      <c r="H2580" s="95">
        <v>49</v>
      </c>
      <c r="I2580" s="88">
        <f>+G2580*H2580</f>
        <v>0</v>
      </c>
      <c r="K2580" s="97">
        <v>5137</v>
      </c>
      <c r="L2580" s="98" t="s">
        <v>2162</v>
      </c>
      <c r="M2580" s="96"/>
      <c r="N2580" s="96"/>
      <c r="O2580" s="96"/>
      <c r="P2580" s="96"/>
      <c r="Q2580" s="94">
        <f>+M2580+N2580+O2580+P2580</f>
        <v>0</v>
      </c>
      <c r="R2580" s="95">
        <v>89</v>
      </c>
      <c r="S2580" s="88">
        <f>+Q2580*R2580</f>
        <v>0</v>
      </c>
    </row>
    <row r="2581" spans="1:19" ht="49.65" customHeight="1" x14ac:dyDescent="0.3">
      <c r="A2581" s="89"/>
      <c r="B2581" s="89"/>
      <c r="C2581" s="89"/>
      <c r="D2581" s="89"/>
      <c r="E2581" s="89"/>
      <c r="F2581" s="89"/>
      <c r="G2581" s="89"/>
      <c r="H2581" s="89"/>
      <c r="I2581" s="89"/>
      <c r="K2581" s="89"/>
      <c r="L2581" s="89"/>
      <c r="M2581" s="89"/>
      <c r="N2581" s="89"/>
      <c r="O2581" s="89"/>
      <c r="P2581" s="89"/>
      <c r="Q2581" s="89"/>
      <c r="R2581" s="89"/>
      <c r="S2581" s="89"/>
    </row>
    <row r="2582" spans="1:19" ht="49.65" customHeight="1" x14ac:dyDescent="0.3">
      <c r="A2582" s="97">
        <v>9819</v>
      </c>
      <c r="B2582" s="98" t="s">
        <v>2163</v>
      </c>
      <c r="C2582" s="96"/>
      <c r="D2582" s="96"/>
      <c r="E2582" s="96"/>
      <c r="F2582" s="96"/>
      <c r="G2582" s="94">
        <f>+C2582+D2582+E2582+F2582</f>
        <v>0</v>
      </c>
      <c r="H2582" s="95">
        <v>49</v>
      </c>
      <c r="I2582" s="88">
        <f>+G2582*H2582</f>
        <v>0</v>
      </c>
      <c r="K2582" s="97">
        <v>6131</v>
      </c>
      <c r="L2582" s="98" t="s">
        <v>2164</v>
      </c>
      <c r="M2582" s="96"/>
      <c r="N2582" s="96"/>
      <c r="O2582" s="96"/>
      <c r="P2582" s="96"/>
      <c r="Q2582" s="94">
        <f>+M2582+N2582+O2582+P2582</f>
        <v>0</v>
      </c>
      <c r="R2582" s="95">
        <v>89</v>
      </c>
      <c r="S2582" s="88">
        <f>+Q2582*R2582</f>
        <v>0</v>
      </c>
    </row>
    <row r="2583" spans="1:19" ht="49.65" customHeight="1" x14ac:dyDescent="0.3">
      <c r="A2583" s="89"/>
      <c r="B2583" s="89"/>
      <c r="C2583" s="89"/>
      <c r="D2583" s="89"/>
      <c r="E2583" s="89"/>
      <c r="F2583" s="89"/>
      <c r="G2583" s="89"/>
      <c r="H2583" s="89"/>
      <c r="I2583" s="89"/>
      <c r="K2583" s="89"/>
      <c r="L2583" s="89"/>
      <c r="M2583" s="89"/>
      <c r="N2583" s="89"/>
      <c r="O2583" s="89"/>
      <c r="P2583" s="89"/>
      <c r="Q2583" s="89"/>
      <c r="R2583" s="89"/>
      <c r="S2583" s="89"/>
    </row>
    <row r="2584" spans="1:19" ht="49.65" customHeight="1" x14ac:dyDescent="0.3">
      <c r="A2584" s="97">
        <v>9820</v>
      </c>
      <c r="B2584" s="98" t="s">
        <v>2165</v>
      </c>
      <c r="C2584" s="96"/>
      <c r="D2584" s="96"/>
      <c r="E2584" s="96"/>
      <c r="F2584" s="96"/>
      <c r="G2584" s="94">
        <f>+C2584+D2584+E2584+F2584</f>
        <v>0</v>
      </c>
      <c r="H2584" s="95">
        <v>49</v>
      </c>
      <c r="I2584" s="88">
        <f>+G2584*H2584</f>
        <v>0</v>
      </c>
      <c r="K2584" s="97">
        <v>10127</v>
      </c>
      <c r="L2584" s="98" t="s">
        <v>2166</v>
      </c>
      <c r="M2584" s="96"/>
      <c r="N2584" s="96"/>
      <c r="O2584" s="96"/>
      <c r="P2584" s="96"/>
      <c r="Q2584" s="94">
        <f>+M2584+N2584+O2584+P2584</f>
        <v>0</v>
      </c>
      <c r="R2584" s="95">
        <v>89</v>
      </c>
      <c r="S2584" s="88">
        <f>+Q2584*R2584</f>
        <v>0</v>
      </c>
    </row>
    <row r="2585" spans="1:19" ht="49.65" customHeight="1" x14ac:dyDescent="0.3">
      <c r="A2585" s="89"/>
      <c r="B2585" s="89"/>
      <c r="C2585" s="89"/>
      <c r="D2585" s="89"/>
      <c r="E2585" s="89"/>
      <c r="F2585" s="89"/>
      <c r="G2585" s="89"/>
      <c r="H2585" s="89"/>
      <c r="I2585" s="89"/>
      <c r="K2585" s="89"/>
      <c r="L2585" s="89"/>
      <c r="M2585" s="89"/>
      <c r="N2585" s="89"/>
      <c r="O2585" s="89"/>
      <c r="P2585" s="89"/>
      <c r="Q2585" s="89"/>
      <c r="R2585" s="89"/>
      <c r="S2585" s="89"/>
    </row>
    <row r="2586" spans="1:19" ht="49.65" customHeight="1" x14ac:dyDescent="0.3">
      <c r="A2586" s="97">
        <v>9821</v>
      </c>
      <c r="B2586" s="98" t="s">
        <v>2167</v>
      </c>
      <c r="C2586" s="96"/>
      <c r="D2586" s="96"/>
      <c r="E2586" s="96"/>
      <c r="F2586" s="96"/>
      <c r="G2586" s="94">
        <f>+C2586+D2586+E2586+F2586</f>
        <v>0</v>
      </c>
      <c r="H2586" s="95">
        <v>49</v>
      </c>
      <c r="I2586" s="88">
        <f>+G2586*H2586</f>
        <v>0</v>
      </c>
      <c r="K2586" s="97">
        <v>10649</v>
      </c>
      <c r="L2586" s="98" t="s">
        <v>2168</v>
      </c>
      <c r="M2586" s="96"/>
      <c r="N2586" s="96"/>
      <c r="O2586" s="96"/>
      <c r="P2586" s="96"/>
      <c r="Q2586" s="94">
        <f>+M2586+N2586+O2586+P2586</f>
        <v>0</v>
      </c>
      <c r="R2586" s="95">
        <v>59</v>
      </c>
      <c r="S2586" s="88">
        <f>+Q2586*R2586</f>
        <v>0</v>
      </c>
    </row>
    <row r="2587" spans="1:19" ht="49.65" customHeight="1" x14ac:dyDescent="0.3">
      <c r="A2587" s="89"/>
      <c r="B2587" s="89"/>
      <c r="C2587" s="89"/>
      <c r="D2587" s="89"/>
      <c r="E2587" s="89"/>
      <c r="F2587" s="89"/>
      <c r="G2587" s="89"/>
      <c r="H2587" s="89"/>
      <c r="I2587" s="89"/>
      <c r="K2587" s="89"/>
      <c r="L2587" s="89"/>
      <c r="M2587" s="89"/>
      <c r="N2587" s="89"/>
      <c r="O2587" s="89"/>
      <c r="P2587" s="89"/>
      <c r="Q2587" s="89"/>
      <c r="R2587" s="89"/>
      <c r="S2587" s="89"/>
    </row>
    <row r="2588" spans="1:19" ht="49.65" customHeight="1" x14ac:dyDescent="0.3">
      <c r="A2588" s="97">
        <v>9823</v>
      </c>
      <c r="B2588" s="98" t="s">
        <v>2169</v>
      </c>
      <c r="C2588" s="96"/>
      <c r="D2588" s="96"/>
      <c r="E2588" s="96"/>
      <c r="F2588" s="96"/>
      <c r="G2588" s="94">
        <f>+C2588+D2588+E2588+F2588</f>
        <v>0</v>
      </c>
      <c r="H2588" s="95">
        <v>49</v>
      </c>
      <c r="I2588" s="88">
        <f>+G2588*H2588</f>
        <v>0</v>
      </c>
      <c r="K2588" s="97">
        <v>10650</v>
      </c>
      <c r="L2588" s="98" t="s">
        <v>2170</v>
      </c>
      <c r="M2588" s="96"/>
      <c r="N2588" s="96"/>
      <c r="O2588" s="96"/>
      <c r="P2588" s="96"/>
      <c r="Q2588" s="94">
        <f>+M2588+N2588+O2588+P2588</f>
        <v>0</v>
      </c>
      <c r="R2588" s="95">
        <v>59</v>
      </c>
      <c r="S2588" s="88">
        <f>+Q2588*R2588</f>
        <v>0</v>
      </c>
    </row>
    <row r="2589" spans="1:19" ht="49.65" customHeight="1" x14ac:dyDescent="0.3">
      <c r="A2589" s="89"/>
      <c r="B2589" s="89"/>
      <c r="C2589" s="89"/>
      <c r="D2589" s="89"/>
      <c r="E2589" s="89"/>
      <c r="F2589" s="89"/>
      <c r="G2589" s="89"/>
      <c r="H2589" s="89"/>
      <c r="I2589" s="89"/>
      <c r="K2589" s="89"/>
      <c r="L2589" s="89"/>
      <c r="M2589" s="89"/>
      <c r="N2589" s="89"/>
      <c r="O2589" s="89"/>
      <c r="P2589" s="89"/>
      <c r="Q2589" s="89"/>
      <c r="R2589" s="89"/>
      <c r="S2589" s="89"/>
    </row>
    <row r="2590" spans="1:19" ht="49.65" customHeight="1" x14ac:dyDescent="0.3">
      <c r="A2590" s="97">
        <v>9824</v>
      </c>
      <c r="B2590" s="98" t="s">
        <v>2171</v>
      </c>
      <c r="C2590" s="96"/>
      <c r="D2590" s="96"/>
      <c r="E2590" s="96"/>
      <c r="F2590" s="96"/>
      <c r="G2590" s="94">
        <f>+C2590+D2590+E2590+F2590</f>
        <v>0</v>
      </c>
      <c r="H2590" s="95">
        <v>49</v>
      </c>
      <c r="I2590" s="88">
        <f>+G2590*H2590</f>
        <v>0</v>
      </c>
      <c r="K2590" s="97">
        <v>11694</v>
      </c>
      <c r="L2590" s="98" t="s">
        <v>2172</v>
      </c>
      <c r="M2590" s="96"/>
      <c r="N2590" s="96"/>
      <c r="O2590" s="96"/>
      <c r="P2590" s="96"/>
      <c r="Q2590" s="94">
        <f>+M2590+N2590+O2590+P2590</f>
        <v>0</v>
      </c>
      <c r="R2590" s="95">
        <v>89</v>
      </c>
      <c r="S2590" s="88">
        <f>+Q2590*R2590</f>
        <v>0</v>
      </c>
    </row>
    <row r="2591" spans="1:19" ht="49.65" customHeight="1" x14ac:dyDescent="0.3">
      <c r="A2591" s="89"/>
      <c r="B2591" s="89"/>
      <c r="C2591" s="89"/>
      <c r="D2591" s="89"/>
      <c r="E2591" s="89"/>
      <c r="F2591" s="89"/>
      <c r="G2591" s="89"/>
      <c r="H2591" s="89"/>
      <c r="I2591" s="89"/>
      <c r="K2591" s="89"/>
      <c r="L2591" s="89"/>
      <c r="M2591" s="89"/>
      <c r="N2591" s="89"/>
      <c r="O2591" s="89"/>
      <c r="P2591" s="89"/>
      <c r="Q2591" s="89"/>
      <c r="R2591" s="89"/>
      <c r="S2591" s="89"/>
    </row>
    <row r="2592" spans="1:19" ht="49.65" customHeight="1" x14ac:dyDescent="0.3">
      <c r="A2592" s="97">
        <v>9825</v>
      </c>
      <c r="B2592" s="98" t="s">
        <v>2173</v>
      </c>
      <c r="C2592" s="96"/>
      <c r="D2592" s="96"/>
      <c r="E2592" s="96"/>
      <c r="F2592" s="96"/>
      <c r="G2592" s="94">
        <f>+C2592+D2592+E2592+F2592</f>
        <v>0</v>
      </c>
      <c r="H2592" s="95">
        <v>49</v>
      </c>
      <c r="I2592" s="88">
        <f>+G2592*H2592</f>
        <v>0</v>
      </c>
      <c r="K2592" s="97">
        <v>12460</v>
      </c>
      <c r="L2592" s="98" t="s">
        <v>2174</v>
      </c>
      <c r="M2592" s="96"/>
      <c r="N2592" s="96"/>
      <c r="O2592" s="96"/>
      <c r="P2592" s="96"/>
      <c r="Q2592" s="94">
        <f>+M2592+N2592+O2592+P2592</f>
        <v>0</v>
      </c>
      <c r="R2592" s="95">
        <v>89</v>
      </c>
      <c r="S2592" s="88">
        <f>+Q2592*R2592</f>
        <v>0</v>
      </c>
    </row>
    <row r="2593" spans="1:19" ht="49.65" customHeight="1" x14ac:dyDescent="0.3">
      <c r="A2593" s="89"/>
      <c r="B2593" s="89"/>
      <c r="C2593" s="89"/>
      <c r="D2593" s="89"/>
      <c r="E2593" s="89"/>
      <c r="F2593" s="89"/>
      <c r="G2593" s="89"/>
      <c r="H2593" s="89"/>
      <c r="I2593" s="89"/>
      <c r="K2593" s="89"/>
      <c r="L2593" s="89"/>
      <c r="M2593" s="89"/>
      <c r="N2593" s="89"/>
      <c r="O2593" s="89"/>
      <c r="P2593" s="89"/>
      <c r="Q2593" s="89"/>
      <c r="R2593" s="89"/>
      <c r="S2593" s="89"/>
    </row>
    <row r="2594" spans="1:19" ht="49.65" customHeight="1" x14ac:dyDescent="0.3">
      <c r="A2594" s="97">
        <v>9826</v>
      </c>
      <c r="B2594" s="98" t="s">
        <v>2175</v>
      </c>
      <c r="C2594" s="96"/>
      <c r="D2594" s="96"/>
      <c r="E2594" s="96"/>
      <c r="F2594" s="96"/>
      <c r="G2594" s="94">
        <f>+C2594+D2594+E2594+F2594</f>
        <v>0</v>
      </c>
      <c r="H2594" s="95">
        <v>49</v>
      </c>
      <c r="I2594" s="88">
        <f>+G2594*H2594</f>
        <v>0</v>
      </c>
      <c r="K2594" s="97">
        <v>12486</v>
      </c>
      <c r="L2594" s="98" t="s">
        <v>2176</v>
      </c>
      <c r="M2594" s="96"/>
      <c r="N2594" s="96"/>
      <c r="O2594" s="96"/>
      <c r="P2594" s="96"/>
      <c r="Q2594" s="94">
        <f>+M2594+N2594+O2594+P2594</f>
        <v>0</v>
      </c>
      <c r="R2594" s="95">
        <v>89</v>
      </c>
      <c r="S2594" s="88">
        <f>+Q2594*R2594</f>
        <v>0</v>
      </c>
    </row>
    <row r="2595" spans="1:19" ht="49.65" customHeight="1" x14ac:dyDescent="0.3">
      <c r="A2595" s="89"/>
      <c r="B2595" s="89"/>
      <c r="C2595" s="89"/>
      <c r="D2595" s="89"/>
      <c r="E2595" s="89"/>
      <c r="F2595" s="89"/>
      <c r="G2595" s="89"/>
      <c r="H2595" s="89"/>
      <c r="I2595" s="89"/>
      <c r="K2595" s="89"/>
      <c r="L2595" s="89"/>
      <c r="M2595" s="89"/>
      <c r="N2595" s="89"/>
      <c r="O2595" s="89"/>
      <c r="P2595" s="89"/>
      <c r="Q2595" s="89"/>
      <c r="R2595" s="89"/>
      <c r="S2595" s="89"/>
    </row>
    <row r="2596" spans="1:19" ht="49.65" customHeight="1" x14ac:dyDescent="0.3">
      <c r="A2596" s="97">
        <v>9827</v>
      </c>
      <c r="B2596" s="98" t="s">
        <v>2177</v>
      </c>
      <c r="C2596" s="96"/>
      <c r="D2596" s="96"/>
      <c r="E2596" s="96"/>
      <c r="F2596" s="96"/>
      <c r="G2596" s="94">
        <f>+C2596+D2596+E2596+F2596</f>
        <v>0</v>
      </c>
      <c r="H2596" s="95">
        <v>49</v>
      </c>
      <c r="I2596" s="88">
        <f>+G2596*H2596</f>
        <v>0</v>
      </c>
      <c r="K2596" s="97">
        <v>12488</v>
      </c>
      <c r="L2596" s="98" t="s">
        <v>2178</v>
      </c>
      <c r="M2596" s="96"/>
      <c r="N2596" s="96"/>
      <c r="O2596" s="96"/>
      <c r="P2596" s="96"/>
      <c r="Q2596" s="94">
        <f>+M2596+N2596+O2596+P2596</f>
        <v>0</v>
      </c>
      <c r="R2596" s="95">
        <v>89</v>
      </c>
      <c r="S2596" s="88">
        <f>+Q2596*R2596</f>
        <v>0</v>
      </c>
    </row>
    <row r="2597" spans="1:19" ht="49.65" customHeight="1" x14ac:dyDescent="0.3">
      <c r="A2597" s="89"/>
      <c r="B2597" s="89"/>
      <c r="C2597" s="89"/>
      <c r="D2597" s="89"/>
      <c r="E2597" s="89"/>
      <c r="F2597" s="89"/>
      <c r="G2597" s="89"/>
      <c r="H2597" s="89"/>
      <c r="I2597" s="89"/>
      <c r="K2597" s="89"/>
      <c r="L2597" s="89"/>
      <c r="M2597" s="89"/>
      <c r="N2597" s="89"/>
      <c r="O2597" s="89"/>
      <c r="P2597" s="89"/>
      <c r="Q2597" s="89"/>
      <c r="R2597" s="89"/>
      <c r="S2597" s="89"/>
    </row>
    <row r="2598" spans="1:19" ht="49.65" customHeight="1" x14ac:dyDescent="0.3">
      <c r="A2598" s="97">
        <v>9828</v>
      </c>
      <c r="B2598" s="98" t="s">
        <v>2179</v>
      </c>
      <c r="C2598" s="96"/>
      <c r="D2598" s="96"/>
      <c r="E2598" s="96"/>
      <c r="F2598" s="96"/>
      <c r="G2598" s="94">
        <f>+C2598+D2598+E2598+F2598</f>
        <v>0</v>
      </c>
      <c r="H2598" s="95">
        <v>49</v>
      </c>
      <c r="I2598" s="88">
        <f>+G2598*H2598</f>
        <v>0</v>
      </c>
      <c r="K2598" s="97">
        <v>12489</v>
      </c>
      <c r="L2598" s="98" t="s">
        <v>2180</v>
      </c>
      <c r="M2598" s="96"/>
      <c r="N2598" s="96"/>
      <c r="O2598" s="96"/>
      <c r="P2598" s="96"/>
      <c r="Q2598" s="94">
        <f>+M2598+N2598+O2598+P2598</f>
        <v>0</v>
      </c>
      <c r="R2598" s="95">
        <v>89</v>
      </c>
      <c r="S2598" s="88">
        <f>+Q2598*R2598</f>
        <v>0</v>
      </c>
    </row>
    <row r="2599" spans="1:19" ht="49.65" customHeight="1" x14ac:dyDescent="0.3">
      <c r="A2599" s="89"/>
      <c r="B2599" s="89"/>
      <c r="C2599" s="89"/>
      <c r="D2599" s="89"/>
      <c r="E2599" s="89"/>
      <c r="F2599" s="89"/>
      <c r="G2599" s="89"/>
      <c r="H2599" s="89"/>
      <c r="I2599" s="89"/>
      <c r="K2599" s="89"/>
      <c r="L2599" s="89"/>
      <c r="M2599" s="89"/>
      <c r="N2599" s="89"/>
      <c r="O2599" s="89"/>
      <c r="P2599" s="89"/>
      <c r="Q2599" s="89"/>
      <c r="R2599" s="89"/>
      <c r="S2599" s="89"/>
    </row>
    <row r="2600" spans="1:19" ht="49.65" customHeight="1" x14ac:dyDescent="0.3">
      <c r="A2600" s="97">
        <v>9829</v>
      </c>
      <c r="B2600" s="98" t="s">
        <v>2181</v>
      </c>
      <c r="C2600" s="96"/>
      <c r="D2600" s="96"/>
      <c r="E2600" s="96"/>
      <c r="F2600" s="96"/>
      <c r="G2600" s="94">
        <f>+C2600+D2600+E2600+F2600</f>
        <v>0</v>
      </c>
      <c r="H2600" s="95">
        <v>49</v>
      </c>
      <c r="I2600" s="88">
        <f>+G2600*H2600</f>
        <v>0</v>
      </c>
      <c r="K2600" s="97">
        <v>12741</v>
      </c>
      <c r="L2600" s="98" t="s">
        <v>2182</v>
      </c>
      <c r="M2600" s="96"/>
      <c r="N2600" s="96"/>
      <c r="O2600" s="96"/>
      <c r="P2600" s="96"/>
      <c r="Q2600" s="94">
        <f>+M2600+N2600+O2600+P2600</f>
        <v>0</v>
      </c>
      <c r="R2600" s="95">
        <v>79</v>
      </c>
      <c r="S2600" s="88">
        <f>+Q2600*R2600</f>
        <v>0</v>
      </c>
    </row>
    <row r="2601" spans="1:19" ht="49.65" customHeight="1" x14ac:dyDescent="0.3">
      <c r="A2601" s="89"/>
      <c r="B2601" s="89"/>
      <c r="C2601" s="89"/>
      <c r="D2601" s="89"/>
      <c r="E2601" s="89"/>
      <c r="F2601" s="89"/>
      <c r="G2601" s="89"/>
      <c r="H2601" s="89"/>
      <c r="I2601" s="89"/>
      <c r="K2601" s="89"/>
      <c r="L2601" s="89"/>
      <c r="M2601" s="89"/>
      <c r="N2601" s="89"/>
      <c r="O2601" s="89"/>
      <c r="P2601" s="89"/>
      <c r="Q2601" s="89"/>
      <c r="R2601" s="89"/>
      <c r="S2601" s="89"/>
    </row>
    <row r="2602" spans="1:19" ht="49.65" customHeight="1" x14ac:dyDescent="0.3">
      <c r="A2602" s="97">
        <v>9830</v>
      </c>
      <c r="B2602" s="98" t="s">
        <v>2183</v>
      </c>
      <c r="C2602" s="96"/>
      <c r="D2602" s="96"/>
      <c r="E2602" s="96"/>
      <c r="F2602" s="96"/>
      <c r="G2602" s="94">
        <f>+C2602+D2602+E2602+F2602</f>
        <v>0</v>
      </c>
      <c r="H2602" s="95">
        <v>49</v>
      </c>
      <c r="I2602" s="88">
        <f>+G2602*H2602</f>
        <v>0</v>
      </c>
      <c r="K2602" s="97">
        <v>12754</v>
      </c>
      <c r="L2602" s="98" t="s">
        <v>2184</v>
      </c>
      <c r="M2602" s="96"/>
      <c r="N2602" s="96"/>
      <c r="O2602" s="96"/>
      <c r="P2602" s="96"/>
      <c r="Q2602" s="94">
        <f>+M2602+N2602+O2602+P2602</f>
        <v>0</v>
      </c>
      <c r="R2602" s="95">
        <v>109</v>
      </c>
      <c r="S2602" s="88">
        <f>+Q2602*R2602</f>
        <v>0</v>
      </c>
    </row>
    <row r="2603" spans="1:19" ht="49.65" customHeight="1" x14ac:dyDescent="0.3">
      <c r="A2603" s="89"/>
      <c r="B2603" s="89"/>
      <c r="C2603" s="89"/>
      <c r="D2603" s="89"/>
      <c r="E2603" s="89"/>
      <c r="F2603" s="89"/>
      <c r="G2603" s="89"/>
      <c r="H2603" s="89"/>
      <c r="I2603" s="89"/>
      <c r="K2603" s="89"/>
      <c r="L2603" s="89"/>
      <c r="M2603" s="89"/>
      <c r="N2603" s="89"/>
      <c r="O2603" s="89"/>
      <c r="P2603" s="89"/>
      <c r="Q2603" s="89"/>
      <c r="R2603" s="89"/>
      <c r="S2603" s="89"/>
    </row>
    <row r="2604" spans="1:19" ht="49.65" customHeight="1" x14ac:dyDescent="0.3">
      <c r="A2604" s="97">
        <v>9831</v>
      </c>
      <c r="B2604" s="98" t="s">
        <v>2185</v>
      </c>
      <c r="C2604" s="96"/>
      <c r="D2604" s="96"/>
      <c r="E2604" s="96"/>
      <c r="F2604" s="96"/>
      <c r="G2604" s="94">
        <f>+C2604+D2604+E2604+F2604</f>
        <v>0</v>
      </c>
      <c r="H2604" s="95">
        <v>49</v>
      </c>
      <c r="I2604" s="88">
        <f>+G2604*H2604</f>
        <v>0</v>
      </c>
      <c r="K2604" s="99"/>
      <c r="L2604" s="100" t="s">
        <v>2186</v>
      </c>
      <c r="M2604" s="78"/>
      <c r="N2604" s="78"/>
      <c r="O2604" s="78"/>
      <c r="P2604" s="78"/>
      <c r="Q2604" s="78"/>
      <c r="R2604" s="78"/>
      <c r="S2604" s="78"/>
    </row>
    <row r="2605" spans="1:19" ht="49.65" customHeight="1" x14ac:dyDescent="0.3">
      <c r="A2605" s="89"/>
      <c r="B2605" s="89"/>
      <c r="C2605" s="89"/>
      <c r="D2605" s="89"/>
      <c r="E2605" s="89"/>
      <c r="F2605" s="89"/>
      <c r="G2605" s="89"/>
      <c r="H2605" s="89"/>
      <c r="I2605" s="89"/>
      <c r="K2605" s="78"/>
      <c r="L2605" s="78"/>
      <c r="M2605" s="78"/>
      <c r="N2605" s="78"/>
      <c r="O2605" s="78"/>
      <c r="P2605" s="78"/>
      <c r="Q2605" s="78"/>
      <c r="R2605" s="78"/>
      <c r="S2605" s="78"/>
    </row>
    <row r="2606" spans="1:19" ht="49.65" customHeight="1" x14ac:dyDescent="0.3">
      <c r="A2606" s="97">
        <v>9832</v>
      </c>
      <c r="B2606" s="98" t="s">
        <v>2187</v>
      </c>
      <c r="C2606" s="96"/>
      <c r="D2606" s="96"/>
      <c r="E2606" s="96"/>
      <c r="F2606" s="96"/>
      <c r="G2606" s="94">
        <f>+C2606+D2606+E2606+F2606</f>
        <v>0</v>
      </c>
      <c r="H2606" s="95">
        <v>49</v>
      </c>
      <c r="I2606" s="88">
        <f>+G2606*H2606</f>
        <v>0</v>
      </c>
      <c r="K2606" s="97">
        <v>1657</v>
      </c>
      <c r="L2606" s="98" t="s">
        <v>2188</v>
      </c>
      <c r="M2606" s="96"/>
      <c r="N2606" s="96"/>
      <c r="O2606" s="96"/>
      <c r="P2606" s="96"/>
      <c r="Q2606" s="94">
        <f>+M2606+N2606+O2606+P2606</f>
        <v>0</v>
      </c>
      <c r="R2606" s="95">
        <v>89</v>
      </c>
      <c r="S2606" s="88">
        <f>+Q2606*R2606</f>
        <v>0</v>
      </c>
    </row>
    <row r="2607" spans="1:19" ht="49.65" customHeight="1" x14ac:dyDescent="0.3">
      <c r="A2607" s="89"/>
      <c r="B2607" s="89"/>
      <c r="C2607" s="89"/>
      <c r="D2607" s="89"/>
      <c r="E2607" s="89"/>
      <c r="F2607" s="89"/>
      <c r="G2607" s="89"/>
      <c r="H2607" s="89"/>
      <c r="I2607" s="89"/>
      <c r="K2607" s="89"/>
      <c r="L2607" s="89"/>
      <c r="M2607" s="89"/>
      <c r="N2607" s="89"/>
      <c r="O2607" s="89"/>
      <c r="P2607" s="89"/>
      <c r="Q2607" s="89"/>
      <c r="R2607" s="89"/>
      <c r="S2607" s="89"/>
    </row>
    <row r="2608" spans="1:19" ht="49.65" customHeight="1" x14ac:dyDescent="0.3">
      <c r="A2608" s="97">
        <v>9833</v>
      </c>
      <c r="B2608" s="98" t="s">
        <v>2189</v>
      </c>
      <c r="C2608" s="96"/>
      <c r="D2608" s="96"/>
      <c r="E2608" s="96"/>
      <c r="F2608" s="96"/>
      <c r="G2608" s="94">
        <f>+C2608+D2608+E2608+F2608</f>
        <v>0</v>
      </c>
      <c r="H2608" s="95">
        <v>49</v>
      </c>
      <c r="I2608" s="88">
        <f>+G2608*H2608</f>
        <v>0</v>
      </c>
      <c r="K2608" s="97">
        <v>1658</v>
      </c>
      <c r="L2608" s="98" t="s">
        <v>2190</v>
      </c>
      <c r="M2608" s="96"/>
      <c r="N2608" s="96"/>
      <c r="O2608" s="96"/>
      <c r="P2608" s="96"/>
      <c r="Q2608" s="94">
        <f>+M2608+N2608+O2608+P2608</f>
        <v>0</v>
      </c>
      <c r="R2608" s="95">
        <v>69</v>
      </c>
      <c r="S2608" s="88">
        <f>+Q2608*R2608</f>
        <v>0</v>
      </c>
    </row>
    <row r="2609" spans="1:19" ht="49.65" customHeight="1" x14ac:dyDescent="0.3">
      <c r="A2609" s="89"/>
      <c r="B2609" s="89"/>
      <c r="C2609" s="89"/>
      <c r="D2609" s="89"/>
      <c r="E2609" s="89"/>
      <c r="F2609" s="89"/>
      <c r="G2609" s="89"/>
      <c r="H2609" s="89"/>
      <c r="I2609" s="89"/>
      <c r="K2609" s="89"/>
      <c r="L2609" s="89"/>
      <c r="M2609" s="89"/>
      <c r="N2609" s="89"/>
      <c r="O2609" s="89"/>
      <c r="P2609" s="89"/>
      <c r="Q2609" s="89"/>
      <c r="R2609" s="89"/>
      <c r="S2609" s="89"/>
    </row>
    <row r="2610" spans="1:19" ht="49.65" customHeight="1" x14ac:dyDescent="0.3">
      <c r="A2610" s="97">
        <v>9834</v>
      </c>
      <c r="B2610" s="98" t="s">
        <v>2191</v>
      </c>
      <c r="C2610" s="96"/>
      <c r="D2610" s="96"/>
      <c r="E2610" s="96"/>
      <c r="F2610" s="96"/>
      <c r="G2610" s="94">
        <f>+C2610+D2610+E2610+F2610</f>
        <v>0</v>
      </c>
      <c r="H2610" s="95">
        <v>49</v>
      </c>
      <c r="I2610" s="88">
        <f>+G2610*H2610</f>
        <v>0</v>
      </c>
      <c r="K2610" s="97">
        <v>1660</v>
      </c>
      <c r="L2610" s="98" t="s">
        <v>2192</v>
      </c>
      <c r="M2610" s="96"/>
      <c r="N2610" s="96"/>
      <c r="O2610" s="96"/>
      <c r="P2610" s="96"/>
      <c r="Q2610" s="94">
        <f>+M2610+N2610+O2610+P2610</f>
        <v>0</v>
      </c>
      <c r="R2610" s="95">
        <v>69</v>
      </c>
      <c r="S2610" s="88">
        <f>+Q2610*R2610</f>
        <v>0</v>
      </c>
    </row>
    <row r="2611" spans="1:19" ht="49.65" customHeight="1" x14ac:dyDescent="0.3">
      <c r="A2611" s="89"/>
      <c r="B2611" s="89"/>
      <c r="C2611" s="89"/>
      <c r="D2611" s="89"/>
      <c r="E2611" s="89"/>
      <c r="F2611" s="89"/>
      <c r="G2611" s="89"/>
      <c r="H2611" s="89"/>
      <c r="I2611" s="89"/>
      <c r="K2611" s="89"/>
      <c r="L2611" s="89"/>
      <c r="M2611" s="89"/>
      <c r="N2611" s="89"/>
      <c r="O2611" s="89"/>
      <c r="P2611" s="89"/>
      <c r="Q2611" s="89"/>
      <c r="R2611" s="89"/>
      <c r="S2611" s="89"/>
    </row>
    <row r="2612" spans="1:19" ht="49.65" customHeight="1" x14ac:dyDescent="0.3">
      <c r="A2612" s="97">
        <v>9835</v>
      </c>
      <c r="B2612" s="98" t="s">
        <v>2193</v>
      </c>
      <c r="C2612" s="96"/>
      <c r="D2612" s="96"/>
      <c r="E2612" s="96"/>
      <c r="F2612" s="96"/>
      <c r="G2612" s="94">
        <f>+C2612+D2612+E2612+F2612</f>
        <v>0</v>
      </c>
      <c r="H2612" s="95">
        <v>49</v>
      </c>
      <c r="I2612" s="88">
        <f>+G2612*H2612</f>
        <v>0</v>
      </c>
      <c r="K2612" s="97">
        <v>4520</v>
      </c>
      <c r="L2612" s="98" t="s">
        <v>2194</v>
      </c>
      <c r="M2612" s="96"/>
      <c r="N2612" s="96"/>
      <c r="O2612" s="96"/>
      <c r="P2612" s="96"/>
      <c r="Q2612" s="94">
        <f>+M2612+N2612+O2612+P2612</f>
        <v>0</v>
      </c>
      <c r="R2612" s="95">
        <v>49</v>
      </c>
      <c r="S2612" s="88">
        <f>+Q2612*R2612</f>
        <v>0</v>
      </c>
    </row>
    <row r="2613" spans="1:19" ht="49.65" customHeight="1" x14ac:dyDescent="0.3">
      <c r="A2613" s="89"/>
      <c r="B2613" s="89"/>
      <c r="C2613" s="89"/>
      <c r="D2613" s="89"/>
      <c r="E2613" s="89"/>
      <c r="F2613" s="89"/>
      <c r="G2613" s="89"/>
      <c r="H2613" s="89"/>
      <c r="I2613" s="89"/>
      <c r="K2613" s="89"/>
      <c r="L2613" s="89"/>
      <c r="M2613" s="89"/>
      <c r="N2613" s="89"/>
      <c r="O2613" s="89"/>
      <c r="P2613" s="89"/>
      <c r="Q2613" s="89"/>
      <c r="R2613" s="89"/>
      <c r="S2613" s="89"/>
    </row>
    <row r="2614" spans="1:19" ht="49.65" customHeight="1" x14ac:dyDescent="0.3">
      <c r="A2614" s="97">
        <v>9836</v>
      </c>
      <c r="B2614" s="98" t="s">
        <v>2195</v>
      </c>
      <c r="C2614" s="96"/>
      <c r="D2614" s="96"/>
      <c r="E2614" s="96"/>
      <c r="F2614" s="96"/>
      <c r="G2614" s="94">
        <f>+C2614+D2614+E2614+F2614</f>
        <v>0</v>
      </c>
      <c r="H2614" s="95">
        <v>49</v>
      </c>
      <c r="I2614" s="88">
        <f>+G2614*H2614</f>
        <v>0</v>
      </c>
      <c r="K2614" s="97">
        <v>5247</v>
      </c>
      <c r="L2614" s="98" t="s">
        <v>2196</v>
      </c>
      <c r="M2614" s="96"/>
      <c r="N2614" s="96"/>
      <c r="O2614" s="96"/>
      <c r="P2614" s="96"/>
      <c r="Q2614" s="94">
        <f>+M2614+N2614+O2614+P2614</f>
        <v>0</v>
      </c>
      <c r="R2614" s="95">
        <v>119</v>
      </c>
      <c r="S2614" s="88">
        <f>+Q2614*R2614</f>
        <v>0</v>
      </c>
    </row>
    <row r="2615" spans="1:19" ht="49.65" customHeight="1" x14ac:dyDescent="0.3">
      <c r="A2615" s="89"/>
      <c r="B2615" s="89"/>
      <c r="C2615" s="89"/>
      <c r="D2615" s="89"/>
      <c r="E2615" s="89"/>
      <c r="F2615" s="89"/>
      <c r="G2615" s="89"/>
      <c r="H2615" s="89"/>
      <c r="I2615" s="89"/>
      <c r="K2615" s="89"/>
      <c r="L2615" s="89"/>
      <c r="M2615" s="89"/>
      <c r="N2615" s="89"/>
      <c r="O2615" s="89"/>
      <c r="P2615" s="89"/>
      <c r="Q2615" s="89"/>
      <c r="R2615" s="89"/>
      <c r="S2615" s="89"/>
    </row>
    <row r="2616" spans="1:19" ht="49.65" customHeight="1" x14ac:dyDescent="0.3">
      <c r="A2616" s="97">
        <v>9837</v>
      </c>
      <c r="B2616" s="98" t="s">
        <v>2197</v>
      </c>
      <c r="C2616" s="96"/>
      <c r="D2616" s="96"/>
      <c r="E2616" s="96"/>
      <c r="F2616" s="96"/>
      <c r="G2616" s="94">
        <f>+C2616+D2616+E2616+F2616</f>
        <v>0</v>
      </c>
      <c r="H2616" s="95">
        <v>49</v>
      </c>
      <c r="I2616" s="88">
        <f>+G2616*H2616</f>
        <v>0</v>
      </c>
      <c r="K2616" s="97">
        <v>6361</v>
      </c>
      <c r="L2616" s="98" t="s">
        <v>2198</v>
      </c>
      <c r="M2616" s="96"/>
      <c r="N2616" s="96"/>
      <c r="O2616" s="96"/>
      <c r="P2616" s="96"/>
      <c r="Q2616" s="94">
        <f>+M2616+N2616+O2616+P2616</f>
        <v>0</v>
      </c>
      <c r="R2616" s="95">
        <v>139</v>
      </c>
      <c r="S2616" s="88">
        <f>+Q2616*R2616</f>
        <v>0</v>
      </c>
    </row>
    <row r="2617" spans="1:19" ht="49.65" customHeight="1" x14ac:dyDescent="0.3">
      <c r="A2617" s="89"/>
      <c r="B2617" s="89"/>
      <c r="C2617" s="89"/>
      <c r="D2617" s="89"/>
      <c r="E2617" s="89"/>
      <c r="F2617" s="89"/>
      <c r="G2617" s="89"/>
      <c r="H2617" s="89"/>
      <c r="I2617" s="89"/>
      <c r="K2617" s="89"/>
      <c r="L2617" s="89"/>
      <c r="M2617" s="89"/>
      <c r="N2617" s="89"/>
      <c r="O2617" s="89"/>
      <c r="P2617" s="89"/>
      <c r="Q2617" s="89"/>
      <c r="R2617" s="89"/>
      <c r="S2617" s="89"/>
    </row>
    <row r="2618" spans="1:19" ht="49.65" customHeight="1" x14ac:dyDescent="0.3">
      <c r="A2618" s="97">
        <v>9838</v>
      </c>
      <c r="B2618" s="98" t="s">
        <v>2199</v>
      </c>
      <c r="C2618" s="96"/>
      <c r="D2618" s="96"/>
      <c r="E2618" s="96"/>
      <c r="F2618" s="96"/>
      <c r="G2618" s="94">
        <f>+C2618+D2618+E2618+F2618</f>
        <v>0</v>
      </c>
      <c r="H2618" s="95">
        <v>49</v>
      </c>
      <c r="I2618" s="88">
        <f>+G2618*H2618</f>
        <v>0</v>
      </c>
      <c r="K2618" s="97">
        <v>7031</v>
      </c>
      <c r="L2618" s="98" t="s">
        <v>2200</v>
      </c>
      <c r="M2618" s="96"/>
      <c r="N2618" s="96"/>
      <c r="O2618" s="96"/>
      <c r="P2618" s="96"/>
      <c r="Q2618" s="94">
        <f>+M2618+N2618+O2618+P2618</f>
        <v>0</v>
      </c>
      <c r="R2618" s="95">
        <v>179</v>
      </c>
      <c r="S2618" s="88">
        <f>+Q2618*R2618</f>
        <v>0</v>
      </c>
    </row>
    <row r="2619" spans="1:19" ht="49.65" customHeight="1" x14ac:dyDescent="0.3">
      <c r="A2619" s="89"/>
      <c r="B2619" s="89"/>
      <c r="C2619" s="89"/>
      <c r="D2619" s="89"/>
      <c r="E2619" s="89"/>
      <c r="F2619" s="89"/>
      <c r="G2619" s="89"/>
      <c r="H2619" s="89"/>
      <c r="I2619" s="89"/>
      <c r="K2619" s="89"/>
      <c r="L2619" s="89"/>
      <c r="M2619" s="89"/>
      <c r="N2619" s="89"/>
      <c r="O2619" s="89"/>
      <c r="P2619" s="89"/>
      <c r="Q2619" s="89"/>
      <c r="R2619" s="89"/>
      <c r="S2619" s="89"/>
    </row>
    <row r="2620" spans="1:19" ht="49.65" customHeight="1" x14ac:dyDescent="0.3">
      <c r="A2620" s="97">
        <v>10478</v>
      </c>
      <c r="B2620" s="98" t="s">
        <v>2201</v>
      </c>
      <c r="C2620" s="96"/>
      <c r="D2620" s="96"/>
      <c r="E2620" s="96"/>
      <c r="F2620" s="96"/>
      <c r="G2620" s="94">
        <f>+C2620+D2620+E2620+F2620</f>
        <v>0</v>
      </c>
      <c r="H2620" s="95">
        <v>49</v>
      </c>
      <c r="I2620" s="88">
        <f>+G2620*H2620</f>
        <v>0</v>
      </c>
      <c r="K2620" s="97">
        <v>10995</v>
      </c>
      <c r="L2620" s="98" t="s">
        <v>2202</v>
      </c>
      <c r="M2620" s="96"/>
      <c r="N2620" s="96"/>
      <c r="O2620" s="96"/>
      <c r="P2620" s="96"/>
      <c r="Q2620" s="94">
        <f>+M2620+N2620+O2620+P2620</f>
        <v>0</v>
      </c>
      <c r="R2620" s="95">
        <v>49</v>
      </c>
      <c r="S2620" s="88">
        <f>+Q2620*R2620</f>
        <v>0</v>
      </c>
    </row>
    <row r="2621" spans="1:19" ht="49.65" customHeight="1" x14ac:dyDescent="0.3">
      <c r="A2621" s="89"/>
      <c r="B2621" s="89"/>
      <c r="C2621" s="89"/>
      <c r="D2621" s="89"/>
      <c r="E2621" s="89"/>
      <c r="F2621" s="89"/>
      <c r="G2621" s="89"/>
      <c r="H2621" s="89"/>
      <c r="I2621" s="89"/>
      <c r="K2621" s="89"/>
      <c r="L2621" s="89"/>
      <c r="M2621" s="89"/>
      <c r="N2621" s="89"/>
      <c r="O2621" s="89"/>
      <c r="P2621" s="89"/>
      <c r="Q2621" s="89"/>
      <c r="R2621" s="89"/>
      <c r="S2621" s="89"/>
    </row>
    <row r="2622" spans="1:19" ht="49.65" customHeight="1" x14ac:dyDescent="0.3">
      <c r="A2622" s="97">
        <v>14809</v>
      </c>
      <c r="B2622" s="98" t="s">
        <v>2203</v>
      </c>
      <c r="C2622" s="96"/>
      <c r="D2622" s="96"/>
      <c r="E2622" s="96"/>
      <c r="F2622" s="96"/>
      <c r="G2622" s="94">
        <f>+C2622+D2622+E2622+F2622</f>
        <v>0</v>
      </c>
      <c r="H2622" s="95">
        <v>79</v>
      </c>
      <c r="I2622" s="88">
        <f>+G2622*H2622</f>
        <v>0</v>
      </c>
      <c r="K2622" s="97">
        <v>10996</v>
      </c>
      <c r="L2622" s="98" t="s">
        <v>2204</v>
      </c>
      <c r="M2622" s="96"/>
      <c r="N2622" s="96"/>
      <c r="O2622" s="96"/>
      <c r="P2622" s="96"/>
      <c r="Q2622" s="94">
        <f>+M2622+N2622+O2622+P2622</f>
        <v>0</v>
      </c>
      <c r="R2622" s="95">
        <v>119</v>
      </c>
      <c r="S2622" s="88">
        <f>+Q2622*R2622</f>
        <v>0</v>
      </c>
    </row>
    <row r="2623" spans="1:19" ht="49.65" customHeight="1" x14ac:dyDescent="0.3">
      <c r="A2623" s="89"/>
      <c r="B2623" s="89"/>
      <c r="C2623" s="89"/>
      <c r="D2623" s="89"/>
      <c r="E2623" s="89"/>
      <c r="F2623" s="89"/>
      <c r="G2623" s="89"/>
      <c r="H2623" s="89"/>
      <c r="I2623" s="89"/>
      <c r="K2623" s="89"/>
      <c r="L2623" s="89"/>
      <c r="M2623" s="89"/>
      <c r="N2623" s="89"/>
      <c r="O2623" s="89"/>
      <c r="P2623" s="89"/>
      <c r="Q2623" s="89"/>
      <c r="R2623" s="89"/>
      <c r="S2623" s="89"/>
    </row>
    <row r="2624" spans="1:19" ht="49.65" customHeight="1" x14ac:dyDescent="0.3">
      <c r="A2624" s="97">
        <v>14810</v>
      </c>
      <c r="B2624" s="98" t="s">
        <v>2205</v>
      </c>
      <c r="C2624" s="96"/>
      <c r="D2624" s="96"/>
      <c r="E2624" s="96"/>
      <c r="F2624" s="96"/>
      <c r="G2624" s="94">
        <f>+C2624+D2624+E2624+F2624</f>
        <v>0</v>
      </c>
      <c r="H2624" s="95">
        <v>79</v>
      </c>
      <c r="I2624" s="88">
        <f>+G2624*H2624</f>
        <v>0</v>
      </c>
      <c r="K2624" s="97">
        <v>10997</v>
      </c>
      <c r="L2624" s="98" t="s">
        <v>2206</v>
      </c>
      <c r="M2624" s="96"/>
      <c r="N2624" s="96"/>
      <c r="O2624" s="96"/>
      <c r="P2624" s="96"/>
      <c r="Q2624" s="94">
        <f>+M2624+N2624+O2624+P2624</f>
        <v>0</v>
      </c>
      <c r="R2624" s="95">
        <v>109</v>
      </c>
      <c r="S2624" s="88">
        <f>+Q2624*R2624</f>
        <v>0</v>
      </c>
    </row>
    <row r="2625" spans="1:19" ht="49.65" customHeight="1" x14ac:dyDescent="0.3">
      <c r="A2625" s="89"/>
      <c r="B2625" s="89"/>
      <c r="C2625" s="89"/>
      <c r="D2625" s="89"/>
      <c r="E2625" s="89"/>
      <c r="F2625" s="89"/>
      <c r="G2625" s="89"/>
      <c r="H2625" s="89"/>
      <c r="I2625" s="89"/>
      <c r="K2625" s="89"/>
      <c r="L2625" s="89"/>
      <c r="M2625" s="89"/>
      <c r="N2625" s="89"/>
      <c r="O2625" s="89"/>
      <c r="P2625" s="89"/>
      <c r="Q2625" s="89"/>
      <c r="R2625" s="89"/>
      <c r="S2625" s="89"/>
    </row>
    <row r="2626" spans="1:19" ht="49.65" customHeight="1" x14ac:dyDescent="0.3">
      <c r="A2626" s="97">
        <v>14811</v>
      </c>
      <c r="B2626" s="98" t="s">
        <v>2207</v>
      </c>
      <c r="C2626" s="96"/>
      <c r="D2626" s="96"/>
      <c r="E2626" s="96"/>
      <c r="F2626" s="96"/>
      <c r="G2626" s="94">
        <f>+C2626+D2626+E2626+F2626</f>
        <v>0</v>
      </c>
      <c r="H2626" s="95">
        <v>79</v>
      </c>
      <c r="I2626" s="88">
        <f>+G2626*H2626</f>
        <v>0</v>
      </c>
      <c r="K2626" s="97">
        <v>11176</v>
      </c>
      <c r="L2626" s="98" t="s">
        <v>2208</v>
      </c>
      <c r="M2626" s="96"/>
      <c r="N2626" s="96"/>
      <c r="O2626" s="96"/>
      <c r="P2626" s="96"/>
      <c r="Q2626" s="94">
        <f>+M2626+N2626+O2626+P2626</f>
        <v>0</v>
      </c>
      <c r="R2626" s="95">
        <v>89</v>
      </c>
      <c r="S2626" s="88">
        <f>+Q2626*R2626</f>
        <v>0</v>
      </c>
    </row>
    <row r="2627" spans="1:19" ht="49.65" customHeight="1" x14ac:dyDescent="0.3">
      <c r="A2627" s="89"/>
      <c r="B2627" s="89"/>
      <c r="C2627" s="89"/>
      <c r="D2627" s="89"/>
      <c r="E2627" s="89"/>
      <c r="F2627" s="89"/>
      <c r="G2627" s="89"/>
      <c r="H2627" s="89"/>
      <c r="I2627" s="89"/>
      <c r="K2627" s="89"/>
      <c r="L2627" s="89"/>
      <c r="M2627" s="89"/>
      <c r="N2627" s="89"/>
      <c r="O2627" s="89"/>
      <c r="P2627" s="89"/>
      <c r="Q2627" s="89"/>
      <c r="R2627" s="89"/>
      <c r="S2627" s="89"/>
    </row>
    <row r="2628" spans="1:19" ht="49.65" customHeight="1" x14ac:dyDescent="0.3">
      <c r="A2628" s="97">
        <v>14825</v>
      </c>
      <c r="B2628" s="98" t="s">
        <v>2209</v>
      </c>
      <c r="C2628" s="96"/>
      <c r="D2628" s="96"/>
      <c r="E2628" s="96"/>
      <c r="F2628" s="96"/>
      <c r="G2628" s="94">
        <f>+C2628+D2628+E2628+F2628</f>
        <v>0</v>
      </c>
      <c r="H2628" s="95">
        <v>79</v>
      </c>
      <c r="I2628" s="88">
        <f>+G2628*H2628</f>
        <v>0</v>
      </c>
      <c r="K2628" s="97">
        <v>11177</v>
      </c>
      <c r="L2628" s="98" t="s">
        <v>2210</v>
      </c>
      <c r="M2628" s="96"/>
      <c r="N2628" s="96"/>
      <c r="O2628" s="96"/>
      <c r="P2628" s="96"/>
      <c r="Q2628" s="94">
        <f>+M2628+N2628+O2628+P2628</f>
        <v>0</v>
      </c>
      <c r="R2628" s="95">
        <v>89</v>
      </c>
      <c r="S2628" s="88">
        <f>+Q2628*R2628</f>
        <v>0</v>
      </c>
    </row>
    <row r="2629" spans="1:19" ht="49.65" customHeight="1" x14ac:dyDescent="0.3">
      <c r="A2629" s="89"/>
      <c r="B2629" s="89"/>
      <c r="C2629" s="89"/>
      <c r="D2629" s="89"/>
      <c r="E2629" s="89"/>
      <c r="F2629" s="89"/>
      <c r="G2629" s="89"/>
      <c r="H2629" s="89"/>
      <c r="I2629" s="89"/>
      <c r="K2629" s="89"/>
      <c r="L2629" s="89"/>
      <c r="M2629" s="89"/>
      <c r="N2629" s="89"/>
      <c r="O2629" s="89"/>
      <c r="P2629" s="89"/>
      <c r="Q2629" s="89"/>
      <c r="R2629" s="89"/>
      <c r="S2629" s="89"/>
    </row>
    <row r="2630" spans="1:19" ht="49.65" customHeight="1" x14ac:dyDescent="0.3">
      <c r="A2630" s="97">
        <v>14826</v>
      </c>
      <c r="B2630" s="98" t="s">
        <v>2211</v>
      </c>
      <c r="C2630" s="96"/>
      <c r="D2630" s="96"/>
      <c r="E2630" s="96"/>
      <c r="F2630" s="96"/>
      <c r="G2630" s="94">
        <f>+C2630+D2630+E2630+F2630</f>
        <v>0</v>
      </c>
      <c r="H2630" s="95">
        <v>79</v>
      </c>
      <c r="I2630" s="88">
        <f>+G2630*H2630</f>
        <v>0</v>
      </c>
      <c r="K2630" s="97">
        <v>11178</v>
      </c>
      <c r="L2630" s="98" t="s">
        <v>2212</v>
      </c>
      <c r="M2630" s="96"/>
      <c r="N2630" s="96"/>
      <c r="O2630" s="96"/>
      <c r="P2630" s="96"/>
      <c r="Q2630" s="94">
        <f>+M2630+N2630+O2630+P2630</f>
        <v>0</v>
      </c>
      <c r="R2630" s="95">
        <v>119</v>
      </c>
      <c r="S2630" s="88">
        <f>+Q2630*R2630</f>
        <v>0</v>
      </c>
    </row>
    <row r="2631" spans="1:19" ht="49.65" customHeight="1" x14ac:dyDescent="0.3">
      <c r="A2631" s="89"/>
      <c r="B2631" s="89"/>
      <c r="C2631" s="89"/>
      <c r="D2631" s="89"/>
      <c r="E2631" s="89"/>
      <c r="F2631" s="89"/>
      <c r="G2631" s="89"/>
      <c r="H2631" s="89"/>
      <c r="I2631" s="89"/>
      <c r="K2631" s="89"/>
      <c r="L2631" s="89"/>
      <c r="M2631" s="89"/>
      <c r="N2631" s="89"/>
      <c r="O2631" s="89"/>
      <c r="P2631" s="89"/>
      <c r="Q2631" s="89"/>
      <c r="R2631" s="89"/>
      <c r="S2631" s="89"/>
    </row>
    <row r="2632" spans="1:19" ht="49.65" customHeight="1" x14ac:dyDescent="0.3">
      <c r="A2632" s="97">
        <v>14827</v>
      </c>
      <c r="B2632" s="98" t="s">
        <v>2213</v>
      </c>
      <c r="C2632" s="96"/>
      <c r="D2632" s="96"/>
      <c r="E2632" s="96"/>
      <c r="F2632" s="96"/>
      <c r="G2632" s="94">
        <f>+C2632+D2632+E2632+F2632</f>
        <v>0</v>
      </c>
      <c r="H2632" s="95">
        <v>79</v>
      </c>
      <c r="I2632" s="88">
        <f>+G2632*H2632</f>
        <v>0</v>
      </c>
      <c r="K2632" s="97">
        <v>11179</v>
      </c>
      <c r="L2632" s="98" t="s">
        <v>2214</v>
      </c>
      <c r="M2632" s="96"/>
      <c r="N2632" s="96"/>
      <c r="O2632" s="96"/>
      <c r="P2632" s="96"/>
      <c r="Q2632" s="94">
        <f>+M2632+N2632+O2632+P2632</f>
        <v>0</v>
      </c>
      <c r="R2632" s="95">
        <v>119</v>
      </c>
      <c r="S2632" s="88">
        <f>+Q2632*R2632</f>
        <v>0</v>
      </c>
    </row>
    <row r="2633" spans="1:19" ht="49.65" customHeight="1" x14ac:dyDescent="0.3">
      <c r="A2633" s="89"/>
      <c r="B2633" s="89"/>
      <c r="C2633" s="89"/>
      <c r="D2633" s="89"/>
      <c r="E2633" s="89"/>
      <c r="F2633" s="89"/>
      <c r="G2633" s="89"/>
      <c r="H2633" s="89"/>
      <c r="I2633" s="89"/>
      <c r="K2633" s="89"/>
      <c r="L2633" s="89"/>
      <c r="M2633" s="89"/>
      <c r="N2633" s="89"/>
      <c r="O2633" s="89"/>
      <c r="P2633" s="89"/>
      <c r="Q2633" s="89"/>
      <c r="R2633" s="89"/>
      <c r="S2633" s="89"/>
    </row>
    <row r="2634" spans="1:19" ht="49.65" customHeight="1" x14ac:dyDescent="0.3">
      <c r="A2634" s="97">
        <v>14828</v>
      </c>
      <c r="B2634" s="98" t="s">
        <v>2215</v>
      </c>
      <c r="C2634" s="96"/>
      <c r="D2634" s="96"/>
      <c r="E2634" s="96"/>
      <c r="F2634" s="96"/>
      <c r="G2634" s="94">
        <f>+C2634+D2634+E2634+F2634</f>
        <v>0</v>
      </c>
      <c r="H2634" s="95">
        <v>79</v>
      </c>
      <c r="I2634" s="88">
        <f>+G2634*H2634</f>
        <v>0</v>
      </c>
      <c r="K2634" s="97">
        <v>11180</v>
      </c>
      <c r="L2634" s="98" t="s">
        <v>2216</v>
      </c>
      <c r="M2634" s="96"/>
      <c r="N2634" s="96"/>
      <c r="O2634" s="96"/>
      <c r="P2634" s="96"/>
      <c r="Q2634" s="94">
        <f>+M2634+N2634+O2634+P2634</f>
        <v>0</v>
      </c>
      <c r="R2634" s="95">
        <v>129</v>
      </c>
      <c r="S2634" s="88">
        <f>+Q2634*R2634</f>
        <v>0</v>
      </c>
    </row>
    <row r="2635" spans="1:19" ht="49.65" customHeight="1" x14ac:dyDescent="0.3">
      <c r="A2635" s="89"/>
      <c r="B2635" s="89"/>
      <c r="C2635" s="89"/>
      <c r="D2635" s="89"/>
      <c r="E2635" s="89"/>
      <c r="F2635" s="89"/>
      <c r="G2635" s="89"/>
      <c r="H2635" s="89"/>
      <c r="I2635" s="89"/>
      <c r="K2635" s="89"/>
      <c r="L2635" s="89"/>
      <c r="M2635" s="89"/>
      <c r="N2635" s="89"/>
      <c r="O2635" s="89"/>
      <c r="P2635" s="89"/>
      <c r="Q2635" s="89"/>
      <c r="R2635" s="89"/>
      <c r="S2635" s="89"/>
    </row>
    <row r="2636" spans="1:19" ht="49.65" customHeight="1" x14ac:dyDescent="0.3">
      <c r="A2636" s="99"/>
      <c r="B2636" s="100" t="s">
        <v>2217</v>
      </c>
      <c r="C2636" s="78"/>
      <c r="D2636" s="78"/>
      <c r="E2636" s="78"/>
      <c r="F2636" s="78"/>
      <c r="G2636" s="78"/>
      <c r="H2636" s="78"/>
      <c r="I2636" s="78"/>
      <c r="K2636" s="97">
        <v>11181</v>
      </c>
      <c r="L2636" s="98" t="s">
        <v>2218</v>
      </c>
      <c r="M2636" s="96"/>
      <c r="N2636" s="96"/>
      <c r="O2636" s="96"/>
      <c r="P2636" s="96"/>
      <c r="Q2636" s="94">
        <f>+M2636+N2636+O2636+P2636</f>
        <v>0</v>
      </c>
      <c r="R2636" s="95">
        <v>69</v>
      </c>
      <c r="S2636" s="88">
        <f>+Q2636*R2636</f>
        <v>0</v>
      </c>
    </row>
    <row r="2637" spans="1:19" ht="49.65" customHeight="1" x14ac:dyDescent="0.3">
      <c r="A2637" s="78"/>
      <c r="B2637" s="78"/>
      <c r="C2637" s="78"/>
      <c r="D2637" s="78"/>
      <c r="E2637" s="78"/>
      <c r="F2637" s="78"/>
      <c r="G2637" s="78"/>
      <c r="H2637" s="78"/>
      <c r="I2637" s="78"/>
      <c r="K2637" s="89"/>
      <c r="L2637" s="89"/>
      <c r="M2637" s="89"/>
      <c r="N2637" s="89"/>
      <c r="O2637" s="89"/>
      <c r="P2637" s="89"/>
      <c r="Q2637" s="89"/>
      <c r="R2637" s="89"/>
      <c r="S2637" s="89"/>
    </row>
    <row r="2638" spans="1:19" ht="49.65" customHeight="1" x14ac:dyDescent="0.3">
      <c r="A2638" s="97">
        <v>11168</v>
      </c>
      <c r="B2638" s="98" t="s">
        <v>2219</v>
      </c>
      <c r="C2638" s="96"/>
      <c r="D2638" s="96"/>
      <c r="E2638" s="96"/>
      <c r="F2638" s="96"/>
      <c r="G2638" s="94">
        <f>+C2638+D2638+E2638+F2638</f>
        <v>0</v>
      </c>
      <c r="H2638" s="95">
        <v>39</v>
      </c>
      <c r="I2638" s="88">
        <f>+G2638*H2638</f>
        <v>0</v>
      </c>
      <c r="K2638" s="97">
        <v>11182</v>
      </c>
      <c r="L2638" s="98" t="s">
        <v>2220</v>
      </c>
      <c r="M2638" s="96"/>
      <c r="N2638" s="96"/>
      <c r="O2638" s="96"/>
      <c r="P2638" s="96"/>
      <c r="Q2638" s="94">
        <f>+M2638+N2638+O2638+P2638</f>
        <v>0</v>
      </c>
      <c r="R2638" s="95">
        <v>139</v>
      </c>
      <c r="S2638" s="88">
        <f>+Q2638*R2638</f>
        <v>0</v>
      </c>
    </row>
    <row r="2639" spans="1:19" ht="49.65" customHeight="1" x14ac:dyDescent="0.3">
      <c r="A2639" s="89"/>
      <c r="B2639" s="89"/>
      <c r="C2639" s="89"/>
      <c r="D2639" s="89"/>
      <c r="E2639" s="89"/>
      <c r="F2639" s="89"/>
      <c r="G2639" s="89"/>
      <c r="H2639" s="89"/>
      <c r="I2639" s="89"/>
      <c r="K2639" s="89"/>
      <c r="L2639" s="89"/>
      <c r="M2639" s="89"/>
      <c r="N2639" s="89"/>
      <c r="O2639" s="89"/>
      <c r="P2639" s="89"/>
      <c r="Q2639" s="89"/>
      <c r="R2639" s="89"/>
      <c r="S2639" s="89"/>
    </row>
    <row r="2640" spans="1:19" ht="49.65" customHeight="1" x14ac:dyDescent="0.3">
      <c r="A2640" s="97">
        <v>11169</v>
      </c>
      <c r="B2640" s="98" t="s">
        <v>2221</v>
      </c>
      <c r="C2640" s="96"/>
      <c r="D2640" s="96"/>
      <c r="E2640" s="96"/>
      <c r="F2640" s="96"/>
      <c r="G2640" s="94">
        <f>+C2640+D2640+E2640+F2640</f>
        <v>0</v>
      </c>
      <c r="H2640" s="95">
        <v>39</v>
      </c>
      <c r="I2640" s="88">
        <f>+G2640*H2640</f>
        <v>0</v>
      </c>
      <c r="K2640" s="97">
        <v>11183</v>
      </c>
      <c r="L2640" s="98" t="s">
        <v>2222</v>
      </c>
      <c r="M2640" s="96"/>
      <c r="N2640" s="96"/>
      <c r="O2640" s="96"/>
      <c r="P2640" s="96"/>
      <c r="Q2640" s="94">
        <f>+M2640+N2640+O2640+P2640</f>
        <v>0</v>
      </c>
      <c r="R2640" s="95">
        <v>139</v>
      </c>
      <c r="S2640" s="88">
        <f>+Q2640*R2640</f>
        <v>0</v>
      </c>
    </row>
    <row r="2641" spans="1:19" ht="49.65" customHeight="1" x14ac:dyDescent="0.3">
      <c r="A2641" s="89"/>
      <c r="B2641" s="89"/>
      <c r="C2641" s="89"/>
      <c r="D2641" s="89"/>
      <c r="E2641" s="89"/>
      <c r="F2641" s="89"/>
      <c r="G2641" s="89"/>
      <c r="H2641" s="89"/>
      <c r="I2641" s="89"/>
      <c r="K2641" s="89"/>
      <c r="L2641" s="89"/>
      <c r="M2641" s="89"/>
      <c r="N2641" s="89"/>
      <c r="O2641" s="89"/>
      <c r="P2641" s="89"/>
      <c r="Q2641" s="89"/>
      <c r="R2641" s="89"/>
      <c r="S2641" s="89"/>
    </row>
    <row r="2642" spans="1:19" ht="49.65" customHeight="1" x14ac:dyDescent="0.3">
      <c r="A2642" s="99"/>
      <c r="B2642" s="100" t="s">
        <v>2223</v>
      </c>
      <c r="C2642" s="78"/>
      <c r="D2642" s="78"/>
      <c r="E2642" s="78"/>
      <c r="F2642" s="78"/>
      <c r="G2642" s="78"/>
      <c r="H2642" s="78"/>
      <c r="I2642" s="78"/>
      <c r="K2642" s="97">
        <v>11184</v>
      </c>
      <c r="L2642" s="98" t="s">
        <v>2224</v>
      </c>
      <c r="M2642" s="96"/>
      <c r="N2642" s="96"/>
      <c r="O2642" s="96"/>
      <c r="P2642" s="96"/>
      <c r="Q2642" s="94">
        <f>+M2642+N2642+O2642+P2642</f>
        <v>0</v>
      </c>
      <c r="R2642" s="95">
        <v>99</v>
      </c>
      <c r="S2642" s="88">
        <f>+Q2642*R2642</f>
        <v>0</v>
      </c>
    </row>
    <row r="2643" spans="1:19" ht="49.65" customHeight="1" x14ac:dyDescent="0.3">
      <c r="A2643" s="78"/>
      <c r="B2643" s="78"/>
      <c r="C2643" s="78"/>
      <c r="D2643" s="78"/>
      <c r="E2643" s="78"/>
      <c r="F2643" s="78"/>
      <c r="G2643" s="78"/>
      <c r="H2643" s="78"/>
      <c r="I2643" s="78"/>
      <c r="K2643" s="89"/>
      <c r="L2643" s="89"/>
      <c r="M2643" s="89"/>
      <c r="N2643" s="89"/>
      <c r="O2643" s="89"/>
      <c r="P2643" s="89"/>
      <c r="Q2643" s="89"/>
      <c r="R2643" s="89"/>
      <c r="S2643" s="89"/>
    </row>
    <row r="2644" spans="1:19" ht="49.65" customHeight="1" x14ac:dyDescent="0.3">
      <c r="A2644" s="97">
        <v>9887</v>
      </c>
      <c r="B2644" s="98" t="s">
        <v>2225</v>
      </c>
      <c r="C2644" s="96"/>
      <c r="D2644" s="96"/>
      <c r="E2644" s="96"/>
      <c r="F2644" s="96"/>
      <c r="G2644" s="94">
        <f>+C2644+D2644+E2644+F2644</f>
        <v>0</v>
      </c>
      <c r="H2644" s="95">
        <v>89</v>
      </c>
      <c r="I2644" s="88">
        <f>+G2644*H2644</f>
        <v>0</v>
      </c>
      <c r="K2644" s="97">
        <v>11187</v>
      </c>
      <c r="L2644" s="98" t="s">
        <v>2226</v>
      </c>
      <c r="M2644" s="96"/>
      <c r="N2644" s="96"/>
      <c r="O2644" s="96"/>
      <c r="P2644" s="96"/>
      <c r="Q2644" s="94">
        <f>+M2644+N2644+O2644+P2644</f>
        <v>0</v>
      </c>
      <c r="R2644" s="95">
        <v>129</v>
      </c>
      <c r="S2644" s="88">
        <f>+Q2644*R2644</f>
        <v>0</v>
      </c>
    </row>
    <row r="2645" spans="1:19" ht="49.65" customHeight="1" x14ac:dyDescent="0.3">
      <c r="A2645" s="89"/>
      <c r="B2645" s="89"/>
      <c r="C2645" s="89"/>
      <c r="D2645" s="89"/>
      <c r="E2645" s="89"/>
      <c r="F2645" s="89"/>
      <c r="G2645" s="89"/>
      <c r="H2645" s="89"/>
      <c r="I2645" s="89"/>
      <c r="K2645" s="89"/>
      <c r="L2645" s="89"/>
      <c r="M2645" s="89"/>
      <c r="N2645" s="89"/>
      <c r="O2645" s="89"/>
      <c r="P2645" s="89"/>
      <c r="Q2645" s="89"/>
      <c r="R2645" s="89"/>
      <c r="S2645" s="89"/>
    </row>
    <row r="2646" spans="1:19" ht="49.65" customHeight="1" x14ac:dyDescent="0.3">
      <c r="A2646" s="97">
        <v>9888</v>
      </c>
      <c r="B2646" s="98" t="s">
        <v>2227</v>
      </c>
      <c r="C2646" s="96"/>
      <c r="D2646" s="96"/>
      <c r="E2646" s="96"/>
      <c r="F2646" s="96"/>
      <c r="G2646" s="94">
        <f>+C2646+D2646+E2646+F2646</f>
        <v>0</v>
      </c>
      <c r="H2646" s="95">
        <v>89</v>
      </c>
      <c r="I2646" s="88">
        <f>+G2646*H2646</f>
        <v>0</v>
      </c>
      <c r="K2646" s="97">
        <v>11188</v>
      </c>
      <c r="L2646" s="98" t="s">
        <v>2228</v>
      </c>
      <c r="M2646" s="96"/>
      <c r="N2646" s="96"/>
      <c r="O2646" s="96"/>
      <c r="P2646" s="96"/>
      <c r="Q2646" s="94">
        <f>+M2646+N2646+O2646+P2646</f>
        <v>0</v>
      </c>
      <c r="R2646" s="95">
        <v>89</v>
      </c>
      <c r="S2646" s="88">
        <f>+Q2646*R2646</f>
        <v>0</v>
      </c>
    </row>
    <row r="2647" spans="1:19" ht="49.65" customHeight="1" x14ac:dyDescent="0.3">
      <c r="A2647" s="89"/>
      <c r="B2647" s="89"/>
      <c r="C2647" s="89"/>
      <c r="D2647" s="89"/>
      <c r="E2647" s="89"/>
      <c r="F2647" s="89"/>
      <c r="G2647" s="89"/>
      <c r="H2647" s="89"/>
      <c r="I2647" s="89"/>
      <c r="K2647" s="89"/>
      <c r="L2647" s="89"/>
      <c r="M2647" s="89"/>
      <c r="N2647" s="89"/>
      <c r="O2647" s="89"/>
      <c r="P2647" s="89"/>
      <c r="Q2647" s="89"/>
      <c r="R2647" s="89"/>
      <c r="S2647" s="89"/>
    </row>
    <row r="2648" spans="1:19" ht="49.65" customHeight="1" x14ac:dyDescent="0.3">
      <c r="A2648" s="97">
        <v>9889</v>
      </c>
      <c r="B2648" s="98" t="s">
        <v>2229</v>
      </c>
      <c r="C2648" s="96"/>
      <c r="D2648" s="96"/>
      <c r="E2648" s="96"/>
      <c r="F2648" s="96"/>
      <c r="G2648" s="94">
        <f>+C2648+D2648+E2648+F2648</f>
        <v>0</v>
      </c>
      <c r="H2648" s="95">
        <v>89</v>
      </c>
      <c r="I2648" s="88">
        <f>+G2648*H2648</f>
        <v>0</v>
      </c>
      <c r="K2648" s="97">
        <v>11704</v>
      </c>
      <c r="L2648" s="98" t="s">
        <v>2230</v>
      </c>
      <c r="M2648" s="96"/>
      <c r="N2648" s="96"/>
      <c r="O2648" s="96"/>
      <c r="P2648" s="96"/>
      <c r="Q2648" s="94">
        <f>+M2648+N2648+O2648+P2648</f>
        <v>0</v>
      </c>
      <c r="R2648" s="95">
        <v>199</v>
      </c>
      <c r="S2648" s="88">
        <f>+Q2648*R2648</f>
        <v>0</v>
      </c>
    </row>
    <row r="2649" spans="1:19" ht="49.65" customHeight="1" x14ac:dyDescent="0.3">
      <c r="A2649" s="89"/>
      <c r="B2649" s="89"/>
      <c r="C2649" s="89"/>
      <c r="D2649" s="89"/>
      <c r="E2649" s="89"/>
      <c r="F2649" s="89"/>
      <c r="G2649" s="89"/>
      <c r="H2649" s="89"/>
      <c r="I2649" s="89"/>
      <c r="K2649" s="89"/>
      <c r="L2649" s="89"/>
      <c r="M2649" s="89"/>
      <c r="N2649" s="89"/>
      <c r="O2649" s="89"/>
      <c r="P2649" s="89"/>
      <c r="Q2649" s="89"/>
      <c r="R2649" s="89"/>
      <c r="S2649" s="89"/>
    </row>
    <row r="2650" spans="1:19" ht="49.65" customHeight="1" x14ac:dyDescent="0.3">
      <c r="A2650" s="97">
        <v>9891</v>
      </c>
      <c r="B2650" s="98" t="s">
        <v>2231</v>
      </c>
      <c r="C2650" s="96"/>
      <c r="D2650" s="96"/>
      <c r="E2650" s="96"/>
      <c r="F2650" s="96"/>
      <c r="G2650" s="94">
        <f>+C2650+D2650+E2650+F2650</f>
        <v>0</v>
      </c>
      <c r="H2650" s="95">
        <v>89</v>
      </c>
      <c r="I2650" s="88">
        <f>+G2650*H2650</f>
        <v>0</v>
      </c>
      <c r="K2650" s="97">
        <v>12495</v>
      </c>
      <c r="L2650" s="98" t="s">
        <v>2232</v>
      </c>
      <c r="M2650" s="96"/>
      <c r="N2650" s="96"/>
      <c r="O2650" s="96"/>
      <c r="P2650" s="96"/>
      <c r="Q2650" s="94">
        <f>+M2650+N2650+O2650+P2650</f>
        <v>0</v>
      </c>
      <c r="R2650" s="95">
        <v>179</v>
      </c>
      <c r="S2650" s="88">
        <f>+Q2650*R2650</f>
        <v>0</v>
      </c>
    </row>
    <row r="2651" spans="1:19" ht="49.65" customHeight="1" x14ac:dyDescent="0.3">
      <c r="A2651" s="89"/>
      <c r="B2651" s="89"/>
      <c r="C2651" s="89"/>
      <c r="D2651" s="89"/>
      <c r="E2651" s="89"/>
      <c r="F2651" s="89"/>
      <c r="G2651" s="89"/>
      <c r="H2651" s="89"/>
      <c r="I2651" s="89"/>
      <c r="K2651" s="89"/>
      <c r="L2651" s="89"/>
      <c r="M2651" s="89"/>
      <c r="N2651" s="89"/>
      <c r="O2651" s="89"/>
      <c r="P2651" s="89"/>
      <c r="Q2651" s="89"/>
      <c r="R2651" s="89"/>
      <c r="S2651" s="89"/>
    </row>
    <row r="2652" spans="1:19" ht="49.65" customHeight="1" x14ac:dyDescent="0.3">
      <c r="A2652" s="97">
        <v>9892</v>
      </c>
      <c r="B2652" s="98" t="s">
        <v>2233</v>
      </c>
      <c r="C2652" s="96"/>
      <c r="D2652" s="96"/>
      <c r="E2652" s="96"/>
      <c r="F2652" s="96"/>
      <c r="G2652" s="94">
        <f>+C2652+D2652+E2652+F2652</f>
        <v>0</v>
      </c>
      <c r="H2652" s="95">
        <v>89</v>
      </c>
      <c r="I2652" s="88">
        <f>+G2652*H2652</f>
        <v>0</v>
      </c>
      <c r="K2652" s="97">
        <v>12497</v>
      </c>
      <c r="L2652" s="98" t="s">
        <v>2234</v>
      </c>
      <c r="M2652" s="96"/>
      <c r="N2652" s="96"/>
      <c r="O2652" s="96"/>
      <c r="P2652" s="96"/>
      <c r="Q2652" s="94">
        <f>+M2652+N2652+O2652+P2652</f>
        <v>0</v>
      </c>
      <c r="R2652" s="95">
        <v>179</v>
      </c>
      <c r="S2652" s="88">
        <f>+Q2652*R2652</f>
        <v>0</v>
      </c>
    </row>
    <row r="2653" spans="1:19" ht="49.65" customHeight="1" x14ac:dyDescent="0.3">
      <c r="A2653" s="89"/>
      <c r="B2653" s="89"/>
      <c r="C2653" s="89"/>
      <c r="D2653" s="89"/>
      <c r="E2653" s="89"/>
      <c r="F2653" s="89"/>
      <c r="G2653" s="89"/>
      <c r="H2653" s="89"/>
      <c r="I2653" s="89"/>
      <c r="K2653" s="89"/>
      <c r="L2653" s="89"/>
      <c r="M2653" s="89"/>
      <c r="N2653" s="89"/>
      <c r="O2653" s="89"/>
      <c r="P2653" s="89"/>
      <c r="Q2653" s="89"/>
      <c r="R2653" s="89"/>
      <c r="S2653" s="89"/>
    </row>
    <row r="2654" spans="1:19" ht="49.65" customHeight="1" x14ac:dyDescent="0.3">
      <c r="A2654" s="97">
        <v>9893</v>
      </c>
      <c r="B2654" s="98" t="s">
        <v>2235</v>
      </c>
      <c r="C2654" s="96"/>
      <c r="D2654" s="96"/>
      <c r="E2654" s="96"/>
      <c r="F2654" s="96"/>
      <c r="G2654" s="94">
        <f>+C2654+D2654+E2654+F2654</f>
        <v>0</v>
      </c>
      <c r="H2654" s="95">
        <v>89</v>
      </c>
      <c r="I2654" s="88">
        <f>+G2654*H2654</f>
        <v>0</v>
      </c>
      <c r="K2654" s="97">
        <v>12767</v>
      </c>
      <c r="L2654" s="98" t="s">
        <v>2236</v>
      </c>
      <c r="M2654" s="96"/>
      <c r="N2654" s="96"/>
      <c r="O2654" s="96"/>
      <c r="P2654" s="96"/>
      <c r="Q2654" s="94">
        <f>+M2654+N2654+O2654+P2654</f>
        <v>0</v>
      </c>
      <c r="R2654" s="95">
        <v>119</v>
      </c>
      <c r="S2654" s="88">
        <f>+Q2654*R2654</f>
        <v>0</v>
      </c>
    </row>
    <row r="2655" spans="1:19" ht="49.65" customHeight="1" x14ac:dyDescent="0.3">
      <c r="A2655" s="89"/>
      <c r="B2655" s="89"/>
      <c r="C2655" s="89"/>
      <c r="D2655" s="89"/>
      <c r="E2655" s="89"/>
      <c r="F2655" s="89"/>
      <c r="G2655" s="89"/>
      <c r="H2655" s="89"/>
      <c r="I2655" s="89"/>
      <c r="K2655" s="89"/>
      <c r="L2655" s="89"/>
      <c r="M2655" s="89"/>
      <c r="N2655" s="89"/>
      <c r="O2655" s="89"/>
      <c r="P2655" s="89"/>
      <c r="Q2655" s="89"/>
      <c r="R2655" s="89"/>
      <c r="S2655" s="89"/>
    </row>
    <row r="2656" spans="1:19" ht="49.65" customHeight="1" x14ac:dyDescent="0.3">
      <c r="A2656" s="22" t="s">
        <v>2237</v>
      </c>
      <c r="D2656" s="90" t="s">
        <v>503</v>
      </c>
      <c r="E2656" s="80"/>
      <c r="F2656" s="80"/>
      <c r="G2656" s="81"/>
      <c r="H2656" s="91">
        <f>SUM(I2560:I2655)</f>
        <v>0</v>
      </c>
      <c r="I2656" s="81"/>
      <c r="N2656" s="90" t="s">
        <v>504</v>
      </c>
      <c r="O2656" s="80"/>
      <c r="P2656" s="80"/>
      <c r="Q2656" s="81"/>
      <c r="R2656" s="91">
        <f>SUM(S2560:S2655)</f>
        <v>0</v>
      </c>
      <c r="S2656" s="81"/>
    </row>
    <row r="2657" spans="1:19" ht="49.65" customHeight="1" x14ac:dyDescent="0.3">
      <c r="D2657" s="82"/>
      <c r="E2657" s="83"/>
      <c r="F2657" s="83"/>
      <c r="G2657" s="84"/>
      <c r="H2657" s="82"/>
      <c r="I2657" s="84"/>
      <c r="N2657" s="82"/>
      <c r="O2657" s="83"/>
      <c r="P2657" s="83"/>
      <c r="Q2657" s="84"/>
      <c r="R2657" s="82"/>
      <c r="S2657" s="84"/>
    </row>
    <row r="2658" spans="1:19" ht="49.65" customHeight="1" x14ac:dyDescent="0.3">
      <c r="A2658" s="92" t="s">
        <v>1771</v>
      </c>
      <c r="B2658" s="78"/>
      <c r="C2658" s="78"/>
      <c r="D2658" s="78"/>
      <c r="E2658" s="78"/>
      <c r="F2658" s="78"/>
      <c r="G2658" s="78"/>
      <c r="H2658" s="78"/>
      <c r="I2658" s="78"/>
      <c r="J2658" s="78"/>
      <c r="K2658" s="78"/>
      <c r="L2658" s="78"/>
      <c r="M2658" s="78"/>
      <c r="N2658" s="78"/>
      <c r="O2658" s="78"/>
      <c r="P2658" s="78"/>
      <c r="Q2658" s="78"/>
      <c r="R2658" s="78"/>
      <c r="S2658" s="78"/>
    </row>
    <row r="2659" spans="1:19" ht="49.65" customHeight="1" x14ac:dyDescent="0.3">
      <c r="A2659" s="78"/>
      <c r="B2659" s="78"/>
      <c r="C2659" s="78"/>
      <c r="D2659" s="78"/>
      <c r="E2659" s="78"/>
      <c r="F2659" s="78"/>
      <c r="G2659" s="78"/>
      <c r="H2659" s="78"/>
      <c r="I2659" s="78"/>
      <c r="J2659" s="78"/>
      <c r="K2659" s="78"/>
      <c r="L2659" s="78"/>
      <c r="M2659" s="78"/>
      <c r="N2659" s="78"/>
      <c r="O2659" s="78"/>
      <c r="P2659" s="78"/>
      <c r="Q2659" s="78"/>
      <c r="R2659" s="78"/>
      <c r="S2659" s="78"/>
    </row>
    <row r="2660" spans="1:19" ht="49.65" customHeight="1" x14ac:dyDescent="0.3">
      <c r="A2660" s="102" t="s">
        <v>4</v>
      </c>
      <c r="B2660" s="103" t="s">
        <v>52</v>
      </c>
      <c r="C2660" s="102" t="s">
        <v>53</v>
      </c>
      <c r="D2660" s="102" t="s">
        <v>54</v>
      </c>
      <c r="E2660" s="102" t="s">
        <v>55</v>
      </c>
      <c r="F2660" s="102" t="s">
        <v>56</v>
      </c>
      <c r="G2660" s="102" t="s">
        <v>57</v>
      </c>
      <c r="H2660" s="102" t="s">
        <v>58</v>
      </c>
      <c r="I2660" s="103" t="s">
        <v>8</v>
      </c>
      <c r="K2660" s="102" t="s">
        <v>4</v>
      </c>
      <c r="L2660" s="103" t="s">
        <v>52</v>
      </c>
      <c r="M2660" s="102" t="s">
        <v>53</v>
      </c>
      <c r="N2660" s="102" t="s">
        <v>54</v>
      </c>
      <c r="O2660" s="102" t="s">
        <v>55</v>
      </c>
      <c r="P2660" s="102" t="s">
        <v>56</v>
      </c>
      <c r="Q2660" s="102" t="s">
        <v>57</v>
      </c>
      <c r="R2660" s="102" t="s">
        <v>58</v>
      </c>
      <c r="S2660" s="103" t="s">
        <v>8</v>
      </c>
    </row>
    <row r="2661" spans="1:19" ht="49.65" customHeight="1" x14ac:dyDescent="0.3">
      <c r="A2661" s="89"/>
      <c r="B2661" s="89"/>
      <c r="C2661" s="89"/>
      <c r="D2661" s="89"/>
      <c r="E2661" s="89"/>
      <c r="F2661" s="89"/>
      <c r="G2661" s="89"/>
      <c r="H2661" s="89"/>
      <c r="I2661" s="89"/>
      <c r="K2661" s="89"/>
      <c r="L2661" s="89"/>
      <c r="M2661" s="89"/>
      <c r="N2661" s="89"/>
      <c r="O2661" s="89"/>
      <c r="P2661" s="89"/>
      <c r="Q2661" s="89"/>
      <c r="R2661" s="89"/>
      <c r="S2661" s="89"/>
    </row>
    <row r="2662" spans="1:19" ht="49.65" customHeight="1" x14ac:dyDescent="0.3">
      <c r="A2662" s="99"/>
      <c r="B2662" s="100" t="s">
        <v>2238</v>
      </c>
      <c r="C2662" s="78"/>
      <c r="D2662" s="78"/>
      <c r="E2662" s="78"/>
      <c r="F2662" s="78"/>
      <c r="G2662" s="78"/>
      <c r="H2662" s="78"/>
      <c r="I2662" s="78"/>
      <c r="K2662" s="99"/>
      <c r="L2662" s="100" t="s">
        <v>2239</v>
      </c>
      <c r="M2662" s="78"/>
      <c r="N2662" s="78"/>
      <c r="O2662" s="78"/>
      <c r="P2662" s="78"/>
      <c r="Q2662" s="78"/>
      <c r="R2662" s="78"/>
      <c r="S2662" s="78"/>
    </row>
    <row r="2663" spans="1:19" ht="49.65" customHeight="1" x14ac:dyDescent="0.3">
      <c r="A2663" s="78"/>
      <c r="B2663" s="78"/>
      <c r="C2663" s="78"/>
      <c r="D2663" s="78"/>
      <c r="E2663" s="78"/>
      <c r="F2663" s="78"/>
      <c r="G2663" s="78"/>
      <c r="H2663" s="78"/>
      <c r="I2663" s="78"/>
      <c r="K2663" s="78"/>
      <c r="L2663" s="78"/>
      <c r="M2663" s="78"/>
      <c r="N2663" s="78"/>
      <c r="O2663" s="78"/>
      <c r="P2663" s="78"/>
      <c r="Q2663" s="78"/>
      <c r="R2663" s="78"/>
      <c r="S2663" s="78"/>
    </row>
    <row r="2664" spans="1:19" ht="49.65" customHeight="1" x14ac:dyDescent="0.3">
      <c r="A2664" s="97">
        <v>12768</v>
      </c>
      <c r="B2664" s="98" t="s">
        <v>2240</v>
      </c>
      <c r="C2664" s="96"/>
      <c r="D2664" s="96"/>
      <c r="E2664" s="96"/>
      <c r="F2664" s="96"/>
      <c r="G2664" s="94">
        <f>+C2664+D2664+E2664+F2664</f>
        <v>0</v>
      </c>
      <c r="H2664" s="95">
        <v>99</v>
      </c>
      <c r="I2664" s="88">
        <f>+G2664*H2664</f>
        <v>0</v>
      </c>
      <c r="K2664" s="97">
        <v>10741</v>
      </c>
      <c r="L2664" s="98" t="s">
        <v>2241</v>
      </c>
      <c r="M2664" s="96"/>
      <c r="N2664" s="96"/>
      <c r="O2664" s="96"/>
      <c r="P2664" s="96"/>
      <c r="Q2664" s="94">
        <f>+M2664+N2664+O2664+P2664</f>
        <v>0</v>
      </c>
      <c r="R2664" s="95">
        <v>25</v>
      </c>
      <c r="S2664" s="88">
        <f>+Q2664*R2664</f>
        <v>0</v>
      </c>
    </row>
    <row r="2665" spans="1:19" ht="49.65" customHeight="1" x14ac:dyDescent="0.3">
      <c r="A2665" s="89"/>
      <c r="B2665" s="89"/>
      <c r="C2665" s="89"/>
      <c r="D2665" s="89"/>
      <c r="E2665" s="89"/>
      <c r="F2665" s="89"/>
      <c r="G2665" s="89"/>
      <c r="H2665" s="89"/>
      <c r="I2665" s="89"/>
      <c r="K2665" s="89"/>
      <c r="L2665" s="89"/>
      <c r="M2665" s="89"/>
      <c r="N2665" s="89"/>
      <c r="O2665" s="89"/>
      <c r="P2665" s="89"/>
      <c r="Q2665" s="89"/>
      <c r="R2665" s="89"/>
      <c r="S2665" s="89"/>
    </row>
    <row r="2666" spans="1:19" ht="49.65" customHeight="1" x14ac:dyDescent="0.3">
      <c r="A2666" s="97">
        <v>12769</v>
      </c>
      <c r="B2666" s="98" t="s">
        <v>2242</v>
      </c>
      <c r="C2666" s="96"/>
      <c r="D2666" s="96"/>
      <c r="E2666" s="96"/>
      <c r="F2666" s="96"/>
      <c r="G2666" s="94">
        <f>+C2666+D2666+E2666+F2666</f>
        <v>0</v>
      </c>
      <c r="H2666" s="95">
        <v>129</v>
      </c>
      <c r="I2666" s="88">
        <f>+G2666*H2666</f>
        <v>0</v>
      </c>
      <c r="K2666" s="97">
        <v>10742</v>
      </c>
      <c r="L2666" s="98" t="s">
        <v>2243</v>
      </c>
      <c r="M2666" s="96"/>
      <c r="N2666" s="96"/>
      <c r="O2666" s="96"/>
      <c r="P2666" s="96"/>
      <c r="Q2666" s="94">
        <f>+M2666+N2666+O2666+P2666</f>
        <v>0</v>
      </c>
      <c r="R2666" s="95">
        <v>25</v>
      </c>
      <c r="S2666" s="88">
        <f>+Q2666*R2666</f>
        <v>0</v>
      </c>
    </row>
    <row r="2667" spans="1:19" ht="49.65" customHeight="1" x14ac:dyDescent="0.3">
      <c r="A2667" s="89"/>
      <c r="B2667" s="89"/>
      <c r="C2667" s="89"/>
      <c r="D2667" s="89"/>
      <c r="E2667" s="89"/>
      <c r="F2667" s="89"/>
      <c r="G2667" s="89"/>
      <c r="H2667" s="89"/>
      <c r="I2667" s="89"/>
      <c r="K2667" s="89"/>
      <c r="L2667" s="89"/>
      <c r="M2667" s="89"/>
      <c r="N2667" s="89"/>
      <c r="O2667" s="89"/>
      <c r="P2667" s="89"/>
      <c r="Q2667" s="89"/>
      <c r="R2667" s="89"/>
      <c r="S2667" s="89"/>
    </row>
    <row r="2668" spans="1:19" ht="49.65" customHeight="1" x14ac:dyDescent="0.3">
      <c r="A2668" s="97">
        <v>12947</v>
      </c>
      <c r="B2668" s="98" t="s">
        <v>2244</v>
      </c>
      <c r="C2668" s="96"/>
      <c r="D2668" s="96"/>
      <c r="E2668" s="96"/>
      <c r="F2668" s="96"/>
      <c r="G2668" s="94">
        <f>+C2668+D2668+E2668+F2668</f>
        <v>0</v>
      </c>
      <c r="H2668" s="95">
        <v>199</v>
      </c>
      <c r="I2668" s="88">
        <f>+G2668*H2668</f>
        <v>0</v>
      </c>
      <c r="K2668" s="97">
        <v>10743</v>
      </c>
      <c r="L2668" s="98" t="s">
        <v>2245</v>
      </c>
      <c r="M2668" s="96"/>
      <c r="N2668" s="96"/>
      <c r="O2668" s="96"/>
      <c r="P2668" s="96"/>
      <c r="Q2668" s="94">
        <f>+M2668+N2668+O2668+P2668</f>
        <v>0</v>
      </c>
      <c r="R2668" s="95">
        <v>25</v>
      </c>
      <c r="S2668" s="88">
        <f>+Q2668*R2668</f>
        <v>0</v>
      </c>
    </row>
    <row r="2669" spans="1:19" ht="49.65" customHeight="1" x14ac:dyDescent="0.3">
      <c r="A2669" s="89"/>
      <c r="B2669" s="89"/>
      <c r="C2669" s="89"/>
      <c r="D2669" s="89"/>
      <c r="E2669" s="89"/>
      <c r="F2669" s="89"/>
      <c r="G2669" s="89"/>
      <c r="H2669" s="89"/>
      <c r="I2669" s="89"/>
      <c r="K2669" s="89"/>
      <c r="L2669" s="89"/>
      <c r="M2669" s="89"/>
      <c r="N2669" s="89"/>
      <c r="O2669" s="89"/>
      <c r="P2669" s="89"/>
      <c r="Q2669" s="89"/>
      <c r="R2669" s="89"/>
      <c r="S2669" s="89"/>
    </row>
    <row r="2670" spans="1:19" ht="49.65" customHeight="1" x14ac:dyDescent="0.3">
      <c r="A2670" s="97">
        <v>13469</v>
      </c>
      <c r="B2670" s="98" t="s">
        <v>2246</v>
      </c>
      <c r="C2670" s="96"/>
      <c r="D2670" s="96"/>
      <c r="E2670" s="96"/>
      <c r="F2670" s="96"/>
      <c r="G2670" s="94">
        <f>+C2670+D2670+E2670+F2670</f>
        <v>0</v>
      </c>
      <c r="H2670" s="95">
        <v>169</v>
      </c>
      <c r="I2670" s="88">
        <f>+G2670*H2670</f>
        <v>0</v>
      </c>
      <c r="K2670" s="97">
        <v>10744</v>
      </c>
      <c r="L2670" s="98" t="s">
        <v>2247</v>
      </c>
      <c r="M2670" s="96"/>
      <c r="N2670" s="96"/>
      <c r="O2670" s="96"/>
      <c r="P2670" s="96"/>
      <c r="Q2670" s="94">
        <f>+M2670+N2670+O2670+P2670</f>
        <v>0</v>
      </c>
      <c r="R2670" s="95">
        <v>25</v>
      </c>
      <c r="S2670" s="88">
        <f>+Q2670*R2670</f>
        <v>0</v>
      </c>
    </row>
    <row r="2671" spans="1:19" ht="49.65" customHeight="1" x14ac:dyDescent="0.3">
      <c r="A2671" s="89"/>
      <c r="B2671" s="89"/>
      <c r="C2671" s="89"/>
      <c r="D2671" s="89"/>
      <c r="E2671" s="89"/>
      <c r="F2671" s="89"/>
      <c r="G2671" s="89"/>
      <c r="H2671" s="89"/>
      <c r="I2671" s="89"/>
      <c r="K2671" s="89"/>
      <c r="L2671" s="89"/>
      <c r="M2671" s="89"/>
      <c r="N2671" s="89"/>
      <c r="O2671" s="89"/>
      <c r="P2671" s="89"/>
      <c r="Q2671" s="89"/>
      <c r="R2671" s="89"/>
      <c r="S2671" s="89"/>
    </row>
    <row r="2672" spans="1:19" ht="49.65" customHeight="1" x14ac:dyDescent="0.3">
      <c r="A2672" s="97">
        <v>13478</v>
      </c>
      <c r="B2672" s="98" t="s">
        <v>2248</v>
      </c>
      <c r="C2672" s="96"/>
      <c r="D2672" s="96"/>
      <c r="E2672" s="96"/>
      <c r="F2672" s="96"/>
      <c r="G2672" s="94">
        <f>+C2672+D2672+E2672+F2672</f>
        <v>0</v>
      </c>
      <c r="H2672" s="95">
        <v>189</v>
      </c>
      <c r="I2672" s="88">
        <f>+G2672*H2672</f>
        <v>0</v>
      </c>
      <c r="K2672" s="97">
        <v>10745</v>
      </c>
      <c r="L2672" s="98" t="s">
        <v>2249</v>
      </c>
      <c r="M2672" s="96"/>
      <c r="N2672" s="96"/>
      <c r="O2672" s="96"/>
      <c r="P2672" s="96"/>
      <c r="Q2672" s="94">
        <f>+M2672+N2672+O2672+P2672</f>
        <v>0</v>
      </c>
      <c r="R2672" s="95">
        <v>25</v>
      </c>
      <c r="S2672" s="88">
        <f>+Q2672*R2672</f>
        <v>0</v>
      </c>
    </row>
    <row r="2673" spans="1:19" ht="49.65" customHeight="1" x14ac:dyDescent="0.3">
      <c r="A2673" s="89"/>
      <c r="B2673" s="89"/>
      <c r="C2673" s="89"/>
      <c r="D2673" s="89"/>
      <c r="E2673" s="89"/>
      <c r="F2673" s="89"/>
      <c r="G2673" s="89"/>
      <c r="H2673" s="89"/>
      <c r="I2673" s="89"/>
      <c r="K2673" s="89"/>
      <c r="L2673" s="89"/>
      <c r="M2673" s="89"/>
      <c r="N2673" s="89"/>
      <c r="O2673" s="89"/>
      <c r="P2673" s="89"/>
      <c r="Q2673" s="89"/>
      <c r="R2673" s="89"/>
      <c r="S2673" s="89"/>
    </row>
    <row r="2674" spans="1:19" ht="49.65" customHeight="1" x14ac:dyDescent="0.3">
      <c r="A2674" s="97">
        <v>13494</v>
      </c>
      <c r="B2674" s="98" t="s">
        <v>2250</v>
      </c>
      <c r="C2674" s="96"/>
      <c r="D2674" s="96"/>
      <c r="E2674" s="96"/>
      <c r="F2674" s="96"/>
      <c r="G2674" s="94">
        <f>+C2674+D2674+E2674+F2674</f>
        <v>0</v>
      </c>
      <c r="H2674" s="95">
        <v>199</v>
      </c>
      <c r="I2674" s="88">
        <f>+G2674*H2674</f>
        <v>0</v>
      </c>
      <c r="K2674" s="99"/>
      <c r="L2674" s="100" t="s">
        <v>2251</v>
      </c>
      <c r="M2674" s="78"/>
      <c r="N2674" s="78"/>
      <c r="O2674" s="78"/>
      <c r="P2674" s="78"/>
      <c r="Q2674" s="78"/>
      <c r="R2674" s="78"/>
      <c r="S2674" s="78"/>
    </row>
    <row r="2675" spans="1:19" ht="49.65" customHeight="1" x14ac:dyDescent="0.3">
      <c r="A2675" s="89"/>
      <c r="B2675" s="89"/>
      <c r="C2675" s="89"/>
      <c r="D2675" s="89"/>
      <c r="E2675" s="89"/>
      <c r="F2675" s="89"/>
      <c r="G2675" s="89"/>
      <c r="H2675" s="89"/>
      <c r="I2675" s="89"/>
      <c r="K2675" s="78"/>
      <c r="L2675" s="78"/>
      <c r="M2675" s="78"/>
      <c r="N2675" s="78"/>
      <c r="O2675" s="78"/>
      <c r="P2675" s="78"/>
      <c r="Q2675" s="78"/>
      <c r="R2675" s="78"/>
      <c r="S2675" s="78"/>
    </row>
    <row r="2676" spans="1:19" ht="49.65" customHeight="1" x14ac:dyDescent="0.3">
      <c r="A2676" s="97">
        <v>13495</v>
      </c>
      <c r="B2676" s="98" t="s">
        <v>2252</v>
      </c>
      <c r="C2676" s="96"/>
      <c r="D2676" s="96"/>
      <c r="E2676" s="96"/>
      <c r="F2676" s="96"/>
      <c r="G2676" s="94">
        <f>+C2676+D2676+E2676+F2676</f>
        <v>0</v>
      </c>
      <c r="H2676" s="95">
        <v>199</v>
      </c>
      <c r="I2676" s="88">
        <f>+G2676*H2676</f>
        <v>0</v>
      </c>
      <c r="K2676" s="97">
        <v>8349</v>
      </c>
      <c r="L2676" s="98" t="s">
        <v>2253</v>
      </c>
      <c r="M2676" s="96"/>
      <c r="N2676" s="96"/>
      <c r="O2676" s="96"/>
      <c r="P2676" s="96"/>
      <c r="Q2676" s="94">
        <f>+M2676+N2676+O2676+P2676</f>
        <v>0</v>
      </c>
      <c r="R2676" s="95">
        <v>15</v>
      </c>
      <c r="S2676" s="88">
        <f>+Q2676*R2676</f>
        <v>0</v>
      </c>
    </row>
    <row r="2677" spans="1:19" ht="49.65" customHeight="1" x14ac:dyDescent="0.3">
      <c r="A2677" s="89"/>
      <c r="B2677" s="89"/>
      <c r="C2677" s="89"/>
      <c r="D2677" s="89"/>
      <c r="E2677" s="89"/>
      <c r="F2677" s="89"/>
      <c r="G2677" s="89"/>
      <c r="H2677" s="89"/>
      <c r="I2677" s="89"/>
      <c r="K2677" s="89"/>
      <c r="L2677" s="89"/>
      <c r="M2677" s="89"/>
      <c r="N2677" s="89"/>
      <c r="O2677" s="89"/>
      <c r="P2677" s="89"/>
      <c r="Q2677" s="89"/>
      <c r="R2677" s="89"/>
      <c r="S2677" s="89"/>
    </row>
    <row r="2678" spans="1:19" ht="49.65" customHeight="1" x14ac:dyDescent="0.3">
      <c r="A2678" s="97">
        <v>13700</v>
      </c>
      <c r="B2678" s="98" t="s">
        <v>2254</v>
      </c>
      <c r="C2678" s="96"/>
      <c r="D2678" s="96"/>
      <c r="E2678" s="96"/>
      <c r="F2678" s="96"/>
      <c r="G2678" s="94">
        <f>+C2678+D2678+E2678+F2678</f>
        <v>0</v>
      </c>
      <c r="H2678" s="95">
        <v>179</v>
      </c>
      <c r="I2678" s="88">
        <f>+G2678*H2678</f>
        <v>0</v>
      </c>
      <c r="K2678" s="97">
        <v>9702</v>
      </c>
      <c r="L2678" s="98" t="s">
        <v>2255</v>
      </c>
      <c r="M2678" s="96"/>
      <c r="N2678" s="96"/>
      <c r="O2678" s="96"/>
      <c r="P2678" s="96"/>
      <c r="Q2678" s="94">
        <f>+M2678+N2678+O2678+P2678</f>
        <v>0</v>
      </c>
      <c r="R2678" s="95">
        <v>15</v>
      </c>
      <c r="S2678" s="88">
        <f>+Q2678*R2678</f>
        <v>0</v>
      </c>
    </row>
    <row r="2679" spans="1:19" ht="49.65" customHeight="1" x14ac:dyDescent="0.3">
      <c r="A2679" s="89"/>
      <c r="B2679" s="89"/>
      <c r="C2679" s="89"/>
      <c r="D2679" s="89"/>
      <c r="E2679" s="89"/>
      <c r="F2679" s="89"/>
      <c r="G2679" s="89"/>
      <c r="H2679" s="89"/>
      <c r="I2679" s="89"/>
      <c r="K2679" s="89"/>
      <c r="L2679" s="89"/>
      <c r="M2679" s="89"/>
      <c r="N2679" s="89"/>
      <c r="O2679" s="89"/>
      <c r="P2679" s="89"/>
      <c r="Q2679" s="89"/>
      <c r="R2679" s="89"/>
      <c r="S2679" s="89"/>
    </row>
    <row r="2680" spans="1:19" ht="49.65" customHeight="1" x14ac:dyDescent="0.3">
      <c r="A2680" s="97">
        <v>13704</v>
      </c>
      <c r="B2680" s="98" t="s">
        <v>2256</v>
      </c>
      <c r="C2680" s="96"/>
      <c r="D2680" s="96"/>
      <c r="E2680" s="96"/>
      <c r="F2680" s="96"/>
      <c r="G2680" s="94">
        <f>+C2680+D2680+E2680+F2680</f>
        <v>0</v>
      </c>
      <c r="H2680" s="95">
        <v>189</v>
      </c>
      <c r="I2680" s="88">
        <f>+G2680*H2680</f>
        <v>0</v>
      </c>
      <c r="K2680" s="97">
        <v>9705</v>
      </c>
      <c r="L2680" s="98" t="s">
        <v>2257</v>
      </c>
      <c r="M2680" s="96"/>
      <c r="N2680" s="96"/>
      <c r="O2680" s="96"/>
      <c r="P2680" s="96"/>
      <c r="Q2680" s="94">
        <f>+M2680+N2680+O2680+P2680</f>
        <v>0</v>
      </c>
      <c r="R2680" s="95">
        <v>15</v>
      </c>
      <c r="S2680" s="88">
        <f>+Q2680*R2680</f>
        <v>0</v>
      </c>
    </row>
    <row r="2681" spans="1:19" ht="49.65" customHeight="1" x14ac:dyDescent="0.3">
      <c r="A2681" s="89"/>
      <c r="B2681" s="89"/>
      <c r="C2681" s="89"/>
      <c r="D2681" s="89"/>
      <c r="E2681" s="89"/>
      <c r="F2681" s="89"/>
      <c r="G2681" s="89"/>
      <c r="H2681" s="89"/>
      <c r="I2681" s="89"/>
      <c r="K2681" s="89"/>
      <c r="L2681" s="89"/>
      <c r="M2681" s="89"/>
      <c r="N2681" s="89"/>
      <c r="O2681" s="89"/>
      <c r="P2681" s="89"/>
      <c r="Q2681" s="89"/>
      <c r="R2681" s="89"/>
      <c r="S2681" s="89"/>
    </row>
    <row r="2682" spans="1:19" ht="49.65" customHeight="1" x14ac:dyDescent="0.3">
      <c r="A2682" s="97">
        <v>14831</v>
      </c>
      <c r="B2682" s="98" t="s">
        <v>2258</v>
      </c>
      <c r="C2682" s="96"/>
      <c r="D2682" s="96"/>
      <c r="E2682" s="96"/>
      <c r="F2682" s="96"/>
      <c r="G2682" s="94">
        <f>+C2682+D2682+E2682+F2682</f>
        <v>0</v>
      </c>
      <c r="H2682" s="95">
        <v>139</v>
      </c>
      <c r="I2682" s="88">
        <f>+G2682*H2682</f>
        <v>0</v>
      </c>
      <c r="K2682" s="99"/>
      <c r="L2682" s="100" t="s">
        <v>2259</v>
      </c>
      <c r="M2682" s="78"/>
      <c r="N2682" s="78"/>
      <c r="O2682" s="78"/>
      <c r="P2682" s="78"/>
      <c r="Q2682" s="78"/>
      <c r="R2682" s="78"/>
      <c r="S2682" s="78"/>
    </row>
    <row r="2683" spans="1:19" ht="49.65" customHeight="1" x14ac:dyDescent="0.3">
      <c r="A2683" s="89"/>
      <c r="B2683" s="89"/>
      <c r="C2683" s="89"/>
      <c r="D2683" s="89"/>
      <c r="E2683" s="89"/>
      <c r="F2683" s="89"/>
      <c r="G2683" s="89"/>
      <c r="H2683" s="89"/>
      <c r="I2683" s="89"/>
      <c r="K2683" s="78"/>
      <c r="L2683" s="78"/>
      <c r="M2683" s="78"/>
      <c r="N2683" s="78"/>
      <c r="O2683" s="78"/>
      <c r="P2683" s="78"/>
      <c r="Q2683" s="78"/>
      <c r="R2683" s="78"/>
      <c r="S2683" s="78"/>
    </row>
    <row r="2684" spans="1:19" ht="49.65" customHeight="1" x14ac:dyDescent="0.3">
      <c r="A2684" s="97">
        <v>14849</v>
      </c>
      <c r="B2684" s="98" t="s">
        <v>2260</v>
      </c>
      <c r="C2684" s="96"/>
      <c r="D2684" s="96"/>
      <c r="E2684" s="96"/>
      <c r="F2684" s="96"/>
      <c r="G2684" s="94">
        <f>+C2684+D2684+E2684+F2684</f>
        <v>0</v>
      </c>
      <c r="H2684" s="95">
        <v>49</v>
      </c>
      <c r="I2684" s="88">
        <f>+G2684*H2684</f>
        <v>0</v>
      </c>
      <c r="K2684" s="97">
        <v>10747</v>
      </c>
      <c r="L2684" s="98" t="s">
        <v>2261</v>
      </c>
      <c r="M2684" s="96"/>
      <c r="N2684" s="96"/>
      <c r="O2684" s="96"/>
      <c r="P2684" s="96"/>
      <c r="Q2684" s="94">
        <f>+M2684+N2684+O2684+P2684</f>
        <v>0</v>
      </c>
      <c r="R2684" s="95">
        <v>49</v>
      </c>
      <c r="S2684" s="88">
        <f>+Q2684*R2684</f>
        <v>0</v>
      </c>
    </row>
    <row r="2685" spans="1:19" ht="49.65" customHeight="1" x14ac:dyDescent="0.3">
      <c r="A2685" s="89"/>
      <c r="B2685" s="89"/>
      <c r="C2685" s="89"/>
      <c r="D2685" s="89"/>
      <c r="E2685" s="89"/>
      <c r="F2685" s="89"/>
      <c r="G2685" s="89"/>
      <c r="H2685" s="89"/>
      <c r="I2685" s="89"/>
      <c r="K2685" s="89"/>
      <c r="L2685" s="89"/>
      <c r="M2685" s="89"/>
      <c r="N2685" s="89"/>
      <c r="O2685" s="89"/>
      <c r="P2685" s="89"/>
      <c r="Q2685" s="89"/>
      <c r="R2685" s="89"/>
      <c r="S2685" s="89"/>
    </row>
    <row r="2686" spans="1:19" ht="49.65" customHeight="1" x14ac:dyDescent="0.3">
      <c r="A2686" s="97">
        <v>15572</v>
      </c>
      <c r="B2686" s="98" t="s">
        <v>2262</v>
      </c>
      <c r="C2686" s="96"/>
      <c r="D2686" s="96"/>
      <c r="E2686" s="96"/>
      <c r="F2686" s="96"/>
      <c r="G2686" s="94">
        <f>+C2686+D2686+E2686+F2686</f>
        <v>0</v>
      </c>
      <c r="H2686" s="95">
        <v>99</v>
      </c>
      <c r="I2686" s="88">
        <f>+G2686*H2686</f>
        <v>0</v>
      </c>
      <c r="K2686" s="97">
        <v>10749</v>
      </c>
      <c r="L2686" s="98" t="s">
        <v>2263</v>
      </c>
      <c r="M2686" s="96"/>
      <c r="N2686" s="96"/>
      <c r="O2686" s="96"/>
      <c r="P2686" s="96"/>
      <c r="Q2686" s="94">
        <f>+M2686+N2686+O2686+P2686</f>
        <v>0</v>
      </c>
      <c r="R2686" s="95">
        <v>29</v>
      </c>
      <c r="S2686" s="88">
        <f>+Q2686*R2686</f>
        <v>0</v>
      </c>
    </row>
    <row r="2687" spans="1:19" ht="49.65" customHeight="1" x14ac:dyDescent="0.3">
      <c r="A2687" s="89"/>
      <c r="B2687" s="89"/>
      <c r="C2687" s="89"/>
      <c r="D2687" s="89"/>
      <c r="E2687" s="89"/>
      <c r="F2687" s="89"/>
      <c r="G2687" s="89"/>
      <c r="H2687" s="89"/>
      <c r="I2687" s="89"/>
      <c r="K2687" s="89"/>
      <c r="L2687" s="89"/>
      <c r="M2687" s="89"/>
      <c r="N2687" s="89"/>
      <c r="O2687" s="89"/>
      <c r="P2687" s="89"/>
      <c r="Q2687" s="89"/>
      <c r="R2687" s="89"/>
      <c r="S2687" s="89"/>
    </row>
    <row r="2688" spans="1:19" ht="49.65" customHeight="1" x14ac:dyDescent="0.3">
      <c r="A2688" s="97">
        <v>15573</v>
      </c>
      <c r="B2688" s="98" t="s">
        <v>2264</v>
      </c>
      <c r="C2688" s="96"/>
      <c r="D2688" s="96"/>
      <c r="E2688" s="96"/>
      <c r="F2688" s="96"/>
      <c r="G2688" s="94">
        <f>+C2688+D2688+E2688+F2688</f>
        <v>0</v>
      </c>
      <c r="H2688" s="95">
        <v>129</v>
      </c>
      <c r="I2688" s="88">
        <f>+G2688*H2688</f>
        <v>0</v>
      </c>
      <c r="K2688" s="97">
        <v>13082</v>
      </c>
      <c r="L2688" s="98" t="s">
        <v>2265</v>
      </c>
      <c r="M2688" s="96"/>
      <c r="N2688" s="96"/>
      <c r="O2688" s="96"/>
      <c r="P2688" s="96"/>
      <c r="Q2688" s="94">
        <f>+M2688+N2688+O2688+P2688</f>
        <v>0</v>
      </c>
      <c r="R2688" s="95">
        <v>49</v>
      </c>
      <c r="S2688" s="88">
        <f>+Q2688*R2688</f>
        <v>0</v>
      </c>
    </row>
    <row r="2689" spans="1:19" ht="49.65" customHeight="1" x14ac:dyDescent="0.3">
      <c r="A2689" s="89"/>
      <c r="B2689" s="89"/>
      <c r="C2689" s="89"/>
      <c r="D2689" s="89"/>
      <c r="E2689" s="89"/>
      <c r="F2689" s="89"/>
      <c r="G2689" s="89"/>
      <c r="H2689" s="89"/>
      <c r="I2689" s="89"/>
      <c r="K2689" s="89"/>
      <c r="L2689" s="89"/>
      <c r="M2689" s="89"/>
      <c r="N2689" s="89"/>
      <c r="O2689" s="89"/>
      <c r="P2689" s="89"/>
      <c r="Q2689" s="89"/>
      <c r="R2689" s="89"/>
      <c r="S2689" s="89"/>
    </row>
    <row r="2690" spans="1:19" ht="49.65" customHeight="1" x14ac:dyDescent="0.3">
      <c r="A2690" s="97">
        <v>15574</v>
      </c>
      <c r="B2690" s="98" t="s">
        <v>2266</v>
      </c>
      <c r="C2690" s="96"/>
      <c r="D2690" s="96"/>
      <c r="E2690" s="96"/>
      <c r="F2690" s="96"/>
      <c r="G2690" s="94">
        <f>+C2690+D2690+E2690+F2690</f>
        <v>0</v>
      </c>
      <c r="H2690" s="95">
        <v>79</v>
      </c>
      <c r="I2690" s="88">
        <f>+G2690*H2690</f>
        <v>0</v>
      </c>
      <c r="K2690" s="99"/>
      <c r="L2690" s="100" t="s">
        <v>2267</v>
      </c>
      <c r="M2690" s="78"/>
      <c r="N2690" s="78"/>
      <c r="O2690" s="78"/>
      <c r="P2690" s="78"/>
      <c r="Q2690" s="78"/>
      <c r="R2690" s="78"/>
      <c r="S2690" s="78"/>
    </row>
    <row r="2691" spans="1:19" ht="49.65" customHeight="1" x14ac:dyDescent="0.3">
      <c r="A2691" s="89"/>
      <c r="B2691" s="89"/>
      <c r="C2691" s="89"/>
      <c r="D2691" s="89"/>
      <c r="E2691" s="89"/>
      <c r="F2691" s="89"/>
      <c r="G2691" s="89"/>
      <c r="H2691" s="89"/>
      <c r="I2691" s="89"/>
      <c r="K2691" s="78"/>
      <c r="L2691" s="78"/>
      <c r="M2691" s="78"/>
      <c r="N2691" s="78"/>
      <c r="O2691" s="78"/>
      <c r="P2691" s="78"/>
      <c r="Q2691" s="78"/>
      <c r="R2691" s="78"/>
      <c r="S2691" s="78"/>
    </row>
    <row r="2692" spans="1:19" ht="49.65" customHeight="1" x14ac:dyDescent="0.3">
      <c r="A2692" s="97">
        <v>15575</v>
      </c>
      <c r="B2692" s="98" t="s">
        <v>2268</v>
      </c>
      <c r="C2692" s="96"/>
      <c r="D2692" s="96"/>
      <c r="E2692" s="96"/>
      <c r="F2692" s="96"/>
      <c r="G2692" s="94">
        <f>+C2692+D2692+E2692+F2692</f>
        <v>0</v>
      </c>
      <c r="H2692" s="95">
        <v>129</v>
      </c>
      <c r="I2692" s="88">
        <f>+G2692*H2692</f>
        <v>0</v>
      </c>
      <c r="K2692" s="97">
        <v>10748</v>
      </c>
      <c r="L2692" s="98" t="s">
        <v>2269</v>
      </c>
      <c r="M2692" s="96"/>
      <c r="N2692" s="96"/>
      <c r="O2692" s="96"/>
      <c r="P2692" s="96"/>
      <c r="Q2692" s="94">
        <f>+M2692+N2692+O2692+P2692</f>
        <v>0</v>
      </c>
      <c r="R2692" s="95">
        <v>59</v>
      </c>
      <c r="S2692" s="88">
        <f>+Q2692*R2692</f>
        <v>0</v>
      </c>
    </row>
    <row r="2693" spans="1:19" ht="49.65" customHeight="1" x14ac:dyDescent="0.3">
      <c r="A2693" s="89"/>
      <c r="B2693" s="89"/>
      <c r="C2693" s="89"/>
      <c r="D2693" s="89"/>
      <c r="E2693" s="89"/>
      <c r="F2693" s="89"/>
      <c r="G2693" s="89"/>
      <c r="H2693" s="89"/>
      <c r="I2693" s="89"/>
      <c r="K2693" s="89"/>
      <c r="L2693" s="89"/>
      <c r="M2693" s="89"/>
      <c r="N2693" s="89"/>
      <c r="O2693" s="89"/>
      <c r="P2693" s="89"/>
      <c r="Q2693" s="89"/>
      <c r="R2693" s="89"/>
      <c r="S2693" s="89"/>
    </row>
    <row r="2694" spans="1:19" ht="49.65" customHeight="1" x14ac:dyDescent="0.3">
      <c r="A2694" s="97">
        <v>15576</v>
      </c>
      <c r="B2694" s="98" t="s">
        <v>2270</v>
      </c>
      <c r="C2694" s="96"/>
      <c r="D2694" s="96"/>
      <c r="E2694" s="96"/>
      <c r="F2694" s="96"/>
      <c r="G2694" s="94">
        <f>+C2694+D2694+E2694+F2694</f>
        <v>0</v>
      </c>
      <c r="H2694" s="95">
        <v>79</v>
      </c>
      <c r="I2694" s="88">
        <f>+G2694*H2694</f>
        <v>0</v>
      </c>
      <c r="K2694" s="97">
        <v>10751</v>
      </c>
      <c r="L2694" s="98" t="s">
        <v>2271</v>
      </c>
      <c r="M2694" s="96"/>
      <c r="N2694" s="96"/>
      <c r="O2694" s="96"/>
      <c r="P2694" s="96"/>
      <c r="Q2694" s="94">
        <f>+M2694+N2694+O2694+P2694</f>
        <v>0</v>
      </c>
      <c r="R2694" s="95">
        <v>59</v>
      </c>
      <c r="S2694" s="88">
        <f>+Q2694*R2694</f>
        <v>0</v>
      </c>
    </row>
    <row r="2695" spans="1:19" ht="49.65" customHeight="1" x14ac:dyDescent="0.3">
      <c r="A2695" s="89"/>
      <c r="B2695" s="89"/>
      <c r="C2695" s="89"/>
      <c r="D2695" s="89"/>
      <c r="E2695" s="89"/>
      <c r="F2695" s="89"/>
      <c r="G2695" s="89"/>
      <c r="H2695" s="89"/>
      <c r="I2695" s="89"/>
      <c r="K2695" s="89"/>
      <c r="L2695" s="89"/>
      <c r="M2695" s="89"/>
      <c r="N2695" s="89"/>
      <c r="O2695" s="89"/>
      <c r="P2695" s="89"/>
      <c r="Q2695" s="89"/>
      <c r="R2695" s="89"/>
      <c r="S2695" s="89"/>
    </row>
    <row r="2696" spans="1:19" ht="49.65" customHeight="1" x14ac:dyDescent="0.3">
      <c r="A2696" s="97">
        <v>15577</v>
      </c>
      <c r="B2696" s="98" t="s">
        <v>2272</v>
      </c>
      <c r="C2696" s="96"/>
      <c r="D2696" s="96"/>
      <c r="E2696" s="96"/>
      <c r="F2696" s="96"/>
      <c r="G2696" s="94">
        <f>+C2696+D2696+E2696+F2696</f>
        <v>0</v>
      </c>
      <c r="H2696" s="95">
        <v>79</v>
      </c>
      <c r="I2696" s="88">
        <f>+G2696*H2696</f>
        <v>0</v>
      </c>
      <c r="K2696" s="97">
        <v>13637</v>
      </c>
      <c r="L2696" s="98" t="s">
        <v>2273</v>
      </c>
      <c r="M2696" s="96"/>
      <c r="N2696" s="96"/>
      <c r="O2696" s="96"/>
      <c r="P2696" s="96"/>
      <c r="Q2696" s="94">
        <f>+M2696+N2696+O2696+P2696</f>
        <v>0</v>
      </c>
      <c r="R2696" s="95">
        <v>109</v>
      </c>
      <c r="S2696" s="88">
        <f>+Q2696*R2696</f>
        <v>0</v>
      </c>
    </row>
    <row r="2697" spans="1:19" ht="49.65" customHeight="1" x14ac:dyDescent="0.3">
      <c r="A2697" s="89"/>
      <c r="B2697" s="89"/>
      <c r="C2697" s="89"/>
      <c r="D2697" s="89"/>
      <c r="E2697" s="89"/>
      <c r="F2697" s="89"/>
      <c r="G2697" s="89"/>
      <c r="H2697" s="89"/>
      <c r="I2697" s="89"/>
      <c r="K2697" s="89"/>
      <c r="L2697" s="89"/>
      <c r="M2697" s="89"/>
      <c r="N2697" s="89"/>
      <c r="O2697" s="89"/>
      <c r="P2697" s="89"/>
      <c r="Q2697" s="89"/>
      <c r="R2697" s="89"/>
      <c r="S2697" s="89"/>
    </row>
    <row r="2698" spans="1:19" ht="49.65" customHeight="1" x14ac:dyDescent="0.3">
      <c r="A2698" s="97">
        <v>15578</v>
      </c>
      <c r="B2698" s="98" t="s">
        <v>2274</v>
      </c>
      <c r="C2698" s="96"/>
      <c r="D2698" s="96"/>
      <c r="E2698" s="96"/>
      <c r="F2698" s="96"/>
      <c r="G2698" s="94">
        <f>+C2698+D2698+E2698+F2698</f>
        <v>0</v>
      </c>
      <c r="H2698" s="95">
        <v>79</v>
      </c>
      <c r="I2698" s="88">
        <f>+G2698*H2698</f>
        <v>0</v>
      </c>
      <c r="K2698" s="97">
        <v>13638</v>
      </c>
      <c r="L2698" s="98" t="s">
        <v>2275</v>
      </c>
      <c r="M2698" s="96"/>
      <c r="N2698" s="96"/>
      <c r="O2698" s="96"/>
      <c r="P2698" s="96"/>
      <c r="Q2698" s="94">
        <f>+M2698+N2698+O2698+P2698</f>
        <v>0</v>
      </c>
      <c r="R2698" s="95">
        <v>109</v>
      </c>
      <c r="S2698" s="88">
        <f>+Q2698*R2698</f>
        <v>0</v>
      </c>
    </row>
    <row r="2699" spans="1:19" ht="49.65" customHeight="1" x14ac:dyDescent="0.3">
      <c r="A2699" s="89"/>
      <c r="B2699" s="89"/>
      <c r="C2699" s="89"/>
      <c r="D2699" s="89"/>
      <c r="E2699" s="89"/>
      <c r="F2699" s="89"/>
      <c r="G2699" s="89"/>
      <c r="H2699" s="89"/>
      <c r="I2699" s="89"/>
      <c r="K2699" s="89"/>
      <c r="L2699" s="89"/>
      <c r="M2699" s="89"/>
      <c r="N2699" s="89"/>
      <c r="O2699" s="89"/>
      <c r="P2699" s="89"/>
      <c r="Q2699" s="89"/>
      <c r="R2699" s="89"/>
      <c r="S2699" s="89"/>
    </row>
    <row r="2700" spans="1:19" ht="49.65" customHeight="1" x14ac:dyDescent="0.3">
      <c r="A2700" s="97">
        <v>15579</v>
      </c>
      <c r="B2700" s="98" t="s">
        <v>2276</v>
      </c>
      <c r="C2700" s="96"/>
      <c r="D2700" s="96"/>
      <c r="E2700" s="96"/>
      <c r="F2700" s="96"/>
      <c r="G2700" s="94">
        <f>+C2700+D2700+E2700+F2700</f>
        <v>0</v>
      </c>
      <c r="H2700" s="95">
        <v>79</v>
      </c>
      <c r="I2700" s="88">
        <f>+G2700*H2700</f>
        <v>0</v>
      </c>
      <c r="K2700" s="99"/>
      <c r="L2700" s="100" t="s">
        <v>2277</v>
      </c>
      <c r="M2700" s="78"/>
      <c r="N2700" s="78"/>
      <c r="O2700" s="78"/>
      <c r="P2700" s="78"/>
      <c r="Q2700" s="78"/>
      <c r="R2700" s="78"/>
      <c r="S2700" s="78"/>
    </row>
    <row r="2701" spans="1:19" ht="49.65" customHeight="1" x14ac:dyDescent="0.3">
      <c r="A2701" s="89"/>
      <c r="B2701" s="89"/>
      <c r="C2701" s="89"/>
      <c r="D2701" s="89"/>
      <c r="E2701" s="89"/>
      <c r="F2701" s="89"/>
      <c r="G2701" s="89"/>
      <c r="H2701" s="89"/>
      <c r="I2701" s="89"/>
      <c r="K2701" s="78"/>
      <c r="L2701" s="78"/>
      <c r="M2701" s="78"/>
      <c r="N2701" s="78"/>
      <c r="O2701" s="78"/>
      <c r="P2701" s="78"/>
      <c r="Q2701" s="78"/>
      <c r="R2701" s="78"/>
      <c r="S2701" s="78"/>
    </row>
    <row r="2702" spans="1:19" ht="49.65" customHeight="1" x14ac:dyDescent="0.3">
      <c r="A2702" s="97">
        <v>15580</v>
      </c>
      <c r="B2702" s="98" t="s">
        <v>2278</v>
      </c>
      <c r="C2702" s="96"/>
      <c r="D2702" s="96"/>
      <c r="E2702" s="96"/>
      <c r="F2702" s="96"/>
      <c r="G2702" s="94">
        <f>+C2702+D2702+E2702+F2702</f>
        <v>0</v>
      </c>
      <c r="H2702" s="95">
        <v>79</v>
      </c>
      <c r="I2702" s="88">
        <f>+G2702*H2702</f>
        <v>0</v>
      </c>
      <c r="K2702" s="97">
        <v>9127</v>
      </c>
      <c r="L2702" s="98" t="s">
        <v>2279</v>
      </c>
      <c r="M2702" s="96"/>
      <c r="N2702" s="96"/>
      <c r="O2702" s="96"/>
      <c r="P2702" s="96"/>
      <c r="Q2702" s="94">
        <f>+M2702+N2702+O2702+P2702</f>
        <v>0</v>
      </c>
      <c r="R2702" s="95">
        <v>59</v>
      </c>
      <c r="S2702" s="88">
        <f>+Q2702*R2702</f>
        <v>0</v>
      </c>
    </row>
    <row r="2703" spans="1:19" ht="49.65" customHeight="1" x14ac:dyDescent="0.3">
      <c r="A2703" s="89"/>
      <c r="B2703" s="89"/>
      <c r="C2703" s="89"/>
      <c r="D2703" s="89"/>
      <c r="E2703" s="89"/>
      <c r="F2703" s="89"/>
      <c r="G2703" s="89"/>
      <c r="H2703" s="89"/>
      <c r="I2703" s="89"/>
      <c r="K2703" s="89"/>
      <c r="L2703" s="89"/>
      <c r="M2703" s="89"/>
      <c r="N2703" s="89"/>
      <c r="O2703" s="89"/>
      <c r="P2703" s="89"/>
      <c r="Q2703" s="89"/>
      <c r="R2703" s="89"/>
      <c r="S2703" s="89"/>
    </row>
    <row r="2704" spans="1:19" ht="49.65" customHeight="1" x14ac:dyDescent="0.3">
      <c r="A2704" s="99"/>
      <c r="B2704" s="100" t="s">
        <v>2280</v>
      </c>
      <c r="C2704" s="78"/>
      <c r="D2704" s="78"/>
      <c r="E2704" s="78"/>
      <c r="F2704" s="78"/>
      <c r="G2704" s="78"/>
      <c r="H2704" s="78"/>
      <c r="I2704" s="78"/>
      <c r="K2704" s="97">
        <v>9129</v>
      </c>
      <c r="L2704" s="98" t="s">
        <v>2281</v>
      </c>
      <c r="M2704" s="96"/>
      <c r="N2704" s="96"/>
      <c r="O2704" s="96"/>
      <c r="P2704" s="96"/>
      <c r="Q2704" s="94">
        <f>+M2704+N2704+O2704+P2704</f>
        <v>0</v>
      </c>
      <c r="R2704" s="95">
        <v>59</v>
      </c>
      <c r="S2704" s="88">
        <f>+Q2704*R2704</f>
        <v>0</v>
      </c>
    </row>
    <row r="2705" spans="1:19" ht="49.65" customHeight="1" x14ac:dyDescent="0.3">
      <c r="A2705" s="78"/>
      <c r="B2705" s="78"/>
      <c r="C2705" s="78"/>
      <c r="D2705" s="78"/>
      <c r="E2705" s="78"/>
      <c r="F2705" s="78"/>
      <c r="G2705" s="78"/>
      <c r="H2705" s="78"/>
      <c r="I2705" s="78"/>
      <c r="K2705" s="89"/>
      <c r="L2705" s="89"/>
      <c r="M2705" s="89"/>
      <c r="N2705" s="89"/>
      <c r="O2705" s="89"/>
      <c r="P2705" s="89"/>
      <c r="Q2705" s="89"/>
      <c r="R2705" s="89"/>
      <c r="S2705" s="89"/>
    </row>
    <row r="2706" spans="1:19" ht="49.65" customHeight="1" x14ac:dyDescent="0.3">
      <c r="A2706" s="97">
        <v>6225</v>
      </c>
      <c r="B2706" s="98" t="s">
        <v>2282</v>
      </c>
      <c r="C2706" s="96"/>
      <c r="D2706" s="96"/>
      <c r="E2706" s="96"/>
      <c r="F2706" s="96"/>
      <c r="G2706" s="94">
        <f>+C2706+D2706+E2706+F2706</f>
        <v>0</v>
      </c>
      <c r="H2706" s="95">
        <v>89</v>
      </c>
      <c r="I2706" s="88">
        <f>+G2706*H2706</f>
        <v>0</v>
      </c>
      <c r="K2706" s="97">
        <v>12517</v>
      </c>
      <c r="L2706" s="98" t="s">
        <v>2283</v>
      </c>
      <c r="M2706" s="96"/>
      <c r="N2706" s="96"/>
      <c r="O2706" s="96"/>
      <c r="P2706" s="96"/>
      <c r="Q2706" s="94">
        <f>+M2706+N2706+O2706+P2706</f>
        <v>0</v>
      </c>
      <c r="R2706" s="95">
        <v>95</v>
      </c>
      <c r="S2706" s="88">
        <f>+Q2706*R2706</f>
        <v>0</v>
      </c>
    </row>
    <row r="2707" spans="1:19" ht="49.65" customHeight="1" x14ac:dyDescent="0.3">
      <c r="A2707" s="89"/>
      <c r="B2707" s="89"/>
      <c r="C2707" s="89"/>
      <c r="D2707" s="89"/>
      <c r="E2707" s="89"/>
      <c r="F2707" s="89"/>
      <c r="G2707" s="89"/>
      <c r="H2707" s="89"/>
      <c r="I2707" s="89"/>
      <c r="K2707" s="89"/>
      <c r="L2707" s="89"/>
      <c r="M2707" s="89"/>
      <c r="N2707" s="89"/>
      <c r="O2707" s="89"/>
      <c r="P2707" s="89"/>
      <c r="Q2707" s="89"/>
      <c r="R2707" s="89"/>
      <c r="S2707" s="89"/>
    </row>
    <row r="2708" spans="1:19" ht="49.65" customHeight="1" x14ac:dyDescent="0.3">
      <c r="A2708" s="97">
        <v>6226</v>
      </c>
      <c r="B2708" s="98" t="s">
        <v>2284</v>
      </c>
      <c r="C2708" s="96"/>
      <c r="D2708" s="96"/>
      <c r="E2708" s="96"/>
      <c r="F2708" s="96"/>
      <c r="G2708" s="94">
        <f>+C2708+D2708+E2708+F2708</f>
        <v>0</v>
      </c>
      <c r="H2708" s="95">
        <v>169</v>
      </c>
      <c r="I2708" s="88">
        <f>+G2708*H2708</f>
        <v>0</v>
      </c>
      <c r="K2708" s="97">
        <v>12518</v>
      </c>
      <c r="L2708" s="98" t="s">
        <v>2285</v>
      </c>
      <c r="M2708" s="96"/>
      <c r="N2708" s="96"/>
      <c r="O2708" s="96"/>
      <c r="P2708" s="96"/>
      <c r="Q2708" s="94">
        <f>+M2708+N2708+O2708+P2708</f>
        <v>0</v>
      </c>
      <c r="R2708" s="95">
        <v>95</v>
      </c>
      <c r="S2708" s="88">
        <f>+Q2708*R2708</f>
        <v>0</v>
      </c>
    </row>
    <row r="2709" spans="1:19" ht="49.65" customHeight="1" x14ac:dyDescent="0.3">
      <c r="A2709" s="89"/>
      <c r="B2709" s="89"/>
      <c r="C2709" s="89"/>
      <c r="D2709" s="89"/>
      <c r="E2709" s="89"/>
      <c r="F2709" s="89"/>
      <c r="G2709" s="89"/>
      <c r="H2709" s="89"/>
      <c r="I2709" s="89"/>
      <c r="K2709" s="89"/>
      <c r="L2709" s="89"/>
      <c r="M2709" s="89"/>
      <c r="N2709" s="89"/>
      <c r="O2709" s="89"/>
      <c r="P2709" s="89"/>
      <c r="Q2709" s="89"/>
      <c r="R2709" s="89"/>
      <c r="S2709" s="89"/>
    </row>
    <row r="2710" spans="1:19" ht="49.65" customHeight="1" x14ac:dyDescent="0.3">
      <c r="A2710" s="97">
        <v>7242</v>
      </c>
      <c r="B2710" s="98" t="s">
        <v>2286</v>
      </c>
      <c r="C2710" s="96"/>
      <c r="D2710" s="96"/>
      <c r="E2710" s="96"/>
      <c r="F2710" s="96"/>
      <c r="G2710" s="94">
        <f>+C2710+D2710+E2710+F2710</f>
        <v>0</v>
      </c>
      <c r="H2710" s="95">
        <v>139</v>
      </c>
      <c r="I2710" s="88">
        <f>+G2710*H2710</f>
        <v>0</v>
      </c>
      <c r="K2710" s="97">
        <v>14753</v>
      </c>
      <c r="L2710" s="98" t="s">
        <v>2287</v>
      </c>
      <c r="M2710" s="96"/>
      <c r="N2710" s="96"/>
      <c r="O2710" s="96"/>
      <c r="P2710" s="96"/>
      <c r="Q2710" s="94">
        <f>+M2710+N2710+O2710+P2710</f>
        <v>0</v>
      </c>
      <c r="R2710" s="95">
        <v>85</v>
      </c>
      <c r="S2710" s="88">
        <f>+Q2710*R2710</f>
        <v>0</v>
      </c>
    </row>
    <row r="2711" spans="1:19" ht="49.65" customHeight="1" x14ac:dyDescent="0.3">
      <c r="A2711" s="89"/>
      <c r="B2711" s="89"/>
      <c r="C2711" s="89"/>
      <c r="D2711" s="89"/>
      <c r="E2711" s="89"/>
      <c r="F2711" s="89"/>
      <c r="G2711" s="89"/>
      <c r="H2711" s="89"/>
      <c r="I2711" s="89"/>
      <c r="K2711" s="89"/>
      <c r="L2711" s="89"/>
      <c r="M2711" s="89"/>
      <c r="N2711" s="89"/>
      <c r="O2711" s="89"/>
      <c r="P2711" s="89"/>
      <c r="Q2711" s="89"/>
      <c r="R2711" s="89"/>
      <c r="S2711" s="89"/>
    </row>
    <row r="2712" spans="1:19" ht="49.65" customHeight="1" x14ac:dyDescent="0.3">
      <c r="A2712" s="97">
        <v>9544</v>
      </c>
      <c r="B2712" s="98" t="s">
        <v>2288</v>
      </c>
      <c r="C2712" s="96"/>
      <c r="D2712" s="96"/>
      <c r="E2712" s="96"/>
      <c r="F2712" s="96"/>
      <c r="G2712" s="94">
        <f>+C2712+D2712+E2712+F2712</f>
        <v>0</v>
      </c>
      <c r="H2712" s="95">
        <v>239</v>
      </c>
      <c r="I2712" s="88">
        <f>+G2712*H2712</f>
        <v>0</v>
      </c>
      <c r="K2712" s="97">
        <v>14754</v>
      </c>
      <c r="L2712" s="98" t="s">
        <v>2289</v>
      </c>
      <c r="M2712" s="96"/>
      <c r="N2712" s="96"/>
      <c r="O2712" s="96"/>
      <c r="P2712" s="96"/>
      <c r="Q2712" s="94">
        <f>+M2712+N2712+O2712+P2712</f>
        <v>0</v>
      </c>
      <c r="R2712" s="95">
        <v>85</v>
      </c>
      <c r="S2712" s="88">
        <f>+Q2712*R2712</f>
        <v>0</v>
      </c>
    </row>
    <row r="2713" spans="1:19" ht="49.65" customHeight="1" x14ac:dyDescent="0.3">
      <c r="A2713" s="89"/>
      <c r="B2713" s="89"/>
      <c r="C2713" s="89"/>
      <c r="D2713" s="89"/>
      <c r="E2713" s="89"/>
      <c r="F2713" s="89"/>
      <c r="G2713" s="89"/>
      <c r="H2713" s="89"/>
      <c r="I2713" s="89"/>
      <c r="K2713" s="89"/>
      <c r="L2713" s="89"/>
      <c r="M2713" s="89"/>
      <c r="N2713" s="89"/>
      <c r="O2713" s="89"/>
      <c r="P2713" s="89"/>
      <c r="Q2713" s="89"/>
      <c r="R2713" s="89"/>
      <c r="S2713" s="89"/>
    </row>
    <row r="2714" spans="1:19" ht="49.65" customHeight="1" x14ac:dyDescent="0.3">
      <c r="A2714" s="101" t="s">
        <v>2290</v>
      </c>
      <c r="B2714" s="78"/>
      <c r="C2714" s="78"/>
      <c r="D2714" s="78"/>
      <c r="E2714" s="78"/>
      <c r="F2714" s="78"/>
      <c r="G2714" s="78"/>
      <c r="H2714" s="78"/>
      <c r="I2714" s="78"/>
      <c r="K2714" s="99"/>
      <c r="L2714" s="100" t="s">
        <v>2291</v>
      </c>
      <c r="M2714" s="78"/>
      <c r="N2714" s="78"/>
      <c r="O2714" s="78"/>
      <c r="P2714" s="78"/>
      <c r="Q2714" s="78"/>
      <c r="R2714" s="78"/>
      <c r="S2714" s="78"/>
    </row>
    <row r="2715" spans="1:19" ht="49.65" customHeight="1" x14ac:dyDescent="0.3">
      <c r="A2715" s="78"/>
      <c r="B2715" s="78"/>
      <c r="C2715" s="78"/>
      <c r="D2715" s="78"/>
      <c r="E2715" s="78"/>
      <c r="F2715" s="78"/>
      <c r="G2715" s="78"/>
      <c r="H2715" s="78"/>
      <c r="I2715" s="78"/>
      <c r="K2715" s="78"/>
      <c r="L2715" s="78"/>
      <c r="M2715" s="78"/>
      <c r="N2715" s="78"/>
      <c r="O2715" s="78"/>
      <c r="P2715" s="78"/>
      <c r="Q2715" s="78"/>
      <c r="R2715" s="78"/>
      <c r="S2715" s="78"/>
    </row>
    <row r="2716" spans="1:19" ht="49.65" customHeight="1" x14ac:dyDescent="0.3">
      <c r="A2716" s="99"/>
      <c r="B2716" s="100" t="s">
        <v>1476</v>
      </c>
      <c r="C2716" s="78"/>
      <c r="D2716" s="78"/>
      <c r="E2716" s="78"/>
      <c r="F2716" s="78"/>
      <c r="G2716" s="78"/>
      <c r="H2716" s="78"/>
      <c r="I2716" s="78"/>
      <c r="K2716" s="97">
        <v>7684</v>
      </c>
      <c r="L2716" s="98" t="s">
        <v>2292</v>
      </c>
      <c r="M2716" s="96"/>
      <c r="N2716" s="96"/>
      <c r="O2716" s="96"/>
      <c r="P2716" s="96"/>
      <c r="Q2716" s="94">
        <f>+M2716+N2716+O2716+P2716</f>
        <v>0</v>
      </c>
      <c r="R2716" s="95">
        <v>59</v>
      </c>
      <c r="S2716" s="88">
        <f>+Q2716*R2716</f>
        <v>0</v>
      </c>
    </row>
    <row r="2717" spans="1:19" ht="49.65" customHeight="1" x14ac:dyDescent="0.3">
      <c r="A2717" s="78"/>
      <c r="B2717" s="78"/>
      <c r="C2717" s="78"/>
      <c r="D2717" s="78"/>
      <c r="E2717" s="78"/>
      <c r="F2717" s="78"/>
      <c r="G2717" s="78"/>
      <c r="H2717" s="78"/>
      <c r="I2717" s="78"/>
      <c r="K2717" s="89"/>
      <c r="L2717" s="89"/>
      <c r="M2717" s="89"/>
      <c r="N2717" s="89"/>
      <c r="O2717" s="89"/>
      <c r="P2717" s="89"/>
      <c r="Q2717" s="89"/>
      <c r="R2717" s="89"/>
      <c r="S2717" s="89"/>
    </row>
    <row r="2718" spans="1:19" ht="49.65" customHeight="1" x14ac:dyDescent="0.3">
      <c r="A2718" s="97">
        <v>11160</v>
      </c>
      <c r="B2718" s="98" t="s">
        <v>2293</v>
      </c>
      <c r="C2718" s="96"/>
      <c r="D2718" s="96"/>
      <c r="E2718" s="96"/>
      <c r="F2718" s="96"/>
      <c r="G2718" s="94">
        <f>+C2718+D2718+E2718+F2718</f>
        <v>0</v>
      </c>
      <c r="H2718" s="95">
        <v>59</v>
      </c>
      <c r="I2718" s="88">
        <f>+G2718*H2718</f>
        <v>0</v>
      </c>
      <c r="K2718" s="97">
        <v>8579</v>
      </c>
      <c r="L2718" s="98" t="s">
        <v>2294</v>
      </c>
      <c r="M2718" s="96"/>
      <c r="N2718" s="96"/>
      <c r="O2718" s="96"/>
      <c r="P2718" s="96"/>
      <c r="Q2718" s="94">
        <f>+M2718+N2718+O2718+P2718</f>
        <v>0</v>
      </c>
      <c r="R2718" s="95">
        <v>79</v>
      </c>
      <c r="S2718" s="88">
        <f>+Q2718*R2718</f>
        <v>0</v>
      </c>
    </row>
    <row r="2719" spans="1:19" ht="49.65" customHeight="1" x14ac:dyDescent="0.3">
      <c r="A2719" s="89"/>
      <c r="B2719" s="89"/>
      <c r="C2719" s="89"/>
      <c r="D2719" s="89"/>
      <c r="E2719" s="89"/>
      <c r="F2719" s="89"/>
      <c r="G2719" s="89"/>
      <c r="H2719" s="89"/>
      <c r="I2719" s="89"/>
      <c r="K2719" s="89"/>
      <c r="L2719" s="89"/>
      <c r="M2719" s="89"/>
      <c r="N2719" s="89"/>
      <c r="O2719" s="89"/>
      <c r="P2719" s="89"/>
      <c r="Q2719" s="89"/>
      <c r="R2719" s="89"/>
      <c r="S2719" s="89"/>
    </row>
    <row r="2720" spans="1:19" ht="49.65" customHeight="1" x14ac:dyDescent="0.3">
      <c r="A2720" s="99"/>
      <c r="B2720" s="100" t="s">
        <v>2295</v>
      </c>
      <c r="C2720" s="78"/>
      <c r="D2720" s="78"/>
      <c r="E2720" s="78"/>
      <c r="F2720" s="78"/>
      <c r="G2720" s="78"/>
      <c r="H2720" s="78"/>
      <c r="I2720" s="78"/>
      <c r="K2720" s="97">
        <v>12254</v>
      </c>
      <c r="L2720" s="98" t="s">
        <v>2296</v>
      </c>
      <c r="M2720" s="96"/>
      <c r="N2720" s="96"/>
      <c r="O2720" s="96"/>
      <c r="P2720" s="96"/>
      <c r="Q2720" s="94">
        <f>+M2720+N2720+O2720+P2720</f>
        <v>0</v>
      </c>
      <c r="R2720" s="95">
        <v>119</v>
      </c>
      <c r="S2720" s="88">
        <f>+Q2720*R2720</f>
        <v>0</v>
      </c>
    </row>
    <row r="2721" spans="1:19" ht="49.65" customHeight="1" x14ac:dyDescent="0.3">
      <c r="A2721" s="78"/>
      <c r="B2721" s="78"/>
      <c r="C2721" s="78"/>
      <c r="D2721" s="78"/>
      <c r="E2721" s="78"/>
      <c r="F2721" s="78"/>
      <c r="G2721" s="78"/>
      <c r="H2721" s="78"/>
      <c r="I2721" s="78"/>
      <c r="K2721" s="89"/>
      <c r="L2721" s="89"/>
      <c r="M2721" s="89"/>
      <c r="N2721" s="89"/>
      <c r="O2721" s="89"/>
      <c r="P2721" s="89"/>
      <c r="Q2721" s="89"/>
      <c r="R2721" s="89"/>
      <c r="S2721" s="89"/>
    </row>
    <row r="2722" spans="1:19" ht="49.65" customHeight="1" x14ac:dyDescent="0.3">
      <c r="A2722" s="97">
        <v>10691</v>
      </c>
      <c r="B2722" s="98" t="s">
        <v>2297</v>
      </c>
      <c r="C2722" s="96"/>
      <c r="D2722" s="96"/>
      <c r="E2722" s="96"/>
      <c r="F2722" s="96"/>
      <c r="G2722" s="94">
        <f>+C2722+D2722+E2722+F2722</f>
        <v>0</v>
      </c>
      <c r="H2722" s="95">
        <v>119</v>
      </c>
      <c r="I2722" s="88">
        <f>+G2722*H2722</f>
        <v>0</v>
      </c>
      <c r="K2722" s="99"/>
      <c r="L2722" s="100" t="s">
        <v>2298</v>
      </c>
      <c r="M2722" s="78"/>
      <c r="N2722" s="78"/>
      <c r="O2722" s="78"/>
      <c r="P2722" s="78"/>
      <c r="Q2722" s="78"/>
      <c r="R2722" s="78"/>
      <c r="S2722" s="78"/>
    </row>
    <row r="2723" spans="1:19" ht="49.65" customHeight="1" x14ac:dyDescent="0.3">
      <c r="A2723" s="89"/>
      <c r="B2723" s="89"/>
      <c r="C2723" s="89"/>
      <c r="D2723" s="89"/>
      <c r="E2723" s="89"/>
      <c r="F2723" s="89"/>
      <c r="G2723" s="89"/>
      <c r="H2723" s="89"/>
      <c r="I2723" s="89"/>
      <c r="K2723" s="78"/>
      <c r="L2723" s="78"/>
      <c r="M2723" s="78"/>
      <c r="N2723" s="78"/>
      <c r="O2723" s="78"/>
      <c r="P2723" s="78"/>
      <c r="Q2723" s="78"/>
      <c r="R2723" s="78"/>
      <c r="S2723" s="78"/>
    </row>
    <row r="2724" spans="1:19" ht="49.65" customHeight="1" x14ac:dyDescent="0.3">
      <c r="A2724" s="99"/>
      <c r="B2724" s="100" t="s">
        <v>2299</v>
      </c>
      <c r="C2724" s="78"/>
      <c r="D2724" s="78"/>
      <c r="E2724" s="78"/>
      <c r="F2724" s="78"/>
      <c r="G2724" s="78"/>
      <c r="H2724" s="78"/>
      <c r="I2724" s="78"/>
      <c r="K2724" s="97">
        <v>10249</v>
      </c>
      <c r="L2724" s="98" t="s">
        <v>2300</v>
      </c>
      <c r="M2724" s="96"/>
      <c r="N2724" s="96"/>
      <c r="O2724" s="96"/>
      <c r="P2724" s="96"/>
      <c r="Q2724" s="94">
        <f>+M2724+N2724+O2724+P2724</f>
        <v>0</v>
      </c>
      <c r="R2724" s="95">
        <v>55</v>
      </c>
      <c r="S2724" s="88">
        <f>+Q2724*R2724</f>
        <v>0</v>
      </c>
    </row>
    <row r="2725" spans="1:19" ht="49.65" customHeight="1" x14ac:dyDescent="0.3">
      <c r="A2725" s="78"/>
      <c r="B2725" s="78"/>
      <c r="C2725" s="78"/>
      <c r="D2725" s="78"/>
      <c r="E2725" s="78"/>
      <c r="F2725" s="78"/>
      <c r="G2725" s="78"/>
      <c r="H2725" s="78"/>
      <c r="I2725" s="78"/>
      <c r="K2725" s="89"/>
      <c r="L2725" s="89"/>
      <c r="M2725" s="89"/>
      <c r="N2725" s="89"/>
      <c r="O2725" s="89"/>
      <c r="P2725" s="89"/>
      <c r="Q2725" s="89"/>
      <c r="R2725" s="89"/>
      <c r="S2725" s="89"/>
    </row>
    <row r="2726" spans="1:19" ht="49.65" customHeight="1" x14ac:dyDescent="0.3">
      <c r="A2726" s="97">
        <v>13083</v>
      </c>
      <c r="B2726" s="98" t="s">
        <v>2301</v>
      </c>
      <c r="C2726" s="96"/>
      <c r="D2726" s="96"/>
      <c r="E2726" s="96"/>
      <c r="F2726" s="96"/>
      <c r="G2726" s="94">
        <f>+C2726+D2726+E2726+F2726</f>
        <v>0</v>
      </c>
      <c r="H2726" s="95">
        <v>49</v>
      </c>
      <c r="I2726" s="88">
        <f>+G2726*H2726</f>
        <v>0</v>
      </c>
      <c r="K2726" s="97">
        <v>13085</v>
      </c>
      <c r="L2726" s="98" t="s">
        <v>2302</v>
      </c>
      <c r="M2726" s="96"/>
      <c r="N2726" s="96"/>
      <c r="O2726" s="96"/>
      <c r="P2726" s="96"/>
      <c r="Q2726" s="94">
        <f>+M2726+N2726+O2726+P2726</f>
        <v>0</v>
      </c>
      <c r="R2726" s="95">
        <v>99</v>
      </c>
      <c r="S2726" s="88">
        <f>+Q2726*R2726</f>
        <v>0</v>
      </c>
    </row>
    <row r="2727" spans="1:19" ht="49.65" customHeight="1" x14ac:dyDescent="0.3">
      <c r="A2727" s="89"/>
      <c r="B2727" s="89"/>
      <c r="C2727" s="89"/>
      <c r="D2727" s="89"/>
      <c r="E2727" s="89"/>
      <c r="F2727" s="89"/>
      <c r="G2727" s="89"/>
      <c r="H2727" s="89"/>
      <c r="I2727" s="89"/>
      <c r="K2727" s="89"/>
      <c r="L2727" s="89"/>
      <c r="M2727" s="89"/>
      <c r="N2727" s="89"/>
      <c r="O2727" s="89"/>
      <c r="P2727" s="89"/>
      <c r="Q2727" s="89"/>
      <c r="R2727" s="89"/>
      <c r="S2727" s="89"/>
    </row>
    <row r="2728" spans="1:19" ht="49.65" customHeight="1" x14ac:dyDescent="0.3">
      <c r="A2728" s="99"/>
      <c r="B2728" s="100" t="s">
        <v>2303</v>
      </c>
      <c r="C2728" s="78"/>
      <c r="D2728" s="78"/>
      <c r="E2728" s="78"/>
      <c r="F2728" s="78"/>
      <c r="G2728" s="78"/>
      <c r="H2728" s="78"/>
      <c r="I2728" s="78"/>
      <c r="K2728" s="99"/>
      <c r="L2728" s="100" t="s">
        <v>2160</v>
      </c>
      <c r="M2728" s="78"/>
      <c r="N2728" s="78"/>
      <c r="O2728" s="78"/>
      <c r="P2728" s="78"/>
      <c r="Q2728" s="78"/>
      <c r="R2728" s="78"/>
      <c r="S2728" s="78"/>
    </row>
    <row r="2729" spans="1:19" ht="49.65" customHeight="1" x14ac:dyDescent="0.3">
      <c r="A2729" s="78"/>
      <c r="B2729" s="78"/>
      <c r="C2729" s="78"/>
      <c r="D2729" s="78"/>
      <c r="E2729" s="78"/>
      <c r="F2729" s="78"/>
      <c r="G2729" s="78"/>
      <c r="H2729" s="78"/>
      <c r="I2729" s="78"/>
      <c r="K2729" s="78"/>
      <c r="L2729" s="78"/>
      <c r="M2729" s="78"/>
      <c r="N2729" s="78"/>
      <c r="O2729" s="78"/>
      <c r="P2729" s="78"/>
      <c r="Q2729" s="78"/>
      <c r="R2729" s="78"/>
      <c r="S2729" s="78"/>
    </row>
    <row r="2730" spans="1:19" ht="49.65" customHeight="1" x14ac:dyDescent="0.3">
      <c r="A2730" s="97">
        <v>10248</v>
      </c>
      <c r="B2730" s="98" t="s">
        <v>2304</v>
      </c>
      <c r="C2730" s="96"/>
      <c r="D2730" s="96"/>
      <c r="E2730" s="96"/>
      <c r="F2730" s="96"/>
      <c r="G2730" s="94">
        <f>+C2730+D2730+E2730+F2730</f>
        <v>0</v>
      </c>
      <c r="H2730" s="95">
        <v>55</v>
      </c>
      <c r="I2730" s="88">
        <f>+G2730*H2730</f>
        <v>0</v>
      </c>
      <c r="K2730" s="97">
        <v>4285</v>
      </c>
      <c r="L2730" s="98" t="s">
        <v>2305</v>
      </c>
      <c r="M2730" s="96"/>
      <c r="N2730" s="96"/>
      <c r="O2730" s="96"/>
      <c r="P2730" s="96"/>
      <c r="Q2730" s="94">
        <f>+M2730+N2730+O2730+P2730</f>
        <v>0</v>
      </c>
      <c r="R2730" s="95">
        <v>75</v>
      </c>
      <c r="S2730" s="88">
        <f>+Q2730*R2730</f>
        <v>0</v>
      </c>
    </row>
    <row r="2731" spans="1:19" ht="49.65" customHeight="1" x14ac:dyDescent="0.3">
      <c r="A2731" s="89"/>
      <c r="B2731" s="89"/>
      <c r="C2731" s="89"/>
      <c r="D2731" s="89"/>
      <c r="E2731" s="89"/>
      <c r="F2731" s="89"/>
      <c r="G2731" s="89"/>
      <c r="H2731" s="89"/>
      <c r="I2731" s="89"/>
      <c r="K2731" s="89"/>
      <c r="L2731" s="89"/>
      <c r="M2731" s="89"/>
      <c r="N2731" s="89"/>
      <c r="O2731" s="89"/>
      <c r="P2731" s="89"/>
      <c r="Q2731" s="89"/>
      <c r="R2731" s="89"/>
      <c r="S2731" s="89"/>
    </row>
    <row r="2732" spans="1:19" ht="49.65" customHeight="1" x14ac:dyDescent="0.3">
      <c r="A2732" s="97">
        <v>13084</v>
      </c>
      <c r="B2732" s="98" t="s">
        <v>2306</v>
      </c>
      <c r="C2732" s="96"/>
      <c r="D2732" s="96"/>
      <c r="E2732" s="96"/>
      <c r="F2732" s="96"/>
      <c r="G2732" s="94">
        <f>+C2732+D2732+E2732+F2732</f>
        <v>0</v>
      </c>
      <c r="H2732" s="95">
        <v>99</v>
      </c>
      <c r="I2732" s="88">
        <f>+G2732*H2732</f>
        <v>0</v>
      </c>
      <c r="K2732" s="97">
        <v>4293</v>
      </c>
      <c r="L2732" s="98" t="s">
        <v>2307</v>
      </c>
      <c r="M2732" s="96"/>
      <c r="N2732" s="96"/>
      <c r="O2732" s="96"/>
      <c r="P2732" s="96"/>
      <c r="Q2732" s="94">
        <f>+M2732+N2732+O2732+P2732</f>
        <v>0</v>
      </c>
      <c r="R2732" s="95">
        <v>59</v>
      </c>
      <c r="S2732" s="88">
        <f>+Q2732*R2732</f>
        <v>0</v>
      </c>
    </row>
    <row r="2733" spans="1:19" ht="49.65" customHeight="1" x14ac:dyDescent="0.3">
      <c r="A2733" s="89"/>
      <c r="B2733" s="89"/>
      <c r="C2733" s="89"/>
      <c r="D2733" s="89"/>
      <c r="E2733" s="89"/>
      <c r="F2733" s="89"/>
      <c r="G2733" s="89"/>
      <c r="H2733" s="89"/>
      <c r="I2733" s="89"/>
      <c r="K2733" s="89"/>
      <c r="L2733" s="89"/>
      <c r="M2733" s="89"/>
      <c r="N2733" s="89"/>
      <c r="O2733" s="89"/>
      <c r="P2733" s="89"/>
      <c r="Q2733" s="89"/>
      <c r="R2733" s="89"/>
      <c r="S2733" s="89"/>
    </row>
    <row r="2734" spans="1:19" ht="49.65" customHeight="1" x14ac:dyDescent="0.3">
      <c r="A2734" s="99"/>
      <c r="B2734" s="100" t="s">
        <v>2308</v>
      </c>
      <c r="C2734" s="78"/>
      <c r="D2734" s="78"/>
      <c r="E2734" s="78"/>
      <c r="F2734" s="78"/>
      <c r="G2734" s="78"/>
      <c r="H2734" s="78"/>
      <c r="I2734" s="78"/>
      <c r="K2734" s="97">
        <v>4513</v>
      </c>
      <c r="L2734" s="98" t="s">
        <v>2309</v>
      </c>
      <c r="M2734" s="96"/>
      <c r="N2734" s="96"/>
      <c r="O2734" s="96"/>
      <c r="P2734" s="96"/>
      <c r="Q2734" s="94">
        <f>+M2734+N2734+O2734+P2734</f>
        <v>0</v>
      </c>
      <c r="R2734" s="95">
        <v>75</v>
      </c>
      <c r="S2734" s="88">
        <f>+Q2734*R2734</f>
        <v>0</v>
      </c>
    </row>
    <row r="2735" spans="1:19" ht="49.65" customHeight="1" x14ac:dyDescent="0.3">
      <c r="A2735" s="78"/>
      <c r="B2735" s="78"/>
      <c r="C2735" s="78"/>
      <c r="D2735" s="78"/>
      <c r="E2735" s="78"/>
      <c r="F2735" s="78"/>
      <c r="G2735" s="78"/>
      <c r="H2735" s="78"/>
      <c r="I2735" s="78"/>
      <c r="K2735" s="89"/>
      <c r="L2735" s="89"/>
      <c r="M2735" s="89"/>
      <c r="N2735" s="89"/>
      <c r="O2735" s="89"/>
      <c r="P2735" s="89"/>
      <c r="Q2735" s="89"/>
      <c r="R2735" s="89"/>
      <c r="S2735" s="89"/>
    </row>
    <row r="2736" spans="1:19" ht="49.65" customHeight="1" x14ac:dyDescent="0.3">
      <c r="A2736" s="97">
        <v>10750</v>
      </c>
      <c r="B2736" s="98" t="s">
        <v>2310</v>
      </c>
      <c r="C2736" s="96"/>
      <c r="D2736" s="96"/>
      <c r="E2736" s="96"/>
      <c r="F2736" s="96"/>
      <c r="G2736" s="94">
        <f>+C2736+D2736+E2736+F2736</f>
        <v>0</v>
      </c>
      <c r="H2736" s="95">
        <v>49</v>
      </c>
      <c r="I2736" s="88">
        <f>+G2736*H2736</f>
        <v>0</v>
      </c>
      <c r="K2736" s="97">
        <v>5241</v>
      </c>
      <c r="L2736" s="98" t="s">
        <v>2311</v>
      </c>
      <c r="M2736" s="96"/>
      <c r="N2736" s="96"/>
      <c r="O2736" s="96"/>
      <c r="P2736" s="96"/>
      <c r="Q2736" s="94">
        <f>+M2736+N2736+O2736+P2736</f>
        <v>0</v>
      </c>
      <c r="R2736" s="95">
        <v>59</v>
      </c>
      <c r="S2736" s="88">
        <f>+Q2736*R2736</f>
        <v>0</v>
      </c>
    </row>
    <row r="2737" spans="1:19" ht="49.65" customHeight="1" x14ac:dyDescent="0.3">
      <c r="A2737" s="89"/>
      <c r="B2737" s="89"/>
      <c r="C2737" s="89"/>
      <c r="D2737" s="89"/>
      <c r="E2737" s="89"/>
      <c r="F2737" s="89"/>
      <c r="G2737" s="89"/>
      <c r="H2737" s="89"/>
      <c r="I2737" s="89"/>
      <c r="K2737" s="89"/>
      <c r="L2737" s="89"/>
      <c r="M2737" s="89"/>
      <c r="N2737" s="89"/>
      <c r="O2737" s="89"/>
      <c r="P2737" s="89"/>
      <c r="Q2737" s="89"/>
      <c r="R2737" s="89"/>
      <c r="S2737" s="89"/>
    </row>
    <row r="2738" spans="1:19" ht="49.65" customHeight="1" x14ac:dyDescent="0.3">
      <c r="A2738" s="97">
        <v>10752</v>
      </c>
      <c r="B2738" s="98" t="s">
        <v>2312</v>
      </c>
      <c r="C2738" s="96"/>
      <c r="D2738" s="96"/>
      <c r="E2738" s="96"/>
      <c r="F2738" s="96"/>
      <c r="G2738" s="94">
        <f>+C2738+D2738+E2738+F2738</f>
        <v>0</v>
      </c>
      <c r="H2738" s="95">
        <v>29</v>
      </c>
      <c r="I2738" s="88">
        <f>+G2738*H2738</f>
        <v>0</v>
      </c>
      <c r="K2738" s="97">
        <v>9498</v>
      </c>
      <c r="L2738" s="98" t="s">
        <v>2313</v>
      </c>
      <c r="M2738" s="96"/>
      <c r="N2738" s="96"/>
      <c r="O2738" s="96"/>
      <c r="P2738" s="96"/>
      <c r="Q2738" s="94">
        <f>+M2738+N2738+O2738+P2738</f>
        <v>0</v>
      </c>
      <c r="R2738" s="95">
        <v>39</v>
      </c>
      <c r="S2738" s="88">
        <f>+Q2738*R2738</f>
        <v>0</v>
      </c>
    </row>
    <row r="2739" spans="1:19" ht="49.65" customHeight="1" x14ac:dyDescent="0.3">
      <c r="A2739" s="89"/>
      <c r="B2739" s="89"/>
      <c r="C2739" s="89"/>
      <c r="D2739" s="89"/>
      <c r="E2739" s="89"/>
      <c r="F2739" s="89"/>
      <c r="G2739" s="89"/>
      <c r="H2739" s="89"/>
      <c r="I2739" s="89"/>
      <c r="K2739" s="89"/>
      <c r="L2739" s="89"/>
      <c r="M2739" s="89"/>
      <c r="N2739" s="89"/>
      <c r="O2739" s="89"/>
      <c r="P2739" s="89"/>
      <c r="Q2739" s="89"/>
      <c r="R2739" s="89"/>
      <c r="S2739" s="89"/>
    </row>
    <row r="2740" spans="1:19" ht="49.65" customHeight="1" x14ac:dyDescent="0.3">
      <c r="A2740" s="99"/>
      <c r="B2740" s="100" t="s">
        <v>2314</v>
      </c>
      <c r="C2740" s="78"/>
      <c r="D2740" s="78"/>
      <c r="E2740" s="78"/>
      <c r="F2740" s="78"/>
      <c r="G2740" s="78"/>
      <c r="H2740" s="78"/>
      <c r="I2740" s="78"/>
      <c r="K2740" s="97">
        <v>9499</v>
      </c>
      <c r="L2740" s="98" t="s">
        <v>2315</v>
      </c>
      <c r="M2740" s="96"/>
      <c r="N2740" s="96"/>
      <c r="O2740" s="96"/>
      <c r="P2740" s="96"/>
      <c r="Q2740" s="94">
        <f>+M2740+N2740+O2740+P2740</f>
        <v>0</v>
      </c>
      <c r="R2740" s="95">
        <v>39</v>
      </c>
      <c r="S2740" s="88">
        <f>+Q2740*R2740</f>
        <v>0</v>
      </c>
    </row>
    <row r="2741" spans="1:19" ht="49.65" customHeight="1" x14ac:dyDescent="0.3">
      <c r="A2741" s="78"/>
      <c r="B2741" s="78"/>
      <c r="C2741" s="78"/>
      <c r="D2741" s="78"/>
      <c r="E2741" s="78"/>
      <c r="F2741" s="78"/>
      <c r="G2741" s="78"/>
      <c r="H2741" s="78"/>
      <c r="I2741" s="78"/>
      <c r="K2741" s="89"/>
      <c r="L2741" s="89"/>
      <c r="M2741" s="89"/>
      <c r="N2741" s="89"/>
      <c r="O2741" s="89"/>
      <c r="P2741" s="89"/>
      <c r="Q2741" s="89"/>
      <c r="R2741" s="89"/>
      <c r="S2741" s="89"/>
    </row>
    <row r="2742" spans="1:19" ht="49.65" customHeight="1" x14ac:dyDescent="0.3">
      <c r="A2742" s="97">
        <v>1135</v>
      </c>
      <c r="B2742" s="98" t="s">
        <v>2316</v>
      </c>
      <c r="C2742" s="96"/>
      <c r="D2742" s="96"/>
      <c r="E2742" s="96"/>
      <c r="F2742" s="96"/>
      <c r="G2742" s="94">
        <f>+C2742+D2742+E2742+F2742</f>
        <v>0</v>
      </c>
      <c r="H2742" s="95">
        <v>59</v>
      </c>
      <c r="I2742" s="88">
        <f>+G2742*H2742</f>
        <v>0</v>
      </c>
      <c r="K2742" s="97">
        <v>9500</v>
      </c>
      <c r="L2742" s="98" t="s">
        <v>2317</v>
      </c>
      <c r="M2742" s="96"/>
      <c r="N2742" s="96"/>
      <c r="O2742" s="96"/>
      <c r="P2742" s="96"/>
      <c r="Q2742" s="94">
        <f>+M2742+N2742+O2742+P2742</f>
        <v>0</v>
      </c>
      <c r="R2742" s="95">
        <v>39</v>
      </c>
      <c r="S2742" s="88">
        <f>+Q2742*R2742</f>
        <v>0</v>
      </c>
    </row>
    <row r="2743" spans="1:19" ht="49.65" customHeight="1" x14ac:dyDescent="0.3">
      <c r="A2743" s="89"/>
      <c r="B2743" s="89"/>
      <c r="C2743" s="89"/>
      <c r="D2743" s="89"/>
      <c r="E2743" s="89"/>
      <c r="F2743" s="89"/>
      <c r="G2743" s="89"/>
      <c r="H2743" s="89"/>
      <c r="I2743" s="89"/>
      <c r="K2743" s="89"/>
      <c r="L2743" s="89"/>
      <c r="M2743" s="89"/>
      <c r="N2743" s="89"/>
      <c r="O2743" s="89"/>
      <c r="P2743" s="89"/>
      <c r="Q2743" s="89"/>
      <c r="R2743" s="89"/>
      <c r="S2743" s="89"/>
    </row>
    <row r="2744" spans="1:19" ht="49.65" customHeight="1" x14ac:dyDescent="0.3">
      <c r="A2744" s="97">
        <v>9131</v>
      </c>
      <c r="B2744" s="98" t="s">
        <v>2318</v>
      </c>
      <c r="C2744" s="96"/>
      <c r="D2744" s="96"/>
      <c r="E2744" s="96"/>
      <c r="F2744" s="96"/>
      <c r="G2744" s="94">
        <f>+C2744+D2744+E2744+F2744</f>
        <v>0</v>
      </c>
      <c r="H2744" s="95">
        <v>79</v>
      </c>
      <c r="I2744" s="88">
        <f>+G2744*H2744</f>
        <v>0</v>
      </c>
      <c r="K2744" s="97">
        <v>9541</v>
      </c>
      <c r="L2744" s="98" t="s">
        <v>2319</v>
      </c>
      <c r="M2744" s="96"/>
      <c r="N2744" s="96"/>
      <c r="O2744" s="96"/>
      <c r="P2744" s="96"/>
      <c r="Q2744" s="94">
        <f>+M2744+N2744+O2744+P2744</f>
        <v>0</v>
      </c>
      <c r="R2744" s="95">
        <v>49</v>
      </c>
      <c r="S2744" s="88">
        <f>+Q2744*R2744</f>
        <v>0</v>
      </c>
    </row>
    <row r="2745" spans="1:19" ht="49.65" customHeight="1" x14ac:dyDescent="0.3">
      <c r="A2745" s="89"/>
      <c r="B2745" s="89"/>
      <c r="C2745" s="89"/>
      <c r="D2745" s="89"/>
      <c r="E2745" s="89"/>
      <c r="F2745" s="89"/>
      <c r="G2745" s="89"/>
      <c r="H2745" s="89"/>
      <c r="I2745" s="89"/>
      <c r="K2745" s="89"/>
      <c r="L2745" s="89"/>
      <c r="M2745" s="89"/>
      <c r="N2745" s="89"/>
      <c r="O2745" s="89"/>
      <c r="P2745" s="89"/>
      <c r="Q2745" s="89"/>
      <c r="R2745" s="89"/>
      <c r="S2745" s="89"/>
    </row>
    <row r="2746" spans="1:19" ht="49.65" customHeight="1" x14ac:dyDescent="0.3">
      <c r="A2746" s="97">
        <v>10692</v>
      </c>
      <c r="B2746" s="98" t="s">
        <v>2320</v>
      </c>
      <c r="C2746" s="96"/>
      <c r="D2746" s="96"/>
      <c r="E2746" s="96"/>
      <c r="F2746" s="96"/>
      <c r="G2746" s="94">
        <f>+C2746+D2746+E2746+F2746</f>
        <v>0</v>
      </c>
      <c r="H2746" s="95">
        <v>119</v>
      </c>
      <c r="I2746" s="88">
        <f>+G2746*H2746</f>
        <v>0</v>
      </c>
      <c r="K2746" s="97">
        <v>9703</v>
      </c>
      <c r="L2746" s="98" t="s">
        <v>2321</v>
      </c>
      <c r="M2746" s="96"/>
      <c r="N2746" s="96"/>
      <c r="O2746" s="96"/>
      <c r="P2746" s="96"/>
      <c r="Q2746" s="94">
        <f>+M2746+N2746+O2746+P2746</f>
        <v>0</v>
      </c>
      <c r="R2746" s="95">
        <v>65</v>
      </c>
      <c r="S2746" s="88">
        <f>+Q2746*R2746</f>
        <v>0</v>
      </c>
    </row>
    <row r="2747" spans="1:19" ht="49.65" customHeight="1" x14ac:dyDescent="0.3">
      <c r="A2747" s="89"/>
      <c r="B2747" s="89"/>
      <c r="C2747" s="89"/>
      <c r="D2747" s="89"/>
      <c r="E2747" s="89"/>
      <c r="F2747" s="89"/>
      <c r="G2747" s="89"/>
      <c r="H2747" s="89"/>
      <c r="I2747" s="89"/>
      <c r="K2747" s="89"/>
      <c r="L2747" s="89"/>
      <c r="M2747" s="89"/>
      <c r="N2747" s="89"/>
      <c r="O2747" s="89"/>
      <c r="P2747" s="89"/>
      <c r="Q2747" s="89"/>
      <c r="R2747" s="89"/>
      <c r="S2747" s="89"/>
    </row>
    <row r="2748" spans="1:19" ht="49.65" customHeight="1" x14ac:dyDescent="0.3">
      <c r="A2748" s="99"/>
      <c r="B2748" s="100" t="s">
        <v>2322</v>
      </c>
      <c r="C2748" s="78"/>
      <c r="D2748" s="78"/>
      <c r="E2748" s="78"/>
      <c r="F2748" s="78"/>
      <c r="G2748" s="78"/>
      <c r="H2748" s="78"/>
      <c r="I2748" s="78"/>
      <c r="K2748" s="97">
        <v>9716</v>
      </c>
      <c r="L2748" s="98" t="s">
        <v>2323</v>
      </c>
      <c r="M2748" s="96"/>
      <c r="N2748" s="96"/>
      <c r="O2748" s="96"/>
      <c r="P2748" s="96"/>
      <c r="Q2748" s="94">
        <f>+M2748+N2748+O2748+P2748</f>
        <v>0</v>
      </c>
      <c r="R2748" s="95">
        <v>49</v>
      </c>
      <c r="S2748" s="88">
        <f>+Q2748*R2748</f>
        <v>0</v>
      </c>
    </row>
    <row r="2749" spans="1:19" ht="49.65" customHeight="1" x14ac:dyDescent="0.3">
      <c r="A2749" s="78"/>
      <c r="B2749" s="78"/>
      <c r="C2749" s="78"/>
      <c r="D2749" s="78"/>
      <c r="E2749" s="78"/>
      <c r="F2749" s="78"/>
      <c r="G2749" s="78"/>
      <c r="H2749" s="78"/>
      <c r="I2749" s="78"/>
      <c r="K2749" s="89"/>
      <c r="L2749" s="89"/>
      <c r="M2749" s="89"/>
      <c r="N2749" s="89"/>
      <c r="O2749" s="89"/>
      <c r="P2749" s="89"/>
      <c r="Q2749" s="89"/>
      <c r="R2749" s="89"/>
      <c r="S2749" s="89"/>
    </row>
    <row r="2750" spans="1:19" ht="49.65" customHeight="1" x14ac:dyDescent="0.3">
      <c r="A2750" s="97">
        <v>1217</v>
      </c>
      <c r="B2750" s="98" t="s">
        <v>2324</v>
      </c>
      <c r="C2750" s="96"/>
      <c r="D2750" s="96"/>
      <c r="E2750" s="96"/>
      <c r="F2750" s="96"/>
      <c r="G2750" s="94">
        <f>+C2750+D2750+E2750+F2750</f>
        <v>0</v>
      </c>
      <c r="H2750" s="95">
        <v>59</v>
      </c>
      <c r="I2750" s="88">
        <f>+G2750*H2750</f>
        <v>0</v>
      </c>
      <c r="K2750" s="97">
        <v>9717</v>
      </c>
      <c r="L2750" s="98" t="s">
        <v>2325</v>
      </c>
      <c r="M2750" s="96"/>
      <c r="N2750" s="96"/>
      <c r="O2750" s="96"/>
      <c r="P2750" s="96"/>
      <c r="Q2750" s="94">
        <f>+M2750+N2750+O2750+P2750</f>
        <v>0</v>
      </c>
      <c r="R2750" s="95">
        <v>59</v>
      </c>
      <c r="S2750" s="88">
        <f>+Q2750*R2750</f>
        <v>0</v>
      </c>
    </row>
    <row r="2751" spans="1:19" ht="49.65" customHeight="1" x14ac:dyDescent="0.3">
      <c r="A2751" s="89"/>
      <c r="B2751" s="89"/>
      <c r="C2751" s="89"/>
      <c r="D2751" s="89"/>
      <c r="E2751" s="89"/>
      <c r="F2751" s="89"/>
      <c r="G2751" s="89"/>
      <c r="H2751" s="89"/>
      <c r="I2751" s="89"/>
      <c r="K2751" s="89"/>
      <c r="L2751" s="89"/>
      <c r="M2751" s="89"/>
      <c r="N2751" s="89"/>
      <c r="O2751" s="89"/>
      <c r="P2751" s="89"/>
      <c r="Q2751" s="89"/>
      <c r="R2751" s="89"/>
      <c r="S2751" s="89"/>
    </row>
    <row r="2752" spans="1:19" ht="49.65" customHeight="1" x14ac:dyDescent="0.3">
      <c r="A2752" s="97">
        <v>9124</v>
      </c>
      <c r="B2752" s="98" t="s">
        <v>2326</v>
      </c>
      <c r="C2752" s="96"/>
      <c r="D2752" s="96"/>
      <c r="E2752" s="96"/>
      <c r="F2752" s="96"/>
      <c r="G2752" s="94">
        <f>+C2752+D2752+E2752+F2752</f>
        <v>0</v>
      </c>
      <c r="H2752" s="95">
        <v>79</v>
      </c>
      <c r="I2752" s="88">
        <f>+G2752*H2752</f>
        <v>0</v>
      </c>
      <c r="K2752" s="97">
        <v>10686</v>
      </c>
      <c r="L2752" s="98" t="s">
        <v>2327</v>
      </c>
      <c r="M2752" s="96"/>
      <c r="N2752" s="96"/>
      <c r="O2752" s="96"/>
      <c r="P2752" s="96"/>
      <c r="Q2752" s="94">
        <f>+M2752+N2752+O2752+P2752</f>
        <v>0</v>
      </c>
      <c r="R2752" s="95">
        <v>75</v>
      </c>
      <c r="S2752" s="88">
        <f>+Q2752*R2752</f>
        <v>0</v>
      </c>
    </row>
    <row r="2753" spans="1:19" ht="49.65" customHeight="1" x14ac:dyDescent="0.3">
      <c r="A2753" s="89"/>
      <c r="B2753" s="89"/>
      <c r="C2753" s="89"/>
      <c r="D2753" s="89"/>
      <c r="E2753" s="89"/>
      <c r="F2753" s="89"/>
      <c r="G2753" s="89"/>
      <c r="H2753" s="89"/>
      <c r="I2753" s="89"/>
      <c r="K2753" s="89"/>
      <c r="L2753" s="89"/>
      <c r="M2753" s="89"/>
      <c r="N2753" s="89"/>
      <c r="O2753" s="89"/>
      <c r="P2753" s="89"/>
      <c r="Q2753" s="89"/>
      <c r="R2753" s="89"/>
      <c r="S2753" s="89"/>
    </row>
    <row r="2754" spans="1:19" ht="49.65" customHeight="1" x14ac:dyDescent="0.3">
      <c r="A2754" s="97"/>
      <c r="B2754" s="98"/>
      <c r="C2754" s="93"/>
      <c r="D2754" s="93"/>
      <c r="E2754" s="93"/>
      <c r="F2754" s="93"/>
      <c r="G2754" s="94">
        <f>+C2754+D2754+E2754+F2754</f>
        <v>0</v>
      </c>
      <c r="H2754" s="95"/>
      <c r="I2754" s="88">
        <f>+G2754*H2754</f>
        <v>0</v>
      </c>
      <c r="K2754" s="97">
        <v>10687</v>
      </c>
      <c r="L2754" s="98" t="s">
        <v>2328</v>
      </c>
      <c r="M2754" s="96"/>
      <c r="N2754" s="96"/>
      <c r="O2754" s="96"/>
      <c r="P2754" s="96"/>
      <c r="Q2754" s="94">
        <f>+M2754+N2754+O2754+P2754</f>
        <v>0</v>
      </c>
      <c r="R2754" s="95">
        <v>75</v>
      </c>
      <c r="S2754" s="88">
        <f>+Q2754*R2754</f>
        <v>0</v>
      </c>
    </row>
    <row r="2755" spans="1:19" ht="49.65" customHeight="1" x14ac:dyDescent="0.3">
      <c r="A2755" s="89"/>
      <c r="B2755" s="89"/>
      <c r="C2755" s="89"/>
      <c r="D2755" s="89"/>
      <c r="E2755" s="89"/>
      <c r="F2755" s="89"/>
      <c r="G2755" s="89"/>
      <c r="H2755" s="89"/>
      <c r="I2755" s="89"/>
      <c r="K2755" s="89"/>
      <c r="L2755" s="89"/>
      <c r="M2755" s="89"/>
      <c r="N2755" s="89"/>
      <c r="O2755" s="89"/>
      <c r="P2755" s="89"/>
      <c r="Q2755" s="89"/>
      <c r="R2755" s="89"/>
      <c r="S2755" s="89"/>
    </row>
    <row r="2756" spans="1:19" ht="49.65" customHeight="1" x14ac:dyDescent="0.3">
      <c r="A2756" s="97"/>
      <c r="B2756" s="98"/>
      <c r="C2756" s="93"/>
      <c r="D2756" s="93"/>
      <c r="E2756" s="93"/>
      <c r="F2756" s="93"/>
      <c r="G2756" s="94">
        <f>+C2756+D2756+E2756+F2756</f>
        <v>0</v>
      </c>
      <c r="H2756" s="95"/>
      <c r="I2756" s="88">
        <f>+G2756*H2756</f>
        <v>0</v>
      </c>
      <c r="K2756" s="97">
        <v>10746</v>
      </c>
      <c r="L2756" s="98" t="s">
        <v>2329</v>
      </c>
      <c r="M2756" s="96"/>
      <c r="N2756" s="96"/>
      <c r="O2756" s="96"/>
      <c r="P2756" s="96"/>
      <c r="Q2756" s="94">
        <f>+M2756+N2756+O2756+P2756</f>
        <v>0</v>
      </c>
      <c r="R2756" s="95">
        <v>119</v>
      </c>
      <c r="S2756" s="88">
        <f>+Q2756*R2756</f>
        <v>0</v>
      </c>
    </row>
    <row r="2757" spans="1:19" ht="49.65" customHeight="1" x14ac:dyDescent="0.3">
      <c r="A2757" s="89"/>
      <c r="B2757" s="89"/>
      <c r="C2757" s="89"/>
      <c r="D2757" s="89"/>
      <c r="E2757" s="89"/>
      <c r="F2757" s="89"/>
      <c r="G2757" s="89"/>
      <c r="H2757" s="89"/>
      <c r="I2757" s="89"/>
      <c r="K2757" s="89"/>
      <c r="L2757" s="89"/>
      <c r="M2757" s="89"/>
      <c r="N2757" s="89"/>
      <c r="O2757" s="89"/>
      <c r="P2757" s="89"/>
      <c r="Q2757" s="89"/>
      <c r="R2757" s="89"/>
      <c r="S2757" s="89"/>
    </row>
    <row r="2758" spans="1:19" ht="49.65" customHeight="1" x14ac:dyDescent="0.3">
      <c r="A2758" s="22" t="s">
        <v>2330</v>
      </c>
      <c r="D2758" s="90" t="s">
        <v>602</v>
      </c>
      <c r="E2758" s="80"/>
      <c r="F2758" s="80"/>
      <c r="G2758" s="81"/>
      <c r="H2758" s="91">
        <f>SUM(I2662:I2757)</f>
        <v>0</v>
      </c>
      <c r="I2758" s="81"/>
      <c r="N2758" s="90" t="s">
        <v>603</v>
      </c>
      <c r="O2758" s="80"/>
      <c r="P2758" s="80"/>
      <c r="Q2758" s="81"/>
      <c r="R2758" s="91">
        <f>SUM(S2662:S2757)</f>
        <v>0</v>
      </c>
      <c r="S2758" s="81"/>
    </row>
    <row r="2759" spans="1:19" ht="49.65" customHeight="1" x14ac:dyDescent="0.3">
      <c r="D2759" s="82"/>
      <c r="E2759" s="83"/>
      <c r="F2759" s="83"/>
      <c r="G2759" s="84"/>
      <c r="H2759" s="82"/>
      <c r="I2759" s="84"/>
      <c r="N2759" s="82"/>
      <c r="O2759" s="83"/>
      <c r="P2759" s="83"/>
      <c r="Q2759" s="84"/>
      <c r="R2759" s="82"/>
      <c r="S2759" s="84"/>
    </row>
    <row r="2760" spans="1:19" ht="49.65" customHeight="1" x14ac:dyDescent="0.3">
      <c r="A2760" s="92" t="s">
        <v>1771</v>
      </c>
      <c r="B2760" s="78"/>
      <c r="C2760" s="78"/>
      <c r="D2760" s="78"/>
      <c r="E2760" s="78"/>
      <c r="F2760" s="78"/>
      <c r="G2760" s="78"/>
      <c r="H2760" s="78"/>
      <c r="I2760" s="78"/>
      <c r="J2760" s="78"/>
      <c r="K2760" s="78"/>
      <c r="L2760" s="78"/>
      <c r="M2760" s="78"/>
      <c r="N2760" s="78"/>
      <c r="O2760" s="78"/>
      <c r="P2760" s="78"/>
      <c r="Q2760" s="78"/>
      <c r="R2760" s="78"/>
      <c r="S2760" s="78"/>
    </row>
    <row r="2761" spans="1:19" ht="49.65" customHeight="1" x14ac:dyDescent="0.3">
      <c r="A2761" s="78"/>
      <c r="B2761" s="78"/>
      <c r="C2761" s="78"/>
      <c r="D2761" s="78"/>
      <c r="E2761" s="78"/>
      <c r="F2761" s="78"/>
      <c r="G2761" s="78"/>
      <c r="H2761" s="78"/>
      <c r="I2761" s="78"/>
      <c r="J2761" s="78"/>
      <c r="K2761" s="78"/>
      <c r="L2761" s="78"/>
      <c r="M2761" s="78"/>
      <c r="N2761" s="78"/>
      <c r="O2761" s="78"/>
      <c r="P2761" s="78"/>
      <c r="Q2761" s="78"/>
      <c r="R2761" s="78"/>
      <c r="S2761" s="78"/>
    </row>
    <row r="2762" spans="1:19" ht="49.65" customHeight="1" x14ac:dyDescent="0.3">
      <c r="A2762" s="102" t="s">
        <v>4</v>
      </c>
      <c r="B2762" s="103" t="s">
        <v>52</v>
      </c>
      <c r="C2762" s="102" t="s">
        <v>53</v>
      </c>
      <c r="D2762" s="102" t="s">
        <v>54</v>
      </c>
      <c r="E2762" s="102" t="s">
        <v>55</v>
      </c>
      <c r="F2762" s="102" t="s">
        <v>56</v>
      </c>
      <c r="G2762" s="102" t="s">
        <v>57</v>
      </c>
      <c r="H2762" s="102" t="s">
        <v>58</v>
      </c>
      <c r="I2762" s="103" t="s">
        <v>8</v>
      </c>
      <c r="K2762" s="102" t="s">
        <v>4</v>
      </c>
      <c r="L2762" s="103" t="s">
        <v>52</v>
      </c>
      <c r="M2762" s="102" t="s">
        <v>53</v>
      </c>
      <c r="N2762" s="102" t="s">
        <v>54</v>
      </c>
      <c r="O2762" s="102" t="s">
        <v>55</v>
      </c>
      <c r="P2762" s="102" t="s">
        <v>56</v>
      </c>
      <c r="Q2762" s="102" t="s">
        <v>57</v>
      </c>
      <c r="R2762" s="102" t="s">
        <v>58</v>
      </c>
      <c r="S2762" s="103" t="s">
        <v>8</v>
      </c>
    </row>
    <row r="2763" spans="1:19" ht="49.65" customHeight="1" x14ac:dyDescent="0.3">
      <c r="A2763" s="89"/>
      <c r="B2763" s="89"/>
      <c r="C2763" s="89"/>
      <c r="D2763" s="89"/>
      <c r="E2763" s="89"/>
      <c r="F2763" s="89"/>
      <c r="G2763" s="89"/>
      <c r="H2763" s="89"/>
      <c r="I2763" s="89"/>
      <c r="K2763" s="89"/>
      <c r="L2763" s="89"/>
      <c r="M2763" s="89"/>
      <c r="N2763" s="89"/>
      <c r="O2763" s="89"/>
      <c r="P2763" s="89"/>
      <c r="Q2763" s="89"/>
      <c r="R2763" s="89"/>
      <c r="S2763" s="89"/>
    </row>
    <row r="2764" spans="1:19" ht="49.65" customHeight="1" x14ac:dyDescent="0.3">
      <c r="A2764" s="99"/>
      <c r="B2764" s="100" t="s">
        <v>2331</v>
      </c>
      <c r="C2764" s="78"/>
      <c r="D2764" s="78"/>
      <c r="E2764" s="78"/>
      <c r="F2764" s="78"/>
      <c r="G2764" s="78"/>
      <c r="H2764" s="78"/>
      <c r="I2764" s="78"/>
      <c r="K2764" s="99"/>
      <c r="L2764" s="100" t="s">
        <v>2332</v>
      </c>
      <c r="M2764" s="78"/>
      <c r="N2764" s="78"/>
      <c r="O2764" s="78"/>
      <c r="P2764" s="78"/>
      <c r="Q2764" s="78"/>
      <c r="R2764" s="78"/>
      <c r="S2764" s="78"/>
    </row>
    <row r="2765" spans="1:19" ht="49.65" customHeight="1" x14ac:dyDescent="0.3">
      <c r="A2765" s="78"/>
      <c r="B2765" s="78"/>
      <c r="C2765" s="78"/>
      <c r="D2765" s="78"/>
      <c r="E2765" s="78"/>
      <c r="F2765" s="78"/>
      <c r="G2765" s="78"/>
      <c r="H2765" s="78"/>
      <c r="I2765" s="78"/>
      <c r="K2765" s="78"/>
      <c r="L2765" s="78"/>
      <c r="M2765" s="78"/>
      <c r="N2765" s="78"/>
      <c r="O2765" s="78"/>
      <c r="P2765" s="78"/>
      <c r="Q2765" s="78"/>
      <c r="R2765" s="78"/>
      <c r="S2765" s="78"/>
    </row>
    <row r="2766" spans="1:19" ht="49.65" customHeight="1" x14ac:dyDescent="0.3">
      <c r="A2766" s="97">
        <v>10987</v>
      </c>
      <c r="B2766" s="98" t="s">
        <v>2333</v>
      </c>
      <c r="C2766" s="96"/>
      <c r="D2766" s="96"/>
      <c r="E2766" s="96"/>
      <c r="F2766" s="96"/>
      <c r="G2766" s="94">
        <f>+C2766+D2766+E2766+F2766</f>
        <v>0</v>
      </c>
      <c r="H2766" s="95">
        <v>35</v>
      </c>
      <c r="I2766" s="88">
        <f>+G2766*H2766</f>
        <v>0</v>
      </c>
      <c r="K2766" s="97">
        <v>8582</v>
      </c>
      <c r="L2766" s="98" t="s">
        <v>2334</v>
      </c>
      <c r="M2766" s="96"/>
      <c r="N2766" s="96"/>
      <c r="O2766" s="96"/>
      <c r="P2766" s="96"/>
      <c r="Q2766" s="94">
        <f>+M2766+N2766+O2766+P2766</f>
        <v>0</v>
      </c>
      <c r="R2766" s="95">
        <v>69</v>
      </c>
      <c r="S2766" s="88">
        <f>+Q2766*R2766</f>
        <v>0</v>
      </c>
    </row>
    <row r="2767" spans="1:19" ht="49.65" customHeight="1" x14ac:dyDescent="0.3">
      <c r="A2767" s="89"/>
      <c r="B2767" s="89"/>
      <c r="C2767" s="89"/>
      <c r="D2767" s="89"/>
      <c r="E2767" s="89"/>
      <c r="F2767" s="89"/>
      <c r="G2767" s="89"/>
      <c r="H2767" s="89"/>
      <c r="I2767" s="89"/>
      <c r="K2767" s="89"/>
      <c r="L2767" s="89"/>
      <c r="M2767" s="89"/>
      <c r="N2767" s="89"/>
      <c r="O2767" s="89"/>
      <c r="P2767" s="89"/>
      <c r="Q2767" s="89"/>
      <c r="R2767" s="89"/>
      <c r="S2767" s="89"/>
    </row>
    <row r="2768" spans="1:19" ht="49.65" customHeight="1" x14ac:dyDescent="0.3">
      <c r="A2768" s="97">
        <v>10988</v>
      </c>
      <c r="B2768" s="98" t="s">
        <v>2335</v>
      </c>
      <c r="C2768" s="96"/>
      <c r="D2768" s="96"/>
      <c r="E2768" s="96"/>
      <c r="F2768" s="96"/>
      <c r="G2768" s="94">
        <f>+C2768+D2768+E2768+F2768</f>
        <v>0</v>
      </c>
      <c r="H2768" s="95">
        <v>35</v>
      </c>
      <c r="I2768" s="88">
        <f>+G2768*H2768</f>
        <v>0</v>
      </c>
      <c r="K2768" s="97">
        <v>10246</v>
      </c>
      <c r="L2768" s="98" t="s">
        <v>2336</v>
      </c>
      <c r="M2768" s="96"/>
      <c r="N2768" s="96"/>
      <c r="O2768" s="96"/>
      <c r="P2768" s="96"/>
      <c r="Q2768" s="94">
        <f>+M2768+N2768+O2768+P2768</f>
        <v>0</v>
      </c>
      <c r="R2768" s="95">
        <v>79</v>
      </c>
      <c r="S2768" s="88">
        <f>+Q2768*R2768</f>
        <v>0</v>
      </c>
    </row>
    <row r="2769" spans="1:19" ht="49.65" customHeight="1" x14ac:dyDescent="0.3">
      <c r="A2769" s="89"/>
      <c r="B2769" s="89"/>
      <c r="C2769" s="89"/>
      <c r="D2769" s="89"/>
      <c r="E2769" s="89"/>
      <c r="F2769" s="89"/>
      <c r="G2769" s="89"/>
      <c r="H2769" s="89"/>
      <c r="I2769" s="89"/>
      <c r="K2769" s="89"/>
      <c r="L2769" s="89"/>
      <c r="M2769" s="89"/>
      <c r="N2769" s="89"/>
      <c r="O2769" s="89"/>
      <c r="P2769" s="89"/>
      <c r="Q2769" s="89"/>
      <c r="R2769" s="89"/>
      <c r="S2769" s="89"/>
    </row>
    <row r="2770" spans="1:19" ht="49.65" customHeight="1" x14ac:dyDescent="0.3">
      <c r="A2770" s="97">
        <v>10989</v>
      </c>
      <c r="B2770" s="98" t="s">
        <v>2337</v>
      </c>
      <c r="C2770" s="96"/>
      <c r="D2770" s="96"/>
      <c r="E2770" s="96"/>
      <c r="F2770" s="96"/>
      <c r="G2770" s="94">
        <f>+C2770+D2770+E2770+F2770</f>
        <v>0</v>
      </c>
      <c r="H2770" s="95">
        <v>35</v>
      </c>
      <c r="I2770" s="88">
        <f>+G2770*H2770</f>
        <v>0</v>
      </c>
      <c r="K2770" s="97">
        <v>11166</v>
      </c>
      <c r="L2770" s="98" t="s">
        <v>2338</v>
      </c>
      <c r="M2770" s="96"/>
      <c r="N2770" s="96"/>
      <c r="O2770" s="96"/>
      <c r="P2770" s="96"/>
      <c r="Q2770" s="94">
        <f>+M2770+N2770+O2770+P2770</f>
        <v>0</v>
      </c>
      <c r="R2770" s="95">
        <v>69</v>
      </c>
      <c r="S2770" s="88">
        <f>+Q2770*R2770</f>
        <v>0</v>
      </c>
    </row>
    <row r="2771" spans="1:19" ht="49.65" customHeight="1" x14ac:dyDescent="0.3">
      <c r="A2771" s="89"/>
      <c r="B2771" s="89"/>
      <c r="C2771" s="89"/>
      <c r="D2771" s="89"/>
      <c r="E2771" s="89"/>
      <c r="F2771" s="89"/>
      <c r="G2771" s="89"/>
      <c r="H2771" s="89"/>
      <c r="I2771" s="89"/>
      <c r="K2771" s="89"/>
      <c r="L2771" s="89"/>
      <c r="M2771" s="89"/>
      <c r="N2771" s="89"/>
      <c r="O2771" s="89"/>
      <c r="P2771" s="89"/>
      <c r="Q2771" s="89"/>
      <c r="R2771" s="89"/>
      <c r="S2771" s="89"/>
    </row>
    <row r="2772" spans="1:19" ht="49.65" customHeight="1" x14ac:dyDescent="0.3">
      <c r="A2772" s="97">
        <v>10990</v>
      </c>
      <c r="B2772" s="98" t="s">
        <v>2339</v>
      </c>
      <c r="C2772" s="96"/>
      <c r="D2772" s="96"/>
      <c r="E2772" s="96"/>
      <c r="F2772" s="96"/>
      <c r="G2772" s="94">
        <f>+C2772+D2772+E2772+F2772</f>
        <v>0</v>
      </c>
      <c r="H2772" s="95">
        <v>35</v>
      </c>
      <c r="I2772" s="88">
        <f>+G2772*H2772</f>
        <v>0</v>
      </c>
      <c r="K2772" s="97">
        <v>12256</v>
      </c>
      <c r="L2772" s="98" t="s">
        <v>2340</v>
      </c>
      <c r="M2772" s="96"/>
      <c r="N2772" s="96"/>
      <c r="O2772" s="96"/>
      <c r="P2772" s="96"/>
      <c r="Q2772" s="94">
        <f>+M2772+N2772+O2772+P2772</f>
        <v>0</v>
      </c>
      <c r="R2772" s="95">
        <v>79</v>
      </c>
      <c r="S2772" s="88">
        <f>+Q2772*R2772</f>
        <v>0</v>
      </c>
    </row>
    <row r="2773" spans="1:19" ht="49.65" customHeight="1" x14ac:dyDescent="0.3">
      <c r="A2773" s="89"/>
      <c r="B2773" s="89"/>
      <c r="C2773" s="89"/>
      <c r="D2773" s="89"/>
      <c r="E2773" s="89"/>
      <c r="F2773" s="89"/>
      <c r="G2773" s="89"/>
      <c r="H2773" s="89"/>
      <c r="I2773" s="89"/>
      <c r="K2773" s="89"/>
      <c r="L2773" s="89"/>
      <c r="M2773" s="89"/>
      <c r="N2773" s="89"/>
      <c r="O2773" s="89"/>
      <c r="P2773" s="89"/>
      <c r="Q2773" s="89"/>
      <c r="R2773" s="89"/>
      <c r="S2773" s="89"/>
    </row>
    <row r="2774" spans="1:19" ht="49.65" customHeight="1" x14ac:dyDescent="0.3">
      <c r="A2774" s="97">
        <v>10991</v>
      </c>
      <c r="B2774" s="98" t="s">
        <v>2341</v>
      </c>
      <c r="C2774" s="96"/>
      <c r="D2774" s="96"/>
      <c r="E2774" s="96"/>
      <c r="F2774" s="96"/>
      <c r="G2774" s="94">
        <f>+C2774+D2774+E2774+F2774</f>
        <v>0</v>
      </c>
      <c r="H2774" s="95">
        <v>45</v>
      </c>
      <c r="I2774" s="88">
        <f>+G2774*H2774</f>
        <v>0</v>
      </c>
      <c r="K2774" s="97">
        <v>13066</v>
      </c>
      <c r="L2774" s="98" t="s">
        <v>2342</v>
      </c>
      <c r="M2774" s="96"/>
      <c r="N2774" s="96"/>
      <c r="O2774" s="96"/>
      <c r="P2774" s="96"/>
      <c r="Q2774" s="94">
        <f>+M2774+N2774+O2774+P2774</f>
        <v>0</v>
      </c>
      <c r="R2774" s="95">
        <v>139</v>
      </c>
      <c r="S2774" s="88">
        <f>+Q2774*R2774</f>
        <v>0</v>
      </c>
    </row>
    <row r="2775" spans="1:19" ht="49.65" customHeight="1" x14ac:dyDescent="0.3">
      <c r="A2775" s="89"/>
      <c r="B2775" s="89"/>
      <c r="C2775" s="89"/>
      <c r="D2775" s="89"/>
      <c r="E2775" s="89"/>
      <c r="F2775" s="89"/>
      <c r="G2775" s="89"/>
      <c r="H2775" s="89"/>
      <c r="I2775" s="89"/>
      <c r="K2775" s="89"/>
      <c r="L2775" s="89"/>
      <c r="M2775" s="89"/>
      <c r="N2775" s="89"/>
      <c r="O2775" s="89"/>
      <c r="P2775" s="89"/>
      <c r="Q2775" s="89"/>
      <c r="R2775" s="89"/>
      <c r="S2775" s="89"/>
    </row>
    <row r="2776" spans="1:19" ht="49.65" customHeight="1" x14ac:dyDescent="0.3">
      <c r="A2776" s="97">
        <v>10992</v>
      </c>
      <c r="B2776" s="98" t="s">
        <v>2343</v>
      </c>
      <c r="C2776" s="96"/>
      <c r="D2776" s="96"/>
      <c r="E2776" s="96"/>
      <c r="F2776" s="96"/>
      <c r="G2776" s="94">
        <f>+C2776+D2776+E2776+F2776</f>
        <v>0</v>
      </c>
      <c r="H2776" s="95">
        <v>45</v>
      </c>
      <c r="I2776" s="88">
        <f>+G2776*H2776</f>
        <v>0</v>
      </c>
      <c r="K2776" s="97">
        <v>13095</v>
      </c>
      <c r="L2776" s="98" t="s">
        <v>2344</v>
      </c>
      <c r="M2776" s="96"/>
      <c r="N2776" s="96"/>
      <c r="O2776" s="96"/>
      <c r="P2776" s="96"/>
      <c r="Q2776" s="94">
        <f>+M2776+N2776+O2776+P2776</f>
        <v>0</v>
      </c>
      <c r="R2776" s="95">
        <v>99</v>
      </c>
      <c r="S2776" s="88">
        <f>+Q2776*R2776</f>
        <v>0</v>
      </c>
    </row>
    <row r="2777" spans="1:19" ht="49.65" customHeight="1" x14ac:dyDescent="0.3">
      <c r="A2777" s="89"/>
      <c r="B2777" s="89"/>
      <c r="C2777" s="89"/>
      <c r="D2777" s="89"/>
      <c r="E2777" s="89"/>
      <c r="F2777" s="89"/>
      <c r="G2777" s="89"/>
      <c r="H2777" s="89"/>
      <c r="I2777" s="89"/>
      <c r="K2777" s="89"/>
      <c r="L2777" s="89"/>
      <c r="M2777" s="89"/>
      <c r="N2777" s="89"/>
      <c r="O2777" s="89"/>
      <c r="P2777" s="89"/>
      <c r="Q2777" s="89"/>
      <c r="R2777" s="89"/>
      <c r="S2777" s="89"/>
    </row>
    <row r="2778" spans="1:19" ht="49.65" customHeight="1" x14ac:dyDescent="0.3">
      <c r="A2778" s="97">
        <v>10993</v>
      </c>
      <c r="B2778" s="98" t="s">
        <v>2345</v>
      </c>
      <c r="C2778" s="96"/>
      <c r="D2778" s="96"/>
      <c r="E2778" s="96"/>
      <c r="F2778" s="96"/>
      <c r="G2778" s="94">
        <f>+C2778+D2778+E2778+F2778</f>
        <v>0</v>
      </c>
      <c r="H2778" s="95">
        <v>45</v>
      </c>
      <c r="I2778" s="88">
        <f>+G2778*H2778</f>
        <v>0</v>
      </c>
      <c r="K2778" s="97">
        <v>15190</v>
      </c>
      <c r="L2778" s="98" t="s">
        <v>2346</v>
      </c>
      <c r="M2778" s="96"/>
      <c r="N2778" s="96"/>
      <c r="O2778" s="96"/>
      <c r="P2778" s="96"/>
      <c r="Q2778" s="94">
        <f>+M2778+N2778+O2778+P2778</f>
        <v>0</v>
      </c>
      <c r="R2778" s="95">
        <v>169</v>
      </c>
      <c r="S2778" s="88">
        <f>+Q2778*R2778</f>
        <v>0</v>
      </c>
    </row>
    <row r="2779" spans="1:19" ht="49.65" customHeight="1" x14ac:dyDescent="0.3">
      <c r="A2779" s="89"/>
      <c r="B2779" s="89"/>
      <c r="C2779" s="89"/>
      <c r="D2779" s="89"/>
      <c r="E2779" s="89"/>
      <c r="F2779" s="89"/>
      <c r="G2779" s="89"/>
      <c r="H2779" s="89"/>
      <c r="I2779" s="89"/>
      <c r="K2779" s="89"/>
      <c r="L2779" s="89"/>
      <c r="M2779" s="89"/>
      <c r="N2779" s="89"/>
      <c r="O2779" s="89"/>
      <c r="P2779" s="89"/>
      <c r="Q2779" s="89"/>
      <c r="R2779" s="89"/>
      <c r="S2779" s="89"/>
    </row>
    <row r="2780" spans="1:19" ht="49.65" customHeight="1" x14ac:dyDescent="0.3">
      <c r="A2780" s="97">
        <v>10994</v>
      </c>
      <c r="B2780" s="98" t="s">
        <v>2347</v>
      </c>
      <c r="C2780" s="96"/>
      <c r="D2780" s="96"/>
      <c r="E2780" s="96"/>
      <c r="F2780" s="96"/>
      <c r="G2780" s="94">
        <f>+C2780+D2780+E2780+F2780</f>
        <v>0</v>
      </c>
      <c r="H2780" s="95">
        <v>45</v>
      </c>
      <c r="I2780" s="88">
        <f>+G2780*H2780</f>
        <v>0</v>
      </c>
      <c r="K2780" s="99"/>
      <c r="L2780" s="100" t="s">
        <v>2348</v>
      </c>
      <c r="M2780" s="78"/>
      <c r="N2780" s="78"/>
      <c r="O2780" s="78"/>
      <c r="P2780" s="78"/>
      <c r="Q2780" s="78"/>
      <c r="R2780" s="78"/>
      <c r="S2780" s="78"/>
    </row>
    <row r="2781" spans="1:19" ht="49.65" customHeight="1" x14ac:dyDescent="0.3">
      <c r="A2781" s="89"/>
      <c r="B2781" s="89"/>
      <c r="C2781" s="89"/>
      <c r="D2781" s="89"/>
      <c r="E2781" s="89"/>
      <c r="F2781" s="89"/>
      <c r="G2781" s="89"/>
      <c r="H2781" s="89"/>
      <c r="I2781" s="89"/>
      <c r="K2781" s="78"/>
      <c r="L2781" s="78"/>
      <c r="M2781" s="78"/>
      <c r="N2781" s="78"/>
      <c r="O2781" s="78"/>
      <c r="P2781" s="78"/>
      <c r="Q2781" s="78"/>
      <c r="R2781" s="78"/>
      <c r="S2781" s="78"/>
    </row>
    <row r="2782" spans="1:19" ht="49.65" customHeight="1" x14ac:dyDescent="0.3">
      <c r="A2782" s="97">
        <v>11167</v>
      </c>
      <c r="B2782" s="98" t="s">
        <v>2349</v>
      </c>
      <c r="C2782" s="96"/>
      <c r="D2782" s="96"/>
      <c r="E2782" s="96"/>
      <c r="F2782" s="96"/>
      <c r="G2782" s="94">
        <f>+C2782+D2782+E2782+F2782</f>
        <v>0</v>
      </c>
      <c r="H2782" s="95">
        <v>69</v>
      </c>
      <c r="I2782" s="88">
        <f>+G2782*H2782</f>
        <v>0</v>
      </c>
      <c r="K2782" s="97">
        <v>8972</v>
      </c>
      <c r="L2782" s="98" t="s">
        <v>2350</v>
      </c>
      <c r="M2782" s="96"/>
      <c r="N2782" s="96"/>
      <c r="O2782" s="96"/>
      <c r="P2782" s="96"/>
      <c r="Q2782" s="94">
        <f>+M2782+N2782+O2782+P2782</f>
        <v>0</v>
      </c>
      <c r="R2782" s="95">
        <v>249</v>
      </c>
      <c r="S2782" s="88">
        <f>+Q2782*R2782</f>
        <v>0</v>
      </c>
    </row>
    <row r="2783" spans="1:19" ht="49.65" customHeight="1" x14ac:dyDescent="0.3">
      <c r="A2783" s="89"/>
      <c r="B2783" s="89"/>
      <c r="C2783" s="89"/>
      <c r="D2783" s="89"/>
      <c r="E2783" s="89"/>
      <c r="F2783" s="89"/>
      <c r="G2783" s="89"/>
      <c r="H2783" s="89"/>
      <c r="I2783" s="89"/>
      <c r="K2783" s="89"/>
      <c r="L2783" s="89"/>
      <c r="M2783" s="89"/>
      <c r="N2783" s="89"/>
      <c r="O2783" s="89"/>
      <c r="P2783" s="89"/>
      <c r="Q2783" s="89"/>
      <c r="R2783" s="89"/>
      <c r="S2783" s="89"/>
    </row>
    <row r="2784" spans="1:19" ht="49.65" customHeight="1" x14ac:dyDescent="0.3">
      <c r="A2784" s="97">
        <v>11927</v>
      </c>
      <c r="B2784" s="98" t="s">
        <v>2351</v>
      </c>
      <c r="C2784" s="96"/>
      <c r="D2784" s="96"/>
      <c r="E2784" s="96"/>
      <c r="F2784" s="96"/>
      <c r="G2784" s="94">
        <f>+C2784+D2784+E2784+F2784</f>
        <v>0</v>
      </c>
      <c r="H2784" s="95">
        <v>49</v>
      </c>
      <c r="I2784" s="88">
        <f>+G2784*H2784</f>
        <v>0</v>
      </c>
      <c r="K2784" s="99"/>
      <c r="L2784" s="100" t="s">
        <v>2280</v>
      </c>
      <c r="M2784" s="78"/>
      <c r="N2784" s="78"/>
      <c r="O2784" s="78"/>
      <c r="P2784" s="78"/>
      <c r="Q2784" s="78"/>
      <c r="R2784" s="78"/>
      <c r="S2784" s="78"/>
    </row>
    <row r="2785" spans="1:19" ht="49.65" customHeight="1" x14ac:dyDescent="0.3">
      <c r="A2785" s="89"/>
      <c r="B2785" s="89"/>
      <c r="C2785" s="89"/>
      <c r="D2785" s="89"/>
      <c r="E2785" s="89"/>
      <c r="F2785" s="89"/>
      <c r="G2785" s="89"/>
      <c r="H2785" s="89"/>
      <c r="I2785" s="89"/>
      <c r="K2785" s="78"/>
      <c r="L2785" s="78"/>
      <c r="M2785" s="78"/>
      <c r="N2785" s="78"/>
      <c r="O2785" s="78"/>
      <c r="P2785" s="78"/>
      <c r="Q2785" s="78"/>
      <c r="R2785" s="78"/>
      <c r="S2785" s="78"/>
    </row>
    <row r="2786" spans="1:19" ht="49.65" customHeight="1" x14ac:dyDescent="0.3">
      <c r="A2786" s="97">
        <v>12097</v>
      </c>
      <c r="B2786" s="98" t="s">
        <v>2352</v>
      </c>
      <c r="C2786" s="96"/>
      <c r="D2786" s="96"/>
      <c r="E2786" s="96"/>
      <c r="F2786" s="96"/>
      <c r="G2786" s="94">
        <f>+C2786+D2786+E2786+F2786</f>
        <v>0</v>
      </c>
      <c r="H2786" s="95">
        <v>139</v>
      </c>
      <c r="I2786" s="88">
        <f>+G2786*H2786</f>
        <v>0</v>
      </c>
      <c r="K2786" s="97">
        <v>6603</v>
      </c>
      <c r="L2786" s="98" t="s">
        <v>2353</v>
      </c>
      <c r="M2786" s="96"/>
      <c r="N2786" s="96"/>
      <c r="O2786" s="96"/>
      <c r="P2786" s="96"/>
      <c r="Q2786" s="94">
        <f>+M2786+N2786+O2786+P2786</f>
        <v>0</v>
      </c>
      <c r="R2786" s="95">
        <v>129</v>
      </c>
      <c r="S2786" s="88">
        <f>+Q2786*R2786</f>
        <v>0</v>
      </c>
    </row>
    <row r="2787" spans="1:19" ht="49.65" customHeight="1" x14ac:dyDescent="0.3">
      <c r="A2787" s="89"/>
      <c r="B2787" s="89"/>
      <c r="C2787" s="89"/>
      <c r="D2787" s="89"/>
      <c r="E2787" s="89"/>
      <c r="F2787" s="89"/>
      <c r="G2787" s="89"/>
      <c r="H2787" s="89"/>
      <c r="I2787" s="89"/>
      <c r="K2787" s="89"/>
      <c r="L2787" s="89"/>
      <c r="M2787" s="89"/>
      <c r="N2787" s="89"/>
      <c r="O2787" s="89"/>
      <c r="P2787" s="89"/>
      <c r="Q2787" s="89"/>
      <c r="R2787" s="89"/>
      <c r="S2787" s="89"/>
    </row>
    <row r="2788" spans="1:19" ht="49.65" customHeight="1" x14ac:dyDescent="0.3">
      <c r="A2788" s="97">
        <v>12098</v>
      </c>
      <c r="B2788" s="98" t="s">
        <v>2354</v>
      </c>
      <c r="C2788" s="96"/>
      <c r="D2788" s="96"/>
      <c r="E2788" s="96"/>
      <c r="F2788" s="96"/>
      <c r="G2788" s="94">
        <f>+C2788+D2788+E2788+F2788</f>
        <v>0</v>
      </c>
      <c r="H2788" s="95">
        <v>95</v>
      </c>
      <c r="I2788" s="88">
        <f>+G2788*H2788</f>
        <v>0</v>
      </c>
      <c r="K2788" s="97">
        <v>6605</v>
      </c>
      <c r="L2788" s="98" t="s">
        <v>2355</v>
      </c>
      <c r="M2788" s="96"/>
      <c r="N2788" s="96"/>
      <c r="O2788" s="96"/>
      <c r="P2788" s="96"/>
      <c r="Q2788" s="94">
        <f>+M2788+N2788+O2788+P2788</f>
        <v>0</v>
      </c>
      <c r="R2788" s="95">
        <v>119</v>
      </c>
      <c r="S2788" s="88">
        <f>+Q2788*R2788</f>
        <v>0</v>
      </c>
    </row>
    <row r="2789" spans="1:19" ht="49.65" customHeight="1" x14ac:dyDescent="0.3">
      <c r="A2789" s="89"/>
      <c r="B2789" s="89"/>
      <c r="C2789" s="89"/>
      <c r="D2789" s="89"/>
      <c r="E2789" s="89"/>
      <c r="F2789" s="89"/>
      <c r="G2789" s="89"/>
      <c r="H2789" s="89"/>
      <c r="I2789" s="89"/>
      <c r="K2789" s="89"/>
      <c r="L2789" s="89"/>
      <c r="M2789" s="89"/>
      <c r="N2789" s="89"/>
      <c r="O2789" s="89"/>
      <c r="P2789" s="89"/>
      <c r="Q2789" s="89"/>
      <c r="R2789" s="89"/>
      <c r="S2789" s="89"/>
    </row>
    <row r="2790" spans="1:19" ht="49.65" customHeight="1" x14ac:dyDescent="0.3">
      <c r="A2790" s="97">
        <v>12134</v>
      </c>
      <c r="B2790" s="98" t="s">
        <v>2356</v>
      </c>
      <c r="C2790" s="96"/>
      <c r="D2790" s="96"/>
      <c r="E2790" s="96"/>
      <c r="F2790" s="96"/>
      <c r="G2790" s="94">
        <f>+C2790+D2790+E2790+F2790</f>
        <v>0</v>
      </c>
      <c r="H2790" s="95">
        <v>49</v>
      </c>
      <c r="I2790" s="88">
        <f>+G2790*H2790</f>
        <v>0</v>
      </c>
      <c r="K2790" s="97">
        <v>6606</v>
      </c>
      <c r="L2790" s="98" t="s">
        <v>2357</v>
      </c>
      <c r="M2790" s="96"/>
      <c r="N2790" s="96"/>
      <c r="O2790" s="96"/>
      <c r="P2790" s="96"/>
      <c r="Q2790" s="94">
        <f>+M2790+N2790+O2790+P2790</f>
        <v>0</v>
      </c>
      <c r="R2790" s="95">
        <v>59</v>
      </c>
      <c r="S2790" s="88">
        <f>+Q2790*R2790</f>
        <v>0</v>
      </c>
    </row>
    <row r="2791" spans="1:19" ht="49.65" customHeight="1" x14ac:dyDescent="0.3">
      <c r="A2791" s="89"/>
      <c r="B2791" s="89"/>
      <c r="C2791" s="89"/>
      <c r="D2791" s="89"/>
      <c r="E2791" s="89"/>
      <c r="F2791" s="89"/>
      <c r="G2791" s="89"/>
      <c r="H2791" s="89"/>
      <c r="I2791" s="89"/>
      <c r="K2791" s="89"/>
      <c r="L2791" s="89"/>
      <c r="M2791" s="89"/>
      <c r="N2791" s="89"/>
      <c r="O2791" s="89"/>
      <c r="P2791" s="89"/>
      <c r="Q2791" s="89"/>
      <c r="R2791" s="89"/>
      <c r="S2791" s="89"/>
    </row>
    <row r="2792" spans="1:19" ht="49.65" customHeight="1" x14ac:dyDescent="0.3">
      <c r="A2792" s="97">
        <v>12447</v>
      </c>
      <c r="B2792" s="98" t="s">
        <v>2358</v>
      </c>
      <c r="C2792" s="96"/>
      <c r="D2792" s="96"/>
      <c r="E2792" s="96"/>
      <c r="F2792" s="96"/>
      <c r="G2792" s="94">
        <f>+C2792+D2792+E2792+F2792</f>
        <v>0</v>
      </c>
      <c r="H2792" s="95">
        <v>69</v>
      </c>
      <c r="I2792" s="88">
        <f>+G2792*H2792</f>
        <v>0</v>
      </c>
      <c r="K2792" s="97">
        <v>6893</v>
      </c>
      <c r="L2792" s="98" t="s">
        <v>2359</v>
      </c>
      <c r="M2792" s="96"/>
      <c r="N2792" s="96"/>
      <c r="O2792" s="96"/>
      <c r="P2792" s="96"/>
      <c r="Q2792" s="94">
        <f>+M2792+N2792+O2792+P2792</f>
        <v>0</v>
      </c>
      <c r="R2792" s="95">
        <v>59</v>
      </c>
      <c r="S2792" s="88">
        <f>+Q2792*R2792</f>
        <v>0</v>
      </c>
    </row>
    <row r="2793" spans="1:19" ht="49.65" customHeight="1" x14ac:dyDescent="0.3">
      <c r="A2793" s="89"/>
      <c r="B2793" s="89"/>
      <c r="C2793" s="89"/>
      <c r="D2793" s="89"/>
      <c r="E2793" s="89"/>
      <c r="F2793" s="89"/>
      <c r="G2793" s="89"/>
      <c r="H2793" s="89"/>
      <c r="I2793" s="89"/>
      <c r="K2793" s="89"/>
      <c r="L2793" s="89"/>
      <c r="M2793" s="89"/>
      <c r="N2793" s="89"/>
      <c r="O2793" s="89"/>
      <c r="P2793" s="89"/>
      <c r="Q2793" s="89"/>
      <c r="R2793" s="89"/>
      <c r="S2793" s="89"/>
    </row>
    <row r="2794" spans="1:19" ht="49.65" customHeight="1" x14ac:dyDescent="0.3">
      <c r="A2794" s="97">
        <v>12448</v>
      </c>
      <c r="B2794" s="98" t="s">
        <v>2360</v>
      </c>
      <c r="C2794" s="96"/>
      <c r="D2794" s="96"/>
      <c r="E2794" s="96"/>
      <c r="F2794" s="96"/>
      <c r="G2794" s="94">
        <f>+C2794+D2794+E2794+F2794</f>
        <v>0</v>
      </c>
      <c r="H2794" s="95">
        <v>69</v>
      </c>
      <c r="I2794" s="88">
        <f>+G2794*H2794</f>
        <v>0</v>
      </c>
      <c r="K2794" s="97">
        <v>7426</v>
      </c>
      <c r="L2794" s="98" t="s">
        <v>2361</v>
      </c>
      <c r="M2794" s="96"/>
      <c r="N2794" s="96"/>
      <c r="O2794" s="96"/>
      <c r="P2794" s="96"/>
      <c r="Q2794" s="94">
        <f>+M2794+N2794+O2794+P2794</f>
        <v>0</v>
      </c>
      <c r="R2794" s="95">
        <v>59</v>
      </c>
      <c r="S2794" s="88">
        <f>+Q2794*R2794</f>
        <v>0</v>
      </c>
    </row>
    <row r="2795" spans="1:19" ht="49.65" customHeight="1" x14ac:dyDescent="0.3">
      <c r="A2795" s="89"/>
      <c r="B2795" s="89"/>
      <c r="C2795" s="89"/>
      <c r="D2795" s="89"/>
      <c r="E2795" s="89"/>
      <c r="F2795" s="89"/>
      <c r="G2795" s="89"/>
      <c r="H2795" s="89"/>
      <c r="I2795" s="89"/>
      <c r="K2795" s="89"/>
      <c r="L2795" s="89"/>
      <c r="M2795" s="89"/>
      <c r="N2795" s="89"/>
      <c r="O2795" s="89"/>
      <c r="P2795" s="89"/>
      <c r="Q2795" s="89"/>
      <c r="R2795" s="89"/>
      <c r="S2795" s="89"/>
    </row>
    <row r="2796" spans="1:19" ht="49.65" customHeight="1" x14ac:dyDescent="0.3">
      <c r="A2796" s="97">
        <v>12449</v>
      </c>
      <c r="B2796" s="98" t="s">
        <v>2362</v>
      </c>
      <c r="C2796" s="96"/>
      <c r="D2796" s="96"/>
      <c r="E2796" s="96"/>
      <c r="F2796" s="96"/>
      <c r="G2796" s="94">
        <f>+C2796+D2796+E2796+F2796</f>
        <v>0</v>
      </c>
      <c r="H2796" s="95">
        <v>69</v>
      </c>
      <c r="I2796" s="88">
        <f>+G2796*H2796</f>
        <v>0</v>
      </c>
      <c r="K2796" s="97">
        <v>7991</v>
      </c>
      <c r="L2796" s="98" t="s">
        <v>2363</v>
      </c>
      <c r="M2796" s="96"/>
      <c r="N2796" s="96"/>
      <c r="O2796" s="96"/>
      <c r="P2796" s="96"/>
      <c r="Q2796" s="94">
        <f>+M2796+N2796+O2796+P2796</f>
        <v>0</v>
      </c>
      <c r="R2796" s="95">
        <v>149</v>
      </c>
      <c r="S2796" s="88">
        <f>+Q2796*R2796</f>
        <v>0</v>
      </c>
    </row>
    <row r="2797" spans="1:19" ht="49.65" customHeight="1" x14ac:dyDescent="0.3">
      <c r="A2797" s="89"/>
      <c r="B2797" s="89"/>
      <c r="C2797" s="89"/>
      <c r="D2797" s="89"/>
      <c r="E2797" s="89"/>
      <c r="F2797" s="89"/>
      <c r="G2797" s="89"/>
      <c r="H2797" s="89"/>
      <c r="I2797" s="89"/>
      <c r="K2797" s="89"/>
      <c r="L2797" s="89"/>
      <c r="M2797" s="89"/>
      <c r="N2797" s="89"/>
      <c r="O2797" s="89"/>
      <c r="P2797" s="89"/>
      <c r="Q2797" s="89"/>
      <c r="R2797" s="89"/>
      <c r="S2797" s="89"/>
    </row>
    <row r="2798" spans="1:19" ht="49.65" customHeight="1" x14ac:dyDescent="0.3">
      <c r="A2798" s="97">
        <v>12450</v>
      </c>
      <c r="B2798" s="98" t="s">
        <v>2364</v>
      </c>
      <c r="C2798" s="96"/>
      <c r="D2798" s="96"/>
      <c r="E2798" s="96"/>
      <c r="F2798" s="96"/>
      <c r="G2798" s="94">
        <f>+C2798+D2798+E2798+F2798</f>
        <v>0</v>
      </c>
      <c r="H2798" s="95">
        <v>69</v>
      </c>
      <c r="I2798" s="88">
        <f>+G2798*H2798</f>
        <v>0</v>
      </c>
      <c r="K2798" s="97">
        <v>7995</v>
      </c>
      <c r="L2798" s="98" t="s">
        <v>2365</v>
      </c>
      <c r="M2798" s="96"/>
      <c r="N2798" s="96"/>
      <c r="O2798" s="96"/>
      <c r="P2798" s="96"/>
      <c r="Q2798" s="94">
        <f>+M2798+N2798+O2798+P2798</f>
        <v>0</v>
      </c>
      <c r="R2798" s="95">
        <v>79</v>
      </c>
      <c r="S2798" s="88">
        <f>+Q2798*R2798</f>
        <v>0</v>
      </c>
    </row>
    <row r="2799" spans="1:19" ht="49.65" customHeight="1" x14ac:dyDescent="0.3">
      <c r="A2799" s="89"/>
      <c r="B2799" s="89"/>
      <c r="C2799" s="89"/>
      <c r="D2799" s="89"/>
      <c r="E2799" s="89"/>
      <c r="F2799" s="89"/>
      <c r="G2799" s="89"/>
      <c r="H2799" s="89"/>
      <c r="I2799" s="89"/>
      <c r="K2799" s="89"/>
      <c r="L2799" s="89"/>
      <c r="M2799" s="89"/>
      <c r="N2799" s="89"/>
      <c r="O2799" s="89"/>
      <c r="P2799" s="89"/>
      <c r="Q2799" s="89"/>
      <c r="R2799" s="89"/>
      <c r="S2799" s="89"/>
    </row>
    <row r="2800" spans="1:19" ht="49.65" customHeight="1" x14ac:dyDescent="0.3">
      <c r="A2800" s="97">
        <v>12451</v>
      </c>
      <c r="B2800" s="98" t="s">
        <v>2366</v>
      </c>
      <c r="C2800" s="96"/>
      <c r="D2800" s="96"/>
      <c r="E2800" s="96"/>
      <c r="F2800" s="96"/>
      <c r="G2800" s="94">
        <f>+C2800+D2800+E2800+F2800</f>
        <v>0</v>
      </c>
      <c r="H2800" s="95">
        <v>69</v>
      </c>
      <c r="I2800" s="88">
        <f>+G2800*H2800</f>
        <v>0</v>
      </c>
      <c r="K2800" s="97">
        <v>8885</v>
      </c>
      <c r="L2800" s="98" t="s">
        <v>2367</v>
      </c>
      <c r="M2800" s="96"/>
      <c r="N2800" s="96"/>
      <c r="O2800" s="96"/>
      <c r="P2800" s="96"/>
      <c r="Q2800" s="94">
        <f>+M2800+N2800+O2800+P2800</f>
        <v>0</v>
      </c>
      <c r="R2800" s="95">
        <v>199</v>
      </c>
      <c r="S2800" s="88">
        <f>+Q2800*R2800</f>
        <v>0</v>
      </c>
    </row>
    <row r="2801" spans="1:19" ht="49.65" customHeight="1" x14ac:dyDescent="0.3">
      <c r="A2801" s="89"/>
      <c r="B2801" s="89"/>
      <c r="C2801" s="89"/>
      <c r="D2801" s="89"/>
      <c r="E2801" s="89"/>
      <c r="F2801" s="89"/>
      <c r="G2801" s="89"/>
      <c r="H2801" s="89"/>
      <c r="I2801" s="89"/>
      <c r="K2801" s="89"/>
      <c r="L2801" s="89"/>
      <c r="M2801" s="89"/>
      <c r="N2801" s="89"/>
      <c r="O2801" s="89"/>
      <c r="P2801" s="89"/>
      <c r="Q2801" s="89"/>
      <c r="R2801" s="89"/>
      <c r="S2801" s="89"/>
    </row>
    <row r="2802" spans="1:19" ht="49.65" customHeight="1" x14ac:dyDescent="0.3">
      <c r="A2802" s="97">
        <v>12473</v>
      </c>
      <c r="B2802" s="98" t="s">
        <v>2368</v>
      </c>
      <c r="C2802" s="96"/>
      <c r="D2802" s="96"/>
      <c r="E2802" s="96"/>
      <c r="F2802" s="96"/>
      <c r="G2802" s="94">
        <f>+C2802+D2802+E2802+F2802</f>
        <v>0</v>
      </c>
      <c r="H2802" s="95">
        <v>69</v>
      </c>
      <c r="I2802" s="88">
        <f>+G2802*H2802</f>
        <v>0</v>
      </c>
      <c r="K2802" s="97">
        <v>9170</v>
      </c>
      <c r="L2802" s="98" t="s">
        <v>2369</v>
      </c>
      <c r="M2802" s="96"/>
      <c r="N2802" s="96"/>
      <c r="O2802" s="96"/>
      <c r="P2802" s="96"/>
      <c r="Q2802" s="94">
        <f>+M2802+N2802+O2802+P2802</f>
        <v>0</v>
      </c>
      <c r="R2802" s="95">
        <v>119</v>
      </c>
      <c r="S2802" s="88">
        <f>+Q2802*R2802</f>
        <v>0</v>
      </c>
    </row>
    <row r="2803" spans="1:19" ht="49.65" customHeight="1" x14ac:dyDescent="0.3">
      <c r="A2803" s="89"/>
      <c r="B2803" s="89"/>
      <c r="C2803" s="89"/>
      <c r="D2803" s="89"/>
      <c r="E2803" s="89"/>
      <c r="F2803" s="89"/>
      <c r="G2803" s="89"/>
      <c r="H2803" s="89"/>
      <c r="I2803" s="89"/>
      <c r="K2803" s="89"/>
      <c r="L2803" s="89"/>
      <c r="M2803" s="89"/>
      <c r="N2803" s="89"/>
      <c r="O2803" s="89"/>
      <c r="P2803" s="89"/>
      <c r="Q2803" s="89"/>
      <c r="R2803" s="89"/>
      <c r="S2803" s="89"/>
    </row>
    <row r="2804" spans="1:19" ht="49.65" customHeight="1" x14ac:dyDescent="0.3">
      <c r="A2804" s="97">
        <v>13454</v>
      </c>
      <c r="B2804" s="98" t="s">
        <v>2370</v>
      </c>
      <c r="C2804" s="96"/>
      <c r="D2804" s="96"/>
      <c r="E2804" s="96"/>
      <c r="F2804" s="96"/>
      <c r="G2804" s="94">
        <f>+C2804+D2804+E2804+F2804</f>
        <v>0</v>
      </c>
      <c r="H2804" s="95">
        <v>59</v>
      </c>
      <c r="I2804" s="88">
        <f>+G2804*H2804</f>
        <v>0</v>
      </c>
      <c r="K2804" s="97">
        <v>9171</v>
      </c>
      <c r="L2804" s="98" t="s">
        <v>2371</v>
      </c>
      <c r="M2804" s="96"/>
      <c r="N2804" s="96"/>
      <c r="O2804" s="96"/>
      <c r="P2804" s="96"/>
      <c r="Q2804" s="94">
        <f>+M2804+N2804+O2804+P2804</f>
        <v>0</v>
      </c>
      <c r="R2804" s="95">
        <v>99</v>
      </c>
      <c r="S2804" s="88">
        <f>+Q2804*R2804</f>
        <v>0</v>
      </c>
    </row>
    <row r="2805" spans="1:19" ht="49.65" customHeight="1" x14ac:dyDescent="0.3">
      <c r="A2805" s="89"/>
      <c r="B2805" s="89"/>
      <c r="C2805" s="89"/>
      <c r="D2805" s="89"/>
      <c r="E2805" s="89"/>
      <c r="F2805" s="89"/>
      <c r="G2805" s="89"/>
      <c r="H2805" s="89"/>
      <c r="I2805" s="89"/>
      <c r="K2805" s="89"/>
      <c r="L2805" s="89"/>
      <c r="M2805" s="89"/>
      <c r="N2805" s="89"/>
      <c r="O2805" s="89"/>
      <c r="P2805" s="89"/>
      <c r="Q2805" s="89"/>
      <c r="R2805" s="89"/>
      <c r="S2805" s="89"/>
    </row>
    <row r="2806" spans="1:19" ht="49.65" customHeight="1" x14ac:dyDescent="0.3">
      <c r="A2806" s="97">
        <v>13888</v>
      </c>
      <c r="B2806" s="98" t="s">
        <v>2372</v>
      </c>
      <c r="C2806" s="96"/>
      <c r="D2806" s="96"/>
      <c r="E2806" s="96"/>
      <c r="F2806" s="96"/>
      <c r="G2806" s="94">
        <f>+C2806+D2806+E2806+F2806</f>
        <v>0</v>
      </c>
      <c r="H2806" s="95">
        <v>69</v>
      </c>
      <c r="I2806" s="88">
        <f>+G2806*H2806</f>
        <v>0</v>
      </c>
      <c r="K2806" s="97">
        <v>10247</v>
      </c>
      <c r="L2806" s="98" t="s">
        <v>2373</v>
      </c>
      <c r="M2806" s="96"/>
      <c r="N2806" s="96"/>
      <c r="O2806" s="96"/>
      <c r="P2806" s="96"/>
      <c r="Q2806" s="94">
        <f>+M2806+N2806+O2806+P2806</f>
        <v>0</v>
      </c>
      <c r="R2806" s="95">
        <v>119</v>
      </c>
      <c r="S2806" s="88">
        <f>+Q2806*R2806</f>
        <v>0</v>
      </c>
    </row>
    <row r="2807" spans="1:19" ht="49.65" customHeight="1" x14ac:dyDescent="0.3">
      <c r="A2807" s="89"/>
      <c r="B2807" s="89"/>
      <c r="C2807" s="89"/>
      <c r="D2807" s="89"/>
      <c r="E2807" s="89"/>
      <c r="F2807" s="89"/>
      <c r="G2807" s="89"/>
      <c r="H2807" s="89"/>
      <c r="I2807" s="89"/>
      <c r="K2807" s="89"/>
      <c r="L2807" s="89"/>
      <c r="M2807" s="89"/>
      <c r="N2807" s="89"/>
      <c r="O2807" s="89"/>
      <c r="P2807" s="89"/>
      <c r="Q2807" s="89"/>
      <c r="R2807" s="89"/>
      <c r="S2807" s="89"/>
    </row>
    <row r="2808" spans="1:19" ht="49.65" customHeight="1" x14ac:dyDescent="0.3">
      <c r="A2808" s="97">
        <v>14644</v>
      </c>
      <c r="B2808" s="98" t="s">
        <v>2374</v>
      </c>
      <c r="C2808" s="96"/>
      <c r="D2808" s="96"/>
      <c r="E2808" s="96"/>
      <c r="F2808" s="96"/>
      <c r="G2808" s="94">
        <f>+C2808+D2808+E2808+F2808</f>
        <v>0</v>
      </c>
      <c r="H2808" s="95">
        <v>35</v>
      </c>
      <c r="I2808" s="88">
        <f>+G2808*H2808</f>
        <v>0</v>
      </c>
      <c r="K2808" s="97">
        <v>11929</v>
      </c>
      <c r="L2808" s="98" t="s">
        <v>2375</v>
      </c>
      <c r="M2808" s="96"/>
      <c r="N2808" s="96"/>
      <c r="O2808" s="96"/>
      <c r="P2808" s="96"/>
      <c r="Q2808" s="94">
        <f>+M2808+N2808+O2808+P2808</f>
        <v>0</v>
      </c>
      <c r="R2808" s="95">
        <v>95</v>
      </c>
      <c r="S2808" s="88">
        <f>+Q2808*R2808</f>
        <v>0</v>
      </c>
    </row>
    <row r="2809" spans="1:19" ht="49.65" customHeight="1" x14ac:dyDescent="0.3">
      <c r="A2809" s="89"/>
      <c r="B2809" s="89"/>
      <c r="C2809" s="89"/>
      <c r="D2809" s="89"/>
      <c r="E2809" s="89"/>
      <c r="F2809" s="89"/>
      <c r="G2809" s="89"/>
      <c r="H2809" s="89"/>
      <c r="I2809" s="89"/>
      <c r="K2809" s="89"/>
      <c r="L2809" s="89"/>
      <c r="M2809" s="89"/>
      <c r="N2809" s="89"/>
      <c r="O2809" s="89"/>
      <c r="P2809" s="89"/>
      <c r="Q2809" s="89"/>
      <c r="R2809" s="89"/>
      <c r="S2809" s="89"/>
    </row>
    <row r="2810" spans="1:19" ht="49.65" customHeight="1" x14ac:dyDescent="0.3">
      <c r="A2810" s="97">
        <v>14647</v>
      </c>
      <c r="B2810" s="98" t="s">
        <v>2376</v>
      </c>
      <c r="C2810" s="96"/>
      <c r="D2810" s="96"/>
      <c r="E2810" s="96"/>
      <c r="F2810" s="96"/>
      <c r="G2810" s="94">
        <f>+C2810+D2810+E2810+F2810</f>
        <v>0</v>
      </c>
      <c r="H2810" s="95">
        <v>35</v>
      </c>
      <c r="I2810" s="88">
        <f>+G2810*H2810</f>
        <v>0</v>
      </c>
      <c r="K2810" s="97">
        <v>11930</v>
      </c>
      <c r="L2810" s="98" t="s">
        <v>2377</v>
      </c>
      <c r="M2810" s="96"/>
      <c r="N2810" s="96"/>
      <c r="O2810" s="96"/>
      <c r="P2810" s="96"/>
      <c r="Q2810" s="94">
        <f>+M2810+N2810+O2810+P2810</f>
        <v>0</v>
      </c>
      <c r="R2810" s="95">
        <v>159</v>
      </c>
      <c r="S2810" s="88">
        <f>+Q2810*R2810</f>
        <v>0</v>
      </c>
    </row>
    <row r="2811" spans="1:19" ht="49.65" customHeight="1" x14ac:dyDescent="0.3">
      <c r="A2811" s="89"/>
      <c r="B2811" s="89"/>
      <c r="C2811" s="89"/>
      <c r="D2811" s="89"/>
      <c r="E2811" s="89"/>
      <c r="F2811" s="89"/>
      <c r="G2811" s="89"/>
      <c r="H2811" s="89"/>
      <c r="I2811" s="89"/>
      <c r="K2811" s="89"/>
      <c r="L2811" s="89"/>
      <c r="M2811" s="89"/>
      <c r="N2811" s="89"/>
      <c r="O2811" s="89"/>
      <c r="P2811" s="89"/>
      <c r="Q2811" s="89"/>
      <c r="R2811" s="89"/>
      <c r="S2811" s="89"/>
    </row>
    <row r="2812" spans="1:19" ht="49.65" customHeight="1" x14ac:dyDescent="0.3">
      <c r="A2812" s="97">
        <v>14734</v>
      </c>
      <c r="B2812" s="98" t="s">
        <v>2378</v>
      </c>
      <c r="C2812" s="96"/>
      <c r="D2812" s="96"/>
      <c r="E2812" s="96"/>
      <c r="F2812" s="96"/>
      <c r="G2812" s="94">
        <f>+C2812+D2812+E2812+F2812</f>
        <v>0</v>
      </c>
      <c r="H2812" s="95">
        <v>35</v>
      </c>
      <c r="I2812" s="88">
        <f>+G2812*H2812</f>
        <v>0</v>
      </c>
      <c r="K2812" s="97">
        <v>12386</v>
      </c>
      <c r="L2812" s="98" t="s">
        <v>2379</v>
      </c>
      <c r="M2812" s="96"/>
      <c r="N2812" s="96"/>
      <c r="O2812" s="96"/>
      <c r="P2812" s="96"/>
      <c r="Q2812" s="94">
        <f>+M2812+N2812+O2812+P2812</f>
        <v>0</v>
      </c>
      <c r="R2812" s="95">
        <v>75</v>
      </c>
      <c r="S2812" s="88">
        <f>+Q2812*R2812</f>
        <v>0</v>
      </c>
    </row>
    <row r="2813" spans="1:19" ht="49.65" customHeight="1" x14ac:dyDescent="0.3">
      <c r="A2813" s="89"/>
      <c r="B2813" s="89"/>
      <c r="C2813" s="89"/>
      <c r="D2813" s="89"/>
      <c r="E2813" s="89"/>
      <c r="F2813" s="89"/>
      <c r="G2813" s="89"/>
      <c r="H2813" s="89"/>
      <c r="I2813" s="89"/>
      <c r="K2813" s="89"/>
      <c r="L2813" s="89"/>
      <c r="M2813" s="89"/>
      <c r="N2813" s="89"/>
      <c r="O2813" s="89"/>
      <c r="P2813" s="89"/>
      <c r="Q2813" s="89"/>
      <c r="R2813" s="89"/>
      <c r="S2813" s="89"/>
    </row>
    <row r="2814" spans="1:19" ht="49.65" customHeight="1" x14ac:dyDescent="0.3">
      <c r="A2814" s="97">
        <v>15191</v>
      </c>
      <c r="B2814" s="98" t="s">
        <v>2380</v>
      </c>
      <c r="C2814" s="96"/>
      <c r="D2814" s="96"/>
      <c r="E2814" s="96"/>
      <c r="F2814" s="96"/>
      <c r="G2814" s="94">
        <f>+C2814+D2814+E2814+F2814</f>
        <v>0</v>
      </c>
      <c r="H2814" s="95">
        <v>89</v>
      </c>
      <c r="I2814" s="88">
        <f>+G2814*H2814</f>
        <v>0</v>
      </c>
      <c r="K2814" s="97">
        <v>13108</v>
      </c>
      <c r="L2814" s="98" t="s">
        <v>2381</v>
      </c>
      <c r="M2814" s="96"/>
      <c r="N2814" s="96"/>
      <c r="O2814" s="96"/>
      <c r="P2814" s="96"/>
      <c r="Q2814" s="94">
        <f>+M2814+N2814+O2814+P2814</f>
        <v>0</v>
      </c>
      <c r="R2814" s="95">
        <v>129</v>
      </c>
      <c r="S2814" s="88">
        <f>+Q2814*R2814</f>
        <v>0</v>
      </c>
    </row>
    <row r="2815" spans="1:19" ht="49.65" customHeight="1" x14ac:dyDescent="0.3">
      <c r="A2815" s="89"/>
      <c r="B2815" s="89"/>
      <c r="C2815" s="89"/>
      <c r="D2815" s="89"/>
      <c r="E2815" s="89"/>
      <c r="F2815" s="89"/>
      <c r="G2815" s="89"/>
      <c r="H2815" s="89"/>
      <c r="I2815" s="89"/>
      <c r="K2815" s="89"/>
      <c r="L2815" s="89"/>
      <c r="M2815" s="89"/>
      <c r="N2815" s="89"/>
      <c r="O2815" s="89"/>
      <c r="P2815" s="89"/>
      <c r="Q2815" s="89"/>
      <c r="R2815" s="89"/>
      <c r="S2815" s="89"/>
    </row>
    <row r="2816" spans="1:19" ht="49.65" customHeight="1" x14ac:dyDescent="0.3">
      <c r="A2816" s="97">
        <v>15194</v>
      </c>
      <c r="B2816" s="98" t="s">
        <v>2382</v>
      </c>
      <c r="C2816" s="96"/>
      <c r="D2816" s="96"/>
      <c r="E2816" s="96"/>
      <c r="F2816" s="96"/>
      <c r="G2816" s="94">
        <f>+C2816+D2816+E2816+F2816</f>
        <v>0</v>
      </c>
      <c r="H2816" s="95">
        <v>139</v>
      </c>
      <c r="I2816" s="88">
        <f>+G2816*H2816</f>
        <v>0</v>
      </c>
      <c r="K2816" s="97">
        <v>15189</v>
      </c>
      <c r="L2816" s="98" t="s">
        <v>2383</v>
      </c>
      <c r="M2816" s="96"/>
      <c r="N2816" s="96"/>
      <c r="O2816" s="96"/>
      <c r="P2816" s="96"/>
      <c r="Q2816" s="94">
        <f>+M2816+N2816+O2816+P2816</f>
        <v>0</v>
      </c>
      <c r="R2816" s="95">
        <v>179</v>
      </c>
      <c r="S2816" s="88">
        <f>+Q2816*R2816</f>
        <v>0</v>
      </c>
    </row>
    <row r="2817" spans="1:19" ht="49.65" customHeight="1" x14ac:dyDescent="0.3">
      <c r="A2817" s="89"/>
      <c r="B2817" s="89"/>
      <c r="C2817" s="89"/>
      <c r="D2817" s="89"/>
      <c r="E2817" s="89"/>
      <c r="F2817" s="89"/>
      <c r="G2817" s="89"/>
      <c r="H2817" s="89"/>
      <c r="I2817" s="89"/>
      <c r="K2817" s="89"/>
      <c r="L2817" s="89"/>
      <c r="M2817" s="89"/>
      <c r="N2817" s="89"/>
      <c r="O2817" s="89"/>
      <c r="P2817" s="89"/>
      <c r="Q2817" s="89"/>
      <c r="R2817" s="89"/>
      <c r="S2817" s="89"/>
    </row>
    <row r="2818" spans="1:19" ht="49.65" customHeight="1" x14ac:dyDescent="0.3">
      <c r="A2818" s="97">
        <v>15207</v>
      </c>
      <c r="B2818" s="98" t="s">
        <v>2384</v>
      </c>
      <c r="C2818" s="96"/>
      <c r="D2818" s="96"/>
      <c r="E2818" s="96"/>
      <c r="F2818" s="96"/>
      <c r="G2818" s="94">
        <f>+C2818+D2818+E2818+F2818</f>
        <v>0</v>
      </c>
      <c r="H2818" s="95">
        <v>169</v>
      </c>
      <c r="I2818" s="88">
        <f>+G2818*H2818</f>
        <v>0</v>
      </c>
      <c r="K2818" s="101" t="s">
        <v>739</v>
      </c>
      <c r="L2818" s="78"/>
      <c r="M2818" s="78"/>
      <c r="N2818" s="78"/>
      <c r="O2818" s="78"/>
      <c r="P2818" s="78"/>
      <c r="Q2818" s="78"/>
      <c r="R2818" s="78"/>
      <c r="S2818" s="78"/>
    </row>
    <row r="2819" spans="1:19" ht="49.65" customHeight="1" x14ac:dyDescent="0.3">
      <c r="A2819" s="89"/>
      <c r="B2819" s="89"/>
      <c r="C2819" s="89"/>
      <c r="D2819" s="89"/>
      <c r="E2819" s="89"/>
      <c r="F2819" s="89"/>
      <c r="G2819" s="89"/>
      <c r="H2819" s="89"/>
      <c r="I2819" s="89"/>
      <c r="K2819" s="78"/>
      <c r="L2819" s="78"/>
      <c r="M2819" s="78"/>
      <c r="N2819" s="78"/>
      <c r="O2819" s="78"/>
      <c r="P2819" s="78"/>
      <c r="Q2819" s="78"/>
      <c r="R2819" s="78"/>
      <c r="S2819" s="78"/>
    </row>
    <row r="2820" spans="1:19" ht="49.65" customHeight="1" x14ac:dyDescent="0.3">
      <c r="A2820" s="99"/>
      <c r="B2820" s="100" t="s">
        <v>2186</v>
      </c>
      <c r="C2820" s="78"/>
      <c r="D2820" s="78"/>
      <c r="E2820" s="78"/>
      <c r="F2820" s="78"/>
      <c r="G2820" s="78"/>
      <c r="H2820" s="78"/>
      <c r="I2820" s="78"/>
      <c r="K2820" s="99"/>
      <c r="L2820" s="100" t="s">
        <v>739</v>
      </c>
      <c r="M2820" s="78"/>
      <c r="N2820" s="78"/>
      <c r="O2820" s="78"/>
      <c r="P2820" s="78"/>
      <c r="Q2820" s="78"/>
      <c r="R2820" s="78"/>
      <c r="S2820" s="78"/>
    </row>
    <row r="2821" spans="1:19" ht="49.65" customHeight="1" x14ac:dyDescent="0.3">
      <c r="A2821" s="78"/>
      <c r="B2821" s="78"/>
      <c r="C2821" s="78"/>
      <c r="D2821" s="78"/>
      <c r="E2821" s="78"/>
      <c r="F2821" s="78"/>
      <c r="G2821" s="78"/>
      <c r="H2821" s="78"/>
      <c r="I2821" s="78"/>
      <c r="K2821" s="78"/>
      <c r="L2821" s="78"/>
      <c r="M2821" s="78"/>
      <c r="N2821" s="78"/>
      <c r="O2821" s="78"/>
      <c r="P2821" s="78"/>
      <c r="Q2821" s="78"/>
      <c r="R2821" s="78"/>
      <c r="S2821" s="78"/>
    </row>
    <row r="2822" spans="1:19" ht="49.65" customHeight="1" x14ac:dyDescent="0.3">
      <c r="A2822" s="97">
        <v>4524</v>
      </c>
      <c r="B2822" s="98" t="s">
        <v>2385</v>
      </c>
      <c r="C2822" s="96"/>
      <c r="D2822" s="96"/>
      <c r="E2822" s="96"/>
      <c r="F2822" s="96"/>
      <c r="G2822" s="94">
        <f>+C2822+D2822+E2822+F2822</f>
        <v>0</v>
      </c>
      <c r="H2822" s="95">
        <v>69</v>
      </c>
      <c r="I2822" s="88">
        <f>+G2822*H2822</f>
        <v>0</v>
      </c>
      <c r="K2822" s="97">
        <v>2494</v>
      </c>
      <c r="L2822" s="98" t="s">
        <v>2386</v>
      </c>
      <c r="M2822" s="96"/>
      <c r="N2822" s="96"/>
      <c r="O2822" s="96"/>
      <c r="P2822" s="96"/>
      <c r="Q2822" s="94">
        <f>+M2822+N2822+O2822+P2822</f>
        <v>0</v>
      </c>
      <c r="R2822" s="95">
        <v>39</v>
      </c>
      <c r="S2822" s="88">
        <f>+Q2822*R2822</f>
        <v>0</v>
      </c>
    </row>
    <row r="2823" spans="1:19" ht="49.65" customHeight="1" x14ac:dyDescent="0.3">
      <c r="A2823" s="89"/>
      <c r="B2823" s="89"/>
      <c r="C2823" s="89"/>
      <c r="D2823" s="89"/>
      <c r="E2823" s="89"/>
      <c r="F2823" s="89"/>
      <c r="G2823" s="89"/>
      <c r="H2823" s="89"/>
      <c r="I2823" s="89"/>
      <c r="K2823" s="89"/>
      <c r="L2823" s="89"/>
      <c r="M2823" s="89"/>
      <c r="N2823" s="89"/>
      <c r="O2823" s="89"/>
      <c r="P2823" s="89"/>
      <c r="Q2823" s="89"/>
      <c r="R2823" s="89"/>
      <c r="S2823" s="89"/>
    </row>
    <row r="2824" spans="1:19" ht="49.65" customHeight="1" x14ac:dyDescent="0.3">
      <c r="A2824" s="97">
        <v>7992</v>
      </c>
      <c r="B2824" s="98" t="s">
        <v>2387</v>
      </c>
      <c r="C2824" s="96"/>
      <c r="D2824" s="96"/>
      <c r="E2824" s="96"/>
      <c r="F2824" s="96"/>
      <c r="G2824" s="94">
        <f>+C2824+D2824+E2824+F2824</f>
        <v>0</v>
      </c>
      <c r="H2824" s="95">
        <v>65</v>
      </c>
      <c r="I2824" s="88">
        <f>+G2824*H2824</f>
        <v>0</v>
      </c>
      <c r="K2824" s="97">
        <v>2495</v>
      </c>
      <c r="L2824" s="98" t="s">
        <v>2388</v>
      </c>
      <c r="M2824" s="96"/>
      <c r="N2824" s="96"/>
      <c r="O2824" s="96"/>
      <c r="P2824" s="96"/>
      <c r="Q2824" s="94">
        <f>+M2824+N2824+O2824+P2824</f>
        <v>0</v>
      </c>
      <c r="R2824" s="95">
        <v>49</v>
      </c>
      <c r="S2824" s="88">
        <f>+Q2824*R2824</f>
        <v>0</v>
      </c>
    </row>
    <row r="2825" spans="1:19" ht="49.65" customHeight="1" x14ac:dyDescent="0.3">
      <c r="A2825" s="89"/>
      <c r="B2825" s="89"/>
      <c r="C2825" s="89"/>
      <c r="D2825" s="89"/>
      <c r="E2825" s="89"/>
      <c r="F2825" s="89"/>
      <c r="G2825" s="89"/>
      <c r="H2825" s="89"/>
      <c r="I2825" s="89"/>
      <c r="K2825" s="89"/>
      <c r="L2825" s="89"/>
      <c r="M2825" s="89"/>
      <c r="N2825" s="89"/>
      <c r="O2825" s="89"/>
      <c r="P2825" s="89"/>
      <c r="Q2825" s="89"/>
      <c r="R2825" s="89"/>
      <c r="S2825" s="89"/>
    </row>
    <row r="2826" spans="1:19" ht="49.65" customHeight="1" x14ac:dyDescent="0.3">
      <c r="A2826" s="97">
        <v>10126</v>
      </c>
      <c r="B2826" s="98" t="s">
        <v>2389</v>
      </c>
      <c r="C2826" s="96"/>
      <c r="D2826" s="96"/>
      <c r="E2826" s="96"/>
      <c r="F2826" s="96"/>
      <c r="G2826" s="94">
        <f>+C2826+D2826+E2826+F2826</f>
        <v>0</v>
      </c>
      <c r="H2826" s="95">
        <v>129</v>
      </c>
      <c r="I2826" s="88">
        <f>+G2826*H2826</f>
        <v>0</v>
      </c>
      <c r="K2826" s="97">
        <v>2496</v>
      </c>
      <c r="L2826" s="98" t="s">
        <v>2390</v>
      </c>
      <c r="M2826" s="96"/>
      <c r="N2826" s="96"/>
      <c r="O2826" s="96"/>
      <c r="P2826" s="96"/>
      <c r="Q2826" s="94">
        <f>+M2826+N2826+O2826+P2826</f>
        <v>0</v>
      </c>
      <c r="R2826" s="95">
        <v>39</v>
      </c>
      <c r="S2826" s="88">
        <f>+Q2826*R2826</f>
        <v>0</v>
      </c>
    </row>
    <row r="2827" spans="1:19" ht="49.65" customHeight="1" x14ac:dyDescent="0.3">
      <c r="A2827" s="89"/>
      <c r="B2827" s="89"/>
      <c r="C2827" s="89"/>
      <c r="D2827" s="89"/>
      <c r="E2827" s="89"/>
      <c r="F2827" s="89"/>
      <c r="G2827" s="89"/>
      <c r="H2827" s="89"/>
      <c r="I2827" s="89"/>
      <c r="K2827" s="89"/>
      <c r="L2827" s="89"/>
      <c r="M2827" s="89"/>
      <c r="N2827" s="89"/>
      <c r="O2827" s="89"/>
      <c r="P2827" s="89"/>
      <c r="Q2827" s="89"/>
      <c r="R2827" s="89"/>
      <c r="S2827" s="89"/>
    </row>
    <row r="2828" spans="1:19" ht="49.65" customHeight="1" x14ac:dyDescent="0.3">
      <c r="A2828" s="97">
        <v>11355</v>
      </c>
      <c r="B2828" s="98" t="s">
        <v>2391</v>
      </c>
      <c r="C2828" s="96"/>
      <c r="D2828" s="96"/>
      <c r="E2828" s="96"/>
      <c r="F2828" s="96"/>
      <c r="G2828" s="94">
        <f>+C2828+D2828+E2828+F2828</f>
        <v>0</v>
      </c>
      <c r="H2828" s="95">
        <v>49</v>
      </c>
      <c r="I2828" s="88">
        <f>+G2828*H2828</f>
        <v>0</v>
      </c>
      <c r="K2828" s="97">
        <v>2501</v>
      </c>
      <c r="L2828" s="98" t="s">
        <v>2392</v>
      </c>
      <c r="M2828" s="96"/>
      <c r="N2828" s="96"/>
      <c r="O2828" s="96"/>
      <c r="P2828" s="96"/>
      <c r="Q2828" s="94">
        <f>+M2828+N2828+O2828+P2828</f>
        <v>0</v>
      </c>
      <c r="R2828" s="95">
        <v>29</v>
      </c>
      <c r="S2828" s="88">
        <f>+Q2828*R2828</f>
        <v>0</v>
      </c>
    </row>
    <row r="2829" spans="1:19" ht="49.65" customHeight="1" x14ac:dyDescent="0.3">
      <c r="A2829" s="89"/>
      <c r="B2829" s="89"/>
      <c r="C2829" s="89"/>
      <c r="D2829" s="89"/>
      <c r="E2829" s="89"/>
      <c r="F2829" s="89"/>
      <c r="G2829" s="89"/>
      <c r="H2829" s="89"/>
      <c r="I2829" s="89"/>
      <c r="K2829" s="89"/>
      <c r="L2829" s="89"/>
      <c r="M2829" s="89"/>
      <c r="N2829" s="89"/>
      <c r="O2829" s="89"/>
      <c r="P2829" s="89"/>
      <c r="Q2829" s="89"/>
      <c r="R2829" s="89"/>
      <c r="S2829" s="89"/>
    </row>
    <row r="2830" spans="1:19" ht="49.65" customHeight="1" x14ac:dyDescent="0.3">
      <c r="A2830" s="97">
        <v>11356</v>
      </c>
      <c r="B2830" s="98" t="s">
        <v>2393</v>
      </c>
      <c r="C2830" s="96"/>
      <c r="D2830" s="96"/>
      <c r="E2830" s="96"/>
      <c r="F2830" s="96"/>
      <c r="G2830" s="94">
        <f>+C2830+D2830+E2830+F2830</f>
        <v>0</v>
      </c>
      <c r="H2830" s="95">
        <v>89</v>
      </c>
      <c r="I2830" s="88">
        <f>+G2830*H2830</f>
        <v>0</v>
      </c>
      <c r="K2830" s="97">
        <v>4053</v>
      </c>
      <c r="L2830" s="98" t="s">
        <v>2394</v>
      </c>
      <c r="M2830" s="96"/>
      <c r="N2830" s="96"/>
      <c r="O2830" s="96"/>
      <c r="P2830" s="96"/>
      <c r="Q2830" s="94">
        <f>+M2830+N2830+O2830+P2830</f>
        <v>0</v>
      </c>
      <c r="R2830" s="95">
        <v>59</v>
      </c>
      <c r="S2830" s="88">
        <f>+Q2830*R2830</f>
        <v>0</v>
      </c>
    </row>
    <row r="2831" spans="1:19" ht="49.65" customHeight="1" x14ac:dyDescent="0.3">
      <c r="A2831" s="89"/>
      <c r="B2831" s="89"/>
      <c r="C2831" s="89"/>
      <c r="D2831" s="89"/>
      <c r="E2831" s="89"/>
      <c r="F2831" s="89"/>
      <c r="G2831" s="89"/>
      <c r="H2831" s="89"/>
      <c r="I2831" s="89"/>
      <c r="K2831" s="89"/>
      <c r="L2831" s="89"/>
      <c r="M2831" s="89"/>
      <c r="N2831" s="89"/>
      <c r="O2831" s="89"/>
      <c r="P2831" s="89"/>
      <c r="Q2831" s="89"/>
      <c r="R2831" s="89"/>
      <c r="S2831" s="89"/>
    </row>
    <row r="2832" spans="1:19" ht="49.65" customHeight="1" x14ac:dyDescent="0.3">
      <c r="A2832" s="97">
        <v>11357</v>
      </c>
      <c r="B2832" s="98" t="s">
        <v>2395</v>
      </c>
      <c r="C2832" s="96"/>
      <c r="D2832" s="96"/>
      <c r="E2832" s="96"/>
      <c r="F2832" s="96"/>
      <c r="G2832" s="94">
        <f>+C2832+D2832+E2832+F2832</f>
        <v>0</v>
      </c>
      <c r="H2832" s="95">
        <v>109</v>
      </c>
      <c r="I2832" s="88">
        <f>+G2832*H2832</f>
        <v>0</v>
      </c>
      <c r="K2832" s="97">
        <v>7675</v>
      </c>
      <c r="L2832" s="98" t="s">
        <v>2396</v>
      </c>
      <c r="M2832" s="96"/>
      <c r="N2832" s="96"/>
      <c r="O2832" s="96"/>
      <c r="P2832" s="96"/>
      <c r="Q2832" s="94">
        <f>+M2832+N2832+O2832+P2832</f>
        <v>0</v>
      </c>
      <c r="R2832" s="95">
        <v>59</v>
      </c>
      <c r="S2832" s="88">
        <f>+Q2832*R2832</f>
        <v>0</v>
      </c>
    </row>
    <row r="2833" spans="1:19" ht="49.65" customHeight="1" x14ac:dyDescent="0.3">
      <c r="A2833" s="89"/>
      <c r="B2833" s="89"/>
      <c r="C2833" s="89"/>
      <c r="D2833" s="89"/>
      <c r="E2833" s="89"/>
      <c r="F2833" s="89"/>
      <c r="G2833" s="89"/>
      <c r="H2833" s="89"/>
      <c r="I2833" s="89"/>
      <c r="K2833" s="89"/>
      <c r="L2833" s="89"/>
      <c r="M2833" s="89"/>
      <c r="N2833" s="89"/>
      <c r="O2833" s="89"/>
      <c r="P2833" s="89"/>
      <c r="Q2833" s="89"/>
      <c r="R2833" s="89"/>
      <c r="S2833" s="89"/>
    </row>
    <row r="2834" spans="1:19" ht="49.65" customHeight="1" x14ac:dyDescent="0.3">
      <c r="A2834" s="97">
        <v>11871</v>
      </c>
      <c r="B2834" s="98" t="s">
        <v>2397</v>
      </c>
      <c r="C2834" s="96"/>
      <c r="D2834" s="96"/>
      <c r="E2834" s="96"/>
      <c r="F2834" s="96"/>
      <c r="G2834" s="94">
        <f>+C2834+D2834+E2834+F2834</f>
        <v>0</v>
      </c>
      <c r="H2834" s="95">
        <v>69</v>
      </c>
      <c r="I2834" s="88">
        <f>+G2834*H2834</f>
        <v>0</v>
      </c>
      <c r="K2834" s="97">
        <v>8541</v>
      </c>
      <c r="L2834" s="98" t="s">
        <v>2398</v>
      </c>
      <c r="M2834" s="96"/>
      <c r="N2834" s="96"/>
      <c r="O2834" s="96"/>
      <c r="P2834" s="96"/>
      <c r="Q2834" s="94">
        <f>+M2834+N2834+O2834+P2834</f>
        <v>0</v>
      </c>
      <c r="R2834" s="95">
        <v>29</v>
      </c>
      <c r="S2834" s="88">
        <f>+Q2834*R2834</f>
        <v>0</v>
      </c>
    </row>
    <row r="2835" spans="1:19" ht="49.65" customHeight="1" x14ac:dyDescent="0.3">
      <c r="A2835" s="89"/>
      <c r="B2835" s="89"/>
      <c r="C2835" s="89"/>
      <c r="D2835" s="89"/>
      <c r="E2835" s="89"/>
      <c r="F2835" s="89"/>
      <c r="G2835" s="89"/>
      <c r="H2835" s="89"/>
      <c r="I2835" s="89"/>
      <c r="K2835" s="89"/>
      <c r="L2835" s="89"/>
      <c r="M2835" s="89"/>
      <c r="N2835" s="89"/>
      <c r="O2835" s="89"/>
      <c r="P2835" s="89"/>
      <c r="Q2835" s="89"/>
      <c r="R2835" s="89"/>
      <c r="S2835" s="89"/>
    </row>
    <row r="2836" spans="1:19" ht="49.65" customHeight="1" x14ac:dyDescent="0.3">
      <c r="A2836" s="97">
        <v>12106</v>
      </c>
      <c r="B2836" s="98" t="s">
        <v>2399</v>
      </c>
      <c r="C2836" s="96"/>
      <c r="D2836" s="96"/>
      <c r="E2836" s="96"/>
      <c r="F2836" s="96"/>
      <c r="G2836" s="94">
        <f>+C2836+D2836+E2836+F2836</f>
        <v>0</v>
      </c>
      <c r="H2836" s="95">
        <v>139</v>
      </c>
      <c r="I2836" s="88">
        <f>+G2836*H2836</f>
        <v>0</v>
      </c>
      <c r="K2836" s="97">
        <v>8543</v>
      </c>
      <c r="L2836" s="98" t="s">
        <v>2400</v>
      </c>
      <c r="M2836" s="96"/>
      <c r="N2836" s="96"/>
      <c r="O2836" s="96"/>
      <c r="P2836" s="96"/>
      <c r="Q2836" s="94">
        <f>+M2836+N2836+O2836+P2836</f>
        <v>0</v>
      </c>
      <c r="R2836" s="95">
        <v>29</v>
      </c>
      <c r="S2836" s="88">
        <f>+Q2836*R2836</f>
        <v>0</v>
      </c>
    </row>
    <row r="2837" spans="1:19" ht="49.65" customHeight="1" x14ac:dyDescent="0.3">
      <c r="A2837" s="89"/>
      <c r="B2837" s="89"/>
      <c r="C2837" s="89"/>
      <c r="D2837" s="89"/>
      <c r="E2837" s="89"/>
      <c r="F2837" s="89"/>
      <c r="G2837" s="89"/>
      <c r="H2837" s="89"/>
      <c r="I2837" s="89"/>
      <c r="K2837" s="89"/>
      <c r="L2837" s="89"/>
      <c r="M2837" s="89"/>
      <c r="N2837" s="89"/>
      <c r="O2837" s="89"/>
      <c r="P2837" s="89"/>
      <c r="Q2837" s="89"/>
      <c r="R2837" s="89"/>
      <c r="S2837" s="89"/>
    </row>
    <row r="2838" spans="1:19" ht="49.65" customHeight="1" x14ac:dyDescent="0.3">
      <c r="A2838" s="97">
        <v>13067</v>
      </c>
      <c r="B2838" s="98" t="s">
        <v>2401</v>
      </c>
      <c r="C2838" s="96"/>
      <c r="D2838" s="96"/>
      <c r="E2838" s="96"/>
      <c r="F2838" s="96"/>
      <c r="G2838" s="94">
        <f>+C2838+D2838+E2838+F2838</f>
        <v>0</v>
      </c>
      <c r="H2838" s="95">
        <v>129</v>
      </c>
      <c r="I2838" s="88">
        <f>+G2838*H2838</f>
        <v>0</v>
      </c>
      <c r="K2838" s="97">
        <v>8545</v>
      </c>
      <c r="L2838" s="98" t="s">
        <v>2402</v>
      </c>
      <c r="M2838" s="96"/>
      <c r="N2838" s="96"/>
      <c r="O2838" s="96"/>
      <c r="P2838" s="96"/>
      <c r="Q2838" s="94">
        <f>+M2838+N2838+O2838+P2838</f>
        <v>0</v>
      </c>
      <c r="R2838" s="95">
        <v>35</v>
      </c>
      <c r="S2838" s="88">
        <f>+Q2838*R2838</f>
        <v>0</v>
      </c>
    </row>
    <row r="2839" spans="1:19" ht="49.65" customHeight="1" x14ac:dyDescent="0.3">
      <c r="A2839" s="89"/>
      <c r="B2839" s="89"/>
      <c r="C2839" s="89"/>
      <c r="D2839" s="89"/>
      <c r="E2839" s="89"/>
      <c r="F2839" s="89"/>
      <c r="G2839" s="89"/>
      <c r="H2839" s="89"/>
      <c r="I2839" s="89"/>
      <c r="K2839" s="89"/>
      <c r="L2839" s="89"/>
      <c r="M2839" s="89"/>
      <c r="N2839" s="89"/>
      <c r="O2839" s="89"/>
      <c r="P2839" s="89"/>
      <c r="Q2839" s="89"/>
      <c r="R2839" s="89"/>
      <c r="S2839" s="89"/>
    </row>
    <row r="2840" spans="1:19" ht="49.65" customHeight="1" x14ac:dyDescent="0.3">
      <c r="A2840" s="97">
        <v>13479</v>
      </c>
      <c r="B2840" s="98" t="s">
        <v>2403</v>
      </c>
      <c r="C2840" s="96"/>
      <c r="D2840" s="96"/>
      <c r="E2840" s="96"/>
      <c r="F2840" s="96"/>
      <c r="G2840" s="94">
        <f>+C2840+D2840+E2840+F2840</f>
        <v>0</v>
      </c>
      <c r="H2840" s="95">
        <v>119</v>
      </c>
      <c r="I2840" s="88">
        <f>+G2840*H2840</f>
        <v>0</v>
      </c>
      <c r="K2840" s="97">
        <v>9651</v>
      </c>
      <c r="L2840" s="98" t="s">
        <v>2371</v>
      </c>
      <c r="M2840" s="96"/>
      <c r="N2840" s="96"/>
      <c r="O2840" s="96"/>
      <c r="P2840" s="96"/>
      <c r="Q2840" s="94">
        <f>+M2840+N2840+O2840+P2840</f>
        <v>0</v>
      </c>
      <c r="R2840" s="95">
        <v>49</v>
      </c>
      <c r="S2840" s="88">
        <f>+Q2840*R2840</f>
        <v>0</v>
      </c>
    </row>
    <row r="2841" spans="1:19" ht="49.65" customHeight="1" x14ac:dyDescent="0.3">
      <c r="A2841" s="89"/>
      <c r="B2841" s="89"/>
      <c r="C2841" s="89"/>
      <c r="D2841" s="89"/>
      <c r="E2841" s="89"/>
      <c r="F2841" s="89"/>
      <c r="G2841" s="89"/>
      <c r="H2841" s="89"/>
      <c r="I2841" s="89"/>
      <c r="K2841" s="89"/>
      <c r="L2841" s="89"/>
      <c r="M2841" s="89"/>
      <c r="N2841" s="89"/>
      <c r="O2841" s="89"/>
      <c r="P2841" s="89"/>
      <c r="Q2841" s="89"/>
      <c r="R2841" s="89"/>
      <c r="S2841" s="89"/>
    </row>
    <row r="2842" spans="1:19" ht="49.65" customHeight="1" x14ac:dyDescent="0.3">
      <c r="A2842" s="97">
        <v>14024</v>
      </c>
      <c r="B2842" s="98" t="s">
        <v>2404</v>
      </c>
      <c r="C2842" s="96"/>
      <c r="D2842" s="96"/>
      <c r="E2842" s="96"/>
      <c r="F2842" s="96"/>
      <c r="G2842" s="94">
        <f>+C2842+D2842+E2842+F2842</f>
        <v>0</v>
      </c>
      <c r="H2842" s="95">
        <v>59</v>
      </c>
      <c r="I2842" s="88">
        <f>+G2842*H2842</f>
        <v>0</v>
      </c>
      <c r="K2842" s="97">
        <v>9885</v>
      </c>
      <c r="L2842" s="98" t="s">
        <v>2405</v>
      </c>
      <c r="M2842" s="96"/>
      <c r="N2842" s="96"/>
      <c r="O2842" s="96"/>
      <c r="P2842" s="96"/>
      <c r="Q2842" s="94">
        <f>+M2842+N2842+O2842+P2842</f>
        <v>0</v>
      </c>
      <c r="R2842" s="95">
        <v>25</v>
      </c>
      <c r="S2842" s="88">
        <f>+Q2842*R2842</f>
        <v>0</v>
      </c>
    </row>
    <row r="2843" spans="1:19" ht="49.65" customHeight="1" x14ac:dyDescent="0.3">
      <c r="A2843" s="89"/>
      <c r="B2843" s="89"/>
      <c r="C2843" s="89"/>
      <c r="D2843" s="89"/>
      <c r="E2843" s="89"/>
      <c r="F2843" s="89"/>
      <c r="G2843" s="89"/>
      <c r="H2843" s="89"/>
      <c r="I2843" s="89"/>
      <c r="K2843" s="89"/>
      <c r="L2843" s="89"/>
      <c r="M2843" s="89"/>
      <c r="N2843" s="89"/>
      <c r="O2843" s="89"/>
      <c r="P2843" s="89"/>
      <c r="Q2843" s="89"/>
      <c r="R2843" s="89"/>
      <c r="S2843" s="89"/>
    </row>
    <row r="2844" spans="1:19" ht="49.65" customHeight="1" x14ac:dyDescent="0.3">
      <c r="A2844" s="97">
        <v>14509</v>
      </c>
      <c r="B2844" s="98" t="s">
        <v>2406</v>
      </c>
      <c r="C2844" s="96"/>
      <c r="D2844" s="96"/>
      <c r="E2844" s="96"/>
      <c r="F2844" s="96"/>
      <c r="G2844" s="94">
        <f>+C2844+D2844+E2844+F2844</f>
        <v>0</v>
      </c>
      <c r="H2844" s="95">
        <v>99</v>
      </c>
      <c r="I2844" s="88">
        <f>+G2844*H2844</f>
        <v>0</v>
      </c>
      <c r="K2844" s="97">
        <v>11185</v>
      </c>
      <c r="L2844" s="98" t="s">
        <v>2407</v>
      </c>
      <c r="M2844" s="96"/>
      <c r="N2844" s="96"/>
      <c r="O2844" s="96"/>
      <c r="P2844" s="96"/>
      <c r="Q2844" s="94">
        <f>+M2844+N2844+O2844+P2844</f>
        <v>0</v>
      </c>
      <c r="R2844" s="95">
        <v>79</v>
      </c>
      <c r="S2844" s="88">
        <f>+Q2844*R2844</f>
        <v>0</v>
      </c>
    </row>
    <row r="2845" spans="1:19" ht="49.65" customHeight="1" x14ac:dyDescent="0.3">
      <c r="A2845" s="89"/>
      <c r="B2845" s="89"/>
      <c r="C2845" s="89"/>
      <c r="D2845" s="89"/>
      <c r="E2845" s="89"/>
      <c r="F2845" s="89"/>
      <c r="G2845" s="89"/>
      <c r="H2845" s="89"/>
      <c r="I2845" s="89"/>
      <c r="K2845" s="89"/>
      <c r="L2845" s="89"/>
      <c r="M2845" s="89"/>
      <c r="N2845" s="89"/>
      <c r="O2845" s="89"/>
      <c r="P2845" s="89"/>
      <c r="Q2845" s="89"/>
      <c r="R2845" s="89"/>
      <c r="S2845" s="89"/>
    </row>
    <row r="2846" spans="1:19" ht="49.65" customHeight="1" x14ac:dyDescent="0.3">
      <c r="A2846" s="99"/>
      <c r="B2846" s="100" t="s">
        <v>2408</v>
      </c>
      <c r="C2846" s="78"/>
      <c r="D2846" s="78"/>
      <c r="E2846" s="78"/>
      <c r="F2846" s="78"/>
      <c r="G2846" s="78"/>
      <c r="H2846" s="78"/>
      <c r="I2846" s="78"/>
      <c r="K2846" s="97">
        <v>11186</v>
      </c>
      <c r="L2846" s="98" t="s">
        <v>2409</v>
      </c>
      <c r="M2846" s="96"/>
      <c r="N2846" s="96"/>
      <c r="O2846" s="96"/>
      <c r="P2846" s="96"/>
      <c r="Q2846" s="94">
        <f>+M2846+N2846+O2846+P2846</f>
        <v>0</v>
      </c>
      <c r="R2846" s="95">
        <v>79</v>
      </c>
      <c r="S2846" s="88">
        <f>+Q2846*R2846</f>
        <v>0</v>
      </c>
    </row>
    <row r="2847" spans="1:19" ht="49.65" customHeight="1" x14ac:dyDescent="0.3">
      <c r="A2847" s="78"/>
      <c r="B2847" s="78"/>
      <c r="C2847" s="78"/>
      <c r="D2847" s="78"/>
      <c r="E2847" s="78"/>
      <c r="F2847" s="78"/>
      <c r="G2847" s="78"/>
      <c r="H2847" s="78"/>
      <c r="I2847" s="78"/>
      <c r="K2847" s="89"/>
      <c r="L2847" s="89"/>
      <c r="M2847" s="89"/>
      <c r="N2847" s="89"/>
      <c r="O2847" s="89"/>
      <c r="P2847" s="89"/>
      <c r="Q2847" s="89"/>
      <c r="R2847" s="89"/>
      <c r="S2847" s="89"/>
    </row>
    <row r="2848" spans="1:19" ht="49.65" customHeight="1" x14ac:dyDescent="0.3">
      <c r="A2848" s="97">
        <v>2499</v>
      </c>
      <c r="B2848" s="98" t="s">
        <v>2410</v>
      </c>
      <c r="C2848" s="96"/>
      <c r="D2848" s="96"/>
      <c r="E2848" s="96"/>
      <c r="F2848" s="96"/>
      <c r="G2848" s="94">
        <f>+C2848+D2848+E2848+F2848</f>
        <v>0</v>
      </c>
      <c r="H2848" s="95">
        <v>29</v>
      </c>
      <c r="I2848" s="88">
        <f>+G2848*H2848</f>
        <v>0</v>
      </c>
      <c r="K2848" s="97">
        <v>11461</v>
      </c>
      <c r="L2848" s="98" t="s">
        <v>2411</v>
      </c>
      <c r="M2848" s="96"/>
      <c r="N2848" s="96"/>
      <c r="O2848" s="96"/>
      <c r="P2848" s="96"/>
      <c r="Q2848" s="94">
        <f>+M2848+N2848+O2848+P2848</f>
        <v>0</v>
      </c>
      <c r="R2848" s="95">
        <v>75</v>
      </c>
      <c r="S2848" s="88">
        <f>+Q2848*R2848</f>
        <v>0</v>
      </c>
    </row>
    <row r="2849" spans="1:19" ht="49.65" customHeight="1" x14ac:dyDescent="0.3">
      <c r="A2849" s="89"/>
      <c r="B2849" s="89"/>
      <c r="C2849" s="89"/>
      <c r="D2849" s="89"/>
      <c r="E2849" s="89"/>
      <c r="F2849" s="89"/>
      <c r="G2849" s="89"/>
      <c r="H2849" s="89"/>
      <c r="I2849" s="89"/>
      <c r="K2849" s="89"/>
      <c r="L2849" s="89"/>
      <c r="M2849" s="89"/>
      <c r="N2849" s="89"/>
      <c r="O2849" s="89"/>
      <c r="P2849" s="89"/>
      <c r="Q2849" s="89"/>
      <c r="R2849" s="89"/>
      <c r="S2849" s="89"/>
    </row>
    <row r="2850" spans="1:19" ht="49.65" customHeight="1" x14ac:dyDescent="0.3">
      <c r="A2850" s="97">
        <v>5286</v>
      </c>
      <c r="B2850" s="98" t="s">
        <v>2412</v>
      </c>
      <c r="C2850" s="96"/>
      <c r="D2850" s="96"/>
      <c r="E2850" s="96"/>
      <c r="F2850" s="96"/>
      <c r="G2850" s="94">
        <f>+C2850+D2850+E2850+F2850</f>
        <v>0</v>
      </c>
      <c r="H2850" s="95">
        <v>69</v>
      </c>
      <c r="I2850" s="88">
        <f>+G2850*H2850</f>
        <v>0</v>
      </c>
      <c r="K2850" s="97">
        <v>11626</v>
      </c>
      <c r="L2850" s="98" t="s">
        <v>2413</v>
      </c>
      <c r="M2850" s="96"/>
      <c r="N2850" s="96"/>
      <c r="O2850" s="96"/>
      <c r="P2850" s="96"/>
      <c r="Q2850" s="94">
        <f>+M2850+N2850+O2850+P2850</f>
        <v>0</v>
      </c>
      <c r="R2850" s="95">
        <v>49</v>
      </c>
      <c r="S2850" s="88">
        <f>+Q2850*R2850</f>
        <v>0</v>
      </c>
    </row>
    <row r="2851" spans="1:19" ht="49.65" customHeight="1" x14ac:dyDescent="0.3">
      <c r="A2851" s="89"/>
      <c r="B2851" s="89"/>
      <c r="C2851" s="89"/>
      <c r="D2851" s="89"/>
      <c r="E2851" s="89"/>
      <c r="F2851" s="89"/>
      <c r="G2851" s="89"/>
      <c r="H2851" s="89"/>
      <c r="I2851" s="89"/>
      <c r="K2851" s="89"/>
      <c r="L2851" s="89"/>
      <c r="M2851" s="89"/>
      <c r="N2851" s="89"/>
      <c r="O2851" s="89"/>
      <c r="P2851" s="89"/>
      <c r="Q2851" s="89"/>
      <c r="R2851" s="89"/>
      <c r="S2851" s="89"/>
    </row>
    <row r="2852" spans="1:19" ht="49.65" customHeight="1" x14ac:dyDescent="0.3">
      <c r="A2852" s="97">
        <v>5287</v>
      </c>
      <c r="B2852" s="98" t="s">
        <v>2414</v>
      </c>
      <c r="C2852" s="96"/>
      <c r="D2852" s="96"/>
      <c r="E2852" s="96"/>
      <c r="F2852" s="96"/>
      <c r="G2852" s="94">
        <f>+C2852+D2852+E2852+F2852</f>
        <v>0</v>
      </c>
      <c r="H2852" s="95">
        <v>69</v>
      </c>
      <c r="I2852" s="88">
        <f>+G2852*H2852</f>
        <v>0</v>
      </c>
      <c r="K2852" s="97">
        <v>11635</v>
      </c>
      <c r="L2852" s="98" t="s">
        <v>2415</v>
      </c>
      <c r="M2852" s="96"/>
      <c r="N2852" s="96"/>
      <c r="O2852" s="96"/>
      <c r="P2852" s="96"/>
      <c r="Q2852" s="94">
        <f>+M2852+N2852+O2852+P2852</f>
        <v>0</v>
      </c>
      <c r="R2852" s="95">
        <v>49</v>
      </c>
      <c r="S2852" s="88">
        <f>+Q2852*R2852</f>
        <v>0</v>
      </c>
    </row>
    <row r="2853" spans="1:19" ht="49.65" customHeight="1" x14ac:dyDescent="0.3">
      <c r="A2853" s="89"/>
      <c r="B2853" s="89"/>
      <c r="C2853" s="89"/>
      <c r="D2853" s="89"/>
      <c r="E2853" s="89"/>
      <c r="F2853" s="89"/>
      <c r="G2853" s="89"/>
      <c r="H2853" s="89"/>
      <c r="I2853" s="89"/>
      <c r="K2853" s="89"/>
      <c r="L2853" s="89"/>
      <c r="M2853" s="89"/>
      <c r="N2853" s="89"/>
      <c r="O2853" s="89"/>
      <c r="P2853" s="89"/>
      <c r="Q2853" s="89"/>
      <c r="R2853" s="89"/>
      <c r="S2853" s="89"/>
    </row>
    <row r="2854" spans="1:19" ht="49.65" customHeight="1" x14ac:dyDescent="0.3">
      <c r="A2854" s="97">
        <v>7679</v>
      </c>
      <c r="B2854" s="98" t="s">
        <v>2416</v>
      </c>
      <c r="C2854" s="96"/>
      <c r="D2854" s="96"/>
      <c r="E2854" s="96"/>
      <c r="F2854" s="96"/>
      <c r="G2854" s="94">
        <f>+C2854+D2854+E2854+F2854</f>
        <v>0</v>
      </c>
      <c r="H2854" s="95">
        <v>69</v>
      </c>
      <c r="I2854" s="88">
        <f>+G2854*H2854</f>
        <v>0</v>
      </c>
      <c r="K2854" s="97">
        <v>11636</v>
      </c>
      <c r="L2854" s="98" t="s">
        <v>2417</v>
      </c>
      <c r="M2854" s="96"/>
      <c r="N2854" s="96"/>
      <c r="O2854" s="96"/>
      <c r="P2854" s="96"/>
      <c r="Q2854" s="94">
        <f>+M2854+N2854+O2854+P2854</f>
        <v>0</v>
      </c>
      <c r="R2854" s="95">
        <v>49</v>
      </c>
      <c r="S2854" s="88">
        <f>+Q2854*R2854</f>
        <v>0</v>
      </c>
    </row>
    <row r="2855" spans="1:19" ht="49.65" customHeight="1" x14ac:dyDescent="0.3">
      <c r="A2855" s="89"/>
      <c r="B2855" s="89"/>
      <c r="C2855" s="89"/>
      <c r="D2855" s="89"/>
      <c r="E2855" s="89"/>
      <c r="F2855" s="89"/>
      <c r="G2855" s="89"/>
      <c r="H2855" s="89"/>
      <c r="I2855" s="89"/>
      <c r="K2855" s="89"/>
      <c r="L2855" s="89"/>
      <c r="M2855" s="89"/>
      <c r="N2855" s="89"/>
      <c r="O2855" s="89"/>
      <c r="P2855" s="89"/>
      <c r="Q2855" s="89"/>
      <c r="R2855" s="89"/>
      <c r="S2855" s="89"/>
    </row>
    <row r="2856" spans="1:19" ht="49.65" customHeight="1" x14ac:dyDescent="0.3">
      <c r="A2856" s="97">
        <v>7680</v>
      </c>
      <c r="B2856" s="98" t="s">
        <v>2418</v>
      </c>
      <c r="C2856" s="96"/>
      <c r="D2856" s="96"/>
      <c r="E2856" s="96"/>
      <c r="F2856" s="96"/>
      <c r="G2856" s="94">
        <f>+C2856+D2856+E2856+F2856</f>
        <v>0</v>
      </c>
      <c r="H2856" s="95">
        <v>69</v>
      </c>
      <c r="I2856" s="88">
        <f>+G2856*H2856</f>
        <v>0</v>
      </c>
      <c r="K2856" s="97"/>
      <c r="L2856" s="98"/>
      <c r="M2856" s="93"/>
      <c r="N2856" s="93"/>
      <c r="O2856" s="93"/>
      <c r="P2856" s="93"/>
      <c r="Q2856" s="94">
        <f>+M2856+N2856+O2856+P2856</f>
        <v>0</v>
      </c>
      <c r="R2856" s="95"/>
      <c r="S2856" s="88">
        <f>+Q2856*R2856</f>
        <v>0</v>
      </c>
    </row>
    <row r="2857" spans="1:19" ht="49.65" customHeight="1" x14ac:dyDescent="0.3">
      <c r="A2857" s="89"/>
      <c r="B2857" s="89"/>
      <c r="C2857" s="89"/>
      <c r="D2857" s="89"/>
      <c r="E2857" s="89"/>
      <c r="F2857" s="89"/>
      <c r="G2857" s="89"/>
      <c r="H2857" s="89"/>
      <c r="I2857" s="89"/>
      <c r="K2857" s="89"/>
      <c r="L2857" s="89"/>
      <c r="M2857" s="89"/>
      <c r="N2857" s="89"/>
      <c r="O2857" s="89"/>
      <c r="P2857" s="89"/>
      <c r="Q2857" s="89"/>
      <c r="R2857" s="89"/>
      <c r="S2857" s="89"/>
    </row>
    <row r="2858" spans="1:19" ht="49.65" customHeight="1" x14ac:dyDescent="0.3">
      <c r="A2858" s="97">
        <v>8581</v>
      </c>
      <c r="B2858" s="98" t="s">
        <v>2419</v>
      </c>
      <c r="C2858" s="96"/>
      <c r="D2858" s="96"/>
      <c r="E2858" s="96"/>
      <c r="F2858" s="96"/>
      <c r="G2858" s="94">
        <f>+C2858+D2858+E2858+F2858</f>
        <v>0</v>
      </c>
      <c r="H2858" s="95">
        <v>69</v>
      </c>
      <c r="I2858" s="88">
        <f>+G2858*H2858</f>
        <v>0</v>
      </c>
      <c r="K2858" s="97"/>
      <c r="L2858" s="98"/>
      <c r="M2858" s="93"/>
      <c r="N2858" s="93"/>
      <c r="O2858" s="93"/>
      <c r="P2858" s="93"/>
      <c r="Q2858" s="94">
        <f>+M2858+N2858+O2858+P2858</f>
        <v>0</v>
      </c>
      <c r="R2858" s="95"/>
      <c r="S2858" s="88">
        <f>+Q2858*R2858</f>
        <v>0</v>
      </c>
    </row>
    <row r="2859" spans="1:19" ht="49.65" customHeight="1" x14ac:dyDescent="0.3">
      <c r="A2859" s="89"/>
      <c r="B2859" s="89"/>
      <c r="C2859" s="89"/>
      <c r="D2859" s="89"/>
      <c r="E2859" s="89"/>
      <c r="F2859" s="89"/>
      <c r="G2859" s="89"/>
      <c r="H2859" s="89"/>
      <c r="I2859" s="89"/>
      <c r="K2859" s="89"/>
      <c r="L2859" s="89"/>
      <c r="M2859" s="89"/>
      <c r="N2859" s="89"/>
      <c r="O2859" s="89"/>
      <c r="P2859" s="89"/>
      <c r="Q2859" s="89"/>
      <c r="R2859" s="89"/>
      <c r="S2859" s="89"/>
    </row>
    <row r="2860" spans="1:19" ht="49.65" customHeight="1" x14ac:dyDescent="0.3">
      <c r="A2860" s="22" t="s">
        <v>2420</v>
      </c>
      <c r="D2860" s="90" t="s">
        <v>701</v>
      </c>
      <c r="E2860" s="80"/>
      <c r="F2860" s="80"/>
      <c r="G2860" s="81"/>
      <c r="H2860" s="91">
        <f>SUM(I2764:I2859)</f>
        <v>0</v>
      </c>
      <c r="I2860" s="81"/>
      <c r="N2860" s="90" t="s">
        <v>702</v>
      </c>
      <c r="O2860" s="80"/>
      <c r="P2860" s="80"/>
      <c r="Q2860" s="81"/>
      <c r="R2860" s="91">
        <f>SUM(S2764:S2859)</f>
        <v>0</v>
      </c>
      <c r="S2860" s="81"/>
    </row>
    <row r="2861" spans="1:19" ht="49.65" customHeight="1" x14ac:dyDescent="0.3">
      <c r="D2861" s="82"/>
      <c r="E2861" s="83"/>
      <c r="F2861" s="83"/>
      <c r="G2861" s="84"/>
      <c r="H2861" s="82"/>
      <c r="I2861" s="84"/>
      <c r="N2861" s="82"/>
      <c r="O2861" s="83"/>
      <c r="P2861" s="83"/>
      <c r="Q2861" s="84"/>
      <c r="R2861" s="82"/>
      <c r="S2861" s="84"/>
    </row>
    <row r="2862" spans="1:19" ht="49.65" customHeight="1" x14ac:dyDescent="0.3">
      <c r="A2862" s="92" t="s">
        <v>1771</v>
      </c>
      <c r="B2862" s="78"/>
      <c r="C2862" s="78"/>
      <c r="D2862" s="78"/>
      <c r="E2862" s="78"/>
      <c r="F2862" s="78"/>
      <c r="G2862" s="78"/>
      <c r="H2862" s="78"/>
      <c r="I2862" s="78"/>
      <c r="J2862" s="78"/>
      <c r="K2862" s="78"/>
      <c r="L2862" s="78"/>
      <c r="M2862" s="78"/>
      <c r="N2862" s="78"/>
      <c r="O2862" s="78"/>
      <c r="P2862" s="78"/>
      <c r="Q2862" s="78"/>
      <c r="R2862" s="78"/>
      <c r="S2862" s="78"/>
    </row>
    <row r="2863" spans="1:19" ht="49.65" customHeight="1" x14ac:dyDescent="0.3">
      <c r="A2863" s="78"/>
      <c r="B2863" s="78"/>
      <c r="C2863" s="78"/>
      <c r="D2863" s="78"/>
      <c r="E2863" s="78"/>
      <c r="F2863" s="78"/>
      <c r="G2863" s="78"/>
      <c r="H2863" s="78"/>
      <c r="I2863" s="78"/>
      <c r="J2863" s="78"/>
      <c r="K2863" s="78"/>
      <c r="L2863" s="78"/>
      <c r="M2863" s="78"/>
      <c r="N2863" s="78"/>
      <c r="O2863" s="78"/>
      <c r="P2863" s="78"/>
      <c r="Q2863" s="78"/>
      <c r="R2863" s="78"/>
      <c r="S2863" s="78"/>
    </row>
    <row r="2864" spans="1:19" ht="49.65" customHeight="1" x14ac:dyDescent="0.3">
      <c r="A2864" s="102" t="s">
        <v>4</v>
      </c>
      <c r="B2864" s="103" t="s">
        <v>52</v>
      </c>
      <c r="C2864" s="102" t="s">
        <v>53</v>
      </c>
      <c r="D2864" s="102" t="s">
        <v>54</v>
      </c>
      <c r="E2864" s="102" t="s">
        <v>55</v>
      </c>
      <c r="F2864" s="102" t="s">
        <v>56</v>
      </c>
      <c r="G2864" s="102" t="s">
        <v>57</v>
      </c>
      <c r="H2864" s="102" t="s">
        <v>58</v>
      </c>
      <c r="I2864" s="103" t="s">
        <v>8</v>
      </c>
      <c r="K2864" s="102" t="s">
        <v>4</v>
      </c>
      <c r="L2864" s="103" t="s">
        <v>52</v>
      </c>
      <c r="M2864" s="102" t="s">
        <v>53</v>
      </c>
      <c r="N2864" s="102" t="s">
        <v>54</v>
      </c>
      <c r="O2864" s="102" t="s">
        <v>55</v>
      </c>
      <c r="P2864" s="102" t="s">
        <v>56</v>
      </c>
      <c r="Q2864" s="102" t="s">
        <v>57</v>
      </c>
      <c r="R2864" s="102" t="s">
        <v>58</v>
      </c>
      <c r="S2864" s="103" t="s">
        <v>8</v>
      </c>
    </row>
    <row r="2865" spans="1:19" ht="49.65" customHeight="1" x14ac:dyDescent="0.3">
      <c r="A2865" s="89"/>
      <c r="B2865" s="89"/>
      <c r="C2865" s="89"/>
      <c r="D2865" s="89"/>
      <c r="E2865" s="89"/>
      <c r="F2865" s="89"/>
      <c r="G2865" s="89"/>
      <c r="H2865" s="89"/>
      <c r="I2865" s="89"/>
      <c r="K2865" s="89"/>
      <c r="L2865" s="89"/>
      <c r="M2865" s="89"/>
      <c r="N2865" s="89"/>
      <c r="O2865" s="89"/>
      <c r="P2865" s="89"/>
      <c r="Q2865" s="89"/>
      <c r="R2865" s="89"/>
      <c r="S2865" s="89"/>
    </row>
    <row r="2866" spans="1:19" ht="49.65" customHeight="1" x14ac:dyDescent="0.3">
      <c r="A2866" s="101" t="s">
        <v>854</v>
      </c>
      <c r="B2866" s="78"/>
      <c r="C2866" s="78"/>
      <c r="D2866" s="78"/>
      <c r="E2866" s="78"/>
      <c r="F2866" s="78"/>
      <c r="G2866" s="78"/>
      <c r="H2866" s="78"/>
      <c r="I2866" s="78"/>
      <c r="K2866" s="97"/>
      <c r="L2866" s="98"/>
      <c r="M2866" s="93"/>
      <c r="N2866" s="93"/>
      <c r="O2866" s="93"/>
      <c r="P2866" s="93"/>
      <c r="Q2866" s="94">
        <f>+M2866+N2866+O2866+P2866</f>
        <v>0</v>
      </c>
      <c r="R2866" s="95"/>
      <c r="S2866" s="88">
        <f>+Q2866*R2866</f>
        <v>0</v>
      </c>
    </row>
    <row r="2867" spans="1:19" ht="49.65" customHeight="1" x14ac:dyDescent="0.3">
      <c r="A2867" s="78"/>
      <c r="B2867" s="78"/>
      <c r="C2867" s="78"/>
      <c r="D2867" s="78"/>
      <c r="E2867" s="78"/>
      <c r="F2867" s="78"/>
      <c r="G2867" s="78"/>
      <c r="H2867" s="78"/>
      <c r="I2867" s="78"/>
      <c r="K2867" s="89"/>
      <c r="L2867" s="89"/>
      <c r="M2867" s="89"/>
      <c r="N2867" s="89"/>
      <c r="O2867" s="89"/>
      <c r="P2867" s="89"/>
      <c r="Q2867" s="89"/>
      <c r="R2867" s="89"/>
      <c r="S2867" s="89"/>
    </row>
    <row r="2868" spans="1:19" ht="49.65" customHeight="1" x14ac:dyDescent="0.3">
      <c r="A2868" s="99"/>
      <c r="B2868" s="100" t="s">
        <v>854</v>
      </c>
      <c r="C2868" s="78"/>
      <c r="D2868" s="78"/>
      <c r="E2868" s="78"/>
      <c r="F2868" s="78"/>
      <c r="G2868" s="78"/>
      <c r="H2868" s="78"/>
      <c r="I2868" s="78"/>
      <c r="K2868" s="97"/>
      <c r="L2868" s="98"/>
      <c r="M2868" s="93"/>
      <c r="N2868" s="93"/>
      <c r="O2868" s="93"/>
      <c r="P2868" s="93"/>
      <c r="Q2868" s="94">
        <f>+M2868+N2868+O2868+P2868</f>
        <v>0</v>
      </c>
      <c r="R2868" s="95"/>
      <c r="S2868" s="88">
        <f>+Q2868*R2868</f>
        <v>0</v>
      </c>
    </row>
    <row r="2869" spans="1:19" ht="49.65" customHeight="1" x14ac:dyDescent="0.3">
      <c r="A2869" s="78"/>
      <c r="B2869" s="78"/>
      <c r="C2869" s="78"/>
      <c r="D2869" s="78"/>
      <c r="E2869" s="78"/>
      <c r="F2869" s="78"/>
      <c r="G2869" s="78"/>
      <c r="H2869" s="78"/>
      <c r="I2869" s="78"/>
      <c r="K2869" s="89"/>
      <c r="L2869" s="89"/>
      <c r="M2869" s="89"/>
      <c r="N2869" s="89"/>
      <c r="O2869" s="89"/>
      <c r="P2869" s="89"/>
      <c r="Q2869" s="89"/>
      <c r="R2869" s="89"/>
      <c r="S2869" s="89"/>
    </row>
    <row r="2870" spans="1:19" ht="49.65" customHeight="1" x14ac:dyDescent="0.3">
      <c r="A2870" s="97">
        <v>2951</v>
      </c>
      <c r="B2870" s="98" t="s">
        <v>2421</v>
      </c>
      <c r="C2870" s="96"/>
      <c r="D2870" s="96"/>
      <c r="E2870" s="96"/>
      <c r="F2870" s="96"/>
      <c r="G2870" s="94">
        <f>+C2870+D2870+E2870+F2870</f>
        <v>0</v>
      </c>
      <c r="H2870" s="95">
        <v>129</v>
      </c>
      <c r="I2870" s="88">
        <f>+G2870*H2870</f>
        <v>0</v>
      </c>
      <c r="K2870" s="97"/>
      <c r="L2870" s="98"/>
      <c r="M2870" s="93"/>
      <c r="N2870" s="93"/>
      <c r="O2870" s="93"/>
      <c r="P2870" s="93"/>
      <c r="Q2870" s="94">
        <f>+M2870+N2870+O2870+P2870</f>
        <v>0</v>
      </c>
      <c r="R2870" s="95"/>
      <c r="S2870" s="88">
        <f>+Q2870*R2870</f>
        <v>0</v>
      </c>
    </row>
    <row r="2871" spans="1:19" ht="49.65" customHeight="1" x14ac:dyDescent="0.3">
      <c r="A2871" s="89"/>
      <c r="B2871" s="89"/>
      <c r="C2871" s="89"/>
      <c r="D2871" s="89"/>
      <c r="E2871" s="89"/>
      <c r="F2871" s="89"/>
      <c r="G2871" s="89"/>
      <c r="H2871" s="89"/>
      <c r="I2871" s="89"/>
      <c r="K2871" s="89"/>
      <c r="L2871" s="89"/>
      <c r="M2871" s="89"/>
      <c r="N2871" s="89"/>
      <c r="O2871" s="89"/>
      <c r="P2871" s="89"/>
      <c r="Q2871" s="89"/>
      <c r="R2871" s="89"/>
      <c r="S2871" s="89"/>
    </row>
    <row r="2872" spans="1:19" ht="49.65" customHeight="1" x14ac:dyDescent="0.3">
      <c r="A2872" s="97">
        <v>2952</v>
      </c>
      <c r="B2872" s="98" t="s">
        <v>2422</v>
      </c>
      <c r="C2872" s="96"/>
      <c r="D2872" s="96"/>
      <c r="E2872" s="96"/>
      <c r="F2872" s="96"/>
      <c r="G2872" s="94">
        <f>+C2872+D2872+E2872+F2872</f>
        <v>0</v>
      </c>
      <c r="H2872" s="95">
        <v>129</v>
      </c>
      <c r="I2872" s="88">
        <f>+G2872*H2872</f>
        <v>0</v>
      </c>
      <c r="K2872" s="97"/>
      <c r="L2872" s="98"/>
      <c r="M2872" s="93"/>
      <c r="N2872" s="93"/>
      <c r="O2872" s="93"/>
      <c r="P2872" s="93"/>
      <c r="Q2872" s="94">
        <f>+M2872+N2872+O2872+P2872</f>
        <v>0</v>
      </c>
      <c r="R2872" s="95"/>
      <c r="S2872" s="88">
        <f>+Q2872*R2872</f>
        <v>0</v>
      </c>
    </row>
    <row r="2873" spans="1:19" ht="49.65" customHeight="1" x14ac:dyDescent="0.3">
      <c r="A2873" s="89"/>
      <c r="B2873" s="89"/>
      <c r="C2873" s="89"/>
      <c r="D2873" s="89"/>
      <c r="E2873" s="89"/>
      <c r="F2873" s="89"/>
      <c r="G2873" s="89"/>
      <c r="H2873" s="89"/>
      <c r="I2873" s="89"/>
      <c r="K2873" s="89"/>
      <c r="L2873" s="89"/>
      <c r="M2873" s="89"/>
      <c r="N2873" s="89"/>
      <c r="O2873" s="89"/>
      <c r="P2873" s="89"/>
      <c r="Q2873" s="89"/>
      <c r="R2873" s="89"/>
      <c r="S2873" s="89"/>
    </row>
    <row r="2874" spans="1:19" ht="49.65" customHeight="1" x14ac:dyDescent="0.3">
      <c r="A2874" s="97">
        <v>2955</v>
      </c>
      <c r="B2874" s="98" t="s">
        <v>2423</v>
      </c>
      <c r="C2874" s="96"/>
      <c r="D2874" s="96"/>
      <c r="E2874" s="96"/>
      <c r="F2874" s="96"/>
      <c r="G2874" s="94">
        <f>+C2874+D2874+E2874+F2874</f>
        <v>0</v>
      </c>
      <c r="H2874" s="95">
        <v>129</v>
      </c>
      <c r="I2874" s="88">
        <f>+G2874*H2874</f>
        <v>0</v>
      </c>
      <c r="K2874" s="97"/>
      <c r="L2874" s="98"/>
      <c r="M2874" s="93"/>
      <c r="N2874" s="93"/>
      <c r="O2874" s="93"/>
      <c r="P2874" s="93"/>
      <c r="Q2874" s="94">
        <f>+M2874+N2874+O2874+P2874</f>
        <v>0</v>
      </c>
      <c r="R2874" s="95"/>
      <c r="S2874" s="88">
        <f>+Q2874*R2874</f>
        <v>0</v>
      </c>
    </row>
    <row r="2875" spans="1:19" ht="49.65" customHeight="1" x14ac:dyDescent="0.3">
      <c r="A2875" s="89"/>
      <c r="B2875" s="89"/>
      <c r="C2875" s="89"/>
      <c r="D2875" s="89"/>
      <c r="E2875" s="89"/>
      <c r="F2875" s="89"/>
      <c r="G2875" s="89"/>
      <c r="H2875" s="89"/>
      <c r="I2875" s="89"/>
      <c r="K2875" s="89"/>
      <c r="L2875" s="89"/>
      <c r="M2875" s="89"/>
      <c r="N2875" s="89"/>
      <c r="O2875" s="89"/>
      <c r="P2875" s="89"/>
      <c r="Q2875" s="89"/>
      <c r="R2875" s="89"/>
      <c r="S2875" s="89"/>
    </row>
    <row r="2876" spans="1:19" ht="49.65" customHeight="1" x14ac:dyDescent="0.3">
      <c r="A2876" s="97">
        <v>2956</v>
      </c>
      <c r="B2876" s="98" t="s">
        <v>2424</v>
      </c>
      <c r="C2876" s="96"/>
      <c r="D2876" s="96"/>
      <c r="E2876" s="96"/>
      <c r="F2876" s="96"/>
      <c r="G2876" s="94">
        <f>+C2876+D2876+E2876+F2876</f>
        <v>0</v>
      </c>
      <c r="H2876" s="95">
        <v>129</v>
      </c>
      <c r="I2876" s="88">
        <f>+G2876*H2876</f>
        <v>0</v>
      </c>
      <c r="K2876" s="97"/>
      <c r="L2876" s="98"/>
      <c r="M2876" s="93"/>
      <c r="N2876" s="93"/>
      <c r="O2876" s="93"/>
      <c r="P2876" s="93"/>
      <c r="Q2876" s="94">
        <f>+M2876+N2876+O2876+P2876</f>
        <v>0</v>
      </c>
      <c r="R2876" s="95"/>
      <c r="S2876" s="88">
        <f>+Q2876*R2876</f>
        <v>0</v>
      </c>
    </row>
    <row r="2877" spans="1:19" ht="49.65" customHeight="1" x14ac:dyDescent="0.3">
      <c r="A2877" s="89"/>
      <c r="B2877" s="89"/>
      <c r="C2877" s="89"/>
      <c r="D2877" s="89"/>
      <c r="E2877" s="89"/>
      <c r="F2877" s="89"/>
      <c r="G2877" s="89"/>
      <c r="H2877" s="89"/>
      <c r="I2877" s="89"/>
      <c r="K2877" s="89"/>
      <c r="L2877" s="89"/>
      <c r="M2877" s="89"/>
      <c r="N2877" s="89"/>
      <c r="O2877" s="89"/>
      <c r="P2877" s="89"/>
      <c r="Q2877" s="89"/>
      <c r="R2877" s="89"/>
      <c r="S2877" s="89"/>
    </row>
    <row r="2878" spans="1:19" ht="49.65" customHeight="1" x14ac:dyDescent="0.3">
      <c r="A2878" s="97">
        <v>2957</v>
      </c>
      <c r="B2878" s="98" t="s">
        <v>2425</v>
      </c>
      <c r="C2878" s="96"/>
      <c r="D2878" s="96"/>
      <c r="E2878" s="96"/>
      <c r="F2878" s="96"/>
      <c r="G2878" s="94">
        <f>+C2878+D2878+E2878+F2878</f>
        <v>0</v>
      </c>
      <c r="H2878" s="95">
        <v>129</v>
      </c>
      <c r="I2878" s="88">
        <f>+G2878*H2878</f>
        <v>0</v>
      </c>
      <c r="K2878" s="97"/>
      <c r="L2878" s="98"/>
      <c r="M2878" s="93"/>
      <c r="N2878" s="93"/>
      <c r="O2878" s="93"/>
      <c r="P2878" s="93"/>
      <c r="Q2878" s="94">
        <f>+M2878+N2878+O2878+P2878</f>
        <v>0</v>
      </c>
      <c r="R2878" s="95"/>
      <c r="S2878" s="88">
        <f>+Q2878*R2878</f>
        <v>0</v>
      </c>
    </row>
    <row r="2879" spans="1:19" ht="49.65" customHeight="1" x14ac:dyDescent="0.3">
      <c r="A2879" s="89"/>
      <c r="B2879" s="89"/>
      <c r="C2879" s="89"/>
      <c r="D2879" s="89"/>
      <c r="E2879" s="89"/>
      <c r="F2879" s="89"/>
      <c r="G2879" s="89"/>
      <c r="H2879" s="89"/>
      <c r="I2879" s="89"/>
      <c r="K2879" s="89"/>
      <c r="L2879" s="89"/>
      <c r="M2879" s="89"/>
      <c r="N2879" s="89"/>
      <c r="O2879" s="89"/>
      <c r="P2879" s="89"/>
      <c r="Q2879" s="89"/>
      <c r="R2879" s="89"/>
      <c r="S2879" s="89"/>
    </row>
    <row r="2880" spans="1:19" ht="49.65" customHeight="1" x14ac:dyDescent="0.3">
      <c r="A2880" s="97">
        <v>2958</v>
      </c>
      <c r="B2880" s="98" t="s">
        <v>2426</v>
      </c>
      <c r="C2880" s="96"/>
      <c r="D2880" s="96"/>
      <c r="E2880" s="96"/>
      <c r="F2880" s="96"/>
      <c r="G2880" s="94">
        <f>+C2880+D2880+E2880+F2880</f>
        <v>0</v>
      </c>
      <c r="H2880" s="95">
        <v>129</v>
      </c>
      <c r="I2880" s="88">
        <f>+G2880*H2880</f>
        <v>0</v>
      </c>
      <c r="K2880" s="97"/>
      <c r="L2880" s="98"/>
      <c r="M2880" s="93"/>
      <c r="N2880" s="93"/>
      <c r="O2880" s="93"/>
      <c r="P2880" s="93"/>
      <c r="Q2880" s="94">
        <f>+M2880+N2880+O2880+P2880</f>
        <v>0</v>
      </c>
      <c r="R2880" s="95"/>
      <c r="S2880" s="88">
        <f>+Q2880*R2880</f>
        <v>0</v>
      </c>
    </row>
    <row r="2881" spans="1:19" ht="49.65" customHeight="1" x14ac:dyDescent="0.3">
      <c r="A2881" s="89"/>
      <c r="B2881" s="89"/>
      <c r="C2881" s="89"/>
      <c r="D2881" s="89"/>
      <c r="E2881" s="89"/>
      <c r="F2881" s="89"/>
      <c r="G2881" s="89"/>
      <c r="H2881" s="89"/>
      <c r="I2881" s="89"/>
      <c r="K2881" s="89"/>
      <c r="L2881" s="89"/>
      <c r="M2881" s="89"/>
      <c r="N2881" s="89"/>
      <c r="O2881" s="89"/>
      <c r="P2881" s="89"/>
      <c r="Q2881" s="89"/>
      <c r="R2881" s="89"/>
      <c r="S2881" s="89"/>
    </row>
    <row r="2882" spans="1:19" ht="49.65" customHeight="1" x14ac:dyDescent="0.3">
      <c r="A2882" s="97">
        <v>5313</v>
      </c>
      <c r="B2882" s="98" t="s">
        <v>2427</v>
      </c>
      <c r="C2882" s="96"/>
      <c r="D2882" s="96"/>
      <c r="E2882" s="96"/>
      <c r="F2882" s="96"/>
      <c r="G2882" s="94">
        <f>+C2882+D2882+E2882+F2882</f>
        <v>0</v>
      </c>
      <c r="H2882" s="95">
        <v>129</v>
      </c>
      <c r="I2882" s="88">
        <f>+G2882*H2882</f>
        <v>0</v>
      </c>
      <c r="K2882" s="97"/>
      <c r="L2882" s="98"/>
      <c r="M2882" s="93"/>
      <c r="N2882" s="93"/>
      <c r="O2882" s="93"/>
      <c r="P2882" s="93"/>
      <c r="Q2882" s="94">
        <f>+M2882+N2882+O2882+P2882</f>
        <v>0</v>
      </c>
      <c r="R2882" s="95"/>
      <c r="S2882" s="88">
        <f>+Q2882*R2882</f>
        <v>0</v>
      </c>
    </row>
    <row r="2883" spans="1:19" ht="49.65" customHeight="1" x14ac:dyDescent="0.3">
      <c r="A2883" s="89"/>
      <c r="B2883" s="89"/>
      <c r="C2883" s="89"/>
      <c r="D2883" s="89"/>
      <c r="E2883" s="89"/>
      <c r="F2883" s="89"/>
      <c r="G2883" s="89"/>
      <c r="H2883" s="89"/>
      <c r="I2883" s="89"/>
      <c r="K2883" s="89"/>
      <c r="L2883" s="89"/>
      <c r="M2883" s="89"/>
      <c r="N2883" s="89"/>
      <c r="O2883" s="89"/>
      <c r="P2883" s="89"/>
      <c r="Q2883" s="89"/>
      <c r="R2883" s="89"/>
      <c r="S2883" s="89"/>
    </row>
    <row r="2884" spans="1:19" ht="49.65" customHeight="1" x14ac:dyDescent="0.3">
      <c r="A2884" s="97">
        <v>5314</v>
      </c>
      <c r="B2884" s="98" t="s">
        <v>2428</v>
      </c>
      <c r="C2884" s="96"/>
      <c r="D2884" s="96"/>
      <c r="E2884" s="96"/>
      <c r="F2884" s="96"/>
      <c r="G2884" s="94">
        <f>+C2884+D2884+E2884+F2884</f>
        <v>0</v>
      </c>
      <c r="H2884" s="95">
        <v>129</v>
      </c>
      <c r="I2884" s="88">
        <f>+G2884*H2884</f>
        <v>0</v>
      </c>
      <c r="K2884" s="97"/>
      <c r="L2884" s="98"/>
      <c r="M2884" s="93"/>
      <c r="N2884" s="93"/>
      <c r="O2884" s="93"/>
      <c r="P2884" s="93"/>
      <c r="Q2884" s="94">
        <f>+M2884+N2884+O2884+P2884</f>
        <v>0</v>
      </c>
      <c r="R2884" s="95"/>
      <c r="S2884" s="88">
        <f>+Q2884*R2884</f>
        <v>0</v>
      </c>
    </row>
    <row r="2885" spans="1:19" ht="49.65" customHeight="1" x14ac:dyDescent="0.3">
      <c r="A2885" s="89"/>
      <c r="B2885" s="89"/>
      <c r="C2885" s="89"/>
      <c r="D2885" s="89"/>
      <c r="E2885" s="89"/>
      <c r="F2885" s="89"/>
      <c r="G2885" s="89"/>
      <c r="H2885" s="89"/>
      <c r="I2885" s="89"/>
      <c r="K2885" s="89"/>
      <c r="L2885" s="89"/>
      <c r="M2885" s="89"/>
      <c r="N2885" s="89"/>
      <c r="O2885" s="89"/>
      <c r="P2885" s="89"/>
      <c r="Q2885" s="89"/>
      <c r="R2885" s="89"/>
      <c r="S2885" s="89"/>
    </row>
    <row r="2886" spans="1:19" ht="49.65" customHeight="1" x14ac:dyDescent="0.3">
      <c r="A2886" s="97">
        <v>5401</v>
      </c>
      <c r="B2886" s="98" t="s">
        <v>2429</v>
      </c>
      <c r="C2886" s="96"/>
      <c r="D2886" s="96"/>
      <c r="E2886" s="96"/>
      <c r="F2886" s="96"/>
      <c r="G2886" s="94">
        <f>+C2886+D2886+E2886+F2886</f>
        <v>0</v>
      </c>
      <c r="H2886" s="95">
        <v>129</v>
      </c>
      <c r="I2886" s="88">
        <f>+G2886*H2886</f>
        <v>0</v>
      </c>
      <c r="K2886" s="97"/>
      <c r="L2886" s="98"/>
      <c r="M2886" s="93"/>
      <c r="N2886" s="93"/>
      <c r="O2886" s="93"/>
      <c r="P2886" s="93"/>
      <c r="Q2886" s="94">
        <f>+M2886+N2886+O2886+P2886</f>
        <v>0</v>
      </c>
      <c r="R2886" s="95"/>
      <c r="S2886" s="88">
        <f>+Q2886*R2886</f>
        <v>0</v>
      </c>
    </row>
    <row r="2887" spans="1:19" ht="49.65" customHeight="1" x14ac:dyDescent="0.3">
      <c r="A2887" s="89"/>
      <c r="B2887" s="89"/>
      <c r="C2887" s="89"/>
      <c r="D2887" s="89"/>
      <c r="E2887" s="89"/>
      <c r="F2887" s="89"/>
      <c r="G2887" s="89"/>
      <c r="H2887" s="89"/>
      <c r="I2887" s="89"/>
      <c r="K2887" s="89"/>
      <c r="L2887" s="89"/>
      <c r="M2887" s="89"/>
      <c r="N2887" s="89"/>
      <c r="O2887" s="89"/>
      <c r="P2887" s="89"/>
      <c r="Q2887" s="89"/>
      <c r="R2887" s="89"/>
      <c r="S2887" s="89"/>
    </row>
    <row r="2888" spans="1:19" ht="49.65" customHeight="1" x14ac:dyDescent="0.3">
      <c r="A2888" s="97">
        <v>6914</v>
      </c>
      <c r="B2888" s="98" t="s">
        <v>2430</v>
      </c>
      <c r="C2888" s="96"/>
      <c r="D2888" s="96"/>
      <c r="E2888" s="96"/>
      <c r="F2888" s="96"/>
      <c r="G2888" s="94">
        <f>+C2888+D2888+E2888+F2888</f>
        <v>0</v>
      </c>
      <c r="H2888" s="95">
        <v>55</v>
      </c>
      <c r="I2888" s="88">
        <f>+G2888*H2888</f>
        <v>0</v>
      </c>
      <c r="K2888" s="97"/>
      <c r="L2888" s="98"/>
      <c r="M2888" s="93"/>
      <c r="N2888" s="93"/>
      <c r="O2888" s="93"/>
      <c r="P2888" s="93"/>
      <c r="Q2888" s="94">
        <f>+M2888+N2888+O2888+P2888</f>
        <v>0</v>
      </c>
      <c r="R2888" s="95"/>
      <c r="S2888" s="88">
        <f>+Q2888*R2888</f>
        <v>0</v>
      </c>
    </row>
    <row r="2889" spans="1:19" ht="49.65" customHeight="1" x14ac:dyDescent="0.3">
      <c r="A2889" s="89"/>
      <c r="B2889" s="89"/>
      <c r="C2889" s="89"/>
      <c r="D2889" s="89"/>
      <c r="E2889" s="89"/>
      <c r="F2889" s="89"/>
      <c r="G2889" s="89"/>
      <c r="H2889" s="89"/>
      <c r="I2889" s="89"/>
      <c r="K2889" s="89"/>
      <c r="L2889" s="89"/>
      <c r="M2889" s="89"/>
      <c r="N2889" s="89"/>
      <c r="O2889" s="89"/>
      <c r="P2889" s="89"/>
      <c r="Q2889" s="89"/>
      <c r="R2889" s="89"/>
      <c r="S2889" s="89"/>
    </row>
    <row r="2890" spans="1:19" ht="49.65" customHeight="1" x14ac:dyDescent="0.3">
      <c r="A2890" s="97">
        <v>8262</v>
      </c>
      <c r="B2890" s="98" t="s">
        <v>2431</v>
      </c>
      <c r="C2890" s="96"/>
      <c r="D2890" s="96"/>
      <c r="E2890" s="96"/>
      <c r="F2890" s="96"/>
      <c r="G2890" s="94">
        <f>+C2890+D2890+E2890+F2890</f>
        <v>0</v>
      </c>
      <c r="H2890" s="95">
        <v>139</v>
      </c>
      <c r="I2890" s="88">
        <f>+G2890*H2890</f>
        <v>0</v>
      </c>
      <c r="K2890" s="97"/>
      <c r="L2890" s="98"/>
      <c r="M2890" s="93"/>
      <c r="N2890" s="93"/>
      <c r="O2890" s="93"/>
      <c r="P2890" s="93"/>
      <c r="Q2890" s="94">
        <f>+M2890+N2890+O2890+P2890</f>
        <v>0</v>
      </c>
      <c r="R2890" s="95"/>
      <c r="S2890" s="88">
        <f>+Q2890*R2890</f>
        <v>0</v>
      </c>
    </row>
    <row r="2891" spans="1:19" ht="49.65" customHeight="1" x14ac:dyDescent="0.3">
      <c r="A2891" s="89"/>
      <c r="B2891" s="89"/>
      <c r="C2891" s="89"/>
      <c r="D2891" s="89"/>
      <c r="E2891" s="89"/>
      <c r="F2891" s="89"/>
      <c r="G2891" s="89"/>
      <c r="H2891" s="89"/>
      <c r="I2891" s="89"/>
      <c r="K2891" s="89"/>
      <c r="L2891" s="89"/>
      <c r="M2891" s="89"/>
      <c r="N2891" s="89"/>
      <c r="O2891" s="89"/>
      <c r="P2891" s="89"/>
      <c r="Q2891" s="89"/>
      <c r="R2891" s="89"/>
      <c r="S2891" s="89"/>
    </row>
    <row r="2892" spans="1:19" ht="49.65" customHeight="1" x14ac:dyDescent="0.3">
      <c r="A2892" s="97">
        <v>9722</v>
      </c>
      <c r="B2892" s="98" t="s">
        <v>2432</v>
      </c>
      <c r="C2892" s="96"/>
      <c r="D2892" s="96"/>
      <c r="E2892" s="96"/>
      <c r="F2892" s="96"/>
      <c r="G2892" s="94">
        <f>+C2892+D2892+E2892+F2892</f>
        <v>0</v>
      </c>
      <c r="H2892" s="95">
        <v>139</v>
      </c>
      <c r="I2892" s="88">
        <f>+G2892*H2892</f>
        <v>0</v>
      </c>
      <c r="K2892" s="97"/>
      <c r="L2892" s="98"/>
      <c r="M2892" s="93"/>
      <c r="N2892" s="93"/>
      <c r="O2892" s="93"/>
      <c r="P2892" s="93"/>
      <c r="Q2892" s="94">
        <f>+M2892+N2892+O2892+P2892</f>
        <v>0</v>
      </c>
      <c r="R2892" s="95"/>
      <c r="S2892" s="88">
        <f>+Q2892*R2892</f>
        <v>0</v>
      </c>
    </row>
    <row r="2893" spans="1:19" ht="49.65" customHeight="1" x14ac:dyDescent="0.3">
      <c r="A2893" s="89"/>
      <c r="B2893" s="89"/>
      <c r="C2893" s="89"/>
      <c r="D2893" s="89"/>
      <c r="E2893" s="89"/>
      <c r="F2893" s="89"/>
      <c r="G2893" s="89"/>
      <c r="H2893" s="89"/>
      <c r="I2893" s="89"/>
      <c r="K2893" s="89"/>
      <c r="L2893" s="89"/>
      <c r="M2893" s="89"/>
      <c r="N2893" s="89"/>
      <c r="O2893" s="89"/>
      <c r="P2893" s="89"/>
      <c r="Q2893" s="89"/>
      <c r="R2893" s="89"/>
      <c r="S2893" s="89"/>
    </row>
    <row r="2894" spans="1:19" ht="49.65" customHeight="1" x14ac:dyDescent="0.3">
      <c r="A2894" s="97">
        <v>10693</v>
      </c>
      <c r="B2894" s="98" t="s">
        <v>2433</v>
      </c>
      <c r="C2894" s="96"/>
      <c r="D2894" s="96"/>
      <c r="E2894" s="96"/>
      <c r="F2894" s="96"/>
      <c r="G2894" s="94">
        <f>+C2894+D2894+E2894+F2894</f>
        <v>0</v>
      </c>
      <c r="H2894" s="95">
        <v>159</v>
      </c>
      <c r="I2894" s="88">
        <f>+G2894*H2894</f>
        <v>0</v>
      </c>
      <c r="K2894" s="97"/>
      <c r="L2894" s="98"/>
      <c r="M2894" s="93"/>
      <c r="N2894" s="93"/>
      <c r="O2894" s="93"/>
      <c r="P2894" s="93"/>
      <c r="Q2894" s="94">
        <f>+M2894+N2894+O2894+P2894</f>
        <v>0</v>
      </c>
      <c r="R2894" s="95"/>
      <c r="S2894" s="88">
        <f>+Q2894*R2894</f>
        <v>0</v>
      </c>
    </row>
    <row r="2895" spans="1:19" ht="49.65" customHeight="1" x14ac:dyDescent="0.3">
      <c r="A2895" s="89"/>
      <c r="B2895" s="89"/>
      <c r="C2895" s="89"/>
      <c r="D2895" s="89"/>
      <c r="E2895" s="89"/>
      <c r="F2895" s="89"/>
      <c r="G2895" s="89"/>
      <c r="H2895" s="89"/>
      <c r="I2895" s="89"/>
      <c r="K2895" s="89"/>
      <c r="L2895" s="89"/>
      <c r="M2895" s="89"/>
      <c r="N2895" s="89"/>
      <c r="O2895" s="89"/>
      <c r="P2895" s="89"/>
      <c r="Q2895" s="89"/>
      <c r="R2895" s="89"/>
      <c r="S2895" s="89"/>
    </row>
    <row r="2896" spans="1:19" ht="49.65" customHeight="1" x14ac:dyDescent="0.3">
      <c r="A2896" s="97">
        <v>11015</v>
      </c>
      <c r="B2896" s="98" t="s">
        <v>2434</v>
      </c>
      <c r="C2896" s="96"/>
      <c r="D2896" s="96"/>
      <c r="E2896" s="96"/>
      <c r="F2896" s="96"/>
      <c r="G2896" s="94">
        <f>+C2896+D2896+E2896+F2896</f>
        <v>0</v>
      </c>
      <c r="H2896" s="95">
        <v>175</v>
      </c>
      <c r="I2896" s="88">
        <f>+G2896*H2896</f>
        <v>0</v>
      </c>
      <c r="K2896" s="97"/>
      <c r="L2896" s="98"/>
      <c r="M2896" s="93"/>
      <c r="N2896" s="93"/>
      <c r="O2896" s="93"/>
      <c r="P2896" s="93"/>
      <c r="Q2896" s="94">
        <f>+M2896+N2896+O2896+P2896</f>
        <v>0</v>
      </c>
      <c r="R2896" s="95"/>
      <c r="S2896" s="88">
        <f>+Q2896*R2896</f>
        <v>0</v>
      </c>
    </row>
    <row r="2897" spans="1:19" ht="49.65" customHeight="1" x14ac:dyDescent="0.3">
      <c r="A2897" s="89"/>
      <c r="B2897" s="89"/>
      <c r="C2897" s="89"/>
      <c r="D2897" s="89"/>
      <c r="E2897" s="89"/>
      <c r="F2897" s="89"/>
      <c r="G2897" s="89"/>
      <c r="H2897" s="89"/>
      <c r="I2897" s="89"/>
      <c r="K2897" s="89"/>
      <c r="L2897" s="89"/>
      <c r="M2897" s="89"/>
      <c r="N2897" s="89"/>
      <c r="O2897" s="89"/>
      <c r="P2897" s="89"/>
      <c r="Q2897" s="89"/>
      <c r="R2897" s="89"/>
      <c r="S2897" s="89"/>
    </row>
    <row r="2898" spans="1:19" ht="49.65" customHeight="1" x14ac:dyDescent="0.3">
      <c r="A2898" s="97">
        <v>12176</v>
      </c>
      <c r="B2898" s="98" t="s">
        <v>2435</v>
      </c>
      <c r="C2898" s="96"/>
      <c r="D2898" s="96"/>
      <c r="E2898" s="96"/>
      <c r="F2898" s="96"/>
      <c r="G2898" s="94">
        <f>+C2898+D2898+E2898+F2898</f>
        <v>0</v>
      </c>
      <c r="H2898" s="95">
        <v>139</v>
      </c>
      <c r="I2898" s="88">
        <f>+G2898*H2898</f>
        <v>0</v>
      </c>
      <c r="K2898" s="97"/>
      <c r="L2898" s="98"/>
      <c r="M2898" s="93"/>
      <c r="N2898" s="93"/>
      <c r="O2898" s="93"/>
      <c r="P2898" s="93"/>
      <c r="Q2898" s="94">
        <f>+M2898+N2898+O2898+P2898</f>
        <v>0</v>
      </c>
      <c r="R2898" s="95"/>
      <c r="S2898" s="88">
        <f>+Q2898*R2898</f>
        <v>0</v>
      </c>
    </row>
    <row r="2899" spans="1:19" ht="49.65" customHeight="1" x14ac:dyDescent="0.3">
      <c r="A2899" s="89"/>
      <c r="B2899" s="89"/>
      <c r="C2899" s="89"/>
      <c r="D2899" s="89"/>
      <c r="E2899" s="89"/>
      <c r="F2899" s="89"/>
      <c r="G2899" s="89"/>
      <c r="H2899" s="89"/>
      <c r="I2899" s="89"/>
      <c r="K2899" s="89"/>
      <c r="L2899" s="89"/>
      <c r="M2899" s="89"/>
      <c r="N2899" s="89"/>
      <c r="O2899" s="89"/>
      <c r="P2899" s="89"/>
      <c r="Q2899" s="89"/>
      <c r="R2899" s="89"/>
      <c r="S2899" s="89"/>
    </row>
    <row r="2900" spans="1:19" ht="49.65" customHeight="1" x14ac:dyDescent="0.3">
      <c r="A2900" s="97">
        <v>12298</v>
      </c>
      <c r="B2900" s="98" t="s">
        <v>2436</v>
      </c>
      <c r="C2900" s="96"/>
      <c r="D2900" s="96"/>
      <c r="E2900" s="96"/>
      <c r="F2900" s="96"/>
      <c r="G2900" s="94">
        <f>+C2900+D2900+E2900+F2900</f>
        <v>0</v>
      </c>
      <c r="H2900" s="95">
        <v>139</v>
      </c>
      <c r="I2900" s="88">
        <f>+G2900*H2900</f>
        <v>0</v>
      </c>
      <c r="K2900" s="97"/>
      <c r="L2900" s="98"/>
      <c r="M2900" s="93"/>
      <c r="N2900" s="93"/>
      <c r="O2900" s="93"/>
      <c r="P2900" s="93"/>
      <c r="Q2900" s="94">
        <f>+M2900+N2900+O2900+P2900</f>
        <v>0</v>
      </c>
      <c r="R2900" s="95"/>
      <c r="S2900" s="88">
        <f>+Q2900*R2900</f>
        <v>0</v>
      </c>
    </row>
    <row r="2901" spans="1:19" ht="49.65" customHeight="1" x14ac:dyDescent="0.3">
      <c r="A2901" s="89"/>
      <c r="B2901" s="89"/>
      <c r="C2901" s="89"/>
      <c r="D2901" s="89"/>
      <c r="E2901" s="89"/>
      <c r="F2901" s="89"/>
      <c r="G2901" s="89"/>
      <c r="H2901" s="89"/>
      <c r="I2901" s="89"/>
      <c r="K2901" s="89"/>
      <c r="L2901" s="89"/>
      <c r="M2901" s="89"/>
      <c r="N2901" s="89"/>
      <c r="O2901" s="89"/>
      <c r="P2901" s="89"/>
      <c r="Q2901" s="89"/>
      <c r="R2901" s="89"/>
      <c r="S2901" s="89"/>
    </row>
    <row r="2902" spans="1:19" ht="49.65" customHeight="1" x14ac:dyDescent="0.3">
      <c r="A2902" s="97">
        <v>12557</v>
      </c>
      <c r="B2902" s="98" t="s">
        <v>2437</v>
      </c>
      <c r="C2902" s="96"/>
      <c r="D2902" s="96"/>
      <c r="E2902" s="96"/>
      <c r="F2902" s="96"/>
      <c r="G2902" s="94">
        <f>+C2902+D2902+E2902+F2902</f>
        <v>0</v>
      </c>
      <c r="H2902" s="95">
        <v>109</v>
      </c>
      <c r="I2902" s="88">
        <f>+G2902*H2902</f>
        <v>0</v>
      </c>
      <c r="K2902" s="97"/>
      <c r="L2902" s="98"/>
      <c r="M2902" s="93"/>
      <c r="N2902" s="93"/>
      <c r="O2902" s="93"/>
      <c r="P2902" s="93"/>
      <c r="Q2902" s="94">
        <f>+M2902+N2902+O2902+P2902</f>
        <v>0</v>
      </c>
      <c r="R2902" s="95"/>
      <c r="S2902" s="88">
        <f>+Q2902*R2902</f>
        <v>0</v>
      </c>
    </row>
    <row r="2903" spans="1:19" ht="49.65" customHeight="1" x14ac:dyDescent="0.3">
      <c r="A2903" s="89"/>
      <c r="B2903" s="89"/>
      <c r="C2903" s="89"/>
      <c r="D2903" s="89"/>
      <c r="E2903" s="89"/>
      <c r="F2903" s="89"/>
      <c r="G2903" s="89"/>
      <c r="H2903" s="89"/>
      <c r="I2903" s="89"/>
      <c r="K2903" s="89"/>
      <c r="L2903" s="89"/>
      <c r="M2903" s="89"/>
      <c r="N2903" s="89"/>
      <c r="O2903" s="89"/>
      <c r="P2903" s="89"/>
      <c r="Q2903" s="89"/>
      <c r="R2903" s="89"/>
      <c r="S2903" s="89"/>
    </row>
    <row r="2904" spans="1:19" ht="49.65" customHeight="1" x14ac:dyDescent="0.3">
      <c r="A2904" s="97">
        <v>12559</v>
      </c>
      <c r="B2904" s="98" t="s">
        <v>2438</v>
      </c>
      <c r="C2904" s="96"/>
      <c r="D2904" s="96"/>
      <c r="E2904" s="96"/>
      <c r="F2904" s="96"/>
      <c r="G2904" s="94">
        <f>+C2904+D2904+E2904+F2904</f>
        <v>0</v>
      </c>
      <c r="H2904" s="95">
        <v>109</v>
      </c>
      <c r="I2904" s="88">
        <f>+G2904*H2904</f>
        <v>0</v>
      </c>
      <c r="K2904" s="97"/>
      <c r="L2904" s="98"/>
      <c r="M2904" s="93"/>
      <c r="N2904" s="93"/>
      <c r="O2904" s="93"/>
      <c r="P2904" s="93"/>
      <c r="Q2904" s="94">
        <f>+M2904+N2904+O2904+P2904</f>
        <v>0</v>
      </c>
      <c r="R2904" s="95"/>
      <c r="S2904" s="88">
        <f>+Q2904*R2904</f>
        <v>0</v>
      </c>
    </row>
    <row r="2905" spans="1:19" ht="49.65" customHeight="1" x14ac:dyDescent="0.3">
      <c r="A2905" s="89"/>
      <c r="B2905" s="89"/>
      <c r="C2905" s="89"/>
      <c r="D2905" s="89"/>
      <c r="E2905" s="89"/>
      <c r="F2905" s="89"/>
      <c r="G2905" s="89"/>
      <c r="H2905" s="89"/>
      <c r="I2905" s="89"/>
      <c r="K2905" s="89"/>
      <c r="L2905" s="89"/>
      <c r="M2905" s="89"/>
      <c r="N2905" s="89"/>
      <c r="O2905" s="89"/>
      <c r="P2905" s="89"/>
      <c r="Q2905" s="89"/>
      <c r="R2905" s="89"/>
      <c r="S2905" s="89"/>
    </row>
    <row r="2906" spans="1:19" ht="49.65" customHeight="1" x14ac:dyDescent="0.3">
      <c r="A2906" s="97">
        <v>12672</v>
      </c>
      <c r="B2906" s="98" t="s">
        <v>2439</v>
      </c>
      <c r="C2906" s="96"/>
      <c r="D2906" s="96"/>
      <c r="E2906" s="96"/>
      <c r="F2906" s="96"/>
      <c r="G2906" s="94">
        <f>+C2906+D2906+E2906+F2906</f>
        <v>0</v>
      </c>
      <c r="H2906" s="95">
        <v>229</v>
      </c>
      <c r="I2906" s="88">
        <f>+G2906*H2906</f>
        <v>0</v>
      </c>
      <c r="K2906" s="97"/>
      <c r="L2906" s="98"/>
      <c r="M2906" s="93"/>
      <c r="N2906" s="93"/>
      <c r="O2906" s="93"/>
      <c r="P2906" s="93"/>
      <c r="Q2906" s="94">
        <f>+M2906+N2906+O2906+P2906</f>
        <v>0</v>
      </c>
      <c r="R2906" s="95"/>
      <c r="S2906" s="88">
        <f>+Q2906*R2906</f>
        <v>0</v>
      </c>
    </row>
    <row r="2907" spans="1:19" ht="49.65" customHeight="1" x14ac:dyDescent="0.3">
      <c r="A2907" s="89"/>
      <c r="B2907" s="89"/>
      <c r="C2907" s="89"/>
      <c r="D2907" s="89"/>
      <c r="E2907" s="89"/>
      <c r="F2907" s="89"/>
      <c r="G2907" s="89"/>
      <c r="H2907" s="89"/>
      <c r="I2907" s="89"/>
      <c r="K2907" s="89"/>
      <c r="L2907" s="89"/>
      <c r="M2907" s="89"/>
      <c r="N2907" s="89"/>
      <c r="O2907" s="89"/>
      <c r="P2907" s="89"/>
      <c r="Q2907" s="89"/>
      <c r="R2907" s="89"/>
      <c r="S2907" s="89"/>
    </row>
    <row r="2908" spans="1:19" ht="49.65" customHeight="1" x14ac:dyDescent="0.3">
      <c r="A2908" s="97">
        <v>12746</v>
      </c>
      <c r="B2908" s="98" t="s">
        <v>2440</v>
      </c>
      <c r="C2908" s="96"/>
      <c r="D2908" s="96"/>
      <c r="E2908" s="96"/>
      <c r="F2908" s="96"/>
      <c r="G2908" s="94">
        <f>+C2908+D2908+E2908+F2908</f>
        <v>0</v>
      </c>
      <c r="H2908" s="95">
        <v>219</v>
      </c>
      <c r="I2908" s="88">
        <f>+G2908*H2908</f>
        <v>0</v>
      </c>
      <c r="K2908" s="97"/>
      <c r="L2908" s="98"/>
      <c r="M2908" s="93"/>
      <c r="N2908" s="93"/>
      <c r="O2908" s="93"/>
      <c r="P2908" s="93"/>
      <c r="Q2908" s="94">
        <f>+M2908+N2908+O2908+P2908</f>
        <v>0</v>
      </c>
      <c r="R2908" s="95"/>
      <c r="S2908" s="88">
        <f>+Q2908*R2908</f>
        <v>0</v>
      </c>
    </row>
    <row r="2909" spans="1:19" ht="49.65" customHeight="1" x14ac:dyDescent="0.3">
      <c r="A2909" s="89"/>
      <c r="B2909" s="89"/>
      <c r="C2909" s="89"/>
      <c r="D2909" s="89"/>
      <c r="E2909" s="89"/>
      <c r="F2909" s="89"/>
      <c r="G2909" s="89"/>
      <c r="H2909" s="89"/>
      <c r="I2909" s="89"/>
      <c r="K2909" s="89"/>
      <c r="L2909" s="89"/>
      <c r="M2909" s="89"/>
      <c r="N2909" s="89"/>
      <c r="O2909" s="89"/>
      <c r="P2909" s="89"/>
      <c r="Q2909" s="89"/>
      <c r="R2909" s="89"/>
      <c r="S2909" s="89"/>
    </row>
    <row r="2910" spans="1:19" ht="49.65" customHeight="1" x14ac:dyDescent="0.3">
      <c r="A2910" s="97">
        <v>13496</v>
      </c>
      <c r="B2910" s="98" t="s">
        <v>2441</v>
      </c>
      <c r="C2910" s="96"/>
      <c r="D2910" s="96"/>
      <c r="E2910" s="96"/>
      <c r="F2910" s="96"/>
      <c r="G2910" s="94">
        <f>+C2910+D2910+E2910+F2910</f>
        <v>0</v>
      </c>
      <c r="H2910" s="95">
        <v>239</v>
      </c>
      <c r="I2910" s="88">
        <f>+G2910*H2910</f>
        <v>0</v>
      </c>
      <c r="K2910" s="97"/>
      <c r="L2910" s="98"/>
      <c r="M2910" s="93"/>
      <c r="N2910" s="93"/>
      <c r="O2910" s="93"/>
      <c r="P2910" s="93"/>
      <c r="Q2910" s="94">
        <f>+M2910+N2910+O2910+P2910</f>
        <v>0</v>
      </c>
      <c r="R2910" s="95"/>
      <c r="S2910" s="88">
        <f>+Q2910*R2910</f>
        <v>0</v>
      </c>
    </row>
    <row r="2911" spans="1:19" ht="49.65" customHeight="1" x14ac:dyDescent="0.3">
      <c r="A2911" s="89"/>
      <c r="B2911" s="89"/>
      <c r="C2911" s="89"/>
      <c r="D2911" s="89"/>
      <c r="E2911" s="89"/>
      <c r="F2911" s="89"/>
      <c r="G2911" s="89"/>
      <c r="H2911" s="89"/>
      <c r="I2911" s="89"/>
      <c r="K2911" s="89"/>
      <c r="L2911" s="89"/>
      <c r="M2911" s="89"/>
      <c r="N2911" s="89"/>
      <c r="O2911" s="89"/>
      <c r="P2911" s="89"/>
      <c r="Q2911" s="89"/>
      <c r="R2911" s="89"/>
      <c r="S2911" s="89"/>
    </row>
    <row r="2912" spans="1:19" ht="49.65" customHeight="1" x14ac:dyDescent="0.3">
      <c r="A2912" s="97">
        <v>14576</v>
      </c>
      <c r="B2912" s="98" t="s">
        <v>2442</v>
      </c>
      <c r="C2912" s="96"/>
      <c r="D2912" s="96"/>
      <c r="E2912" s="96"/>
      <c r="F2912" s="96"/>
      <c r="G2912" s="94">
        <f>+C2912+D2912+E2912+F2912</f>
        <v>0</v>
      </c>
      <c r="H2912" s="95">
        <v>299</v>
      </c>
      <c r="I2912" s="88">
        <f>+G2912*H2912</f>
        <v>0</v>
      </c>
      <c r="K2912" s="97"/>
      <c r="L2912" s="98"/>
      <c r="M2912" s="93"/>
      <c r="N2912" s="93"/>
      <c r="O2912" s="93"/>
      <c r="P2912" s="93"/>
      <c r="Q2912" s="94">
        <f>+M2912+N2912+O2912+P2912</f>
        <v>0</v>
      </c>
      <c r="R2912" s="95"/>
      <c r="S2912" s="88">
        <f>+Q2912*R2912</f>
        <v>0</v>
      </c>
    </row>
    <row r="2913" spans="1:19" ht="49.65" customHeight="1" x14ac:dyDescent="0.3">
      <c r="A2913" s="89"/>
      <c r="B2913" s="89"/>
      <c r="C2913" s="89"/>
      <c r="D2913" s="89"/>
      <c r="E2913" s="89"/>
      <c r="F2913" s="89"/>
      <c r="G2913" s="89"/>
      <c r="H2913" s="89"/>
      <c r="I2913" s="89"/>
      <c r="K2913" s="89"/>
      <c r="L2913" s="89"/>
      <c r="M2913" s="89"/>
      <c r="N2913" s="89"/>
      <c r="O2913" s="89"/>
      <c r="P2913" s="89"/>
      <c r="Q2913" s="89"/>
      <c r="R2913" s="89"/>
      <c r="S2913" s="89"/>
    </row>
    <row r="2914" spans="1:19" ht="49.65" customHeight="1" x14ac:dyDescent="0.3">
      <c r="A2914" s="97">
        <v>14697</v>
      </c>
      <c r="B2914" s="98" t="s">
        <v>2443</v>
      </c>
      <c r="C2914" s="96"/>
      <c r="D2914" s="96"/>
      <c r="E2914" s="96"/>
      <c r="F2914" s="96"/>
      <c r="G2914" s="94">
        <f>+C2914+D2914+E2914+F2914</f>
        <v>0</v>
      </c>
      <c r="H2914" s="95">
        <v>75</v>
      </c>
      <c r="I2914" s="88">
        <f>+G2914*H2914</f>
        <v>0</v>
      </c>
      <c r="K2914" s="97"/>
      <c r="L2914" s="98"/>
      <c r="M2914" s="93"/>
      <c r="N2914" s="93"/>
      <c r="O2914" s="93"/>
      <c r="P2914" s="93"/>
      <c r="Q2914" s="94">
        <f>+M2914+N2914+O2914+P2914</f>
        <v>0</v>
      </c>
      <c r="R2914" s="95"/>
      <c r="S2914" s="88">
        <f>+Q2914*R2914</f>
        <v>0</v>
      </c>
    </row>
    <row r="2915" spans="1:19" ht="49.65" customHeight="1" x14ac:dyDescent="0.3">
      <c r="A2915" s="89"/>
      <c r="B2915" s="89"/>
      <c r="C2915" s="89"/>
      <c r="D2915" s="89"/>
      <c r="E2915" s="89"/>
      <c r="F2915" s="89"/>
      <c r="G2915" s="89"/>
      <c r="H2915" s="89"/>
      <c r="I2915" s="89"/>
      <c r="K2915" s="89"/>
      <c r="L2915" s="89"/>
      <c r="M2915" s="89"/>
      <c r="N2915" s="89"/>
      <c r="O2915" s="89"/>
      <c r="P2915" s="89"/>
      <c r="Q2915" s="89"/>
      <c r="R2915" s="89"/>
      <c r="S2915" s="89"/>
    </row>
    <row r="2916" spans="1:19" ht="49.65" customHeight="1" x14ac:dyDescent="0.3">
      <c r="A2916" s="97">
        <v>14857</v>
      </c>
      <c r="B2916" s="98" t="s">
        <v>2444</v>
      </c>
      <c r="C2916" s="96"/>
      <c r="D2916" s="96"/>
      <c r="E2916" s="96"/>
      <c r="F2916" s="96"/>
      <c r="G2916" s="94">
        <f>+C2916+D2916+E2916+F2916</f>
        <v>0</v>
      </c>
      <c r="H2916" s="95">
        <v>49</v>
      </c>
      <c r="I2916" s="88">
        <f>+G2916*H2916</f>
        <v>0</v>
      </c>
      <c r="K2916" s="97"/>
      <c r="L2916" s="98"/>
      <c r="M2916" s="93"/>
      <c r="N2916" s="93"/>
      <c r="O2916" s="93"/>
      <c r="P2916" s="93"/>
      <c r="Q2916" s="94">
        <f>+M2916+N2916+O2916+P2916</f>
        <v>0</v>
      </c>
      <c r="R2916" s="95"/>
      <c r="S2916" s="88">
        <f>+Q2916*R2916</f>
        <v>0</v>
      </c>
    </row>
    <row r="2917" spans="1:19" ht="49.65" customHeight="1" x14ac:dyDescent="0.3">
      <c r="A2917" s="89"/>
      <c r="B2917" s="89"/>
      <c r="C2917" s="89"/>
      <c r="D2917" s="89"/>
      <c r="E2917" s="89"/>
      <c r="F2917" s="89"/>
      <c r="G2917" s="89"/>
      <c r="H2917" s="89"/>
      <c r="I2917" s="89"/>
      <c r="K2917" s="89"/>
      <c r="L2917" s="89"/>
      <c r="M2917" s="89"/>
      <c r="N2917" s="89"/>
      <c r="O2917" s="89"/>
      <c r="P2917" s="89"/>
      <c r="Q2917" s="89"/>
      <c r="R2917" s="89"/>
      <c r="S2917" s="89"/>
    </row>
    <row r="2918" spans="1:19" ht="49.65" customHeight="1" x14ac:dyDescent="0.3">
      <c r="A2918" s="97">
        <v>15206</v>
      </c>
      <c r="B2918" s="98" t="s">
        <v>2445</v>
      </c>
      <c r="C2918" s="96"/>
      <c r="D2918" s="96"/>
      <c r="E2918" s="96"/>
      <c r="F2918" s="96"/>
      <c r="G2918" s="94">
        <f>+C2918+D2918+E2918+F2918</f>
        <v>0</v>
      </c>
      <c r="H2918" s="95">
        <v>175</v>
      </c>
      <c r="I2918" s="88">
        <f>+G2918*H2918</f>
        <v>0</v>
      </c>
      <c r="K2918" s="97"/>
      <c r="L2918" s="98"/>
      <c r="M2918" s="93"/>
      <c r="N2918" s="93"/>
      <c r="O2918" s="93"/>
      <c r="P2918" s="93"/>
      <c r="Q2918" s="94">
        <f>+M2918+N2918+O2918+P2918</f>
        <v>0</v>
      </c>
      <c r="R2918" s="95"/>
      <c r="S2918" s="88">
        <f>+Q2918*R2918</f>
        <v>0</v>
      </c>
    </row>
    <row r="2919" spans="1:19" ht="49.65" customHeight="1" x14ac:dyDescent="0.3">
      <c r="A2919" s="89"/>
      <c r="B2919" s="89"/>
      <c r="C2919" s="89"/>
      <c r="D2919" s="89"/>
      <c r="E2919" s="89"/>
      <c r="F2919" s="89"/>
      <c r="G2919" s="89"/>
      <c r="H2919" s="89"/>
      <c r="I2919" s="89"/>
      <c r="K2919" s="89"/>
      <c r="L2919" s="89"/>
      <c r="M2919" s="89"/>
      <c r="N2919" s="89"/>
      <c r="O2919" s="89"/>
      <c r="P2919" s="89"/>
      <c r="Q2919" s="89"/>
      <c r="R2919" s="89"/>
      <c r="S2919" s="89"/>
    </row>
    <row r="2920" spans="1:19" ht="49.65" customHeight="1" x14ac:dyDescent="0.3">
      <c r="A2920" s="97">
        <v>15454</v>
      </c>
      <c r="B2920" s="98" t="s">
        <v>2446</v>
      </c>
      <c r="C2920" s="96"/>
      <c r="D2920" s="96"/>
      <c r="E2920" s="96"/>
      <c r="F2920" s="96"/>
      <c r="G2920" s="94">
        <f>+C2920+D2920+E2920+F2920</f>
        <v>0</v>
      </c>
      <c r="H2920" s="95">
        <v>219</v>
      </c>
      <c r="I2920" s="88">
        <f>+G2920*H2920</f>
        <v>0</v>
      </c>
      <c r="K2920" s="97"/>
      <c r="L2920" s="98"/>
      <c r="M2920" s="93"/>
      <c r="N2920" s="93"/>
      <c r="O2920" s="93"/>
      <c r="P2920" s="93"/>
      <c r="Q2920" s="94">
        <f>+M2920+N2920+O2920+P2920</f>
        <v>0</v>
      </c>
      <c r="R2920" s="95"/>
      <c r="S2920" s="88">
        <f>+Q2920*R2920</f>
        <v>0</v>
      </c>
    </row>
    <row r="2921" spans="1:19" ht="49.65" customHeight="1" x14ac:dyDescent="0.3">
      <c r="A2921" s="89"/>
      <c r="B2921" s="89"/>
      <c r="C2921" s="89"/>
      <c r="D2921" s="89"/>
      <c r="E2921" s="89"/>
      <c r="F2921" s="89"/>
      <c r="G2921" s="89"/>
      <c r="H2921" s="89"/>
      <c r="I2921" s="89"/>
      <c r="K2921" s="89"/>
      <c r="L2921" s="89"/>
      <c r="M2921" s="89"/>
      <c r="N2921" s="89"/>
      <c r="O2921" s="89"/>
      <c r="P2921" s="89"/>
      <c r="Q2921" s="89"/>
      <c r="R2921" s="89"/>
      <c r="S2921" s="89"/>
    </row>
    <row r="2922" spans="1:19" ht="49.65" customHeight="1" x14ac:dyDescent="0.3">
      <c r="A2922" s="97"/>
      <c r="B2922" s="98"/>
      <c r="C2922" s="93"/>
      <c r="D2922" s="93"/>
      <c r="E2922" s="93"/>
      <c r="F2922" s="93"/>
      <c r="G2922" s="94">
        <f>+C2922+D2922+E2922+F2922</f>
        <v>0</v>
      </c>
      <c r="H2922" s="95"/>
      <c r="I2922" s="88">
        <f>+G2922*H2922</f>
        <v>0</v>
      </c>
      <c r="K2922" s="97"/>
      <c r="L2922" s="98"/>
      <c r="M2922" s="93"/>
      <c r="N2922" s="93"/>
      <c r="O2922" s="93"/>
      <c r="P2922" s="93"/>
      <c r="Q2922" s="94">
        <f>+M2922+N2922+O2922+P2922</f>
        <v>0</v>
      </c>
      <c r="R2922" s="95"/>
      <c r="S2922" s="88">
        <f>+Q2922*R2922</f>
        <v>0</v>
      </c>
    </row>
    <row r="2923" spans="1:19" ht="49.65" customHeight="1" x14ac:dyDescent="0.3">
      <c r="A2923" s="89"/>
      <c r="B2923" s="89"/>
      <c r="C2923" s="89"/>
      <c r="D2923" s="89"/>
      <c r="E2923" s="89"/>
      <c r="F2923" s="89"/>
      <c r="G2923" s="89"/>
      <c r="H2923" s="89"/>
      <c r="I2923" s="89"/>
      <c r="K2923" s="89"/>
      <c r="L2923" s="89"/>
      <c r="M2923" s="89"/>
      <c r="N2923" s="89"/>
      <c r="O2923" s="89"/>
      <c r="P2923" s="89"/>
      <c r="Q2923" s="89"/>
      <c r="R2923" s="89"/>
      <c r="S2923" s="89"/>
    </row>
    <row r="2924" spans="1:19" ht="49.65" customHeight="1" x14ac:dyDescent="0.3">
      <c r="D2924" s="90" t="s">
        <v>796</v>
      </c>
      <c r="E2924" s="80"/>
      <c r="F2924" s="80"/>
      <c r="G2924" s="81"/>
      <c r="H2924" s="91">
        <f>SUM(I2866:I2923)</f>
        <v>0</v>
      </c>
      <c r="I2924" s="81"/>
      <c r="N2924" s="90" t="s">
        <v>797</v>
      </c>
      <c r="O2924" s="80"/>
      <c r="P2924" s="80"/>
      <c r="Q2924" s="81"/>
      <c r="R2924" s="91">
        <f>SUM(S2866:S2923)</f>
        <v>0</v>
      </c>
      <c r="S2924" s="81"/>
    </row>
    <row r="2925" spans="1:19" ht="49.65" customHeight="1" x14ac:dyDescent="0.3">
      <c r="D2925" s="82"/>
      <c r="E2925" s="83"/>
      <c r="F2925" s="83"/>
      <c r="G2925" s="84"/>
      <c r="H2925" s="82"/>
      <c r="I2925" s="84"/>
      <c r="N2925" s="82"/>
      <c r="O2925" s="83"/>
      <c r="P2925" s="83"/>
      <c r="Q2925" s="84"/>
      <c r="R2925" s="82"/>
      <c r="S2925" s="84"/>
    </row>
    <row r="2926" spans="1:19" ht="49.65" customHeight="1" x14ac:dyDescent="0.3"/>
    <row r="2927" spans="1:19" ht="49.65" customHeight="1" x14ac:dyDescent="0.3">
      <c r="C2927" s="77" t="s">
        <v>121</v>
      </c>
      <c r="D2927" s="78"/>
      <c r="E2927" s="78"/>
      <c r="F2927" s="78"/>
      <c r="G2927" s="79">
        <f>H2248</f>
        <v>0</v>
      </c>
      <c r="H2927" s="80"/>
      <c r="I2927" s="81"/>
      <c r="M2927" s="77" t="s">
        <v>122</v>
      </c>
      <c r="N2927" s="78"/>
      <c r="O2927" s="78"/>
      <c r="P2927" s="78"/>
      <c r="Q2927" s="79">
        <f>R2248</f>
        <v>0</v>
      </c>
      <c r="R2927" s="80"/>
      <c r="S2927" s="81"/>
    </row>
    <row r="2928" spans="1:19" ht="49.65" customHeight="1" x14ac:dyDescent="0.3">
      <c r="C2928" s="78"/>
      <c r="D2928" s="78"/>
      <c r="E2928" s="78"/>
      <c r="F2928" s="78"/>
      <c r="G2928" s="82"/>
      <c r="H2928" s="83"/>
      <c r="I2928" s="84"/>
      <c r="M2928" s="78"/>
      <c r="N2928" s="78"/>
      <c r="O2928" s="78"/>
      <c r="P2928" s="78"/>
      <c r="Q2928" s="82"/>
      <c r="R2928" s="83"/>
      <c r="S2928" s="84"/>
    </row>
    <row r="2929" spans="3:19" ht="49.65" customHeight="1" x14ac:dyDescent="0.3"/>
    <row r="2930" spans="3:19" ht="49.65" customHeight="1" x14ac:dyDescent="0.3">
      <c r="C2930" s="77" t="s">
        <v>219</v>
      </c>
      <c r="D2930" s="78"/>
      <c r="E2930" s="78"/>
      <c r="F2930" s="78"/>
      <c r="G2930" s="79">
        <f>H2350</f>
        <v>0</v>
      </c>
      <c r="H2930" s="80"/>
      <c r="I2930" s="81"/>
      <c r="M2930" s="77" t="s">
        <v>220</v>
      </c>
      <c r="N2930" s="78"/>
      <c r="O2930" s="78"/>
      <c r="P2930" s="78"/>
      <c r="Q2930" s="79">
        <f>R2350</f>
        <v>0</v>
      </c>
      <c r="R2930" s="80"/>
      <c r="S2930" s="81"/>
    </row>
    <row r="2931" spans="3:19" ht="49.65" customHeight="1" x14ac:dyDescent="0.3">
      <c r="C2931" s="78"/>
      <c r="D2931" s="78"/>
      <c r="E2931" s="78"/>
      <c r="F2931" s="78"/>
      <c r="G2931" s="82"/>
      <c r="H2931" s="83"/>
      <c r="I2931" s="84"/>
      <c r="M2931" s="78"/>
      <c r="N2931" s="78"/>
      <c r="O2931" s="78"/>
      <c r="P2931" s="78"/>
      <c r="Q2931" s="82"/>
      <c r="R2931" s="83"/>
      <c r="S2931" s="84"/>
    </row>
    <row r="2932" spans="3:19" ht="49.65" customHeight="1" x14ac:dyDescent="0.3"/>
    <row r="2933" spans="3:19" ht="49.65" customHeight="1" x14ac:dyDescent="0.3">
      <c r="C2933" s="77" t="s">
        <v>311</v>
      </c>
      <c r="D2933" s="78"/>
      <c r="E2933" s="78"/>
      <c r="F2933" s="78"/>
      <c r="G2933" s="79">
        <f>H2452</f>
        <v>0</v>
      </c>
      <c r="H2933" s="80"/>
      <c r="I2933" s="81"/>
      <c r="M2933" s="77" t="s">
        <v>312</v>
      </c>
      <c r="N2933" s="78"/>
      <c r="O2933" s="78"/>
      <c r="P2933" s="78"/>
      <c r="Q2933" s="79">
        <f>R2452</f>
        <v>0</v>
      </c>
      <c r="R2933" s="80"/>
      <c r="S2933" s="81"/>
    </row>
    <row r="2934" spans="3:19" ht="49.65" customHeight="1" x14ac:dyDescent="0.3">
      <c r="C2934" s="78"/>
      <c r="D2934" s="78"/>
      <c r="E2934" s="78"/>
      <c r="F2934" s="78"/>
      <c r="G2934" s="82"/>
      <c r="H2934" s="83"/>
      <c r="I2934" s="84"/>
      <c r="M2934" s="78"/>
      <c r="N2934" s="78"/>
      <c r="O2934" s="78"/>
      <c r="P2934" s="78"/>
      <c r="Q2934" s="82"/>
      <c r="R2934" s="83"/>
      <c r="S2934" s="84"/>
    </row>
    <row r="2935" spans="3:19" ht="49.65" customHeight="1" x14ac:dyDescent="0.3"/>
    <row r="2936" spans="3:19" ht="49.65" customHeight="1" x14ac:dyDescent="0.3">
      <c r="C2936" s="77" t="s">
        <v>408</v>
      </c>
      <c r="D2936" s="78"/>
      <c r="E2936" s="78"/>
      <c r="F2936" s="78"/>
      <c r="G2936" s="79">
        <f>H2554</f>
        <v>0</v>
      </c>
      <c r="H2936" s="80"/>
      <c r="I2936" s="81"/>
      <c r="M2936" s="77" t="s">
        <v>409</v>
      </c>
      <c r="N2936" s="78"/>
      <c r="O2936" s="78"/>
      <c r="P2936" s="78"/>
      <c r="Q2936" s="79">
        <f>R2554</f>
        <v>0</v>
      </c>
      <c r="R2936" s="80"/>
      <c r="S2936" s="81"/>
    </row>
    <row r="2937" spans="3:19" ht="49.65" customHeight="1" x14ac:dyDescent="0.3">
      <c r="C2937" s="78"/>
      <c r="D2937" s="78"/>
      <c r="E2937" s="78"/>
      <c r="F2937" s="78"/>
      <c r="G2937" s="82"/>
      <c r="H2937" s="83"/>
      <c r="I2937" s="84"/>
      <c r="M2937" s="78"/>
      <c r="N2937" s="78"/>
      <c r="O2937" s="78"/>
      <c r="P2937" s="78"/>
      <c r="Q2937" s="82"/>
      <c r="R2937" s="83"/>
      <c r="S2937" s="84"/>
    </row>
    <row r="2938" spans="3:19" ht="49.65" customHeight="1" x14ac:dyDescent="0.3"/>
    <row r="2939" spans="3:19" ht="49.65" customHeight="1" x14ac:dyDescent="0.3">
      <c r="C2939" s="77" t="s">
        <v>503</v>
      </c>
      <c r="D2939" s="78"/>
      <c r="E2939" s="78"/>
      <c r="F2939" s="78"/>
      <c r="G2939" s="79">
        <f>H2656</f>
        <v>0</v>
      </c>
      <c r="H2939" s="80"/>
      <c r="I2939" s="81"/>
      <c r="M2939" s="77" t="s">
        <v>504</v>
      </c>
      <c r="N2939" s="78"/>
      <c r="O2939" s="78"/>
      <c r="P2939" s="78"/>
      <c r="Q2939" s="79">
        <f>R2656</f>
        <v>0</v>
      </c>
      <c r="R2939" s="80"/>
      <c r="S2939" s="81"/>
    </row>
    <row r="2940" spans="3:19" ht="49.65" customHeight="1" x14ac:dyDescent="0.3">
      <c r="C2940" s="78"/>
      <c r="D2940" s="78"/>
      <c r="E2940" s="78"/>
      <c r="F2940" s="78"/>
      <c r="G2940" s="82"/>
      <c r="H2940" s="83"/>
      <c r="I2940" s="84"/>
      <c r="M2940" s="78"/>
      <c r="N2940" s="78"/>
      <c r="O2940" s="78"/>
      <c r="P2940" s="78"/>
      <c r="Q2940" s="82"/>
      <c r="R2940" s="83"/>
      <c r="S2940" s="84"/>
    </row>
    <row r="2941" spans="3:19" ht="49.65" customHeight="1" x14ac:dyDescent="0.3"/>
    <row r="2942" spans="3:19" ht="49.65" customHeight="1" x14ac:dyDescent="0.3">
      <c r="C2942" s="77" t="s">
        <v>602</v>
      </c>
      <c r="D2942" s="78"/>
      <c r="E2942" s="78"/>
      <c r="F2942" s="78"/>
      <c r="G2942" s="79">
        <f>H2758</f>
        <v>0</v>
      </c>
      <c r="H2942" s="80"/>
      <c r="I2942" s="81"/>
      <c r="M2942" s="77" t="s">
        <v>603</v>
      </c>
      <c r="N2942" s="78"/>
      <c r="O2942" s="78"/>
      <c r="P2942" s="78"/>
      <c r="Q2942" s="79">
        <f>R2758</f>
        <v>0</v>
      </c>
      <c r="R2942" s="80"/>
      <c r="S2942" s="81"/>
    </row>
    <row r="2943" spans="3:19" ht="49.65" customHeight="1" x14ac:dyDescent="0.3">
      <c r="C2943" s="78"/>
      <c r="D2943" s="78"/>
      <c r="E2943" s="78"/>
      <c r="F2943" s="78"/>
      <c r="G2943" s="82"/>
      <c r="H2943" s="83"/>
      <c r="I2943" s="84"/>
      <c r="M2943" s="78"/>
      <c r="N2943" s="78"/>
      <c r="O2943" s="78"/>
      <c r="P2943" s="78"/>
      <c r="Q2943" s="82"/>
      <c r="R2943" s="83"/>
      <c r="S2943" s="84"/>
    </row>
    <row r="2944" spans="3:19" ht="49.65" customHeight="1" x14ac:dyDescent="0.3"/>
    <row r="2945" spans="2:19" ht="49.65" customHeight="1" x14ac:dyDescent="0.3">
      <c r="C2945" s="77" t="s">
        <v>701</v>
      </c>
      <c r="D2945" s="78"/>
      <c r="E2945" s="78"/>
      <c r="F2945" s="78"/>
      <c r="G2945" s="79">
        <f>H2860</f>
        <v>0</v>
      </c>
      <c r="H2945" s="80"/>
      <c r="I2945" s="81"/>
      <c r="M2945" s="77" t="s">
        <v>702</v>
      </c>
      <c r="N2945" s="78"/>
      <c r="O2945" s="78"/>
      <c r="P2945" s="78"/>
      <c r="Q2945" s="79">
        <f>R2860</f>
        <v>0</v>
      </c>
      <c r="R2945" s="80"/>
      <c r="S2945" s="81"/>
    </row>
    <row r="2946" spans="2:19" ht="49.65" customHeight="1" x14ac:dyDescent="0.3">
      <c r="C2946" s="78"/>
      <c r="D2946" s="78"/>
      <c r="E2946" s="78"/>
      <c r="F2946" s="78"/>
      <c r="G2946" s="82"/>
      <c r="H2946" s="83"/>
      <c r="I2946" s="84"/>
      <c r="M2946" s="78"/>
      <c r="N2946" s="78"/>
      <c r="O2946" s="78"/>
      <c r="P2946" s="78"/>
      <c r="Q2946" s="82"/>
      <c r="R2946" s="83"/>
      <c r="S2946" s="84"/>
    </row>
    <row r="2947" spans="2:19" ht="49.65" customHeight="1" x14ac:dyDescent="0.3"/>
    <row r="2948" spans="2:19" ht="49.65" customHeight="1" x14ac:dyDescent="0.3">
      <c r="C2948" s="77" t="s">
        <v>796</v>
      </c>
      <c r="D2948" s="78"/>
      <c r="E2948" s="78"/>
      <c r="F2948" s="78"/>
      <c r="G2948" s="79">
        <f>H2924</f>
        <v>0</v>
      </c>
      <c r="H2948" s="80"/>
      <c r="I2948" s="81"/>
      <c r="M2948" s="77" t="s">
        <v>797</v>
      </c>
      <c r="N2948" s="78"/>
      <c r="O2948" s="78"/>
      <c r="P2948" s="78"/>
      <c r="Q2948" s="79">
        <f>R2924</f>
        <v>0</v>
      </c>
      <c r="R2948" s="80"/>
      <c r="S2948" s="81"/>
    </row>
    <row r="2949" spans="2:19" ht="49.65" customHeight="1" x14ac:dyDescent="0.3">
      <c r="C2949" s="78"/>
      <c r="D2949" s="78"/>
      <c r="E2949" s="78"/>
      <c r="F2949" s="78"/>
      <c r="G2949" s="82"/>
      <c r="H2949" s="83"/>
      <c r="I2949" s="84"/>
      <c r="M2949" s="78"/>
      <c r="N2949" s="78"/>
      <c r="O2949" s="78"/>
      <c r="P2949" s="78"/>
      <c r="Q2949" s="82"/>
      <c r="R2949" s="83"/>
      <c r="S2949" s="84"/>
    </row>
    <row r="2950" spans="2:19" ht="49.65" customHeight="1" x14ac:dyDescent="0.3"/>
    <row r="2951" spans="2:19" ht="49.65" customHeight="1" x14ac:dyDescent="0.3">
      <c r="L2951" s="85" t="s">
        <v>928</v>
      </c>
      <c r="M2951" s="78"/>
      <c r="N2951" s="78"/>
      <c r="O2951" s="78"/>
      <c r="P2951" s="78"/>
      <c r="Q2951" s="86">
        <f>+G2927+Q2927+G2930+Q2930+G2933+Q2933+G2936+Q2936+G2939+Q2939+G2942+Q2942+G2945+Q2945+G2948+Q2948</f>
        <v>0</v>
      </c>
      <c r="R2951" s="80"/>
      <c r="S2951" s="81"/>
    </row>
    <row r="2952" spans="2:19" ht="49.65" customHeight="1" x14ac:dyDescent="0.3">
      <c r="L2952" s="78"/>
      <c r="M2952" s="78"/>
      <c r="N2952" s="78"/>
      <c r="O2952" s="78"/>
      <c r="P2952" s="78"/>
      <c r="Q2952" s="82"/>
      <c r="R2952" s="83"/>
      <c r="S2952" s="84"/>
    </row>
    <row r="2953" spans="2:19" ht="49.65" customHeight="1" x14ac:dyDescent="0.3"/>
    <row r="2954" spans="2:19" ht="49.65" customHeight="1" x14ac:dyDescent="0.3"/>
    <row r="2955" spans="2:19" ht="49.65" customHeight="1" x14ac:dyDescent="0.3"/>
    <row r="2956" spans="2:19" ht="49.65" customHeight="1" x14ac:dyDescent="0.3"/>
    <row r="2957" spans="2:19" ht="49.65" customHeight="1" x14ac:dyDescent="0.3">
      <c r="B2957" s="23"/>
      <c r="C2957" s="23"/>
      <c r="L2957" s="23"/>
      <c r="M2957" s="23"/>
    </row>
    <row r="2958" spans="2:19" ht="49.65" customHeight="1" x14ac:dyDescent="0.3">
      <c r="B2958" s="24" t="s">
        <v>36</v>
      </c>
      <c r="L2958" s="24" t="s">
        <v>38</v>
      </c>
    </row>
    <row r="2959" spans="2:19" ht="49.65" customHeight="1" x14ac:dyDescent="0.3">
      <c r="B2959" s="24" t="s">
        <v>929</v>
      </c>
      <c r="L2959" s="24" t="s">
        <v>930</v>
      </c>
    </row>
    <row r="2960" spans="2:19" ht="49.65" customHeight="1" x14ac:dyDescent="0.3"/>
    <row r="2961" spans="1:19" ht="49.65" customHeight="1" x14ac:dyDescent="0.3"/>
    <row r="2962" spans="1:19" ht="49.65" customHeight="1" x14ac:dyDescent="0.3"/>
    <row r="2963" spans="1:19" ht="49.65" customHeight="1" x14ac:dyDescent="0.3">
      <c r="A2963" s="22" t="s">
        <v>2447</v>
      </c>
    </row>
    <row r="2964" spans="1:19" ht="49.65" customHeight="1" x14ac:dyDescent="0.3">
      <c r="A2964" s="92" t="s">
        <v>2448</v>
      </c>
      <c r="B2964" s="78"/>
      <c r="C2964" s="78"/>
      <c r="D2964" s="78"/>
      <c r="E2964" s="78"/>
      <c r="F2964" s="78"/>
      <c r="G2964" s="78"/>
      <c r="H2964" s="78"/>
      <c r="I2964" s="78"/>
      <c r="J2964" s="78"/>
      <c r="K2964" s="78"/>
      <c r="L2964" s="78"/>
      <c r="M2964" s="78"/>
      <c r="N2964" s="78"/>
      <c r="O2964" s="78"/>
      <c r="P2964" s="78"/>
      <c r="Q2964" s="78"/>
      <c r="R2964" s="78"/>
      <c r="S2964" s="78"/>
    </row>
    <row r="2965" spans="1:19" ht="49.65" customHeight="1" x14ac:dyDescent="0.3">
      <c r="A2965" s="78"/>
      <c r="B2965" s="78"/>
      <c r="C2965" s="78"/>
      <c r="D2965" s="78"/>
      <c r="E2965" s="78"/>
      <c r="F2965" s="78"/>
      <c r="G2965" s="78"/>
      <c r="H2965" s="78"/>
      <c r="I2965" s="78"/>
      <c r="J2965" s="78"/>
      <c r="K2965" s="78"/>
      <c r="L2965" s="78"/>
      <c r="M2965" s="78"/>
      <c r="N2965" s="78"/>
      <c r="O2965" s="78"/>
      <c r="P2965" s="78"/>
      <c r="Q2965" s="78"/>
      <c r="R2965" s="78"/>
      <c r="S2965" s="78"/>
    </row>
    <row r="2966" spans="1:19" ht="49.65" customHeight="1" x14ac:dyDescent="0.3">
      <c r="A2966" s="102" t="s">
        <v>4</v>
      </c>
      <c r="B2966" s="103" t="s">
        <v>52</v>
      </c>
      <c r="C2966" s="102" t="s">
        <v>53</v>
      </c>
      <c r="D2966" s="102" t="s">
        <v>54</v>
      </c>
      <c r="E2966" s="102" t="s">
        <v>55</v>
      </c>
      <c r="F2966" s="102" t="s">
        <v>56</v>
      </c>
      <c r="G2966" s="102" t="s">
        <v>57</v>
      </c>
      <c r="H2966" s="102" t="s">
        <v>58</v>
      </c>
      <c r="I2966" s="103" t="s">
        <v>8</v>
      </c>
      <c r="K2966" s="102" t="s">
        <v>4</v>
      </c>
      <c r="L2966" s="103" t="s">
        <v>52</v>
      </c>
      <c r="M2966" s="102" t="s">
        <v>53</v>
      </c>
      <c r="N2966" s="102" t="s">
        <v>54</v>
      </c>
      <c r="O2966" s="102" t="s">
        <v>55</v>
      </c>
      <c r="P2966" s="102" t="s">
        <v>56</v>
      </c>
      <c r="Q2966" s="102" t="s">
        <v>57</v>
      </c>
      <c r="R2966" s="102" t="s">
        <v>58</v>
      </c>
      <c r="S2966" s="103" t="s">
        <v>8</v>
      </c>
    </row>
    <row r="2967" spans="1:19" ht="49.65" customHeight="1" x14ac:dyDescent="0.3">
      <c r="A2967" s="89"/>
      <c r="B2967" s="89"/>
      <c r="C2967" s="89"/>
      <c r="D2967" s="89"/>
      <c r="E2967" s="89"/>
      <c r="F2967" s="89"/>
      <c r="G2967" s="89"/>
      <c r="H2967" s="89"/>
      <c r="I2967" s="89"/>
      <c r="K2967" s="89"/>
      <c r="L2967" s="89"/>
      <c r="M2967" s="89"/>
      <c r="N2967" s="89"/>
      <c r="O2967" s="89"/>
      <c r="P2967" s="89"/>
      <c r="Q2967" s="89"/>
      <c r="R2967" s="89"/>
      <c r="S2967" s="89"/>
    </row>
    <row r="2968" spans="1:19" ht="49.65" customHeight="1" x14ac:dyDescent="0.3">
      <c r="A2968" s="101" t="s">
        <v>2449</v>
      </c>
      <c r="B2968" s="78"/>
      <c r="C2968" s="78"/>
      <c r="D2968" s="78"/>
      <c r="E2968" s="78"/>
      <c r="F2968" s="78"/>
      <c r="G2968" s="78"/>
      <c r="H2968" s="78"/>
      <c r="I2968" s="78"/>
      <c r="K2968" s="99"/>
      <c r="L2968" s="100" t="s">
        <v>2450</v>
      </c>
      <c r="M2968" s="78"/>
      <c r="N2968" s="78"/>
      <c r="O2968" s="78"/>
      <c r="P2968" s="78"/>
      <c r="Q2968" s="78"/>
      <c r="R2968" s="78"/>
      <c r="S2968" s="78"/>
    </row>
    <row r="2969" spans="1:19" ht="49.65" customHeight="1" x14ac:dyDescent="0.3">
      <c r="A2969" s="78"/>
      <c r="B2969" s="78"/>
      <c r="C2969" s="78"/>
      <c r="D2969" s="78"/>
      <c r="E2969" s="78"/>
      <c r="F2969" s="78"/>
      <c r="G2969" s="78"/>
      <c r="H2969" s="78"/>
      <c r="I2969" s="78"/>
      <c r="K2969" s="78"/>
      <c r="L2969" s="78"/>
      <c r="M2969" s="78"/>
      <c r="N2969" s="78"/>
      <c r="O2969" s="78"/>
      <c r="P2969" s="78"/>
      <c r="Q2969" s="78"/>
      <c r="R2969" s="78"/>
      <c r="S2969" s="78"/>
    </row>
    <row r="2970" spans="1:19" ht="49.65" customHeight="1" x14ac:dyDescent="0.3">
      <c r="A2970" s="99"/>
      <c r="B2970" s="100" t="s">
        <v>2451</v>
      </c>
      <c r="C2970" s="78"/>
      <c r="D2970" s="78"/>
      <c r="E2970" s="78"/>
      <c r="F2970" s="78"/>
      <c r="G2970" s="78"/>
      <c r="H2970" s="78"/>
      <c r="I2970" s="78"/>
      <c r="K2970" s="97">
        <v>15508</v>
      </c>
      <c r="L2970" s="98" t="s">
        <v>2452</v>
      </c>
      <c r="M2970" s="96"/>
      <c r="N2970" s="96"/>
      <c r="O2970" s="96"/>
      <c r="P2970" s="96"/>
      <c r="Q2970" s="94">
        <f>+M2970+N2970+O2970+P2970</f>
        <v>0</v>
      </c>
      <c r="R2970" s="95">
        <v>259</v>
      </c>
      <c r="S2970" s="88">
        <f>+Q2970*R2970</f>
        <v>0</v>
      </c>
    </row>
    <row r="2971" spans="1:19" ht="49.65" customHeight="1" x14ac:dyDescent="0.3">
      <c r="A2971" s="78"/>
      <c r="B2971" s="78"/>
      <c r="C2971" s="78"/>
      <c r="D2971" s="78"/>
      <c r="E2971" s="78"/>
      <c r="F2971" s="78"/>
      <c r="G2971" s="78"/>
      <c r="H2971" s="78"/>
      <c r="I2971" s="78"/>
      <c r="K2971" s="89"/>
      <c r="L2971" s="89"/>
      <c r="M2971" s="89"/>
      <c r="N2971" s="89"/>
      <c r="O2971" s="89"/>
      <c r="P2971" s="89"/>
      <c r="Q2971" s="89"/>
      <c r="R2971" s="89"/>
      <c r="S2971" s="89"/>
    </row>
    <row r="2972" spans="1:19" ht="49.65" customHeight="1" x14ac:dyDescent="0.3">
      <c r="A2972" s="97">
        <v>14087</v>
      </c>
      <c r="B2972" s="98" t="s">
        <v>2453</v>
      </c>
      <c r="C2972" s="96"/>
      <c r="D2972" s="96"/>
      <c r="E2972" s="96"/>
      <c r="F2972" s="96"/>
      <c r="G2972" s="94">
        <f>+C2972+D2972+E2972+F2972</f>
        <v>0</v>
      </c>
      <c r="H2972" s="95">
        <v>449</v>
      </c>
      <c r="I2972" s="88">
        <f>+G2972*H2972</f>
        <v>0</v>
      </c>
      <c r="K2972" s="97">
        <v>15509</v>
      </c>
      <c r="L2972" s="98" t="s">
        <v>2454</v>
      </c>
      <c r="M2972" s="96"/>
      <c r="N2972" s="96"/>
      <c r="O2972" s="96"/>
      <c r="P2972" s="96"/>
      <c r="Q2972" s="94">
        <f>+M2972+N2972+O2972+P2972</f>
        <v>0</v>
      </c>
      <c r="R2972" s="95">
        <v>259</v>
      </c>
      <c r="S2972" s="88">
        <f>+Q2972*R2972</f>
        <v>0</v>
      </c>
    </row>
    <row r="2973" spans="1:19" ht="49.65" customHeight="1" x14ac:dyDescent="0.3">
      <c r="A2973" s="89"/>
      <c r="B2973" s="89"/>
      <c r="C2973" s="89"/>
      <c r="D2973" s="89"/>
      <c r="E2973" s="89"/>
      <c r="F2973" s="89"/>
      <c r="G2973" s="89"/>
      <c r="H2973" s="89"/>
      <c r="I2973" s="89"/>
      <c r="K2973" s="89"/>
      <c r="L2973" s="89"/>
      <c r="M2973" s="89"/>
      <c r="N2973" s="89"/>
      <c r="O2973" s="89"/>
      <c r="P2973" s="89"/>
      <c r="Q2973" s="89"/>
      <c r="R2973" s="89"/>
      <c r="S2973" s="89"/>
    </row>
    <row r="2974" spans="1:19" ht="49.65" customHeight="1" x14ac:dyDescent="0.3">
      <c r="A2974" s="97">
        <v>14088</v>
      </c>
      <c r="B2974" s="98" t="s">
        <v>2455</v>
      </c>
      <c r="C2974" s="96"/>
      <c r="D2974" s="96"/>
      <c r="E2974" s="96"/>
      <c r="F2974" s="96"/>
      <c r="G2974" s="94">
        <f>+C2974+D2974+E2974+F2974</f>
        <v>0</v>
      </c>
      <c r="H2974" s="95">
        <v>299</v>
      </c>
      <c r="I2974" s="88">
        <f>+G2974*H2974</f>
        <v>0</v>
      </c>
      <c r="K2974" s="99"/>
      <c r="L2974" s="100" t="s">
        <v>2456</v>
      </c>
      <c r="M2974" s="78"/>
      <c r="N2974" s="78"/>
      <c r="O2974" s="78"/>
      <c r="P2974" s="78"/>
      <c r="Q2974" s="78"/>
      <c r="R2974" s="78"/>
      <c r="S2974" s="78"/>
    </row>
    <row r="2975" spans="1:19" ht="49.65" customHeight="1" x14ac:dyDescent="0.3">
      <c r="A2975" s="89"/>
      <c r="B2975" s="89"/>
      <c r="C2975" s="89"/>
      <c r="D2975" s="89"/>
      <c r="E2975" s="89"/>
      <c r="F2975" s="89"/>
      <c r="G2975" s="89"/>
      <c r="H2975" s="89"/>
      <c r="I2975" s="89"/>
      <c r="K2975" s="78"/>
      <c r="L2975" s="78"/>
      <c r="M2975" s="78"/>
      <c r="N2975" s="78"/>
      <c r="O2975" s="78"/>
      <c r="P2975" s="78"/>
      <c r="Q2975" s="78"/>
      <c r="R2975" s="78"/>
      <c r="S2975" s="78"/>
    </row>
    <row r="2976" spans="1:19" ht="49.65" customHeight="1" x14ac:dyDescent="0.3">
      <c r="A2976" s="97">
        <v>14089</v>
      </c>
      <c r="B2976" s="98" t="s">
        <v>2457</v>
      </c>
      <c r="C2976" s="96"/>
      <c r="D2976" s="96"/>
      <c r="E2976" s="96"/>
      <c r="F2976" s="96"/>
      <c r="G2976" s="94">
        <f>+C2976+D2976+E2976+F2976</f>
        <v>0</v>
      </c>
      <c r="H2976" s="95">
        <v>249</v>
      </c>
      <c r="I2976" s="88">
        <f>+G2976*H2976</f>
        <v>0</v>
      </c>
      <c r="K2976" s="97">
        <v>13896</v>
      </c>
      <c r="L2976" s="98" t="s">
        <v>2458</v>
      </c>
      <c r="M2976" s="96"/>
      <c r="N2976" s="96"/>
      <c r="O2976" s="96"/>
      <c r="P2976" s="96"/>
      <c r="Q2976" s="94">
        <f>+M2976+N2976+O2976+P2976</f>
        <v>0</v>
      </c>
      <c r="R2976" s="95">
        <v>269</v>
      </c>
      <c r="S2976" s="88">
        <f>+Q2976*R2976</f>
        <v>0</v>
      </c>
    </row>
    <row r="2977" spans="1:19" ht="49.65" customHeight="1" x14ac:dyDescent="0.3">
      <c r="A2977" s="89"/>
      <c r="B2977" s="89"/>
      <c r="C2977" s="89"/>
      <c r="D2977" s="89"/>
      <c r="E2977" s="89"/>
      <c r="F2977" s="89"/>
      <c r="G2977" s="89"/>
      <c r="H2977" s="89"/>
      <c r="I2977" s="89"/>
      <c r="K2977" s="89"/>
      <c r="L2977" s="89"/>
      <c r="M2977" s="89"/>
      <c r="N2977" s="89"/>
      <c r="O2977" s="89"/>
      <c r="P2977" s="89"/>
      <c r="Q2977" s="89"/>
      <c r="R2977" s="89"/>
      <c r="S2977" s="89"/>
    </row>
    <row r="2978" spans="1:19" ht="49.65" customHeight="1" x14ac:dyDescent="0.3">
      <c r="A2978" s="97">
        <v>14090</v>
      </c>
      <c r="B2978" s="98" t="s">
        <v>2459</v>
      </c>
      <c r="C2978" s="96"/>
      <c r="D2978" s="96"/>
      <c r="E2978" s="96"/>
      <c r="F2978" s="96"/>
      <c r="G2978" s="94">
        <f>+C2978+D2978+E2978+F2978</f>
        <v>0</v>
      </c>
      <c r="H2978" s="95">
        <v>169</v>
      </c>
      <c r="I2978" s="88">
        <f>+G2978*H2978</f>
        <v>0</v>
      </c>
      <c r="K2978" s="97">
        <v>13897</v>
      </c>
      <c r="L2978" s="98" t="s">
        <v>2460</v>
      </c>
      <c r="M2978" s="96"/>
      <c r="N2978" s="96"/>
      <c r="O2978" s="96"/>
      <c r="P2978" s="96"/>
      <c r="Q2978" s="94">
        <f>+M2978+N2978+O2978+P2978</f>
        <v>0</v>
      </c>
      <c r="R2978" s="95">
        <v>269</v>
      </c>
      <c r="S2978" s="88">
        <f>+Q2978*R2978</f>
        <v>0</v>
      </c>
    </row>
    <row r="2979" spans="1:19" ht="49.65" customHeight="1" x14ac:dyDescent="0.3">
      <c r="A2979" s="89"/>
      <c r="B2979" s="89"/>
      <c r="C2979" s="89"/>
      <c r="D2979" s="89"/>
      <c r="E2979" s="89"/>
      <c r="F2979" s="89"/>
      <c r="G2979" s="89"/>
      <c r="H2979" s="89"/>
      <c r="I2979" s="89"/>
      <c r="K2979" s="89"/>
      <c r="L2979" s="89"/>
      <c r="M2979" s="89"/>
      <c r="N2979" s="89"/>
      <c r="O2979" s="89"/>
      <c r="P2979" s="89"/>
      <c r="Q2979" s="89"/>
      <c r="R2979" s="89"/>
      <c r="S2979" s="89"/>
    </row>
    <row r="2980" spans="1:19" ht="49.65" customHeight="1" x14ac:dyDescent="0.3">
      <c r="A2980" s="97">
        <v>14368</v>
      </c>
      <c r="B2980" s="98" t="s">
        <v>2461</v>
      </c>
      <c r="C2980" s="96"/>
      <c r="D2980" s="96"/>
      <c r="E2980" s="96"/>
      <c r="F2980" s="96"/>
      <c r="G2980" s="94">
        <f>+C2980+D2980+E2980+F2980</f>
        <v>0</v>
      </c>
      <c r="H2980" s="95">
        <v>449</v>
      </c>
      <c r="I2980" s="88">
        <f>+G2980*H2980</f>
        <v>0</v>
      </c>
      <c r="K2980" s="97">
        <v>13898</v>
      </c>
      <c r="L2980" s="98" t="s">
        <v>2462</v>
      </c>
      <c r="M2980" s="96"/>
      <c r="N2980" s="96"/>
      <c r="O2980" s="96"/>
      <c r="P2980" s="96"/>
      <c r="Q2980" s="94">
        <f>+M2980+N2980+O2980+P2980</f>
        <v>0</v>
      </c>
      <c r="R2980" s="95">
        <v>269</v>
      </c>
      <c r="S2980" s="88">
        <f>+Q2980*R2980</f>
        <v>0</v>
      </c>
    </row>
    <row r="2981" spans="1:19" ht="49.65" customHeight="1" x14ac:dyDescent="0.3">
      <c r="A2981" s="89"/>
      <c r="B2981" s="89"/>
      <c r="C2981" s="89"/>
      <c r="D2981" s="89"/>
      <c r="E2981" s="89"/>
      <c r="F2981" s="89"/>
      <c r="G2981" s="89"/>
      <c r="H2981" s="89"/>
      <c r="I2981" s="89"/>
      <c r="K2981" s="89"/>
      <c r="L2981" s="89"/>
      <c r="M2981" s="89"/>
      <c r="N2981" s="89"/>
      <c r="O2981" s="89"/>
      <c r="P2981" s="89"/>
      <c r="Q2981" s="89"/>
      <c r="R2981" s="89"/>
      <c r="S2981" s="89"/>
    </row>
    <row r="2982" spans="1:19" ht="49.65" customHeight="1" x14ac:dyDescent="0.3">
      <c r="A2982" s="97">
        <v>14372</v>
      </c>
      <c r="B2982" s="98" t="s">
        <v>2463</v>
      </c>
      <c r="C2982" s="96"/>
      <c r="D2982" s="96"/>
      <c r="E2982" s="96"/>
      <c r="F2982" s="96"/>
      <c r="G2982" s="94">
        <f>+C2982+D2982+E2982+F2982</f>
        <v>0</v>
      </c>
      <c r="H2982" s="95">
        <v>449</v>
      </c>
      <c r="I2982" s="88">
        <f>+G2982*H2982</f>
        <v>0</v>
      </c>
      <c r="K2982" s="97">
        <v>15151</v>
      </c>
      <c r="L2982" s="98" t="s">
        <v>2464</v>
      </c>
      <c r="M2982" s="96"/>
      <c r="N2982" s="96"/>
      <c r="O2982" s="96"/>
      <c r="P2982" s="96"/>
      <c r="Q2982" s="94">
        <f>+M2982+N2982+O2982+P2982</f>
        <v>0</v>
      </c>
      <c r="R2982" s="95">
        <v>269</v>
      </c>
      <c r="S2982" s="88">
        <f>+Q2982*R2982</f>
        <v>0</v>
      </c>
    </row>
    <row r="2983" spans="1:19" ht="49.65" customHeight="1" x14ac:dyDescent="0.3">
      <c r="A2983" s="89"/>
      <c r="B2983" s="89"/>
      <c r="C2983" s="89"/>
      <c r="D2983" s="89"/>
      <c r="E2983" s="89"/>
      <c r="F2983" s="89"/>
      <c r="G2983" s="89"/>
      <c r="H2983" s="89"/>
      <c r="I2983" s="89"/>
      <c r="K2983" s="89"/>
      <c r="L2983" s="89"/>
      <c r="M2983" s="89"/>
      <c r="N2983" s="89"/>
      <c r="O2983" s="89"/>
      <c r="P2983" s="89"/>
      <c r="Q2983" s="89"/>
      <c r="R2983" s="89"/>
      <c r="S2983" s="89"/>
    </row>
    <row r="2984" spans="1:19" ht="49.65" customHeight="1" x14ac:dyDescent="0.3">
      <c r="A2984" s="97">
        <v>14373</v>
      </c>
      <c r="B2984" s="98" t="s">
        <v>2465</v>
      </c>
      <c r="C2984" s="96"/>
      <c r="D2984" s="96"/>
      <c r="E2984" s="96"/>
      <c r="F2984" s="96"/>
      <c r="G2984" s="94">
        <f>+C2984+D2984+E2984+F2984</f>
        <v>0</v>
      </c>
      <c r="H2984" s="95">
        <v>249</v>
      </c>
      <c r="I2984" s="88">
        <f>+G2984*H2984</f>
        <v>0</v>
      </c>
      <c r="K2984" s="99"/>
      <c r="L2984" s="100" t="s">
        <v>2466</v>
      </c>
      <c r="M2984" s="78"/>
      <c r="N2984" s="78"/>
      <c r="O2984" s="78"/>
      <c r="P2984" s="78"/>
      <c r="Q2984" s="78"/>
      <c r="R2984" s="78"/>
      <c r="S2984" s="78"/>
    </row>
    <row r="2985" spans="1:19" ht="49.65" customHeight="1" x14ac:dyDescent="0.3">
      <c r="A2985" s="89"/>
      <c r="B2985" s="89"/>
      <c r="C2985" s="89"/>
      <c r="D2985" s="89"/>
      <c r="E2985" s="89"/>
      <c r="F2985" s="89"/>
      <c r="G2985" s="89"/>
      <c r="H2985" s="89"/>
      <c r="I2985" s="89"/>
      <c r="K2985" s="78"/>
      <c r="L2985" s="78"/>
      <c r="M2985" s="78"/>
      <c r="N2985" s="78"/>
      <c r="O2985" s="78"/>
      <c r="P2985" s="78"/>
      <c r="Q2985" s="78"/>
      <c r="R2985" s="78"/>
      <c r="S2985" s="78"/>
    </row>
    <row r="2986" spans="1:19" ht="49.65" customHeight="1" x14ac:dyDescent="0.3">
      <c r="A2986" s="97">
        <v>14374</v>
      </c>
      <c r="B2986" s="98" t="s">
        <v>2467</v>
      </c>
      <c r="C2986" s="96"/>
      <c r="D2986" s="96"/>
      <c r="E2986" s="96"/>
      <c r="F2986" s="96"/>
      <c r="G2986" s="94">
        <f>+C2986+D2986+E2986+F2986</f>
        <v>0</v>
      </c>
      <c r="H2986" s="95">
        <v>129</v>
      </c>
      <c r="I2986" s="88">
        <f>+G2986*H2986</f>
        <v>0</v>
      </c>
      <c r="K2986" s="97">
        <v>13333</v>
      </c>
      <c r="L2986" s="98" t="s">
        <v>2468</v>
      </c>
      <c r="M2986" s="96"/>
      <c r="N2986" s="96"/>
      <c r="O2986" s="96"/>
      <c r="P2986" s="96"/>
      <c r="Q2986" s="94">
        <f>+M2986+N2986+O2986+P2986</f>
        <v>0</v>
      </c>
      <c r="R2986" s="95">
        <v>399</v>
      </c>
      <c r="S2986" s="88">
        <f>+Q2986*R2986</f>
        <v>0</v>
      </c>
    </row>
    <row r="2987" spans="1:19" ht="49.65" customHeight="1" x14ac:dyDescent="0.3">
      <c r="A2987" s="89"/>
      <c r="B2987" s="89"/>
      <c r="C2987" s="89"/>
      <c r="D2987" s="89"/>
      <c r="E2987" s="89"/>
      <c r="F2987" s="89"/>
      <c r="G2987" s="89"/>
      <c r="H2987" s="89"/>
      <c r="I2987" s="89"/>
      <c r="K2987" s="89"/>
      <c r="L2987" s="89"/>
      <c r="M2987" s="89"/>
      <c r="N2987" s="89"/>
      <c r="O2987" s="89"/>
      <c r="P2987" s="89"/>
      <c r="Q2987" s="89"/>
      <c r="R2987" s="89"/>
      <c r="S2987" s="89"/>
    </row>
    <row r="2988" spans="1:19" ht="49.65" customHeight="1" x14ac:dyDescent="0.3">
      <c r="A2988" s="99"/>
      <c r="B2988" s="100" t="s">
        <v>2469</v>
      </c>
      <c r="C2988" s="78"/>
      <c r="D2988" s="78"/>
      <c r="E2988" s="78"/>
      <c r="F2988" s="78"/>
      <c r="G2988" s="78"/>
      <c r="H2988" s="78"/>
      <c r="I2988" s="78"/>
      <c r="K2988" s="97">
        <v>13334</v>
      </c>
      <c r="L2988" s="98" t="s">
        <v>2470</v>
      </c>
      <c r="M2988" s="96"/>
      <c r="N2988" s="96"/>
      <c r="O2988" s="96"/>
      <c r="P2988" s="96"/>
      <c r="Q2988" s="94">
        <f>+M2988+N2988+O2988+P2988</f>
        <v>0</v>
      </c>
      <c r="R2988" s="95">
        <v>299</v>
      </c>
      <c r="S2988" s="88">
        <f>+Q2988*R2988</f>
        <v>0</v>
      </c>
    </row>
    <row r="2989" spans="1:19" ht="49.65" customHeight="1" x14ac:dyDescent="0.3">
      <c r="A2989" s="78"/>
      <c r="B2989" s="78"/>
      <c r="C2989" s="78"/>
      <c r="D2989" s="78"/>
      <c r="E2989" s="78"/>
      <c r="F2989" s="78"/>
      <c r="G2989" s="78"/>
      <c r="H2989" s="78"/>
      <c r="I2989" s="78"/>
      <c r="K2989" s="89"/>
      <c r="L2989" s="89"/>
      <c r="M2989" s="89"/>
      <c r="N2989" s="89"/>
      <c r="O2989" s="89"/>
      <c r="P2989" s="89"/>
      <c r="Q2989" s="89"/>
      <c r="R2989" s="89"/>
      <c r="S2989" s="89"/>
    </row>
    <row r="2990" spans="1:19" ht="49.65" customHeight="1" x14ac:dyDescent="0.3">
      <c r="A2990" s="97">
        <v>14070</v>
      </c>
      <c r="B2990" s="98" t="s">
        <v>2471</v>
      </c>
      <c r="C2990" s="96"/>
      <c r="D2990" s="96"/>
      <c r="E2990" s="96"/>
      <c r="F2990" s="96"/>
      <c r="G2990" s="94">
        <f>+C2990+D2990+E2990+F2990</f>
        <v>0</v>
      </c>
      <c r="H2990" s="95">
        <v>429</v>
      </c>
      <c r="I2990" s="88">
        <f>+G2990*H2990</f>
        <v>0</v>
      </c>
      <c r="K2990" s="97">
        <v>13335</v>
      </c>
      <c r="L2990" s="98" t="s">
        <v>2472</v>
      </c>
      <c r="M2990" s="96"/>
      <c r="N2990" s="96"/>
      <c r="O2990" s="96"/>
      <c r="P2990" s="96"/>
      <c r="Q2990" s="94">
        <f>+M2990+N2990+O2990+P2990</f>
        <v>0</v>
      </c>
      <c r="R2990" s="95">
        <v>239</v>
      </c>
      <c r="S2990" s="88">
        <f>+Q2990*R2990</f>
        <v>0</v>
      </c>
    </row>
    <row r="2991" spans="1:19" ht="49.65" customHeight="1" x14ac:dyDescent="0.3">
      <c r="A2991" s="89"/>
      <c r="B2991" s="89"/>
      <c r="C2991" s="89"/>
      <c r="D2991" s="89"/>
      <c r="E2991" s="89"/>
      <c r="F2991" s="89"/>
      <c r="G2991" s="89"/>
      <c r="H2991" s="89"/>
      <c r="I2991" s="89"/>
      <c r="K2991" s="89"/>
      <c r="L2991" s="89"/>
      <c r="M2991" s="89"/>
      <c r="N2991" s="89"/>
      <c r="O2991" s="89"/>
      <c r="P2991" s="89"/>
      <c r="Q2991" s="89"/>
      <c r="R2991" s="89"/>
      <c r="S2991" s="89"/>
    </row>
    <row r="2992" spans="1:19" ht="49.65" customHeight="1" x14ac:dyDescent="0.3">
      <c r="A2992" s="97">
        <v>14072</v>
      </c>
      <c r="B2992" s="98" t="s">
        <v>2473</v>
      </c>
      <c r="C2992" s="96"/>
      <c r="D2992" s="96"/>
      <c r="E2992" s="96"/>
      <c r="F2992" s="96"/>
      <c r="G2992" s="94">
        <f>+C2992+D2992+E2992+F2992</f>
        <v>0</v>
      </c>
      <c r="H2992" s="95">
        <v>429</v>
      </c>
      <c r="I2992" s="88">
        <f>+G2992*H2992</f>
        <v>0</v>
      </c>
      <c r="K2992" s="97">
        <v>13337</v>
      </c>
      <c r="L2992" s="98" t="s">
        <v>2474</v>
      </c>
      <c r="M2992" s="96"/>
      <c r="N2992" s="96"/>
      <c r="O2992" s="96"/>
      <c r="P2992" s="96"/>
      <c r="Q2992" s="94">
        <f>+M2992+N2992+O2992+P2992</f>
        <v>0</v>
      </c>
      <c r="R2992" s="95">
        <v>139</v>
      </c>
      <c r="S2992" s="88">
        <f>+Q2992*R2992</f>
        <v>0</v>
      </c>
    </row>
    <row r="2993" spans="1:19" ht="49.65" customHeight="1" x14ac:dyDescent="0.3">
      <c r="A2993" s="89"/>
      <c r="B2993" s="89"/>
      <c r="C2993" s="89"/>
      <c r="D2993" s="89"/>
      <c r="E2993" s="89"/>
      <c r="F2993" s="89"/>
      <c r="G2993" s="89"/>
      <c r="H2993" s="89"/>
      <c r="I2993" s="89"/>
      <c r="K2993" s="89"/>
      <c r="L2993" s="89"/>
      <c r="M2993" s="89"/>
      <c r="N2993" s="89"/>
      <c r="O2993" s="89"/>
      <c r="P2993" s="89"/>
      <c r="Q2993" s="89"/>
      <c r="R2993" s="89"/>
      <c r="S2993" s="89"/>
    </row>
    <row r="2994" spans="1:19" ht="49.65" customHeight="1" x14ac:dyDescent="0.3">
      <c r="A2994" s="97">
        <v>14074</v>
      </c>
      <c r="B2994" s="98" t="s">
        <v>2475</v>
      </c>
      <c r="C2994" s="96"/>
      <c r="D2994" s="96"/>
      <c r="E2994" s="96"/>
      <c r="F2994" s="96"/>
      <c r="G2994" s="94">
        <f>+C2994+D2994+E2994+F2994</f>
        <v>0</v>
      </c>
      <c r="H2994" s="95">
        <v>179</v>
      </c>
      <c r="I2994" s="88">
        <f>+G2994*H2994</f>
        <v>0</v>
      </c>
      <c r="K2994" s="97">
        <v>15120</v>
      </c>
      <c r="L2994" s="98" t="s">
        <v>2476</v>
      </c>
      <c r="M2994" s="96"/>
      <c r="N2994" s="96"/>
      <c r="O2994" s="96"/>
      <c r="P2994" s="96"/>
      <c r="Q2994" s="94">
        <f>+M2994+N2994+O2994+P2994</f>
        <v>0</v>
      </c>
      <c r="R2994" s="95">
        <v>299</v>
      </c>
      <c r="S2994" s="88">
        <f>+Q2994*R2994</f>
        <v>0</v>
      </c>
    </row>
    <row r="2995" spans="1:19" ht="49.65" customHeight="1" x14ac:dyDescent="0.3">
      <c r="A2995" s="89"/>
      <c r="B2995" s="89"/>
      <c r="C2995" s="89"/>
      <c r="D2995" s="89"/>
      <c r="E2995" s="89"/>
      <c r="F2995" s="89"/>
      <c r="G2995" s="89"/>
      <c r="H2995" s="89"/>
      <c r="I2995" s="89"/>
      <c r="K2995" s="89"/>
      <c r="L2995" s="89"/>
      <c r="M2995" s="89"/>
      <c r="N2995" s="89"/>
      <c r="O2995" s="89"/>
      <c r="P2995" s="89"/>
      <c r="Q2995" s="89"/>
      <c r="R2995" s="89"/>
      <c r="S2995" s="89"/>
    </row>
    <row r="2996" spans="1:19" ht="49.65" customHeight="1" x14ac:dyDescent="0.3">
      <c r="A2996" s="99"/>
      <c r="B2996" s="100" t="s">
        <v>2477</v>
      </c>
      <c r="C2996" s="78"/>
      <c r="D2996" s="78"/>
      <c r="E2996" s="78"/>
      <c r="F2996" s="78"/>
      <c r="G2996" s="78"/>
      <c r="H2996" s="78"/>
      <c r="I2996" s="78"/>
      <c r="K2996" s="97">
        <v>15162</v>
      </c>
      <c r="L2996" s="98" t="s">
        <v>2478</v>
      </c>
      <c r="M2996" s="96"/>
      <c r="N2996" s="96"/>
      <c r="O2996" s="96"/>
      <c r="P2996" s="96"/>
      <c r="Q2996" s="94">
        <f>+M2996+N2996+O2996+P2996</f>
        <v>0</v>
      </c>
      <c r="R2996" s="95">
        <v>139</v>
      </c>
      <c r="S2996" s="88">
        <f>+Q2996*R2996</f>
        <v>0</v>
      </c>
    </row>
    <row r="2997" spans="1:19" ht="49.65" customHeight="1" x14ac:dyDescent="0.3">
      <c r="A2997" s="78"/>
      <c r="B2997" s="78"/>
      <c r="C2997" s="78"/>
      <c r="D2997" s="78"/>
      <c r="E2997" s="78"/>
      <c r="F2997" s="78"/>
      <c r="G2997" s="78"/>
      <c r="H2997" s="78"/>
      <c r="I2997" s="78"/>
      <c r="K2997" s="89"/>
      <c r="L2997" s="89"/>
      <c r="M2997" s="89"/>
      <c r="N2997" s="89"/>
      <c r="O2997" s="89"/>
      <c r="P2997" s="89"/>
      <c r="Q2997" s="89"/>
      <c r="R2997" s="89"/>
      <c r="S2997" s="89"/>
    </row>
    <row r="2998" spans="1:19" ht="49.65" customHeight="1" x14ac:dyDescent="0.3">
      <c r="A2998" s="97">
        <v>12026</v>
      </c>
      <c r="B2998" s="98" t="s">
        <v>2479</v>
      </c>
      <c r="C2998" s="96"/>
      <c r="D2998" s="96"/>
      <c r="E2998" s="96"/>
      <c r="F2998" s="96"/>
      <c r="G2998" s="94">
        <f>+C2998+D2998+E2998+F2998</f>
        <v>0</v>
      </c>
      <c r="H2998" s="95">
        <v>149</v>
      </c>
      <c r="I2998" s="88">
        <f>+G2998*H2998</f>
        <v>0</v>
      </c>
      <c r="K2998" s="99"/>
      <c r="L2998" s="100" t="s">
        <v>2480</v>
      </c>
      <c r="M2998" s="78"/>
      <c r="N2998" s="78"/>
      <c r="O2998" s="78"/>
      <c r="P2998" s="78"/>
      <c r="Q2998" s="78"/>
      <c r="R2998" s="78"/>
      <c r="S2998" s="78"/>
    </row>
    <row r="2999" spans="1:19" ht="49.65" customHeight="1" x14ac:dyDescent="0.3">
      <c r="A2999" s="89"/>
      <c r="B2999" s="89"/>
      <c r="C2999" s="89"/>
      <c r="D2999" s="89"/>
      <c r="E2999" s="89"/>
      <c r="F2999" s="89"/>
      <c r="G2999" s="89"/>
      <c r="H2999" s="89"/>
      <c r="I2999" s="89"/>
      <c r="K2999" s="78"/>
      <c r="L2999" s="78"/>
      <c r="M2999" s="78"/>
      <c r="N2999" s="78"/>
      <c r="O2999" s="78"/>
      <c r="P2999" s="78"/>
      <c r="Q2999" s="78"/>
      <c r="R2999" s="78"/>
      <c r="S2999" s="78"/>
    </row>
    <row r="3000" spans="1:19" ht="49.65" customHeight="1" x14ac:dyDescent="0.3">
      <c r="A3000" s="97">
        <v>12027</v>
      </c>
      <c r="B3000" s="98" t="s">
        <v>2481</v>
      </c>
      <c r="C3000" s="96"/>
      <c r="D3000" s="96"/>
      <c r="E3000" s="96"/>
      <c r="F3000" s="96"/>
      <c r="G3000" s="94">
        <f>+C3000+D3000+E3000+F3000</f>
        <v>0</v>
      </c>
      <c r="H3000" s="95">
        <v>149</v>
      </c>
      <c r="I3000" s="88">
        <f>+G3000*H3000</f>
        <v>0</v>
      </c>
      <c r="K3000" s="97">
        <v>1018</v>
      </c>
      <c r="L3000" s="98" t="s">
        <v>2482</v>
      </c>
      <c r="M3000" s="96"/>
      <c r="N3000" s="96"/>
      <c r="O3000" s="96"/>
      <c r="P3000" s="96"/>
      <c r="Q3000" s="94">
        <f>+M3000+N3000+O3000+P3000</f>
        <v>0</v>
      </c>
      <c r="R3000" s="95">
        <v>299</v>
      </c>
      <c r="S3000" s="88">
        <f>+Q3000*R3000</f>
        <v>0</v>
      </c>
    </row>
    <row r="3001" spans="1:19" ht="49.65" customHeight="1" x14ac:dyDescent="0.3">
      <c r="A3001" s="89"/>
      <c r="B3001" s="89"/>
      <c r="C3001" s="89"/>
      <c r="D3001" s="89"/>
      <c r="E3001" s="89"/>
      <c r="F3001" s="89"/>
      <c r="G3001" s="89"/>
      <c r="H3001" s="89"/>
      <c r="I3001" s="89"/>
      <c r="K3001" s="89"/>
      <c r="L3001" s="89"/>
      <c r="M3001" s="89"/>
      <c r="N3001" s="89"/>
      <c r="O3001" s="89"/>
      <c r="P3001" s="89"/>
      <c r="Q3001" s="89"/>
      <c r="R3001" s="89"/>
      <c r="S3001" s="89"/>
    </row>
    <row r="3002" spans="1:19" ht="49.65" customHeight="1" x14ac:dyDescent="0.3">
      <c r="A3002" s="97">
        <v>12028</v>
      </c>
      <c r="B3002" s="98" t="s">
        <v>2483</v>
      </c>
      <c r="C3002" s="96"/>
      <c r="D3002" s="96"/>
      <c r="E3002" s="96"/>
      <c r="F3002" s="96"/>
      <c r="G3002" s="94">
        <f>+C3002+D3002+E3002+F3002</f>
        <v>0</v>
      </c>
      <c r="H3002" s="95">
        <v>149</v>
      </c>
      <c r="I3002" s="88">
        <f>+G3002*H3002</f>
        <v>0</v>
      </c>
      <c r="K3002" s="97">
        <v>1079</v>
      </c>
      <c r="L3002" s="98" t="s">
        <v>2484</v>
      </c>
      <c r="M3002" s="96"/>
      <c r="N3002" s="96"/>
      <c r="O3002" s="96"/>
      <c r="P3002" s="96"/>
      <c r="Q3002" s="94">
        <f>+M3002+N3002+O3002+P3002</f>
        <v>0</v>
      </c>
      <c r="R3002" s="95">
        <v>179</v>
      </c>
      <c r="S3002" s="88">
        <f>+Q3002*R3002</f>
        <v>0</v>
      </c>
    </row>
    <row r="3003" spans="1:19" ht="49.65" customHeight="1" x14ac:dyDescent="0.3">
      <c r="A3003" s="89"/>
      <c r="B3003" s="89"/>
      <c r="C3003" s="89"/>
      <c r="D3003" s="89"/>
      <c r="E3003" s="89"/>
      <c r="F3003" s="89"/>
      <c r="G3003" s="89"/>
      <c r="H3003" s="89"/>
      <c r="I3003" s="89"/>
      <c r="K3003" s="89"/>
      <c r="L3003" s="89"/>
      <c r="M3003" s="89"/>
      <c r="N3003" s="89"/>
      <c r="O3003" s="89"/>
      <c r="P3003" s="89"/>
      <c r="Q3003" s="89"/>
      <c r="R3003" s="89"/>
      <c r="S3003" s="89"/>
    </row>
    <row r="3004" spans="1:19" ht="49.65" customHeight="1" x14ac:dyDescent="0.3">
      <c r="A3004" s="97">
        <v>15444</v>
      </c>
      <c r="B3004" s="98" t="s">
        <v>2485</v>
      </c>
      <c r="C3004" s="96"/>
      <c r="D3004" s="96"/>
      <c r="E3004" s="96"/>
      <c r="F3004" s="96"/>
      <c r="G3004" s="94">
        <f>+C3004+D3004+E3004+F3004</f>
        <v>0</v>
      </c>
      <c r="H3004" s="95">
        <v>499</v>
      </c>
      <c r="I3004" s="88">
        <f>+G3004*H3004</f>
        <v>0</v>
      </c>
      <c r="K3004" s="97">
        <v>15175</v>
      </c>
      <c r="L3004" s="98" t="s">
        <v>2486</v>
      </c>
      <c r="M3004" s="96"/>
      <c r="N3004" s="96"/>
      <c r="O3004" s="96"/>
      <c r="P3004" s="96"/>
      <c r="Q3004" s="94">
        <f>+M3004+N3004+O3004+P3004</f>
        <v>0</v>
      </c>
      <c r="R3004" s="95">
        <v>499</v>
      </c>
      <c r="S3004" s="88">
        <f>+Q3004*R3004</f>
        <v>0</v>
      </c>
    </row>
    <row r="3005" spans="1:19" ht="49.65" customHeight="1" x14ac:dyDescent="0.3">
      <c r="A3005" s="89"/>
      <c r="B3005" s="89"/>
      <c r="C3005" s="89"/>
      <c r="D3005" s="89"/>
      <c r="E3005" s="89"/>
      <c r="F3005" s="89"/>
      <c r="G3005" s="89"/>
      <c r="H3005" s="89"/>
      <c r="I3005" s="89"/>
      <c r="K3005" s="89"/>
      <c r="L3005" s="89"/>
      <c r="M3005" s="89"/>
      <c r="N3005" s="89"/>
      <c r="O3005" s="89"/>
      <c r="P3005" s="89"/>
      <c r="Q3005" s="89"/>
      <c r="R3005" s="89"/>
      <c r="S3005" s="89"/>
    </row>
    <row r="3006" spans="1:19" ht="49.65" customHeight="1" x14ac:dyDescent="0.3">
      <c r="A3006" s="97">
        <v>15446</v>
      </c>
      <c r="B3006" s="98" t="s">
        <v>2487</v>
      </c>
      <c r="C3006" s="96"/>
      <c r="D3006" s="96"/>
      <c r="E3006" s="96"/>
      <c r="F3006" s="96"/>
      <c r="G3006" s="94">
        <f>+C3006+D3006+E3006+F3006</f>
        <v>0</v>
      </c>
      <c r="H3006" s="95">
        <v>499</v>
      </c>
      <c r="I3006" s="88">
        <f>+G3006*H3006</f>
        <v>0</v>
      </c>
      <c r="K3006" s="97">
        <v>15176</v>
      </c>
      <c r="L3006" s="98" t="s">
        <v>2488</v>
      </c>
      <c r="M3006" s="96"/>
      <c r="N3006" s="96"/>
      <c r="O3006" s="96"/>
      <c r="P3006" s="96"/>
      <c r="Q3006" s="94">
        <f>+M3006+N3006+O3006+P3006</f>
        <v>0</v>
      </c>
      <c r="R3006" s="95">
        <v>319</v>
      </c>
      <c r="S3006" s="88">
        <f>+Q3006*R3006</f>
        <v>0</v>
      </c>
    </row>
    <row r="3007" spans="1:19" ht="49.65" customHeight="1" x14ac:dyDescent="0.3">
      <c r="A3007" s="89"/>
      <c r="B3007" s="89"/>
      <c r="C3007" s="89"/>
      <c r="D3007" s="89"/>
      <c r="E3007" s="89"/>
      <c r="F3007" s="89"/>
      <c r="G3007" s="89"/>
      <c r="H3007" s="89"/>
      <c r="I3007" s="89"/>
      <c r="K3007" s="89"/>
      <c r="L3007" s="89"/>
      <c r="M3007" s="89"/>
      <c r="N3007" s="89"/>
      <c r="O3007" s="89"/>
      <c r="P3007" s="89"/>
      <c r="Q3007" s="89"/>
      <c r="R3007" s="89"/>
      <c r="S3007" s="89"/>
    </row>
    <row r="3008" spans="1:19" ht="49.65" customHeight="1" x14ac:dyDescent="0.3">
      <c r="A3008" s="97">
        <v>15495</v>
      </c>
      <c r="B3008" s="98" t="s">
        <v>2489</v>
      </c>
      <c r="C3008" s="96"/>
      <c r="D3008" s="96"/>
      <c r="E3008" s="96"/>
      <c r="F3008" s="96"/>
      <c r="G3008" s="94">
        <f>+C3008+D3008+E3008+F3008</f>
        <v>0</v>
      </c>
      <c r="H3008" s="95">
        <v>299</v>
      </c>
      <c r="I3008" s="88">
        <f>+G3008*H3008</f>
        <v>0</v>
      </c>
      <c r="K3008" s="99"/>
      <c r="L3008" s="100" t="s">
        <v>2490</v>
      </c>
      <c r="M3008" s="78"/>
      <c r="N3008" s="78"/>
      <c r="O3008" s="78"/>
      <c r="P3008" s="78"/>
      <c r="Q3008" s="78"/>
      <c r="R3008" s="78"/>
      <c r="S3008" s="78"/>
    </row>
    <row r="3009" spans="1:19" ht="49.65" customHeight="1" x14ac:dyDescent="0.3">
      <c r="A3009" s="89"/>
      <c r="B3009" s="89"/>
      <c r="C3009" s="89"/>
      <c r="D3009" s="89"/>
      <c r="E3009" s="89"/>
      <c r="F3009" s="89"/>
      <c r="G3009" s="89"/>
      <c r="H3009" s="89"/>
      <c r="I3009" s="89"/>
      <c r="K3009" s="78"/>
      <c r="L3009" s="78"/>
      <c r="M3009" s="78"/>
      <c r="N3009" s="78"/>
      <c r="O3009" s="78"/>
      <c r="P3009" s="78"/>
      <c r="Q3009" s="78"/>
      <c r="R3009" s="78"/>
      <c r="S3009" s="78"/>
    </row>
    <row r="3010" spans="1:19" ht="49.65" customHeight="1" x14ac:dyDescent="0.3">
      <c r="A3010" s="97">
        <v>15496</v>
      </c>
      <c r="B3010" s="98" t="s">
        <v>2491</v>
      </c>
      <c r="C3010" s="96"/>
      <c r="D3010" s="96"/>
      <c r="E3010" s="96"/>
      <c r="F3010" s="96"/>
      <c r="G3010" s="94">
        <f>+C3010+D3010+E3010+F3010</f>
        <v>0</v>
      </c>
      <c r="H3010" s="95">
        <v>299</v>
      </c>
      <c r="I3010" s="88">
        <f>+G3010*H3010</f>
        <v>0</v>
      </c>
      <c r="K3010" s="97">
        <v>14076</v>
      </c>
      <c r="L3010" s="98" t="s">
        <v>2492</v>
      </c>
      <c r="M3010" s="96"/>
      <c r="N3010" s="96"/>
      <c r="O3010" s="96"/>
      <c r="P3010" s="96"/>
      <c r="Q3010" s="94">
        <f>+M3010+N3010+O3010+P3010</f>
        <v>0</v>
      </c>
      <c r="R3010" s="95">
        <v>449</v>
      </c>
      <c r="S3010" s="88">
        <f>+Q3010*R3010</f>
        <v>0</v>
      </c>
    </row>
    <row r="3011" spans="1:19" ht="49.65" customHeight="1" x14ac:dyDescent="0.3">
      <c r="A3011" s="89"/>
      <c r="B3011" s="89"/>
      <c r="C3011" s="89"/>
      <c r="D3011" s="89"/>
      <c r="E3011" s="89"/>
      <c r="F3011" s="89"/>
      <c r="G3011" s="89"/>
      <c r="H3011" s="89"/>
      <c r="I3011" s="89"/>
      <c r="K3011" s="89"/>
      <c r="L3011" s="89"/>
      <c r="M3011" s="89"/>
      <c r="N3011" s="89"/>
      <c r="O3011" s="89"/>
      <c r="P3011" s="89"/>
      <c r="Q3011" s="89"/>
      <c r="R3011" s="89"/>
      <c r="S3011" s="89"/>
    </row>
    <row r="3012" spans="1:19" ht="49.65" customHeight="1" x14ac:dyDescent="0.3">
      <c r="A3012" s="97">
        <v>15497</v>
      </c>
      <c r="B3012" s="98" t="s">
        <v>2493</v>
      </c>
      <c r="C3012" s="96"/>
      <c r="D3012" s="96"/>
      <c r="E3012" s="96"/>
      <c r="F3012" s="96"/>
      <c r="G3012" s="94">
        <f>+C3012+D3012+E3012+F3012</f>
        <v>0</v>
      </c>
      <c r="H3012" s="95">
        <v>269</v>
      </c>
      <c r="I3012" s="88">
        <f>+G3012*H3012</f>
        <v>0</v>
      </c>
      <c r="K3012" s="97">
        <v>14078</v>
      </c>
      <c r="L3012" s="98" t="s">
        <v>2494</v>
      </c>
      <c r="M3012" s="96"/>
      <c r="N3012" s="96"/>
      <c r="O3012" s="96"/>
      <c r="P3012" s="96"/>
      <c r="Q3012" s="94">
        <f>+M3012+N3012+O3012+P3012</f>
        <v>0</v>
      </c>
      <c r="R3012" s="95">
        <v>429</v>
      </c>
      <c r="S3012" s="88">
        <f>+Q3012*R3012</f>
        <v>0</v>
      </c>
    </row>
    <row r="3013" spans="1:19" ht="49.65" customHeight="1" x14ac:dyDescent="0.3">
      <c r="A3013" s="89"/>
      <c r="B3013" s="89"/>
      <c r="C3013" s="89"/>
      <c r="D3013" s="89"/>
      <c r="E3013" s="89"/>
      <c r="F3013" s="89"/>
      <c r="G3013" s="89"/>
      <c r="H3013" s="89"/>
      <c r="I3013" s="89"/>
      <c r="K3013" s="89"/>
      <c r="L3013" s="89"/>
      <c r="M3013" s="89"/>
      <c r="N3013" s="89"/>
      <c r="O3013" s="89"/>
      <c r="P3013" s="89"/>
      <c r="Q3013" s="89"/>
      <c r="R3013" s="89"/>
      <c r="S3013" s="89"/>
    </row>
    <row r="3014" spans="1:19" ht="49.65" customHeight="1" x14ac:dyDescent="0.3">
      <c r="A3014" s="97">
        <v>15498</v>
      </c>
      <c r="B3014" s="98" t="s">
        <v>2495</v>
      </c>
      <c r="C3014" s="96"/>
      <c r="D3014" s="96"/>
      <c r="E3014" s="96"/>
      <c r="F3014" s="96"/>
      <c r="G3014" s="94">
        <f>+C3014+D3014+E3014+F3014</f>
        <v>0</v>
      </c>
      <c r="H3014" s="95">
        <v>269</v>
      </c>
      <c r="I3014" s="88">
        <f>+G3014*H3014</f>
        <v>0</v>
      </c>
      <c r="K3014" s="97">
        <v>14086</v>
      </c>
      <c r="L3014" s="98" t="s">
        <v>2496</v>
      </c>
      <c r="M3014" s="96"/>
      <c r="N3014" s="96"/>
      <c r="O3014" s="96"/>
      <c r="P3014" s="96"/>
      <c r="Q3014" s="94">
        <f>+M3014+N3014+O3014+P3014</f>
        <v>0</v>
      </c>
      <c r="R3014" s="95">
        <v>179</v>
      </c>
      <c r="S3014" s="88">
        <f>+Q3014*R3014</f>
        <v>0</v>
      </c>
    </row>
    <row r="3015" spans="1:19" ht="49.65" customHeight="1" x14ac:dyDescent="0.3">
      <c r="A3015" s="89"/>
      <c r="B3015" s="89"/>
      <c r="C3015" s="89"/>
      <c r="D3015" s="89"/>
      <c r="E3015" s="89"/>
      <c r="F3015" s="89"/>
      <c r="G3015" s="89"/>
      <c r="H3015" s="89"/>
      <c r="I3015" s="89"/>
      <c r="K3015" s="89"/>
      <c r="L3015" s="89"/>
      <c r="M3015" s="89"/>
      <c r="N3015" s="89"/>
      <c r="O3015" s="89"/>
      <c r="P3015" s="89"/>
      <c r="Q3015" s="89"/>
      <c r="R3015" s="89"/>
      <c r="S3015" s="89"/>
    </row>
    <row r="3016" spans="1:19" ht="49.65" customHeight="1" x14ac:dyDescent="0.3">
      <c r="A3016" s="97">
        <v>15499</v>
      </c>
      <c r="B3016" s="98" t="s">
        <v>2497</v>
      </c>
      <c r="C3016" s="96"/>
      <c r="D3016" s="96"/>
      <c r="E3016" s="96"/>
      <c r="F3016" s="96"/>
      <c r="G3016" s="94">
        <f>+C3016+D3016+E3016+F3016</f>
        <v>0</v>
      </c>
      <c r="H3016" s="95">
        <v>189</v>
      </c>
      <c r="I3016" s="88">
        <f>+G3016*H3016</f>
        <v>0</v>
      </c>
      <c r="K3016" s="97">
        <v>14375</v>
      </c>
      <c r="L3016" s="98" t="s">
        <v>2498</v>
      </c>
      <c r="M3016" s="96"/>
      <c r="N3016" s="96"/>
      <c r="O3016" s="96"/>
      <c r="P3016" s="96"/>
      <c r="Q3016" s="94">
        <f>+M3016+N3016+O3016+P3016</f>
        <v>0</v>
      </c>
      <c r="R3016" s="95">
        <v>429</v>
      </c>
      <c r="S3016" s="88">
        <f>+Q3016*R3016</f>
        <v>0</v>
      </c>
    </row>
    <row r="3017" spans="1:19" ht="49.65" customHeight="1" x14ac:dyDescent="0.3">
      <c r="A3017" s="89"/>
      <c r="B3017" s="89"/>
      <c r="C3017" s="89"/>
      <c r="D3017" s="89"/>
      <c r="E3017" s="89"/>
      <c r="F3017" s="89"/>
      <c r="G3017" s="89"/>
      <c r="H3017" s="89"/>
      <c r="I3017" s="89"/>
      <c r="K3017" s="89"/>
      <c r="L3017" s="89"/>
      <c r="M3017" s="89"/>
      <c r="N3017" s="89"/>
      <c r="O3017" s="89"/>
      <c r="P3017" s="89"/>
      <c r="Q3017" s="89"/>
      <c r="R3017" s="89"/>
      <c r="S3017" s="89"/>
    </row>
    <row r="3018" spans="1:19" ht="49.65" customHeight="1" x14ac:dyDescent="0.3">
      <c r="A3018" s="97">
        <v>15500</v>
      </c>
      <c r="B3018" s="98" t="s">
        <v>2499</v>
      </c>
      <c r="C3018" s="96"/>
      <c r="D3018" s="96"/>
      <c r="E3018" s="96"/>
      <c r="F3018" s="96"/>
      <c r="G3018" s="94">
        <f>+C3018+D3018+E3018+F3018</f>
        <v>0</v>
      </c>
      <c r="H3018" s="95">
        <v>189</v>
      </c>
      <c r="I3018" s="88">
        <f>+G3018*H3018</f>
        <v>0</v>
      </c>
      <c r="K3018" s="97">
        <v>14378</v>
      </c>
      <c r="L3018" s="98" t="s">
        <v>2500</v>
      </c>
      <c r="M3018" s="96"/>
      <c r="N3018" s="96"/>
      <c r="O3018" s="96"/>
      <c r="P3018" s="96"/>
      <c r="Q3018" s="94">
        <f>+M3018+N3018+O3018+P3018</f>
        <v>0</v>
      </c>
      <c r="R3018" s="95">
        <v>299</v>
      </c>
      <c r="S3018" s="88">
        <f>+Q3018*R3018</f>
        <v>0</v>
      </c>
    </row>
    <row r="3019" spans="1:19" ht="49.65" customHeight="1" x14ac:dyDescent="0.3">
      <c r="A3019" s="89"/>
      <c r="B3019" s="89"/>
      <c r="C3019" s="89"/>
      <c r="D3019" s="89"/>
      <c r="E3019" s="89"/>
      <c r="F3019" s="89"/>
      <c r="G3019" s="89"/>
      <c r="H3019" s="89"/>
      <c r="I3019" s="89"/>
      <c r="K3019" s="89"/>
      <c r="L3019" s="89"/>
      <c r="M3019" s="89"/>
      <c r="N3019" s="89"/>
      <c r="O3019" s="89"/>
      <c r="P3019" s="89"/>
      <c r="Q3019" s="89"/>
      <c r="R3019" s="89"/>
      <c r="S3019" s="89"/>
    </row>
    <row r="3020" spans="1:19" ht="49.65" customHeight="1" x14ac:dyDescent="0.3">
      <c r="A3020" s="97">
        <v>15501</v>
      </c>
      <c r="B3020" s="98" t="s">
        <v>2501</v>
      </c>
      <c r="C3020" s="96"/>
      <c r="D3020" s="96"/>
      <c r="E3020" s="96"/>
      <c r="F3020" s="96"/>
      <c r="G3020" s="94">
        <f>+C3020+D3020+E3020+F3020</f>
        <v>0</v>
      </c>
      <c r="H3020" s="95">
        <v>259</v>
      </c>
      <c r="I3020" s="88">
        <f>+G3020*H3020</f>
        <v>0</v>
      </c>
      <c r="K3020" s="97">
        <v>14381</v>
      </c>
      <c r="L3020" s="98" t="s">
        <v>2502</v>
      </c>
      <c r="M3020" s="96"/>
      <c r="N3020" s="96"/>
      <c r="O3020" s="96"/>
      <c r="P3020" s="96"/>
      <c r="Q3020" s="94">
        <f>+M3020+N3020+O3020+P3020</f>
        <v>0</v>
      </c>
      <c r="R3020" s="95">
        <v>179</v>
      </c>
      <c r="S3020" s="88">
        <f>+Q3020*R3020</f>
        <v>0</v>
      </c>
    </row>
    <row r="3021" spans="1:19" ht="49.65" customHeight="1" x14ac:dyDescent="0.3">
      <c r="A3021" s="89"/>
      <c r="B3021" s="89"/>
      <c r="C3021" s="89"/>
      <c r="D3021" s="89"/>
      <c r="E3021" s="89"/>
      <c r="F3021" s="89"/>
      <c r="G3021" s="89"/>
      <c r="H3021" s="89"/>
      <c r="I3021" s="89"/>
      <c r="K3021" s="89"/>
      <c r="L3021" s="89"/>
      <c r="M3021" s="89"/>
      <c r="N3021" s="89"/>
      <c r="O3021" s="89"/>
      <c r="P3021" s="89"/>
      <c r="Q3021" s="89"/>
      <c r="R3021" s="89"/>
      <c r="S3021" s="89"/>
    </row>
    <row r="3022" spans="1:19" ht="49.65" customHeight="1" x14ac:dyDescent="0.3">
      <c r="A3022" s="97">
        <v>15502</v>
      </c>
      <c r="B3022" s="98" t="s">
        <v>2503</v>
      </c>
      <c r="C3022" s="96"/>
      <c r="D3022" s="96"/>
      <c r="E3022" s="96"/>
      <c r="F3022" s="96"/>
      <c r="G3022" s="94">
        <f>+C3022+D3022+E3022+F3022</f>
        <v>0</v>
      </c>
      <c r="H3022" s="95">
        <v>259</v>
      </c>
      <c r="I3022" s="88">
        <f>+G3022*H3022</f>
        <v>0</v>
      </c>
      <c r="K3022" s="97">
        <v>14383</v>
      </c>
      <c r="L3022" s="98" t="s">
        <v>2504</v>
      </c>
      <c r="M3022" s="96"/>
      <c r="N3022" s="96"/>
      <c r="O3022" s="96"/>
      <c r="P3022" s="96"/>
      <c r="Q3022" s="94">
        <f>+M3022+N3022+O3022+P3022</f>
        <v>0</v>
      </c>
      <c r="R3022" s="95">
        <v>449</v>
      </c>
      <c r="S3022" s="88">
        <f>+Q3022*R3022</f>
        <v>0</v>
      </c>
    </row>
    <row r="3023" spans="1:19" ht="49.65" customHeight="1" x14ac:dyDescent="0.3">
      <c r="A3023" s="89"/>
      <c r="B3023" s="89"/>
      <c r="C3023" s="89"/>
      <c r="D3023" s="89"/>
      <c r="E3023" s="89"/>
      <c r="F3023" s="89"/>
      <c r="G3023" s="89"/>
      <c r="H3023" s="89"/>
      <c r="I3023" s="89"/>
      <c r="K3023" s="89"/>
      <c r="L3023" s="89"/>
      <c r="M3023" s="89"/>
      <c r="N3023" s="89"/>
      <c r="O3023" s="89"/>
      <c r="P3023" s="89"/>
      <c r="Q3023" s="89"/>
      <c r="R3023" s="89"/>
      <c r="S3023" s="89"/>
    </row>
    <row r="3024" spans="1:19" ht="49.65" customHeight="1" x14ac:dyDescent="0.3">
      <c r="A3024" s="99"/>
      <c r="B3024" s="100" t="s">
        <v>2505</v>
      </c>
      <c r="C3024" s="78"/>
      <c r="D3024" s="78"/>
      <c r="E3024" s="78"/>
      <c r="F3024" s="78"/>
      <c r="G3024" s="78"/>
      <c r="H3024" s="78"/>
      <c r="I3024" s="78"/>
      <c r="K3024" s="99"/>
      <c r="L3024" s="100" t="s">
        <v>2506</v>
      </c>
      <c r="M3024" s="78"/>
      <c r="N3024" s="78"/>
      <c r="O3024" s="78"/>
      <c r="P3024" s="78"/>
      <c r="Q3024" s="78"/>
      <c r="R3024" s="78"/>
      <c r="S3024" s="78"/>
    </row>
    <row r="3025" spans="1:19" ht="49.65" customHeight="1" x14ac:dyDescent="0.3">
      <c r="A3025" s="78"/>
      <c r="B3025" s="78"/>
      <c r="C3025" s="78"/>
      <c r="D3025" s="78"/>
      <c r="E3025" s="78"/>
      <c r="F3025" s="78"/>
      <c r="G3025" s="78"/>
      <c r="H3025" s="78"/>
      <c r="I3025" s="78"/>
      <c r="K3025" s="78"/>
      <c r="L3025" s="78"/>
      <c r="M3025" s="78"/>
      <c r="N3025" s="78"/>
      <c r="O3025" s="78"/>
      <c r="P3025" s="78"/>
      <c r="Q3025" s="78"/>
      <c r="R3025" s="78"/>
      <c r="S3025" s="78"/>
    </row>
    <row r="3026" spans="1:19" ht="49.65" customHeight="1" x14ac:dyDescent="0.3">
      <c r="A3026" s="97">
        <v>15143</v>
      </c>
      <c r="B3026" s="98" t="s">
        <v>2507</v>
      </c>
      <c r="C3026" s="96"/>
      <c r="D3026" s="96"/>
      <c r="E3026" s="96"/>
      <c r="F3026" s="96"/>
      <c r="G3026" s="94">
        <f>+C3026+D3026+E3026+F3026</f>
        <v>0</v>
      </c>
      <c r="H3026" s="95">
        <v>299</v>
      </c>
      <c r="I3026" s="88">
        <f>+G3026*H3026</f>
        <v>0</v>
      </c>
      <c r="K3026" s="97">
        <v>14653</v>
      </c>
      <c r="L3026" s="98" t="s">
        <v>2508</v>
      </c>
      <c r="M3026" s="96"/>
      <c r="N3026" s="96"/>
      <c r="O3026" s="96"/>
      <c r="P3026" s="96"/>
      <c r="Q3026" s="94">
        <f>+M3026+N3026+O3026+P3026</f>
        <v>0</v>
      </c>
      <c r="R3026" s="95">
        <v>179</v>
      </c>
      <c r="S3026" s="88">
        <f>+Q3026*R3026</f>
        <v>0</v>
      </c>
    </row>
    <row r="3027" spans="1:19" ht="49.65" customHeight="1" x14ac:dyDescent="0.3">
      <c r="A3027" s="89"/>
      <c r="B3027" s="89"/>
      <c r="C3027" s="89"/>
      <c r="D3027" s="89"/>
      <c r="E3027" s="89"/>
      <c r="F3027" s="89"/>
      <c r="G3027" s="89"/>
      <c r="H3027" s="89"/>
      <c r="I3027" s="89"/>
      <c r="K3027" s="89"/>
      <c r="L3027" s="89"/>
      <c r="M3027" s="89"/>
      <c r="N3027" s="89"/>
      <c r="O3027" s="89"/>
      <c r="P3027" s="89"/>
      <c r="Q3027" s="89"/>
      <c r="R3027" s="89"/>
      <c r="S3027" s="89"/>
    </row>
    <row r="3028" spans="1:19" ht="49.65" customHeight="1" x14ac:dyDescent="0.3">
      <c r="A3028" s="97">
        <v>15147</v>
      </c>
      <c r="B3028" s="98" t="s">
        <v>2509</v>
      </c>
      <c r="C3028" s="96"/>
      <c r="D3028" s="96"/>
      <c r="E3028" s="96"/>
      <c r="F3028" s="96"/>
      <c r="G3028" s="94">
        <f>+C3028+D3028+E3028+F3028</f>
        <v>0</v>
      </c>
      <c r="H3028" s="95">
        <v>299</v>
      </c>
      <c r="I3028" s="88">
        <f>+G3028*H3028</f>
        <v>0</v>
      </c>
      <c r="K3028" s="97">
        <v>14655</v>
      </c>
      <c r="L3028" s="98" t="s">
        <v>2510</v>
      </c>
      <c r="M3028" s="96"/>
      <c r="N3028" s="96"/>
      <c r="O3028" s="96"/>
      <c r="P3028" s="96"/>
      <c r="Q3028" s="94">
        <f>+M3028+N3028+O3028+P3028</f>
        <v>0</v>
      </c>
      <c r="R3028" s="95">
        <v>179</v>
      </c>
      <c r="S3028" s="88">
        <f>+Q3028*R3028</f>
        <v>0</v>
      </c>
    </row>
    <row r="3029" spans="1:19" ht="49.65" customHeight="1" x14ac:dyDescent="0.3">
      <c r="A3029" s="89"/>
      <c r="B3029" s="89"/>
      <c r="C3029" s="89"/>
      <c r="D3029" s="89"/>
      <c r="E3029" s="89"/>
      <c r="F3029" s="89"/>
      <c r="G3029" s="89"/>
      <c r="H3029" s="89"/>
      <c r="I3029" s="89"/>
      <c r="K3029" s="89"/>
      <c r="L3029" s="89"/>
      <c r="M3029" s="89"/>
      <c r="N3029" s="89"/>
      <c r="O3029" s="89"/>
      <c r="P3029" s="89"/>
      <c r="Q3029" s="89"/>
      <c r="R3029" s="89"/>
      <c r="S3029" s="89"/>
    </row>
    <row r="3030" spans="1:19" ht="49.65" customHeight="1" x14ac:dyDescent="0.3">
      <c r="A3030" s="97">
        <v>15148</v>
      </c>
      <c r="B3030" s="98" t="s">
        <v>2511</v>
      </c>
      <c r="C3030" s="96"/>
      <c r="D3030" s="96"/>
      <c r="E3030" s="96"/>
      <c r="F3030" s="96"/>
      <c r="G3030" s="94">
        <f>+C3030+D3030+E3030+F3030</f>
        <v>0</v>
      </c>
      <c r="H3030" s="95">
        <v>299</v>
      </c>
      <c r="I3030" s="88">
        <f>+G3030*H3030</f>
        <v>0</v>
      </c>
      <c r="K3030" s="97">
        <v>14656</v>
      </c>
      <c r="L3030" s="98" t="s">
        <v>2512</v>
      </c>
      <c r="M3030" s="96"/>
      <c r="N3030" s="96"/>
      <c r="O3030" s="96"/>
      <c r="P3030" s="96"/>
      <c r="Q3030" s="94">
        <f>+M3030+N3030+O3030+P3030</f>
        <v>0</v>
      </c>
      <c r="R3030" s="95">
        <v>179</v>
      </c>
      <c r="S3030" s="88">
        <f>+Q3030*R3030</f>
        <v>0</v>
      </c>
    </row>
    <row r="3031" spans="1:19" ht="49.65" customHeight="1" x14ac:dyDescent="0.3">
      <c r="A3031" s="89"/>
      <c r="B3031" s="89"/>
      <c r="C3031" s="89"/>
      <c r="D3031" s="89"/>
      <c r="E3031" s="89"/>
      <c r="F3031" s="89"/>
      <c r="G3031" s="89"/>
      <c r="H3031" s="89"/>
      <c r="I3031" s="89"/>
      <c r="K3031" s="89"/>
      <c r="L3031" s="89"/>
      <c r="M3031" s="89"/>
      <c r="N3031" s="89"/>
      <c r="O3031" s="89"/>
      <c r="P3031" s="89"/>
      <c r="Q3031" s="89"/>
      <c r="R3031" s="89"/>
      <c r="S3031" s="89"/>
    </row>
    <row r="3032" spans="1:19" ht="49.65" customHeight="1" x14ac:dyDescent="0.3">
      <c r="A3032" s="99"/>
      <c r="B3032" s="100" t="s">
        <v>2513</v>
      </c>
      <c r="C3032" s="78"/>
      <c r="D3032" s="78"/>
      <c r="E3032" s="78"/>
      <c r="F3032" s="78"/>
      <c r="G3032" s="78"/>
      <c r="H3032" s="78"/>
      <c r="I3032" s="78"/>
      <c r="K3032" s="99"/>
      <c r="L3032" s="100" t="s">
        <v>2514</v>
      </c>
      <c r="M3032" s="78"/>
      <c r="N3032" s="78"/>
      <c r="O3032" s="78"/>
      <c r="P3032" s="78"/>
      <c r="Q3032" s="78"/>
      <c r="R3032" s="78"/>
      <c r="S3032" s="78"/>
    </row>
    <row r="3033" spans="1:19" ht="49.65" customHeight="1" x14ac:dyDescent="0.3">
      <c r="A3033" s="78"/>
      <c r="B3033" s="78"/>
      <c r="C3033" s="78"/>
      <c r="D3033" s="78"/>
      <c r="E3033" s="78"/>
      <c r="F3033" s="78"/>
      <c r="G3033" s="78"/>
      <c r="H3033" s="78"/>
      <c r="I3033" s="78"/>
      <c r="K3033" s="78"/>
      <c r="L3033" s="78"/>
      <c r="M3033" s="78"/>
      <c r="N3033" s="78"/>
      <c r="O3033" s="78"/>
      <c r="P3033" s="78"/>
      <c r="Q3033" s="78"/>
      <c r="R3033" s="78"/>
      <c r="S3033" s="78"/>
    </row>
    <row r="3034" spans="1:19" ht="49.65" customHeight="1" x14ac:dyDescent="0.3">
      <c r="A3034" s="97">
        <v>13415</v>
      </c>
      <c r="B3034" s="98" t="s">
        <v>2515</v>
      </c>
      <c r="C3034" s="96"/>
      <c r="D3034" s="96"/>
      <c r="E3034" s="96"/>
      <c r="F3034" s="96"/>
      <c r="G3034" s="94">
        <f>+C3034+D3034+E3034+F3034</f>
        <v>0</v>
      </c>
      <c r="H3034" s="95">
        <v>149</v>
      </c>
      <c r="I3034" s="88">
        <f>+G3034*H3034</f>
        <v>0</v>
      </c>
      <c r="K3034" s="97">
        <v>14060</v>
      </c>
      <c r="L3034" s="98" t="s">
        <v>2516</v>
      </c>
      <c r="M3034" s="96"/>
      <c r="N3034" s="96"/>
      <c r="O3034" s="96"/>
      <c r="P3034" s="96"/>
      <c r="Q3034" s="94">
        <f>+M3034+N3034+O3034+P3034</f>
        <v>0</v>
      </c>
      <c r="R3034" s="95">
        <v>379</v>
      </c>
      <c r="S3034" s="88">
        <f>+Q3034*R3034</f>
        <v>0</v>
      </c>
    </row>
    <row r="3035" spans="1:19" ht="49.65" customHeight="1" x14ac:dyDescent="0.3">
      <c r="A3035" s="89"/>
      <c r="B3035" s="89"/>
      <c r="C3035" s="89"/>
      <c r="D3035" s="89"/>
      <c r="E3035" s="89"/>
      <c r="F3035" s="89"/>
      <c r="G3035" s="89"/>
      <c r="H3035" s="89"/>
      <c r="I3035" s="89"/>
      <c r="K3035" s="89"/>
      <c r="L3035" s="89"/>
      <c r="M3035" s="89"/>
      <c r="N3035" s="89"/>
      <c r="O3035" s="89"/>
      <c r="P3035" s="89"/>
      <c r="Q3035" s="89"/>
      <c r="R3035" s="89"/>
      <c r="S3035" s="89"/>
    </row>
    <row r="3036" spans="1:19" ht="49.65" customHeight="1" x14ac:dyDescent="0.3">
      <c r="A3036" s="97">
        <v>13416</v>
      </c>
      <c r="B3036" s="98" t="s">
        <v>2517</v>
      </c>
      <c r="C3036" s="96"/>
      <c r="D3036" s="96"/>
      <c r="E3036" s="96"/>
      <c r="F3036" s="96"/>
      <c r="G3036" s="94">
        <f>+C3036+D3036+E3036+F3036</f>
        <v>0</v>
      </c>
      <c r="H3036" s="95">
        <v>119</v>
      </c>
      <c r="I3036" s="88">
        <f>+G3036*H3036</f>
        <v>0</v>
      </c>
      <c r="K3036" s="99"/>
      <c r="L3036" s="100" t="s">
        <v>2518</v>
      </c>
      <c r="M3036" s="78"/>
      <c r="N3036" s="78"/>
      <c r="O3036" s="78"/>
      <c r="P3036" s="78"/>
      <c r="Q3036" s="78"/>
      <c r="R3036" s="78"/>
      <c r="S3036" s="78"/>
    </row>
    <row r="3037" spans="1:19" ht="49.65" customHeight="1" x14ac:dyDescent="0.3">
      <c r="A3037" s="89"/>
      <c r="B3037" s="89"/>
      <c r="C3037" s="89"/>
      <c r="D3037" s="89"/>
      <c r="E3037" s="89"/>
      <c r="F3037" s="89"/>
      <c r="G3037" s="89"/>
      <c r="H3037" s="89"/>
      <c r="I3037" s="89"/>
      <c r="K3037" s="78"/>
      <c r="L3037" s="78"/>
      <c r="M3037" s="78"/>
      <c r="N3037" s="78"/>
      <c r="O3037" s="78"/>
      <c r="P3037" s="78"/>
      <c r="Q3037" s="78"/>
      <c r="R3037" s="78"/>
      <c r="S3037" s="78"/>
    </row>
    <row r="3038" spans="1:19" ht="49.65" customHeight="1" x14ac:dyDescent="0.3">
      <c r="A3038" s="97">
        <v>13418</v>
      </c>
      <c r="B3038" s="98" t="s">
        <v>2519</v>
      </c>
      <c r="C3038" s="96"/>
      <c r="D3038" s="96"/>
      <c r="E3038" s="96"/>
      <c r="F3038" s="96"/>
      <c r="G3038" s="94">
        <f>+C3038+D3038+E3038+F3038</f>
        <v>0</v>
      </c>
      <c r="H3038" s="95">
        <v>129</v>
      </c>
      <c r="I3038" s="88">
        <f>+G3038*H3038</f>
        <v>0</v>
      </c>
      <c r="K3038" s="97">
        <v>15131</v>
      </c>
      <c r="L3038" s="98" t="s">
        <v>2520</v>
      </c>
      <c r="M3038" s="96"/>
      <c r="N3038" s="96"/>
      <c r="O3038" s="96"/>
      <c r="P3038" s="96"/>
      <c r="Q3038" s="94">
        <f>+M3038+N3038+O3038+P3038</f>
        <v>0</v>
      </c>
      <c r="R3038" s="95">
        <v>399</v>
      </c>
      <c r="S3038" s="88">
        <f>+Q3038*R3038</f>
        <v>0</v>
      </c>
    </row>
    <row r="3039" spans="1:19" ht="49.65" customHeight="1" x14ac:dyDescent="0.3">
      <c r="A3039" s="89"/>
      <c r="B3039" s="89"/>
      <c r="C3039" s="89"/>
      <c r="D3039" s="89"/>
      <c r="E3039" s="89"/>
      <c r="F3039" s="89"/>
      <c r="G3039" s="89"/>
      <c r="H3039" s="89"/>
      <c r="I3039" s="89"/>
      <c r="K3039" s="89"/>
      <c r="L3039" s="89"/>
      <c r="M3039" s="89"/>
      <c r="N3039" s="89"/>
      <c r="O3039" s="89"/>
      <c r="P3039" s="89"/>
      <c r="Q3039" s="89"/>
      <c r="R3039" s="89"/>
      <c r="S3039" s="89"/>
    </row>
    <row r="3040" spans="1:19" ht="49.65" customHeight="1" x14ac:dyDescent="0.3">
      <c r="A3040" s="97">
        <v>13419</v>
      </c>
      <c r="B3040" s="98" t="s">
        <v>2521</v>
      </c>
      <c r="C3040" s="96"/>
      <c r="D3040" s="96"/>
      <c r="E3040" s="96"/>
      <c r="F3040" s="96"/>
      <c r="G3040" s="94">
        <f>+C3040+D3040+E3040+F3040</f>
        <v>0</v>
      </c>
      <c r="H3040" s="95">
        <v>499</v>
      </c>
      <c r="I3040" s="88">
        <f>+G3040*H3040</f>
        <v>0</v>
      </c>
      <c r="K3040" s="97">
        <v>15133</v>
      </c>
      <c r="L3040" s="98" t="s">
        <v>2522</v>
      </c>
      <c r="M3040" s="96"/>
      <c r="N3040" s="96"/>
      <c r="O3040" s="96"/>
      <c r="P3040" s="96"/>
      <c r="Q3040" s="94">
        <f>+M3040+N3040+O3040+P3040</f>
        <v>0</v>
      </c>
      <c r="R3040" s="95">
        <v>399</v>
      </c>
      <c r="S3040" s="88">
        <f>+Q3040*R3040</f>
        <v>0</v>
      </c>
    </row>
    <row r="3041" spans="1:19" ht="49.65" customHeight="1" x14ac:dyDescent="0.3">
      <c r="A3041" s="89"/>
      <c r="B3041" s="89"/>
      <c r="C3041" s="89"/>
      <c r="D3041" s="89"/>
      <c r="E3041" s="89"/>
      <c r="F3041" s="89"/>
      <c r="G3041" s="89"/>
      <c r="H3041" s="89"/>
      <c r="I3041" s="89"/>
      <c r="K3041" s="89"/>
      <c r="L3041" s="89"/>
      <c r="M3041" s="89"/>
      <c r="N3041" s="89"/>
      <c r="O3041" s="89"/>
      <c r="P3041" s="89"/>
      <c r="Q3041" s="89"/>
      <c r="R3041" s="89"/>
      <c r="S3041" s="89"/>
    </row>
    <row r="3042" spans="1:19" ht="49.65" customHeight="1" x14ac:dyDescent="0.3">
      <c r="A3042" s="97">
        <v>13420</v>
      </c>
      <c r="B3042" s="98" t="s">
        <v>2523</v>
      </c>
      <c r="C3042" s="96"/>
      <c r="D3042" s="96"/>
      <c r="E3042" s="96"/>
      <c r="F3042" s="96"/>
      <c r="G3042" s="94">
        <f>+C3042+D3042+E3042+F3042</f>
        <v>0</v>
      </c>
      <c r="H3042" s="95">
        <v>449</v>
      </c>
      <c r="I3042" s="88">
        <f>+G3042*H3042</f>
        <v>0</v>
      </c>
      <c r="K3042" s="97">
        <v>15134</v>
      </c>
      <c r="L3042" s="98" t="s">
        <v>2524</v>
      </c>
      <c r="M3042" s="96"/>
      <c r="N3042" s="96"/>
      <c r="O3042" s="96"/>
      <c r="P3042" s="96"/>
      <c r="Q3042" s="94">
        <f>+M3042+N3042+O3042+P3042</f>
        <v>0</v>
      </c>
      <c r="R3042" s="95">
        <v>299</v>
      </c>
      <c r="S3042" s="88">
        <f>+Q3042*R3042</f>
        <v>0</v>
      </c>
    </row>
    <row r="3043" spans="1:19" ht="49.65" customHeight="1" x14ac:dyDescent="0.3">
      <c r="A3043" s="89"/>
      <c r="B3043" s="89"/>
      <c r="C3043" s="89"/>
      <c r="D3043" s="89"/>
      <c r="E3043" s="89"/>
      <c r="F3043" s="89"/>
      <c r="G3043" s="89"/>
      <c r="H3043" s="89"/>
      <c r="I3043" s="89"/>
      <c r="K3043" s="89"/>
      <c r="L3043" s="89"/>
      <c r="M3043" s="89"/>
      <c r="N3043" s="89"/>
      <c r="O3043" s="89"/>
      <c r="P3043" s="89"/>
      <c r="Q3043" s="89"/>
      <c r="R3043" s="89"/>
      <c r="S3043" s="89"/>
    </row>
    <row r="3044" spans="1:19" ht="49.65" customHeight="1" x14ac:dyDescent="0.3">
      <c r="A3044" s="97">
        <v>13421</v>
      </c>
      <c r="B3044" s="98" t="s">
        <v>2525</v>
      </c>
      <c r="C3044" s="96"/>
      <c r="D3044" s="96"/>
      <c r="E3044" s="96"/>
      <c r="F3044" s="96"/>
      <c r="G3044" s="94">
        <f>+C3044+D3044+E3044+F3044</f>
        <v>0</v>
      </c>
      <c r="H3044" s="95">
        <v>149</v>
      </c>
      <c r="I3044" s="88">
        <f>+G3044*H3044</f>
        <v>0</v>
      </c>
      <c r="K3044" s="97">
        <v>15135</v>
      </c>
      <c r="L3044" s="98" t="s">
        <v>2526</v>
      </c>
      <c r="M3044" s="96"/>
      <c r="N3044" s="96"/>
      <c r="O3044" s="96"/>
      <c r="P3044" s="96"/>
      <c r="Q3044" s="94">
        <f>+M3044+N3044+O3044+P3044</f>
        <v>0</v>
      </c>
      <c r="R3044" s="95">
        <v>299</v>
      </c>
      <c r="S3044" s="88">
        <f>+Q3044*R3044</f>
        <v>0</v>
      </c>
    </row>
    <row r="3045" spans="1:19" ht="49.65" customHeight="1" x14ac:dyDescent="0.3">
      <c r="A3045" s="89"/>
      <c r="B3045" s="89"/>
      <c r="C3045" s="89"/>
      <c r="D3045" s="89"/>
      <c r="E3045" s="89"/>
      <c r="F3045" s="89"/>
      <c r="G3045" s="89"/>
      <c r="H3045" s="89"/>
      <c r="I3045" s="89"/>
      <c r="K3045" s="89"/>
      <c r="L3045" s="89"/>
      <c r="M3045" s="89"/>
      <c r="N3045" s="89"/>
      <c r="O3045" s="89"/>
      <c r="P3045" s="89"/>
      <c r="Q3045" s="89"/>
      <c r="R3045" s="89"/>
      <c r="S3045" s="89"/>
    </row>
    <row r="3046" spans="1:19" ht="49.65" customHeight="1" x14ac:dyDescent="0.3">
      <c r="A3046" s="97">
        <v>13422</v>
      </c>
      <c r="B3046" s="98" t="s">
        <v>2527</v>
      </c>
      <c r="C3046" s="96"/>
      <c r="D3046" s="96"/>
      <c r="E3046" s="96"/>
      <c r="F3046" s="96"/>
      <c r="G3046" s="94">
        <f>+C3046+D3046+E3046+F3046</f>
        <v>0</v>
      </c>
      <c r="H3046" s="95">
        <v>119</v>
      </c>
      <c r="I3046" s="88">
        <f>+G3046*H3046</f>
        <v>0</v>
      </c>
      <c r="K3046" s="97">
        <v>15137</v>
      </c>
      <c r="L3046" s="98" t="s">
        <v>2528</v>
      </c>
      <c r="M3046" s="96"/>
      <c r="N3046" s="96"/>
      <c r="O3046" s="96"/>
      <c r="P3046" s="96"/>
      <c r="Q3046" s="94">
        <f>+M3046+N3046+O3046+P3046</f>
        <v>0</v>
      </c>
      <c r="R3046" s="95">
        <v>299</v>
      </c>
      <c r="S3046" s="88">
        <f>+Q3046*R3046</f>
        <v>0</v>
      </c>
    </row>
    <row r="3047" spans="1:19" ht="49.65" customHeight="1" x14ac:dyDescent="0.3">
      <c r="A3047" s="89"/>
      <c r="B3047" s="89"/>
      <c r="C3047" s="89"/>
      <c r="D3047" s="89"/>
      <c r="E3047" s="89"/>
      <c r="F3047" s="89"/>
      <c r="G3047" s="89"/>
      <c r="H3047" s="89"/>
      <c r="I3047" s="89"/>
      <c r="K3047" s="89"/>
      <c r="L3047" s="89"/>
      <c r="M3047" s="89"/>
      <c r="N3047" s="89"/>
      <c r="O3047" s="89"/>
      <c r="P3047" s="89"/>
      <c r="Q3047" s="89"/>
      <c r="R3047" s="89"/>
      <c r="S3047" s="89"/>
    </row>
    <row r="3048" spans="1:19" ht="49.65" customHeight="1" x14ac:dyDescent="0.3">
      <c r="A3048" s="97">
        <v>13423</v>
      </c>
      <c r="B3048" s="98" t="s">
        <v>2529</v>
      </c>
      <c r="C3048" s="96"/>
      <c r="D3048" s="96"/>
      <c r="E3048" s="96"/>
      <c r="F3048" s="96"/>
      <c r="G3048" s="94">
        <f>+C3048+D3048+E3048+F3048</f>
        <v>0</v>
      </c>
      <c r="H3048" s="95">
        <v>129</v>
      </c>
      <c r="I3048" s="88">
        <f>+G3048*H3048</f>
        <v>0</v>
      </c>
      <c r="K3048" s="97">
        <v>15138</v>
      </c>
      <c r="L3048" s="98" t="s">
        <v>2530</v>
      </c>
      <c r="M3048" s="96"/>
      <c r="N3048" s="96"/>
      <c r="O3048" s="96"/>
      <c r="P3048" s="96"/>
      <c r="Q3048" s="94">
        <f>+M3048+N3048+O3048+P3048</f>
        <v>0</v>
      </c>
      <c r="R3048" s="95">
        <v>299</v>
      </c>
      <c r="S3048" s="88">
        <f>+Q3048*R3048</f>
        <v>0</v>
      </c>
    </row>
    <row r="3049" spans="1:19" ht="49.65" customHeight="1" x14ac:dyDescent="0.3">
      <c r="A3049" s="89"/>
      <c r="B3049" s="89"/>
      <c r="C3049" s="89"/>
      <c r="D3049" s="89"/>
      <c r="E3049" s="89"/>
      <c r="F3049" s="89"/>
      <c r="G3049" s="89"/>
      <c r="H3049" s="89"/>
      <c r="I3049" s="89"/>
      <c r="K3049" s="89"/>
      <c r="L3049" s="89"/>
      <c r="M3049" s="89"/>
      <c r="N3049" s="89"/>
      <c r="O3049" s="89"/>
      <c r="P3049" s="89"/>
      <c r="Q3049" s="89"/>
      <c r="R3049" s="89"/>
      <c r="S3049" s="89"/>
    </row>
    <row r="3050" spans="1:19" ht="49.65" customHeight="1" x14ac:dyDescent="0.3">
      <c r="A3050" s="97">
        <v>13424</v>
      </c>
      <c r="B3050" s="98" t="s">
        <v>2531</v>
      </c>
      <c r="C3050" s="96"/>
      <c r="D3050" s="96"/>
      <c r="E3050" s="96"/>
      <c r="F3050" s="96"/>
      <c r="G3050" s="94">
        <f>+C3050+D3050+E3050+F3050</f>
        <v>0</v>
      </c>
      <c r="H3050" s="95">
        <v>179</v>
      </c>
      <c r="I3050" s="88">
        <f>+G3050*H3050</f>
        <v>0</v>
      </c>
      <c r="K3050" s="97">
        <v>15140</v>
      </c>
      <c r="L3050" s="98" t="s">
        <v>2532</v>
      </c>
      <c r="M3050" s="96"/>
      <c r="N3050" s="96"/>
      <c r="O3050" s="96"/>
      <c r="P3050" s="96"/>
      <c r="Q3050" s="94">
        <f>+M3050+N3050+O3050+P3050</f>
        <v>0</v>
      </c>
      <c r="R3050" s="95">
        <v>179</v>
      </c>
      <c r="S3050" s="88">
        <f>+Q3050*R3050</f>
        <v>0</v>
      </c>
    </row>
    <row r="3051" spans="1:19" ht="49.65" customHeight="1" x14ac:dyDescent="0.3">
      <c r="A3051" s="89"/>
      <c r="B3051" s="89"/>
      <c r="C3051" s="89"/>
      <c r="D3051" s="89"/>
      <c r="E3051" s="89"/>
      <c r="F3051" s="89"/>
      <c r="G3051" s="89"/>
      <c r="H3051" s="89"/>
      <c r="I3051" s="89"/>
      <c r="K3051" s="89"/>
      <c r="L3051" s="89"/>
      <c r="M3051" s="89"/>
      <c r="N3051" s="89"/>
      <c r="O3051" s="89"/>
      <c r="P3051" s="89"/>
      <c r="Q3051" s="89"/>
      <c r="R3051" s="89"/>
      <c r="S3051" s="89"/>
    </row>
    <row r="3052" spans="1:19" ht="49.65" customHeight="1" x14ac:dyDescent="0.3">
      <c r="A3052" s="97">
        <v>13425</v>
      </c>
      <c r="B3052" s="98" t="s">
        <v>2533</v>
      </c>
      <c r="C3052" s="96"/>
      <c r="D3052" s="96"/>
      <c r="E3052" s="96"/>
      <c r="F3052" s="96"/>
      <c r="G3052" s="94">
        <f>+C3052+D3052+E3052+F3052</f>
        <v>0</v>
      </c>
      <c r="H3052" s="95">
        <v>249</v>
      </c>
      <c r="I3052" s="88">
        <f>+G3052*H3052</f>
        <v>0</v>
      </c>
      <c r="K3052" s="97">
        <v>15141</v>
      </c>
      <c r="L3052" s="98" t="s">
        <v>2534</v>
      </c>
      <c r="M3052" s="96"/>
      <c r="N3052" s="96"/>
      <c r="O3052" s="96"/>
      <c r="P3052" s="96"/>
      <c r="Q3052" s="94">
        <f>+M3052+N3052+O3052+P3052</f>
        <v>0</v>
      </c>
      <c r="R3052" s="95">
        <v>179</v>
      </c>
      <c r="S3052" s="88">
        <f>+Q3052*R3052</f>
        <v>0</v>
      </c>
    </row>
    <row r="3053" spans="1:19" ht="49.65" customHeight="1" x14ac:dyDescent="0.3">
      <c r="A3053" s="89"/>
      <c r="B3053" s="89"/>
      <c r="C3053" s="89"/>
      <c r="D3053" s="89"/>
      <c r="E3053" s="89"/>
      <c r="F3053" s="89"/>
      <c r="G3053" s="89"/>
      <c r="H3053" s="89"/>
      <c r="I3053" s="89"/>
      <c r="K3053" s="89"/>
      <c r="L3053" s="89"/>
      <c r="M3053" s="89"/>
      <c r="N3053" s="89"/>
      <c r="O3053" s="89"/>
      <c r="P3053" s="89"/>
      <c r="Q3053" s="89"/>
      <c r="R3053" s="89"/>
      <c r="S3053" s="89"/>
    </row>
    <row r="3054" spans="1:19" ht="49.65" customHeight="1" x14ac:dyDescent="0.3">
      <c r="A3054" s="97">
        <v>15503</v>
      </c>
      <c r="B3054" s="98" t="s">
        <v>2535</v>
      </c>
      <c r="C3054" s="96"/>
      <c r="D3054" s="96"/>
      <c r="E3054" s="96"/>
      <c r="F3054" s="96"/>
      <c r="G3054" s="94">
        <f>+C3054+D3054+E3054+F3054</f>
        <v>0</v>
      </c>
      <c r="H3054" s="95">
        <v>499</v>
      </c>
      <c r="I3054" s="88">
        <f>+G3054*H3054</f>
        <v>0</v>
      </c>
      <c r="K3054" s="99"/>
      <c r="L3054" s="100" t="s">
        <v>2536</v>
      </c>
      <c r="M3054" s="78"/>
      <c r="N3054" s="78"/>
      <c r="O3054" s="78"/>
      <c r="P3054" s="78"/>
      <c r="Q3054" s="78"/>
      <c r="R3054" s="78"/>
      <c r="S3054" s="78"/>
    </row>
    <row r="3055" spans="1:19" ht="49.65" customHeight="1" x14ac:dyDescent="0.3">
      <c r="A3055" s="89"/>
      <c r="B3055" s="89"/>
      <c r="C3055" s="89"/>
      <c r="D3055" s="89"/>
      <c r="E3055" s="89"/>
      <c r="F3055" s="89"/>
      <c r="G3055" s="89"/>
      <c r="H3055" s="89"/>
      <c r="I3055" s="89"/>
      <c r="K3055" s="78"/>
      <c r="L3055" s="78"/>
      <c r="M3055" s="78"/>
      <c r="N3055" s="78"/>
      <c r="O3055" s="78"/>
      <c r="P3055" s="78"/>
      <c r="Q3055" s="78"/>
      <c r="R3055" s="78"/>
      <c r="S3055" s="78"/>
    </row>
    <row r="3056" spans="1:19" ht="49.65" customHeight="1" x14ac:dyDescent="0.3">
      <c r="A3056" s="97">
        <v>15504</v>
      </c>
      <c r="B3056" s="98" t="s">
        <v>2537</v>
      </c>
      <c r="C3056" s="96"/>
      <c r="D3056" s="96"/>
      <c r="E3056" s="96"/>
      <c r="F3056" s="96"/>
      <c r="G3056" s="94">
        <f>+C3056+D3056+E3056+F3056</f>
        <v>0</v>
      </c>
      <c r="H3056" s="95">
        <v>449</v>
      </c>
      <c r="I3056" s="88">
        <f>+G3056*H3056</f>
        <v>0</v>
      </c>
      <c r="K3056" s="97">
        <v>14674</v>
      </c>
      <c r="L3056" s="98" t="s">
        <v>2538</v>
      </c>
      <c r="M3056" s="96"/>
      <c r="N3056" s="96"/>
      <c r="O3056" s="96"/>
      <c r="P3056" s="96"/>
      <c r="Q3056" s="94">
        <f>+M3056+N3056+O3056+P3056</f>
        <v>0</v>
      </c>
      <c r="R3056" s="95">
        <v>219</v>
      </c>
      <c r="S3056" s="88">
        <f>+Q3056*R3056</f>
        <v>0</v>
      </c>
    </row>
    <row r="3057" spans="1:19" ht="49.65" customHeight="1" x14ac:dyDescent="0.3">
      <c r="A3057" s="89"/>
      <c r="B3057" s="89"/>
      <c r="C3057" s="89"/>
      <c r="D3057" s="89"/>
      <c r="E3057" s="89"/>
      <c r="F3057" s="89"/>
      <c r="G3057" s="89"/>
      <c r="H3057" s="89"/>
      <c r="I3057" s="89"/>
      <c r="K3057" s="89"/>
      <c r="L3057" s="89"/>
      <c r="M3057" s="89"/>
      <c r="N3057" s="89"/>
      <c r="O3057" s="89"/>
      <c r="P3057" s="89"/>
      <c r="Q3057" s="89"/>
      <c r="R3057" s="89"/>
      <c r="S3057" s="89"/>
    </row>
    <row r="3058" spans="1:19" ht="49.65" customHeight="1" x14ac:dyDescent="0.3">
      <c r="A3058" s="97">
        <v>15505</v>
      </c>
      <c r="B3058" s="98" t="s">
        <v>2539</v>
      </c>
      <c r="C3058" s="96"/>
      <c r="D3058" s="96"/>
      <c r="E3058" s="96"/>
      <c r="F3058" s="96"/>
      <c r="G3058" s="94">
        <f>+C3058+D3058+E3058+F3058</f>
        <v>0</v>
      </c>
      <c r="H3058" s="95">
        <v>189</v>
      </c>
      <c r="I3058" s="88">
        <f>+G3058*H3058</f>
        <v>0</v>
      </c>
      <c r="K3058" s="97">
        <v>14675</v>
      </c>
      <c r="L3058" s="98" t="s">
        <v>2540</v>
      </c>
      <c r="M3058" s="96"/>
      <c r="N3058" s="96"/>
      <c r="O3058" s="96"/>
      <c r="P3058" s="96"/>
      <c r="Q3058" s="94">
        <f>+M3058+N3058+O3058+P3058</f>
        <v>0</v>
      </c>
      <c r="R3058" s="95">
        <v>219</v>
      </c>
      <c r="S3058" s="88">
        <f>+Q3058*R3058</f>
        <v>0</v>
      </c>
    </row>
    <row r="3059" spans="1:19" ht="49.65" customHeight="1" x14ac:dyDescent="0.3">
      <c r="A3059" s="89"/>
      <c r="B3059" s="89"/>
      <c r="C3059" s="89"/>
      <c r="D3059" s="89"/>
      <c r="E3059" s="89"/>
      <c r="F3059" s="89"/>
      <c r="G3059" s="89"/>
      <c r="H3059" s="89"/>
      <c r="I3059" s="89"/>
      <c r="K3059" s="89"/>
      <c r="L3059" s="89"/>
      <c r="M3059" s="89"/>
      <c r="N3059" s="89"/>
      <c r="O3059" s="89"/>
      <c r="P3059" s="89"/>
      <c r="Q3059" s="89"/>
      <c r="R3059" s="89"/>
      <c r="S3059" s="89"/>
    </row>
    <row r="3060" spans="1:19" ht="49.65" customHeight="1" x14ac:dyDescent="0.3">
      <c r="A3060" s="97">
        <v>15506</v>
      </c>
      <c r="B3060" s="98" t="s">
        <v>2541</v>
      </c>
      <c r="C3060" s="96"/>
      <c r="D3060" s="96"/>
      <c r="E3060" s="96"/>
      <c r="F3060" s="96"/>
      <c r="G3060" s="94">
        <f>+C3060+D3060+E3060+F3060</f>
        <v>0</v>
      </c>
      <c r="H3060" s="95">
        <v>189</v>
      </c>
      <c r="I3060" s="88">
        <f>+G3060*H3060</f>
        <v>0</v>
      </c>
      <c r="K3060" s="97">
        <v>14676</v>
      </c>
      <c r="L3060" s="98" t="s">
        <v>2542</v>
      </c>
      <c r="M3060" s="96"/>
      <c r="N3060" s="96"/>
      <c r="O3060" s="96"/>
      <c r="P3060" s="96"/>
      <c r="Q3060" s="94">
        <f>+M3060+N3060+O3060+P3060</f>
        <v>0</v>
      </c>
      <c r="R3060" s="95">
        <v>99</v>
      </c>
      <c r="S3060" s="88">
        <f>+Q3060*R3060</f>
        <v>0</v>
      </c>
    </row>
    <row r="3061" spans="1:19" ht="49.65" customHeight="1" x14ac:dyDescent="0.3">
      <c r="A3061" s="89"/>
      <c r="B3061" s="89"/>
      <c r="C3061" s="89"/>
      <c r="D3061" s="89"/>
      <c r="E3061" s="89"/>
      <c r="F3061" s="89"/>
      <c r="G3061" s="89"/>
      <c r="H3061" s="89"/>
      <c r="I3061" s="89"/>
      <c r="K3061" s="89"/>
      <c r="L3061" s="89"/>
      <c r="M3061" s="89"/>
      <c r="N3061" s="89"/>
      <c r="O3061" s="89"/>
      <c r="P3061" s="89"/>
      <c r="Q3061" s="89"/>
      <c r="R3061" s="89"/>
      <c r="S3061" s="89"/>
    </row>
    <row r="3062" spans="1:19" ht="49.65" customHeight="1" x14ac:dyDescent="0.3">
      <c r="A3062" s="97">
        <v>15507</v>
      </c>
      <c r="B3062" s="98" t="s">
        <v>2543</v>
      </c>
      <c r="C3062" s="96"/>
      <c r="D3062" s="96"/>
      <c r="E3062" s="96"/>
      <c r="F3062" s="96"/>
      <c r="G3062" s="94">
        <f>+C3062+D3062+E3062+F3062</f>
        <v>0</v>
      </c>
      <c r="H3062" s="95">
        <v>179</v>
      </c>
      <c r="I3062" s="88">
        <f>+G3062*H3062</f>
        <v>0</v>
      </c>
      <c r="K3062" s="97">
        <v>14677</v>
      </c>
      <c r="L3062" s="98" t="s">
        <v>2544</v>
      </c>
      <c r="M3062" s="96"/>
      <c r="N3062" s="96"/>
      <c r="O3062" s="96"/>
      <c r="P3062" s="96"/>
      <c r="Q3062" s="94">
        <f>+M3062+N3062+O3062+P3062</f>
        <v>0</v>
      </c>
      <c r="R3062" s="95">
        <v>99</v>
      </c>
      <c r="S3062" s="88">
        <f>+Q3062*R3062</f>
        <v>0</v>
      </c>
    </row>
    <row r="3063" spans="1:19" ht="49.65" customHeight="1" x14ac:dyDescent="0.3">
      <c r="A3063" s="89"/>
      <c r="B3063" s="89"/>
      <c r="C3063" s="89"/>
      <c r="D3063" s="89"/>
      <c r="E3063" s="89"/>
      <c r="F3063" s="89"/>
      <c r="G3063" s="89"/>
      <c r="H3063" s="89"/>
      <c r="I3063" s="89"/>
      <c r="K3063" s="89"/>
      <c r="L3063" s="89"/>
      <c r="M3063" s="89"/>
      <c r="N3063" s="89"/>
      <c r="O3063" s="89"/>
      <c r="P3063" s="89"/>
      <c r="Q3063" s="89"/>
      <c r="R3063" s="89"/>
      <c r="S3063" s="89"/>
    </row>
    <row r="3064" spans="1:19" ht="49.65" customHeight="1" x14ac:dyDescent="0.3">
      <c r="A3064" s="22" t="s">
        <v>2545</v>
      </c>
      <c r="D3064" s="90" t="s">
        <v>121</v>
      </c>
      <c r="E3064" s="80"/>
      <c r="F3064" s="80"/>
      <c r="G3064" s="81"/>
      <c r="H3064" s="91">
        <f>SUM(I2968:I3063)</f>
        <v>0</v>
      </c>
      <c r="I3064" s="81"/>
      <c r="N3064" s="90" t="s">
        <v>122</v>
      </c>
      <c r="O3064" s="80"/>
      <c r="P3064" s="80"/>
      <c r="Q3064" s="81"/>
      <c r="R3064" s="91">
        <f>SUM(S2968:S3063)</f>
        <v>0</v>
      </c>
      <c r="S3064" s="81"/>
    </row>
    <row r="3065" spans="1:19" ht="49.65" customHeight="1" x14ac:dyDescent="0.3">
      <c r="D3065" s="82"/>
      <c r="E3065" s="83"/>
      <c r="F3065" s="83"/>
      <c r="G3065" s="84"/>
      <c r="H3065" s="82"/>
      <c r="I3065" s="84"/>
      <c r="N3065" s="82"/>
      <c r="O3065" s="83"/>
      <c r="P3065" s="83"/>
      <c r="Q3065" s="84"/>
      <c r="R3065" s="82"/>
      <c r="S3065" s="84"/>
    </row>
    <row r="3066" spans="1:19" ht="49.65" customHeight="1" x14ac:dyDescent="0.3">
      <c r="A3066" s="92" t="s">
        <v>2448</v>
      </c>
      <c r="B3066" s="78"/>
      <c r="C3066" s="78"/>
      <c r="D3066" s="78"/>
      <c r="E3066" s="78"/>
      <c r="F3066" s="78"/>
      <c r="G3066" s="78"/>
      <c r="H3066" s="78"/>
      <c r="I3066" s="78"/>
      <c r="J3066" s="78"/>
      <c r="K3066" s="78"/>
      <c r="L3066" s="78"/>
      <c r="M3066" s="78"/>
      <c r="N3066" s="78"/>
      <c r="O3066" s="78"/>
      <c r="P3066" s="78"/>
      <c r="Q3066" s="78"/>
      <c r="R3066" s="78"/>
      <c r="S3066" s="78"/>
    </row>
    <row r="3067" spans="1:19" ht="49.65" customHeight="1" x14ac:dyDescent="0.3">
      <c r="A3067" s="78"/>
      <c r="B3067" s="78"/>
      <c r="C3067" s="78"/>
      <c r="D3067" s="78"/>
      <c r="E3067" s="78"/>
      <c r="F3067" s="78"/>
      <c r="G3067" s="78"/>
      <c r="H3067" s="78"/>
      <c r="I3067" s="78"/>
      <c r="J3067" s="78"/>
      <c r="K3067" s="78"/>
      <c r="L3067" s="78"/>
      <c r="M3067" s="78"/>
      <c r="N3067" s="78"/>
      <c r="O3067" s="78"/>
      <c r="P3067" s="78"/>
      <c r="Q3067" s="78"/>
      <c r="R3067" s="78"/>
      <c r="S3067" s="78"/>
    </row>
    <row r="3068" spans="1:19" ht="49.65" customHeight="1" x14ac:dyDescent="0.3">
      <c r="A3068" s="102" t="s">
        <v>4</v>
      </c>
      <c r="B3068" s="103" t="s">
        <v>52</v>
      </c>
      <c r="C3068" s="102" t="s">
        <v>53</v>
      </c>
      <c r="D3068" s="102" t="s">
        <v>54</v>
      </c>
      <c r="E3068" s="102" t="s">
        <v>55</v>
      </c>
      <c r="F3068" s="102" t="s">
        <v>56</v>
      </c>
      <c r="G3068" s="102" t="s">
        <v>57</v>
      </c>
      <c r="H3068" s="102" t="s">
        <v>58</v>
      </c>
      <c r="I3068" s="103" t="s">
        <v>8</v>
      </c>
      <c r="K3068" s="102" t="s">
        <v>4</v>
      </c>
      <c r="L3068" s="103" t="s">
        <v>52</v>
      </c>
      <c r="M3068" s="102" t="s">
        <v>53</v>
      </c>
      <c r="N3068" s="102" t="s">
        <v>54</v>
      </c>
      <c r="O3068" s="102" t="s">
        <v>55</v>
      </c>
      <c r="P3068" s="102" t="s">
        <v>56</v>
      </c>
      <c r="Q3068" s="102" t="s">
        <v>57</v>
      </c>
      <c r="R3068" s="102" t="s">
        <v>58</v>
      </c>
      <c r="S3068" s="103" t="s">
        <v>8</v>
      </c>
    </row>
    <row r="3069" spans="1:19" ht="49.65" customHeight="1" x14ac:dyDescent="0.3">
      <c r="A3069" s="89"/>
      <c r="B3069" s="89"/>
      <c r="C3069" s="89"/>
      <c r="D3069" s="89"/>
      <c r="E3069" s="89"/>
      <c r="F3069" s="89"/>
      <c r="G3069" s="89"/>
      <c r="H3069" s="89"/>
      <c r="I3069" s="89"/>
      <c r="K3069" s="89"/>
      <c r="L3069" s="89"/>
      <c r="M3069" s="89"/>
      <c r="N3069" s="89"/>
      <c r="O3069" s="89"/>
      <c r="P3069" s="89"/>
      <c r="Q3069" s="89"/>
      <c r="R3069" s="89"/>
      <c r="S3069" s="89"/>
    </row>
    <row r="3070" spans="1:19" ht="49.65" customHeight="1" x14ac:dyDescent="0.3">
      <c r="A3070" s="99"/>
      <c r="B3070" s="100" t="s">
        <v>2546</v>
      </c>
      <c r="C3070" s="78"/>
      <c r="D3070" s="78"/>
      <c r="E3070" s="78"/>
      <c r="F3070" s="78"/>
      <c r="G3070" s="78"/>
      <c r="H3070" s="78"/>
      <c r="I3070" s="78"/>
      <c r="K3070" s="99"/>
      <c r="L3070" s="100" t="s">
        <v>2547</v>
      </c>
      <c r="M3070" s="78"/>
      <c r="N3070" s="78"/>
      <c r="O3070" s="78"/>
      <c r="P3070" s="78"/>
      <c r="Q3070" s="78"/>
      <c r="R3070" s="78"/>
      <c r="S3070" s="78"/>
    </row>
    <row r="3071" spans="1:19" ht="49.65" customHeight="1" x14ac:dyDescent="0.3">
      <c r="A3071" s="78"/>
      <c r="B3071" s="78"/>
      <c r="C3071" s="78"/>
      <c r="D3071" s="78"/>
      <c r="E3071" s="78"/>
      <c r="F3071" s="78"/>
      <c r="G3071" s="78"/>
      <c r="H3071" s="78"/>
      <c r="I3071" s="78"/>
      <c r="K3071" s="78"/>
      <c r="L3071" s="78"/>
      <c r="M3071" s="78"/>
      <c r="N3071" s="78"/>
      <c r="O3071" s="78"/>
      <c r="P3071" s="78"/>
      <c r="Q3071" s="78"/>
      <c r="R3071" s="78"/>
      <c r="S3071" s="78"/>
    </row>
    <row r="3072" spans="1:19" ht="49.65" customHeight="1" x14ac:dyDescent="0.3">
      <c r="A3072" s="97">
        <v>14678</v>
      </c>
      <c r="B3072" s="98" t="s">
        <v>2548</v>
      </c>
      <c r="C3072" s="96"/>
      <c r="D3072" s="96"/>
      <c r="E3072" s="96"/>
      <c r="F3072" s="96"/>
      <c r="G3072" s="94">
        <f>+C3072+D3072+E3072+F3072</f>
        <v>0</v>
      </c>
      <c r="H3072" s="95">
        <v>99</v>
      </c>
      <c r="I3072" s="88">
        <f>+G3072*H3072</f>
        <v>0</v>
      </c>
      <c r="K3072" s="97">
        <v>15129</v>
      </c>
      <c r="L3072" s="98" t="s">
        <v>2549</v>
      </c>
      <c r="M3072" s="96"/>
      <c r="N3072" s="96"/>
      <c r="O3072" s="96"/>
      <c r="P3072" s="96"/>
      <c r="Q3072" s="94">
        <f>+M3072+N3072+O3072+P3072</f>
        <v>0</v>
      </c>
      <c r="R3072" s="95">
        <v>179</v>
      </c>
      <c r="S3072" s="88">
        <f>+Q3072*R3072</f>
        <v>0</v>
      </c>
    </row>
    <row r="3073" spans="1:19" ht="49.65" customHeight="1" x14ac:dyDescent="0.3">
      <c r="A3073" s="89"/>
      <c r="B3073" s="89"/>
      <c r="C3073" s="89"/>
      <c r="D3073" s="89"/>
      <c r="E3073" s="89"/>
      <c r="F3073" s="89"/>
      <c r="G3073" s="89"/>
      <c r="H3073" s="89"/>
      <c r="I3073" s="89"/>
      <c r="K3073" s="89"/>
      <c r="L3073" s="89"/>
      <c r="M3073" s="89"/>
      <c r="N3073" s="89"/>
      <c r="O3073" s="89"/>
      <c r="P3073" s="89"/>
      <c r="Q3073" s="89"/>
      <c r="R3073" s="89"/>
      <c r="S3073" s="89"/>
    </row>
    <row r="3074" spans="1:19" ht="49.65" customHeight="1" x14ac:dyDescent="0.3">
      <c r="A3074" s="97">
        <v>14679</v>
      </c>
      <c r="B3074" s="98" t="s">
        <v>2550</v>
      </c>
      <c r="C3074" s="96"/>
      <c r="D3074" s="96"/>
      <c r="E3074" s="96"/>
      <c r="F3074" s="96"/>
      <c r="G3074" s="94">
        <f>+C3074+D3074+E3074+F3074</f>
        <v>0</v>
      </c>
      <c r="H3074" s="95">
        <v>219</v>
      </c>
      <c r="I3074" s="88">
        <f>+G3074*H3074</f>
        <v>0</v>
      </c>
      <c r="K3074" s="99"/>
      <c r="L3074" s="100" t="s">
        <v>2551</v>
      </c>
      <c r="M3074" s="78"/>
      <c r="N3074" s="78"/>
      <c r="O3074" s="78"/>
      <c r="P3074" s="78"/>
      <c r="Q3074" s="78"/>
      <c r="R3074" s="78"/>
      <c r="S3074" s="78"/>
    </row>
    <row r="3075" spans="1:19" ht="49.65" customHeight="1" x14ac:dyDescent="0.3">
      <c r="A3075" s="89"/>
      <c r="B3075" s="89"/>
      <c r="C3075" s="89"/>
      <c r="D3075" s="89"/>
      <c r="E3075" s="89"/>
      <c r="F3075" s="89"/>
      <c r="G3075" s="89"/>
      <c r="H3075" s="89"/>
      <c r="I3075" s="89"/>
      <c r="K3075" s="78"/>
      <c r="L3075" s="78"/>
      <c r="M3075" s="78"/>
      <c r="N3075" s="78"/>
      <c r="O3075" s="78"/>
      <c r="P3075" s="78"/>
      <c r="Q3075" s="78"/>
      <c r="R3075" s="78"/>
      <c r="S3075" s="78"/>
    </row>
    <row r="3076" spans="1:19" ht="49.65" customHeight="1" x14ac:dyDescent="0.3">
      <c r="A3076" s="99"/>
      <c r="B3076" s="100" t="s">
        <v>2552</v>
      </c>
      <c r="C3076" s="78"/>
      <c r="D3076" s="78"/>
      <c r="E3076" s="78"/>
      <c r="F3076" s="78"/>
      <c r="G3076" s="78"/>
      <c r="H3076" s="78"/>
      <c r="I3076" s="78"/>
      <c r="K3076" s="97">
        <v>14361</v>
      </c>
      <c r="L3076" s="98" t="s">
        <v>2553</v>
      </c>
      <c r="M3076" s="96"/>
      <c r="N3076" s="96"/>
      <c r="O3076" s="96"/>
      <c r="P3076" s="96"/>
      <c r="Q3076" s="94">
        <f>+M3076+N3076+O3076+P3076</f>
        <v>0</v>
      </c>
      <c r="R3076" s="95">
        <v>159</v>
      </c>
      <c r="S3076" s="88">
        <f>+Q3076*R3076</f>
        <v>0</v>
      </c>
    </row>
    <row r="3077" spans="1:19" ht="49.65" customHeight="1" x14ac:dyDescent="0.3">
      <c r="A3077" s="78"/>
      <c r="B3077" s="78"/>
      <c r="C3077" s="78"/>
      <c r="D3077" s="78"/>
      <c r="E3077" s="78"/>
      <c r="F3077" s="78"/>
      <c r="G3077" s="78"/>
      <c r="H3077" s="78"/>
      <c r="I3077" s="78"/>
      <c r="K3077" s="89"/>
      <c r="L3077" s="89"/>
      <c r="M3077" s="89"/>
      <c r="N3077" s="89"/>
      <c r="O3077" s="89"/>
      <c r="P3077" s="89"/>
      <c r="Q3077" s="89"/>
      <c r="R3077" s="89"/>
      <c r="S3077" s="89"/>
    </row>
    <row r="3078" spans="1:19" ht="49.65" customHeight="1" x14ac:dyDescent="0.3">
      <c r="A3078" s="97">
        <v>14065</v>
      </c>
      <c r="B3078" s="98" t="s">
        <v>2554</v>
      </c>
      <c r="C3078" s="96"/>
      <c r="D3078" s="96"/>
      <c r="E3078" s="96"/>
      <c r="F3078" s="96"/>
      <c r="G3078" s="94">
        <f>+C3078+D3078+E3078+F3078</f>
        <v>0</v>
      </c>
      <c r="H3078" s="95">
        <v>299</v>
      </c>
      <c r="I3078" s="88">
        <f>+G3078*H3078</f>
        <v>0</v>
      </c>
      <c r="K3078" s="97">
        <v>14362</v>
      </c>
      <c r="L3078" s="98" t="s">
        <v>2555</v>
      </c>
      <c r="M3078" s="96"/>
      <c r="N3078" s="96"/>
      <c r="O3078" s="96"/>
      <c r="P3078" s="96"/>
      <c r="Q3078" s="94">
        <f>+M3078+N3078+O3078+P3078</f>
        <v>0</v>
      </c>
      <c r="R3078" s="95">
        <v>179</v>
      </c>
      <c r="S3078" s="88">
        <f>+Q3078*R3078</f>
        <v>0</v>
      </c>
    </row>
    <row r="3079" spans="1:19" ht="49.65" customHeight="1" x14ac:dyDescent="0.3">
      <c r="A3079" s="89"/>
      <c r="B3079" s="89"/>
      <c r="C3079" s="89"/>
      <c r="D3079" s="89"/>
      <c r="E3079" s="89"/>
      <c r="F3079" s="89"/>
      <c r="G3079" s="89"/>
      <c r="H3079" s="89"/>
      <c r="I3079" s="89"/>
      <c r="K3079" s="89"/>
      <c r="L3079" s="89"/>
      <c r="M3079" s="89"/>
      <c r="N3079" s="89"/>
      <c r="O3079" s="89"/>
      <c r="P3079" s="89"/>
      <c r="Q3079" s="89"/>
      <c r="R3079" s="89"/>
      <c r="S3079" s="89"/>
    </row>
    <row r="3080" spans="1:19" ht="49.65" customHeight="1" x14ac:dyDescent="0.3">
      <c r="A3080" s="97">
        <v>15510</v>
      </c>
      <c r="B3080" s="98" t="s">
        <v>2556</v>
      </c>
      <c r="C3080" s="96"/>
      <c r="D3080" s="96"/>
      <c r="E3080" s="96"/>
      <c r="F3080" s="96"/>
      <c r="G3080" s="94">
        <f>+C3080+D3080+E3080+F3080</f>
        <v>0</v>
      </c>
      <c r="H3080" s="95">
        <v>299</v>
      </c>
      <c r="I3080" s="88">
        <f>+G3080*H3080</f>
        <v>0</v>
      </c>
      <c r="K3080" s="97">
        <v>14363</v>
      </c>
      <c r="L3080" s="98" t="s">
        <v>2557</v>
      </c>
      <c r="M3080" s="96"/>
      <c r="N3080" s="96"/>
      <c r="O3080" s="96"/>
      <c r="P3080" s="96"/>
      <c r="Q3080" s="94">
        <f>+M3080+N3080+O3080+P3080</f>
        <v>0</v>
      </c>
      <c r="R3080" s="95">
        <v>179</v>
      </c>
      <c r="S3080" s="88">
        <f>+Q3080*R3080</f>
        <v>0</v>
      </c>
    </row>
    <row r="3081" spans="1:19" ht="49.65" customHeight="1" x14ac:dyDescent="0.3">
      <c r="A3081" s="89"/>
      <c r="B3081" s="89"/>
      <c r="C3081" s="89"/>
      <c r="D3081" s="89"/>
      <c r="E3081" s="89"/>
      <c r="F3081" s="89"/>
      <c r="G3081" s="89"/>
      <c r="H3081" s="89"/>
      <c r="I3081" s="89"/>
      <c r="K3081" s="89"/>
      <c r="L3081" s="89"/>
      <c r="M3081" s="89"/>
      <c r="N3081" s="89"/>
      <c r="O3081" s="89"/>
      <c r="P3081" s="89"/>
      <c r="Q3081" s="89"/>
      <c r="R3081" s="89"/>
      <c r="S3081" s="89"/>
    </row>
    <row r="3082" spans="1:19" ht="49.65" customHeight="1" x14ac:dyDescent="0.3">
      <c r="A3082" s="97">
        <v>15511</v>
      </c>
      <c r="B3082" s="98" t="s">
        <v>2558</v>
      </c>
      <c r="C3082" s="96"/>
      <c r="D3082" s="96"/>
      <c r="E3082" s="96"/>
      <c r="F3082" s="96"/>
      <c r="G3082" s="94">
        <f>+C3082+D3082+E3082+F3082</f>
        <v>0</v>
      </c>
      <c r="H3082" s="95">
        <v>299</v>
      </c>
      <c r="I3082" s="88">
        <f>+G3082*H3082</f>
        <v>0</v>
      </c>
      <c r="K3082" s="99"/>
      <c r="L3082" s="100" t="s">
        <v>2559</v>
      </c>
      <c r="M3082" s="78"/>
      <c r="N3082" s="78"/>
      <c r="O3082" s="78"/>
      <c r="P3082" s="78"/>
      <c r="Q3082" s="78"/>
      <c r="R3082" s="78"/>
      <c r="S3082" s="78"/>
    </row>
    <row r="3083" spans="1:19" ht="49.65" customHeight="1" x14ac:dyDescent="0.3">
      <c r="A3083" s="89"/>
      <c r="B3083" s="89"/>
      <c r="C3083" s="89"/>
      <c r="D3083" s="89"/>
      <c r="E3083" s="89"/>
      <c r="F3083" s="89"/>
      <c r="G3083" s="89"/>
      <c r="H3083" s="89"/>
      <c r="I3083" s="89"/>
      <c r="K3083" s="78"/>
      <c r="L3083" s="78"/>
      <c r="M3083" s="78"/>
      <c r="N3083" s="78"/>
      <c r="O3083" s="78"/>
      <c r="P3083" s="78"/>
      <c r="Q3083" s="78"/>
      <c r="R3083" s="78"/>
      <c r="S3083" s="78"/>
    </row>
    <row r="3084" spans="1:19" ht="49.65" customHeight="1" x14ac:dyDescent="0.3">
      <c r="A3084" s="97">
        <v>15512</v>
      </c>
      <c r="B3084" s="98" t="s">
        <v>2560</v>
      </c>
      <c r="C3084" s="96"/>
      <c r="D3084" s="96"/>
      <c r="E3084" s="96"/>
      <c r="F3084" s="96"/>
      <c r="G3084" s="94">
        <f>+C3084+D3084+E3084+F3084</f>
        <v>0</v>
      </c>
      <c r="H3084" s="95">
        <v>299</v>
      </c>
      <c r="I3084" s="88">
        <f>+G3084*H3084</f>
        <v>0</v>
      </c>
      <c r="K3084" s="97">
        <v>14645</v>
      </c>
      <c r="L3084" s="98" t="s">
        <v>2561</v>
      </c>
      <c r="M3084" s="96"/>
      <c r="N3084" s="96"/>
      <c r="O3084" s="96"/>
      <c r="P3084" s="96"/>
      <c r="Q3084" s="94">
        <f>+M3084+N3084+O3084+P3084</f>
        <v>0</v>
      </c>
      <c r="R3084" s="95">
        <v>299</v>
      </c>
      <c r="S3084" s="88">
        <f>+Q3084*R3084</f>
        <v>0</v>
      </c>
    </row>
    <row r="3085" spans="1:19" ht="49.65" customHeight="1" x14ac:dyDescent="0.3">
      <c r="A3085" s="89"/>
      <c r="B3085" s="89"/>
      <c r="C3085" s="89"/>
      <c r="D3085" s="89"/>
      <c r="E3085" s="89"/>
      <c r="F3085" s="89"/>
      <c r="G3085" s="89"/>
      <c r="H3085" s="89"/>
      <c r="I3085" s="89"/>
      <c r="K3085" s="89"/>
      <c r="L3085" s="89"/>
      <c r="M3085" s="89"/>
      <c r="N3085" s="89"/>
      <c r="O3085" s="89"/>
      <c r="P3085" s="89"/>
      <c r="Q3085" s="89"/>
      <c r="R3085" s="89"/>
      <c r="S3085" s="89"/>
    </row>
    <row r="3086" spans="1:19" ht="49.65" customHeight="1" x14ac:dyDescent="0.3">
      <c r="A3086" s="97">
        <v>15513</v>
      </c>
      <c r="B3086" s="98" t="s">
        <v>2562</v>
      </c>
      <c r="C3086" s="96"/>
      <c r="D3086" s="96"/>
      <c r="E3086" s="96"/>
      <c r="F3086" s="96"/>
      <c r="G3086" s="94">
        <f>+C3086+D3086+E3086+F3086</f>
        <v>0</v>
      </c>
      <c r="H3086" s="95">
        <v>229</v>
      </c>
      <c r="I3086" s="88">
        <f>+G3086*H3086</f>
        <v>0</v>
      </c>
      <c r="K3086" s="97">
        <v>14646</v>
      </c>
      <c r="L3086" s="98" t="s">
        <v>2563</v>
      </c>
      <c r="M3086" s="96"/>
      <c r="N3086" s="96"/>
      <c r="O3086" s="96"/>
      <c r="P3086" s="96"/>
      <c r="Q3086" s="94">
        <f>+M3086+N3086+O3086+P3086</f>
        <v>0</v>
      </c>
      <c r="R3086" s="95">
        <v>299</v>
      </c>
      <c r="S3086" s="88">
        <f>+Q3086*R3086</f>
        <v>0</v>
      </c>
    </row>
    <row r="3087" spans="1:19" ht="49.65" customHeight="1" x14ac:dyDescent="0.3">
      <c r="A3087" s="89"/>
      <c r="B3087" s="89"/>
      <c r="C3087" s="89"/>
      <c r="D3087" s="89"/>
      <c r="E3087" s="89"/>
      <c r="F3087" s="89"/>
      <c r="G3087" s="89"/>
      <c r="H3087" s="89"/>
      <c r="I3087" s="89"/>
      <c r="K3087" s="89"/>
      <c r="L3087" s="89"/>
      <c r="M3087" s="89"/>
      <c r="N3087" s="89"/>
      <c r="O3087" s="89"/>
      <c r="P3087" s="89"/>
      <c r="Q3087" s="89"/>
      <c r="R3087" s="89"/>
      <c r="S3087" s="89"/>
    </row>
    <row r="3088" spans="1:19" ht="49.65" customHeight="1" x14ac:dyDescent="0.3">
      <c r="A3088" s="97">
        <v>15514</v>
      </c>
      <c r="B3088" s="98" t="s">
        <v>2564</v>
      </c>
      <c r="C3088" s="96"/>
      <c r="D3088" s="96"/>
      <c r="E3088" s="96"/>
      <c r="F3088" s="96"/>
      <c r="G3088" s="94">
        <f>+C3088+D3088+E3088+F3088</f>
        <v>0</v>
      </c>
      <c r="H3088" s="95">
        <v>229</v>
      </c>
      <c r="I3088" s="88">
        <f>+G3088*H3088</f>
        <v>0</v>
      </c>
      <c r="K3088" s="97">
        <v>14648</v>
      </c>
      <c r="L3088" s="98" t="s">
        <v>2565</v>
      </c>
      <c r="M3088" s="96"/>
      <c r="N3088" s="96"/>
      <c r="O3088" s="96"/>
      <c r="P3088" s="96"/>
      <c r="Q3088" s="94">
        <f>+M3088+N3088+O3088+P3088</f>
        <v>0</v>
      </c>
      <c r="R3088" s="95">
        <v>299</v>
      </c>
      <c r="S3088" s="88">
        <f>+Q3088*R3088</f>
        <v>0</v>
      </c>
    </row>
    <row r="3089" spans="1:19" ht="49.65" customHeight="1" x14ac:dyDescent="0.3">
      <c r="A3089" s="89"/>
      <c r="B3089" s="89"/>
      <c r="C3089" s="89"/>
      <c r="D3089" s="89"/>
      <c r="E3089" s="89"/>
      <c r="F3089" s="89"/>
      <c r="G3089" s="89"/>
      <c r="H3089" s="89"/>
      <c r="I3089" s="89"/>
      <c r="K3089" s="89"/>
      <c r="L3089" s="89"/>
      <c r="M3089" s="89"/>
      <c r="N3089" s="89"/>
      <c r="O3089" s="89"/>
      <c r="P3089" s="89"/>
      <c r="Q3089" s="89"/>
      <c r="R3089" s="89"/>
      <c r="S3089" s="89"/>
    </row>
    <row r="3090" spans="1:19" ht="49.65" customHeight="1" x14ac:dyDescent="0.3">
      <c r="A3090" s="97">
        <v>15515</v>
      </c>
      <c r="B3090" s="98" t="s">
        <v>2566</v>
      </c>
      <c r="C3090" s="96"/>
      <c r="D3090" s="96"/>
      <c r="E3090" s="96"/>
      <c r="F3090" s="96"/>
      <c r="G3090" s="94">
        <f>+C3090+D3090+E3090+F3090</f>
        <v>0</v>
      </c>
      <c r="H3090" s="95">
        <v>229</v>
      </c>
      <c r="I3090" s="88">
        <f>+G3090*H3090</f>
        <v>0</v>
      </c>
      <c r="K3090" s="97">
        <v>14650</v>
      </c>
      <c r="L3090" s="98" t="s">
        <v>2567</v>
      </c>
      <c r="M3090" s="96"/>
      <c r="N3090" s="96"/>
      <c r="O3090" s="96"/>
      <c r="P3090" s="96"/>
      <c r="Q3090" s="94">
        <f>+M3090+N3090+O3090+P3090</f>
        <v>0</v>
      </c>
      <c r="R3090" s="95">
        <v>199</v>
      </c>
      <c r="S3090" s="88">
        <f>+Q3090*R3090</f>
        <v>0</v>
      </c>
    </row>
    <row r="3091" spans="1:19" ht="49.65" customHeight="1" x14ac:dyDescent="0.3">
      <c r="A3091" s="89"/>
      <c r="B3091" s="89"/>
      <c r="C3091" s="89"/>
      <c r="D3091" s="89"/>
      <c r="E3091" s="89"/>
      <c r="F3091" s="89"/>
      <c r="G3091" s="89"/>
      <c r="H3091" s="89"/>
      <c r="I3091" s="89"/>
      <c r="K3091" s="89"/>
      <c r="L3091" s="89"/>
      <c r="M3091" s="89"/>
      <c r="N3091" s="89"/>
      <c r="O3091" s="89"/>
      <c r="P3091" s="89"/>
      <c r="Q3091" s="89"/>
      <c r="R3091" s="89"/>
      <c r="S3091" s="89"/>
    </row>
    <row r="3092" spans="1:19" ht="49.65" customHeight="1" x14ac:dyDescent="0.3">
      <c r="A3092" s="97">
        <v>15516</v>
      </c>
      <c r="B3092" s="98" t="s">
        <v>2568</v>
      </c>
      <c r="C3092" s="96"/>
      <c r="D3092" s="96"/>
      <c r="E3092" s="96"/>
      <c r="F3092" s="96"/>
      <c r="G3092" s="94">
        <f>+C3092+D3092+E3092+F3092</f>
        <v>0</v>
      </c>
      <c r="H3092" s="95">
        <v>229</v>
      </c>
      <c r="I3092" s="88">
        <f>+G3092*H3092</f>
        <v>0</v>
      </c>
      <c r="K3092" s="97">
        <v>14669</v>
      </c>
      <c r="L3092" s="98" t="s">
        <v>2569</v>
      </c>
      <c r="M3092" s="96"/>
      <c r="N3092" s="96"/>
      <c r="O3092" s="96"/>
      <c r="P3092" s="96"/>
      <c r="Q3092" s="94">
        <f>+M3092+N3092+O3092+P3092</f>
        <v>0</v>
      </c>
      <c r="R3092" s="95">
        <v>159</v>
      </c>
      <c r="S3092" s="88">
        <f>+Q3092*R3092</f>
        <v>0</v>
      </c>
    </row>
    <row r="3093" spans="1:19" ht="49.65" customHeight="1" x14ac:dyDescent="0.3">
      <c r="A3093" s="89"/>
      <c r="B3093" s="89"/>
      <c r="C3093" s="89"/>
      <c r="D3093" s="89"/>
      <c r="E3093" s="89"/>
      <c r="F3093" s="89"/>
      <c r="G3093" s="89"/>
      <c r="H3093" s="89"/>
      <c r="I3093" s="89"/>
      <c r="K3093" s="89"/>
      <c r="L3093" s="89"/>
      <c r="M3093" s="89"/>
      <c r="N3093" s="89"/>
      <c r="O3093" s="89"/>
      <c r="P3093" s="89"/>
      <c r="Q3093" s="89"/>
      <c r="R3093" s="89"/>
      <c r="S3093" s="89"/>
    </row>
    <row r="3094" spans="1:19" ht="49.65" customHeight="1" x14ac:dyDescent="0.3">
      <c r="A3094" s="99"/>
      <c r="B3094" s="100" t="s">
        <v>2570</v>
      </c>
      <c r="C3094" s="78"/>
      <c r="D3094" s="78"/>
      <c r="E3094" s="78"/>
      <c r="F3094" s="78"/>
      <c r="G3094" s="78"/>
      <c r="H3094" s="78"/>
      <c r="I3094" s="78"/>
      <c r="K3094" s="97">
        <v>14670</v>
      </c>
      <c r="L3094" s="98" t="s">
        <v>2571</v>
      </c>
      <c r="M3094" s="96"/>
      <c r="N3094" s="96"/>
      <c r="O3094" s="96"/>
      <c r="P3094" s="96"/>
      <c r="Q3094" s="94">
        <f>+M3094+N3094+O3094+P3094</f>
        <v>0</v>
      </c>
      <c r="R3094" s="95">
        <v>159</v>
      </c>
      <c r="S3094" s="88">
        <f>+Q3094*R3094</f>
        <v>0</v>
      </c>
    </row>
    <row r="3095" spans="1:19" ht="49.65" customHeight="1" x14ac:dyDescent="0.3">
      <c r="A3095" s="78"/>
      <c r="B3095" s="78"/>
      <c r="C3095" s="78"/>
      <c r="D3095" s="78"/>
      <c r="E3095" s="78"/>
      <c r="F3095" s="78"/>
      <c r="G3095" s="78"/>
      <c r="H3095" s="78"/>
      <c r="I3095" s="78"/>
      <c r="K3095" s="89"/>
      <c r="L3095" s="89"/>
      <c r="M3095" s="89"/>
      <c r="N3095" s="89"/>
      <c r="O3095" s="89"/>
      <c r="P3095" s="89"/>
      <c r="Q3095" s="89"/>
      <c r="R3095" s="89"/>
      <c r="S3095" s="89"/>
    </row>
    <row r="3096" spans="1:19" ht="49.65" customHeight="1" x14ac:dyDescent="0.3">
      <c r="A3096" s="97">
        <v>11582</v>
      </c>
      <c r="B3096" s="98" t="s">
        <v>2572</v>
      </c>
      <c r="C3096" s="96"/>
      <c r="D3096" s="96"/>
      <c r="E3096" s="96"/>
      <c r="F3096" s="96"/>
      <c r="G3096" s="94">
        <f>+C3096+D3096+E3096+F3096</f>
        <v>0</v>
      </c>
      <c r="H3096" s="95">
        <v>249</v>
      </c>
      <c r="I3096" s="88">
        <f>+G3096*H3096</f>
        <v>0</v>
      </c>
      <c r="K3096" s="97">
        <v>14671</v>
      </c>
      <c r="L3096" s="98" t="s">
        <v>2573</v>
      </c>
      <c r="M3096" s="96"/>
      <c r="N3096" s="96"/>
      <c r="O3096" s="96"/>
      <c r="P3096" s="96"/>
      <c r="Q3096" s="94">
        <f>+M3096+N3096+O3096+P3096</f>
        <v>0</v>
      </c>
      <c r="R3096" s="95">
        <v>159</v>
      </c>
      <c r="S3096" s="88">
        <f>+Q3096*R3096</f>
        <v>0</v>
      </c>
    </row>
    <row r="3097" spans="1:19" ht="49.65" customHeight="1" x14ac:dyDescent="0.3">
      <c r="A3097" s="89"/>
      <c r="B3097" s="89"/>
      <c r="C3097" s="89"/>
      <c r="D3097" s="89"/>
      <c r="E3097" s="89"/>
      <c r="F3097" s="89"/>
      <c r="G3097" s="89"/>
      <c r="H3097" s="89"/>
      <c r="I3097" s="89"/>
      <c r="K3097" s="89"/>
      <c r="L3097" s="89"/>
      <c r="M3097" s="89"/>
      <c r="N3097" s="89"/>
      <c r="O3097" s="89"/>
      <c r="P3097" s="89"/>
      <c r="Q3097" s="89"/>
      <c r="R3097" s="89"/>
      <c r="S3097" s="89"/>
    </row>
    <row r="3098" spans="1:19" ht="49.65" customHeight="1" x14ac:dyDescent="0.3">
      <c r="A3098" s="97">
        <v>13340</v>
      </c>
      <c r="B3098" s="98" t="s">
        <v>2574</v>
      </c>
      <c r="C3098" s="96"/>
      <c r="D3098" s="96"/>
      <c r="E3098" s="96"/>
      <c r="F3098" s="96"/>
      <c r="G3098" s="94">
        <f>+C3098+D3098+E3098+F3098</f>
        <v>0</v>
      </c>
      <c r="H3098" s="95">
        <v>249</v>
      </c>
      <c r="I3098" s="88">
        <f>+G3098*H3098</f>
        <v>0</v>
      </c>
      <c r="K3098" s="97">
        <v>14673</v>
      </c>
      <c r="L3098" s="98" t="s">
        <v>2575</v>
      </c>
      <c r="M3098" s="96"/>
      <c r="N3098" s="96"/>
      <c r="O3098" s="96"/>
      <c r="P3098" s="96"/>
      <c r="Q3098" s="94">
        <f>+M3098+N3098+O3098+P3098</f>
        <v>0</v>
      </c>
      <c r="R3098" s="95">
        <v>159</v>
      </c>
      <c r="S3098" s="88">
        <f>+Q3098*R3098</f>
        <v>0</v>
      </c>
    </row>
    <row r="3099" spans="1:19" ht="49.65" customHeight="1" x14ac:dyDescent="0.3">
      <c r="A3099" s="89"/>
      <c r="B3099" s="89"/>
      <c r="C3099" s="89"/>
      <c r="D3099" s="89"/>
      <c r="E3099" s="89"/>
      <c r="F3099" s="89"/>
      <c r="G3099" s="89"/>
      <c r="H3099" s="89"/>
      <c r="I3099" s="89"/>
      <c r="K3099" s="89"/>
      <c r="L3099" s="89"/>
      <c r="M3099" s="89"/>
      <c r="N3099" s="89"/>
      <c r="O3099" s="89"/>
      <c r="P3099" s="89"/>
      <c r="Q3099" s="89"/>
      <c r="R3099" s="89"/>
      <c r="S3099" s="89"/>
    </row>
    <row r="3100" spans="1:19" ht="49.65" customHeight="1" x14ac:dyDescent="0.3">
      <c r="A3100" s="97">
        <v>13341</v>
      </c>
      <c r="B3100" s="98" t="s">
        <v>2576</v>
      </c>
      <c r="C3100" s="96"/>
      <c r="D3100" s="96"/>
      <c r="E3100" s="96"/>
      <c r="F3100" s="96"/>
      <c r="G3100" s="94">
        <f>+C3100+D3100+E3100+F3100</f>
        <v>0</v>
      </c>
      <c r="H3100" s="95">
        <v>249</v>
      </c>
      <c r="I3100" s="88">
        <f>+G3100*H3100</f>
        <v>0</v>
      </c>
      <c r="K3100" s="97">
        <v>15521</v>
      </c>
      <c r="L3100" s="98" t="s">
        <v>2577</v>
      </c>
      <c r="M3100" s="96"/>
      <c r="N3100" s="96"/>
      <c r="O3100" s="96"/>
      <c r="P3100" s="96"/>
      <c r="Q3100" s="94">
        <f>+M3100+N3100+O3100+P3100</f>
        <v>0</v>
      </c>
      <c r="R3100" s="95">
        <v>259</v>
      </c>
      <c r="S3100" s="88">
        <f>+Q3100*R3100</f>
        <v>0</v>
      </c>
    </row>
    <row r="3101" spans="1:19" ht="49.65" customHeight="1" x14ac:dyDescent="0.3">
      <c r="A3101" s="89"/>
      <c r="B3101" s="89"/>
      <c r="C3101" s="89"/>
      <c r="D3101" s="89"/>
      <c r="E3101" s="89"/>
      <c r="F3101" s="89"/>
      <c r="G3101" s="89"/>
      <c r="H3101" s="89"/>
      <c r="I3101" s="89"/>
      <c r="K3101" s="89"/>
      <c r="L3101" s="89"/>
      <c r="M3101" s="89"/>
      <c r="N3101" s="89"/>
      <c r="O3101" s="89"/>
      <c r="P3101" s="89"/>
      <c r="Q3101" s="89"/>
      <c r="R3101" s="89"/>
      <c r="S3101" s="89"/>
    </row>
    <row r="3102" spans="1:19" ht="49.65" customHeight="1" x14ac:dyDescent="0.3">
      <c r="A3102" s="99"/>
      <c r="B3102" s="100" t="s">
        <v>2578</v>
      </c>
      <c r="C3102" s="78"/>
      <c r="D3102" s="78"/>
      <c r="E3102" s="78"/>
      <c r="F3102" s="78"/>
      <c r="G3102" s="78"/>
      <c r="H3102" s="78"/>
      <c r="I3102" s="78"/>
      <c r="K3102" s="97">
        <v>15523</v>
      </c>
      <c r="L3102" s="98" t="s">
        <v>2579</v>
      </c>
      <c r="M3102" s="96"/>
      <c r="N3102" s="96"/>
      <c r="O3102" s="96"/>
      <c r="P3102" s="96"/>
      <c r="Q3102" s="94">
        <f>+M3102+N3102+O3102+P3102</f>
        <v>0</v>
      </c>
      <c r="R3102" s="95">
        <v>259</v>
      </c>
      <c r="S3102" s="88">
        <f>+Q3102*R3102</f>
        <v>0</v>
      </c>
    </row>
    <row r="3103" spans="1:19" ht="49.65" customHeight="1" x14ac:dyDescent="0.3">
      <c r="A3103" s="78"/>
      <c r="B3103" s="78"/>
      <c r="C3103" s="78"/>
      <c r="D3103" s="78"/>
      <c r="E3103" s="78"/>
      <c r="F3103" s="78"/>
      <c r="G3103" s="78"/>
      <c r="H3103" s="78"/>
      <c r="I3103" s="78"/>
      <c r="K3103" s="89"/>
      <c r="L3103" s="89"/>
      <c r="M3103" s="89"/>
      <c r="N3103" s="89"/>
      <c r="O3103" s="89"/>
      <c r="P3103" s="89"/>
      <c r="Q3103" s="89"/>
      <c r="R3103" s="89"/>
      <c r="S3103" s="89"/>
    </row>
    <row r="3104" spans="1:19" ht="49.65" customHeight="1" x14ac:dyDescent="0.3">
      <c r="A3104" s="97">
        <v>15090</v>
      </c>
      <c r="B3104" s="98" t="s">
        <v>2580</v>
      </c>
      <c r="C3104" s="96"/>
      <c r="D3104" s="96"/>
      <c r="E3104" s="96"/>
      <c r="F3104" s="96"/>
      <c r="G3104" s="94">
        <f>+C3104+D3104+E3104+F3104</f>
        <v>0</v>
      </c>
      <c r="H3104" s="95">
        <v>499</v>
      </c>
      <c r="I3104" s="88">
        <f>+G3104*H3104</f>
        <v>0</v>
      </c>
      <c r="K3104" s="97">
        <v>15525</v>
      </c>
      <c r="L3104" s="98" t="s">
        <v>2581</v>
      </c>
      <c r="M3104" s="96"/>
      <c r="N3104" s="96"/>
      <c r="O3104" s="96"/>
      <c r="P3104" s="96"/>
      <c r="Q3104" s="94">
        <f>+M3104+N3104+O3104+P3104</f>
        <v>0</v>
      </c>
      <c r="R3104" s="95">
        <v>259</v>
      </c>
      <c r="S3104" s="88">
        <f>+Q3104*R3104</f>
        <v>0</v>
      </c>
    </row>
    <row r="3105" spans="1:19" ht="49.65" customHeight="1" x14ac:dyDescent="0.3">
      <c r="A3105" s="89"/>
      <c r="B3105" s="89"/>
      <c r="C3105" s="89"/>
      <c r="D3105" s="89"/>
      <c r="E3105" s="89"/>
      <c r="F3105" s="89"/>
      <c r="G3105" s="89"/>
      <c r="H3105" s="89"/>
      <c r="I3105" s="89"/>
      <c r="K3105" s="89"/>
      <c r="L3105" s="89"/>
      <c r="M3105" s="89"/>
      <c r="N3105" s="89"/>
      <c r="O3105" s="89"/>
      <c r="P3105" s="89"/>
      <c r="Q3105" s="89"/>
      <c r="R3105" s="89"/>
      <c r="S3105" s="89"/>
    </row>
    <row r="3106" spans="1:19" ht="49.65" customHeight="1" x14ac:dyDescent="0.3">
      <c r="A3106" s="97">
        <v>15091</v>
      </c>
      <c r="B3106" s="98" t="s">
        <v>2582</v>
      </c>
      <c r="C3106" s="96"/>
      <c r="D3106" s="96"/>
      <c r="E3106" s="96"/>
      <c r="F3106" s="96"/>
      <c r="G3106" s="94">
        <f>+C3106+D3106+E3106+F3106</f>
        <v>0</v>
      </c>
      <c r="H3106" s="95">
        <v>499</v>
      </c>
      <c r="I3106" s="88">
        <f>+G3106*H3106</f>
        <v>0</v>
      </c>
      <c r="K3106" s="99"/>
      <c r="L3106" s="100" t="s">
        <v>2583</v>
      </c>
      <c r="M3106" s="78"/>
      <c r="N3106" s="78"/>
      <c r="O3106" s="78"/>
      <c r="P3106" s="78"/>
      <c r="Q3106" s="78"/>
      <c r="R3106" s="78"/>
      <c r="S3106" s="78"/>
    </row>
    <row r="3107" spans="1:19" ht="49.65" customHeight="1" x14ac:dyDescent="0.3">
      <c r="A3107" s="89"/>
      <c r="B3107" s="89"/>
      <c r="C3107" s="89"/>
      <c r="D3107" s="89"/>
      <c r="E3107" s="89"/>
      <c r="F3107" s="89"/>
      <c r="G3107" s="89"/>
      <c r="H3107" s="89"/>
      <c r="I3107" s="89"/>
      <c r="K3107" s="78"/>
      <c r="L3107" s="78"/>
      <c r="M3107" s="78"/>
      <c r="N3107" s="78"/>
      <c r="O3107" s="78"/>
      <c r="P3107" s="78"/>
      <c r="Q3107" s="78"/>
      <c r="R3107" s="78"/>
      <c r="S3107" s="78"/>
    </row>
    <row r="3108" spans="1:19" ht="49.65" customHeight="1" x14ac:dyDescent="0.3">
      <c r="A3108" s="97">
        <v>15093</v>
      </c>
      <c r="B3108" s="98" t="s">
        <v>2584</v>
      </c>
      <c r="C3108" s="96"/>
      <c r="D3108" s="96"/>
      <c r="E3108" s="96"/>
      <c r="F3108" s="96"/>
      <c r="G3108" s="94">
        <f>+C3108+D3108+E3108+F3108</f>
        <v>0</v>
      </c>
      <c r="H3108" s="95">
        <v>499</v>
      </c>
      <c r="I3108" s="88">
        <f>+G3108*H3108</f>
        <v>0</v>
      </c>
      <c r="K3108" s="97">
        <v>14380</v>
      </c>
      <c r="L3108" s="98" t="s">
        <v>2585</v>
      </c>
      <c r="M3108" s="96"/>
      <c r="N3108" s="96"/>
      <c r="O3108" s="96"/>
      <c r="P3108" s="96"/>
      <c r="Q3108" s="94">
        <f>+M3108+N3108+O3108+P3108</f>
        <v>0</v>
      </c>
      <c r="R3108" s="95">
        <v>299</v>
      </c>
      <c r="S3108" s="88">
        <f>+Q3108*R3108</f>
        <v>0</v>
      </c>
    </row>
    <row r="3109" spans="1:19" ht="49.65" customHeight="1" x14ac:dyDescent="0.3">
      <c r="A3109" s="89"/>
      <c r="B3109" s="89"/>
      <c r="C3109" s="89"/>
      <c r="D3109" s="89"/>
      <c r="E3109" s="89"/>
      <c r="F3109" s="89"/>
      <c r="G3109" s="89"/>
      <c r="H3109" s="89"/>
      <c r="I3109" s="89"/>
      <c r="K3109" s="89"/>
      <c r="L3109" s="89"/>
      <c r="M3109" s="89"/>
      <c r="N3109" s="89"/>
      <c r="O3109" s="89"/>
      <c r="P3109" s="89"/>
      <c r="Q3109" s="89"/>
      <c r="R3109" s="89"/>
      <c r="S3109" s="89"/>
    </row>
    <row r="3110" spans="1:19" ht="49.65" customHeight="1" x14ac:dyDescent="0.3">
      <c r="A3110" s="97">
        <v>15095</v>
      </c>
      <c r="B3110" s="98" t="s">
        <v>2586</v>
      </c>
      <c r="C3110" s="96"/>
      <c r="D3110" s="96"/>
      <c r="E3110" s="96"/>
      <c r="F3110" s="96"/>
      <c r="G3110" s="94">
        <f>+C3110+D3110+E3110+F3110</f>
        <v>0</v>
      </c>
      <c r="H3110" s="95">
        <v>469</v>
      </c>
      <c r="I3110" s="88">
        <f>+G3110*H3110</f>
        <v>0</v>
      </c>
      <c r="K3110" s="97">
        <v>14382</v>
      </c>
      <c r="L3110" s="98" t="s">
        <v>2587</v>
      </c>
      <c r="M3110" s="96"/>
      <c r="N3110" s="96"/>
      <c r="O3110" s="96"/>
      <c r="P3110" s="96"/>
      <c r="Q3110" s="94">
        <f>+M3110+N3110+O3110+P3110</f>
        <v>0</v>
      </c>
      <c r="R3110" s="95">
        <v>359</v>
      </c>
      <c r="S3110" s="88">
        <f>+Q3110*R3110</f>
        <v>0</v>
      </c>
    </row>
    <row r="3111" spans="1:19" ht="49.65" customHeight="1" x14ac:dyDescent="0.3">
      <c r="A3111" s="89"/>
      <c r="B3111" s="89"/>
      <c r="C3111" s="89"/>
      <c r="D3111" s="89"/>
      <c r="E3111" s="89"/>
      <c r="F3111" s="89"/>
      <c r="G3111" s="89"/>
      <c r="H3111" s="89"/>
      <c r="I3111" s="89"/>
      <c r="K3111" s="89"/>
      <c r="L3111" s="89"/>
      <c r="M3111" s="89"/>
      <c r="N3111" s="89"/>
      <c r="O3111" s="89"/>
      <c r="P3111" s="89"/>
      <c r="Q3111" s="89"/>
      <c r="R3111" s="89"/>
      <c r="S3111" s="89"/>
    </row>
    <row r="3112" spans="1:19" ht="49.65" customHeight="1" x14ac:dyDescent="0.3">
      <c r="A3112" s="97">
        <v>15096</v>
      </c>
      <c r="B3112" s="98" t="s">
        <v>2588</v>
      </c>
      <c r="C3112" s="96"/>
      <c r="D3112" s="96"/>
      <c r="E3112" s="96"/>
      <c r="F3112" s="96"/>
      <c r="G3112" s="94">
        <f>+C3112+D3112+E3112+F3112</f>
        <v>0</v>
      </c>
      <c r="H3112" s="95">
        <v>469</v>
      </c>
      <c r="I3112" s="88">
        <f>+G3112*H3112</f>
        <v>0</v>
      </c>
      <c r="K3112" s="97">
        <v>14384</v>
      </c>
      <c r="L3112" s="98" t="s">
        <v>2589</v>
      </c>
      <c r="M3112" s="96"/>
      <c r="N3112" s="96"/>
      <c r="O3112" s="96"/>
      <c r="P3112" s="96"/>
      <c r="Q3112" s="94">
        <f>+M3112+N3112+O3112+P3112</f>
        <v>0</v>
      </c>
      <c r="R3112" s="95">
        <v>359</v>
      </c>
      <c r="S3112" s="88">
        <f>+Q3112*R3112</f>
        <v>0</v>
      </c>
    </row>
    <row r="3113" spans="1:19" ht="49.65" customHeight="1" x14ac:dyDescent="0.3">
      <c r="A3113" s="89"/>
      <c r="B3113" s="89"/>
      <c r="C3113" s="89"/>
      <c r="D3113" s="89"/>
      <c r="E3113" s="89"/>
      <c r="F3113" s="89"/>
      <c r="G3113" s="89"/>
      <c r="H3113" s="89"/>
      <c r="I3113" s="89"/>
      <c r="K3113" s="89"/>
      <c r="L3113" s="89"/>
      <c r="M3113" s="89"/>
      <c r="N3113" s="89"/>
      <c r="O3113" s="89"/>
      <c r="P3113" s="89"/>
      <c r="Q3113" s="89"/>
      <c r="R3113" s="89"/>
      <c r="S3113" s="89"/>
    </row>
    <row r="3114" spans="1:19" ht="49.65" customHeight="1" x14ac:dyDescent="0.3">
      <c r="A3114" s="97">
        <v>15098</v>
      </c>
      <c r="B3114" s="98" t="s">
        <v>2590</v>
      </c>
      <c r="C3114" s="96"/>
      <c r="D3114" s="96"/>
      <c r="E3114" s="96"/>
      <c r="F3114" s="96"/>
      <c r="G3114" s="94">
        <f>+C3114+D3114+E3114+F3114</f>
        <v>0</v>
      </c>
      <c r="H3114" s="95">
        <v>469</v>
      </c>
      <c r="I3114" s="88">
        <f>+G3114*H3114</f>
        <v>0</v>
      </c>
      <c r="K3114" s="99"/>
      <c r="L3114" s="100" t="s">
        <v>2591</v>
      </c>
      <c r="M3114" s="78"/>
      <c r="N3114" s="78"/>
      <c r="O3114" s="78"/>
      <c r="P3114" s="78"/>
      <c r="Q3114" s="78"/>
      <c r="R3114" s="78"/>
      <c r="S3114" s="78"/>
    </row>
    <row r="3115" spans="1:19" ht="49.65" customHeight="1" x14ac:dyDescent="0.3">
      <c r="A3115" s="89"/>
      <c r="B3115" s="89"/>
      <c r="C3115" s="89"/>
      <c r="D3115" s="89"/>
      <c r="E3115" s="89"/>
      <c r="F3115" s="89"/>
      <c r="G3115" s="89"/>
      <c r="H3115" s="89"/>
      <c r="I3115" s="89"/>
      <c r="K3115" s="78"/>
      <c r="L3115" s="78"/>
      <c r="M3115" s="78"/>
      <c r="N3115" s="78"/>
      <c r="O3115" s="78"/>
      <c r="P3115" s="78"/>
      <c r="Q3115" s="78"/>
      <c r="R3115" s="78"/>
      <c r="S3115" s="78"/>
    </row>
    <row r="3116" spans="1:19" ht="49.65" customHeight="1" x14ac:dyDescent="0.3">
      <c r="A3116" s="97">
        <v>15100</v>
      </c>
      <c r="B3116" s="98" t="s">
        <v>2592</v>
      </c>
      <c r="C3116" s="96"/>
      <c r="D3116" s="96"/>
      <c r="E3116" s="96"/>
      <c r="F3116" s="96"/>
      <c r="G3116" s="94">
        <f>+C3116+D3116+E3116+F3116</f>
        <v>0</v>
      </c>
      <c r="H3116" s="95">
        <v>399</v>
      </c>
      <c r="I3116" s="88">
        <f>+G3116*H3116</f>
        <v>0</v>
      </c>
      <c r="K3116" s="97">
        <v>14367</v>
      </c>
      <c r="L3116" s="98" t="s">
        <v>2593</v>
      </c>
      <c r="M3116" s="96"/>
      <c r="N3116" s="96"/>
      <c r="O3116" s="96"/>
      <c r="P3116" s="96"/>
      <c r="Q3116" s="94">
        <f>+M3116+N3116+O3116+P3116</f>
        <v>0</v>
      </c>
      <c r="R3116" s="95">
        <v>179</v>
      </c>
      <c r="S3116" s="88">
        <f>+Q3116*R3116</f>
        <v>0</v>
      </c>
    </row>
    <row r="3117" spans="1:19" ht="49.65" customHeight="1" x14ac:dyDescent="0.3">
      <c r="A3117" s="89"/>
      <c r="B3117" s="89"/>
      <c r="C3117" s="89"/>
      <c r="D3117" s="89"/>
      <c r="E3117" s="89"/>
      <c r="F3117" s="89"/>
      <c r="G3117" s="89"/>
      <c r="H3117" s="89"/>
      <c r="I3117" s="89"/>
      <c r="K3117" s="89"/>
      <c r="L3117" s="89"/>
      <c r="M3117" s="89"/>
      <c r="N3117" s="89"/>
      <c r="O3117" s="89"/>
      <c r="P3117" s="89"/>
      <c r="Q3117" s="89"/>
      <c r="R3117" s="89"/>
      <c r="S3117" s="89"/>
    </row>
    <row r="3118" spans="1:19" ht="49.65" customHeight="1" x14ac:dyDescent="0.3">
      <c r="A3118" s="97">
        <v>15101</v>
      </c>
      <c r="B3118" s="98" t="s">
        <v>2594</v>
      </c>
      <c r="C3118" s="96"/>
      <c r="D3118" s="96"/>
      <c r="E3118" s="96"/>
      <c r="F3118" s="96"/>
      <c r="G3118" s="94">
        <f>+C3118+D3118+E3118+F3118</f>
        <v>0</v>
      </c>
      <c r="H3118" s="95">
        <v>399</v>
      </c>
      <c r="I3118" s="88">
        <f>+G3118*H3118</f>
        <v>0</v>
      </c>
      <c r="K3118" s="97">
        <v>14402</v>
      </c>
      <c r="L3118" s="98" t="s">
        <v>2595</v>
      </c>
      <c r="M3118" s="96"/>
      <c r="N3118" s="96"/>
      <c r="O3118" s="96"/>
      <c r="P3118" s="96"/>
      <c r="Q3118" s="94">
        <f>+M3118+N3118+O3118+P3118</f>
        <v>0</v>
      </c>
      <c r="R3118" s="95">
        <v>179</v>
      </c>
      <c r="S3118" s="88">
        <f>+Q3118*R3118</f>
        <v>0</v>
      </c>
    </row>
    <row r="3119" spans="1:19" ht="49.65" customHeight="1" x14ac:dyDescent="0.3">
      <c r="A3119" s="89"/>
      <c r="B3119" s="89"/>
      <c r="C3119" s="89"/>
      <c r="D3119" s="89"/>
      <c r="E3119" s="89"/>
      <c r="F3119" s="89"/>
      <c r="G3119" s="89"/>
      <c r="H3119" s="89"/>
      <c r="I3119" s="89"/>
      <c r="K3119" s="89"/>
      <c r="L3119" s="89"/>
      <c r="M3119" s="89"/>
      <c r="N3119" s="89"/>
      <c r="O3119" s="89"/>
      <c r="P3119" s="89"/>
      <c r="Q3119" s="89"/>
      <c r="R3119" s="89"/>
      <c r="S3119" s="89"/>
    </row>
    <row r="3120" spans="1:19" ht="49.65" customHeight="1" x14ac:dyDescent="0.3">
      <c r="A3120" s="97">
        <v>15102</v>
      </c>
      <c r="B3120" s="98" t="s">
        <v>2596</v>
      </c>
      <c r="C3120" s="96"/>
      <c r="D3120" s="96"/>
      <c r="E3120" s="96"/>
      <c r="F3120" s="96"/>
      <c r="G3120" s="94">
        <f>+C3120+D3120+E3120+F3120</f>
        <v>0</v>
      </c>
      <c r="H3120" s="95">
        <v>399</v>
      </c>
      <c r="I3120" s="88">
        <f>+G3120*H3120</f>
        <v>0</v>
      </c>
      <c r="K3120" s="101" t="s">
        <v>2597</v>
      </c>
      <c r="L3120" s="78"/>
      <c r="M3120" s="78"/>
      <c r="N3120" s="78"/>
      <c r="O3120" s="78"/>
      <c r="P3120" s="78"/>
      <c r="Q3120" s="78"/>
      <c r="R3120" s="78"/>
      <c r="S3120" s="78"/>
    </row>
    <row r="3121" spans="1:19" ht="49.65" customHeight="1" x14ac:dyDescent="0.3">
      <c r="A3121" s="89"/>
      <c r="B3121" s="89"/>
      <c r="C3121" s="89"/>
      <c r="D3121" s="89"/>
      <c r="E3121" s="89"/>
      <c r="F3121" s="89"/>
      <c r="G3121" s="89"/>
      <c r="H3121" s="89"/>
      <c r="I3121" s="89"/>
      <c r="K3121" s="78"/>
      <c r="L3121" s="78"/>
      <c r="M3121" s="78"/>
      <c r="N3121" s="78"/>
      <c r="O3121" s="78"/>
      <c r="P3121" s="78"/>
      <c r="Q3121" s="78"/>
      <c r="R3121" s="78"/>
      <c r="S3121" s="78"/>
    </row>
    <row r="3122" spans="1:19" ht="49.65" customHeight="1" x14ac:dyDescent="0.3">
      <c r="A3122" s="97">
        <v>15103</v>
      </c>
      <c r="B3122" s="98" t="s">
        <v>2598</v>
      </c>
      <c r="C3122" s="96"/>
      <c r="D3122" s="96"/>
      <c r="E3122" s="96"/>
      <c r="F3122" s="96"/>
      <c r="G3122" s="94">
        <f>+C3122+D3122+E3122+F3122</f>
        <v>0</v>
      </c>
      <c r="H3122" s="95">
        <v>359</v>
      </c>
      <c r="I3122" s="88">
        <f>+G3122*H3122</f>
        <v>0</v>
      </c>
      <c r="K3122" s="99"/>
      <c r="L3122" s="100" t="s">
        <v>2599</v>
      </c>
      <c r="M3122" s="78"/>
      <c r="N3122" s="78"/>
      <c r="O3122" s="78"/>
      <c r="P3122" s="78"/>
      <c r="Q3122" s="78"/>
      <c r="R3122" s="78"/>
      <c r="S3122" s="78"/>
    </row>
    <row r="3123" spans="1:19" ht="49.65" customHeight="1" x14ac:dyDescent="0.3">
      <c r="A3123" s="89"/>
      <c r="B3123" s="89"/>
      <c r="C3123" s="89"/>
      <c r="D3123" s="89"/>
      <c r="E3123" s="89"/>
      <c r="F3123" s="89"/>
      <c r="G3123" s="89"/>
      <c r="H3123" s="89"/>
      <c r="I3123" s="89"/>
      <c r="K3123" s="78"/>
      <c r="L3123" s="78"/>
      <c r="M3123" s="78"/>
      <c r="N3123" s="78"/>
      <c r="O3123" s="78"/>
      <c r="P3123" s="78"/>
      <c r="Q3123" s="78"/>
      <c r="R3123" s="78"/>
      <c r="S3123" s="78"/>
    </row>
    <row r="3124" spans="1:19" ht="49.65" customHeight="1" x14ac:dyDescent="0.3">
      <c r="A3124" s="97">
        <v>15104</v>
      </c>
      <c r="B3124" s="98" t="s">
        <v>2600</v>
      </c>
      <c r="C3124" s="96"/>
      <c r="D3124" s="96"/>
      <c r="E3124" s="96"/>
      <c r="F3124" s="96"/>
      <c r="G3124" s="94">
        <f>+C3124+D3124+E3124+F3124</f>
        <v>0</v>
      </c>
      <c r="H3124" s="95">
        <v>359</v>
      </c>
      <c r="I3124" s="88">
        <f>+G3124*H3124</f>
        <v>0</v>
      </c>
      <c r="K3124" s="97">
        <v>13899</v>
      </c>
      <c r="L3124" s="98" t="s">
        <v>2601</v>
      </c>
      <c r="M3124" s="96"/>
      <c r="N3124" s="96"/>
      <c r="O3124" s="96"/>
      <c r="P3124" s="96"/>
      <c r="Q3124" s="94">
        <f>+M3124+N3124+O3124+P3124</f>
        <v>0</v>
      </c>
      <c r="R3124" s="95">
        <v>79</v>
      </c>
      <c r="S3124" s="88">
        <f>+Q3124*R3124</f>
        <v>0</v>
      </c>
    </row>
    <row r="3125" spans="1:19" ht="49.65" customHeight="1" x14ac:dyDescent="0.3">
      <c r="A3125" s="89"/>
      <c r="B3125" s="89"/>
      <c r="C3125" s="89"/>
      <c r="D3125" s="89"/>
      <c r="E3125" s="89"/>
      <c r="F3125" s="89"/>
      <c r="G3125" s="89"/>
      <c r="H3125" s="89"/>
      <c r="I3125" s="89"/>
      <c r="K3125" s="89"/>
      <c r="L3125" s="89"/>
      <c r="M3125" s="89"/>
      <c r="N3125" s="89"/>
      <c r="O3125" s="89"/>
      <c r="P3125" s="89"/>
      <c r="Q3125" s="89"/>
      <c r="R3125" s="89"/>
      <c r="S3125" s="89"/>
    </row>
    <row r="3126" spans="1:19" ht="49.65" customHeight="1" x14ac:dyDescent="0.3">
      <c r="A3126" s="97">
        <v>15105</v>
      </c>
      <c r="B3126" s="98" t="s">
        <v>2602</v>
      </c>
      <c r="C3126" s="96"/>
      <c r="D3126" s="96"/>
      <c r="E3126" s="96"/>
      <c r="F3126" s="96"/>
      <c r="G3126" s="94">
        <f>+C3126+D3126+E3126+F3126</f>
        <v>0</v>
      </c>
      <c r="H3126" s="95">
        <v>359</v>
      </c>
      <c r="I3126" s="88">
        <f>+G3126*H3126</f>
        <v>0</v>
      </c>
      <c r="K3126" s="97">
        <v>13900</v>
      </c>
      <c r="L3126" s="98" t="s">
        <v>2603</v>
      </c>
      <c r="M3126" s="96"/>
      <c r="N3126" s="96"/>
      <c r="O3126" s="96"/>
      <c r="P3126" s="96"/>
      <c r="Q3126" s="94">
        <f>+M3126+N3126+O3126+P3126</f>
        <v>0</v>
      </c>
      <c r="R3126" s="95">
        <v>79</v>
      </c>
      <c r="S3126" s="88">
        <f>+Q3126*R3126</f>
        <v>0</v>
      </c>
    </row>
    <row r="3127" spans="1:19" ht="49.65" customHeight="1" x14ac:dyDescent="0.3">
      <c r="A3127" s="89"/>
      <c r="B3127" s="89"/>
      <c r="C3127" s="89"/>
      <c r="D3127" s="89"/>
      <c r="E3127" s="89"/>
      <c r="F3127" s="89"/>
      <c r="G3127" s="89"/>
      <c r="H3127" s="89"/>
      <c r="I3127" s="89"/>
      <c r="K3127" s="89"/>
      <c r="L3127" s="89"/>
      <c r="M3127" s="89"/>
      <c r="N3127" s="89"/>
      <c r="O3127" s="89"/>
      <c r="P3127" s="89"/>
      <c r="Q3127" s="89"/>
      <c r="R3127" s="89"/>
      <c r="S3127" s="89"/>
    </row>
    <row r="3128" spans="1:19" ht="49.65" customHeight="1" x14ac:dyDescent="0.3">
      <c r="A3128" s="97">
        <v>15106</v>
      </c>
      <c r="B3128" s="98" t="s">
        <v>2604</v>
      </c>
      <c r="C3128" s="96"/>
      <c r="D3128" s="96"/>
      <c r="E3128" s="96"/>
      <c r="F3128" s="96"/>
      <c r="G3128" s="94">
        <f>+C3128+D3128+E3128+F3128</f>
        <v>0</v>
      </c>
      <c r="H3128" s="95">
        <v>279</v>
      </c>
      <c r="I3128" s="88">
        <f>+G3128*H3128</f>
        <v>0</v>
      </c>
      <c r="K3128" s="99"/>
      <c r="L3128" s="100" t="s">
        <v>2605</v>
      </c>
      <c r="M3128" s="78"/>
      <c r="N3128" s="78"/>
      <c r="O3128" s="78"/>
      <c r="P3128" s="78"/>
      <c r="Q3128" s="78"/>
      <c r="R3128" s="78"/>
      <c r="S3128" s="78"/>
    </row>
    <row r="3129" spans="1:19" ht="49.65" customHeight="1" x14ac:dyDescent="0.3">
      <c r="A3129" s="89"/>
      <c r="B3129" s="89"/>
      <c r="C3129" s="89"/>
      <c r="D3129" s="89"/>
      <c r="E3129" s="89"/>
      <c r="F3129" s="89"/>
      <c r="G3129" s="89"/>
      <c r="H3129" s="89"/>
      <c r="I3129" s="89"/>
      <c r="K3129" s="78"/>
      <c r="L3129" s="78"/>
      <c r="M3129" s="78"/>
      <c r="N3129" s="78"/>
      <c r="O3129" s="78"/>
      <c r="P3129" s="78"/>
      <c r="Q3129" s="78"/>
      <c r="R3129" s="78"/>
      <c r="S3129" s="78"/>
    </row>
    <row r="3130" spans="1:19" ht="49.65" customHeight="1" x14ac:dyDescent="0.3">
      <c r="A3130" s="97">
        <v>15107</v>
      </c>
      <c r="B3130" s="98" t="s">
        <v>2606</v>
      </c>
      <c r="C3130" s="96"/>
      <c r="D3130" s="96"/>
      <c r="E3130" s="96"/>
      <c r="F3130" s="96"/>
      <c r="G3130" s="94">
        <f>+C3130+D3130+E3130+F3130</f>
        <v>0</v>
      </c>
      <c r="H3130" s="95">
        <v>279</v>
      </c>
      <c r="I3130" s="88">
        <f>+G3130*H3130</f>
        <v>0</v>
      </c>
      <c r="K3130" s="97">
        <v>10088</v>
      </c>
      <c r="L3130" s="98" t="s">
        <v>2607</v>
      </c>
      <c r="M3130" s="96"/>
      <c r="N3130" s="96"/>
      <c r="O3130" s="96"/>
      <c r="P3130" s="96"/>
      <c r="Q3130" s="94">
        <f>+M3130+N3130+O3130+P3130</f>
        <v>0</v>
      </c>
      <c r="R3130" s="95">
        <v>129</v>
      </c>
      <c r="S3130" s="88">
        <f>+Q3130*R3130</f>
        <v>0</v>
      </c>
    </row>
    <row r="3131" spans="1:19" ht="49.65" customHeight="1" x14ac:dyDescent="0.3">
      <c r="A3131" s="89"/>
      <c r="B3131" s="89"/>
      <c r="C3131" s="89"/>
      <c r="D3131" s="89"/>
      <c r="E3131" s="89"/>
      <c r="F3131" s="89"/>
      <c r="G3131" s="89"/>
      <c r="H3131" s="89"/>
      <c r="I3131" s="89"/>
      <c r="K3131" s="89"/>
      <c r="L3131" s="89"/>
      <c r="M3131" s="89"/>
      <c r="N3131" s="89"/>
      <c r="O3131" s="89"/>
      <c r="P3131" s="89"/>
      <c r="Q3131" s="89"/>
      <c r="R3131" s="89"/>
      <c r="S3131" s="89"/>
    </row>
    <row r="3132" spans="1:19" ht="49.65" customHeight="1" x14ac:dyDescent="0.3">
      <c r="A3132" s="97">
        <v>15108</v>
      </c>
      <c r="B3132" s="98" t="s">
        <v>2608</v>
      </c>
      <c r="C3132" s="96"/>
      <c r="D3132" s="96"/>
      <c r="E3132" s="96"/>
      <c r="F3132" s="96"/>
      <c r="G3132" s="94">
        <f>+C3132+D3132+E3132+F3132</f>
        <v>0</v>
      </c>
      <c r="H3132" s="95">
        <v>279</v>
      </c>
      <c r="I3132" s="88">
        <f>+G3132*H3132</f>
        <v>0</v>
      </c>
      <c r="K3132" s="97">
        <v>15149</v>
      </c>
      <c r="L3132" s="98" t="s">
        <v>2609</v>
      </c>
      <c r="M3132" s="96"/>
      <c r="N3132" s="96"/>
      <c r="O3132" s="96"/>
      <c r="P3132" s="96"/>
      <c r="Q3132" s="94">
        <f>+M3132+N3132+O3132+P3132</f>
        <v>0</v>
      </c>
      <c r="R3132" s="95">
        <v>139</v>
      </c>
      <c r="S3132" s="88">
        <f>+Q3132*R3132</f>
        <v>0</v>
      </c>
    </row>
    <row r="3133" spans="1:19" ht="49.65" customHeight="1" x14ac:dyDescent="0.3">
      <c r="A3133" s="89"/>
      <c r="B3133" s="89"/>
      <c r="C3133" s="89"/>
      <c r="D3133" s="89"/>
      <c r="E3133" s="89"/>
      <c r="F3133" s="89"/>
      <c r="G3133" s="89"/>
      <c r="H3133" s="89"/>
      <c r="I3133" s="89"/>
      <c r="K3133" s="89"/>
      <c r="L3133" s="89"/>
      <c r="M3133" s="89"/>
      <c r="N3133" s="89"/>
      <c r="O3133" s="89"/>
      <c r="P3133" s="89"/>
      <c r="Q3133" s="89"/>
      <c r="R3133" s="89"/>
      <c r="S3133" s="89"/>
    </row>
    <row r="3134" spans="1:19" ht="49.65" customHeight="1" x14ac:dyDescent="0.3">
      <c r="A3134" s="97">
        <v>15109</v>
      </c>
      <c r="B3134" s="98" t="s">
        <v>2610</v>
      </c>
      <c r="C3134" s="96"/>
      <c r="D3134" s="96"/>
      <c r="E3134" s="96"/>
      <c r="F3134" s="96"/>
      <c r="G3134" s="94">
        <f>+C3134+D3134+E3134+F3134</f>
        <v>0</v>
      </c>
      <c r="H3134" s="95">
        <v>179</v>
      </c>
      <c r="I3134" s="88">
        <f>+G3134*H3134</f>
        <v>0</v>
      </c>
      <c r="K3134" s="101" t="s">
        <v>2611</v>
      </c>
      <c r="L3134" s="78"/>
      <c r="M3134" s="78"/>
      <c r="N3134" s="78"/>
      <c r="O3134" s="78"/>
      <c r="P3134" s="78"/>
      <c r="Q3134" s="78"/>
      <c r="R3134" s="78"/>
      <c r="S3134" s="78"/>
    </row>
    <row r="3135" spans="1:19" ht="49.65" customHeight="1" x14ac:dyDescent="0.3">
      <c r="A3135" s="89"/>
      <c r="B3135" s="89"/>
      <c r="C3135" s="89"/>
      <c r="D3135" s="89"/>
      <c r="E3135" s="89"/>
      <c r="F3135" s="89"/>
      <c r="G3135" s="89"/>
      <c r="H3135" s="89"/>
      <c r="I3135" s="89"/>
      <c r="K3135" s="78"/>
      <c r="L3135" s="78"/>
      <c r="M3135" s="78"/>
      <c r="N3135" s="78"/>
      <c r="O3135" s="78"/>
      <c r="P3135" s="78"/>
      <c r="Q3135" s="78"/>
      <c r="R3135" s="78"/>
      <c r="S3135" s="78"/>
    </row>
    <row r="3136" spans="1:19" ht="49.65" customHeight="1" x14ac:dyDescent="0.3">
      <c r="A3136" s="97">
        <v>15110</v>
      </c>
      <c r="B3136" s="98" t="s">
        <v>2612</v>
      </c>
      <c r="C3136" s="96"/>
      <c r="D3136" s="96"/>
      <c r="E3136" s="96"/>
      <c r="F3136" s="96"/>
      <c r="G3136" s="94">
        <f>+C3136+D3136+E3136+F3136</f>
        <v>0</v>
      </c>
      <c r="H3136" s="95">
        <v>179</v>
      </c>
      <c r="I3136" s="88">
        <f>+G3136*H3136</f>
        <v>0</v>
      </c>
      <c r="K3136" s="99"/>
      <c r="L3136" s="100" t="s">
        <v>2613</v>
      </c>
      <c r="M3136" s="78"/>
      <c r="N3136" s="78"/>
      <c r="O3136" s="78"/>
      <c r="P3136" s="78"/>
      <c r="Q3136" s="78"/>
      <c r="R3136" s="78"/>
      <c r="S3136" s="78"/>
    </row>
    <row r="3137" spans="1:19" ht="49.65" customHeight="1" x14ac:dyDescent="0.3">
      <c r="A3137" s="89"/>
      <c r="B3137" s="89"/>
      <c r="C3137" s="89"/>
      <c r="D3137" s="89"/>
      <c r="E3137" s="89"/>
      <c r="F3137" s="89"/>
      <c r="G3137" s="89"/>
      <c r="H3137" s="89"/>
      <c r="I3137" s="89"/>
      <c r="K3137" s="78"/>
      <c r="L3137" s="78"/>
      <c r="M3137" s="78"/>
      <c r="N3137" s="78"/>
      <c r="O3137" s="78"/>
      <c r="P3137" s="78"/>
      <c r="Q3137" s="78"/>
      <c r="R3137" s="78"/>
      <c r="S3137" s="78"/>
    </row>
    <row r="3138" spans="1:19" ht="49.65" customHeight="1" x14ac:dyDescent="0.3">
      <c r="A3138" s="97">
        <v>15111</v>
      </c>
      <c r="B3138" s="98" t="s">
        <v>2614</v>
      </c>
      <c r="C3138" s="96"/>
      <c r="D3138" s="96"/>
      <c r="E3138" s="96"/>
      <c r="F3138" s="96"/>
      <c r="G3138" s="94">
        <f>+C3138+D3138+E3138+F3138</f>
        <v>0</v>
      </c>
      <c r="H3138" s="95">
        <v>179</v>
      </c>
      <c r="I3138" s="88">
        <f>+G3138*H3138</f>
        <v>0</v>
      </c>
      <c r="K3138" s="97">
        <v>11047</v>
      </c>
      <c r="L3138" s="98" t="s">
        <v>2615</v>
      </c>
      <c r="M3138" s="96"/>
      <c r="N3138" s="96"/>
      <c r="O3138" s="96"/>
      <c r="P3138" s="96"/>
      <c r="Q3138" s="94">
        <f>+M3138+N3138+O3138+P3138</f>
        <v>0</v>
      </c>
      <c r="R3138" s="95">
        <v>349</v>
      </c>
      <c r="S3138" s="88">
        <f>+Q3138*R3138</f>
        <v>0</v>
      </c>
    </row>
    <row r="3139" spans="1:19" ht="49.65" customHeight="1" x14ac:dyDescent="0.3">
      <c r="A3139" s="89"/>
      <c r="B3139" s="89"/>
      <c r="C3139" s="89"/>
      <c r="D3139" s="89"/>
      <c r="E3139" s="89"/>
      <c r="F3139" s="89"/>
      <c r="G3139" s="89"/>
      <c r="H3139" s="89"/>
      <c r="I3139" s="89"/>
      <c r="K3139" s="89"/>
      <c r="L3139" s="89"/>
      <c r="M3139" s="89"/>
      <c r="N3139" s="89"/>
      <c r="O3139" s="89"/>
      <c r="P3139" s="89"/>
      <c r="Q3139" s="89"/>
      <c r="R3139" s="89"/>
      <c r="S3139" s="89"/>
    </row>
    <row r="3140" spans="1:19" ht="49.65" customHeight="1" x14ac:dyDescent="0.3">
      <c r="A3140" s="97">
        <v>15113</v>
      </c>
      <c r="B3140" s="98" t="s">
        <v>2616</v>
      </c>
      <c r="C3140" s="96"/>
      <c r="D3140" s="96"/>
      <c r="E3140" s="96"/>
      <c r="F3140" s="96"/>
      <c r="G3140" s="94">
        <f>+C3140+D3140+E3140+F3140</f>
        <v>0</v>
      </c>
      <c r="H3140" s="95">
        <v>149</v>
      </c>
      <c r="I3140" s="88">
        <f>+G3140*H3140</f>
        <v>0</v>
      </c>
      <c r="K3140" s="97">
        <v>11048</v>
      </c>
      <c r="L3140" s="98" t="s">
        <v>2617</v>
      </c>
      <c r="M3140" s="96"/>
      <c r="N3140" s="96"/>
      <c r="O3140" s="96"/>
      <c r="P3140" s="96"/>
      <c r="Q3140" s="94">
        <f>+M3140+N3140+O3140+P3140</f>
        <v>0</v>
      </c>
      <c r="R3140" s="95">
        <v>349</v>
      </c>
      <c r="S3140" s="88">
        <f>+Q3140*R3140</f>
        <v>0</v>
      </c>
    </row>
    <row r="3141" spans="1:19" ht="49.65" customHeight="1" x14ac:dyDescent="0.3">
      <c r="A3141" s="89"/>
      <c r="B3141" s="89"/>
      <c r="C3141" s="89"/>
      <c r="D3141" s="89"/>
      <c r="E3141" s="89"/>
      <c r="F3141" s="89"/>
      <c r="G3141" s="89"/>
      <c r="H3141" s="89"/>
      <c r="I3141" s="89"/>
      <c r="K3141" s="89"/>
      <c r="L3141" s="89"/>
      <c r="M3141" s="89"/>
      <c r="N3141" s="89"/>
      <c r="O3141" s="89"/>
      <c r="P3141" s="89"/>
      <c r="Q3141" s="89"/>
      <c r="R3141" s="89"/>
      <c r="S3141" s="89"/>
    </row>
    <row r="3142" spans="1:19" ht="49.65" customHeight="1" x14ac:dyDescent="0.3">
      <c r="A3142" s="97">
        <v>15114</v>
      </c>
      <c r="B3142" s="98" t="s">
        <v>2618</v>
      </c>
      <c r="C3142" s="96"/>
      <c r="D3142" s="96"/>
      <c r="E3142" s="96"/>
      <c r="F3142" s="96"/>
      <c r="G3142" s="94">
        <f>+C3142+D3142+E3142+F3142</f>
        <v>0</v>
      </c>
      <c r="H3142" s="95">
        <v>149</v>
      </c>
      <c r="I3142" s="88">
        <f>+G3142*H3142</f>
        <v>0</v>
      </c>
      <c r="K3142" s="97">
        <v>11049</v>
      </c>
      <c r="L3142" s="98" t="s">
        <v>2619</v>
      </c>
      <c r="M3142" s="96"/>
      <c r="N3142" s="96"/>
      <c r="O3142" s="96"/>
      <c r="P3142" s="96"/>
      <c r="Q3142" s="94">
        <f>+M3142+N3142+O3142+P3142</f>
        <v>0</v>
      </c>
      <c r="R3142" s="95">
        <v>349</v>
      </c>
      <c r="S3142" s="88">
        <f>+Q3142*R3142</f>
        <v>0</v>
      </c>
    </row>
    <row r="3143" spans="1:19" ht="49.65" customHeight="1" x14ac:dyDescent="0.3">
      <c r="A3143" s="89"/>
      <c r="B3143" s="89"/>
      <c r="C3143" s="89"/>
      <c r="D3143" s="89"/>
      <c r="E3143" s="89"/>
      <c r="F3143" s="89"/>
      <c r="G3143" s="89"/>
      <c r="H3143" s="89"/>
      <c r="I3143" s="89"/>
      <c r="K3143" s="89"/>
      <c r="L3143" s="89"/>
      <c r="M3143" s="89"/>
      <c r="N3143" s="89"/>
      <c r="O3143" s="89"/>
      <c r="P3143" s="89"/>
      <c r="Q3143" s="89"/>
      <c r="R3143" s="89"/>
      <c r="S3143" s="89"/>
    </row>
    <row r="3144" spans="1:19" ht="49.65" customHeight="1" x14ac:dyDescent="0.3">
      <c r="A3144" s="97">
        <v>15115</v>
      </c>
      <c r="B3144" s="98" t="s">
        <v>2620</v>
      </c>
      <c r="C3144" s="96"/>
      <c r="D3144" s="96"/>
      <c r="E3144" s="96"/>
      <c r="F3144" s="96"/>
      <c r="G3144" s="94">
        <f>+C3144+D3144+E3144+F3144</f>
        <v>0</v>
      </c>
      <c r="H3144" s="95">
        <v>149</v>
      </c>
      <c r="I3144" s="88">
        <f>+G3144*H3144</f>
        <v>0</v>
      </c>
      <c r="K3144" s="97">
        <v>11050</v>
      </c>
      <c r="L3144" s="98" t="s">
        <v>2621</v>
      </c>
      <c r="M3144" s="96"/>
      <c r="N3144" s="96"/>
      <c r="O3144" s="96"/>
      <c r="P3144" s="96"/>
      <c r="Q3144" s="94">
        <f>+M3144+N3144+O3144+P3144</f>
        <v>0</v>
      </c>
      <c r="R3144" s="95">
        <v>349</v>
      </c>
      <c r="S3144" s="88">
        <f>+Q3144*R3144</f>
        <v>0</v>
      </c>
    </row>
    <row r="3145" spans="1:19" ht="49.65" customHeight="1" x14ac:dyDescent="0.3">
      <c r="A3145" s="89"/>
      <c r="B3145" s="89"/>
      <c r="C3145" s="89"/>
      <c r="D3145" s="89"/>
      <c r="E3145" s="89"/>
      <c r="F3145" s="89"/>
      <c r="G3145" s="89"/>
      <c r="H3145" s="89"/>
      <c r="I3145" s="89"/>
      <c r="K3145" s="89"/>
      <c r="L3145" s="89"/>
      <c r="M3145" s="89"/>
      <c r="N3145" s="89"/>
      <c r="O3145" s="89"/>
      <c r="P3145" s="89"/>
      <c r="Q3145" s="89"/>
      <c r="R3145" s="89"/>
      <c r="S3145" s="89"/>
    </row>
    <row r="3146" spans="1:19" ht="49.65" customHeight="1" x14ac:dyDescent="0.3">
      <c r="A3146" s="99"/>
      <c r="B3146" s="100" t="s">
        <v>2622</v>
      </c>
      <c r="C3146" s="78"/>
      <c r="D3146" s="78"/>
      <c r="E3146" s="78"/>
      <c r="F3146" s="78"/>
      <c r="G3146" s="78"/>
      <c r="H3146" s="78"/>
      <c r="I3146" s="78"/>
      <c r="K3146" s="97">
        <v>11051</v>
      </c>
      <c r="L3146" s="98" t="s">
        <v>2623</v>
      </c>
      <c r="M3146" s="96"/>
      <c r="N3146" s="96"/>
      <c r="O3146" s="96"/>
      <c r="P3146" s="96"/>
      <c r="Q3146" s="94">
        <f>+M3146+N3146+O3146+P3146</f>
        <v>0</v>
      </c>
      <c r="R3146" s="95">
        <v>349</v>
      </c>
      <c r="S3146" s="88">
        <f>+Q3146*R3146</f>
        <v>0</v>
      </c>
    </row>
    <row r="3147" spans="1:19" ht="49.65" customHeight="1" x14ac:dyDescent="0.3">
      <c r="A3147" s="78"/>
      <c r="B3147" s="78"/>
      <c r="C3147" s="78"/>
      <c r="D3147" s="78"/>
      <c r="E3147" s="78"/>
      <c r="F3147" s="78"/>
      <c r="G3147" s="78"/>
      <c r="H3147" s="78"/>
      <c r="I3147" s="78"/>
      <c r="K3147" s="89"/>
      <c r="L3147" s="89"/>
      <c r="M3147" s="89"/>
      <c r="N3147" s="89"/>
      <c r="O3147" s="89"/>
      <c r="P3147" s="89"/>
      <c r="Q3147" s="89"/>
      <c r="R3147" s="89"/>
      <c r="S3147" s="89"/>
    </row>
    <row r="3148" spans="1:19" ht="49.65" customHeight="1" x14ac:dyDescent="0.3">
      <c r="A3148" s="97">
        <v>15150</v>
      </c>
      <c r="B3148" s="98" t="s">
        <v>2624</v>
      </c>
      <c r="C3148" s="96"/>
      <c r="D3148" s="96"/>
      <c r="E3148" s="96"/>
      <c r="F3148" s="96"/>
      <c r="G3148" s="94">
        <f>+C3148+D3148+E3148+F3148</f>
        <v>0</v>
      </c>
      <c r="H3148" s="95">
        <v>159</v>
      </c>
      <c r="I3148" s="88">
        <f>+G3148*H3148</f>
        <v>0</v>
      </c>
      <c r="K3148" s="97">
        <v>11052</v>
      </c>
      <c r="L3148" s="98" t="s">
        <v>2625</v>
      </c>
      <c r="M3148" s="96"/>
      <c r="N3148" s="96"/>
      <c r="O3148" s="96"/>
      <c r="P3148" s="96"/>
      <c r="Q3148" s="94">
        <f>+M3148+N3148+O3148+P3148</f>
        <v>0</v>
      </c>
      <c r="R3148" s="95">
        <v>349</v>
      </c>
      <c r="S3148" s="88">
        <f>+Q3148*R3148</f>
        <v>0</v>
      </c>
    </row>
    <row r="3149" spans="1:19" ht="49.65" customHeight="1" x14ac:dyDescent="0.3">
      <c r="A3149" s="89"/>
      <c r="B3149" s="89"/>
      <c r="C3149" s="89"/>
      <c r="D3149" s="89"/>
      <c r="E3149" s="89"/>
      <c r="F3149" s="89"/>
      <c r="G3149" s="89"/>
      <c r="H3149" s="89"/>
      <c r="I3149" s="89"/>
      <c r="K3149" s="89"/>
      <c r="L3149" s="89"/>
      <c r="M3149" s="89"/>
      <c r="N3149" s="89"/>
      <c r="O3149" s="89"/>
      <c r="P3149" s="89"/>
      <c r="Q3149" s="89"/>
      <c r="R3149" s="89"/>
      <c r="S3149" s="89"/>
    </row>
    <row r="3150" spans="1:19" ht="49.65" customHeight="1" x14ac:dyDescent="0.3">
      <c r="A3150" s="99"/>
      <c r="B3150" s="100" t="s">
        <v>2626</v>
      </c>
      <c r="C3150" s="78"/>
      <c r="D3150" s="78"/>
      <c r="E3150" s="78"/>
      <c r="F3150" s="78"/>
      <c r="G3150" s="78"/>
      <c r="H3150" s="78"/>
      <c r="I3150" s="78"/>
      <c r="K3150" s="97">
        <v>11057</v>
      </c>
      <c r="L3150" s="98" t="s">
        <v>2627</v>
      </c>
      <c r="M3150" s="96"/>
      <c r="N3150" s="96"/>
      <c r="O3150" s="96"/>
      <c r="P3150" s="96"/>
      <c r="Q3150" s="94">
        <f>+M3150+N3150+O3150+P3150</f>
        <v>0</v>
      </c>
      <c r="R3150" s="95">
        <v>349</v>
      </c>
      <c r="S3150" s="88">
        <f>+Q3150*R3150</f>
        <v>0</v>
      </c>
    </row>
    <row r="3151" spans="1:19" ht="49.65" customHeight="1" x14ac:dyDescent="0.3">
      <c r="A3151" s="78"/>
      <c r="B3151" s="78"/>
      <c r="C3151" s="78"/>
      <c r="D3151" s="78"/>
      <c r="E3151" s="78"/>
      <c r="F3151" s="78"/>
      <c r="G3151" s="78"/>
      <c r="H3151" s="78"/>
      <c r="I3151" s="78"/>
      <c r="K3151" s="89"/>
      <c r="L3151" s="89"/>
      <c r="M3151" s="89"/>
      <c r="N3151" s="89"/>
      <c r="O3151" s="89"/>
      <c r="P3151" s="89"/>
      <c r="Q3151" s="89"/>
      <c r="R3151" s="89"/>
      <c r="S3151" s="89"/>
    </row>
    <row r="3152" spans="1:19" ht="49.65" customHeight="1" x14ac:dyDescent="0.3">
      <c r="A3152" s="97">
        <v>15116</v>
      </c>
      <c r="B3152" s="98" t="s">
        <v>2628</v>
      </c>
      <c r="C3152" s="96"/>
      <c r="D3152" s="96"/>
      <c r="E3152" s="96"/>
      <c r="F3152" s="96"/>
      <c r="G3152" s="94">
        <f>+C3152+D3152+E3152+F3152</f>
        <v>0</v>
      </c>
      <c r="H3152" s="95">
        <v>399</v>
      </c>
      <c r="I3152" s="88">
        <f>+G3152*H3152</f>
        <v>0</v>
      </c>
      <c r="K3152" s="97">
        <v>11058</v>
      </c>
      <c r="L3152" s="98" t="s">
        <v>2629</v>
      </c>
      <c r="M3152" s="96"/>
      <c r="N3152" s="96"/>
      <c r="O3152" s="96"/>
      <c r="P3152" s="96"/>
      <c r="Q3152" s="94">
        <f>+M3152+N3152+O3152+P3152</f>
        <v>0</v>
      </c>
      <c r="R3152" s="95">
        <v>349</v>
      </c>
      <c r="S3152" s="88">
        <f>+Q3152*R3152</f>
        <v>0</v>
      </c>
    </row>
    <row r="3153" spans="1:19" ht="49.65" customHeight="1" x14ac:dyDescent="0.3">
      <c r="A3153" s="89"/>
      <c r="B3153" s="89"/>
      <c r="C3153" s="89"/>
      <c r="D3153" s="89"/>
      <c r="E3153" s="89"/>
      <c r="F3153" s="89"/>
      <c r="G3153" s="89"/>
      <c r="H3153" s="89"/>
      <c r="I3153" s="89"/>
      <c r="K3153" s="89"/>
      <c r="L3153" s="89"/>
      <c r="M3153" s="89"/>
      <c r="N3153" s="89"/>
      <c r="O3153" s="89"/>
      <c r="P3153" s="89"/>
      <c r="Q3153" s="89"/>
      <c r="R3153" s="89"/>
      <c r="S3153" s="89"/>
    </row>
    <row r="3154" spans="1:19" ht="49.65" customHeight="1" x14ac:dyDescent="0.3">
      <c r="A3154" s="97">
        <v>15117</v>
      </c>
      <c r="B3154" s="98" t="s">
        <v>2630</v>
      </c>
      <c r="C3154" s="96"/>
      <c r="D3154" s="96"/>
      <c r="E3154" s="96"/>
      <c r="F3154" s="96"/>
      <c r="G3154" s="94">
        <f>+C3154+D3154+E3154+F3154</f>
        <v>0</v>
      </c>
      <c r="H3154" s="95">
        <v>399</v>
      </c>
      <c r="I3154" s="88">
        <f>+G3154*H3154</f>
        <v>0</v>
      </c>
      <c r="K3154" s="97">
        <v>11059</v>
      </c>
      <c r="L3154" s="98" t="s">
        <v>2631</v>
      </c>
      <c r="M3154" s="96"/>
      <c r="N3154" s="96"/>
      <c r="O3154" s="96"/>
      <c r="P3154" s="96"/>
      <c r="Q3154" s="94">
        <f>+M3154+N3154+O3154+P3154</f>
        <v>0</v>
      </c>
      <c r="R3154" s="95">
        <v>349</v>
      </c>
      <c r="S3154" s="88">
        <f>+Q3154*R3154</f>
        <v>0</v>
      </c>
    </row>
    <row r="3155" spans="1:19" ht="49.65" customHeight="1" x14ac:dyDescent="0.3">
      <c r="A3155" s="89"/>
      <c r="B3155" s="89"/>
      <c r="C3155" s="89"/>
      <c r="D3155" s="89"/>
      <c r="E3155" s="89"/>
      <c r="F3155" s="89"/>
      <c r="G3155" s="89"/>
      <c r="H3155" s="89"/>
      <c r="I3155" s="89"/>
      <c r="K3155" s="89"/>
      <c r="L3155" s="89"/>
      <c r="M3155" s="89"/>
      <c r="N3155" s="89"/>
      <c r="O3155" s="89"/>
      <c r="P3155" s="89"/>
      <c r="Q3155" s="89"/>
      <c r="R3155" s="89"/>
      <c r="S3155" s="89"/>
    </row>
    <row r="3156" spans="1:19" ht="49.65" customHeight="1" x14ac:dyDescent="0.3">
      <c r="A3156" s="97">
        <v>15118</v>
      </c>
      <c r="B3156" s="98" t="s">
        <v>2632</v>
      </c>
      <c r="C3156" s="96"/>
      <c r="D3156" s="96"/>
      <c r="E3156" s="96"/>
      <c r="F3156" s="96"/>
      <c r="G3156" s="94">
        <f>+C3156+D3156+E3156+F3156</f>
        <v>0</v>
      </c>
      <c r="H3156" s="95">
        <v>399</v>
      </c>
      <c r="I3156" s="88">
        <f>+G3156*H3156</f>
        <v>0</v>
      </c>
      <c r="K3156" s="97">
        <v>11060</v>
      </c>
      <c r="L3156" s="98" t="s">
        <v>2633</v>
      </c>
      <c r="M3156" s="96"/>
      <c r="N3156" s="96"/>
      <c r="O3156" s="96"/>
      <c r="P3156" s="96"/>
      <c r="Q3156" s="94">
        <f>+M3156+N3156+O3156+P3156</f>
        <v>0</v>
      </c>
      <c r="R3156" s="95">
        <v>349</v>
      </c>
      <c r="S3156" s="88">
        <f>+Q3156*R3156</f>
        <v>0</v>
      </c>
    </row>
    <row r="3157" spans="1:19" ht="49.65" customHeight="1" x14ac:dyDescent="0.3">
      <c r="A3157" s="89"/>
      <c r="B3157" s="89"/>
      <c r="C3157" s="89"/>
      <c r="D3157" s="89"/>
      <c r="E3157" s="89"/>
      <c r="F3157" s="89"/>
      <c r="G3157" s="89"/>
      <c r="H3157" s="89"/>
      <c r="I3157" s="89"/>
      <c r="K3157" s="89"/>
      <c r="L3157" s="89"/>
      <c r="M3157" s="89"/>
      <c r="N3157" s="89"/>
      <c r="O3157" s="89"/>
      <c r="P3157" s="89"/>
      <c r="Q3157" s="89"/>
      <c r="R3157" s="89"/>
      <c r="S3157" s="89"/>
    </row>
    <row r="3158" spans="1:19" ht="49.65" customHeight="1" x14ac:dyDescent="0.3">
      <c r="A3158" s="97">
        <v>15119</v>
      </c>
      <c r="B3158" s="98" t="s">
        <v>2634</v>
      </c>
      <c r="C3158" s="96"/>
      <c r="D3158" s="96"/>
      <c r="E3158" s="96"/>
      <c r="F3158" s="96"/>
      <c r="G3158" s="94">
        <f>+C3158+D3158+E3158+F3158</f>
        <v>0</v>
      </c>
      <c r="H3158" s="95">
        <v>399</v>
      </c>
      <c r="I3158" s="88">
        <f>+G3158*H3158</f>
        <v>0</v>
      </c>
      <c r="K3158" s="97">
        <v>11061</v>
      </c>
      <c r="L3158" s="98" t="s">
        <v>2635</v>
      </c>
      <c r="M3158" s="96"/>
      <c r="N3158" s="96"/>
      <c r="O3158" s="96"/>
      <c r="P3158" s="96"/>
      <c r="Q3158" s="94">
        <f>+M3158+N3158+O3158+P3158</f>
        <v>0</v>
      </c>
      <c r="R3158" s="95">
        <v>349</v>
      </c>
      <c r="S3158" s="88">
        <f>+Q3158*R3158</f>
        <v>0</v>
      </c>
    </row>
    <row r="3159" spans="1:19" ht="49.65" customHeight="1" x14ac:dyDescent="0.3">
      <c r="A3159" s="89"/>
      <c r="B3159" s="89"/>
      <c r="C3159" s="89"/>
      <c r="D3159" s="89"/>
      <c r="E3159" s="89"/>
      <c r="F3159" s="89"/>
      <c r="G3159" s="89"/>
      <c r="H3159" s="89"/>
      <c r="I3159" s="89"/>
      <c r="K3159" s="89"/>
      <c r="L3159" s="89"/>
      <c r="M3159" s="89"/>
      <c r="N3159" s="89"/>
      <c r="O3159" s="89"/>
      <c r="P3159" s="89"/>
      <c r="Q3159" s="89"/>
      <c r="R3159" s="89"/>
      <c r="S3159" s="89"/>
    </row>
    <row r="3160" spans="1:19" ht="49.65" customHeight="1" x14ac:dyDescent="0.3">
      <c r="A3160" s="97">
        <v>15121</v>
      </c>
      <c r="B3160" s="98" t="s">
        <v>2636</v>
      </c>
      <c r="C3160" s="96"/>
      <c r="D3160" s="96"/>
      <c r="E3160" s="96"/>
      <c r="F3160" s="96"/>
      <c r="G3160" s="94">
        <f>+C3160+D3160+E3160+F3160</f>
        <v>0</v>
      </c>
      <c r="H3160" s="95">
        <v>299</v>
      </c>
      <c r="I3160" s="88">
        <f>+G3160*H3160</f>
        <v>0</v>
      </c>
      <c r="K3160" s="97">
        <v>11062</v>
      </c>
      <c r="L3160" s="98" t="s">
        <v>2637</v>
      </c>
      <c r="M3160" s="96"/>
      <c r="N3160" s="96"/>
      <c r="O3160" s="96"/>
      <c r="P3160" s="96"/>
      <c r="Q3160" s="94">
        <f>+M3160+N3160+O3160+P3160</f>
        <v>0</v>
      </c>
      <c r="R3160" s="95">
        <v>349</v>
      </c>
      <c r="S3160" s="88">
        <f>+Q3160*R3160</f>
        <v>0</v>
      </c>
    </row>
    <row r="3161" spans="1:19" ht="49.65" customHeight="1" x14ac:dyDescent="0.3">
      <c r="A3161" s="89"/>
      <c r="B3161" s="89"/>
      <c r="C3161" s="89"/>
      <c r="D3161" s="89"/>
      <c r="E3161" s="89"/>
      <c r="F3161" s="89"/>
      <c r="G3161" s="89"/>
      <c r="H3161" s="89"/>
      <c r="I3161" s="89"/>
      <c r="K3161" s="89"/>
      <c r="L3161" s="89"/>
      <c r="M3161" s="89"/>
      <c r="N3161" s="89"/>
      <c r="O3161" s="89"/>
      <c r="P3161" s="89"/>
      <c r="Q3161" s="89"/>
      <c r="R3161" s="89"/>
      <c r="S3161" s="89"/>
    </row>
    <row r="3162" spans="1:19" ht="49.65" customHeight="1" x14ac:dyDescent="0.3">
      <c r="A3162" s="97">
        <v>15122</v>
      </c>
      <c r="B3162" s="98" t="s">
        <v>2638</v>
      </c>
      <c r="C3162" s="96"/>
      <c r="D3162" s="96"/>
      <c r="E3162" s="96"/>
      <c r="F3162" s="96"/>
      <c r="G3162" s="94">
        <f>+C3162+D3162+E3162+F3162</f>
        <v>0</v>
      </c>
      <c r="H3162" s="95">
        <v>299</v>
      </c>
      <c r="I3162" s="88">
        <f>+G3162*H3162</f>
        <v>0</v>
      </c>
      <c r="K3162" s="97"/>
      <c r="L3162" s="98"/>
      <c r="M3162" s="93"/>
      <c r="N3162" s="93"/>
      <c r="O3162" s="93"/>
      <c r="P3162" s="93"/>
      <c r="Q3162" s="94">
        <f>+M3162+N3162+O3162+P3162</f>
        <v>0</v>
      </c>
      <c r="R3162" s="95"/>
      <c r="S3162" s="88">
        <f>+Q3162*R3162</f>
        <v>0</v>
      </c>
    </row>
    <row r="3163" spans="1:19" ht="49.65" customHeight="1" x14ac:dyDescent="0.3">
      <c r="A3163" s="89"/>
      <c r="B3163" s="89"/>
      <c r="C3163" s="89"/>
      <c r="D3163" s="89"/>
      <c r="E3163" s="89"/>
      <c r="F3163" s="89"/>
      <c r="G3163" s="89"/>
      <c r="H3163" s="89"/>
      <c r="I3163" s="89"/>
      <c r="K3163" s="89"/>
      <c r="L3163" s="89"/>
      <c r="M3163" s="89"/>
      <c r="N3163" s="89"/>
      <c r="O3163" s="89"/>
      <c r="P3163" s="89"/>
      <c r="Q3163" s="89"/>
      <c r="R3163" s="89"/>
      <c r="S3163" s="89"/>
    </row>
    <row r="3164" spans="1:19" ht="49.65" customHeight="1" x14ac:dyDescent="0.3">
      <c r="A3164" s="97">
        <v>15128</v>
      </c>
      <c r="B3164" s="98" t="s">
        <v>2639</v>
      </c>
      <c r="C3164" s="96"/>
      <c r="D3164" s="96"/>
      <c r="E3164" s="96"/>
      <c r="F3164" s="96"/>
      <c r="G3164" s="94">
        <f>+C3164+D3164+E3164+F3164</f>
        <v>0</v>
      </c>
      <c r="H3164" s="95">
        <v>179</v>
      </c>
      <c r="I3164" s="88">
        <f>+G3164*H3164</f>
        <v>0</v>
      </c>
      <c r="K3164" s="97"/>
      <c r="L3164" s="98"/>
      <c r="M3164" s="93"/>
      <c r="N3164" s="93"/>
      <c r="O3164" s="93"/>
      <c r="P3164" s="93"/>
      <c r="Q3164" s="94">
        <f>+M3164+N3164+O3164+P3164</f>
        <v>0</v>
      </c>
      <c r="R3164" s="95"/>
      <c r="S3164" s="88">
        <f>+Q3164*R3164</f>
        <v>0</v>
      </c>
    </row>
    <row r="3165" spans="1:19" ht="49.65" customHeight="1" x14ac:dyDescent="0.3">
      <c r="A3165" s="89"/>
      <c r="B3165" s="89"/>
      <c r="C3165" s="89"/>
      <c r="D3165" s="89"/>
      <c r="E3165" s="89"/>
      <c r="F3165" s="89"/>
      <c r="G3165" s="89"/>
      <c r="H3165" s="89"/>
      <c r="I3165" s="89"/>
      <c r="K3165" s="89"/>
      <c r="L3165" s="89"/>
      <c r="M3165" s="89"/>
      <c r="N3165" s="89"/>
      <c r="O3165" s="89"/>
      <c r="P3165" s="89"/>
      <c r="Q3165" s="89"/>
      <c r="R3165" s="89"/>
      <c r="S3165" s="89"/>
    </row>
    <row r="3166" spans="1:19" ht="49.65" customHeight="1" x14ac:dyDescent="0.3">
      <c r="A3166" s="22" t="s">
        <v>2640</v>
      </c>
      <c r="D3166" s="90" t="s">
        <v>219</v>
      </c>
      <c r="E3166" s="80"/>
      <c r="F3166" s="80"/>
      <c r="G3166" s="81"/>
      <c r="H3166" s="91">
        <f>SUM(I3070:I3165)</f>
        <v>0</v>
      </c>
      <c r="I3166" s="81"/>
      <c r="N3166" s="90" t="s">
        <v>220</v>
      </c>
      <c r="O3166" s="80"/>
      <c r="P3166" s="80"/>
      <c r="Q3166" s="81"/>
      <c r="R3166" s="91">
        <f>SUM(S3070:S3165)</f>
        <v>0</v>
      </c>
      <c r="S3166" s="81"/>
    </row>
    <row r="3167" spans="1:19" ht="49.65" customHeight="1" x14ac:dyDescent="0.3">
      <c r="D3167" s="82"/>
      <c r="E3167" s="83"/>
      <c r="F3167" s="83"/>
      <c r="G3167" s="84"/>
      <c r="H3167" s="82"/>
      <c r="I3167" s="84"/>
      <c r="N3167" s="82"/>
      <c r="O3167" s="83"/>
      <c r="P3167" s="83"/>
      <c r="Q3167" s="84"/>
      <c r="R3167" s="82"/>
      <c r="S3167" s="84"/>
    </row>
    <row r="3168" spans="1:19" ht="49.65" customHeight="1" x14ac:dyDescent="0.3">
      <c r="A3168" s="92" t="s">
        <v>2448</v>
      </c>
      <c r="B3168" s="78"/>
      <c r="C3168" s="78"/>
      <c r="D3168" s="78"/>
      <c r="E3168" s="78"/>
      <c r="F3168" s="78"/>
      <c r="G3168" s="78"/>
      <c r="H3168" s="78"/>
      <c r="I3168" s="78"/>
      <c r="J3168" s="78"/>
      <c r="K3168" s="78"/>
      <c r="L3168" s="78"/>
      <c r="M3168" s="78"/>
      <c r="N3168" s="78"/>
      <c r="O3168" s="78"/>
      <c r="P3168" s="78"/>
      <c r="Q3168" s="78"/>
      <c r="R3168" s="78"/>
      <c r="S3168" s="78"/>
    </row>
    <row r="3169" spans="1:19" ht="49.65" customHeight="1" x14ac:dyDescent="0.3">
      <c r="A3169" s="78"/>
      <c r="B3169" s="78"/>
      <c r="C3169" s="78"/>
      <c r="D3169" s="78"/>
      <c r="E3169" s="78"/>
      <c r="F3169" s="78"/>
      <c r="G3169" s="78"/>
      <c r="H3169" s="78"/>
      <c r="I3169" s="78"/>
      <c r="J3169" s="78"/>
      <c r="K3169" s="78"/>
      <c r="L3169" s="78"/>
      <c r="M3169" s="78"/>
      <c r="N3169" s="78"/>
      <c r="O3169" s="78"/>
      <c r="P3169" s="78"/>
      <c r="Q3169" s="78"/>
      <c r="R3169" s="78"/>
      <c r="S3169" s="78"/>
    </row>
    <row r="3170" spans="1:19" ht="49.65" customHeight="1" x14ac:dyDescent="0.3">
      <c r="A3170" s="102" t="s">
        <v>4</v>
      </c>
      <c r="B3170" s="103" t="s">
        <v>52</v>
      </c>
      <c r="C3170" s="102" t="s">
        <v>53</v>
      </c>
      <c r="D3170" s="102" t="s">
        <v>54</v>
      </c>
      <c r="E3170" s="102" t="s">
        <v>55</v>
      </c>
      <c r="F3170" s="102" t="s">
        <v>56</v>
      </c>
      <c r="G3170" s="102" t="s">
        <v>57</v>
      </c>
      <c r="H3170" s="102" t="s">
        <v>58</v>
      </c>
      <c r="I3170" s="103" t="s">
        <v>8</v>
      </c>
      <c r="K3170" s="102" t="s">
        <v>4</v>
      </c>
      <c r="L3170" s="103" t="s">
        <v>52</v>
      </c>
      <c r="M3170" s="102" t="s">
        <v>53</v>
      </c>
      <c r="N3170" s="102" t="s">
        <v>54</v>
      </c>
      <c r="O3170" s="102" t="s">
        <v>55</v>
      </c>
      <c r="P3170" s="102" t="s">
        <v>56</v>
      </c>
      <c r="Q3170" s="102" t="s">
        <v>57</v>
      </c>
      <c r="R3170" s="102" t="s">
        <v>58</v>
      </c>
      <c r="S3170" s="103" t="s">
        <v>8</v>
      </c>
    </row>
    <row r="3171" spans="1:19" ht="49.65" customHeight="1" x14ac:dyDescent="0.3">
      <c r="A3171" s="89"/>
      <c r="B3171" s="89"/>
      <c r="C3171" s="89"/>
      <c r="D3171" s="89"/>
      <c r="E3171" s="89"/>
      <c r="F3171" s="89"/>
      <c r="G3171" s="89"/>
      <c r="H3171" s="89"/>
      <c r="I3171" s="89"/>
      <c r="K3171" s="89"/>
      <c r="L3171" s="89"/>
      <c r="M3171" s="89"/>
      <c r="N3171" s="89"/>
      <c r="O3171" s="89"/>
      <c r="P3171" s="89"/>
      <c r="Q3171" s="89"/>
      <c r="R3171" s="89"/>
      <c r="S3171" s="89"/>
    </row>
    <row r="3172" spans="1:19" ht="49.65" customHeight="1" x14ac:dyDescent="0.3">
      <c r="A3172" s="99"/>
      <c r="B3172" s="100" t="s">
        <v>2641</v>
      </c>
      <c r="C3172" s="78"/>
      <c r="D3172" s="78"/>
      <c r="E3172" s="78"/>
      <c r="F3172" s="78"/>
      <c r="G3172" s="78"/>
      <c r="H3172" s="78"/>
      <c r="I3172" s="78"/>
      <c r="K3172" s="99"/>
      <c r="L3172" s="100" t="s">
        <v>2642</v>
      </c>
      <c r="M3172" s="78"/>
      <c r="N3172" s="78"/>
      <c r="O3172" s="78"/>
      <c r="P3172" s="78"/>
      <c r="Q3172" s="78"/>
      <c r="R3172" s="78"/>
      <c r="S3172" s="78"/>
    </row>
    <row r="3173" spans="1:19" ht="49.65" customHeight="1" x14ac:dyDescent="0.3">
      <c r="A3173" s="78"/>
      <c r="B3173" s="78"/>
      <c r="C3173" s="78"/>
      <c r="D3173" s="78"/>
      <c r="E3173" s="78"/>
      <c r="F3173" s="78"/>
      <c r="G3173" s="78"/>
      <c r="H3173" s="78"/>
      <c r="I3173" s="78"/>
      <c r="K3173" s="78"/>
      <c r="L3173" s="78"/>
      <c r="M3173" s="78"/>
      <c r="N3173" s="78"/>
      <c r="O3173" s="78"/>
      <c r="P3173" s="78"/>
      <c r="Q3173" s="78"/>
      <c r="R3173" s="78"/>
      <c r="S3173" s="78"/>
    </row>
    <row r="3174" spans="1:19" ht="49.65" customHeight="1" x14ac:dyDescent="0.3">
      <c r="A3174" s="97">
        <v>9941</v>
      </c>
      <c r="B3174" s="98" t="s">
        <v>2615</v>
      </c>
      <c r="C3174" s="96"/>
      <c r="D3174" s="96"/>
      <c r="E3174" s="96"/>
      <c r="F3174" s="96"/>
      <c r="G3174" s="94">
        <f>+C3174+D3174+E3174+F3174</f>
        <v>0</v>
      </c>
      <c r="H3174" s="95">
        <v>299</v>
      </c>
      <c r="I3174" s="88">
        <f>+G3174*H3174</f>
        <v>0</v>
      </c>
      <c r="K3174" s="97">
        <v>11823</v>
      </c>
      <c r="L3174" s="98" t="s">
        <v>2621</v>
      </c>
      <c r="M3174" s="96"/>
      <c r="N3174" s="96"/>
      <c r="O3174" s="96"/>
      <c r="P3174" s="96"/>
      <c r="Q3174" s="94">
        <f>+M3174+N3174+O3174+P3174</f>
        <v>0</v>
      </c>
      <c r="R3174" s="95">
        <v>429</v>
      </c>
      <c r="S3174" s="88">
        <f>+Q3174*R3174</f>
        <v>0</v>
      </c>
    </row>
    <row r="3175" spans="1:19" ht="49.65" customHeight="1" x14ac:dyDescent="0.3">
      <c r="A3175" s="89"/>
      <c r="B3175" s="89"/>
      <c r="C3175" s="89"/>
      <c r="D3175" s="89"/>
      <c r="E3175" s="89"/>
      <c r="F3175" s="89"/>
      <c r="G3175" s="89"/>
      <c r="H3175" s="89"/>
      <c r="I3175" s="89"/>
      <c r="K3175" s="89"/>
      <c r="L3175" s="89"/>
      <c r="M3175" s="89"/>
      <c r="N3175" s="89"/>
      <c r="O3175" s="89"/>
      <c r="P3175" s="89"/>
      <c r="Q3175" s="89"/>
      <c r="R3175" s="89"/>
      <c r="S3175" s="89"/>
    </row>
    <row r="3176" spans="1:19" ht="49.65" customHeight="1" x14ac:dyDescent="0.3">
      <c r="A3176" s="97">
        <v>9942</v>
      </c>
      <c r="B3176" s="98" t="s">
        <v>2617</v>
      </c>
      <c r="C3176" s="96"/>
      <c r="D3176" s="96"/>
      <c r="E3176" s="96"/>
      <c r="F3176" s="96"/>
      <c r="G3176" s="94">
        <f>+C3176+D3176+E3176+F3176</f>
        <v>0</v>
      </c>
      <c r="H3176" s="95">
        <v>299</v>
      </c>
      <c r="I3176" s="88">
        <f>+G3176*H3176</f>
        <v>0</v>
      </c>
      <c r="K3176" s="97">
        <v>11824</v>
      </c>
      <c r="L3176" s="98" t="s">
        <v>2623</v>
      </c>
      <c r="M3176" s="96"/>
      <c r="N3176" s="96"/>
      <c r="O3176" s="96"/>
      <c r="P3176" s="96"/>
      <c r="Q3176" s="94">
        <f>+M3176+N3176+O3176+P3176</f>
        <v>0</v>
      </c>
      <c r="R3176" s="95">
        <v>429</v>
      </c>
      <c r="S3176" s="88">
        <f>+Q3176*R3176</f>
        <v>0</v>
      </c>
    </row>
    <row r="3177" spans="1:19" ht="49.65" customHeight="1" x14ac:dyDescent="0.3">
      <c r="A3177" s="89"/>
      <c r="B3177" s="89"/>
      <c r="C3177" s="89"/>
      <c r="D3177" s="89"/>
      <c r="E3177" s="89"/>
      <c r="F3177" s="89"/>
      <c r="G3177" s="89"/>
      <c r="H3177" s="89"/>
      <c r="I3177" s="89"/>
      <c r="K3177" s="89"/>
      <c r="L3177" s="89"/>
      <c r="M3177" s="89"/>
      <c r="N3177" s="89"/>
      <c r="O3177" s="89"/>
      <c r="P3177" s="89"/>
      <c r="Q3177" s="89"/>
      <c r="R3177" s="89"/>
      <c r="S3177" s="89"/>
    </row>
    <row r="3178" spans="1:19" ht="49.65" customHeight="1" x14ac:dyDescent="0.3">
      <c r="A3178" s="97">
        <v>9943</v>
      </c>
      <c r="B3178" s="98" t="s">
        <v>2619</v>
      </c>
      <c r="C3178" s="96"/>
      <c r="D3178" s="96"/>
      <c r="E3178" s="96"/>
      <c r="F3178" s="96"/>
      <c r="G3178" s="94">
        <f>+C3178+D3178+E3178+F3178</f>
        <v>0</v>
      </c>
      <c r="H3178" s="95">
        <v>299</v>
      </c>
      <c r="I3178" s="88">
        <f>+G3178*H3178</f>
        <v>0</v>
      </c>
      <c r="K3178" s="97">
        <v>11825</v>
      </c>
      <c r="L3178" s="98" t="s">
        <v>2625</v>
      </c>
      <c r="M3178" s="96"/>
      <c r="N3178" s="96"/>
      <c r="O3178" s="96"/>
      <c r="P3178" s="96"/>
      <c r="Q3178" s="94">
        <f>+M3178+N3178+O3178+P3178</f>
        <v>0</v>
      </c>
      <c r="R3178" s="95">
        <v>429</v>
      </c>
      <c r="S3178" s="88">
        <f>+Q3178*R3178</f>
        <v>0</v>
      </c>
    </row>
    <row r="3179" spans="1:19" ht="49.65" customHeight="1" x14ac:dyDescent="0.3">
      <c r="A3179" s="89"/>
      <c r="B3179" s="89"/>
      <c r="C3179" s="89"/>
      <c r="D3179" s="89"/>
      <c r="E3179" s="89"/>
      <c r="F3179" s="89"/>
      <c r="G3179" s="89"/>
      <c r="H3179" s="89"/>
      <c r="I3179" s="89"/>
      <c r="K3179" s="89"/>
      <c r="L3179" s="89"/>
      <c r="M3179" s="89"/>
      <c r="N3179" s="89"/>
      <c r="O3179" s="89"/>
      <c r="P3179" s="89"/>
      <c r="Q3179" s="89"/>
      <c r="R3179" s="89"/>
      <c r="S3179" s="89"/>
    </row>
    <row r="3180" spans="1:19" ht="49.65" customHeight="1" x14ac:dyDescent="0.3">
      <c r="A3180" s="97">
        <v>9944</v>
      </c>
      <c r="B3180" s="98" t="s">
        <v>2621</v>
      </c>
      <c r="C3180" s="96"/>
      <c r="D3180" s="96"/>
      <c r="E3180" s="96"/>
      <c r="F3180" s="96"/>
      <c r="G3180" s="94">
        <f>+C3180+D3180+E3180+F3180</f>
        <v>0</v>
      </c>
      <c r="H3180" s="95">
        <v>299</v>
      </c>
      <c r="I3180" s="88">
        <f>+G3180*H3180</f>
        <v>0</v>
      </c>
      <c r="K3180" s="99"/>
      <c r="L3180" s="100" t="s">
        <v>2643</v>
      </c>
      <c r="M3180" s="78"/>
      <c r="N3180" s="78"/>
      <c r="O3180" s="78"/>
      <c r="P3180" s="78"/>
      <c r="Q3180" s="78"/>
      <c r="R3180" s="78"/>
      <c r="S3180" s="78"/>
    </row>
    <row r="3181" spans="1:19" ht="49.65" customHeight="1" x14ac:dyDescent="0.3">
      <c r="A3181" s="89"/>
      <c r="B3181" s="89"/>
      <c r="C3181" s="89"/>
      <c r="D3181" s="89"/>
      <c r="E3181" s="89"/>
      <c r="F3181" s="89"/>
      <c r="G3181" s="89"/>
      <c r="H3181" s="89"/>
      <c r="I3181" s="89"/>
      <c r="K3181" s="78"/>
      <c r="L3181" s="78"/>
      <c r="M3181" s="78"/>
      <c r="N3181" s="78"/>
      <c r="O3181" s="78"/>
      <c r="P3181" s="78"/>
      <c r="Q3181" s="78"/>
      <c r="R3181" s="78"/>
      <c r="S3181" s="78"/>
    </row>
    <row r="3182" spans="1:19" ht="49.65" customHeight="1" x14ac:dyDescent="0.3">
      <c r="A3182" s="97">
        <v>9945</v>
      </c>
      <c r="B3182" s="98" t="s">
        <v>2623</v>
      </c>
      <c r="C3182" s="96"/>
      <c r="D3182" s="96"/>
      <c r="E3182" s="96"/>
      <c r="F3182" s="96"/>
      <c r="G3182" s="94">
        <f>+C3182+D3182+E3182+F3182</f>
        <v>0</v>
      </c>
      <c r="H3182" s="95">
        <v>299</v>
      </c>
      <c r="I3182" s="88">
        <f>+G3182*H3182</f>
        <v>0</v>
      </c>
      <c r="K3182" s="97">
        <v>10012</v>
      </c>
      <c r="L3182" s="98" t="s">
        <v>2615</v>
      </c>
      <c r="M3182" s="96"/>
      <c r="N3182" s="96"/>
      <c r="O3182" s="96"/>
      <c r="P3182" s="96"/>
      <c r="Q3182" s="94">
        <f>+M3182+N3182+O3182+P3182</f>
        <v>0</v>
      </c>
      <c r="R3182" s="95">
        <v>499</v>
      </c>
      <c r="S3182" s="88">
        <f>+Q3182*R3182</f>
        <v>0</v>
      </c>
    </row>
    <row r="3183" spans="1:19" ht="49.65" customHeight="1" x14ac:dyDescent="0.3">
      <c r="A3183" s="89"/>
      <c r="B3183" s="89"/>
      <c r="C3183" s="89"/>
      <c r="D3183" s="89"/>
      <c r="E3183" s="89"/>
      <c r="F3183" s="89"/>
      <c r="G3183" s="89"/>
      <c r="H3183" s="89"/>
      <c r="I3183" s="89"/>
      <c r="K3183" s="89"/>
      <c r="L3183" s="89"/>
      <c r="M3183" s="89"/>
      <c r="N3183" s="89"/>
      <c r="O3183" s="89"/>
      <c r="P3183" s="89"/>
      <c r="Q3183" s="89"/>
      <c r="R3183" s="89"/>
      <c r="S3183" s="89"/>
    </row>
    <row r="3184" spans="1:19" ht="49.65" customHeight="1" x14ac:dyDescent="0.3">
      <c r="A3184" s="97">
        <v>9953</v>
      </c>
      <c r="B3184" s="98" t="s">
        <v>2644</v>
      </c>
      <c r="C3184" s="96"/>
      <c r="D3184" s="96"/>
      <c r="E3184" s="96"/>
      <c r="F3184" s="96"/>
      <c r="G3184" s="94">
        <f>+C3184+D3184+E3184+F3184</f>
        <v>0</v>
      </c>
      <c r="H3184" s="95">
        <v>299</v>
      </c>
      <c r="I3184" s="88">
        <f>+G3184*H3184</f>
        <v>0</v>
      </c>
      <c r="K3184" s="97">
        <v>10013</v>
      </c>
      <c r="L3184" s="98" t="s">
        <v>2617</v>
      </c>
      <c r="M3184" s="96"/>
      <c r="N3184" s="96"/>
      <c r="O3184" s="96"/>
      <c r="P3184" s="96"/>
      <c r="Q3184" s="94">
        <f>+M3184+N3184+O3184+P3184</f>
        <v>0</v>
      </c>
      <c r="R3184" s="95">
        <v>499</v>
      </c>
      <c r="S3184" s="88">
        <f>+Q3184*R3184</f>
        <v>0</v>
      </c>
    </row>
    <row r="3185" spans="1:19" ht="49.65" customHeight="1" x14ac:dyDescent="0.3">
      <c r="A3185" s="89"/>
      <c r="B3185" s="89"/>
      <c r="C3185" s="89"/>
      <c r="D3185" s="89"/>
      <c r="E3185" s="89"/>
      <c r="F3185" s="89"/>
      <c r="G3185" s="89"/>
      <c r="H3185" s="89"/>
      <c r="I3185" s="89"/>
      <c r="K3185" s="89"/>
      <c r="L3185" s="89"/>
      <c r="M3185" s="89"/>
      <c r="N3185" s="89"/>
      <c r="O3185" s="89"/>
      <c r="P3185" s="89"/>
      <c r="Q3185" s="89"/>
      <c r="R3185" s="89"/>
      <c r="S3185" s="89"/>
    </row>
    <row r="3186" spans="1:19" ht="49.65" customHeight="1" x14ac:dyDescent="0.3">
      <c r="A3186" s="97">
        <v>9954</v>
      </c>
      <c r="B3186" s="98" t="s">
        <v>2645</v>
      </c>
      <c r="C3186" s="96"/>
      <c r="D3186" s="96"/>
      <c r="E3186" s="96"/>
      <c r="F3186" s="96"/>
      <c r="G3186" s="94">
        <f>+C3186+D3186+E3186+F3186</f>
        <v>0</v>
      </c>
      <c r="H3186" s="95">
        <v>299</v>
      </c>
      <c r="I3186" s="88">
        <f>+G3186*H3186</f>
        <v>0</v>
      </c>
      <c r="K3186" s="97">
        <v>10014</v>
      </c>
      <c r="L3186" s="98" t="s">
        <v>2619</v>
      </c>
      <c r="M3186" s="96"/>
      <c r="N3186" s="96"/>
      <c r="O3186" s="96"/>
      <c r="P3186" s="96"/>
      <c r="Q3186" s="94">
        <f>+M3186+N3186+O3186+P3186</f>
        <v>0</v>
      </c>
      <c r="R3186" s="95">
        <v>549</v>
      </c>
      <c r="S3186" s="88">
        <f>+Q3186*R3186</f>
        <v>0</v>
      </c>
    </row>
    <row r="3187" spans="1:19" ht="49.65" customHeight="1" x14ac:dyDescent="0.3">
      <c r="A3187" s="89"/>
      <c r="B3187" s="89"/>
      <c r="C3187" s="89"/>
      <c r="D3187" s="89"/>
      <c r="E3187" s="89"/>
      <c r="F3187" s="89"/>
      <c r="G3187" s="89"/>
      <c r="H3187" s="89"/>
      <c r="I3187" s="89"/>
      <c r="K3187" s="89"/>
      <c r="L3187" s="89"/>
      <c r="M3187" s="89"/>
      <c r="N3187" s="89"/>
      <c r="O3187" s="89"/>
      <c r="P3187" s="89"/>
      <c r="Q3187" s="89"/>
      <c r="R3187" s="89"/>
      <c r="S3187" s="89"/>
    </row>
    <row r="3188" spans="1:19" ht="49.65" customHeight="1" x14ac:dyDescent="0.3">
      <c r="A3188" s="97">
        <v>9955</v>
      </c>
      <c r="B3188" s="98" t="s">
        <v>2646</v>
      </c>
      <c r="C3188" s="96"/>
      <c r="D3188" s="96"/>
      <c r="E3188" s="96"/>
      <c r="F3188" s="96"/>
      <c r="G3188" s="94">
        <f>+C3188+D3188+E3188+F3188</f>
        <v>0</v>
      </c>
      <c r="H3188" s="95">
        <v>299</v>
      </c>
      <c r="I3188" s="88">
        <f>+G3188*H3188</f>
        <v>0</v>
      </c>
      <c r="K3188" s="97">
        <v>10015</v>
      </c>
      <c r="L3188" s="98" t="s">
        <v>2621</v>
      </c>
      <c r="M3188" s="96"/>
      <c r="N3188" s="96"/>
      <c r="O3188" s="96"/>
      <c r="P3188" s="96"/>
      <c r="Q3188" s="94">
        <f>+M3188+N3188+O3188+P3188</f>
        <v>0</v>
      </c>
      <c r="R3188" s="95">
        <v>549</v>
      </c>
      <c r="S3188" s="88">
        <f>+Q3188*R3188</f>
        <v>0</v>
      </c>
    </row>
    <row r="3189" spans="1:19" ht="49.65" customHeight="1" x14ac:dyDescent="0.3">
      <c r="A3189" s="89"/>
      <c r="B3189" s="89"/>
      <c r="C3189" s="89"/>
      <c r="D3189" s="89"/>
      <c r="E3189" s="89"/>
      <c r="F3189" s="89"/>
      <c r="G3189" s="89"/>
      <c r="H3189" s="89"/>
      <c r="I3189" s="89"/>
      <c r="K3189" s="89"/>
      <c r="L3189" s="89"/>
      <c r="M3189" s="89"/>
      <c r="N3189" s="89"/>
      <c r="O3189" s="89"/>
      <c r="P3189" s="89"/>
      <c r="Q3189" s="89"/>
      <c r="R3189" s="89"/>
      <c r="S3189" s="89"/>
    </row>
    <row r="3190" spans="1:19" ht="49.65" customHeight="1" x14ac:dyDescent="0.3">
      <c r="A3190" s="97">
        <v>9956</v>
      </c>
      <c r="B3190" s="98" t="s">
        <v>2647</v>
      </c>
      <c r="C3190" s="96"/>
      <c r="D3190" s="96"/>
      <c r="E3190" s="96"/>
      <c r="F3190" s="96"/>
      <c r="G3190" s="94">
        <f>+C3190+D3190+E3190+F3190</f>
        <v>0</v>
      </c>
      <c r="H3190" s="95">
        <v>299</v>
      </c>
      <c r="I3190" s="88">
        <f>+G3190*H3190</f>
        <v>0</v>
      </c>
      <c r="K3190" s="97">
        <v>10016</v>
      </c>
      <c r="L3190" s="98" t="s">
        <v>2623</v>
      </c>
      <c r="M3190" s="96"/>
      <c r="N3190" s="96"/>
      <c r="O3190" s="96"/>
      <c r="P3190" s="96"/>
      <c r="Q3190" s="94">
        <f>+M3190+N3190+O3190+P3190</f>
        <v>0</v>
      </c>
      <c r="R3190" s="95">
        <v>549</v>
      </c>
      <c r="S3190" s="88">
        <f>+Q3190*R3190</f>
        <v>0</v>
      </c>
    </row>
    <row r="3191" spans="1:19" ht="49.65" customHeight="1" x14ac:dyDescent="0.3">
      <c r="A3191" s="89"/>
      <c r="B3191" s="89"/>
      <c r="C3191" s="89"/>
      <c r="D3191" s="89"/>
      <c r="E3191" s="89"/>
      <c r="F3191" s="89"/>
      <c r="G3191" s="89"/>
      <c r="H3191" s="89"/>
      <c r="I3191" s="89"/>
      <c r="K3191" s="89"/>
      <c r="L3191" s="89"/>
      <c r="M3191" s="89"/>
      <c r="N3191" s="89"/>
      <c r="O3191" s="89"/>
      <c r="P3191" s="89"/>
      <c r="Q3191" s="89"/>
      <c r="R3191" s="89"/>
      <c r="S3191" s="89"/>
    </row>
    <row r="3192" spans="1:19" ht="49.65" customHeight="1" x14ac:dyDescent="0.3">
      <c r="A3192" s="97">
        <v>9957</v>
      </c>
      <c r="B3192" s="98" t="s">
        <v>2648</v>
      </c>
      <c r="C3192" s="96"/>
      <c r="D3192" s="96"/>
      <c r="E3192" s="96"/>
      <c r="F3192" s="96"/>
      <c r="G3192" s="94">
        <f>+C3192+D3192+E3192+F3192</f>
        <v>0</v>
      </c>
      <c r="H3192" s="95">
        <v>299</v>
      </c>
      <c r="I3192" s="88">
        <f>+G3192*H3192</f>
        <v>0</v>
      </c>
      <c r="K3192" s="97">
        <v>10017</v>
      </c>
      <c r="L3192" s="98" t="s">
        <v>2625</v>
      </c>
      <c r="M3192" s="96"/>
      <c r="N3192" s="96"/>
      <c r="O3192" s="96"/>
      <c r="P3192" s="96"/>
      <c r="Q3192" s="94">
        <f>+M3192+N3192+O3192+P3192</f>
        <v>0</v>
      </c>
      <c r="R3192" s="95">
        <v>549</v>
      </c>
      <c r="S3192" s="88">
        <f>+Q3192*R3192</f>
        <v>0</v>
      </c>
    </row>
    <row r="3193" spans="1:19" ht="49.65" customHeight="1" x14ac:dyDescent="0.3">
      <c r="A3193" s="89"/>
      <c r="B3193" s="89"/>
      <c r="C3193" s="89"/>
      <c r="D3193" s="89"/>
      <c r="E3193" s="89"/>
      <c r="F3193" s="89"/>
      <c r="G3193" s="89"/>
      <c r="H3193" s="89"/>
      <c r="I3193" s="89"/>
      <c r="K3193" s="89"/>
      <c r="L3193" s="89"/>
      <c r="M3193" s="89"/>
      <c r="N3193" s="89"/>
      <c r="O3193" s="89"/>
      <c r="P3193" s="89"/>
      <c r="Q3193" s="89"/>
      <c r="R3193" s="89"/>
      <c r="S3193" s="89"/>
    </row>
    <row r="3194" spans="1:19" ht="49.65" customHeight="1" x14ac:dyDescent="0.3">
      <c r="A3194" s="97">
        <v>9958</v>
      </c>
      <c r="B3194" s="98" t="s">
        <v>2649</v>
      </c>
      <c r="C3194" s="96"/>
      <c r="D3194" s="96"/>
      <c r="E3194" s="96"/>
      <c r="F3194" s="96"/>
      <c r="G3194" s="94">
        <f>+C3194+D3194+E3194+F3194</f>
        <v>0</v>
      </c>
      <c r="H3194" s="95">
        <v>299</v>
      </c>
      <c r="I3194" s="88">
        <f>+G3194*H3194</f>
        <v>0</v>
      </c>
      <c r="K3194" s="97">
        <v>10018</v>
      </c>
      <c r="L3194" s="98" t="s">
        <v>2650</v>
      </c>
      <c r="M3194" s="96"/>
      <c r="N3194" s="96"/>
      <c r="O3194" s="96"/>
      <c r="P3194" s="96"/>
      <c r="Q3194" s="94">
        <f>+M3194+N3194+O3194+P3194</f>
        <v>0</v>
      </c>
      <c r="R3194" s="95">
        <v>499</v>
      </c>
      <c r="S3194" s="88">
        <f>+Q3194*R3194</f>
        <v>0</v>
      </c>
    </row>
    <row r="3195" spans="1:19" ht="49.65" customHeight="1" x14ac:dyDescent="0.3">
      <c r="A3195" s="89"/>
      <c r="B3195" s="89"/>
      <c r="C3195" s="89"/>
      <c r="D3195" s="89"/>
      <c r="E3195" s="89"/>
      <c r="F3195" s="89"/>
      <c r="G3195" s="89"/>
      <c r="H3195" s="89"/>
      <c r="I3195" s="89"/>
      <c r="K3195" s="89"/>
      <c r="L3195" s="89"/>
      <c r="M3195" s="89"/>
      <c r="N3195" s="89"/>
      <c r="O3195" s="89"/>
      <c r="P3195" s="89"/>
      <c r="Q3195" s="89"/>
      <c r="R3195" s="89"/>
      <c r="S3195" s="89"/>
    </row>
    <row r="3196" spans="1:19" ht="49.65" customHeight="1" x14ac:dyDescent="0.3">
      <c r="A3196" s="99"/>
      <c r="B3196" s="100" t="s">
        <v>2651</v>
      </c>
      <c r="C3196" s="78"/>
      <c r="D3196" s="78"/>
      <c r="E3196" s="78"/>
      <c r="F3196" s="78"/>
      <c r="G3196" s="78"/>
      <c r="H3196" s="78"/>
      <c r="I3196" s="78"/>
      <c r="K3196" s="97">
        <v>10021</v>
      </c>
      <c r="L3196" s="98" t="s">
        <v>2652</v>
      </c>
      <c r="M3196" s="96"/>
      <c r="N3196" s="96"/>
      <c r="O3196" s="96"/>
      <c r="P3196" s="96"/>
      <c r="Q3196" s="94">
        <f>+M3196+N3196+O3196+P3196</f>
        <v>0</v>
      </c>
      <c r="R3196" s="95">
        <v>499</v>
      </c>
      <c r="S3196" s="88">
        <f>+Q3196*R3196</f>
        <v>0</v>
      </c>
    </row>
    <row r="3197" spans="1:19" ht="49.65" customHeight="1" x14ac:dyDescent="0.3">
      <c r="A3197" s="78"/>
      <c r="B3197" s="78"/>
      <c r="C3197" s="78"/>
      <c r="D3197" s="78"/>
      <c r="E3197" s="78"/>
      <c r="F3197" s="78"/>
      <c r="G3197" s="78"/>
      <c r="H3197" s="78"/>
      <c r="I3197" s="78"/>
      <c r="K3197" s="89"/>
      <c r="L3197" s="89"/>
      <c r="M3197" s="89"/>
      <c r="N3197" s="89"/>
      <c r="O3197" s="89"/>
      <c r="P3197" s="89"/>
      <c r="Q3197" s="89"/>
      <c r="R3197" s="89"/>
      <c r="S3197" s="89"/>
    </row>
    <row r="3198" spans="1:19" ht="49.65" customHeight="1" x14ac:dyDescent="0.3">
      <c r="A3198" s="97">
        <v>11035</v>
      </c>
      <c r="B3198" s="98" t="s">
        <v>2615</v>
      </c>
      <c r="C3198" s="96"/>
      <c r="D3198" s="96"/>
      <c r="E3198" s="96"/>
      <c r="F3198" s="96"/>
      <c r="G3198" s="94">
        <f>+C3198+D3198+E3198+F3198</f>
        <v>0</v>
      </c>
      <c r="H3198" s="95">
        <v>369</v>
      </c>
      <c r="I3198" s="88">
        <f>+G3198*H3198</f>
        <v>0</v>
      </c>
      <c r="K3198" s="97">
        <v>10022</v>
      </c>
      <c r="L3198" s="98" t="s">
        <v>2653</v>
      </c>
      <c r="M3198" s="96"/>
      <c r="N3198" s="96"/>
      <c r="O3198" s="96"/>
      <c r="P3198" s="96"/>
      <c r="Q3198" s="94">
        <f>+M3198+N3198+O3198+P3198</f>
        <v>0</v>
      </c>
      <c r="R3198" s="95">
        <v>499</v>
      </c>
      <c r="S3198" s="88">
        <f>+Q3198*R3198</f>
        <v>0</v>
      </c>
    </row>
    <row r="3199" spans="1:19" ht="49.65" customHeight="1" x14ac:dyDescent="0.3">
      <c r="A3199" s="89"/>
      <c r="B3199" s="89"/>
      <c r="C3199" s="89"/>
      <c r="D3199" s="89"/>
      <c r="E3199" s="89"/>
      <c r="F3199" s="89"/>
      <c r="G3199" s="89"/>
      <c r="H3199" s="89"/>
      <c r="I3199" s="89"/>
      <c r="K3199" s="89"/>
      <c r="L3199" s="89"/>
      <c r="M3199" s="89"/>
      <c r="N3199" s="89"/>
      <c r="O3199" s="89"/>
      <c r="P3199" s="89"/>
      <c r="Q3199" s="89"/>
      <c r="R3199" s="89"/>
      <c r="S3199" s="89"/>
    </row>
    <row r="3200" spans="1:19" ht="49.65" customHeight="1" x14ac:dyDescent="0.3">
      <c r="A3200" s="97">
        <v>11036</v>
      </c>
      <c r="B3200" s="98" t="s">
        <v>2619</v>
      </c>
      <c r="C3200" s="96"/>
      <c r="D3200" s="96"/>
      <c r="E3200" s="96"/>
      <c r="F3200" s="96"/>
      <c r="G3200" s="94">
        <f>+C3200+D3200+E3200+F3200</f>
        <v>0</v>
      </c>
      <c r="H3200" s="95">
        <v>369</v>
      </c>
      <c r="I3200" s="88">
        <f>+G3200*H3200</f>
        <v>0</v>
      </c>
      <c r="K3200" s="97">
        <v>10023</v>
      </c>
      <c r="L3200" s="98" t="s">
        <v>2654</v>
      </c>
      <c r="M3200" s="96"/>
      <c r="N3200" s="96"/>
      <c r="O3200" s="96"/>
      <c r="P3200" s="96"/>
      <c r="Q3200" s="94">
        <f>+M3200+N3200+O3200+P3200</f>
        <v>0</v>
      </c>
      <c r="R3200" s="95">
        <v>499</v>
      </c>
      <c r="S3200" s="88">
        <f>+Q3200*R3200</f>
        <v>0</v>
      </c>
    </row>
    <row r="3201" spans="1:19" ht="49.65" customHeight="1" x14ac:dyDescent="0.3">
      <c r="A3201" s="89"/>
      <c r="B3201" s="89"/>
      <c r="C3201" s="89"/>
      <c r="D3201" s="89"/>
      <c r="E3201" s="89"/>
      <c r="F3201" s="89"/>
      <c r="G3201" s="89"/>
      <c r="H3201" s="89"/>
      <c r="I3201" s="89"/>
      <c r="K3201" s="89"/>
      <c r="L3201" s="89"/>
      <c r="M3201" s="89"/>
      <c r="N3201" s="89"/>
      <c r="O3201" s="89"/>
      <c r="P3201" s="89"/>
      <c r="Q3201" s="89"/>
      <c r="R3201" s="89"/>
      <c r="S3201" s="89"/>
    </row>
    <row r="3202" spans="1:19" ht="49.65" customHeight="1" x14ac:dyDescent="0.3">
      <c r="A3202" s="97">
        <v>11037</v>
      </c>
      <c r="B3202" s="98" t="s">
        <v>2621</v>
      </c>
      <c r="C3202" s="96"/>
      <c r="D3202" s="96"/>
      <c r="E3202" s="96"/>
      <c r="F3202" s="96"/>
      <c r="G3202" s="94">
        <f>+C3202+D3202+E3202+F3202</f>
        <v>0</v>
      </c>
      <c r="H3202" s="95">
        <v>369</v>
      </c>
      <c r="I3202" s="88">
        <f>+G3202*H3202</f>
        <v>0</v>
      </c>
      <c r="K3202" s="97">
        <v>10024</v>
      </c>
      <c r="L3202" s="98" t="s">
        <v>2655</v>
      </c>
      <c r="M3202" s="96"/>
      <c r="N3202" s="96"/>
      <c r="O3202" s="96"/>
      <c r="P3202" s="96"/>
      <c r="Q3202" s="94">
        <f>+M3202+N3202+O3202+P3202</f>
        <v>0</v>
      </c>
      <c r="R3202" s="95">
        <v>499</v>
      </c>
      <c r="S3202" s="88">
        <f>+Q3202*R3202</f>
        <v>0</v>
      </c>
    </row>
    <row r="3203" spans="1:19" ht="49.65" customHeight="1" x14ac:dyDescent="0.3">
      <c r="A3203" s="89"/>
      <c r="B3203" s="89"/>
      <c r="C3203" s="89"/>
      <c r="D3203" s="89"/>
      <c r="E3203" s="89"/>
      <c r="F3203" s="89"/>
      <c r="G3203" s="89"/>
      <c r="H3203" s="89"/>
      <c r="I3203" s="89"/>
      <c r="K3203" s="89"/>
      <c r="L3203" s="89"/>
      <c r="M3203" s="89"/>
      <c r="N3203" s="89"/>
      <c r="O3203" s="89"/>
      <c r="P3203" s="89"/>
      <c r="Q3203" s="89"/>
      <c r="R3203" s="89"/>
      <c r="S3203" s="89"/>
    </row>
    <row r="3204" spans="1:19" ht="49.65" customHeight="1" x14ac:dyDescent="0.3">
      <c r="A3204" s="97">
        <v>11038</v>
      </c>
      <c r="B3204" s="98" t="s">
        <v>2623</v>
      </c>
      <c r="C3204" s="96"/>
      <c r="D3204" s="96"/>
      <c r="E3204" s="96"/>
      <c r="F3204" s="96"/>
      <c r="G3204" s="94">
        <f>+C3204+D3204+E3204+F3204</f>
        <v>0</v>
      </c>
      <c r="H3204" s="95">
        <v>369</v>
      </c>
      <c r="I3204" s="88">
        <f>+G3204*H3204</f>
        <v>0</v>
      </c>
      <c r="K3204" s="97">
        <v>10025</v>
      </c>
      <c r="L3204" s="98" t="s">
        <v>2656</v>
      </c>
      <c r="M3204" s="96"/>
      <c r="N3204" s="96"/>
      <c r="O3204" s="96"/>
      <c r="P3204" s="96"/>
      <c r="Q3204" s="94">
        <f>+M3204+N3204+O3204+P3204</f>
        <v>0</v>
      </c>
      <c r="R3204" s="95">
        <v>499</v>
      </c>
      <c r="S3204" s="88">
        <f>+Q3204*R3204</f>
        <v>0</v>
      </c>
    </row>
    <row r="3205" spans="1:19" ht="49.65" customHeight="1" x14ac:dyDescent="0.3">
      <c r="A3205" s="89"/>
      <c r="B3205" s="89"/>
      <c r="C3205" s="89"/>
      <c r="D3205" s="89"/>
      <c r="E3205" s="89"/>
      <c r="F3205" s="89"/>
      <c r="G3205" s="89"/>
      <c r="H3205" s="89"/>
      <c r="I3205" s="89"/>
      <c r="K3205" s="89"/>
      <c r="L3205" s="89"/>
      <c r="M3205" s="89"/>
      <c r="N3205" s="89"/>
      <c r="O3205" s="89"/>
      <c r="P3205" s="89"/>
      <c r="Q3205" s="89"/>
      <c r="R3205" s="89"/>
      <c r="S3205" s="89"/>
    </row>
    <row r="3206" spans="1:19" ht="49.65" customHeight="1" x14ac:dyDescent="0.3">
      <c r="A3206" s="97">
        <v>11039</v>
      </c>
      <c r="B3206" s="98" t="s">
        <v>2625</v>
      </c>
      <c r="C3206" s="96"/>
      <c r="D3206" s="96"/>
      <c r="E3206" s="96"/>
      <c r="F3206" s="96"/>
      <c r="G3206" s="94">
        <f>+C3206+D3206+E3206+F3206</f>
        <v>0</v>
      </c>
      <c r="H3206" s="95">
        <v>369</v>
      </c>
      <c r="I3206" s="88">
        <f>+G3206*H3206</f>
        <v>0</v>
      </c>
      <c r="K3206" s="99"/>
      <c r="L3206" s="100" t="s">
        <v>2657</v>
      </c>
      <c r="M3206" s="78"/>
      <c r="N3206" s="78"/>
      <c r="O3206" s="78"/>
      <c r="P3206" s="78"/>
      <c r="Q3206" s="78"/>
      <c r="R3206" s="78"/>
      <c r="S3206" s="78"/>
    </row>
    <row r="3207" spans="1:19" ht="49.65" customHeight="1" x14ac:dyDescent="0.3">
      <c r="A3207" s="89"/>
      <c r="B3207" s="89"/>
      <c r="C3207" s="89"/>
      <c r="D3207" s="89"/>
      <c r="E3207" s="89"/>
      <c r="F3207" s="89"/>
      <c r="G3207" s="89"/>
      <c r="H3207" s="89"/>
      <c r="I3207" s="89"/>
      <c r="K3207" s="78"/>
      <c r="L3207" s="78"/>
      <c r="M3207" s="78"/>
      <c r="N3207" s="78"/>
      <c r="O3207" s="78"/>
      <c r="P3207" s="78"/>
      <c r="Q3207" s="78"/>
      <c r="R3207" s="78"/>
      <c r="S3207" s="78"/>
    </row>
    <row r="3208" spans="1:19" ht="49.65" customHeight="1" x14ac:dyDescent="0.3">
      <c r="A3208" s="97">
        <v>11040</v>
      </c>
      <c r="B3208" s="98" t="s">
        <v>2617</v>
      </c>
      <c r="C3208" s="96"/>
      <c r="D3208" s="96"/>
      <c r="E3208" s="96"/>
      <c r="F3208" s="96"/>
      <c r="G3208" s="94">
        <f>+C3208+D3208+E3208+F3208</f>
        <v>0</v>
      </c>
      <c r="H3208" s="95">
        <v>369</v>
      </c>
      <c r="I3208" s="88">
        <f>+G3208*H3208</f>
        <v>0</v>
      </c>
      <c r="K3208" s="97">
        <v>13980</v>
      </c>
      <c r="L3208" s="98" t="s">
        <v>2658</v>
      </c>
      <c r="M3208" s="96"/>
      <c r="N3208" s="96"/>
      <c r="O3208" s="96"/>
      <c r="P3208" s="96"/>
      <c r="Q3208" s="94">
        <f>+M3208+N3208+O3208+P3208</f>
        <v>0</v>
      </c>
      <c r="R3208" s="95">
        <v>649</v>
      </c>
      <c r="S3208" s="88">
        <f>+Q3208*R3208</f>
        <v>0</v>
      </c>
    </row>
    <row r="3209" spans="1:19" ht="49.65" customHeight="1" x14ac:dyDescent="0.3">
      <c r="A3209" s="89"/>
      <c r="B3209" s="89"/>
      <c r="C3209" s="89"/>
      <c r="D3209" s="89"/>
      <c r="E3209" s="89"/>
      <c r="F3209" s="89"/>
      <c r="G3209" s="89"/>
      <c r="H3209" s="89"/>
      <c r="I3209" s="89"/>
      <c r="K3209" s="89"/>
      <c r="L3209" s="89"/>
      <c r="M3209" s="89"/>
      <c r="N3209" s="89"/>
      <c r="O3209" s="89"/>
      <c r="P3209" s="89"/>
      <c r="Q3209" s="89"/>
      <c r="R3209" s="89"/>
      <c r="S3209" s="89"/>
    </row>
    <row r="3210" spans="1:19" ht="49.65" customHeight="1" x14ac:dyDescent="0.3">
      <c r="A3210" s="97">
        <v>11041</v>
      </c>
      <c r="B3210" s="98" t="s">
        <v>2659</v>
      </c>
      <c r="C3210" s="96"/>
      <c r="D3210" s="96"/>
      <c r="E3210" s="96"/>
      <c r="F3210" s="96"/>
      <c r="G3210" s="94">
        <f>+C3210+D3210+E3210+F3210</f>
        <v>0</v>
      </c>
      <c r="H3210" s="95">
        <v>369</v>
      </c>
      <c r="I3210" s="88">
        <f>+G3210*H3210</f>
        <v>0</v>
      </c>
      <c r="K3210" s="97">
        <v>13981</v>
      </c>
      <c r="L3210" s="98" t="s">
        <v>2660</v>
      </c>
      <c r="M3210" s="96"/>
      <c r="N3210" s="96"/>
      <c r="O3210" s="96"/>
      <c r="P3210" s="96"/>
      <c r="Q3210" s="94">
        <f>+M3210+N3210+O3210+P3210</f>
        <v>0</v>
      </c>
      <c r="R3210" s="95">
        <v>649</v>
      </c>
      <c r="S3210" s="88">
        <f>+Q3210*R3210</f>
        <v>0</v>
      </c>
    </row>
    <row r="3211" spans="1:19" ht="49.65" customHeight="1" x14ac:dyDescent="0.3">
      <c r="A3211" s="89"/>
      <c r="B3211" s="89"/>
      <c r="C3211" s="89"/>
      <c r="D3211" s="89"/>
      <c r="E3211" s="89"/>
      <c r="F3211" s="89"/>
      <c r="G3211" s="89"/>
      <c r="H3211" s="89"/>
      <c r="I3211" s="89"/>
      <c r="K3211" s="89"/>
      <c r="L3211" s="89"/>
      <c r="M3211" s="89"/>
      <c r="N3211" s="89"/>
      <c r="O3211" s="89"/>
      <c r="P3211" s="89"/>
      <c r="Q3211" s="89"/>
      <c r="R3211" s="89"/>
      <c r="S3211" s="89"/>
    </row>
    <row r="3212" spans="1:19" ht="49.65" customHeight="1" x14ac:dyDescent="0.3">
      <c r="A3212" s="97">
        <v>11042</v>
      </c>
      <c r="B3212" s="98" t="s">
        <v>2661</v>
      </c>
      <c r="C3212" s="96"/>
      <c r="D3212" s="96"/>
      <c r="E3212" s="96"/>
      <c r="F3212" s="96"/>
      <c r="G3212" s="94">
        <f>+C3212+D3212+E3212+F3212</f>
        <v>0</v>
      </c>
      <c r="H3212" s="95">
        <v>369</v>
      </c>
      <c r="I3212" s="88">
        <f>+G3212*H3212</f>
        <v>0</v>
      </c>
      <c r="K3212" s="97">
        <v>13993</v>
      </c>
      <c r="L3212" s="98" t="s">
        <v>2662</v>
      </c>
      <c r="M3212" s="96"/>
      <c r="N3212" s="96"/>
      <c r="O3212" s="96"/>
      <c r="P3212" s="96"/>
      <c r="Q3212" s="94">
        <f>+M3212+N3212+O3212+P3212</f>
        <v>0</v>
      </c>
      <c r="R3212" s="95">
        <v>649</v>
      </c>
      <c r="S3212" s="88">
        <f>+Q3212*R3212</f>
        <v>0</v>
      </c>
    </row>
    <row r="3213" spans="1:19" ht="49.65" customHeight="1" x14ac:dyDescent="0.3">
      <c r="A3213" s="89"/>
      <c r="B3213" s="89"/>
      <c r="C3213" s="89"/>
      <c r="D3213" s="89"/>
      <c r="E3213" s="89"/>
      <c r="F3213" s="89"/>
      <c r="G3213" s="89"/>
      <c r="H3213" s="89"/>
      <c r="I3213" s="89"/>
      <c r="K3213" s="89"/>
      <c r="L3213" s="89"/>
      <c r="M3213" s="89"/>
      <c r="N3213" s="89"/>
      <c r="O3213" s="89"/>
      <c r="P3213" s="89"/>
      <c r="Q3213" s="89"/>
      <c r="R3213" s="89"/>
      <c r="S3213" s="89"/>
    </row>
    <row r="3214" spans="1:19" ht="49.65" customHeight="1" x14ac:dyDescent="0.3">
      <c r="A3214" s="97">
        <v>11043</v>
      </c>
      <c r="B3214" s="98" t="s">
        <v>2663</v>
      </c>
      <c r="C3214" s="96"/>
      <c r="D3214" s="96"/>
      <c r="E3214" s="96"/>
      <c r="F3214" s="96"/>
      <c r="G3214" s="94">
        <f>+C3214+D3214+E3214+F3214</f>
        <v>0</v>
      </c>
      <c r="H3214" s="95">
        <v>369</v>
      </c>
      <c r="I3214" s="88">
        <f>+G3214*H3214</f>
        <v>0</v>
      </c>
      <c r="K3214" s="97">
        <v>13994</v>
      </c>
      <c r="L3214" s="98" t="s">
        <v>2664</v>
      </c>
      <c r="M3214" s="96"/>
      <c r="N3214" s="96"/>
      <c r="O3214" s="96"/>
      <c r="P3214" s="96"/>
      <c r="Q3214" s="94">
        <f>+M3214+N3214+O3214+P3214</f>
        <v>0</v>
      </c>
      <c r="R3214" s="95">
        <v>649</v>
      </c>
      <c r="S3214" s="88">
        <f>+Q3214*R3214</f>
        <v>0</v>
      </c>
    </row>
    <row r="3215" spans="1:19" ht="49.65" customHeight="1" x14ac:dyDescent="0.3">
      <c r="A3215" s="89"/>
      <c r="B3215" s="89"/>
      <c r="C3215" s="89"/>
      <c r="D3215" s="89"/>
      <c r="E3215" s="89"/>
      <c r="F3215" s="89"/>
      <c r="G3215" s="89"/>
      <c r="H3215" s="89"/>
      <c r="I3215" s="89"/>
      <c r="K3215" s="89"/>
      <c r="L3215" s="89"/>
      <c r="M3215" s="89"/>
      <c r="N3215" s="89"/>
      <c r="O3215" s="89"/>
      <c r="P3215" s="89"/>
      <c r="Q3215" s="89"/>
      <c r="R3215" s="89"/>
      <c r="S3215" s="89"/>
    </row>
    <row r="3216" spans="1:19" ht="49.65" customHeight="1" x14ac:dyDescent="0.3">
      <c r="A3216" s="97">
        <v>11044</v>
      </c>
      <c r="B3216" s="98" t="s">
        <v>2665</v>
      </c>
      <c r="C3216" s="96"/>
      <c r="D3216" s="96"/>
      <c r="E3216" s="96"/>
      <c r="F3216" s="96"/>
      <c r="G3216" s="94">
        <f>+C3216+D3216+E3216+F3216</f>
        <v>0</v>
      </c>
      <c r="H3216" s="95">
        <v>369</v>
      </c>
      <c r="I3216" s="88">
        <f>+G3216*H3216</f>
        <v>0</v>
      </c>
      <c r="K3216" s="97">
        <v>13995</v>
      </c>
      <c r="L3216" s="98" t="s">
        <v>2666</v>
      </c>
      <c r="M3216" s="96"/>
      <c r="N3216" s="96"/>
      <c r="O3216" s="96"/>
      <c r="P3216" s="96"/>
      <c r="Q3216" s="94">
        <f>+M3216+N3216+O3216+P3216</f>
        <v>0</v>
      </c>
      <c r="R3216" s="95">
        <v>649</v>
      </c>
      <c r="S3216" s="88">
        <f>+Q3216*R3216</f>
        <v>0</v>
      </c>
    </row>
    <row r="3217" spans="1:19" ht="49.65" customHeight="1" x14ac:dyDescent="0.3">
      <c r="A3217" s="89"/>
      <c r="B3217" s="89"/>
      <c r="C3217" s="89"/>
      <c r="D3217" s="89"/>
      <c r="E3217" s="89"/>
      <c r="F3217" s="89"/>
      <c r="G3217" s="89"/>
      <c r="H3217" s="89"/>
      <c r="I3217" s="89"/>
      <c r="K3217" s="89"/>
      <c r="L3217" s="89"/>
      <c r="M3217" s="89"/>
      <c r="N3217" s="89"/>
      <c r="O3217" s="89"/>
      <c r="P3217" s="89"/>
      <c r="Q3217" s="89"/>
      <c r="R3217" s="89"/>
      <c r="S3217" s="89"/>
    </row>
    <row r="3218" spans="1:19" ht="49.65" customHeight="1" x14ac:dyDescent="0.3">
      <c r="A3218" s="97">
        <v>11045</v>
      </c>
      <c r="B3218" s="98" t="s">
        <v>2667</v>
      </c>
      <c r="C3218" s="96"/>
      <c r="D3218" s="96"/>
      <c r="E3218" s="96"/>
      <c r="F3218" s="96"/>
      <c r="G3218" s="94">
        <f>+C3218+D3218+E3218+F3218</f>
        <v>0</v>
      </c>
      <c r="H3218" s="95">
        <v>369</v>
      </c>
      <c r="I3218" s="88">
        <f>+G3218*H3218</f>
        <v>0</v>
      </c>
      <c r="K3218" s="99"/>
      <c r="L3218" s="100" t="s">
        <v>2668</v>
      </c>
      <c r="M3218" s="78"/>
      <c r="N3218" s="78"/>
      <c r="O3218" s="78"/>
      <c r="P3218" s="78"/>
      <c r="Q3218" s="78"/>
      <c r="R3218" s="78"/>
      <c r="S3218" s="78"/>
    </row>
    <row r="3219" spans="1:19" ht="49.65" customHeight="1" x14ac:dyDescent="0.3">
      <c r="A3219" s="89"/>
      <c r="B3219" s="89"/>
      <c r="C3219" s="89"/>
      <c r="D3219" s="89"/>
      <c r="E3219" s="89"/>
      <c r="F3219" s="89"/>
      <c r="G3219" s="89"/>
      <c r="H3219" s="89"/>
      <c r="I3219" s="89"/>
      <c r="K3219" s="78"/>
      <c r="L3219" s="78"/>
      <c r="M3219" s="78"/>
      <c r="N3219" s="78"/>
      <c r="O3219" s="78"/>
      <c r="P3219" s="78"/>
      <c r="Q3219" s="78"/>
      <c r="R3219" s="78"/>
      <c r="S3219" s="78"/>
    </row>
    <row r="3220" spans="1:19" ht="49.65" customHeight="1" x14ac:dyDescent="0.3">
      <c r="A3220" s="97">
        <v>11046</v>
      </c>
      <c r="B3220" s="98" t="s">
        <v>2669</v>
      </c>
      <c r="C3220" s="96"/>
      <c r="D3220" s="96"/>
      <c r="E3220" s="96"/>
      <c r="F3220" s="96"/>
      <c r="G3220" s="94">
        <f>+C3220+D3220+E3220+F3220</f>
        <v>0</v>
      </c>
      <c r="H3220" s="95">
        <v>369</v>
      </c>
      <c r="I3220" s="88">
        <f>+G3220*H3220</f>
        <v>0</v>
      </c>
      <c r="K3220" s="97">
        <v>11081</v>
      </c>
      <c r="L3220" s="98" t="s">
        <v>2670</v>
      </c>
      <c r="M3220" s="96"/>
      <c r="N3220" s="96"/>
      <c r="O3220" s="96"/>
      <c r="P3220" s="96"/>
      <c r="Q3220" s="94">
        <f>+M3220+N3220+O3220+P3220</f>
        <v>0</v>
      </c>
      <c r="R3220" s="95">
        <v>439</v>
      </c>
      <c r="S3220" s="88">
        <f>+Q3220*R3220</f>
        <v>0</v>
      </c>
    </row>
    <row r="3221" spans="1:19" ht="49.65" customHeight="1" x14ac:dyDescent="0.3">
      <c r="A3221" s="89"/>
      <c r="B3221" s="89"/>
      <c r="C3221" s="89"/>
      <c r="D3221" s="89"/>
      <c r="E3221" s="89"/>
      <c r="F3221" s="89"/>
      <c r="G3221" s="89"/>
      <c r="H3221" s="89"/>
      <c r="I3221" s="89"/>
      <c r="K3221" s="89"/>
      <c r="L3221" s="89"/>
      <c r="M3221" s="89"/>
      <c r="N3221" s="89"/>
      <c r="O3221" s="89"/>
      <c r="P3221" s="89"/>
      <c r="Q3221" s="89"/>
      <c r="R3221" s="89"/>
      <c r="S3221" s="89"/>
    </row>
    <row r="3222" spans="1:19" ht="49.65" customHeight="1" x14ac:dyDescent="0.3">
      <c r="A3222" s="99"/>
      <c r="B3222" s="100" t="s">
        <v>2671</v>
      </c>
      <c r="C3222" s="78"/>
      <c r="D3222" s="78"/>
      <c r="E3222" s="78"/>
      <c r="F3222" s="78"/>
      <c r="G3222" s="78"/>
      <c r="H3222" s="78"/>
      <c r="I3222" s="78"/>
      <c r="K3222" s="97">
        <v>11082</v>
      </c>
      <c r="L3222" s="98" t="s">
        <v>2672</v>
      </c>
      <c r="M3222" s="96"/>
      <c r="N3222" s="96"/>
      <c r="O3222" s="96"/>
      <c r="P3222" s="96"/>
      <c r="Q3222" s="94">
        <f>+M3222+N3222+O3222+P3222</f>
        <v>0</v>
      </c>
      <c r="R3222" s="95">
        <v>439</v>
      </c>
      <c r="S3222" s="88">
        <f>+Q3222*R3222</f>
        <v>0</v>
      </c>
    </row>
    <row r="3223" spans="1:19" ht="49.65" customHeight="1" x14ac:dyDescent="0.3">
      <c r="A3223" s="78"/>
      <c r="B3223" s="78"/>
      <c r="C3223" s="78"/>
      <c r="D3223" s="78"/>
      <c r="E3223" s="78"/>
      <c r="F3223" s="78"/>
      <c r="G3223" s="78"/>
      <c r="H3223" s="78"/>
      <c r="I3223" s="78"/>
      <c r="K3223" s="89"/>
      <c r="L3223" s="89"/>
      <c r="M3223" s="89"/>
      <c r="N3223" s="89"/>
      <c r="O3223" s="89"/>
      <c r="P3223" s="89"/>
      <c r="Q3223" s="89"/>
      <c r="R3223" s="89"/>
      <c r="S3223" s="89"/>
    </row>
    <row r="3224" spans="1:19" ht="49.65" customHeight="1" x14ac:dyDescent="0.3">
      <c r="A3224" s="97">
        <v>14454</v>
      </c>
      <c r="B3224" s="98" t="s">
        <v>2659</v>
      </c>
      <c r="C3224" s="96"/>
      <c r="D3224" s="96"/>
      <c r="E3224" s="96"/>
      <c r="F3224" s="96"/>
      <c r="G3224" s="94">
        <f>+C3224+D3224+E3224+F3224</f>
        <v>0</v>
      </c>
      <c r="H3224" s="95">
        <v>459</v>
      </c>
      <c r="I3224" s="88">
        <f>+G3224*H3224</f>
        <v>0</v>
      </c>
      <c r="K3224" s="97">
        <v>11083</v>
      </c>
      <c r="L3224" s="98" t="s">
        <v>2673</v>
      </c>
      <c r="M3224" s="96"/>
      <c r="N3224" s="96"/>
      <c r="O3224" s="96"/>
      <c r="P3224" s="96"/>
      <c r="Q3224" s="94">
        <f>+M3224+N3224+O3224+P3224</f>
        <v>0</v>
      </c>
      <c r="R3224" s="95">
        <v>439</v>
      </c>
      <c r="S3224" s="88">
        <f>+Q3224*R3224</f>
        <v>0</v>
      </c>
    </row>
    <row r="3225" spans="1:19" ht="49.65" customHeight="1" x14ac:dyDescent="0.3">
      <c r="A3225" s="89"/>
      <c r="B3225" s="89"/>
      <c r="C3225" s="89"/>
      <c r="D3225" s="89"/>
      <c r="E3225" s="89"/>
      <c r="F3225" s="89"/>
      <c r="G3225" s="89"/>
      <c r="H3225" s="89"/>
      <c r="I3225" s="89"/>
      <c r="K3225" s="89"/>
      <c r="L3225" s="89"/>
      <c r="M3225" s="89"/>
      <c r="N3225" s="89"/>
      <c r="O3225" s="89"/>
      <c r="P3225" s="89"/>
      <c r="Q3225" s="89"/>
      <c r="R3225" s="89"/>
      <c r="S3225" s="89"/>
    </row>
    <row r="3226" spans="1:19" ht="49.65" customHeight="1" x14ac:dyDescent="0.3">
      <c r="A3226" s="97">
        <v>14455</v>
      </c>
      <c r="B3226" s="98" t="s">
        <v>2661</v>
      </c>
      <c r="C3226" s="96"/>
      <c r="D3226" s="96"/>
      <c r="E3226" s="96"/>
      <c r="F3226" s="96"/>
      <c r="G3226" s="94">
        <f>+C3226+D3226+E3226+F3226</f>
        <v>0</v>
      </c>
      <c r="H3226" s="95">
        <v>459</v>
      </c>
      <c r="I3226" s="88">
        <f>+G3226*H3226</f>
        <v>0</v>
      </c>
      <c r="K3226" s="97">
        <v>11084</v>
      </c>
      <c r="L3226" s="98" t="s">
        <v>2674</v>
      </c>
      <c r="M3226" s="96"/>
      <c r="N3226" s="96"/>
      <c r="O3226" s="96"/>
      <c r="P3226" s="96"/>
      <c r="Q3226" s="94">
        <f>+M3226+N3226+O3226+P3226</f>
        <v>0</v>
      </c>
      <c r="R3226" s="95">
        <v>439</v>
      </c>
      <c r="S3226" s="88">
        <f>+Q3226*R3226</f>
        <v>0</v>
      </c>
    </row>
    <row r="3227" spans="1:19" ht="49.65" customHeight="1" x14ac:dyDescent="0.3">
      <c r="A3227" s="89"/>
      <c r="B3227" s="89"/>
      <c r="C3227" s="89"/>
      <c r="D3227" s="89"/>
      <c r="E3227" s="89"/>
      <c r="F3227" s="89"/>
      <c r="G3227" s="89"/>
      <c r="H3227" s="89"/>
      <c r="I3227" s="89"/>
      <c r="K3227" s="89"/>
      <c r="L3227" s="89"/>
      <c r="M3227" s="89"/>
      <c r="N3227" s="89"/>
      <c r="O3227" s="89"/>
      <c r="P3227" s="89"/>
      <c r="Q3227" s="89"/>
      <c r="R3227" s="89"/>
      <c r="S3227" s="89"/>
    </row>
    <row r="3228" spans="1:19" ht="49.65" customHeight="1" x14ac:dyDescent="0.3">
      <c r="A3228" s="97">
        <v>14457</v>
      </c>
      <c r="B3228" s="98" t="s">
        <v>2615</v>
      </c>
      <c r="C3228" s="96"/>
      <c r="D3228" s="96"/>
      <c r="E3228" s="96"/>
      <c r="F3228" s="96"/>
      <c r="G3228" s="94">
        <f>+C3228+D3228+E3228+F3228</f>
        <v>0</v>
      </c>
      <c r="H3228" s="95">
        <v>459</v>
      </c>
      <c r="I3228" s="88">
        <f>+G3228*H3228</f>
        <v>0</v>
      </c>
      <c r="K3228" s="99"/>
      <c r="L3228" s="100" t="s">
        <v>2675</v>
      </c>
      <c r="M3228" s="78"/>
      <c r="N3228" s="78"/>
      <c r="O3228" s="78"/>
      <c r="P3228" s="78"/>
      <c r="Q3228" s="78"/>
      <c r="R3228" s="78"/>
      <c r="S3228" s="78"/>
    </row>
    <row r="3229" spans="1:19" ht="49.65" customHeight="1" x14ac:dyDescent="0.3">
      <c r="A3229" s="89"/>
      <c r="B3229" s="89"/>
      <c r="C3229" s="89"/>
      <c r="D3229" s="89"/>
      <c r="E3229" s="89"/>
      <c r="F3229" s="89"/>
      <c r="G3229" s="89"/>
      <c r="H3229" s="89"/>
      <c r="I3229" s="89"/>
      <c r="K3229" s="78"/>
      <c r="L3229" s="78"/>
      <c r="M3229" s="78"/>
      <c r="N3229" s="78"/>
      <c r="O3229" s="78"/>
      <c r="P3229" s="78"/>
      <c r="Q3229" s="78"/>
      <c r="R3229" s="78"/>
      <c r="S3229" s="78"/>
    </row>
    <row r="3230" spans="1:19" ht="49.65" customHeight="1" x14ac:dyDescent="0.3">
      <c r="A3230" s="97">
        <v>14460</v>
      </c>
      <c r="B3230" s="98" t="s">
        <v>2617</v>
      </c>
      <c r="C3230" s="96"/>
      <c r="D3230" s="96"/>
      <c r="E3230" s="96"/>
      <c r="F3230" s="96"/>
      <c r="G3230" s="94">
        <f>+C3230+D3230+E3230+F3230</f>
        <v>0</v>
      </c>
      <c r="H3230" s="95">
        <v>459</v>
      </c>
      <c r="I3230" s="88">
        <f>+G3230*H3230</f>
        <v>0</v>
      </c>
      <c r="K3230" s="97">
        <v>14456</v>
      </c>
      <c r="L3230" s="98" t="s">
        <v>2615</v>
      </c>
      <c r="M3230" s="96"/>
      <c r="N3230" s="96"/>
      <c r="O3230" s="96"/>
      <c r="P3230" s="96"/>
      <c r="Q3230" s="94">
        <f>+M3230+N3230+O3230+P3230</f>
        <v>0</v>
      </c>
      <c r="R3230" s="95">
        <v>499</v>
      </c>
      <c r="S3230" s="88">
        <f>+Q3230*R3230</f>
        <v>0</v>
      </c>
    </row>
    <row r="3231" spans="1:19" ht="49.65" customHeight="1" x14ac:dyDescent="0.3">
      <c r="A3231" s="89"/>
      <c r="B3231" s="89"/>
      <c r="C3231" s="89"/>
      <c r="D3231" s="89"/>
      <c r="E3231" s="89"/>
      <c r="F3231" s="89"/>
      <c r="G3231" s="89"/>
      <c r="H3231" s="89"/>
      <c r="I3231" s="89"/>
      <c r="K3231" s="89"/>
      <c r="L3231" s="89"/>
      <c r="M3231" s="89"/>
      <c r="N3231" s="89"/>
      <c r="O3231" s="89"/>
      <c r="P3231" s="89"/>
      <c r="Q3231" s="89"/>
      <c r="R3231" s="89"/>
      <c r="S3231" s="89"/>
    </row>
    <row r="3232" spans="1:19" ht="49.65" customHeight="1" x14ac:dyDescent="0.3">
      <c r="A3232" s="97">
        <v>14462</v>
      </c>
      <c r="B3232" s="98" t="s">
        <v>2619</v>
      </c>
      <c r="C3232" s="96"/>
      <c r="D3232" s="96"/>
      <c r="E3232" s="96"/>
      <c r="F3232" s="96"/>
      <c r="G3232" s="94">
        <f>+C3232+D3232+E3232+F3232</f>
        <v>0</v>
      </c>
      <c r="H3232" s="95">
        <v>459</v>
      </c>
      <c r="I3232" s="88">
        <f>+G3232*H3232</f>
        <v>0</v>
      </c>
      <c r="K3232" s="97">
        <v>14458</v>
      </c>
      <c r="L3232" s="98" t="s">
        <v>2617</v>
      </c>
      <c r="M3232" s="96"/>
      <c r="N3232" s="96"/>
      <c r="O3232" s="96"/>
      <c r="P3232" s="96"/>
      <c r="Q3232" s="94">
        <f>+M3232+N3232+O3232+P3232</f>
        <v>0</v>
      </c>
      <c r="R3232" s="95">
        <v>499</v>
      </c>
      <c r="S3232" s="88">
        <f>+Q3232*R3232</f>
        <v>0</v>
      </c>
    </row>
    <row r="3233" spans="1:19" ht="49.65" customHeight="1" x14ac:dyDescent="0.3">
      <c r="A3233" s="89"/>
      <c r="B3233" s="89"/>
      <c r="C3233" s="89"/>
      <c r="D3233" s="89"/>
      <c r="E3233" s="89"/>
      <c r="F3233" s="89"/>
      <c r="G3233" s="89"/>
      <c r="H3233" s="89"/>
      <c r="I3233" s="89"/>
      <c r="K3233" s="89"/>
      <c r="L3233" s="89"/>
      <c r="M3233" s="89"/>
      <c r="N3233" s="89"/>
      <c r="O3233" s="89"/>
      <c r="P3233" s="89"/>
      <c r="Q3233" s="89"/>
      <c r="R3233" s="89"/>
      <c r="S3233" s="89"/>
    </row>
    <row r="3234" spans="1:19" ht="49.65" customHeight="1" x14ac:dyDescent="0.3">
      <c r="A3234" s="97">
        <v>14463</v>
      </c>
      <c r="B3234" s="98" t="s">
        <v>2621</v>
      </c>
      <c r="C3234" s="96"/>
      <c r="D3234" s="96"/>
      <c r="E3234" s="96"/>
      <c r="F3234" s="96"/>
      <c r="G3234" s="94">
        <f>+C3234+D3234+E3234+F3234</f>
        <v>0</v>
      </c>
      <c r="H3234" s="95">
        <v>459</v>
      </c>
      <c r="I3234" s="88">
        <f>+G3234*H3234</f>
        <v>0</v>
      </c>
      <c r="K3234" s="97">
        <v>14459</v>
      </c>
      <c r="L3234" s="98" t="s">
        <v>2619</v>
      </c>
      <c r="M3234" s="96"/>
      <c r="N3234" s="96"/>
      <c r="O3234" s="96"/>
      <c r="P3234" s="96"/>
      <c r="Q3234" s="94">
        <f>+M3234+N3234+O3234+P3234</f>
        <v>0</v>
      </c>
      <c r="R3234" s="95">
        <v>499</v>
      </c>
      <c r="S3234" s="88">
        <f>+Q3234*R3234</f>
        <v>0</v>
      </c>
    </row>
    <row r="3235" spans="1:19" ht="49.65" customHeight="1" x14ac:dyDescent="0.3">
      <c r="A3235" s="89"/>
      <c r="B3235" s="89"/>
      <c r="C3235" s="89"/>
      <c r="D3235" s="89"/>
      <c r="E3235" s="89"/>
      <c r="F3235" s="89"/>
      <c r="G3235" s="89"/>
      <c r="H3235" s="89"/>
      <c r="I3235" s="89"/>
      <c r="K3235" s="89"/>
      <c r="L3235" s="89"/>
      <c r="M3235" s="89"/>
      <c r="N3235" s="89"/>
      <c r="O3235" s="89"/>
      <c r="P3235" s="89"/>
      <c r="Q3235" s="89"/>
      <c r="R3235" s="89"/>
      <c r="S3235" s="89"/>
    </row>
    <row r="3236" spans="1:19" ht="49.65" customHeight="1" x14ac:dyDescent="0.3">
      <c r="A3236" s="97">
        <v>14464</v>
      </c>
      <c r="B3236" s="98" t="s">
        <v>2623</v>
      </c>
      <c r="C3236" s="96"/>
      <c r="D3236" s="96"/>
      <c r="E3236" s="96"/>
      <c r="F3236" s="96"/>
      <c r="G3236" s="94">
        <f>+C3236+D3236+E3236+F3236</f>
        <v>0</v>
      </c>
      <c r="H3236" s="95">
        <v>459</v>
      </c>
      <c r="I3236" s="88">
        <f>+G3236*H3236</f>
        <v>0</v>
      </c>
      <c r="K3236" s="97">
        <v>14461</v>
      </c>
      <c r="L3236" s="98" t="s">
        <v>2621</v>
      </c>
      <c r="M3236" s="96"/>
      <c r="N3236" s="96"/>
      <c r="O3236" s="96"/>
      <c r="P3236" s="96"/>
      <c r="Q3236" s="94">
        <f>+M3236+N3236+O3236+P3236</f>
        <v>0</v>
      </c>
      <c r="R3236" s="95">
        <v>499</v>
      </c>
      <c r="S3236" s="88">
        <f>+Q3236*R3236</f>
        <v>0</v>
      </c>
    </row>
    <row r="3237" spans="1:19" ht="49.65" customHeight="1" x14ac:dyDescent="0.3">
      <c r="A3237" s="89"/>
      <c r="B3237" s="89"/>
      <c r="C3237" s="89"/>
      <c r="D3237" s="89"/>
      <c r="E3237" s="89"/>
      <c r="F3237" s="89"/>
      <c r="G3237" s="89"/>
      <c r="H3237" s="89"/>
      <c r="I3237" s="89"/>
      <c r="K3237" s="89"/>
      <c r="L3237" s="89"/>
      <c r="M3237" s="89"/>
      <c r="N3237" s="89"/>
      <c r="O3237" s="89"/>
      <c r="P3237" s="89"/>
      <c r="Q3237" s="89"/>
      <c r="R3237" s="89"/>
      <c r="S3237" s="89"/>
    </row>
    <row r="3238" spans="1:19" ht="49.65" customHeight="1" x14ac:dyDescent="0.3">
      <c r="A3238" s="97">
        <v>14465</v>
      </c>
      <c r="B3238" s="98" t="s">
        <v>2625</v>
      </c>
      <c r="C3238" s="96"/>
      <c r="D3238" s="96"/>
      <c r="E3238" s="96"/>
      <c r="F3238" s="96"/>
      <c r="G3238" s="94">
        <f>+C3238+D3238+E3238+F3238</f>
        <v>0</v>
      </c>
      <c r="H3238" s="95">
        <v>459</v>
      </c>
      <c r="I3238" s="88">
        <f>+G3238*H3238</f>
        <v>0</v>
      </c>
      <c r="K3238" s="97">
        <v>14466</v>
      </c>
      <c r="L3238" s="98" t="s">
        <v>2623</v>
      </c>
      <c r="M3238" s="96"/>
      <c r="N3238" s="96"/>
      <c r="O3238" s="96"/>
      <c r="P3238" s="96"/>
      <c r="Q3238" s="94">
        <f>+M3238+N3238+O3238+P3238</f>
        <v>0</v>
      </c>
      <c r="R3238" s="95">
        <v>499</v>
      </c>
      <c r="S3238" s="88">
        <f>+Q3238*R3238</f>
        <v>0</v>
      </c>
    </row>
    <row r="3239" spans="1:19" ht="49.65" customHeight="1" x14ac:dyDescent="0.3">
      <c r="A3239" s="89"/>
      <c r="B3239" s="89"/>
      <c r="C3239" s="89"/>
      <c r="D3239" s="89"/>
      <c r="E3239" s="89"/>
      <c r="F3239" s="89"/>
      <c r="G3239" s="89"/>
      <c r="H3239" s="89"/>
      <c r="I3239" s="89"/>
      <c r="K3239" s="89"/>
      <c r="L3239" s="89"/>
      <c r="M3239" s="89"/>
      <c r="N3239" s="89"/>
      <c r="O3239" s="89"/>
      <c r="P3239" s="89"/>
      <c r="Q3239" s="89"/>
      <c r="R3239" s="89"/>
      <c r="S3239" s="89"/>
    </row>
    <row r="3240" spans="1:19" ht="49.65" customHeight="1" x14ac:dyDescent="0.3">
      <c r="A3240" s="97">
        <v>14474</v>
      </c>
      <c r="B3240" s="98" t="s">
        <v>2663</v>
      </c>
      <c r="C3240" s="96"/>
      <c r="D3240" s="96"/>
      <c r="E3240" s="96"/>
      <c r="F3240" s="96"/>
      <c r="G3240" s="94">
        <f>+C3240+D3240+E3240+F3240</f>
        <v>0</v>
      </c>
      <c r="H3240" s="95">
        <v>459</v>
      </c>
      <c r="I3240" s="88">
        <f>+G3240*H3240</f>
        <v>0</v>
      </c>
      <c r="K3240" s="97">
        <v>14467</v>
      </c>
      <c r="L3240" s="98" t="s">
        <v>2625</v>
      </c>
      <c r="M3240" s="96"/>
      <c r="N3240" s="96"/>
      <c r="O3240" s="96"/>
      <c r="P3240" s="96"/>
      <c r="Q3240" s="94">
        <f>+M3240+N3240+O3240+P3240</f>
        <v>0</v>
      </c>
      <c r="R3240" s="95">
        <v>499</v>
      </c>
      <c r="S3240" s="88">
        <f>+Q3240*R3240</f>
        <v>0</v>
      </c>
    </row>
    <row r="3241" spans="1:19" ht="49.65" customHeight="1" x14ac:dyDescent="0.3">
      <c r="A3241" s="89"/>
      <c r="B3241" s="89"/>
      <c r="C3241" s="89"/>
      <c r="D3241" s="89"/>
      <c r="E3241" s="89"/>
      <c r="F3241" s="89"/>
      <c r="G3241" s="89"/>
      <c r="H3241" s="89"/>
      <c r="I3241" s="89"/>
      <c r="K3241" s="89"/>
      <c r="L3241" s="89"/>
      <c r="M3241" s="89"/>
      <c r="N3241" s="89"/>
      <c r="O3241" s="89"/>
      <c r="P3241" s="89"/>
      <c r="Q3241" s="89"/>
      <c r="R3241" s="89"/>
      <c r="S3241" s="89"/>
    </row>
    <row r="3242" spans="1:19" ht="49.65" customHeight="1" x14ac:dyDescent="0.3">
      <c r="A3242" s="97">
        <v>14475</v>
      </c>
      <c r="B3242" s="98" t="s">
        <v>2665</v>
      </c>
      <c r="C3242" s="96"/>
      <c r="D3242" s="96"/>
      <c r="E3242" s="96"/>
      <c r="F3242" s="96"/>
      <c r="G3242" s="94">
        <f>+C3242+D3242+E3242+F3242</f>
        <v>0</v>
      </c>
      <c r="H3242" s="95">
        <v>459</v>
      </c>
      <c r="I3242" s="88">
        <f>+G3242*H3242</f>
        <v>0</v>
      </c>
      <c r="K3242" s="97">
        <v>14468</v>
      </c>
      <c r="L3242" s="98" t="s">
        <v>2676</v>
      </c>
      <c r="M3242" s="96"/>
      <c r="N3242" s="96"/>
      <c r="O3242" s="96"/>
      <c r="P3242" s="96"/>
      <c r="Q3242" s="94">
        <f>+M3242+N3242+O3242+P3242</f>
        <v>0</v>
      </c>
      <c r="R3242" s="95">
        <v>499</v>
      </c>
      <c r="S3242" s="88">
        <f>+Q3242*R3242</f>
        <v>0</v>
      </c>
    </row>
    <row r="3243" spans="1:19" ht="49.65" customHeight="1" x14ac:dyDescent="0.3">
      <c r="A3243" s="89"/>
      <c r="B3243" s="89"/>
      <c r="C3243" s="89"/>
      <c r="D3243" s="89"/>
      <c r="E3243" s="89"/>
      <c r="F3243" s="89"/>
      <c r="G3243" s="89"/>
      <c r="H3243" s="89"/>
      <c r="I3243" s="89"/>
      <c r="K3243" s="89"/>
      <c r="L3243" s="89"/>
      <c r="M3243" s="89"/>
      <c r="N3243" s="89"/>
      <c r="O3243" s="89"/>
      <c r="P3243" s="89"/>
      <c r="Q3243" s="89"/>
      <c r="R3243" s="89"/>
      <c r="S3243" s="89"/>
    </row>
    <row r="3244" spans="1:19" ht="49.65" customHeight="1" x14ac:dyDescent="0.3">
      <c r="A3244" s="97">
        <v>14476</v>
      </c>
      <c r="B3244" s="98" t="s">
        <v>2667</v>
      </c>
      <c r="C3244" s="96"/>
      <c r="D3244" s="96"/>
      <c r="E3244" s="96"/>
      <c r="F3244" s="96"/>
      <c r="G3244" s="94">
        <f>+C3244+D3244+E3244+F3244</f>
        <v>0</v>
      </c>
      <c r="H3244" s="95">
        <v>459</v>
      </c>
      <c r="I3244" s="88">
        <f>+G3244*H3244</f>
        <v>0</v>
      </c>
      <c r="K3244" s="97">
        <v>14469</v>
      </c>
      <c r="L3244" s="98" t="s">
        <v>2677</v>
      </c>
      <c r="M3244" s="96"/>
      <c r="N3244" s="96"/>
      <c r="O3244" s="96"/>
      <c r="P3244" s="96"/>
      <c r="Q3244" s="94">
        <f>+M3244+N3244+O3244+P3244</f>
        <v>0</v>
      </c>
      <c r="R3244" s="95">
        <v>499</v>
      </c>
      <c r="S3244" s="88">
        <f>+Q3244*R3244</f>
        <v>0</v>
      </c>
    </row>
    <row r="3245" spans="1:19" ht="49.65" customHeight="1" x14ac:dyDescent="0.3">
      <c r="A3245" s="89"/>
      <c r="B3245" s="89"/>
      <c r="C3245" s="89"/>
      <c r="D3245" s="89"/>
      <c r="E3245" s="89"/>
      <c r="F3245" s="89"/>
      <c r="G3245" s="89"/>
      <c r="H3245" s="89"/>
      <c r="I3245" s="89"/>
      <c r="K3245" s="89"/>
      <c r="L3245" s="89"/>
      <c r="M3245" s="89"/>
      <c r="N3245" s="89"/>
      <c r="O3245" s="89"/>
      <c r="P3245" s="89"/>
      <c r="Q3245" s="89"/>
      <c r="R3245" s="89"/>
      <c r="S3245" s="89"/>
    </row>
    <row r="3246" spans="1:19" ht="49.65" customHeight="1" x14ac:dyDescent="0.3">
      <c r="A3246" s="97">
        <v>14477</v>
      </c>
      <c r="B3246" s="98" t="s">
        <v>2669</v>
      </c>
      <c r="C3246" s="96"/>
      <c r="D3246" s="96"/>
      <c r="E3246" s="96"/>
      <c r="F3246" s="96"/>
      <c r="G3246" s="94">
        <f>+C3246+D3246+E3246+F3246</f>
        <v>0</v>
      </c>
      <c r="H3246" s="95">
        <v>459</v>
      </c>
      <c r="I3246" s="88">
        <f>+G3246*H3246</f>
        <v>0</v>
      </c>
      <c r="K3246" s="97">
        <v>14470</v>
      </c>
      <c r="L3246" s="98" t="s">
        <v>2678</v>
      </c>
      <c r="M3246" s="96"/>
      <c r="N3246" s="96"/>
      <c r="O3246" s="96"/>
      <c r="P3246" s="96"/>
      <c r="Q3246" s="94">
        <f>+M3246+N3246+O3246+P3246</f>
        <v>0</v>
      </c>
      <c r="R3246" s="95">
        <v>499</v>
      </c>
      <c r="S3246" s="88">
        <f>+Q3246*R3246</f>
        <v>0</v>
      </c>
    </row>
    <row r="3247" spans="1:19" ht="49.65" customHeight="1" x14ac:dyDescent="0.3">
      <c r="A3247" s="89"/>
      <c r="B3247" s="89"/>
      <c r="C3247" s="89"/>
      <c r="D3247" s="89"/>
      <c r="E3247" s="89"/>
      <c r="F3247" s="89"/>
      <c r="G3247" s="89"/>
      <c r="H3247" s="89"/>
      <c r="I3247" s="89"/>
      <c r="K3247" s="89"/>
      <c r="L3247" s="89"/>
      <c r="M3247" s="89"/>
      <c r="N3247" s="89"/>
      <c r="O3247" s="89"/>
      <c r="P3247" s="89"/>
      <c r="Q3247" s="89"/>
      <c r="R3247" s="89"/>
      <c r="S3247" s="89"/>
    </row>
    <row r="3248" spans="1:19" ht="49.65" customHeight="1" x14ac:dyDescent="0.3">
      <c r="A3248" s="99"/>
      <c r="B3248" s="100" t="s">
        <v>2679</v>
      </c>
      <c r="C3248" s="78"/>
      <c r="D3248" s="78"/>
      <c r="E3248" s="78"/>
      <c r="F3248" s="78"/>
      <c r="G3248" s="78"/>
      <c r="H3248" s="78"/>
      <c r="I3248" s="78"/>
      <c r="K3248" s="97">
        <v>14471</v>
      </c>
      <c r="L3248" s="98" t="s">
        <v>2680</v>
      </c>
      <c r="M3248" s="96"/>
      <c r="N3248" s="96"/>
      <c r="O3248" s="96"/>
      <c r="P3248" s="96"/>
      <c r="Q3248" s="94">
        <f>+M3248+N3248+O3248+P3248</f>
        <v>0</v>
      </c>
      <c r="R3248" s="95">
        <v>499</v>
      </c>
      <c r="S3248" s="88">
        <f>+Q3248*R3248</f>
        <v>0</v>
      </c>
    </row>
    <row r="3249" spans="1:19" ht="49.65" customHeight="1" x14ac:dyDescent="0.3">
      <c r="A3249" s="78"/>
      <c r="B3249" s="78"/>
      <c r="C3249" s="78"/>
      <c r="D3249" s="78"/>
      <c r="E3249" s="78"/>
      <c r="F3249" s="78"/>
      <c r="G3249" s="78"/>
      <c r="H3249" s="78"/>
      <c r="I3249" s="78"/>
      <c r="K3249" s="89"/>
      <c r="L3249" s="89"/>
      <c r="M3249" s="89"/>
      <c r="N3249" s="89"/>
      <c r="O3249" s="89"/>
      <c r="P3249" s="89"/>
      <c r="Q3249" s="89"/>
      <c r="R3249" s="89"/>
      <c r="S3249" s="89"/>
    </row>
    <row r="3250" spans="1:19" ht="49.65" customHeight="1" x14ac:dyDescent="0.3">
      <c r="A3250" s="97">
        <v>11814</v>
      </c>
      <c r="B3250" s="98" t="s">
        <v>2681</v>
      </c>
      <c r="C3250" s="96"/>
      <c r="D3250" s="96"/>
      <c r="E3250" s="96"/>
      <c r="F3250" s="96"/>
      <c r="G3250" s="94">
        <f>+C3250+D3250+E3250+F3250</f>
        <v>0</v>
      </c>
      <c r="H3250" s="95">
        <v>429</v>
      </c>
      <c r="I3250" s="88">
        <f>+G3250*H3250</f>
        <v>0</v>
      </c>
      <c r="K3250" s="97">
        <v>14472</v>
      </c>
      <c r="L3250" s="98" t="s">
        <v>2682</v>
      </c>
      <c r="M3250" s="96"/>
      <c r="N3250" s="96"/>
      <c r="O3250" s="96"/>
      <c r="P3250" s="96"/>
      <c r="Q3250" s="94">
        <f>+M3250+N3250+O3250+P3250</f>
        <v>0</v>
      </c>
      <c r="R3250" s="95">
        <v>499</v>
      </c>
      <c r="S3250" s="88">
        <f>+Q3250*R3250</f>
        <v>0</v>
      </c>
    </row>
    <row r="3251" spans="1:19" ht="49.65" customHeight="1" x14ac:dyDescent="0.3">
      <c r="A3251" s="89"/>
      <c r="B3251" s="89"/>
      <c r="C3251" s="89"/>
      <c r="D3251" s="89"/>
      <c r="E3251" s="89"/>
      <c r="F3251" s="89"/>
      <c r="G3251" s="89"/>
      <c r="H3251" s="89"/>
      <c r="I3251" s="89"/>
      <c r="K3251" s="89"/>
      <c r="L3251" s="89"/>
      <c r="M3251" s="89"/>
      <c r="N3251" s="89"/>
      <c r="O3251" s="89"/>
      <c r="P3251" s="89"/>
      <c r="Q3251" s="89"/>
      <c r="R3251" s="89"/>
      <c r="S3251" s="89"/>
    </row>
    <row r="3252" spans="1:19" ht="49.65" customHeight="1" x14ac:dyDescent="0.3">
      <c r="A3252" s="97">
        <v>11815</v>
      </c>
      <c r="B3252" s="98" t="s">
        <v>2683</v>
      </c>
      <c r="C3252" s="96"/>
      <c r="D3252" s="96"/>
      <c r="E3252" s="96"/>
      <c r="F3252" s="96"/>
      <c r="G3252" s="94">
        <f>+C3252+D3252+E3252+F3252</f>
        <v>0</v>
      </c>
      <c r="H3252" s="95">
        <v>429</v>
      </c>
      <c r="I3252" s="88">
        <f>+G3252*H3252</f>
        <v>0</v>
      </c>
      <c r="K3252" s="97">
        <v>14473</v>
      </c>
      <c r="L3252" s="98" t="s">
        <v>2684</v>
      </c>
      <c r="M3252" s="96"/>
      <c r="N3252" s="96"/>
      <c r="O3252" s="96"/>
      <c r="P3252" s="96"/>
      <c r="Q3252" s="94">
        <f>+M3252+N3252+O3252+P3252</f>
        <v>0</v>
      </c>
      <c r="R3252" s="95">
        <v>499</v>
      </c>
      <c r="S3252" s="88">
        <f>+Q3252*R3252</f>
        <v>0</v>
      </c>
    </row>
    <row r="3253" spans="1:19" ht="49.65" customHeight="1" x14ac:dyDescent="0.3">
      <c r="A3253" s="89"/>
      <c r="B3253" s="89"/>
      <c r="C3253" s="89"/>
      <c r="D3253" s="89"/>
      <c r="E3253" s="89"/>
      <c r="F3253" s="89"/>
      <c r="G3253" s="89"/>
      <c r="H3253" s="89"/>
      <c r="I3253" s="89"/>
      <c r="K3253" s="89"/>
      <c r="L3253" s="89"/>
      <c r="M3253" s="89"/>
      <c r="N3253" s="89"/>
      <c r="O3253" s="89"/>
      <c r="P3253" s="89"/>
      <c r="Q3253" s="89"/>
      <c r="R3253" s="89"/>
      <c r="S3253" s="89"/>
    </row>
    <row r="3254" spans="1:19" ht="49.65" customHeight="1" x14ac:dyDescent="0.3">
      <c r="A3254" s="97">
        <v>11816</v>
      </c>
      <c r="B3254" s="98" t="s">
        <v>2685</v>
      </c>
      <c r="C3254" s="96"/>
      <c r="D3254" s="96"/>
      <c r="E3254" s="96"/>
      <c r="F3254" s="96"/>
      <c r="G3254" s="94">
        <f>+C3254+D3254+E3254+F3254</f>
        <v>0</v>
      </c>
      <c r="H3254" s="95">
        <v>429</v>
      </c>
      <c r="I3254" s="88">
        <f>+G3254*H3254</f>
        <v>0</v>
      </c>
      <c r="K3254" s="99"/>
      <c r="L3254" s="100" t="s">
        <v>2686</v>
      </c>
      <c r="M3254" s="78"/>
      <c r="N3254" s="78"/>
      <c r="O3254" s="78"/>
      <c r="P3254" s="78"/>
      <c r="Q3254" s="78"/>
      <c r="R3254" s="78"/>
      <c r="S3254" s="78"/>
    </row>
    <row r="3255" spans="1:19" ht="49.65" customHeight="1" x14ac:dyDescent="0.3">
      <c r="A3255" s="89"/>
      <c r="B3255" s="89"/>
      <c r="C3255" s="89"/>
      <c r="D3255" s="89"/>
      <c r="E3255" s="89"/>
      <c r="F3255" s="89"/>
      <c r="G3255" s="89"/>
      <c r="H3255" s="89"/>
      <c r="I3255" s="89"/>
      <c r="K3255" s="78"/>
      <c r="L3255" s="78"/>
      <c r="M3255" s="78"/>
      <c r="N3255" s="78"/>
      <c r="O3255" s="78"/>
      <c r="P3255" s="78"/>
      <c r="Q3255" s="78"/>
      <c r="R3255" s="78"/>
      <c r="S3255" s="78"/>
    </row>
    <row r="3256" spans="1:19" ht="49.65" customHeight="1" x14ac:dyDescent="0.3">
      <c r="A3256" s="97">
        <v>11817</v>
      </c>
      <c r="B3256" s="98" t="s">
        <v>2687</v>
      </c>
      <c r="C3256" s="96"/>
      <c r="D3256" s="96"/>
      <c r="E3256" s="96"/>
      <c r="F3256" s="96"/>
      <c r="G3256" s="94">
        <f>+C3256+D3256+E3256+F3256</f>
        <v>0</v>
      </c>
      <c r="H3256" s="95">
        <v>429</v>
      </c>
      <c r="I3256" s="88">
        <f>+G3256*H3256</f>
        <v>0</v>
      </c>
      <c r="K3256" s="97">
        <v>13920</v>
      </c>
      <c r="L3256" s="98" t="s">
        <v>2688</v>
      </c>
      <c r="M3256" s="96"/>
      <c r="N3256" s="96"/>
      <c r="O3256" s="96"/>
      <c r="P3256" s="96"/>
      <c r="Q3256" s="94">
        <f>+M3256+N3256+O3256+P3256</f>
        <v>0</v>
      </c>
      <c r="R3256" s="95">
        <v>629</v>
      </c>
      <c r="S3256" s="88">
        <f>+Q3256*R3256</f>
        <v>0</v>
      </c>
    </row>
    <row r="3257" spans="1:19" ht="49.65" customHeight="1" x14ac:dyDescent="0.3">
      <c r="A3257" s="89"/>
      <c r="B3257" s="89"/>
      <c r="C3257" s="89"/>
      <c r="D3257" s="89"/>
      <c r="E3257" s="89"/>
      <c r="F3257" s="89"/>
      <c r="G3257" s="89"/>
      <c r="H3257" s="89"/>
      <c r="I3257" s="89"/>
      <c r="K3257" s="89"/>
      <c r="L3257" s="89"/>
      <c r="M3257" s="89"/>
      <c r="N3257" s="89"/>
      <c r="O3257" s="89"/>
      <c r="P3257" s="89"/>
      <c r="Q3257" s="89"/>
      <c r="R3257" s="89"/>
      <c r="S3257" s="89"/>
    </row>
    <row r="3258" spans="1:19" ht="49.65" customHeight="1" x14ac:dyDescent="0.3">
      <c r="A3258" s="97">
        <v>11818</v>
      </c>
      <c r="B3258" s="98" t="s">
        <v>2689</v>
      </c>
      <c r="C3258" s="96"/>
      <c r="D3258" s="96"/>
      <c r="E3258" s="96"/>
      <c r="F3258" s="96"/>
      <c r="G3258" s="94">
        <f>+C3258+D3258+E3258+F3258</f>
        <v>0</v>
      </c>
      <c r="H3258" s="95">
        <v>429</v>
      </c>
      <c r="I3258" s="88">
        <f>+G3258*H3258</f>
        <v>0</v>
      </c>
      <c r="K3258" s="97">
        <v>13921</v>
      </c>
      <c r="L3258" s="98" t="s">
        <v>2690</v>
      </c>
      <c r="M3258" s="96"/>
      <c r="N3258" s="96"/>
      <c r="O3258" s="96"/>
      <c r="P3258" s="96"/>
      <c r="Q3258" s="94">
        <f>+M3258+N3258+O3258+P3258</f>
        <v>0</v>
      </c>
      <c r="R3258" s="95">
        <v>629</v>
      </c>
      <c r="S3258" s="88">
        <f>+Q3258*R3258</f>
        <v>0</v>
      </c>
    </row>
    <row r="3259" spans="1:19" ht="49.65" customHeight="1" x14ac:dyDescent="0.3">
      <c r="A3259" s="89"/>
      <c r="B3259" s="89"/>
      <c r="C3259" s="89"/>
      <c r="D3259" s="89"/>
      <c r="E3259" s="89"/>
      <c r="F3259" s="89"/>
      <c r="G3259" s="89"/>
      <c r="H3259" s="89"/>
      <c r="I3259" s="89"/>
      <c r="K3259" s="89"/>
      <c r="L3259" s="89"/>
      <c r="M3259" s="89"/>
      <c r="N3259" s="89"/>
      <c r="O3259" s="89"/>
      <c r="P3259" s="89"/>
      <c r="Q3259" s="89"/>
      <c r="R3259" s="89"/>
      <c r="S3259" s="89"/>
    </row>
    <row r="3260" spans="1:19" ht="49.65" customHeight="1" x14ac:dyDescent="0.3">
      <c r="A3260" s="97">
        <v>11819</v>
      </c>
      <c r="B3260" s="98" t="s">
        <v>2691</v>
      </c>
      <c r="C3260" s="96"/>
      <c r="D3260" s="96"/>
      <c r="E3260" s="96"/>
      <c r="F3260" s="96"/>
      <c r="G3260" s="94">
        <f>+C3260+D3260+E3260+F3260</f>
        <v>0</v>
      </c>
      <c r="H3260" s="95">
        <v>429</v>
      </c>
      <c r="I3260" s="88">
        <f>+G3260*H3260</f>
        <v>0</v>
      </c>
      <c r="K3260" s="97">
        <v>13922</v>
      </c>
      <c r="L3260" s="98" t="s">
        <v>2692</v>
      </c>
      <c r="M3260" s="96"/>
      <c r="N3260" s="96"/>
      <c r="O3260" s="96"/>
      <c r="P3260" s="96"/>
      <c r="Q3260" s="94">
        <f>+M3260+N3260+O3260+P3260</f>
        <v>0</v>
      </c>
      <c r="R3260" s="95">
        <v>629</v>
      </c>
      <c r="S3260" s="88">
        <f>+Q3260*R3260</f>
        <v>0</v>
      </c>
    </row>
    <row r="3261" spans="1:19" ht="49.65" customHeight="1" x14ac:dyDescent="0.3">
      <c r="A3261" s="89"/>
      <c r="B3261" s="89"/>
      <c r="C3261" s="89"/>
      <c r="D3261" s="89"/>
      <c r="E3261" s="89"/>
      <c r="F3261" s="89"/>
      <c r="G3261" s="89"/>
      <c r="H3261" s="89"/>
      <c r="I3261" s="89"/>
      <c r="K3261" s="89"/>
      <c r="L3261" s="89"/>
      <c r="M3261" s="89"/>
      <c r="N3261" s="89"/>
      <c r="O3261" s="89"/>
      <c r="P3261" s="89"/>
      <c r="Q3261" s="89"/>
      <c r="R3261" s="89"/>
      <c r="S3261" s="89"/>
    </row>
    <row r="3262" spans="1:19" ht="49.65" customHeight="1" x14ac:dyDescent="0.3">
      <c r="A3262" s="97">
        <v>11820</v>
      </c>
      <c r="B3262" s="98" t="s">
        <v>2615</v>
      </c>
      <c r="C3262" s="96"/>
      <c r="D3262" s="96"/>
      <c r="E3262" s="96"/>
      <c r="F3262" s="96"/>
      <c r="G3262" s="94">
        <f>+C3262+D3262+E3262+F3262</f>
        <v>0</v>
      </c>
      <c r="H3262" s="95">
        <v>429</v>
      </c>
      <c r="I3262" s="88">
        <f>+G3262*H3262</f>
        <v>0</v>
      </c>
      <c r="K3262" s="97">
        <v>13924</v>
      </c>
      <c r="L3262" s="98" t="s">
        <v>2693</v>
      </c>
      <c r="M3262" s="96"/>
      <c r="N3262" s="96"/>
      <c r="O3262" s="96"/>
      <c r="P3262" s="96"/>
      <c r="Q3262" s="94">
        <f>+M3262+N3262+O3262+P3262</f>
        <v>0</v>
      </c>
      <c r="R3262" s="95">
        <v>629</v>
      </c>
      <c r="S3262" s="88">
        <f>+Q3262*R3262</f>
        <v>0</v>
      </c>
    </row>
    <row r="3263" spans="1:19" ht="49.65" customHeight="1" x14ac:dyDescent="0.3">
      <c r="A3263" s="89"/>
      <c r="B3263" s="89"/>
      <c r="C3263" s="89"/>
      <c r="D3263" s="89"/>
      <c r="E3263" s="89"/>
      <c r="F3263" s="89"/>
      <c r="G3263" s="89"/>
      <c r="H3263" s="89"/>
      <c r="I3263" s="89"/>
      <c r="K3263" s="89"/>
      <c r="L3263" s="89"/>
      <c r="M3263" s="89"/>
      <c r="N3263" s="89"/>
      <c r="O3263" s="89"/>
      <c r="P3263" s="89"/>
      <c r="Q3263" s="89"/>
      <c r="R3263" s="89"/>
      <c r="S3263" s="89"/>
    </row>
    <row r="3264" spans="1:19" ht="49.65" customHeight="1" x14ac:dyDescent="0.3">
      <c r="A3264" s="97">
        <v>11821</v>
      </c>
      <c r="B3264" s="98" t="s">
        <v>2617</v>
      </c>
      <c r="C3264" s="96"/>
      <c r="D3264" s="96"/>
      <c r="E3264" s="96"/>
      <c r="F3264" s="96"/>
      <c r="G3264" s="94">
        <f>+C3264+D3264+E3264+F3264</f>
        <v>0</v>
      </c>
      <c r="H3264" s="95">
        <v>429</v>
      </c>
      <c r="I3264" s="88">
        <f>+G3264*H3264</f>
        <v>0</v>
      </c>
      <c r="K3264" s="97"/>
      <c r="L3264" s="98"/>
      <c r="M3264" s="93"/>
      <c r="N3264" s="93"/>
      <c r="O3264" s="93"/>
      <c r="P3264" s="93"/>
      <c r="Q3264" s="94">
        <f>+M3264+N3264+O3264+P3264</f>
        <v>0</v>
      </c>
      <c r="R3264" s="95"/>
      <c r="S3264" s="88">
        <f>+Q3264*R3264</f>
        <v>0</v>
      </c>
    </row>
    <row r="3265" spans="1:19" ht="49.65" customHeight="1" x14ac:dyDescent="0.3">
      <c r="A3265" s="89"/>
      <c r="B3265" s="89"/>
      <c r="C3265" s="89"/>
      <c r="D3265" s="89"/>
      <c r="E3265" s="89"/>
      <c r="F3265" s="89"/>
      <c r="G3265" s="89"/>
      <c r="H3265" s="89"/>
      <c r="I3265" s="89"/>
      <c r="K3265" s="89"/>
      <c r="L3265" s="89"/>
      <c r="M3265" s="89"/>
      <c r="N3265" s="89"/>
      <c r="O3265" s="89"/>
      <c r="P3265" s="89"/>
      <c r="Q3265" s="89"/>
      <c r="R3265" s="89"/>
      <c r="S3265" s="89"/>
    </row>
    <row r="3266" spans="1:19" ht="49.65" customHeight="1" x14ac:dyDescent="0.3">
      <c r="A3266" s="97">
        <v>11822</v>
      </c>
      <c r="B3266" s="98" t="s">
        <v>2619</v>
      </c>
      <c r="C3266" s="96"/>
      <c r="D3266" s="96"/>
      <c r="E3266" s="96"/>
      <c r="F3266" s="96"/>
      <c r="G3266" s="94">
        <f>+C3266+D3266+E3266+F3266</f>
        <v>0</v>
      </c>
      <c r="H3266" s="95">
        <v>429</v>
      </c>
      <c r="I3266" s="88">
        <f>+G3266*H3266</f>
        <v>0</v>
      </c>
      <c r="K3266" s="97"/>
      <c r="L3266" s="98"/>
      <c r="M3266" s="93"/>
      <c r="N3266" s="93"/>
      <c r="O3266" s="93"/>
      <c r="P3266" s="93"/>
      <c r="Q3266" s="94">
        <f>+M3266+N3266+O3266+P3266</f>
        <v>0</v>
      </c>
      <c r="R3266" s="95"/>
      <c r="S3266" s="88">
        <f>+Q3266*R3266</f>
        <v>0</v>
      </c>
    </row>
    <row r="3267" spans="1:19" ht="49.65" customHeight="1" x14ac:dyDescent="0.3">
      <c r="A3267" s="89"/>
      <c r="B3267" s="89"/>
      <c r="C3267" s="89"/>
      <c r="D3267" s="89"/>
      <c r="E3267" s="89"/>
      <c r="F3267" s="89"/>
      <c r="G3267" s="89"/>
      <c r="H3267" s="89"/>
      <c r="I3267" s="89"/>
      <c r="K3267" s="89"/>
      <c r="L3267" s="89"/>
      <c r="M3267" s="89"/>
      <c r="N3267" s="89"/>
      <c r="O3267" s="89"/>
      <c r="P3267" s="89"/>
      <c r="Q3267" s="89"/>
      <c r="R3267" s="89"/>
      <c r="S3267" s="89"/>
    </row>
    <row r="3268" spans="1:19" ht="49.65" customHeight="1" x14ac:dyDescent="0.3">
      <c r="A3268" s="22" t="s">
        <v>2694</v>
      </c>
      <c r="D3268" s="90" t="s">
        <v>311</v>
      </c>
      <c r="E3268" s="80"/>
      <c r="F3268" s="80"/>
      <c r="G3268" s="81"/>
      <c r="H3268" s="91">
        <f>SUM(I3172:I3267)</f>
        <v>0</v>
      </c>
      <c r="I3268" s="81"/>
      <c r="N3268" s="90" t="s">
        <v>312</v>
      </c>
      <c r="O3268" s="80"/>
      <c r="P3268" s="80"/>
      <c r="Q3268" s="81"/>
      <c r="R3268" s="91">
        <f>SUM(S3172:S3267)</f>
        <v>0</v>
      </c>
      <c r="S3268" s="81"/>
    </row>
    <row r="3269" spans="1:19" ht="49.65" customHeight="1" x14ac:dyDescent="0.3">
      <c r="D3269" s="82"/>
      <c r="E3269" s="83"/>
      <c r="F3269" s="83"/>
      <c r="G3269" s="84"/>
      <c r="H3269" s="82"/>
      <c r="I3269" s="84"/>
      <c r="N3269" s="82"/>
      <c r="O3269" s="83"/>
      <c r="P3269" s="83"/>
      <c r="Q3269" s="84"/>
      <c r="R3269" s="82"/>
      <c r="S3269" s="84"/>
    </row>
    <row r="3270" spans="1:19" ht="49.65" customHeight="1" x14ac:dyDescent="0.3">
      <c r="A3270" s="92" t="s">
        <v>2448</v>
      </c>
      <c r="B3270" s="78"/>
      <c r="C3270" s="78"/>
      <c r="D3270" s="78"/>
      <c r="E3270" s="78"/>
      <c r="F3270" s="78"/>
      <c r="G3270" s="78"/>
      <c r="H3270" s="78"/>
      <c r="I3270" s="78"/>
      <c r="J3270" s="78"/>
      <c r="K3270" s="78"/>
      <c r="L3270" s="78"/>
      <c r="M3270" s="78"/>
      <c r="N3270" s="78"/>
      <c r="O3270" s="78"/>
      <c r="P3270" s="78"/>
      <c r="Q3270" s="78"/>
      <c r="R3270" s="78"/>
      <c r="S3270" s="78"/>
    </row>
    <row r="3271" spans="1:19" ht="49.65" customHeight="1" x14ac:dyDescent="0.3">
      <c r="A3271" s="78"/>
      <c r="B3271" s="78"/>
      <c r="C3271" s="78"/>
      <c r="D3271" s="78"/>
      <c r="E3271" s="78"/>
      <c r="F3271" s="78"/>
      <c r="G3271" s="78"/>
      <c r="H3271" s="78"/>
      <c r="I3271" s="78"/>
      <c r="J3271" s="78"/>
      <c r="K3271" s="78"/>
      <c r="L3271" s="78"/>
      <c r="M3271" s="78"/>
      <c r="N3271" s="78"/>
      <c r="O3271" s="78"/>
      <c r="P3271" s="78"/>
      <c r="Q3271" s="78"/>
      <c r="R3271" s="78"/>
      <c r="S3271" s="78"/>
    </row>
    <row r="3272" spans="1:19" ht="49.65" customHeight="1" x14ac:dyDescent="0.3">
      <c r="A3272" s="102" t="s">
        <v>4</v>
      </c>
      <c r="B3272" s="103" t="s">
        <v>52</v>
      </c>
      <c r="C3272" s="102" t="s">
        <v>53</v>
      </c>
      <c r="D3272" s="102" t="s">
        <v>54</v>
      </c>
      <c r="E3272" s="102" t="s">
        <v>55</v>
      </c>
      <c r="F3272" s="102" t="s">
        <v>56</v>
      </c>
      <c r="G3272" s="102" t="s">
        <v>57</v>
      </c>
      <c r="H3272" s="102" t="s">
        <v>58</v>
      </c>
      <c r="I3272" s="103" t="s">
        <v>8</v>
      </c>
      <c r="K3272" s="102" t="s">
        <v>4</v>
      </c>
      <c r="L3272" s="103" t="s">
        <v>52</v>
      </c>
      <c r="M3272" s="102" t="s">
        <v>53</v>
      </c>
      <c r="N3272" s="102" t="s">
        <v>54</v>
      </c>
      <c r="O3272" s="102" t="s">
        <v>55</v>
      </c>
      <c r="P3272" s="102" t="s">
        <v>56</v>
      </c>
      <c r="Q3272" s="102" t="s">
        <v>57</v>
      </c>
      <c r="R3272" s="102" t="s">
        <v>58</v>
      </c>
      <c r="S3272" s="103" t="s">
        <v>8</v>
      </c>
    </row>
    <row r="3273" spans="1:19" ht="49.65" customHeight="1" x14ac:dyDescent="0.3">
      <c r="A3273" s="89"/>
      <c r="B3273" s="89"/>
      <c r="C3273" s="89"/>
      <c r="D3273" s="89"/>
      <c r="E3273" s="89"/>
      <c r="F3273" s="89"/>
      <c r="G3273" s="89"/>
      <c r="H3273" s="89"/>
      <c r="I3273" s="89"/>
      <c r="K3273" s="89"/>
      <c r="L3273" s="89"/>
      <c r="M3273" s="89"/>
      <c r="N3273" s="89"/>
      <c r="O3273" s="89"/>
      <c r="P3273" s="89"/>
      <c r="Q3273" s="89"/>
      <c r="R3273" s="89"/>
      <c r="S3273" s="89"/>
    </row>
    <row r="3274" spans="1:19" ht="49.65" customHeight="1" x14ac:dyDescent="0.3">
      <c r="A3274" s="99"/>
      <c r="B3274" s="100" t="s">
        <v>2695</v>
      </c>
      <c r="C3274" s="78"/>
      <c r="D3274" s="78"/>
      <c r="E3274" s="78"/>
      <c r="F3274" s="78"/>
      <c r="G3274" s="78"/>
      <c r="H3274" s="78"/>
      <c r="I3274" s="78"/>
      <c r="K3274" s="99"/>
      <c r="L3274" s="100" t="s">
        <v>2696</v>
      </c>
      <c r="M3274" s="78"/>
      <c r="N3274" s="78"/>
      <c r="O3274" s="78"/>
      <c r="P3274" s="78"/>
      <c r="Q3274" s="78"/>
      <c r="R3274" s="78"/>
      <c r="S3274" s="78"/>
    </row>
    <row r="3275" spans="1:19" ht="49.65" customHeight="1" x14ac:dyDescent="0.3">
      <c r="A3275" s="78"/>
      <c r="B3275" s="78"/>
      <c r="C3275" s="78"/>
      <c r="D3275" s="78"/>
      <c r="E3275" s="78"/>
      <c r="F3275" s="78"/>
      <c r="G3275" s="78"/>
      <c r="H3275" s="78"/>
      <c r="I3275" s="78"/>
      <c r="K3275" s="78"/>
      <c r="L3275" s="78"/>
      <c r="M3275" s="78"/>
      <c r="N3275" s="78"/>
      <c r="O3275" s="78"/>
      <c r="P3275" s="78"/>
      <c r="Q3275" s="78"/>
      <c r="R3275" s="78"/>
      <c r="S3275" s="78"/>
    </row>
    <row r="3276" spans="1:19" ht="49.65" customHeight="1" x14ac:dyDescent="0.3">
      <c r="A3276" s="97">
        <v>13933</v>
      </c>
      <c r="B3276" s="98" t="s">
        <v>2697</v>
      </c>
      <c r="C3276" s="96"/>
      <c r="D3276" s="96"/>
      <c r="E3276" s="96"/>
      <c r="F3276" s="96"/>
      <c r="G3276" s="94">
        <f>+C3276+D3276+E3276+F3276</f>
        <v>0</v>
      </c>
      <c r="H3276" s="95">
        <v>599</v>
      </c>
      <c r="I3276" s="88">
        <f>+G3276*H3276</f>
        <v>0</v>
      </c>
      <c r="K3276" s="97">
        <v>13931</v>
      </c>
      <c r="L3276" s="98" t="s">
        <v>2698</v>
      </c>
      <c r="M3276" s="96"/>
      <c r="N3276" s="96"/>
      <c r="O3276" s="96"/>
      <c r="P3276" s="96"/>
      <c r="Q3276" s="94">
        <f>+M3276+N3276+O3276+P3276</f>
        <v>0</v>
      </c>
      <c r="R3276" s="95">
        <v>629</v>
      </c>
      <c r="S3276" s="88">
        <f>+Q3276*R3276</f>
        <v>0</v>
      </c>
    </row>
    <row r="3277" spans="1:19" ht="49.65" customHeight="1" x14ac:dyDescent="0.3">
      <c r="A3277" s="89"/>
      <c r="B3277" s="89"/>
      <c r="C3277" s="89"/>
      <c r="D3277" s="89"/>
      <c r="E3277" s="89"/>
      <c r="F3277" s="89"/>
      <c r="G3277" s="89"/>
      <c r="H3277" s="89"/>
      <c r="I3277" s="89"/>
      <c r="K3277" s="89"/>
      <c r="L3277" s="89"/>
      <c r="M3277" s="89"/>
      <c r="N3277" s="89"/>
      <c r="O3277" s="89"/>
      <c r="P3277" s="89"/>
      <c r="Q3277" s="89"/>
      <c r="R3277" s="89"/>
      <c r="S3277" s="89"/>
    </row>
    <row r="3278" spans="1:19" ht="49.65" customHeight="1" x14ac:dyDescent="0.3">
      <c r="A3278" s="97">
        <v>13940</v>
      </c>
      <c r="B3278" s="98" t="s">
        <v>2658</v>
      </c>
      <c r="C3278" s="96"/>
      <c r="D3278" s="96"/>
      <c r="E3278" s="96"/>
      <c r="F3278" s="96"/>
      <c r="G3278" s="94">
        <f>+C3278+D3278+E3278+F3278</f>
        <v>0</v>
      </c>
      <c r="H3278" s="95">
        <v>599</v>
      </c>
      <c r="I3278" s="88">
        <f>+G3278*H3278</f>
        <v>0</v>
      </c>
      <c r="K3278" s="97">
        <v>13936</v>
      </c>
      <c r="L3278" s="98" t="s">
        <v>2699</v>
      </c>
      <c r="M3278" s="96"/>
      <c r="N3278" s="96"/>
      <c r="O3278" s="96"/>
      <c r="P3278" s="96"/>
      <c r="Q3278" s="94">
        <f>+M3278+N3278+O3278+P3278</f>
        <v>0</v>
      </c>
      <c r="R3278" s="95">
        <v>629</v>
      </c>
      <c r="S3278" s="88">
        <f>+Q3278*R3278</f>
        <v>0</v>
      </c>
    </row>
    <row r="3279" spans="1:19" ht="49.65" customHeight="1" x14ac:dyDescent="0.3">
      <c r="A3279" s="89"/>
      <c r="B3279" s="89"/>
      <c r="C3279" s="89"/>
      <c r="D3279" s="89"/>
      <c r="E3279" s="89"/>
      <c r="F3279" s="89"/>
      <c r="G3279" s="89"/>
      <c r="H3279" s="89"/>
      <c r="I3279" s="89"/>
      <c r="K3279" s="89"/>
      <c r="L3279" s="89"/>
      <c r="M3279" s="89"/>
      <c r="N3279" s="89"/>
      <c r="O3279" s="89"/>
      <c r="P3279" s="89"/>
      <c r="Q3279" s="89"/>
      <c r="R3279" s="89"/>
      <c r="S3279" s="89"/>
    </row>
    <row r="3280" spans="1:19" ht="49.65" customHeight="1" x14ac:dyDescent="0.3">
      <c r="A3280" s="97">
        <v>13945</v>
      </c>
      <c r="B3280" s="98" t="s">
        <v>2660</v>
      </c>
      <c r="C3280" s="96"/>
      <c r="D3280" s="96"/>
      <c r="E3280" s="96"/>
      <c r="F3280" s="96"/>
      <c r="G3280" s="94">
        <f>+C3280+D3280+E3280+F3280</f>
        <v>0</v>
      </c>
      <c r="H3280" s="95">
        <v>599</v>
      </c>
      <c r="I3280" s="88">
        <f>+G3280*H3280</f>
        <v>0</v>
      </c>
      <c r="K3280" s="97">
        <v>13939</v>
      </c>
      <c r="L3280" s="98" t="s">
        <v>2700</v>
      </c>
      <c r="M3280" s="96"/>
      <c r="N3280" s="96"/>
      <c r="O3280" s="96"/>
      <c r="P3280" s="96"/>
      <c r="Q3280" s="94">
        <f>+M3280+N3280+O3280+P3280</f>
        <v>0</v>
      </c>
      <c r="R3280" s="95">
        <v>629</v>
      </c>
      <c r="S3280" s="88">
        <f>+Q3280*R3280</f>
        <v>0</v>
      </c>
    </row>
    <row r="3281" spans="1:19" ht="49.65" customHeight="1" x14ac:dyDescent="0.3">
      <c r="A3281" s="89"/>
      <c r="B3281" s="89"/>
      <c r="C3281" s="89"/>
      <c r="D3281" s="89"/>
      <c r="E3281" s="89"/>
      <c r="F3281" s="89"/>
      <c r="G3281" s="89"/>
      <c r="H3281" s="89"/>
      <c r="I3281" s="89"/>
      <c r="K3281" s="89"/>
      <c r="L3281" s="89"/>
      <c r="M3281" s="89"/>
      <c r="N3281" s="89"/>
      <c r="O3281" s="89"/>
      <c r="P3281" s="89"/>
      <c r="Q3281" s="89"/>
      <c r="R3281" s="89"/>
      <c r="S3281" s="89"/>
    </row>
    <row r="3282" spans="1:19" ht="49.65" customHeight="1" x14ac:dyDescent="0.3">
      <c r="A3282" s="97">
        <v>13946</v>
      </c>
      <c r="B3282" s="98" t="s">
        <v>2665</v>
      </c>
      <c r="C3282" s="96"/>
      <c r="D3282" s="96"/>
      <c r="E3282" s="96"/>
      <c r="F3282" s="96"/>
      <c r="G3282" s="94">
        <f>+C3282+D3282+E3282+F3282</f>
        <v>0</v>
      </c>
      <c r="H3282" s="95">
        <v>599</v>
      </c>
      <c r="I3282" s="88">
        <f>+G3282*H3282</f>
        <v>0</v>
      </c>
      <c r="K3282" s="97">
        <v>13942</v>
      </c>
      <c r="L3282" s="98" t="s">
        <v>2701</v>
      </c>
      <c r="M3282" s="96"/>
      <c r="N3282" s="96"/>
      <c r="O3282" s="96"/>
      <c r="P3282" s="96"/>
      <c r="Q3282" s="94">
        <f>+M3282+N3282+O3282+P3282</f>
        <v>0</v>
      </c>
      <c r="R3282" s="95">
        <v>629</v>
      </c>
      <c r="S3282" s="88">
        <f>+Q3282*R3282</f>
        <v>0</v>
      </c>
    </row>
    <row r="3283" spans="1:19" ht="49.65" customHeight="1" x14ac:dyDescent="0.3">
      <c r="A3283" s="89"/>
      <c r="B3283" s="89"/>
      <c r="C3283" s="89"/>
      <c r="D3283" s="89"/>
      <c r="E3283" s="89"/>
      <c r="F3283" s="89"/>
      <c r="G3283" s="89"/>
      <c r="H3283" s="89"/>
      <c r="I3283" s="89"/>
      <c r="K3283" s="89"/>
      <c r="L3283" s="89"/>
      <c r="M3283" s="89"/>
      <c r="N3283" s="89"/>
      <c r="O3283" s="89"/>
      <c r="P3283" s="89"/>
      <c r="Q3283" s="89"/>
      <c r="R3283" s="89"/>
      <c r="S3283" s="89"/>
    </row>
    <row r="3284" spans="1:19" ht="49.65" customHeight="1" x14ac:dyDescent="0.3">
      <c r="A3284" s="97">
        <v>13947</v>
      </c>
      <c r="B3284" s="98" t="s">
        <v>2702</v>
      </c>
      <c r="C3284" s="96"/>
      <c r="D3284" s="96"/>
      <c r="E3284" s="96"/>
      <c r="F3284" s="96"/>
      <c r="G3284" s="94">
        <f>+C3284+D3284+E3284+F3284</f>
        <v>0</v>
      </c>
      <c r="H3284" s="95">
        <v>599</v>
      </c>
      <c r="I3284" s="88">
        <f>+G3284*H3284</f>
        <v>0</v>
      </c>
      <c r="K3284" s="97">
        <v>13944</v>
      </c>
      <c r="L3284" s="98" t="s">
        <v>2703</v>
      </c>
      <c r="M3284" s="96"/>
      <c r="N3284" s="96"/>
      <c r="O3284" s="96"/>
      <c r="P3284" s="96"/>
      <c r="Q3284" s="94">
        <f>+M3284+N3284+O3284+P3284</f>
        <v>0</v>
      </c>
      <c r="R3284" s="95">
        <v>629</v>
      </c>
      <c r="S3284" s="88">
        <f>+Q3284*R3284</f>
        <v>0</v>
      </c>
    </row>
    <row r="3285" spans="1:19" ht="49.65" customHeight="1" x14ac:dyDescent="0.3">
      <c r="A3285" s="89"/>
      <c r="B3285" s="89"/>
      <c r="C3285" s="89"/>
      <c r="D3285" s="89"/>
      <c r="E3285" s="89"/>
      <c r="F3285" s="89"/>
      <c r="G3285" s="89"/>
      <c r="H3285" s="89"/>
      <c r="I3285" s="89"/>
      <c r="K3285" s="89"/>
      <c r="L3285" s="89"/>
      <c r="M3285" s="89"/>
      <c r="N3285" s="89"/>
      <c r="O3285" s="89"/>
      <c r="P3285" s="89"/>
      <c r="Q3285" s="89"/>
      <c r="R3285" s="89"/>
      <c r="S3285" s="89"/>
    </row>
    <row r="3286" spans="1:19" ht="49.65" customHeight="1" x14ac:dyDescent="0.3">
      <c r="A3286" s="97">
        <v>13948</v>
      </c>
      <c r="B3286" s="98" t="s">
        <v>2667</v>
      </c>
      <c r="C3286" s="96"/>
      <c r="D3286" s="96"/>
      <c r="E3286" s="96"/>
      <c r="F3286" s="96"/>
      <c r="G3286" s="94">
        <f>+C3286+D3286+E3286+F3286</f>
        <v>0</v>
      </c>
      <c r="H3286" s="95">
        <v>599</v>
      </c>
      <c r="I3286" s="88">
        <f>+G3286*H3286</f>
        <v>0</v>
      </c>
      <c r="K3286" s="97">
        <v>13960</v>
      </c>
      <c r="L3286" s="98" t="s">
        <v>2623</v>
      </c>
      <c r="M3286" s="96"/>
      <c r="N3286" s="96"/>
      <c r="O3286" s="96"/>
      <c r="P3286" s="96"/>
      <c r="Q3286" s="94">
        <f>+M3286+N3286+O3286+P3286</f>
        <v>0</v>
      </c>
      <c r="R3286" s="95">
        <v>629</v>
      </c>
      <c r="S3286" s="88">
        <f>+Q3286*R3286</f>
        <v>0</v>
      </c>
    </row>
    <row r="3287" spans="1:19" ht="49.65" customHeight="1" x14ac:dyDescent="0.3">
      <c r="A3287" s="89"/>
      <c r="B3287" s="89"/>
      <c r="C3287" s="89"/>
      <c r="D3287" s="89"/>
      <c r="E3287" s="89"/>
      <c r="F3287" s="89"/>
      <c r="G3287" s="89"/>
      <c r="H3287" s="89"/>
      <c r="I3287" s="89"/>
      <c r="K3287" s="89"/>
      <c r="L3287" s="89"/>
      <c r="M3287" s="89"/>
      <c r="N3287" s="89"/>
      <c r="O3287" s="89"/>
      <c r="P3287" s="89"/>
      <c r="Q3287" s="89"/>
      <c r="R3287" s="89"/>
      <c r="S3287" s="89"/>
    </row>
    <row r="3288" spans="1:19" ht="49.65" customHeight="1" x14ac:dyDescent="0.3">
      <c r="A3288" s="97">
        <v>13950</v>
      </c>
      <c r="B3288" s="98" t="s">
        <v>2669</v>
      </c>
      <c r="C3288" s="96"/>
      <c r="D3288" s="96"/>
      <c r="E3288" s="96"/>
      <c r="F3288" s="96"/>
      <c r="G3288" s="94">
        <f>+C3288+D3288+E3288+F3288</f>
        <v>0</v>
      </c>
      <c r="H3288" s="95">
        <v>599</v>
      </c>
      <c r="I3288" s="88">
        <f>+G3288*H3288</f>
        <v>0</v>
      </c>
      <c r="K3288" s="97">
        <v>13963</v>
      </c>
      <c r="L3288" s="98" t="s">
        <v>2697</v>
      </c>
      <c r="M3288" s="96"/>
      <c r="N3288" s="96"/>
      <c r="O3288" s="96"/>
      <c r="P3288" s="96"/>
      <c r="Q3288" s="94">
        <f>+M3288+N3288+O3288+P3288</f>
        <v>0</v>
      </c>
      <c r="R3288" s="95">
        <v>629</v>
      </c>
      <c r="S3288" s="88">
        <f>+Q3288*R3288</f>
        <v>0</v>
      </c>
    </row>
    <row r="3289" spans="1:19" ht="49.65" customHeight="1" x14ac:dyDescent="0.3">
      <c r="A3289" s="89"/>
      <c r="B3289" s="89"/>
      <c r="C3289" s="89"/>
      <c r="D3289" s="89"/>
      <c r="E3289" s="89"/>
      <c r="F3289" s="89"/>
      <c r="G3289" s="89"/>
      <c r="H3289" s="89"/>
      <c r="I3289" s="89"/>
      <c r="K3289" s="89"/>
      <c r="L3289" s="89"/>
      <c r="M3289" s="89"/>
      <c r="N3289" s="89"/>
      <c r="O3289" s="89"/>
      <c r="P3289" s="89"/>
      <c r="Q3289" s="89"/>
      <c r="R3289" s="89"/>
      <c r="S3289" s="89"/>
    </row>
    <row r="3290" spans="1:19" ht="49.65" customHeight="1" x14ac:dyDescent="0.3">
      <c r="A3290" s="97">
        <v>13951</v>
      </c>
      <c r="B3290" s="98" t="s">
        <v>2704</v>
      </c>
      <c r="C3290" s="96"/>
      <c r="D3290" s="96"/>
      <c r="E3290" s="96"/>
      <c r="F3290" s="96"/>
      <c r="G3290" s="94">
        <f>+C3290+D3290+E3290+F3290</f>
        <v>0</v>
      </c>
      <c r="H3290" s="95">
        <v>599</v>
      </c>
      <c r="I3290" s="88">
        <f>+G3290*H3290</f>
        <v>0</v>
      </c>
      <c r="K3290" s="97">
        <v>13965</v>
      </c>
      <c r="L3290" s="98" t="s">
        <v>2658</v>
      </c>
      <c r="M3290" s="96"/>
      <c r="N3290" s="96"/>
      <c r="O3290" s="96"/>
      <c r="P3290" s="96"/>
      <c r="Q3290" s="94">
        <f>+M3290+N3290+O3290+P3290</f>
        <v>0</v>
      </c>
      <c r="R3290" s="95">
        <v>629</v>
      </c>
      <c r="S3290" s="88">
        <f>+Q3290*R3290</f>
        <v>0</v>
      </c>
    </row>
    <row r="3291" spans="1:19" ht="49.65" customHeight="1" x14ac:dyDescent="0.3">
      <c r="A3291" s="89"/>
      <c r="B3291" s="89"/>
      <c r="C3291" s="89"/>
      <c r="D3291" s="89"/>
      <c r="E3291" s="89"/>
      <c r="F3291" s="89"/>
      <c r="G3291" s="89"/>
      <c r="H3291" s="89"/>
      <c r="I3291" s="89"/>
      <c r="K3291" s="89"/>
      <c r="L3291" s="89"/>
      <c r="M3291" s="89"/>
      <c r="N3291" s="89"/>
      <c r="O3291" s="89"/>
      <c r="P3291" s="89"/>
      <c r="Q3291" s="89"/>
      <c r="R3291" s="89"/>
      <c r="S3291" s="89"/>
    </row>
    <row r="3292" spans="1:19" ht="49.65" customHeight="1" x14ac:dyDescent="0.3">
      <c r="A3292" s="97">
        <v>13953</v>
      </c>
      <c r="B3292" s="98" t="s">
        <v>2662</v>
      </c>
      <c r="C3292" s="96"/>
      <c r="D3292" s="96"/>
      <c r="E3292" s="96"/>
      <c r="F3292" s="96"/>
      <c r="G3292" s="94">
        <f>+C3292+D3292+E3292+F3292</f>
        <v>0</v>
      </c>
      <c r="H3292" s="95">
        <v>599</v>
      </c>
      <c r="I3292" s="88">
        <f>+G3292*H3292</f>
        <v>0</v>
      </c>
      <c r="K3292" s="97">
        <v>13966</v>
      </c>
      <c r="L3292" s="98" t="s">
        <v>2660</v>
      </c>
      <c r="M3292" s="96"/>
      <c r="N3292" s="96"/>
      <c r="O3292" s="96"/>
      <c r="P3292" s="96"/>
      <c r="Q3292" s="94">
        <f>+M3292+N3292+O3292+P3292</f>
        <v>0</v>
      </c>
      <c r="R3292" s="95">
        <v>629</v>
      </c>
      <c r="S3292" s="88">
        <f>+Q3292*R3292</f>
        <v>0</v>
      </c>
    </row>
    <row r="3293" spans="1:19" ht="49.65" customHeight="1" x14ac:dyDescent="0.3">
      <c r="A3293" s="89"/>
      <c r="B3293" s="89"/>
      <c r="C3293" s="89"/>
      <c r="D3293" s="89"/>
      <c r="E3293" s="89"/>
      <c r="F3293" s="89"/>
      <c r="G3293" s="89"/>
      <c r="H3293" s="89"/>
      <c r="I3293" s="89"/>
      <c r="K3293" s="89"/>
      <c r="L3293" s="89"/>
      <c r="M3293" s="89"/>
      <c r="N3293" s="89"/>
      <c r="O3293" s="89"/>
      <c r="P3293" s="89"/>
      <c r="Q3293" s="89"/>
      <c r="R3293" s="89"/>
      <c r="S3293" s="89"/>
    </row>
    <row r="3294" spans="1:19" ht="49.65" customHeight="1" x14ac:dyDescent="0.3">
      <c r="A3294" s="97">
        <v>13954</v>
      </c>
      <c r="B3294" s="98" t="s">
        <v>2664</v>
      </c>
      <c r="C3294" s="96"/>
      <c r="D3294" s="96"/>
      <c r="E3294" s="96"/>
      <c r="F3294" s="96"/>
      <c r="G3294" s="94">
        <f>+C3294+D3294+E3294+F3294</f>
        <v>0</v>
      </c>
      <c r="H3294" s="95">
        <v>599</v>
      </c>
      <c r="I3294" s="88">
        <f>+G3294*H3294</f>
        <v>0</v>
      </c>
      <c r="K3294" s="97">
        <v>13967</v>
      </c>
      <c r="L3294" s="98" t="s">
        <v>2702</v>
      </c>
      <c r="M3294" s="96"/>
      <c r="N3294" s="96"/>
      <c r="O3294" s="96"/>
      <c r="P3294" s="96"/>
      <c r="Q3294" s="94">
        <f>+M3294+N3294+O3294+P3294</f>
        <v>0</v>
      </c>
      <c r="R3294" s="95">
        <v>629</v>
      </c>
      <c r="S3294" s="88">
        <f>+Q3294*R3294</f>
        <v>0</v>
      </c>
    </row>
    <row r="3295" spans="1:19" ht="49.65" customHeight="1" x14ac:dyDescent="0.3">
      <c r="A3295" s="89"/>
      <c r="B3295" s="89"/>
      <c r="C3295" s="89"/>
      <c r="D3295" s="89"/>
      <c r="E3295" s="89"/>
      <c r="F3295" s="89"/>
      <c r="G3295" s="89"/>
      <c r="H3295" s="89"/>
      <c r="I3295" s="89"/>
      <c r="K3295" s="89"/>
      <c r="L3295" s="89"/>
      <c r="M3295" s="89"/>
      <c r="N3295" s="89"/>
      <c r="O3295" s="89"/>
      <c r="P3295" s="89"/>
      <c r="Q3295" s="89"/>
      <c r="R3295" s="89"/>
      <c r="S3295" s="89"/>
    </row>
    <row r="3296" spans="1:19" ht="49.65" customHeight="1" x14ac:dyDescent="0.3">
      <c r="A3296" s="97">
        <v>13956</v>
      </c>
      <c r="B3296" s="98" t="s">
        <v>2666</v>
      </c>
      <c r="C3296" s="96"/>
      <c r="D3296" s="96"/>
      <c r="E3296" s="96"/>
      <c r="F3296" s="96"/>
      <c r="G3296" s="94">
        <f>+C3296+D3296+E3296+F3296</f>
        <v>0</v>
      </c>
      <c r="H3296" s="95">
        <v>599</v>
      </c>
      <c r="I3296" s="88">
        <f>+G3296*H3296</f>
        <v>0</v>
      </c>
      <c r="K3296" s="99"/>
      <c r="L3296" s="100" t="s">
        <v>2705</v>
      </c>
      <c r="M3296" s="78"/>
      <c r="N3296" s="78"/>
      <c r="O3296" s="78"/>
      <c r="P3296" s="78"/>
      <c r="Q3296" s="78"/>
      <c r="R3296" s="78"/>
      <c r="S3296" s="78"/>
    </row>
    <row r="3297" spans="1:19" ht="49.65" customHeight="1" x14ac:dyDescent="0.3">
      <c r="A3297" s="89"/>
      <c r="B3297" s="89"/>
      <c r="C3297" s="89"/>
      <c r="D3297" s="89"/>
      <c r="E3297" s="89"/>
      <c r="F3297" s="89"/>
      <c r="G3297" s="89"/>
      <c r="H3297" s="89"/>
      <c r="I3297" s="89"/>
      <c r="K3297" s="78"/>
      <c r="L3297" s="78"/>
      <c r="M3297" s="78"/>
      <c r="N3297" s="78"/>
      <c r="O3297" s="78"/>
      <c r="P3297" s="78"/>
      <c r="Q3297" s="78"/>
      <c r="R3297" s="78"/>
      <c r="S3297" s="78"/>
    </row>
    <row r="3298" spans="1:19" ht="49.65" customHeight="1" x14ac:dyDescent="0.3">
      <c r="A3298" s="99"/>
      <c r="B3298" s="100" t="s">
        <v>2706</v>
      </c>
      <c r="C3298" s="78"/>
      <c r="D3298" s="78"/>
      <c r="E3298" s="78"/>
      <c r="F3298" s="78"/>
      <c r="G3298" s="78"/>
      <c r="H3298" s="78"/>
      <c r="I3298" s="78"/>
      <c r="K3298" s="97">
        <v>11778</v>
      </c>
      <c r="L3298" s="98" t="s">
        <v>2707</v>
      </c>
      <c r="M3298" s="96"/>
      <c r="N3298" s="96"/>
      <c r="O3298" s="96"/>
      <c r="P3298" s="96"/>
      <c r="Q3298" s="94">
        <f>+M3298+N3298+O3298+P3298</f>
        <v>0</v>
      </c>
      <c r="R3298" s="95">
        <v>299</v>
      </c>
      <c r="S3298" s="88">
        <f>+Q3298*R3298</f>
        <v>0</v>
      </c>
    </row>
    <row r="3299" spans="1:19" ht="49.65" customHeight="1" x14ac:dyDescent="0.3">
      <c r="A3299" s="78"/>
      <c r="B3299" s="78"/>
      <c r="C3299" s="78"/>
      <c r="D3299" s="78"/>
      <c r="E3299" s="78"/>
      <c r="F3299" s="78"/>
      <c r="G3299" s="78"/>
      <c r="H3299" s="78"/>
      <c r="I3299" s="78"/>
      <c r="K3299" s="89"/>
      <c r="L3299" s="89"/>
      <c r="M3299" s="89"/>
      <c r="N3299" s="89"/>
      <c r="O3299" s="89"/>
      <c r="P3299" s="89"/>
      <c r="Q3299" s="89"/>
      <c r="R3299" s="89"/>
      <c r="S3299" s="89"/>
    </row>
    <row r="3300" spans="1:19" ht="49.65" customHeight="1" x14ac:dyDescent="0.3">
      <c r="A3300" s="97">
        <v>13929</v>
      </c>
      <c r="B3300" s="98" t="s">
        <v>2621</v>
      </c>
      <c r="C3300" s="96"/>
      <c r="D3300" s="96"/>
      <c r="E3300" s="96"/>
      <c r="F3300" s="96"/>
      <c r="G3300" s="94">
        <f>+C3300+D3300+E3300+F3300</f>
        <v>0</v>
      </c>
      <c r="H3300" s="95">
        <v>629</v>
      </c>
      <c r="I3300" s="88">
        <f>+G3300*H3300</f>
        <v>0</v>
      </c>
      <c r="K3300" s="97">
        <v>11779</v>
      </c>
      <c r="L3300" s="98" t="s">
        <v>2708</v>
      </c>
      <c r="M3300" s="96"/>
      <c r="N3300" s="96"/>
      <c r="O3300" s="96"/>
      <c r="P3300" s="96"/>
      <c r="Q3300" s="94">
        <f>+M3300+N3300+O3300+P3300</f>
        <v>0</v>
      </c>
      <c r="R3300" s="95">
        <v>299</v>
      </c>
      <c r="S3300" s="88">
        <f>+Q3300*R3300</f>
        <v>0</v>
      </c>
    </row>
    <row r="3301" spans="1:19" ht="49.65" customHeight="1" x14ac:dyDescent="0.3">
      <c r="A3301" s="89"/>
      <c r="B3301" s="89"/>
      <c r="C3301" s="89"/>
      <c r="D3301" s="89"/>
      <c r="E3301" s="89"/>
      <c r="F3301" s="89"/>
      <c r="G3301" s="89"/>
      <c r="H3301" s="89"/>
      <c r="I3301" s="89"/>
      <c r="K3301" s="89"/>
      <c r="L3301" s="89"/>
      <c r="M3301" s="89"/>
      <c r="N3301" s="89"/>
      <c r="O3301" s="89"/>
      <c r="P3301" s="89"/>
      <c r="Q3301" s="89"/>
      <c r="R3301" s="89"/>
      <c r="S3301" s="89"/>
    </row>
    <row r="3302" spans="1:19" ht="49.65" customHeight="1" x14ac:dyDescent="0.3">
      <c r="A3302" s="97">
        <v>13932</v>
      </c>
      <c r="B3302" s="98" t="s">
        <v>2623</v>
      </c>
      <c r="C3302" s="96"/>
      <c r="D3302" s="96"/>
      <c r="E3302" s="96"/>
      <c r="F3302" s="96"/>
      <c r="G3302" s="94">
        <f>+C3302+D3302+E3302+F3302</f>
        <v>0</v>
      </c>
      <c r="H3302" s="95">
        <v>629</v>
      </c>
      <c r="I3302" s="88">
        <f>+G3302*H3302</f>
        <v>0</v>
      </c>
      <c r="K3302" s="97">
        <v>11780</v>
      </c>
      <c r="L3302" s="98" t="s">
        <v>2709</v>
      </c>
      <c r="M3302" s="96"/>
      <c r="N3302" s="96"/>
      <c r="O3302" s="96"/>
      <c r="P3302" s="96"/>
      <c r="Q3302" s="94">
        <f>+M3302+N3302+O3302+P3302</f>
        <v>0</v>
      </c>
      <c r="R3302" s="95">
        <v>299</v>
      </c>
      <c r="S3302" s="88">
        <f>+Q3302*R3302</f>
        <v>0</v>
      </c>
    </row>
    <row r="3303" spans="1:19" ht="49.65" customHeight="1" x14ac:dyDescent="0.3">
      <c r="A3303" s="89"/>
      <c r="B3303" s="89"/>
      <c r="C3303" s="89"/>
      <c r="D3303" s="89"/>
      <c r="E3303" s="89"/>
      <c r="F3303" s="89"/>
      <c r="G3303" s="89"/>
      <c r="H3303" s="89"/>
      <c r="I3303" s="89"/>
      <c r="K3303" s="89"/>
      <c r="L3303" s="89"/>
      <c r="M3303" s="89"/>
      <c r="N3303" s="89"/>
      <c r="O3303" s="89"/>
      <c r="P3303" s="89"/>
      <c r="Q3303" s="89"/>
      <c r="R3303" s="89"/>
      <c r="S3303" s="89"/>
    </row>
    <row r="3304" spans="1:19" ht="49.65" customHeight="1" x14ac:dyDescent="0.3">
      <c r="A3304" s="97">
        <v>13935</v>
      </c>
      <c r="B3304" s="98" t="s">
        <v>2625</v>
      </c>
      <c r="C3304" s="96"/>
      <c r="D3304" s="96"/>
      <c r="E3304" s="96"/>
      <c r="F3304" s="96"/>
      <c r="G3304" s="94">
        <f>+C3304+D3304+E3304+F3304</f>
        <v>0</v>
      </c>
      <c r="H3304" s="95">
        <v>629</v>
      </c>
      <c r="I3304" s="88">
        <f>+G3304*H3304</f>
        <v>0</v>
      </c>
      <c r="K3304" s="97">
        <v>11781</v>
      </c>
      <c r="L3304" s="98" t="s">
        <v>2710</v>
      </c>
      <c r="M3304" s="96"/>
      <c r="N3304" s="96"/>
      <c r="O3304" s="96"/>
      <c r="P3304" s="96"/>
      <c r="Q3304" s="94">
        <f>+M3304+N3304+O3304+P3304</f>
        <v>0</v>
      </c>
      <c r="R3304" s="95">
        <v>299</v>
      </c>
      <c r="S3304" s="88">
        <f>+Q3304*R3304</f>
        <v>0</v>
      </c>
    </row>
    <row r="3305" spans="1:19" ht="49.65" customHeight="1" x14ac:dyDescent="0.3">
      <c r="A3305" s="89"/>
      <c r="B3305" s="89"/>
      <c r="C3305" s="89"/>
      <c r="D3305" s="89"/>
      <c r="E3305" s="89"/>
      <c r="F3305" s="89"/>
      <c r="G3305" s="89"/>
      <c r="H3305" s="89"/>
      <c r="I3305" s="89"/>
      <c r="K3305" s="89"/>
      <c r="L3305" s="89"/>
      <c r="M3305" s="89"/>
      <c r="N3305" s="89"/>
      <c r="O3305" s="89"/>
      <c r="P3305" s="89"/>
      <c r="Q3305" s="89"/>
      <c r="R3305" s="89"/>
      <c r="S3305" s="89"/>
    </row>
    <row r="3306" spans="1:19" ht="49.65" customHeight="1" x14ac:dyDescent="0.3">
      <c r="A3306" s="97">
        <v>13937</v>
      </c>
      <c r="B3306" s="98" t="s">
        <v>2697</v>
      </c>
      <c r="C3306" s="96"/>
      <c r="D3306" s="96"/>
      <c r="E3306" s="96"/>
      <c r="F3306" s="96"/>
      <c r="G3306" s="94">
        <f>+C3306+D3306+E3306+F3306</f>
        <v>0</v>
      </c>
      <c r="H3306" s="95">
        <v>629</v>
      </c>
      <c r="I3306" s="88">
        <f>+G3306*H3306</f>
        <v>0</v>
      </c>
      <c r="K3306" s="97">
        <v>11782</v>
      </c>
      <c r="L3306" s="98" t="s">
        <v>2711</v>
      </c>
      <c r="M3306" s="96"/>
      <c r="N3306" s="96"/>
      <c r="O3306" s="96"/>
      <c r="P3306" s="96"/>
      <c r="Q3306" s="94">
        <f>+M3306+N3306+O3306+P3306</f>
        <v>0</v>
      </c>
      <c r="R3306" s="95">
        <v>299</v>
      </c>
      <c r="S3306" s="88">
        <f>+Q3306*R3306</f>
        <v>0</v>
      </c>
    </row>
    <row r="3307" spans="1:19" ht="49.65" customHeight="1" x14ac:dyDescent="0.3">
      <c r="A3307" s="89"/>
      <c r="B3307" s="89"/>
      <c r="C3307" s="89"/>
      <c r="D3307" s="89"/>
      <c r="E3307" s="89"/>
      <c r="F3307" s="89"/>
      <c r="G3307" s="89"/>
      <c r="H3307" s="89"/>
      <c r="I3307" s="89"/>
      <c r="K3307" s="89"/>
      <c r="L3307" s="89"/>
      <c r="M3307" s="89"/>
      <c r="N3307" s="89"/>
      <c r="O3307" s="89"/>
      <c r="P3307" s="89"/>
      <c r="Q3307" s="89"/>
      <c r="R3307" s="89"/>
      <c r="S3307" s="89"/>
    </row>
    <row r="3308" spans="1:19" ht="49.65" customHeight="1" x14ac:dyDescent="0.3">
      <c r="A3308" s="97">
        <v>13938</v>
      </c>
      <c r="B3308" s="98" t="s">
        <v>2658</v>
      </c>
      <c r="C3308" s="96"/>
      <c r="D3308" s="96"/>
      <c r="E3308" s="96"/>
      <c r="F3308" s="96"/>
      <c r="G3308" s="94">
        <f>+C3308+D3308+E3308+F3308</f>
        <v>0</v>
      </c>
      <c r="H3308" s="95">
        <v>629</v>
      </c>
      <c r="I3308" s="88">
        <f>+G3308*H3308</f>
        <v>0</v>
      </c>
      <c r="K3308" s="97">
        <v>11783</v>
      </c>
      <c r="L3308" s="98" t="s">
        <v>2712</v>
      </c>
      <c r="M3308" s="96"/>
      <c r="N3308" s="96"/>
      <c r="O3308" s="96"/>
      <c r="P3308" s="96"/>
      <c r="Q3308" s="94">
        <f>+M3308+N3308+O3308+P3308</f>
        <v>0</v>
      </c>
      <c r="R3308" s="95">
        <v>299</v>
      </c>
      <c r="S3308" s="88">
        <f>+Q3308*R3308</f>
        <v>0</v>
      </c>
    </row>
    <row r="3309" spans="1:19" ht="49.65" customHeight="1" x14ac:dyDescent="0.3">
      <c r="A3309" s="89"/>
      <c r="B3309" s="89"/>
      <c r="C3309" s="89"/>
      <c r="D3309" s="89"/>
      <c r="E3309" s="89"/>
      <c r="F3309" s="89"/>
      <c r="G3309" s="89"/>
      <c r="H3309" s="89"/>
      <c r="I3309" s="89"/>
      <c r="K3309" s="89"/>
      <c r="L3309" s="89"/>
      <c r="M3309" s="89"/>
      <c r="N3309" s="89"/>
      <c r="O3309" s="89"/>
      <c r="P3309" s="89"/>
      <c r="Q3309" s="89"/>
      <c r="R3309" s="89"/>
      <c r="S3309" s="89"/>
    </row>
    <row r="3310" spans="1:19" ht="49.65" customHeight="1" x14ac:dyDescent="0.3">
      <c r="A3310" s="97">
        <v>13941</v>
      </c>
      <c r="B3310" s="98" t="s">
        <v>2660</v>
      </c>
      <c r="C3310" s="96"/>
      <c r="D3310" s="96"/>
      <c r="E3310" s="96"/>
      <c r="F3310" s="96"/>
      <c r="G3310" s="94">
        <f>+C3310+D3310+E3310+F3310</f>
        <v>0</v>
      </c>
      <c r="H3310" s="95">
        <v>629</v>
      </c>
      <c r="I3310" s="88">
        <f>+G3310*H3310</f>
        <v>0</v>
      </c>
      <c r="K3310" s="97">
        <v>11784</v>
      </c>
      <c r="L3310" s="98" t="s">
        <v>2615</v>
      </c>
      <c r="M3310" s="96"/>
      <c r="N3310" s="96"/>
      <c r="O3310" s="96"/>
      <c r="P3310" s="96"/>
      <c r="Q3310" s="94">
        <f>+M3310+N3310+O3310+P3310</f>
        <v>0</v>
      </c>
      <c r="R3310" s="95">
        <v>299</v>
      </c>
      <c r="S3310" s="88">
        <f>+Q3310*R3310</f>
        <v>0</v>
      </c>
    </row>
    <row r="3311" spans="1:19" ht="49.65" customHeight="1" x14ac:dyDescent="0.3">
      <c r="A3311" s="89"/>
      <c r="B3311" s="89"/>
      <c r="C3311" s="89"/>
      <c r="D3311" s="89"/>
      <c r="E3311" s="89"/>
      <c r="F3311" s="89"/>
      <c r="G3311" s="89"/>
      <c r="H3311" s="89"/>
      <c r="I3311" s="89"/>
      <c r="K3311" s="89"/>
      <c r="L3311" s="89"/>
      <c r="M3311" s="89"/>
      <c r="N3311" s="89"/>
      <c r="O3311" s="89"/>
      <c r="P3311" s="89"/>
      <c r="Q3311" s="89"/>
      <c r="R3311" s="89"/>
      <c r="S3311" s="89"/>
    </row>
    <row r="3312" spans="1:19" ht="49.65" customHeight="1" x14ac:dyDescent="0.3">
      <c r="A3312" s="97">
        <v>13949</v>
      </c>
      <c r="B3312" s="98" t="s">
        <v>2665</v>
      </c>
      <c r="C3312" s="96"/>
      <c r="D3312" s="96"/>
      <c r="E3312" s="96"/>
      <c r="F3312" s="96"/>
      <c r="G3312" s="94">
        <f>+C3312+D3312+E3312+F3312</f>
        <v>0</v>
      </c>
      <c r="H3312" s="95">
        <v>629</v>
      </c>
      <c r="I3312" s="88">
        <f>+G3312*H3312</f>
        <v>0</v>
      </c>
      <c r="K3312" s="97">
        <v>11785</v>
      </c>
      <c r="L3312" s="98" t="s">
        <v>2617</v>
      </c>
      <c r="M3312" s="96"/>
      <c r="N3312" s="96"/>
      <c r="O3312" s="96"/>
      <c r="P3312" s="96"/>
      <c r="Q3312" s="94">
        <f>+M3312+N3312+O3312+P3312</f>
        <v>0</v>
      </c>
      <c r="R3312" s="95">
        <v>299</v>
      </c>
      <c r="S3312" s="88">
        <f>+Q3312*R3312</f>
        <v>0</v>
      </c>
    </row>
    <row r="3313" spans="1:19" ht="49.65" customHeight="1" x14ac:dyDescent="0.3">
      <c r="A3313" s="89"/>
      <c r="B3313" s="89"/>
      <c r="C3313" s="89"/>
      <c r="D3313" s="89"/>
      <c r="E3313" s="89"/>
      <c r="F3313" s="89"/>
      <c r="G3313" s="89"/>
      <c r="H3313" s="89"/>
      <c r="I3313" s="89"/>
      <c r="K3313" s="89"/>
      <c r="L3313" s="89"/>
      <c r="M3313" s="89"/>
      <c r="N3313" s="89"/>
      <c r="O3313" s="89"/>
      <c r="P3313" s="89"/>
      <c r="Q3313" s="89"/>
      <c r="R3313" s="89"/>
      <c r="S3313" s="89"/>
    </row>
    <row r="3314" spans="1:19" ht="49.65" customHeight="1" x14ac:dyDescent="0.3">
      <c r="A3314" s="97">
        <v>13952</v>
      </c>
      <c r="B3314" s="98" t="s">
        <v>2667</v>
      </c>
      <c r="C3314" s="96"/>
      <c r="D3314" s="96"/>
      <c r="E3314" s="96"/>
      <c r="F3314" s="96"/>
      <c r="G3314" s="94">
        <f>+C3314+D3314+E3314+F3314</f>
        <v>0</v>
      </c>
      <c r="H3314" s="95">
        <v>629</v>
      </c>
      <c r="I3314" s="88">
        <f>+G3314*H3314</f>
        <v>0</v>
      </c>
      <c r="K3314" s="97">
        <v>11786</v>
      </c>
      <c r="L3314" s="98" t="s">
        <v>2619</v>
      </c>
      <c r="M3314" s="96"/>
      <c r="N3314" s="96"/>
      <c r="O3314" s="96"/>
      <c r="P3314" s="96"/>
      <c r="Q3314" s="94">
        <f>+M3314+N3314+O3314+P3314</f>
        <v>0</v>
      </c>
      <c r="R3314" s="95">
        <v>299</v>
      </c>
      <c r="S3314" s="88">
        <f>+Q3314*R3314</f>
        <v>0</v>
      </c>
    </row>
    <row r="3315" spans="1:19" ht="49.65" customHeight="1" x14ac:dyDescent="0.3">
      <c r="A3315" s="89"/>
      <c r="B3315" s="89"/>
      <c r="C3315" s="89"/>
      <c r="D3315" s="89"/>
      <c r="E3315" s="89"/>
      <c r="F3315" s="89"/>
      <c r="G3315" s="89"/>
      <c r="H3315" s="89"/>
      <c r="I3315" s="89"/>
      <c r="K3315" s="89"/>
      <c r="L3315" s="89"/>
      <c r="M3315" s="89"/>
      <c r="N3315" s="89"/>
      <c r="O3315" s="89"/>
      <c r="P3315" s="89"/>
      <c r="Q3315" s="89"/>
      <c r="R3315" s="89"/>
      <c r="S3315" s="89"/>
    </row>
    <row r="3316" spans="1:19" ht="49.65" customHeight="1" x14ac:dyDescent="0.3">
      <c r="A3316" s="97">
        <v>13955</v>
      </c>
      <c r="B3316" s="98" t="s">
        <v>2669</v>
      </c>
      <c r="C3316" s="96"/>
      <c r="D3316" s="96"/>
      <c r="E3316" s="96"/>
      <c r="F3316" s="96"/>
      <c r="G3316" s="94">
        <f>+C3316+D3316+E3316+F3316</f>
        <v>0</v>
      </c>
      <c r="H3316" s="95">
        <v>629</v>
      </c>
      <c r="I3316" s="88">
        <f>+G3316*H3316</f>
        <v>0</v>
      </c>
      <c r="K3316" s="97">
        <v>11787</v>
      </c>
      <c r="L3316" s="98" t="s">
        <v>2621</v>
      </c>
      <c r="M3316" s="96"/>
      <c r="N3316" s="96"/>
      <c r="O3316" s="96"/>
      <c r="P3316" s="96"/>
      <c r="Q3316" s="94">
        <f>+M3316+N3316+O3316+P3316</f>
        <v>0</v>
      </c>
      <c r="R3316" s="95">
        <v>299</v>
      </c>
      <c r="S3316" s="88">
        <f>+Q3316*R3316</f>
        <v>0</v>
      </c>
    </row>
    <row r="3317" spans="1:19" ht="49.65" customHeight="1" x14ac:dyDescent="0.3">
      <c r="A3317" s="89"/>
      <c r="B3317" s="89"/>
      <c r="C3317" s="89"/>
      <c r="D3317" s="89"/>
      <c r="E3317" s="89"/>
      <c r="F3317" s="89"/>
      <c r="G3317" s="89"/>
      <c r="H3317" s="89"/>
      <c r="I3317" s="89"/>
      <c r="K3317" s="89"/>
      <c r="L3317" s="89"/>
      <c r="M3317" s="89"/>
      <c r="N3317" s="89"/>
      <c r="O3317" s="89"/>
      <c r="P3317" s="89"/>
      <c r="Q3317" s="89"/>
      <c r="R3317" s="89"/>
      <c r="S3317" s="89"/>
    </row>
    <row r="3318" spans="1:19" ht="49.65" customHeight="1" x14ac:dyDescent="0.3">
      <c r="A3318" s="97">
        <v>13957</v>
      </c>
      <c r="B3318" s="98" t="s">
        <v>2704</v>
      </c>
      <c r="C3318" s="96"/>
      <c r="D3318" s="96"/>
      <c r="E3318" s="96"/>
      <c r="F3318" s="96"/>
      <c r="G3318" s="94">
        <f>+C3318+D3318+E3318+F3318</f>
        <v>0</v>
      </c>
      <c r="H3318" s="95">
        <v>629</v>
      </c>
      <c r="I3318" s="88">
        <f>+G3318*H3318</f>
        <v>0</v>
      </c>
      <c r="K3318" s="97">
        <v>11788</v>
      </c>
      <c r="L3318" s="98" t="s">
        <v>2623</v>
      </c>
      <c r="M3318" s="96"/>
      <c r="N3318" s="96"/>
      <c r="O3318" s="96"/>
      <c r="P3318" s="96"/>
      <c r="Q3318" s="94">
        <f>+M3318+N3318+O3318+P3318</f>
        <v>0</v>
      </c>
      <c r="R3318" s="95">
        <v>299</v>
      </c>
      <c r="S3318" s="88">
        <f>+Q3318*R3318</f>
        <v>0</v>
      </c>
    </row>
    <row r="3319" spans="1:19" ht="49.65" customHeight="1" x14ac:dyDescent="0.3">
      <c r="A3319" s="89"/>
      <c r="B3319" s="89"/>
      <c r="C3319" s="89"/>
      <c r="D3319" s="89"/>
      <c r="E3319" s="89"/>
      <c r="F3319" s="89"/>
      <c r="G3319" s="89"/>
      <c r="H3319" s="89"/>
      <c r="I3319" s="89"/>
      <c r="K3319" s="89"/>
      <c r="L3319" s="89"/>
      <c r="M3319" s="89"/>
      <c r="N3319" s="89"/>
      <c r="O3319" s="89"/>
      <c r="P3319" s="89"/>
      <c r="Q3319" s="89"/>
      <c r="R3319" s="89"/>
      <c r="S3319" s="89"/>
    </row>
    <row r="3320" spans="1:19" ht="49.65" customHeight="1" x14ac:dyDescent="0.3">
      <c r="A3320" s="97">
        <v>13959</v>
      </c>
      <c r="B3320" s="98" t="s">
        <v>2662</v>
      </c>
      <c r="C3320" s="96"/>
      <c r="D3320" s="96"/>
      <c r="E3320" s="96"/>
      <c r="F3320" s="96"/>
      <c r="G3320" s="94">
        <f>+C3320+D3320+E3320+F3320</f>
        <v>0</v>
      </c>
      <c r="H3320" s="95">
        <v>629</v>
      </c>
      <c r="I3320" s="88">
        <f>+G3320*H3320</f>
        <v>0</v>
      </c>
      <c r="K3320" s="97">
        <v>11789</v>
      </c>
      <c r="L3320" s="98" t="s">
        <v>2625</v>
      </c>
      <c r="M3320" s="96"/>
      <c r="N3320" s="96"/>
      <c r="O3320" s="96"/>
      <c r="P3320" s="96"/>
      <c r="Q3320" s="94">
        <f>+M3320+N3320+O3320+P3320</f>
        <v>0</v>
      </c>
      <c r="R3320" s="95">
        <v>299</v>
      </c>
      <c r="S3320" s="88">
        <f>+Q3320*R3320</f>
        <v>0</v>
      </c>
    </row>
    <row r="3321" spans="1:19" ht="49.65" customHeight="1" x14ac:dyDescent="0.3">
      <c r="A3321" s="89"/>
      <c r="B3321" s="89"/>
      <c r="C3321" s="89"/>
      <c r="D3321" s="89"/>
      <c r="E3321" s="89"/>
      <c r="F3321" s="89"/>
      <c r="G3321" s="89"/>
      <c r="H3321" s="89"/>
      <c r="I3321" s="89"/>
      <c r="K3321" s="89"/>
      <c r="L3321" s="89"/>
      <c r="M3321" s="89"/>
      <c r="N3321" s="89"/>
      <c r="O3321" s="89"/>
      <c r="P3321" s="89"/>
      <c r="Q3321" s="89"/>
      <c r="R3321" s="89"/>
      <c r="S3321" s="89"/>
    </row>
    <row r="3322" spans="1:19" ht="49.65" customHeight="1" x14ac:dyDescent="0.3">
      <c r="A3322" s="97">
        <v>13962</v>
      </c>
      <c r="B3322" s="98" t="s">
        <v>2664</v>
      </c>
      <c r="C3322" s="96"/>
      <c r="D3322" s="96"/>
      <c r="E3322" s="96"/>
      <c r="F3322" s="96"/>
      <c r="G3322" s="94">
        <f>+C3322+D3322+E3322+F3322</f>
        <v>0</v>
      </c>
      <c r="H3322" s="95">
        <v>629</v>
      </c>
      <c r="I3322" s="88">
        <f>+G3322*H3322</f>
        <v>0</v>
      </c>
      <c r="K3322" s="101" t="s">
        <v>2713</v>
      </c>
      <c r="L3322" s="78"/>
      <c r="M3322" s="78"/>
      <c r="N3322" s="78"/>
      <c r="O3322" s="78"/>
      <c r="P3322" s="78"/>
      <c r="Q3322" s="78"/>
      <c r="R3322" s="78"/>
      <c r="S3322" s="78"/>
    </row>
    <row r="3323" spans="1:19" ht="49.65" customHeight="1" x14ac:dyDescent="0.3">
      <c r="A3323" s="89"/>
      <c r="B3323" s="89"/>
      <c r="C3323" s="89"/>
      <c r="D3323" s="89"/>
      <c r="E3323" s="89"/>
      <c r="F3323" s="89"/>
      <c r="G3323" s="89"/>
      <c r="H3323" s="89"/>
      <c r="I3323" s="89"/>
      <c r="K3323" s="78"/>
      <c r="L3323" s="78"/>
      <c r="M3323" s="78"/>
      <c r="N3323" s="78"/>
      <c r="O3323" s="78"/>
      <c r="P3323" s="78"/>
      <c r="Q3323" s="78"/>
      <c r="R3323" s="78"/>
      <c r="S3323" s="78"/>
    </row>
    <row r="3324" spans="1:19" ht="49.65" customHeight="1" x14ac:dyDescent="0.3">
      <c r="A3324" s="97">
        <v>13964</v>
      </c>
      <c r="B3324" s="98" t="s">
        <v>2663</v>
      </c>
      <c r="C3324" s="96"/>
      <c r="D3324" s="96"/>
      <c r="E3324" s="96"/>
      <c r="F3324" s="96"/>
      <c r="G3324" s="94">
        <f>+C3324+D3324+E3324+F3324</f>
        <v>0</v>
      </c>
      <c r="H3324" s="95">
        <v>629</v>
      </c>
      <c r="I3324" s="88">
        <f>+G3324*H3324</f>
        <v>0</v>
      </c>
      <c r="K3324" s="99"/>
      <c r="L3324" s="100" t="s">
        <v>2714</v>
      </c>
      <c r="M3324" s="78"/>
      <c r="N3324" s="78"/>
      <c r="O3324" s="78"/>
      <c r="P3324" s="78"/>
      <c r="Q3324" s="78"/>
      <c r="R3324" s="78"/>
      <c r="S3324" s="78"/>
    </row>
    <row r="3325" spans="1:19" ht="49.65" customHeight="1" x14ac:dyDescent="0.3">
      <c r="A3325" s="89"/>
      <c r="B3325" s="89"/>
      <c r="C3325" s="89"/>
      <c r="D3325" s="89"/>
      <c r="E3325" s="89"/>
      <c r="F3325" s="89"/>
      <c r="G3325" s="89"/>
      <c r="H3325" s="89"/>
      <c r="I3325" s="89"/>
      <c r="K3325" s="78"/>
      <c r="L3325" s="78"/>
      <c r="M3325" s="78"/>
      <c r="N3325" s="78"/>
      <c r="O3325" s="78"/>
      <c r="P3325" s="78"/>
      <c r="Q3325" s="78"/>
      <c r="R3325" s="78"/>
      <c r="S3325" s="78"/>
    </row>
    <row r="3326" spans="1:19" ht="49.65" customHeight="1" x14ac:dyDescent="0.3">
      <c r="A3326" s="99"/>
      <c r="B3326" s="100" t="s">
        <v>2715</v>
      </c>
      <c r="C3326" s="78"/>
      <c r="D3326" s="78"/>
      <c r="E3326" s="78"/>
      <c r="F3326" s="78"/>
      <c r="G3326" s="78"/>
      <c r="H3326" s="78"/>
      <c r="I3326" s="78"/>
      <c r="K3326" s="97">
        <v>11974</v>
      </c>
      <c r="L3326" s="98" t="s">
        <v>2716</v>
      </c>
      <c r="M3326" s="96"/>
      <c r="N3326" s="96"/>
      <c r="O3326" s="96"/>
      <c r="P3326" s="96"/>
      <c r="Q3326" s="94">
        <f>+M3326+N3326+O3326+P3326</f>
        <v>0</v>
      </c>
      <c r="R3326" s="95">
        <v>149</v>
      </c>
      <c r="S3326" s="88">
        <f>+Q3326*R3326</f>
        <v>0</v>
      </c>
    </row>
    <row r="3327" spans="1:19" ht="49.65" customHeight="1" x14ac:dyDescent="0.3">
      <c r="A3327" s="78"/>
      <c r="B3327" s="78"/>
      <c r="C3327" s="78"/>
      <c r="D3327" s="78"/>
      <c r="E3327" s="78"/>
      <c r="F3327" s="78"/>
      <c r="G3327" s="78"/>
      <c r="H3327" s="78"/>
      <c r="I3327" s="78"/>
      <c r="K3327" s="89"/>
      <c r="L3327" s="89"/>
      <c r="M3327" s="89"/>
      <c r="N3327" s="89"/>
      <c r="O3327" s="89"/>
      <c r="P3327" s="89"/>
      <c r="Q3327" s="89"/>
      <c r="R3327" s="89"/>
      <c r="S3327" s="89"/>
    </row>
    <row r="3328" spans="1:19" ht="49.65" customHeight="1" x14ac:dyDescent="0.3">
      <c r="A3328" s="97">
        <v>14432</v>
      </c>
      <c r="B3328" s="98" t="s">
        <v>2615</v>
      </c>
      <c r="C3328" s="96"/>
      <c r="D3328" s="96"/>
      <c r="E3328" s="96"/>
      <c r="F3328" s="96"/>
      <c r="G3328" s="94">
        <f>+C3328+D3328+E3328+F3328</f>
        <v>0</v>
      </c>
      <c r="H3328" s="95">
        <v>299</v>
      </c>
      <c r="I3328" s="88">
        <f>+G3328*H3328</f>
        <v>0</v>
      </c>
      <c r="K3328" s="97">
        <v>14018</v>
      </c>
      <c r="L3328" s="98" t="s">
        <v>2717</v>
      </c>
      <c r="M3328" s="96"/>
      <c r="N3328" s="96"/>
      <c r="O3328" s="96"/>
      <c r="P3328" s="96"/>
      <c r="Q3328" s="94">
        <f>+M3328+N3328+O3328+P3328</f>
        <v>0</v>
      </c>
      <c r="R3328" s="95">
        <v>79</v>
      </c>
      <c r="S3328" s="88">
        <f>+Q3328*R3328</f>
        <v>0</v>
      </c>
    </row>
    <row r="3329" spans="1:19" ht="49.65" customHeight="1" x14ac:dyDescent="0.3">
      <c r="A3329" s="89"/>
      <c r="B3329" s="89"/>
      <c r="C3329" s="89"/>
      <c r="D3329" s="89"/>
      <c r="E3329" s="89"/>
      <c r="F3329" s="89"/>
      <c r="G3329" s="89"/>
      <c r="H3329" s="89"/>
      <c r="I3329" s="89"/>
      <c r="K3329" s="89"/>
      <c r="L3329" s="89"/>
      <c r="M3329" s="89"/>
      <c r="N3329" s="89"/>
      <c r="O3329" s="89"/>
      <c r="P3329" s="89"/>
      <c r="Q3329" s="89"/>
      <c r="R3329" s="89"/>
      <c r="S3329" s="89"/>
    </row>
    <row r="3330" spans="1:19" ht="49.65" customHeight="1" x14ac:dyDescent="0.3">
      <c r="A3330" s="97">
        <v>14433</v>
      </c>
      <c r="B3330" s="98" t="s">
        <v>2617</v>
      </c>
      <c r="C3330" s="96"/>
      <c r="D3330" s="96"/>
      <c r="E3330" s="96"/>
      <c r="F3330" s="96"/>
      <c r="G3330" s="94">
        <f>+C3330+D3330+E3330+F3330</f>
        <v>0</v>
      </c>
      <c r="H3330" s="95">
        <v>299</v>
      </c>
      <c r="I3330" s="88">
        <f>+G3330*H3330</f>
        <v>0</v>
      </c>
      <c r="K3330" s="99"/>
      <c r="L3330" s="100" t="s">
        <v>2718</v>
      </c>
      <c r="M3330" s="78"/>
      <c r="N3330" s="78"/>
      <c r="O3330" s="78"/>
      <c r="P3330" s="78"/>
      <c r="Q3330" s="78"/>
      <c r="R3330" s="78"/>
      <c r="S3330" s="78"/>
    </row>
    <row r="3331" spans="1:19" ht="49.65" customHeight="1" x14ac:dyDescent="0.3">
      <c r="A3331" s="89"/>
      <c r="B3331" s="89"/>
      <c r="C3331" s="89"/>
      <c r="D3331" s="89"/>
      <c r="E3331" s="89"/>
      <c r="F3331" s="89"/>
      <c r="G3331" s="89"/>
      <c r="H3331" s="89"/>
      <c r="I3331" s="89"/>
      <c r="K3331" s="78"/>
      <c r="L3331" s="78"/>
      <c r="M3331" s="78"/>
      <c r="N3331" s="78"/>
      <c r="O3331" s="78"/>
      <c r="P3331" s="78"/>
      <c r="Q3331" s="78"/>
      <c r="R3331" s="78"/>
      <c r="S3331" s="78"/>
    </row>
    <row r="3332" spans="1:19" ht="49.65" customHeight="1" x14ac:dyDescent="0.3">
      <c r="A3332" s="97">
        <v>14434</v>
      </c>
      <c r="B3332" s="98" t="s">
        <v>2619</v>
      </c>
      <c r="C3332" s="96"/>
      <c r="D3332" s="96"/>
      <c r="E3332" s="96"/>
      <c r="F3332" s="96"/>
      <c r="G3332" s="94">
        <f>+C3332+D3332+E3332+F3332</f>
        <v>0</v>
      </c>
      <c r="H3332" s="95">
        <v>299</v>
      </c>
      <c r="I3332" s="88">
        <f>+G3332*H3332</f>
        <v>0</v>
      </c>
      <c r="K3332" s="97">
        <v>2386</v>
      </c>
      <c r="L3332" s="98" t="s">
        <v>2719</v>
      </c>
      <c r="M3332" s="96"/>
      <c r="N3332" s="96"/>
      <c r="O3332" s="96"/>
      <c r="P3332" s="96"/>
      <c r="Q3332" s="94">
        <f>+M3332+N3332+O3332+P3332</f>
        <v>0</v>
      </c>
      <c r="R3332" s="95">
        <v>199</v>
      </c>
      <c r="S3332" s="88">
        <f>+Q3332*R3332</f>
        <v>0</v>
      </c>
    </row>
    <row r="3333" spans="1:19" ht="49.65" customHeight="1" x14ac:dyDescent="0.3">
      <c r="A3333" s="89"/>
      <c r="B3333" s="89"/>
      <c r="C3333" s="89"/>
      <c r="D3333" s="89"/>
      <c r="E3333" s="89"/>
      <c r="F3333" s="89"/>
      <c r="G3333" s="89"/>
      <c r="H3333" s="89"/>
      <c r="I3333" s="89"/>
      <c r="K3333" s="89"/>
      <c r="L3333" s="89"/>
      <c r="M3333" s="89"/>
      <c r="N3333" s="89"/>
      <c r="O3333" s="89"/>
      <c r="P3333" s="89"/>
      <c r="Q3333" s="89"/>
      <c r="R3333" s="89"/>
      <c r="S3333" s="89"/>
    </row>
    <row r="3334" spans="1:19" ht="49.65" customHeight="1" x14ac:dyDescent="0.3">
      <c r="A3334" s="97">
        <v>14435</v>
      </c>
      <c r="B3334" s="98" t="s">
        <v>2621</v>
      </c>
      <c r="C3334" s="96"/>
      <c r="D3334" s="96"/>
      <c r="E3334" s="96"/>
      <c r="F3334" s="96"/>
      <c r="G3334" s="94">
        <f>+C3334+D3334+E3334+F3334</f>
        <v>0</v>
      </c>
      <c r="H3334" s="95">
        <v>299</v>
      </c>
      <c r="I3334" s="88">
        <f>+G3334*H3334</f>
        <v>0</v>
      </c>
      <c r="K3334" s="97">
        <v>11097</v>
      </c>
      <c r="L3334" s="98" t="s">
        <v>2720</v>
      </c>
      <c r="M3334" s="96"/>
      <c r="N3334" s="96"/>
      <c r="O3334" s="96"/>
      <c r="P3334" s="96"/>
      <c r="Q3334" s="94">
        <f>+M3334+N3334+O3334+P3334</f>
        <v>0</v>
      </c>
      <c r="R3334" s="95">
        <v>179</v>
      </c>
      <c r="S3334" s="88">
        <f>+Q3334*R3334</f>
        <v>0</v>
      </c>
    </row>
    <row r="3335" spans="1:19" ht="49.65" customHeight="1" x14ac:dyDescent="0.3">
      <c r="A3335" s="89"/>
      <c r="B3335" s="89"/>
      <c r="C3335" s="89"/>
      <c r="D3335" s="89"/>
      <c r="E3335" s="89"/>
      <c r="F3335" s="89"/>
      <c r="G3335" s="89"/>
      <c r="H3335" s="89"/>
      <c r="I3335" s="89"/>
      <c r="K3335" s="89"/>
      <c r="L3335" s="89"/>
      <c r="M3335" s="89"/>
      <c r="N3335" s="89"/>
      <c r="O3335" s="89"/>
      <c r="P3335" s="89"/>
      <c r="Q3335" s="89"/>
      <c r="R3335" s="89"/>
      <c r="S3335" s="89"/>
    </row>
    <row r="3336" spans="1:19" ht="49.65" customHeight="1" x14ac:dyDescent="0.3">
      <c r="A3336" s="97">
        <v>14436</v>
      </c>
      <c r="B3336" s="98" t="s">
        <v>2623</v>
      </c>
      <c r="C3336" s="96"/>
      <c r="D3336" s="96"/>
      <c r="E3336" s="96"/>
      <c r="F3336" s="96"/>
      <c r="G3336" s="94">
        <f>+C3336+D3336+E3336+F3336</f>
        <v>0</v>
      </c>
      <c r="H3336" s="95">
        <v>299</v>
      </c>
      <c r="I3336" s="88">
        <f>+G3336*H3336</f>
        <v>0</v>
      </c>
      <c r="K3336" s="101" t="s">
        <v>1476</v>
      </c>
      <c r="L3336" s="78"/>
      <c r="M3336" s="78"/>
      <c r="N3336" s="78"/>
      <c r="O3336" s="78"/>
      <c r="P3336" s="78"/>
      <c r="Q3336" s="78"/>
      <c r="R3336" s="78"/>
      <c r="S3336" s="78"/>
    </row>
    <row r="3337" spans="1:19" ht="49.65" customHeight="1" x14ac:dyDescent="0.3">
      <c r="A3337" s="89"/>
      <c r="B3337" s="89"/>
      <c r="C3337" s="89"/>
      <c r="D3337" s="89"/>
      <c r="E3337" s="89"/>
      <c r="F3337" s="89"/>
      <c r="G3337" s="89"/>
      <c r="H3337" s="89"/>
      <c r="I3337" s="89"/>
      <c r="K3337" s="78"/>
      <c r="L3337" s="78"/>
      <c r="M3337" s="78"/>
      <c r="N3337" s="78"/>
      <c r="O3337" s="78"/>
      <c r="P3337" s="78"/>
      <c r="Q3337" s="78"/>
      <c r="R3337" s="78"/>
      <c r="S3337" s="78"/>
    </row>
    <row r="3338" spans="1:19" ht="49.65" customHeight="1" x14ac:dyDescent="0.3">
      <c r="A3338" s="97">
        <v>14437</v>
      </c>
      <c r="B3338" s="98" t="s">
        <v>2625</v>
      </c>
      <c r="C3338" s="96"/>
      <c r="D3338" s="96"/>
      <c r="E3338" s="96"/>
      <c r="F3338" s="96"/>
      <c r="G3338" s="94">
        <f>+C3338+D3338+E3338+F3338</f>
        <v>0</v>
      </c>
      <c r="H3338" s="95">
        <v>299</v>
      </c>
      <c r="I3338" s="88">
        <f>+G3338*H3338</f>
        <v>0</v>
      </c>
      <c r="K3338" s="99"/>
      <c r="L3338" s="100" t="s">
        <v>2721</v>
      </c>
      <c r="M3338" s="78"/>
      <c r="N3338" s="78"/>
      <c r="O3338" s="78"/>
      <c r="P3338" s="78"/>
      <c r="Q3338" s="78"/>
      <c r="R3338" s="78"/>
      <c r="S3338" s="78"/>
    </row>
    <row r="3339" spans="1:19" ht="49.65" customHeight="1" x14ac:dyDescent="0.3">
      <c r="A3339" s="89"/>
      <c r="B3339" s="89"/>
      <c r="C3339" s="89"/>
      <c r="D3339" s="89"/>
      <c r="E3339" s="89"/>
      <c r="F3339" s="89"/>
      <c r="G3339" s="89"/>
      <c r="H3339" s="89"/>
      <c r="I3339" s="89"/>
      <c r="K3339" s="78"/>
      <c r="L3339" s="78"/>
      <c r="M3339" s="78"/>
      <c r="N3339" s="78"/>
      <c r="O3339" s="78"/>
      <c r="P3339" s="78"/>
      <c r="Q3339" s="78"/>
      <c r="R3339" s="78"/>
      <c r="S3339" s="78"/>
    </row>
    <row r="3340" spans="1:19" ht="49.65" customHeight="1" x14ac:dyDescent="0.3">
      <c r="A3340" s="97">
        <v>14438</v>
      </c>
      <c r="B3340" s="98" t="s">
        <v>2722</v>
      </c>
      <c r="C3340" s="96"/>
      <c r="D3340" s="96"/>
      <c r="E3340" s="96"/>
      <c r="F3340" s="96"/>
      <c r="G3340" s="94">
        <f>+C3340+D3340+E3340+F3340</f>
        <v>0</v>
      </c>
      <c r="H3340" s="95">
        <v>299</v>
      </c>
      <c r="I3340" s="88">
        <f>+G3340*H3340</f>
        <v>0</v>
      </c>
      <c r="K3340" s="97">
        <v>15210</v>
      </c>
      <c r="L3340" s="98" t="s">
        <v>2723</v>
      </c>
      <c r="M3340" s="96"/>
      <c r="N3340" s="96"/>
      <c r="O3340" s="96"/>
      <c r="P3340" s="96"/>
      <c r="Q3340" s="94">
        <f>+M3340+N3340+O3340+P3340</f>
        <v>0</v>
      </c>
      <c r="R3340" s="95">
        <v>79</v>
      </c>
      <c r="S3340" s="88">
        <f>+Q3340*R3340</f>
        <v>0</v>
      </c>
    </row>
    <row r="3341" spans="1:19" ht="49.65" customHeight="1" x14ac:dyDescent="0.3">
      <c r="A3341" s="89"/>
      <c r="B3341" s="89"/>
      <c r="C3341" s="89"/>
      <c r="D3341" s="89"/>
      <c r="E3341" s="89"/>
      <c r="F3341" s="89"/>
      <c r="G3341" s="89"/>
      <c r="H3341" s="89"/>
      <c r="I3341" s="89"/>
      <c r="K3341" s="89"/>
      <c r="L3341" s="89"/>
      <c r="M3341" s="89"/>
      <c r="N3341" s="89"/>
      <c r="O3341" s="89"/>
      <c r="P3341" s="89"/>
      <c r="Q3341" s="89"/>
      <c r="R3341" s="89"/>
      <c r="S3341" s="89"/>
    </row>
    <row r="3342" spans="1:19" ht="49.65" customHeight="1" x14ac:dyDescent="0.3">
      <c r="A3342" s="97">
        <v>14439</v>
      </c>
      <c r="B3342" s="98" t="s">
        <v>2724</v>
      </c>
      <c r="C3342" s="96"/>
      <c r="D3342" s="96"/>
      <c r="E3342" s="96"/>
      <c r="F3342" s="96"/>
      <c r="G3342" s="94">
        <f>+C3342+D3342+E3342+F3342</f>
        <v>0</v>
      </c>
      <c r="H3342" s="95">
        <v>299</v>
      </c>
      <c r="I3342" s="88">
        <f>+G3342*H3342</f>
        <v>0</v>
      </c>
      <c r="K3342" s="97">
        <v>15424</v>
      </c>
      <c r="L3342" s="98" t="s">
        <v>2725</v>
      </c>
      <c r="M3342" s="96"/>
      <c r="N3342" s="96"/>
      <c r="O3342" s="96"/>
      <c r="P3342" s="96"/>
      <c r="Q3342" s="94">
        <f>+M3342+N3342+O3342+P3342</f>
        <v>0</v>
      </c>
      <c r="R3342" s="95">
        <v>79</v>
      </c>
      <c r="S3342" s="88">
        <f>+Q3342*R3342</f>
        <v>0</v>
      </c>
    </row>
    <row r="3343" spans="1:19" ht="49.65" customHeight="1" x14ac:dyDescent="0.3">
      <c r="A3343" s="89"/>
      <c r="B3343" s="89"/>
      <c r="C3343" s="89"/>
      <c r="D3343" s="89"/>
      <c r="E3343" s="89"/>
      <c r="F3343" s="89"/>
      <c r="G3343" s="89"/>
      <c r="H3343" s="89"/>
      <c r="I3343" s="89"/>
      <c r="K3343" s="89"/>
      <c r="L3343" s="89"/>
      <c r="M3343" s="89"/>
      <c r="N3343" s="89"/>
      <c r="O3343" s="89"/>
      <c r="P3343" s="89"/>
      <c r="Q3343" s="89"/>
      <c r="R3343" s="89"/>
      <c r="S3343" s="89"/>
    </row>
    <row r="3344" spans="1:19" ht="49.65" customHeight="1" x14ac:dyDescent="0.3">
      <c r="A3344" s="97">
        <v>14440</v>
      </c>
      <c r="B3344" s="98" t="s">
        <v>2726</v>
      </c>
      <c r="C3344" s="96"/>
      <c r="D3344" s="96"/>
      <c r="E3344" s="96"/>
      <c r="F3344" s="96"/>
      <c r="G3344" s="94">
        <f>+C3344+D3344+E3344+F3344</f>
        <v>0</v>
      </c>
      <c r="H3344" s="95">
        <v>299</v>
      </c>
      <c r="I3344" s="88">
        <f>+G3344*H3344</f>
        <v>0</v>
      </c>
      <c r="K3344" s="99"/>
      <c r="L3344" s="100" t="s">
        <v>2727</v>
      </c>
      <c r="M3344" s="78"/>
      <c r="N3344" s="78"/>
      <c r="O3344" s="78"/>
      <c r="P3344" s="78"/>
      <c r="Q3344" s="78"/>
      <c r="R3344" s="78"/>
      <c r="S3344" s="78"/>
    </row>
    <row r="3345" spans="1:19" ht="49.65" customHeight="1" x14ac:dyDescent="0.3">
      <c r="A3345" s="89"/>
      <c r="B3345" s="89"/>
      <c r="C3345" s="89"/>
      <c r="D3345" s="89"/>
      <c r="E3345" s="89"/>
      <c r="F3345" s="89"/>
      <c r="G3345" s="89"/>
      <c r="H3345" s="89"/>
      <c r="I3345" s="89"/>
      <c r="K3345" s="78"/>
      <c r="L3345" s="78"/>
      <c r="M3345" s="78"/>
      <c r="N3345" s="78"/>
      <c r="O3345" s="78"/>
      <c r="P3345" s="78"/>
      <c r="Q3345" s="78"/>
      <c r="R3345" s="78"/>
      <c r="S3345" s="78"/>
    </row>
    <row r="3346" spans="1:19" ht="49.65" customHeight="1" x14ac:dyDescent="0.3">
      <c r="A3346" s="97">
        <v>14441</v>
      </c>
      <c r="B3346" s="98" t="s">
        <v>2728</v>
      </c>
      <c r="C3346" s="96"/>
      <c r="D3346" s="96"/>
      <c r="E3346" s="96"/>
      <c r="F3346" s="96"/>
      <c r="G3346" s="94">
        <f>+C3346+D3346+E3346+F3346</f>
        <v>0</v>
      </c>
      <c r="H3346" s="95">
        <v>299</v>
      </c>
      <c r="I3346" s="88">
        <f>+G3346*H3346</f>
        <v>0</v>
      </c>
      <c r="K3346" s="97">
        <v>14009</v>
      </c>
      <c r="L3346" s="98" t="s">
        <v>2729</v>
      </c>
      <c r="M3346" s="96"/>
      <c r="N3346" s="96"/>
      <c r="O3346" s="96"/>
      <c r="P3346" s="96"/>
      <c r="Q3346" s="94">
        <f>+M3346+N3346+O3346+P3346</f>
        <v>0</v>
      </c>
      <c r="R3346" s="95">
        <v>139</v>
      </c>
      <c r="S3346" s="88">
        <f>+Q3346*R3346</f>
        <v>0</v>
      </c>
    </row>
    <row r="3347" spans="1:19" ht="49.65" customHeight="1" x14ac:dyDescent="0.3">
      <c r="A3347" s="89"/>
      <c r="B3347" s="89"/>
      <c r="C3347" s="89"/>
      <c r="D3347" s="89"/>
      <c r="E3347" s="89"/>
      <c r="F3347" s="89"/>
      <c r="G3347" s="89"/>
      <c r="H3347" s="89"/>
      <c r="I3347" s="89"/>
      <c r="K3347" s="89"/>
      <c r="L3347" s="89"/>
      <c r="M3347" s="89"/>
      <c r="N3347" s="89"/>
      <c r="O3347" s="89"/>
      <c r="P3347" s="89"/>
      <c r="Q3347" s="89"/>
      <c r="R3347" s="89"/>
      <c r="S3347" s="89"/>
    </row>
    <row r="3348" spans="1:19" ht="49.65" customHeight="1" x14ac:dyDescent="0.3">
      <c r="A3348" s="97">
        <v>14442</v>
      </c>
      <c r="B3348" s="98" t="s">
        <v>2730</v>
      </c>
      <c r="C3348" s="96"/>
      <c r="D3348" s="96"/>
      <c r="E3348" s="96"/>
      <c r="F3348" s="96"/>
      <c r="G3348" s="94">
        <f>+C3348+D3348+E3348+F3348</f>
        <v>0</v>
      </c>
      <c r="H3348" s="95">
        <v>299</v>
      </c>
      <c r="I3348" s="88">
        <f>+G3348*H3348</f>
        <v>0</v>
      </c>
      <c r="K3348" s="97">
        <v>14012</v>
      </c>
      <c r="L3348" s="98" t="s">
        <v>2731</v>
      </c>
      <c r="M3348" s="96"/>
      <c r="N3348" s="96"/>
      <c r="O3348" s="96"/>
      <c r="P3348" s="96"/>
      <c r="Q3348" s="94">
        <f>+M3348+N3348+O3348+P3348</f>
        <v>0</v>
      </c>
      <c r="R3348" s="95">
        <v>139</v>
      </c>
      <c r="S3348" s="88">
        <f>+Q3348*R3348</f>
        <v>0</v>
      </c>
    </row>
    <row r="3349" spans="1:19" ht="49.65" customHeight="1" x14ac:dyDescent="0.3">
      <c r="A3349" s="89"/>
      <c r="B3349" s="89"/>
      <c r="C3349" s="89"/>
      <c r="D3349" s="89"/>
      <c r="E3349" s="89"/>
      <c r="F3349" s="89"/>
      <c r="G3349" s="89"/>
      <c r="H3349" s="89"/>
      <c r="I3349" s="89"/>
      <c r="K3349" s="89"/>
      <c r="L3349" s="89"/>
      <c r="M3349" s="89"/>
      <c r="N3349" s="89"/>
      <c r="O3349" s="89"/>
      <c r="P3349" s="89"/>
      <c r="Q3349" s="89"/>
      <c r="R3349" s="89"/>
      <c r="S3349" s="89"/>
    </row>
    <row r="3350" spans="1:19" ht="49.65" customHeight="1" x14ac:dyDescent="0.3">
      <c r="A3350" s="97">
        <v>14443</v>
      </c>
      <c r="B3350" s="98" t="s">
        <v>2732</v>
      </c>
      <c r="C3350" s="96"/>
      <c r="D3350" s="96"/>
      <c r="E3350" s="96"/>
      <c r="F3350" s="96"/>
      <c r="G3350" s="94">
        <f>+C3350+D3350+E3350+F3350</f>
        <v>0</v>
      </c>
      <c r="H3350" s="95">
        <v>299</v>
      </c>
      <c r="I3350" s="88">
        <f>+G3350*H3350</f>
        <v>0</v>
      </c>
      <c r="K3350" s="97">
        <v>14017</v>
      </c>
      <c r="L3350" s="98" t="s">
        <v>2733</v>
      </c>
      <c r="M3350" s="96"/>
      <c r="N3350" s="96"/>
      <c r="O3350" s="96"/>
      <c r="P3350" s="96"/>
      <c r="Q3350" s="94">
        <f>+M3350+N3350+O3350+P3350</f>
        <v>0</v>
      </c>
      <c r="R3350" s="95">
        <v>139</v>
      </c>
      <c r="S3350" s="88">
        <f>+Q3350*R3350</f>
        <v>0</v>
      </c>
    </row>
    <row r="3351" spans="1:19" ht="49.65" customHeight="1" x14ac:dyDescent="0.3">
      <c r="A3351" s="89"/>
      <c r="B3351" s="89"/>
      <c r="C3351" s="89"/>
      <c r="D3351" s="89"/>
      <c r="E3351" s="89"/>
      <c r="F3351" s="89"/>
      <c r="G3351" s="89"/>
      <c r="H3351" s="89"/>
      <c r="I3351" s="89"/>
      <c r="K3351" s="89"/>
      <c r="L3351" s="89"/>
      <c r="M3351" s="89"/>
      <c r="N3351" s="89"/>
      <c r="O3351" s="89"/>
      <c r="P3351" s="89"/>
      <c r="Q3351" s="89"/>
      <c r="R3351" s="89"/>
      <c r="S3351" s="89"/>
    </row>
    <row r="3352" spans="1:19" ht="49.65" customHeight="1" x14ac:dyDescent="0.3">
      <c r="A3352" s="97">
        <v>14444</v>
      </c>
      <c r="B3352" s="98" t="s">
        <v>2627</v>
      </c>
      <c r="C3352" s="96"/>
      <c r="D3352" s="96"/>
      <c r="E3352" s="96"/>
      <c r="F3352" s="96"/>
      <c r="G3352" s="94">
        <f>+C3352+D3352+E3352+F3352</f>
        <v>0</v>
      </c>
      <c r="H3352" s="95">
        <v>299</v>
      </c>
      <c r="I3352" s="88">
        <f>+G3352*H3352</f>
        <v>0</v>
      </c>
      <c r="K3352" s="97">
        <v>14486</v>
      </c>
      <c r="L3352" s="98" t="s">
        <v>2734</v>
      </c>
      <c r="M3352" s="96"/>
      <c r="N3352" s="96"/>
      <c r="O3352" s="96"/>
      <c r="P3352" s="96"/>
      <c r="Q3352" s="94">
        <f>+M3352+N3352+O3352+P3352</f>
        <v>0</v>
      </c>
      <c r="R3352" s="95">
        <v>129</v>
      </c>
      <c r="S3352" s="88">
        <f>+Q3352*R3352</f>
        <v>0</v>
      </c>
    </row>
    <row r="3353" spans="1:19" ht="49.65" customHeight="1" x14ac:dyDescent="0.3">
      <c r="A3353" s="89"/>
      <c r="B3353" s="89"/>
      <c r="C3353" s="89"/>
      <c r="D3353" s="89"/>
      <c r="E3353" s="89"/>
      <c r="F3353" s="89"/>
      <c r="G3353" s="89"/>
      <c r="H3353" s="89"/>
      <c r="I3353" s="89"/>
      <c r="K3353" s="89"/>
      <c r="L3353" s="89"/>
      <c r="M3353" s="89"/>
      <c r="N3353" s="89"/>
      <c r="O3353" s="89"/>
      <c r="P3353" s="89"/>
      <c r="Q3353" s="89"/>
      <c r="R3353" s="89"/>
      <c r="S3353" s="89"/>
    </row>
    <row r="3354" spans="1:19" ht="49.65" customHeight="1" x14ac:dyDescent="0.3">
      <c r="A3354" s="97">
        <v>14445</v>
      </c>
      <c r="B3354" s="98" t="s">
        <v>2629</v>
      </c>
      <c r="C3354" s="96"/>
      <c r="D3354" s="96"/>
      <c r="E3354" s="96"/>
      <c r="F3354" s="96"/>
      <c r="G3354" s="94">
        <f>+C3354+D3354+E3354+F3354</f>
        <v>0</v>
      </c>
      <c r="H3354" s="95">
        <v>299</v>
      </c>
      <c r="I3354" s="88">
        <f>+G3354*H3354</f>
        <v>0</v>
      </c>
      <c r="K3354" s="97">
        <v>15222</v>
      </c>
      <c r="L3354" s="98" t="s">
        <v>2735</v>
      </c>
      <c r="M3354" s="96"/>
      <c r="N3354" s="96"/>
      <c r="O3354" s="96"/>
      <c r="P3354" s="96"/>
      <c r="Q3354" s="94">
        <f>+M3354+N3354+O3354+P3354</f>
        <v>0</v>
      </c>
      <c r="R3354" s="95">
        <v>139</v>
      </c>
      <c r="S3354" s="88">
        <f>+Q3354*R3354</f>
        <v>0</v>
      </c>
    </row>
    <row r="3355" spans="1:19" ht="49.65" customHeight="1" x14ac:dyDescent="0.3">
      <c r="A3355" s="89"/>
      <c r="B3355" s="89"/>
      <c r="C3355" s="89"/>
      <c r="D3355" s="89"/>
      <c r="E3355" s="89"/>
      <c r="F3355" s="89"/>
      <c r="G3355" s="89"/>
      <c r="H3355" s="89"/>
      <c r="I3355" s="89"/>
      <c r="K3355" s="89"/>
      <c r="L3355" s="89"/>
      <c r="M3355" s="89"/>
      <c r="N3355" s="89"/>
      <c r="O3355" s="89"/>
      <c r="P3355" s="89"/>
      <c r="Q3355" s="89"/>
      <c r="R3355" s="89"/>
      <c r="S3355" s="89"/>
    </row>
    <row r="3356" spans="1:19" ht="49.65" customHeight="1" x14ac:dyDescent="0.3">
      <c r="A3356" s="97">
        <v>14446</v>
      </c>
      <c r="B3356" s="98" t="s">
        <v>2631</v>
      </c>
      <c r="C3356" s="96"/>
      <c r="D3356" s="96"/>
      <c r="E3356" s="96"/>
      <c r="F3356" s="96"/>
      <c r="G3356" s="94">
        <f>+C3356+D3356+E3356+F3356</f>
        <v>0</v>
      </c>
      <c r="H3356" s="95">
        <v>299</v>
      </c>
      <c r="I3356" s="88">
        <f>+G3356*H3356</f>
        <v>0</v>
      </c>
      <c r="K3356" s="97">
        <v>15223</v>
      </c>
      <c r="L3356" s="98" t="s">
        <v>2736</v>
      </c>
      <c r="M3356" s="96"/>
      <c r="N3356" s="96"/>
      <c r="O3356" s="96"/>
      <c r="P3356" s="96"/>
      <c r="Q3356" s="94">
        <f>+M3356+N3356+O3356+P3356</f>
        <v>0</v>
      </c>
      <c r="R3356" s="95">
        <v>139</v>
      </c>
      <c r="S3356" s="88">
        <f>+Q3356*R3356</f>
        <v>0</v>
      </c>
    </row>
    <row r="3357" spans="1:19" ht="49.65" customHeight="1" x14ac:dyDescent="0.3">
      <c r="A3357" s="89"/>
      <c r="B3357" s="89"/>
      <c r="C3357" s="89"/>
      <c r="D3357" s="89"/>
      <c r="E3357" s="89"/>
      <c r="F3357" s="89"/>
      <c r="G3357" s="89"/>
      <c r="H3357" s="89"/>
      <c r="I3357" s="89"/>
      <c r="K3357" s="89"/>
      <c r="L3357" s="89"/>
      <c r="M3357" s="89"/>
      <c r="N3357" s="89"/>
      <c r="O3357" s="89"/>
      <c r="P3357" s="89"/>
      <c r="Q3357" s="89"/>
      <c r="R3357" s="89"/>
      <c r="S3357" s="89"/>
    </row>
    <row r="3358" spans="1:19" ht="49.65" customHeight="1" x14ac:dyDescent="0.3">
      <c r="A3358" s="97">
        <v>14447</v>
      </c>
      <c r="B3358" s="98" t="s">
        <v>2633</v>
      </c>
      <c r="C3358" s="96"/>
      <c r="D3358" s="96"/>
      <c r="E3358" s="96"/>
      <c r="F3358" s="96"/>
      <c r="G3358" s="94">
        <f>+C3358+D3358+E3358+F3358</f>
        <v>0</v>
      </c>
      <c r="H3358" s="95">
        <v>299</v>
      </c>
      <c r="I3358" s="88">
        <f>+G3358*H3358</f>
        <v>0</v>
      </c>
      <c r="K3358" s="97">
        <v>15224</v>
      </c>
      <c r="L3358" s="98" t="s">
        <v>2737</v>
      </c>
      <c r="M3358" s="96"/>
      <c r="N3358" s="96"/>
      <c r="O3358" s="96"/>
      <c r="P3358" s="96"/>
      <c r="Q3358" s="94">
        <f>+M3358+N3358+O3358+P3358</f>
        <v>0</v>
      </c>
      <c r="R3358" s="95">
        <v>139</v>
      </c>
      <c r="S3358" s="88">
        <f>+Q3358*R3358</f>
        <v>0</v>
      </c>
    </row>
    <row r="3359" spans="1:19" ht="49.65" customHeight="1" x14ac:dyDescent="0.3">
      <c r="A3359" s="89"/>
      <c r="B3359" s="89"/>
      <c r="C3359" s="89"/>
      <c r="D3359" s="89"/>
      <c r="E3359" s="89"/>
      <c r="F3359" s="89"/>
      <c r="G3359" s="89"/>
      <c r="H3359" s="89"/>
      <c r="I3359" s="89"/>
      <c r="K3359" s="89"/>
      <c r="L3359" s="89"/>
      <c r="M3359" s="89"/>
      <c r="N3359" s="89"/>
      <c r="O3359" s="89"/>
      <c r="P3359" s="89"/>
      <c r="Q3359" s="89"/>
      <c r="R3359" s="89"/>
      <c r="S3359" s="89"/>
    </row>
    <row r="3360" spans="1:19" ht="49.65" customHeight="1" x14ac:dyDescent="0.3">
      <c r="A3360" s="97">
        <v>14448</v>
      </c>
      <c r="B3360" s="98" t="s">
        <v>2635</v>
      </c>
      <c r="C3360" s="96"/>
      <c r="D3360" s="96"/>
      <c r="E3360" s="96"/>
      <c r="F3360" s="96"/>
      <c r="G3360" s="94">
        <f>+C3360+D3360+E3360+F3360</f>
        <v>0</v>
      </c>
      <c r="H3360" s="95">
        <v>299</v>
      </c>
      <c r="I3360" s="88">
        <f>+G3360*H3360</f>
        <v>0</v>
      </c>
      <c r="K3360" s="97">
        <v>15225</v>
      </c>
      <c r="L3360" s="98" t="s">
        <v>2738</v>
      </c>
      <c r="M3360" s="96"/>
      <c r="N3360" s="96"/>
      <c r="O3360" s="96"/>
      <c r="P3360" s="96"/>
      <c r="Q3360" s="94">
        <f>+M3360+N3360+O3360+P3360</f>
        <v>0</v>
      </c>
      <c r="R3360" s="95">
        <v>129</v>
      </c>
      <c r="S3360" s="88">
        <f>+Q3360*R3360</f>
        <v>0</v>
      </c>
    </row>
    <row r="3361" spans="1:19" ht="49.65" customHeight="1" x14ac:dyDescent="0.3">
      <c r="A3361" s="89"/>
      <c r="B3361" s="89"/>
      <c r="C3361" s="89"/>
      <c r="D3361" s="89"/>
      <c r="E3361" s="89"/>
      <c r="F3361" s="89"/>
      <c r="G3361" s="89"/>
      <c r="H3361" s="89"/>
      <c r="I3361" s="89"/>
      <c r="K3361" s="89"/>
      <c r="L3361" s="89"/>
      <c r="M3361" s="89"/>
      <c r="N3361" s="89"/>
      <c r="O3361" s="89"/>
      <c r="P3361" s="89"/>
      <c r="Q3361" s="89"/>
      <c r="R3361" s="89"/>
      <c r="S3361" s="89"/>
    </row>
    <row r="3362" spans="1:19" ht="49.65" customHeight="1" x14ac:dyDescent="0.3">
      <c r="A3362" s="97">
        <v>14449</v>
      </c>
      <c r="B3362" s="98" t="s">
        <v>2637</v>
      </c>
      <c r="C3362" s="96"/>
      <c r="D3362" s="96"/>
      <c r="E3362" s="96"/>
      <c r="F3362" s="96"/>
      <c r="G3362" s="94">
        <f>+C3362+D3362+E3362+F3362</f>
        <v>0</v>
      </c>
      <c r="H3362" s="95">
        <v>299</v>
      </c>
      <c r="I3362" s="88">
        <f>+G3362*H3362</f>
        <v>0</v>
      </c>
      <c r="K3362" s="97">
        <v>15226</v>
      </c>
      <c r="L3362" s="98" t="s">
        <v>2739</v>
      </c>
      <c r="M3362" s="96"/>
      <c r="N3362" s="96"/>
      <c r="O3362" s="96"/>
      <c r="P3362" s="96"/>
      <c r="Q3362" s="94">
        <f>+M3362+N3362+O3362+P3362</f>
        <v>0</v>
      </c>
      <c r="R3362" s="95">
        <v>129</v>
      </c>
      <c r="S3362" s="88">
        <f>+Q3362*R3362</f>
        <v>0</v>
      </c>
    </row>
    <row r="3363" spans="1:19" ht="49.65" customHeight="1" x14ac:dyDescent="0.3">
      <c r="A3363" s="89"/>
      <c r="B3363" s="89"/>
      <c r="C3363" s="89"/>
      <c r="D3363" s="89"/>
      <c r="E3363" s="89"/>
      <c r="F3363" s="89"/>
      <c r="G3363" s="89"/>
      <c r="H3363" s="89"/>
      <c r="I3363" s="89"/>
      <c r="K3363" s="89"/>
      <c r="L3363" s="89"/>
      <c r="M3363" s="89"/>
      <c r="N3363" s="89"/>
      <c r="O3363" s="89"/>
      <c r="P3363" s="89"/>
      <c r="Q3363" s="89"/>
      <c r="R3363" s="89"/>
      <c r="S3363" s="89"/>
    </row>
    <row r="3364" spans="1:19" ht="49.65" customHeight="1" x14ac:dyDescent="0.3">
      <c r="A3364" s="97"/>
      <c r="B3364" s="98"/>
      <c r="C3364" s="93"/>
      <c r="D3364" s="93"/>
      <c r="E3364" s="93"/>
      <c r="F3364" s="93"/>
      <c r="G3364" s="94">
        <f>+C3364+D3364+E3364+F3364</f>
        <v>0</v>
      </c>
      <c r="H3364" s="95"/>
      <c r="I3364" s="88">
        <f>+G3364*H3364</f>
        <v>0</v>
      </c>
      <c r="K3364" s="97">
        <v>15227</v>
      </c>
      <c r="L3364" s="98" t="s">
        <v>2740</v>
      </c>
      <c r="M3364" s="96"/>
      <c r="N3364" s="96"/>
      <c r="O3364" s="96"/>
      <c r="P3364" s="96"/>
      <c r="Q3364" s="94">
        <f>+M3364+N3364+O3364+P3364</f>
        <v>0</v>
      </c>
      <c r="R3364" s="95">
        <v>129</v>
      </c>
      <c r="S3364" s="88">
        <f>+Q3364*R3364</f>
        <v>0</v>
      </c>
    </row>
    <row r="3365" spans="1:19" ht="49.65" customHeight="1" x14ac:dyDescent="0.3">
      <c r="A3365" s="89"/>
      <c r="B3365" s="89"/>
      <c r="C3365" s="89"/>
      <c r="D3365" s="89"/>
      <c r="E3365" s="89"/>
      <c r="F3365" s="89"/>
      <c r="G3365" s="89"/>
      <c r="H3365" s="89"/>
      <c r="I3365" s="89"/>
      <c r="K3365" s="89"/>
      <c r="L3365" s="89"/>
      <c r="M3365" s="89"/>
      <c r="N3365" s="89"/>
      <c r="O3365" s="89"/>
      <c r="P3365" s="89"/>
      <c r="Q3365" s="89"/>
      <c r="R3365" s="89"/>
      <c r="S3365" s="89"/>
    </row>
    <row r="3366" spans="1:19" ht="49.65" customHeight="1" x14ac:dyDescent="0.3">
      <c r="A3366" s="97"/>
      <c r="B3366" s="98"/>
      <c r="C3366" s="93"/>
      <c r="D3366" s="93"/>
      <c r="E3366" s="93"/>
      <c r="F3366" s="93"/>
      <c r="G3366" s="94">
        <f>+C3366+D3366+E3366+F3366</f>
        <v>0</v>
      </c>
      <c r="H3366" s="95"/>
      <c r="I3366" s="88">
        <f>+G3366*H3366</f>
        <v>0</v>
      </c>
      <c r="K3366" s="97">
        <v>15426</v>
      </c>
      <c r="L3366" s="98" t="s">
        <v>2741</v>
      </c>
      <c r="M3366" s="96"/>
      <c r="N3366" s="96"/>
      <c r="O3366" s="96"/>
      <c r="P3366" s="96"/>
      <c r="Q3366" s="94">
        <f>+M3366+N3366+O3366+P3366</f>
        <v>0</v>
      </c>
      <c r="R3366" s="95">
        <v>149</v>
      </c>
      <c r="S3366" s="88">
        <f>+Q3366*R3366</f>
        <v>0</v>
      </c>
    </row>
    <row r="3367" spans="1:19" ht="49.65" customHeight="1" x14ac:dyDescent="0.3">
      <c r="A3367" s="89"/>
      <c r="B3367" s="89"/>
      <c r="C3367" s="89"/>
      <c r="D3367" s="89"/>
      <c r="E3367" s="89"/>
      <c r="F3367" s="89"/>
      <c r="G3367" s="89"/>
      <c r="H3367" s="89"/>
      <c r="I3367" s="89"/>
      <c r="K3367" s="89"/>
      <c r="L3367" s="89"/>
      <c r="M3367" s="89"/>
      <c r="N3367" s="89"/>
      <c r="O3367" s="89"/>
      <c r="P3367" s="89"/>
      <c r="Q3367" s="89"/>
      <c r="R3367" s="89"/>
      <c r="S3367" s="89"/>
    </row>
    <row r="3368" spans="1:19" ht="49.65" customHeight="1" x14ac:dyDescent="0.3">
      <c r="A3368" s="97"/>
      <c r="B3368" s="98"/>
      <c r="C3368" s="93"/>
      <c r="D3368" s="93"/>
      <c r="E3368" s="93"/>
      <c r="F3368" s="93"/>
      <c r="G3368" s="94">
        <f>+C3368+D3368+E3368+F3368</f>
        <v>0</v>
      </c>
      <c r="H3368" s="95"/>
      <c r="I3368" s="88">
        <f>+G3368*H3368</f>
        <v>0</v>
      </c>
      <c r="K3368" s="97">
        <v>15428</v>
      </c>
      <c r="L3368" s="98" t="s">
        <v>2742</v>
      </c>
      <c r="M3368" s="96"/>
      <c r="N3368" s="96"/>
      <c r="O3368" s="96"/>
      <c r="P3368" s="96"/>
      <c r="Q3368" s="94">
        <f>+M3368+N3368+O3368+P3368</f>
        <v>0</v>
      </c>
      <c r="R3368" s="95">
        <v>149</v>
      </c>
      <c r="S3368" s="88">
        <f>+Q3368*R3368</f>
        <v>0</v>
      </c>
    </row>
    <row r="3369" spans="1:19" ht="49.65" customHeight="1" x14ac:dyDescent="0.3">
      <c r="A3369" s="89"/>
      <c r="B3369" s="89"/>
      <c r="C3369" s="89"/>
      <c r="D3369" s="89"/>
      <c r="E3369" s="89"/>
      <c r="F3369" s="89"/>
      <c r="G3369" s="89"/>
      <c r="H3369" s="89"/>
      <c r="I3369" s="89"/>
      <c r="K3369" s="89"/>
      <c r="L3369" s="89"/>
      <c r="M3369" s="89"/>
      <c r="N3369" s="89"/>
      <c r="O3369" s="89"/>
      <c r="P3369" s="89"/>
      <c r="Q3369" s="89"/>
      <c r="R3369" s="89"/>
      <c r="S3369" s="89"/>
    </row>
    <row r="3370" spans="1:19" ht="49.65" customHeight="1" x14ac:dyDescent="0.3">
      <c r="A3370" s="22" t="s">
        <v>2743</v>
      </c>
      <c r="D3370" s="90" t="s">
        <v>408</v>
      </c>
      <c r="E3370" s="80"/>
      <c r="F3370" s="80"/>
      <c r="G3370" s="81"/>
      <c r="H3370" s="91">
        <f>SUM(I3274:I3369)</f>
        <v>0</v>
      </c>
      <c r="I3370" s="81"/>
      <c r="N3370" s="90" t="s">
        <v>409</v>
      </c>
      <c r="O3370" s="80"/>
      <c r="P3370" s="80"/>
      <c r="Q3370" s="81"/>
      <c r="R3370" s="91">
        <f>SUM(S3274:S3369)</f>
        <v>0</v>
      </c>
      <c r="S3370" s="81"/>
    </row>
    <row r="3371" spans="1:19" ht="49.65" customHeight="1" x14ac:dyDescent="0.3">
      <c r="D3371" s="82"/>
      <c r="E3371" s="83"/>
      <c r="F3371" s="83"/>
      <c r="G3371" s="84"/>
      <c r="H3371" s="82"/>
      <c r="I3371" s="84"/>
      <c r="N3371" s="82"/>
      <c r="O3371" s="83"/>
      <c r="P3371" s="83"/>
      <c r="Q3371" s="84"/>
      <c r="R3371" s="82"/>
      <c r="S3371" s="84"/>
    </row>
    <row r="3372" spans="1:19" ht="49.65" customHeight="1" x14ac:dyDescent="0.3">
      <c r="A3372" s="92" t="s">
        <v>2448</v>
      </c>
      <c r="B3372" s="78"/>
      <c r="C3372" s="78"/>
      <c r="D3372" s="78"/>
      <c r="E3372" s="78"/>
      <c r="F3372" s="78"/>
      <c r="G3372" s="78"/>
      <c r="H3372" s="78"/>
      <c r="I3372" s="78"/>
      <c r="J3372" s="78"/>
      <c r="K3372" s="78"/>
      <c r="L3372" s="78"/>
      <c r="M3372" s="78"/>
      <c r="N3372" s="78"/>
      <c r="O3372" s="78"/>
      <c r="P3372" s="78"/>
      <c r="Q3372" s="78"/>
      <c r="R3372" s="78"/>
      <c r="S3372" s="78"/>
    </row>
    <row r="3373" spans="1:19" ht="49.65" customHeight="1" x14ac:dyDescent="0.3">
      <c r="A3373" s="78"/>
      <c r="B3373" s="78"/>
      <c r="C3373" s="78"/>
      <c r="D3373" s="78"/>
      <c r="E3373" s="78"/>
      <c r="F3373" s="78"/>
      <c r="G3373" s="78"/>
      <c r="H3373" s="78"/>
      <c r="I3373" s="78"/>
      <c r="J3373" s="78"/>
      <c r="K3373" s="78"/>
      <c r="L3373" s="78"/>
      <c r="M3373" s="78"/>
      <c r="N3373" s="78"/>
      <c r="O3373" s="78"/>
      <c r="P3373" s="78"/>
      <c r="Q3373" s="78"/>
      <c r="R3373" s="78"/>
      <c r="S3373" s="78"/>
    </row>
    <row r="3374" spans="1:19" ht="49.65" customHeight="1" x14ac:dyDescent="0.3">
      <c r="A3374" s="102" t="s">
        <v>4</v>
      </c>
      <c r="B3374" s="103" t="s">
        <v>52</v>
      </c>
      <c r="C3374" s="102" t="s">
        <v>53</v>
      </c>
      <c r="D3374" s="102" t="s">
        <v>54</v>
      </c>
      <c r="E3374" s="102" t="s">
        <v>55</v>
      </c>
      <c r="F3374" s="102" t="s">
        <v>56</v>
      </c>
      <c r="G3374" s="102" t="s">
        <v>57</v>
      </c>
      <c r="H3374" s="102" t="s">
        <v>58</v>
      </c>
      <c r="I3374" s="103" t="s">
        <v>8</v>
      </c>
      <c r="K3374" s="102" t="s">
        <v>4</v>
      </c>
      <c r="L3374" s="103" t="s">
        <v>52</v>
      </c>
      <c r="M3374" s="102" t="s">
        <v>53</v>
      </c>
      <c r="N3374" s="102" t="s">
        <v>54</v>
      </c>
      <c r="O3374" s="102" t="s">
        <v>55</v>
      </c>
      <c r="P3374" s="102" t="s">
        <v>56</v>
      </c>
      <c r="Q3374" s="102" t="s">
        <v>57</v>
      </c>
      <c r="R3374" s="102" t="s">
        <v>58</v>
      </c>
      <c r="S3374" s="103" t="s">
        <v>8</v>
      </c>
    </row>
    <row r="3375" spans="1:19" ht="49.65" customHeight="1" x14ac:dyDescent="0.3">
      <c r="A3375" s="89"/>
      <c r="B3375" s="89"/>
      <c r="C3375" s="89"/>
      <c r="D3375" s="89"/>
      <c r="E3375" s="89"/>
      <c r="F3375" s="89"/>
      <c r="G3375" s="89"/>
      <c r="H3375" s="89"/>
      <c r="I3375" s="89"/>
      <c r="K3375" s="89"/>
      <c r="L3375" s="89"/>
      <c r="M3375" s="89"/>
      <c r="N3375" s="89"/>
      <c r="O3375" s="89"/>
      <c r="P3375" s="89"/>
      <c r="Q3375" s="89"/>
      <c r="R3375" s="89"/>
      <c r="S3375" s="89"/>
    </row>
    <row r="3376" spans="1:19" ht="49.65" customHeight="1" x14ac:dyDescent="0.3">
      <c r="A3376" s="99"/>
      <c r="B3376" s="100" t="s">
        <v>2744</v>
      </c>
      <c r="C3376" s="78"/>
      <c r="D3376" s="78"/>
      <c r="E3376" s="78"/>
      <c r="F3376" s="78"/>
      <c r="G3376" s="78"/>
      <c r="H3376" s="78"/>
      <c r="I3376" s="78"/>
      <c r="K3376" s="99"/>
      <c r="L3376" s="100" t="s">
        <v>2745</v>
      </c>
      <c r="M3376" s="78"/>
      <c r="N3376" s="78"/>
      <c r="O3376" s="78"/>
      <c r="P3376" s="78"/>
      <c r="Q3376" s="78"/>
      <c r="R3376" s="78"/>
      <c r="S3376" s="78"/>
    </row>
    <row r="3377" spans="1:19" ht="49.65" customHeight="1" x14ac:dyDescent="0.3">
      <c r="A3377" s="78"/>
      <c r="B3377" s="78"/>
      <c r="C3377" s="78"/>
      <c r="D3377" s="78"/>
      <c r="E3377" s="78"/>
      <c r="F3377" s="78"/>
      <c r="G3377" s="78"/>
      <c r="H3377" s="78"/>
      <c r="I3377" s="78"/>
      <c r="K3377" s="78"/>
      <c r="L3377" s="78"/>
      <c r="M3377" s="78"/>
      <c r="N3377" s="78"/>
      <c r="O3377" s="78"/>
      <c r="P3377" s="78"/>
      <c r="Q3377" s="78"/>
      <c r="R3377" s="78"/>
      <c r="S3377" s="78"/>
    </row>
    <row r="3378" spans="1:19" ht="49.65" customHeight="1" x14ac:dyDescent="0.3">
      <c r="A3378" s="97">
        <v>15429</v>
      </c>
      <c r="B3378" s="98" t="s">
        <v>2746</v>
      </c>
      <c r="C3378" s="96"/>
      <c r="D3378" s="96"/>
      <c r="E3378" s="96"/>
      <c r="F3378" s="96"/>
      <c r="G3378" s="94">
        <f>+C3378+D3378+E3378+F3378</f>
        <v>0</v>
      </c>
      <c r="H3378" s="95">
        <v>99</v>
      </c>
      <c r="I3378" s="88">
        <f>+G3378*H3378</f>
        <v>0</v>
      </c>
      <c r="K3378" s="97">
        <v>13989</v>
      </c>
      <c r="L3378" s="98" t="s">
        <v>2747</v>
      </c>
      <c r="M3378" s="96"/>
      <c r="N3378" s="96"/>
      <c r="O3378" s="96"/>
      <c r="P3378" s="96"/>
      <c r="Q3378" s="94">
        <f>+M3378+N3378+O3378+P3378</f>
        <v>0</v>
      </c>
      <c r="R3378" s="95">
        <v>189</v>
      </c>
      <c r="S3378" s="88">
        <f>+Q3378*R3378</f>
        <v>0</v>
      </c>
    </row>
    <row r="3379" spans="1:19" ht="49.65" customHeight="1" x14ac:dyDescent="0.3">
      <c r="A3379" s="89"/>
      <c r="B3379" s="89"/>
      <c r="C3379" s="89"/>
      <c r="D3379" s="89"/>
      <c r="E3379" s="89"/>
      <c r="F3379" s="89"/>
      <c r="G3379" s="89"/>
      <c r="H3379" s="89"/>
      <c r="I3379" s="89"/>
      <c r="K3379" s="89"/>
      <c r="L3379" s="89"/>
      <c r="M3379" s="89"/>
      <c r="N3379" s="89"/>
      <c r="O3379" s="89"/>
      <c r="P3379" s="89"/>
      <c r="Q3379" s="89"/>
      <c r="R3379" s="89"/>
      <c r="S3379" s="89"/>
    </row>
    <row r="3380" spans="1:19" ht="49.65" customHeight="1" x14ac:dyDescent="0.3">
      <c r="A3380" s="97">
        <v>15430</v>
      </c>
      <c r="B3380" s="98" t="s">
        <v>2748</v>
      </c>
      <c r="C3380" s="96"/>
      <c r="D3380" s="96"/>
      <c r="E3380" s="96"/>
      <c r="F3380" s="96"/>
      <c r="G3380" s="94">
        <f>+C3380+D3380+E3380+F3380</f>
        <v>0</v>
      </c>
      <c r="H3380" s="95">
        <v>99</v>
      </c>
      <c r="I3380" s="88">
        <f>+G3380*H3380</f>
        <v>0</v>
      </c>
      <c r="K3380" s="97">
        <v>14592</v>
      </c>
      <c r="L3380" s="98" t="s">
        <v>2749</v>
      </c>
      <c r="M3380" s="96"/>
      <c r="N3380" s="96"/>
      <c r="O3380" s="96"/>
      <c r="P3380" s="96"/>
      <c r="Q3380" s="94">
        <f>+M3380+N3380+O3380+P3380</f>
        <v>0</v>
      </c>
      <c r="R3380" s="95">
        <v>429</v>
      </c>
      <c r="S3380" s="88">
        <f>+Q3380*R3380</f>
        <v>0</v>
      </c>
    </row>
    <row r="3381" spans="1:19" ht="49.65" customHeight="1" x14ac:dyDescent="0.3">
      <c r="A3381" s="89"/>
      <c r="B3381" s="89"/>
      <c r="C3381" s="89"/>
      <c r="D3381" s="89"/>
      <c r="E3381" s="89"/>
      <c r="F3381" s="89"/>
      <c r="G3381" s="89"/>
      <c r="H3381" s="89"/>
      <c r="I3381" s="89"/>
      <c r="K3381" s="89"/>
      <c r="L3381" s="89"/>
      <c r="M3381" s="89"/>
      <c r="N3381" s="89"/>
      <c r="O3381" s="89"/>
      <c r="P3381" s="89"/>
      <c r="Q3381" s="89"/>
      <c r="R3381" s="89"/>
      <c r="S3381" s="89"/>
    </row>
    <row r="3382" spans="1:19" ht="49.65" customHeight="1" x14ac:dyDescent="0.3">
      <c r="A3382" s="97">
        <v>15431</v>
      </c>
      <c r="B3382" s="98" t="s">
        <v>2750</v>
      </c>
      <c r="C3382" s="96"/>
      <c r="D3382" s="96"/>
      <c r="E3382" s="96"/>
      <c r="F3382" s="96"/>
      <c r="G3382" s="94">
        <f>+C3382+D3382+E3382+F3382</f>
        <v>0</v>
      </c>
      <c r="H3382" s="95">
        <v>99</v>
      </c>
      <c r="I3382" s="88">
        <f>+G3382*H3382</f>
        <v>0</v>
      </c>
      <c r="K3382" s="97">
        <v>15234</v>
      </c>
      <c r="L3382" s="98" t="s">
        <v>2751</v>
      </c>
      <c r="M3382" s="96"/>
      <c r="N3382" s="96"/>
      <c r="O3382" s="96"/>
      <c r="P3382" s="96"/>
      <c r="Q3382" s="94">
        <f>+M3382+N3382+O3382+P3382</f>
        <v>0</v>
      </c>
      <c r="R3382" s="95">
        <v>429</v>
      </c>
      <c r="S3382" s="88">
        <f>+Q3382*R3382</f>
        <v>0</v>
      </c>
    </row>
    <row r="3383" spans="1:19" ht="49.65" customHeight="1" x14ac:dyDescent="0.3">
      <c r="A3383" s="89"/>
      <c r="B3383" s="89"/>
      <c r="C3383" s="89"/>
      <c r="D3383" s="89"/>
      <c r="E3383" s="89"/>
      <c r="F3383" s="89"/>
      <c r="G3383" s="89"/>
      <c r="H3383" s="89"/>
      <c r="I3383" s="89"/>
      <c r="K3383" s="89"/>
      <c r="L3383" s="89"/>
      <c r="M3383" s="89"/>
      <c r="N3383" s="89"/>
      <c r="O3383" s="89"/>
      <c r="P3383" s="89"/>
      <c r="Q3383" s="89"/>
      <c r="R3383" s="89"/>
      <c r="S3383" s="89"/>
    </row>
    <row r="3384" spans="1:19" ht="49.65" customHeight="1" x14ac:dyDescent="0.3">
      <c r="A3384" s="97">
        <v>15432</v>
      </c>
      <c r="B3384" s="98" t="s">
        <v>2752</v>
      </c>
      <c r="C3384" s="96"/>
      <c r="D3384" s="96"/>
      <c r="E3384" s="96"/>
      <c r="F3384" s="96"/>
      <c r="G3384" s="94">
        <f>+C3384+D3384+E3384+F3384</f>
        <v>0</v>
      </c>
      <c r="H3384" s="95">
        <v>149</v>
      </c>
      <c r="I3384" s="88">
        <f>+G3384*H3384</f>
        <v>0</v>
      </c>
      <c r="K3384" s="99"/>
      <c r="L3384" s="100" t="s">
        <v>2753</v>
      </c>
      <c r="M3384" s="78"/>
      <c r="N3384" s="78"/>
      <c r="O3384" s="78"/>
      <c r="P3384" s="78"/>
      <c r="Q3384" s="78"/>
      <c r="R3384" s="78"/>
      <c r="S3384" s="78"/>
    </row>
    <row r="3385" spans="1:19" ht="49.65" customHeight="1" x14ac:dyDescent="0.3">
      <c r="A3385" s="89"/>
      <c r="B3385" s="89"/>
      <c r="C3385" s="89"/>
      <c r="D3385" s="89"/>
      <c r="E3385" s="89"/>
      <c r="F3385" s="89"/>
      <c r="G3385" s="89"/>
      <c r="H3385" s="89"/>
      <c r="I3385" s="89"/>
      <c r="K3385" s="78"/>
      <c r="L3385" s="78"/>
      <c r="M3385" s="78"/>
      <c r="N3385" s="78"/>
      <c r="O3385" s="78"/>
      <c r="P3385" s="78"/>
      <c r="Q3385" s="78"/>
      <c r="R3385" s="78"/>
      <c r="S3385" s="78"/>
    </row>
    <row r="3386" spans="1:19" ht="49.65" customHeight="1" x14ac:dyDescent="0.3">
      <c r="A3386" s="97">
        <v>15433</v>
      </c>
      <c r="B3386" s="98" t="s">
        <v>2754</v>
      </c>
      <c r="C3386" s="96"/>
      <c r="D3386" s="96"/>
      <c r="E3386" s="96"/>
      <c r="F3386" s="96"/>
      <c r="G3386" s="94">
        <f>+C3386+D3386+E3386+F3386</f>
        <v>0</v>
      </c>
      <c r="H3386" s="95">
        <v>149</v>
      </c>
      <c r="I3386" s="88">
        <f>+G3386*H3386</f>
        <v>0</v>
      </c>
      <c r="K3386" s="97">
        <v>8264</v>
      </c>
      <c r="L3386" s="98" t="s">
        <v>2755</v>
      </c>
      <c r="M3386" s="96"/>
      <c r="N3386" s="96"/>
      <c r="O3386" s="96"/>
      <c r="P3386" s="96"/>
      <c r="Q3386" s="94">
        <f>+M3386+N3386+O3386+P3386</f>
        <v>0</v>
      </c>
      <c r="R3386" s="95">
        <v>379</v>
      </c>
      <c r="S3386" s="88">
        <f>+Q3386*R3386</f>
        <v>0</v>
      </c>
    </row>
    <row r="3387" spans="1:19" ht="49.65" customHeight="1" x14ac:dyDescent="0.3">
      <c r="A3387" s="89"/>
      <c r="B3387" s="89"/>
      <c r="C3387" s="89"/>
      <c r="D3387" s="89"/>
      <c r="E3387" s="89"/>
      <c r="F3387" s="89"/>
      <c r="G3387" s="89"/>
      <c r="H3387" s="89"/>
      <c r="I3387" s="89"/>
      <c r="K3387" s="89"/>
      <c r="L3387" s="89"/>
      <c r="M3387" s="89"/>
      <c r="N3387" s="89"/>
      <c r="O3387" s="89"/>
      <c r="P3387" s="89"/>
      <c r="Q3387" s="89"/>
      <c r="R3387" s="89"/>
      <c r="S3387" s="89"/>
    </row>
    <row r="3388" spans="1:19" ht="49.65" customHeight="1" x14ac:dyDescent="0.3">
      <c r="A3388" s="97">
        <v>15434</v>
      </c>
      <c r="B3388" s="98" t="s">
        <v>2756</v>
      </c>
      <c r="C3388" s="96"/>
      <c r="D3388" s="96"/>
      <c r="E3388" s="96"/>
      <c r="F3388" s="96"/>
      <c r="G3388" s="94">
        <f>+C3388+D3388+E3388+F3388</f>
        <v>0</v>
      </c>
      <c r="H3388" s="95">
        <v>149</v>
      </c>
      <c r="I3388" s="88">
        <f>+G3388*H3388</f>
        <v>0</v>
      </c>
      <c r="K3388" s="99"/>
      <c r="L3388" s="100" t="s">
        <v>2757</v>
      </c>
      <c r="M3388" s="78"/>
      <c r="N3388" s="78"/>
      <c r="O3388" s="78"/>
      <c r="P3388" s="78"/>
      <c r="Q3388" s="78"/>
      <c r="R3388" s="78"/>
      <c r="S3388" s="78"/>
    </row>
    <row r="3389" spans="1:19" ht="49.65" customHeight="1" x14ac:dyDescent="0.3">
      <c r="A3389" s="89"/>
      <c r="B3389" s="89"/>
      <c r="C3389" s="89"/>
      <c r="D3389" s="89"/>
      <c r="E3389" s="89"/>
      <c r="F3389" s="89"/>
      <c r="G3389" s="89"/>
      <c r="H3389" s="89"/>
      <c r="I3389" s="89"/>
      <c r="K3389" s="78"/>
      <c r="L3389" s="78"/>
      <c r="M3389" s="78"/>
      <c r="N3389" s="78"/>
      <c r="O3389" s="78"/>
      <c r="P3389" s="78"/>
      <c r="Q3389" s="78"/>
      <c r="R3389" s="78"/>
      <c r="S3389" s="78"/>
    </row>
    <row r="3390" spans="1:19" ht="49.65" customHeight="1" x14ac:dyDescent="0.3">
      <c r="A3390" s="97">
        <v>15435</v>
      </c>
      <c r="B3390" s="98" t="s">
        <v>2758</v>
      </c>
      <c r="C3390" s="96"/>
      <c r="D3390" s="96"/>
      <c r="E3390" s="96"/>
      <c r="F3390" s="96"/>
      <c r="G3390" s="94">
        <f>+C3390+D3390+E3390+F3390</f>
        <v>0</v>
      </c>
      <c r="H3390" s="95">
        <v>119</v>
      </c>
      <c r="I3390" s="88">
        <f>+G3390*H3390</f>
        <v>0</v>
      </c>
      <c r="K3390" s="97">
        <v>11110</v>
      </c>
      <c r="L3390" s="98" t="s">
        <v>2759</v>
      </c>
      <c r="M3390" s="96"/>
      <c r="N3390" s="96"/>
      <c r="O3390" s="96"/>
      <c r="P3390" s="96"/>
      <c r="Q3390" s="94">
        <f>+M3390+N3390+O3390+P3390</f>
        <v>0</v>
      </c>
      <c r="R3390" s="95">
        <v>299</v>
      </c>
      <c r="S3390" s="88">
        <f>+Q3390*R3390</f>
        <v>0</v>
      </c>
    </row>
    <row r="3391" spans="1:19" ht="49.65" customHeight="1" x14ac:dyDescent="0.3">
      <c r="A3391" s="89"/>
      <c r="B3391" s="89"/>
      <c r="C3391" s="89"/>
      <c r="D3391" s="89"/>
      <c r="E3391" s="89"/>
      <c r="F3391" s="89"/>
      <c r="G3391" s="89"/>
      <c r="H3391" s="89"/>
      <c r="I3391" s="89"/>
      <c r="K3391" s="89"/>
      <c r="L3391" s="89"/>
      <c r="M3391" s="89"/>
      <c r="N3391" s="89"/>
      <c r="O3391" s="89"/>
      <c r="P3391" s="89"/>
      <c r="Q3391" s="89"/>
      <c r="R3391" s="89"/>
      <c r="S3391" s="89"/>
    </row>
    <row r="3392" spans="1:19" ht="49.65" customHeight="1" x14ac:dyDescent="0.3">
      <c r="A3392" s="97">
        <v>15436</v>
      </c>
      <c r="B3392" s="98" t="s">
        <v>2760</v>
      </c>
      <c r="C3392" s="96"/>
      <c r="D3392" s="96"/>
      <c r="E3392" s="96"/>
      <c r="F3392" s="96"/>
      <c r="G3392" s="94">
        <f>+C3392+D3392+E3392+F3392</f>
        <v>0</v>
      </c>
      <c r="H3392" s="95">
        <v>119</v>
      </c>
      <c r="I3392" s="88">
        <f>+G3392*H3392</f>
        <v>0</v>
      </c>
      <c r="K3392" s="99"/>
      <c r="L3392" s="100" t="s">
        <v>2761</v>
      </c>
      <c r="M3392" s="78"/>
      <c r="N3392" s="78"/>
      <c r="O3392" s="78"/>
      <c r="P3392" s="78"/>
      <c r="Q3392" s="78"/>
      <c r="R3392" s="78"/>
      <c r="S3392" s="78"/>
    </row>
    <row r="3393" spans="1:19" ht="49.65" customHeight="1" x14ac:dyDescent="0.3">
      <c r="A3393" s="89"/>
      <c r="B3393" s="89"/>
      <c r="C3393" s="89"/>
      <c r="D3393" s="89"/>
      <c r="E3393" s="89"/>
      <c r="F3393" s="89"/>
      <c r="G3393" s="89"/>
      <c r="H3393" s="89"/>
      <c r="I3393" s="89"/>
      <c r="K3393" s="78"/>
      <c r="L3393" s="78"/>
      <c r="M3393" s="78"/>
      <c r="N3393" s="78"/>
      <c r="O3393" s="78"/>
      <c r="P3393" s="78"/>
      <c r="Q3393" s="78"/>
      <c r="R3393" s="78"/>
      <c r="S3393" s="78"/>
    </row>
    <row r="3394" spans="1:19" ht="49.65" customHeight="1" x14ac:dyDescent="0.3">
      <c r="A3394" s="97">
        <v>15437</v>
      </c>
      <c r="B3394" s="98" t="s">
        <v>2762</v>
      </c>
      <c r="C3394" s="96"/>
      <c r="D3394" s="96"/>
      <c r="E3394" s="96"/>
      <c r="F3394" s="96"/>
      <c r="G3394" s="94">
        <f>+C3394+D3394+E3394+F3394</f>
        <v>0</v>
      </c>
      <c r="H3394" s="95">
        <v>119</v>
      </c>
      <c r="I3394" s="88">
        <f>+G3394*H3394</f>
        <v>0</v>
      </c>
      <c r="K3394" s="97">
        <v>10676</v>
      </c>
      <c r="L3394" s="98" t="s">
        <v>2763</v>
      </c>
      <c r="M3394" s="96"/>
      <c r="N3394" s="96"/>
      <c r="O3394" s="96"/>
      <c r="P3394" s="96"/>
      <c r="Q3394" s="94">
        <f>+M3394+N3394+O3394+P3394</f>
        <v>0</v>
      </c>
      <c r="R3394" s="95">
        <v>159</v>
      </c>
      <c r="S3394" s="88">
        <f>+Q3394*R3394</f>
        <v>0</v>
      </c>
    </row>
    <row r="3395" spans="1:19" ht="49.65" customHeight="1" x14ac:dyDescent="0.3">
      <c r="A3395" s="89"/>
      <c r="B3395" s="89"/>
      <c r="C3395" s="89"/>
      <c r="D3395" s="89"/>
      <c r="E3395" s="89"/>
      <c r="F3395" s="89"/>
      <c r="G3395" s="89"/>
      <c r="H3395" s="89"/>
      <c r="I3395" s="89"/>
      <c r="K3395" s="89"/>
      <c r="L3395" s="89"/>
      <c r="M3395" s="89"/>
      <c r="N3395" s="89"/>
      <c r="O3395" s="89"/>
      <c r="P3395" s="89"/>
      <c r="Q3395" s="89"/>
      <c r="R3395" s="89"/>
      <c r="S3395" s="89"/>
    </row>
    <row r="3396" spans="1:19" ht="49.65" customHeight="1" x14ac:dyDescent="0.3">
      <c r="A3396" s="97">
        <v>15438</v>
      </c>
      <c r="B3396" s="98" t="s">
        <v>2764</v>
      </c>
      <c r="C3396" s="96"/>
      <c r="D3396" s="96"/>
      <c r="E3396" s="96"/>
      <c r="F3396" s="96"/>
      <c r="G3396" s="94">
        <f>+C3396+D3396+E3396+F3396</f>
        <v>0</v>
      </c>
      <c r="H3396" s="95">
        <v>119</v>
      </c>
      <c r="I3396" s="88">
        <f>+G3396*H3396</f>
        <v>0</v>
      </c>
      <c r="K3396" s="97">
        <v>11120</v>
      </c>
      <c r="L3396" s="98" t="s">
        <v>2765</v>
      </c>
      <c r="M3396" s="96"/>
      <c r="N3396" s="96"/>
      <c r="O3396" s="96"/>
      <c r="P3396" s="96"/>
      <c r="Q3396" s="94">
        <f>+M3396+N3396+O3396+P3396</f>
        <v>0</v>
      </c>
      <c r="R3396" s="95">
        <v>159</v>
      </c>
      <c r="S3396" s="88">
        <f>+Q3396*R3396</f>
        <v>0</v>
      </c>
    </row>
    <row r="3397" spans="1:19" ht="49.65" customHeight="1" x14ac:dyDescent="0.3">
      <c r="A3397" s="89"/>
      <c r="B3397" s="89"/>
      <c r="C3397" s="89"/>
      <c r="D3397" s="89"/>
      <c r="E3397" s="89"/>
      <c r="F3397" s="89"/>
      <c r="G3397" s="89"/>
      <c r="H3397" s="89"/>
      <c r="I3397" s="89"/>
      <c r="K3397" s="89"/>
      <c r="L3397" s="89"/>
      <c r="M3397" s="89"/>
      <c r="N3397" s="89"/>
      <c r="O3397" s="89"/>
      <c r="P3397" s="89"/>
      <c r="Q3397" s="89"/>
      <c r="R3397" s="89"/>
      <c r="S3397" s="89"/>
    </row>
    <row r="3398" spans="1:19" ht="49.65" customHeight="1" x14ac:dyDescent="0.3">
      <c r="A3398" s="99"/>
      <c r="B3398" s="100" t="s">
        <v>2766</v>
      </c>
      <c r="C3398" s="78"/>
      <c r="D3398" s="78"/>
      <c r="E3398" s="78"/>
      <c r="F3398" s="78"/>
      <c r="G3398" s="78"/>
      <c r="H3398" s="78"/>
      <c r="I3398" s="78"/>
      <c r="K3398" s="99"/>
      <c r="L3398" s="100" t="s">
        <v>2767</v>
      </c>
      <c r="M3398" s="78"/>
      <c r="N3398" s="78"/>
      <c r="O3398" s="78"/>
      <c r="P3398" s="78"/>
      <c r="Q3398" s="78"/>
      <c r="R3398" s="78"/>
      <c r="S3398" s="78"/>
    </row>
    <row r="3399" spans="1:19" ht="49.65" customHeight="1" x14ac:dyDescent="0.3">
      <c r="A3399" s="78"/>
      <c r="B3399" s="78"/>
      <c r="C3399" s="78"/>
      <c r="D3399" s="78"/>
      <c r="E3399" s="78"/>
      <c r="F3399" s="78"/>
      <c r="G3399" s="78"/>
      <c r="H3399" s="78"/>
      <c r="I3399" s="78"/>
      <c r="K3399" s="78"/>
      <c r="L3399" s="78"/>
      <c r="M3399" s="78"/>
      <c r="N3399" s="78"/>
      <c r="O3399" s="78"/>
      <c r="P3399" s="78"/>
      <c r="Q3399" s="78"/>
      <c r="R3399" s="78"/>
      <c r="S3399" s="78"/>
    </row>
    <row r="3400" spans="1:19" ht="49.65" customHeight="1" x14ac:dyDescent="0.3">
      <c r="A3400" s="97">
        <v>15228</v>
      </c>
      <c r="B3400" s="98" t="s">
        <v>2768</v>
      </c>
      <c r="C3400" s="96"/>
      <c r="D3400" s="96"/>
      <c r="E3400" s="96"/>
      <c r="F3400" s="96"/>
      <c r="G3400" s="94">
        <f>+C3400+D3400+E3400+F3400</f>
        <v>0</v>
      </c>
      <c r="H3400" s="95">
        <v>79</v>
      </c>
      <c r="I3400" s="88">
        <f>+G3400*H3400</f>
        <v>0</v>
      </c>
      <c r="K3400" s="97">
        <v>7817</v>
      </c>
      <c r="L3400" s="98" t="s">
        <v>2769</v>
      </c>
      <c r="M3400" s="96"/>
      <c r="N3400" s="96"/>
      <c r="O3400" s="96"/>
      <c r="P3400" s="96"/>
      <c r="Q3400" s="94">
        <f>+M3400+N3400+O3400+P3400</f>
        <v>0</v>
      </c>
      <c r="R3400" s="95">
        <v>329</v>
      </c>
      <c r="S3400" s="88">
        <f>+Q3400*R3400</f>
        <v>0</v>
      </c>
    </row>
    <row r="3401" spans="1:19" ht="49.65" customHeight="1" x14ac:dyDescent="0.3">
      <c r="A3401" s="89"/>
      <c r="B3401" s="89"/>
      <c r="C3401" s="89"/>
      <c r="D3401" s="89"/>
      <c r="E3401" s="89"/>
      <c r="F3401" s="89"/>
      <c r="G3401" s="89"/>
      <c r="H3401" s="89"/>
      <c r="I3401" s="89"/>
      <c r="K3401" s="89"/>
      <c r="L3401" s="89"/>
      <c r="M3401" s="89"/>
      <c r="N3401" s="89"/>
      <c r="O3401" s="89"/>
      <c r="P3401" s="89"/>
      <c r="Q3401" s="89"/>
      <c r="R3401" s="89"/>
      <c r="S3401" s="89"/>
    </row>
    <row r="3402" spans="1:19" ht="49.65" customHeight="1" x14ac:dyDescent="0.3">
      <c r="A3402" s="99"/>
      <c r="B3402" s="100" t="s">
        <v>2714</v>
      </c>
      <c r="C3402" s="78"/>
      <c r="D3402" s="78"/>
      <c r="E3402" s="78"/>
      <c r="F3402" s="78"/>
      <c r="G3402" s="78"/>
      <c r="H3402" s="78"/>
      <c r="I3402" s="78"/>
      <c r="K3402" s="97">
        <v>11986</v>
      </c>
      <c r="L3402" s="98" t="s">
        <v>2770</v>
      </c>
      <c r="M3402" s="96"/>
      <c r="N3402" s="96"/>
      <c r="O3402" s="96"/>
      <c r="P3402" s="96"/>
      <c r="Q3402" s="94">
        <f>+M3402+N3402+O3402+P3402</f>
        <v>0</v>
      </c>
      <c r="R3402" s="95">
        <v>229</v>
      </c>
      <c r="S3402" s="88">
        <f>+Q3402*R3402</f>
        <v>0</v>
      </c>
    </row>
    <row r="3403" spans="1:19" ht="49.65" customHeight="1" x14ac:dyDescent="0.3">
      <c r="A3403" s="78"/>
      <c r="B3403" s="78"/>
      <c r="C3403" s="78"/>
      <c r="D3403" s="78"/>
      <c r="E3403" s="78"/>
      <c r="F3403" s="78"/>
      <c r="G3403" s="78"/>
      <c r="H3403" s="78"/>
      <c r="I3403" s="78"/>
      <c r="K3403" s="89"/>
      <c r="L3403" s="89"/>
      <c r="M3403" s="89"/>
      <c r="N3403" s="89"/>
      <c r="O3403" s="89"/>
      <c r="P3403" s="89"/>
      <c r="Q3403" s="89"/>
      <c r="R3403" s="89"/>
      <c r="S3403" s="89"/>
    </row>
    <row r="3404" spans="1:19" ht="49.65" customHeight="1" x14ac:dyDescent="0.3">
      <c r="A3404" s="97">
        <v>15229</v>
      </c>
      <c r="B3404" s="98" t="s">
        <v>2771</v>
      </c>
      <c r="C3404" s="96"/>
      <c r="D3404" s="96"/>
      <c r="E3404" s="96"/>
      <c r="F3404" s="96"/>
      <c r="G3404" s="94">
        <f>+C3404+D3404+E3404+F3404</f>
        <v>0</v>
      </c>
      <c r="H3404" s="95">
        <v>79</v>
      </c>
      <c r="I3404" s="88">
        <f>+G3404*H3404</f>
        <v>0</v>
      </c>
      <c r="K3404" s="97">
        <v>11988</v>
      </c>
      <c r="L3404" s="98" t="s">
        <v>2772</v>
      </c>
      <c r="M3404" s="96"/>
      <c r="N3404" s="96"/>
      <c r="O3404" s="96"/>
      <c r="P3404" s="96"/>
      <c r="Q3404" s="94">
        <f>+M3404+N3404+O3404+P3404</f>
        <v>0</v>
      </c>
      <c r="R3404" s="95">
        <v>289</v>
      </c>
      <c r="S3404" s="88">
        <f>+Q3404*R3404</f>
        <v>0</v>
      </c>
    </row>
    <row r="3405" spans="1:19" ht="49.65" customHeight="1" x14ac:dyDescent="0.3">
      <c r="A3405" s="89"/>
      <c r="B3405" s="89"/>
      <c r="C3405" s="89"/>
      <c r="D3405" s="89"/>
      <c r="E3405" s="89"/>
      <c r="F3405" s="89"/>
      <c r="G3405" s="89"/>
      <c r="H3405" s="89"/>
      <c r="I3405" s="89"/>
      <c r="K3405" s="89"/>
      <c r="L3405" s="89"/>
      <c r="M3405" s="89"/>
      <c r="N3405" s="89"/>
      <c r="O3405" s="89"/>
      <c r="P3405" s="89"/>
      <c r="Q3405" s="89"/>
      <c r="R3405" s="89"/>
      <c r="S3405" s="89"/>
    </row>
    <row r="3406" spans="1:19" ht="49.65" customHeight="1" x14ac:dyDescent="0.3">
      <c r="A3406" s="97">
        <v>15232</v>
      </c>
      <c r="B3406" s="98" t="s">
        <v>2773</v>
      </c>
      <c r="C3406" s="96"/>
      <c r="D3406" s="96"/>
      <c r="E3406" s="96"/>
      <c r="F3406" s="96"/>
      <c r="G3406" s="94">
        <f>+C3406+D3406+E3406+F3406</f>
        <v>0</v>
      </c>
      <c r="H3406" s="95">
        <v>79</v>
      </c>
      <c r="I3406" s="88">
        <f>+G3406*H3406</f>
        <v>0</v>
      </c>
      <c r="K3406" s="97">
        <v>13824</v>
      </c>
      <c r="L3406" s="98" t="s">
        <v>2774</v>
      </c>
      <c r="M3406" s="96"/>
      <c r="N3406" s="96"/>
      <c r="O3406" s="96"/>
      <c r="P3406" s="96"/>
      <c r="Q3406" s="94">
        <f>+M3406+N3406+O3406+P3406</f>
        <v>0</v>
      </c>
      <c r="R3406" s="95">
        <v>289</v>
      </c>
      <c r="S3406" s="88">
        <f>+Q3406*R3406</f>
        <v>0</v>
      </c>
    </row>
    <row r="3407" spans="1:19" ht="49.65" customHeight="1" x14ac:dyDescent="0.3">
      <c r="A3407" s="89"/>
      <c r="B3407" s="89"/>
      <c r="C3407" s="89"/>
      <c r="D3407" s="89"/>
      <c r="E3407" s="89"/>
      <c r="F3407" s="89"/>
      <c r="G3407" s="89"/>
      <c r="H3407" s="89"/>
      <c r="I3407" s="89"/>
      <c r="K3407" s="89"/>
      <c r="L3407" s="89"/>
      <c r="M3407" s="89"/>
      <c r="N3407" s="89"/>
      <c r="O3407" s="89"/>
      <c r="P3407" s="89"/>
      <c r="Q3407" s="89"/>
      <c r="R3407" s="89"/>
      <c r="S3407" s="89"/>
    </row>
    <row r="3408" spans="1:19" ht="49.65" customHeight="1" x14ac:dyDescent="0.3">
      <c r="A3408" s="97">
        <v>15233</v>
      </c>
      <c r="B3408" s="98" t="s">
        <v>2775</v>
      </c>
      <c r="C3408" s="96"/>
      <c r="D3408" s="96"/>
      <c r="E3408" s="96"/>
      <c r="F3408" s="96"/>
      <c r="G3408" s="94">
        <f>+C3408+D3408+E3408+F3408</f>
        <v>0</v>
      </c>
      <c r="H3408" s="95">
        <v>79</v>
      </c>
      <c r="I3408" s="88">
        <f>+G3408*H3408</f>
        <v>0</v>
      </c>
      <c r="K3408" s="97">
        <v>13825</v>
      </c>
      <c r="L3408" s="98" t="s">
        <v>2776</v>
      </c>
      <c r="M3408" s="96"/>
      <c r="N3408" s="96"/>
      <c r="O3408" s="96"/>
      <c r="P3408" s="96"/>
      <c r="Q3408" s="94">
        <f>+M3408+N3408+O3408+P3408</f>
        <v>0</v>
      </c>
      <c r="R3408" s="95">
        <v>289</v>
      </c>
      <c r="S3408" s="88">
        <f>+Q3408*R3408</f>
        <v>0</v>
      </c>
    </row>
    <row r="3409" spans="1:19" ht="49.65" customHeight="1" x14ac:dyDescent="0.3">
      <c r="A3409" s="89"/>
      <c r="B3409" s="89"/>
      <c r="C3409" s="89"/>
      <c r="D3409" s="89"/>
      <c r="E3409" s="89"/>
      <c r="F3409" s="89"/>
      <c r="G3409" s="89"/>
      <c r="H3409" s="89"/>
      <c r="I3409" s="89"/>
      <c r="K3409" s="89"/>
      <c r="L3409" s="89"/>
      <c r="M3409" s="89"/>
      <c r="N3409" s="89"/>
      <c r="O3409" s="89"/>
      <c r="P3409" s="89"/>
      <c r="Q3409" s="89"/>
      <c r="R3409" s="89"/>
      <c r="S3409" s="89"/>
    </row>
    <row r="3410" spans="1:19" ht="49.65" customHeight="1" x14ac:dyDescent="0.3">
      <c r="A3410" s="99"/>
      <c r="B3410" s="100" t="s">
        <v>2777</v>
      </c>
      <c r="C3410" s="78"/>
      <c r="D3410" s="78"/>
      <c r="E3410" s="78"/>
      <c r="F3410" s="78"/>
      <c r="G3410" s="78"/>
      <c r="H3410" s="78"/>
      <c r="I3410" s="78"/>
      <c r="K3410" s="97">
        <v>13826</v>
      </c>
      <c r="L3410" s="98" t="s">
        <v>2778</v>
      </c>
      <c r="M3410" s="96"/>
      <c r="N3410" s="96"/>
      <c r="O3410" s="96"/>
      <c r="P3410" s="96"/>
      <c r="Q3410" s="94">
        <f>+M3410+N3410+O3410+P3410</f>
        <v>0</v>
      </c>
      <c r="R3410" s="95">
        <v>199</v>
      </c>
      <c r="S3410" s="88">
        <f>+Q3410*R3410</f>
        <v>0</v>
      </c>
    </row>
    <row r="3411" spans="1:19" ht="49.65" customHeight="1" x14ac:dyDescent="0.3">
      <c r="A3411" s="78"/>
      <c r="B3411" s="78"/>
      <c r="C3411" s="78"/>
      <c r="D3411" s="78"/>
      <c r="E3411" s="78"/>
      <c r="F3411" s="78"/>
      <c r="G3411" s="78"/>
      <c r="H3411" s="78"/>
      <c r="I3411" s="78"/>
      <c r="K3411" s="89"/>
      <c r="L3411" s="89"/>
      <c r="M3411" s="89"/>
      <c r="N3411" s="89"/>
      <c r="O3411" s="89"/>
      <c r="P3411" s="89"/>
      <c r="Q3411" s="89"/>
      <c r="R3411" s="89"/>
      <c r="S3411" s="89"/>
    </row>
    <row r="3412" spans="1:19" ht="49.65" customHeight="1" x14ac:dyDescent="0.3">
      <c r="A3412" s="97">
        <v>10610</v>
      </c>
      <c r="B3412" s="98" t="s">
        <v>2779</v>
      </c>
      <c r="C3412" s="96"/>
      <c r="D3412" s="96"/>
      <c r="E3412" s="96"/>
      <c r="F3412" s="96"/>
      <c r="G3412" s="94">
        <f>+C3412+D3412+E3412+F3412</f>
        <v>0</v>
      </c>
      <c r="H3412" s="95">
        <v>139</v>
      </c>
      <c r="I3412" s="88">
        <f>+G3412*H3412</f>
        <v>0</v>
      </c>
      <c r="K3412" s="97">
        <v>13827</v>
      </c>
      <c r="L3412" s="98" t="s">
        <v>2780</v>
      </c>
      <c r="M3412" s="96"/>
      <c r="N3412" s="96"/>
      <c r="O3412" s="96"/>
      <c r="P3412" s="96"/>
      <c r="Q3412" s="94">
        <f>+M3412+N3412+O3412+P3412</f>
        <v>0</v>
      </c>
      <c r="R3412" s="95">
        <v>199</v>
      </c>
      <c r="S3412" s="88">
        <f>+Q3412*R3412</f>
        <v>0</v>
      </c>
    </row>
    <row r="3413" spans="1:19" ht="49.65" customHeight="1" x14ac:dyDescent="0.3">
      <c r="A3413" s="89"/>
      <c r="B3413" s="89"/>
      <c r="C3413" s="89"/>
      <c r="D3413" s="89"/>
      <c r="E3413" s="89"/>
      <c r="F3413" s="89"/>
      <c r="G3413" s="89"/>
      <c r="H3413" s="89"/>
      <c r="I3413" s="89"/>
      <c r="K3413" s="89"/>
      <c r="L3413" s="89"/>
      <c r="M3413" s="89"/>
      <c r="N3413" s="89"/>
      <c r="O3413" s="89"/>
      <c r="P3413" s="89"/>
      <c r="Q3413" s="89"/>
      <c r="R3413" s="89"/>
      <c r="S3413" s="89"/>
    </row>
    <row r="3414" spans="1:19" ht="49.65" customHeight="1" x14ac:dyDescent="0.3">
      <c r="A3414" s="97">
        <v>10620</v>
      </c>
      <c r="B3414" s="98" t="s">
        <v>2781</v>
      </c>
      <c r="C3414" s="96"/>
      <c r="D3414" s="96"/>
      <c r="E3414" s="96"/>
      <c r="F3414" s="96"/>
      <c r="G3414" s="94">
        <f>+C3414+D3414+E3414+F3414</f>
        <v>0</v>
      </c>
      <c r="H3414" s="95">
        <v>119</v>
      </c>
      <c r="I3414" s="88">
        <f>+G3414*H3414</f>
        <v>0</v>
      </c>
      <c r="K3414" s="97">
        <v>13828</v>
      </c>
      <c r="L3414" s="98" t="s">
        <v>2782</v>
      </c>
      <c r="M3414" s="96"/>
      <c r="N3414" s="96"/>
      <c r="O3414" s="96"/>
      <c r="P3414" s="96"/>
      <c r="Q3414" s="94">
        <f>+M3414+N3414+O3414+P3414</f>
        <v>0</v>
      </c>
      <c r="R3414" s="95">
        <v>299</v>
      </c>
      <c r="S3414" s="88">
        <f>+Q3414*R3414</f>
        <v>0</v>
      </c>
    </row>
    <row r="3415" spans="1:19" ht="49.65" customHeight="1" x14ac:dyDescent="0.3">
      <c r="A3415" s="89"/>
      <c r="B3415" s="89"/>
      <c r="C3415" s="89"/>
      <c r="D3415" s="89"/>
      <c r="E3415" s="89"/>
      <c r="F3415" s="89"/>
      <c r="G3415" s="89"/>
      <c r="H3415" s="89"/>
      <c r="I3415" s="89"/>
      <c r="K3415" s="89"/>
      <c r="L3415" s="89"/>
      <c r="M3415" s="89"/>
      <c r="N3415" s="89"/>
      <c r="O3415" s="89"/>
      <c r="P3415" s="89"/>
      <c r="Q3415" s="89"/>
      <c r="R3415" s="89"/>
      <c r="S3415" s="89"/>
    </row>
    <row r="3416" spans="1:19" ht="49.65" customHeight="1" x14ac:dyDescent="0.3">
      <c r="A3416" s="97">
        <v>13162</v>
      </c>
      <c r="B3416" s="98" t="s">
        <v>2783</v>
      </c>
      <c r="C3416" s="96"/>
      <c r="D3416" s="96"/>
      <c r="E3416" s="96"/>
      <c r="F3416" s="96"/>
      <c r="G3416" s="94">
        <f>+C3416+D3416+E3416+F3416</f>
        <v>0</v>
      </c>
      <c r="H3416" s="95">
        <v>139</v>
      </c>
      <c r="I3416" s="88">
        <f>+G3416*H3416</f>
        <v>0</v>
      </c>
      <c r="K3416" s="97">
        <v>14591</v>
      </c>
      <c r="L3416" s="98" t="s">
        <v>2784</v>
      </c>
      <c r="M3416" s="96"/>
      <c r="N3416" s="96"/>
      <c r="O3416" s="96"/>
      <c r="P3416" s="96"/>
      <c r="Q3416" s="94">
        <f>+M3416+N3416+O3416+P3416</f>
        <v>0</v>
      </c>
      <c r="R3416" s="95">
        <v>329</v>
      </c>
      <c r="S3416" s="88">
        <f>+Q3416*R3416</f>
        <v>0</v>
      </c>
    </row>
    <row r="3417" spans="1:19" ht="49.65" customHeight="1" x14ac:dyDescent="0.3">
      <c r="A3417" s="89"/>
      <c r="B3417" s="89"/>
      <c r="C3417" s="89"/>
      <c r="D3417" s="89"/>
      <c r="E3417" s="89"/>
      <c r="F3417" s="89"/>
      <c r="G3417" s="89"/>
      <c r="H3417" s="89"/>
      <c r="I3417" s="89"/>
      <c r="K3417" s="89"/>
      <c r="L3417" s="89"/>
      <c r="M3417" s="89"/>
      <c r="N3417" s="89"/>
      <c r="O3417" s="89"/>
      <c r="P3417" s="89"/>
      <c r="Q3417" s="89"/>
      <c r="R3417" s="89"/>
      <c r="S3417" s="89"/>
    </row>
    <row r="3418" spans="1:19" ht="49.65" customHeight="1" x14ac:dyDescent="0.3">
      <c r="A3418" s="97">
        <v>15208</v>
      </c>
      <c r="B3418" s="98" t="s">
        <v>2785</v>
      </c>
      <c r="C3418" s="96"/>
      <c r="D3418" s="96"/>
      <c r="E3418" s="96"/>
      <c r="F3418" s="96"/>
      <c r="G3418" s="94">
        <f>+C3418+D3418+E3418+F3418</f>
        <v>0</v>
      </c>
      <c r="H3418" s="95">
        <v>129</v>
      </c>
      <c r="I3418" s="88">
        <f>+G3418*H3418</f>
        <v>0</v>
      </c>
      <c r="K3418" s="97">
        <v>14593</v>
      </c>
      <c r="L3418" s="98" t="s">
        <v>2786</v>
      </c>
      <c r="M3418" s="96"/>
      <c r="N3418" s="96"/>
      <c r="O3418" s="96"/>
      <c r="P3418" s="96"/>
      <c r="Q3418" s="94">
        <f>+M3418+N3418+O3418+P3418</f>
        <v>0</v>
      </c>
      <c r="R3418" s="95">
        <v>299</v>
      </c>
      <c r="S3418" s="88">
        <f>+Q3418*R3418</f>
        <v>0</v>
      </c>
    </row>
    <row r="3419" spans="1:19" ht="49.65" customHeight="1" x14ac:dyDescent="0.3">
      <c r="A3419" s="89"/>
      <c r="B3419" s="89"/>
      <c r="C3419" s="89"/>
      <c r="D3419" s="89"/>
      <c r="E3419" s="89"/>
      <c r="F3419" s="89"/>
      <c r="G3419" s="89"/>
      <c r="H3419" s="89"/>
      <c r="I3419" s="89"/>
      <c r="K3419" s="89"/>
      <c r="L3419" s="89"/>
      <c r="M3419" s="89"/>
      <c r="N3419" s="89"/>
      <c r="O3419" s="89"/>
      <c r="P3419" s="89"/>
      <c r="Q3419" s="89"/>
      <c r="R3419" s="89"/>
      <c r="S3419" s="89"/>
    </row>
    <row r="3420" spans="1:19" ht="49.65" customHeight="1" x14ac:dyDescent="0.3">
      <c r="A3420" s="97">
        <v>15209</v>
      </c>
      <c r="B3420" s="98" t="s">
        <v>2787</v>
      </c>
      <c r="C3420" s="96"/>
      <c r="D3420" s="96"/>
      <c r="E3420" s="96"/>
      <c r="F3420" s="96"/>
      <c r="G3420" s="94">
        <f>+C3420+D3420+E3420+F3420</f>
        <v>0</v>
      </c>
      <c r="H3420" s="95">
        <v>159</v>
      </c>
      <c r="I3420" s="88">
        <f>+G3420*H3420</f>
        <v>0</v>
      </c>
      <c r="K3420" s="97">
        <v>14594</v>
      </c>
      <c r="L3420" s="98" t="s">
        <v>2788</v>
      </c>
      <c r="M3420" s="96"/>
      <c r="N3420" s="96"/>
      <c r="O3420" s="96"/>
      <c r="P3420" s="96"/>
      <c r="Q3420" s="94">
        <f>+M3420+N3420+O3420+P3420</f>
        <v>0</v>
      </c>
      <c r="R3420" s="95">
        <v>299</v>
      </c>
      <c r="S3420" s="88">
        <f>+Q3420*R3420</f>
        <v>0</v>
      </c>
    </row>
    <row r="3421" spans="1:19" ht="49.65" customHeight="1" x14ac:dyDescent="0.3">
      <c r="A3421" s="89"/>
      <c r="B3421" s="89"/>
      <c r="C3421" s="89"/>
      <c r="D3421" s="89"/>
      <c r="E3421" s="89"/>
      <c r="F3421" s="89"/>
      <c r="G3421" s="89"/>
      <c r="H3421" s="89"/>
      <c r="I3421" s="89"/>
      <c r="K3421" s="89"/>
      <c r="L3421" s="89"/>
      <c r="M3421" s="89"/>
      <c r="N3421" s="89"/>
      <c r="O3421" s="89"/>
      <c r="P3421" s="89"/>
      <c r="Q3421" s="89"/>
      <c r="R3421" s="89"/>
      <c r="S3421" s="89"/>
    </row>
    <row r="3422" spans="1:19" ht="49.65" customHeight="1" x14ac:dyDescent="0.3">
      <c r="A3422" s="97">
        <v>15217</v>
      </c>
      <c r="B3422" s="98" t="s">
        <v>2789</v>
      </c>
      <c r="C3422" s="96"/>
      <c r="D3422" s="96"/>
      <c r="E3422" s="96"/>
      <c r="F3422" s="96"/>
      <c r="G3422" s="94">
        <f>+C3422+D3422+E3422+F3422</f>
        <v>0</v>
      </c>
      <c r="H3422" s="95">
        <v>159</v>
      </c>
      <c r="I3422" s="88">
        <f>+G3422*H3422</f>
        <v>0</v>
      </c>
      <c r="K3422" s="97">
        <v>14595</v>
      </c>
      <c r="L3422" s="98" t="s">
        <v>2790</v>
      </c>
      <c r="M3422" s="96"/>
      <c r="N3422" s="96"/>
      <c r="O3422" s="96"/>
      <c r="P3422" s="96"/>
      <c r="Q3422" s="94">
        <f>+M3422+N3422+O3422+P3422</f>
        <v>0</v>
      </c>
      <c r="R3422" s="95">
        <v>249</v>
      </c>
      <c r="S3422" s="88">
        <f>+Q3422*R3422</f>
        <v>0</v>
      </c>
    </row>
    <row r="3423" spans="1:19" ht="49.65" customHeight="1" x14ac:dyDescent="0.3">
      <c r="A3423" s="89"/>
      <c r="B3423" s="89"/>
      <c r="C3423" s="89"/>
      <c r="D3423" s="89"/>
      <c r="E3423" s="89"/>
      <c r="F3423" s="89"/>
      <c r="G3423" s="89"/>
      <c r="H3423" s="89"/>
      <c r="I3423" s="89"/>
      <c r="K3423" s="89"/>
      <c r="L3423" s="89"/>
      <c r="M3423" s="89"/>
      <c r="N3423" s="89"/>
      <c r="O3423" s="89"/>
      <c r="P3423" s="89"/>
      <c r="Q3423" s="89"/>
      <c r="R3423" s="89"/>
      <c r="S3423" s="89"/>
    </row>
    <row r="3424" spans="1:19" ht="49.65" customHeight="1" x14ac:dyDescent="0.3">
      <c r="A3424" s="99"/>
      <c r="B3424" s="100" t="s">
        <v>2791</v>
      </c>
      <c r="C3424" s="78"/>
      <c r="D3424" s="78"/>
      <c r="E3424" s="78"/>
      <c r="F3424" s="78"/>
      <c r="G3424" s="78"/>
      <c r="H3424" s="78"/>
      <c r="I3424" s="78"/>
      <c r="K3424" s="97">
        <v>14596</v>
      </c>
      <c r="L3424" s="98" t="s">
        <v>2792</v>
      </c>
      <c r="M3424" s="96"/>
      <c r="N3424" s="96"/>
      <c r="O3424" s="96"/>
      <c r="P3424" s="96"/>
      <c r="Q3424" s="94">
        <f>+M3424+N3424+O3424+P3424</f>
        <v>0</v>
      </c>
      <c r="R3424" s="95">
        <v>299</v>
      </c>
      <c r="S3424" s="88">
        <f>+Q3424*R3424</f>
        <v>0</v>
      </c>
    </row>
    <row r="3425" spans="1:19" ht="49.65" customHeight="1" x14ac:dyDescent="0.3">
      <c r="A3425" s="78"/>
      <c r="B3425" s="78"/>
      <c r="C3425" s="78"/>
      <c r="D3425" s="78"/>
      <c r="E3425" s="78"/>
      <c r="F3425" s="78"/>
      <c r="G3425" s="78"/>
      <c r="H3425" s="78"/>
      <c r="I3425" s="78"/>
      <c r="K3425" s="89"/>
      <c r="L3425" s="89"/>
      <c r="M3425" s="89"/>
      <c r="N3425" s="89"/>
      <c r="O3425" s="89"/>
      <c r="P3425" s="89"/>
      <c r="Q3425" s="89"/>
      <c r="R3425" s="89"/>
      <c r="S3425" s="89"/>
    </row>
    <row r="3426" spans="1:19" ht="49.65" customHeight="1" x14ac:dyDescent="0.3">
      <c r="A3426" s="97">
        <v>13441</v>
      </c>
      <c r="B3426" s="98" t="s">
        <v>2793</v>
      </c>
      <c r="C3426" s="96"/>
      <c r="D3426" s="96"/>
      <c r="E3426" s="96"/>
      <c r="F3426" s="96"/>
      <c r="G3426" s="94">
        <f>+C3426+D3426+E3426+F3426</f>
        <v>0</v>
      </c>
      <c r="H3426" s="95">
        <v>169</v>
      </c>
      <c r="I3426" s="88">
        <f>+G3426*H3426</f>
        <v>0</v>
      </c>
      <c r="K3426" s="97">
        <v>15240</v>
      </c>
      <c r="L3426" s="98" t="s">
        <v>2794</v>
      </c>
      <c r="M3426" s="96"/>
      <c r="N3426" s="96"/>
      <c r="O3426" s="96"/>
      <c r="P3426" s="96"/>
      <c r="Q3426" s="94">
        <f>+M3426+N3426+O3426+P3426</f>
        <v>0</v>
      </c>
      <c r="R3426" s="95">
        <v>319</v>
      </c>
      <c r="S3426" s="88">
        <f>+Q3426*R3426</f>
        <v>0</v>
      </c>
    </row>
    <row r="3427" spans="1:19" ht="49.65" customHeight="1" x14ac:dyDescent="0.3">
      <c r="A3427" s="89"/>
      <c r="B3427" s="89"/>
      <c r="C3427" s="89"/>
      <c r="D3427" s="89"/>
      <c r="E3427" s="89"/>
      <c r="F3427" s="89"/>
      <c r="G3427" s="89"/>
      <c r="H3427" s="89"/>
      <c r="I3427" s="89"/>
      <c r="K3427" s="89"/>
      <c r="L3427" s="89"/>
      <c r="M3427" s="89"/>
      <c r="N3427" s="89"/>
      <c r="O3427" s="89"/>
      <c r="P3427" s="89"/>
      <c r="Q3427" s="89"/>
      <c r="R3427" s="89"/>
      <c r="S3427" s="89"/>
    </row>
    <row r="3428" spans="1:19" ht="49.65" customHeight="1" x14ac:dyDescent="0.3">
      <c r="A3428" s="97">
        <v>13443</v>
      </c>
      <c r="B3428" s="98" t="s">
        <v>2795</v>
      </c>
      <c r="C3428" s="96"/>
      <c r="D3428" s="96"/>
      <c r="E3428" s="96"/>
      <c r="F3428" s="96"/>
      <c r="G3428" s="94">
        <f>+C3428+D3428+E3428+F3428</f>
        <v>0</v>
      </c>
      <c r="H3428" s="95">
        <v>199</v>
      </c>
      <c r="I3428" s="88">
        <f>+G3428*H3428</f>
        <v>0</v>
      </c>
      <c r="K3428" s="97">
        <v>15241</v>
      </c>
      <c r="L3428" s="98" t="s">
        <v>2796</v>
      </c>
      <c r="M3428" s="96"/>
      <c r="N3428" s="96"/>
      <c r="O3428" s="96"/>
      <c r="P3428" s="96"/>
      <c r="Q3428" s="94">
        <f>+M3428+N3428+O3428+P3428</f>
        <v>0</v>
      </c>
      <c r="R3428" s="95">
        <v>249</v>
      </c>
      <c r="S3428" s="88">
        <f>+Q3428*R3428</f>
        <v>0</v>
      </c>
    </row>
    <row r="3429" spans="1:19" ht="49.65" customHeight="1" x14ac:dyDescent="0.3">
      <c r="A3429" s="89"/>
      <c r="B3429" s="89"/>
      <c r="C3429" s="89"/>
      <c r="D3429" s="89"/>
      <c r="E3429" s="89"/>
      <c r="F3429" s="89"/>
      <c r="G3429" s="89"/>
      <c r="H3429" s="89"/>
      <c r="I3429" s="89"/>
      <c r="K3429" s="89"/>
      <c r="L3429" s="89"/>
      <c r="M3429" s="89"/>
      <c r="N3429" s="89"/>
      <c r="O3429" s="89"/>
      <c r="P3429" s="89"/>
      <c r="Q3429" s="89"/>
      <c r="R3429" s="89"/>
      <c r="S3429" s="89"/>
    </row>
    <row r="3430" spans="1:19" ht="49.65" customHeight="1" x14ac:dyDescent="0.3">
      <c r="A3430" s="97">
        <v>13444</v>
      </c>
      <c r="B3430" s="98" t="s">
        <v>2797</v>
      </c>
      <c r="C3430" s="96"/>
      <c r="D3430" s="96"/>
      <c r="E3430" s="96"/>
      <c r="F3430" s="96"/>
      <c r="G3430" s="94">
        <f>+C3430+D3430+E3430+F3430</f>
        <v>0</v>
      </c>
      <c r="H3430" s="95">
        <v>189</v>
      </c>
      <c r="I3430" s="88">
        <f>+G3430*H3430</f>
        <v>0</v>
      </c>
      <c r="K3430" s="101" t="s">
        <v>2798</v>
      </c>
      <c r="L3430" s="78"/>
      <c r="M3430" s="78"/>
      <c r="N3430" s="78"/>
      <c r="O3430" s="78"/>
      <c r="P3430" s="78"/>
      <c r="Q3430" s="78"/>
      <c r="R3430" s="78"/>
      <c r="S3430" s="78"/>
    </row>
    <row r="3431" spans="1:19" ht="49.65" customHeight="1" x14ac:dyDescent="0.3">
      <c r="A3431" s="89"/>
      <c r="B3431" s="89"/>
      <c r="C3431" s="89"/>
      <c r="D3431" s="89"/>
      <c r="E3431" s="89"/>
      <c r="F3431" s="89"/>
      <c r="G3431" s="89"/>
      <c r="H3431" s="89"/>
      <c r="I3431" s="89"/>
      <c r="K3431" s="78"/>
      <c r="L3431" s="78"/>
      <c r="M3431" s="78"/>
      <c r="N3431" s="78"/>
      <c r="O3431" s="78"/>
      <c r="P3431" s="78"/>
      <c r="Q3431" s="78"/>
      <c r="R3431" s="78"/>
      <c r="S3431" s="78"/>
    </row>
    <row r="3432" spans="1:19" ht="49.65" customHeight="1" x14ac:dyDescent="0.3">
      <c r="A3432" s="101" t="s">
        <v>2799</v>
      </c>
      <c r="B3432" s="78"/>
      <c r="C3432" s="78"/>
      <c r="D3432" s="78"/>
      <c r="E3432" s="78"/>
      <c r="F3432" s="78"/>
      <c r="G3432" s="78"/>
      <c r="H3432" s="78"/>
      <c r="I3432" s="78"/>
      <c r="K3432" s="99"/>
      <c r="L3432" s="100" t="s">
        <v>2800</v>
      </c>
      <c r="M3432" s="78"/>
      <c r="N3432" s="78"/>
      <c r="O3432" s="78"/>
      <c r="P3432" s="78"/>
      <c r="Q3432" s="78"/>
      <c r="R3432" s="78"/>
      <c r="S3432" s="78"/>
    </row>
    <row r="3433" spans="1:19" ht="49.65" customHeight="1" x14ac:dyDescent="0.3">
      <c r="A3433" s="78"/>
      <c r="B3433" s="78"/>
      <c r="C3433" s="78"/>
      <c r="D3433" s="78"/>
      <c r="E3433" s="78"/>
      <c r="F3433" s="78"/>
      <c r="G3433" s="78"/>
      <c r="H3433" s="78"/>
      <c r="I3433" s="78"/>
      <c r="K3433" s="78"/>
      <c r="L3433" s="78"/>
      <c r="M3433" s="78"/>
      <c r="N3433" s="78"/>
      <c r="O3433" s="78"/>
      <c r="P3433" s="78"/>
      <c r="Q3433" s="78"/>
      <c r="R3433" s="78"/>
      <c r="S3433" s="78"/>
    </row>
    <row r="3434" spans="1:19" ht="49.65" customHeight="1" x14ac:dyDescent="0.3">
      <c r="A3434" s="99"/>
      <c r="B3434" s="100" t="s">
        <v>2801</v>
      </c>
      <c r="C3434" s="78"/>
      <c r="D3434" s="78"/>
      <c r="E3434" s="78"/>
      <c r="F3434" s="78"/>
      <c r="G3434" s="78"/>
      <c r="H3434" s="78"/>
      <c r="I3434" s="78"/>
      <c r="K3434" s="97">
        <v>13847</v>
      </c>
      <c r="L3434" s="98" t="s">
        <v>2802</v>
      </c>
      <c r="M3434" s="96"/>
      <c r="N3434" s="96"/>
      <c r="O3434" s="96"/>
      <c r="P3434" s="96"/>
      <c r="Q3434" s="94">
        <f>+M3434+N3434+O3434+P3434</f>
        <v>0</v>
      </c>
      <c r="R3434" s="95">
        <v>119</v>
      </c>
      <c r="S3434" s="88">
        <f>+Q3434*R3434</f>
        <v>0</v>
      </c>
    </row>
    <row r="3435" spans="1:19" ht="49.65" customHeight="1" x14ac:dyDescent="0.3">
      <c r="A3435" s="78"/>
      <c r="B3435" s="78"/>
      <c r="C3435" s="78"/>
      <c r="D3435" s="78"/>
      <c r="E3435" s="78"/>
      <c r="F3435" s="78"/>
      <c r="G3435" s="78"/>
      <c r="H3435" s="78"/>
      <c r="I3435" s="78"/>
      <c r="K3435" s="89"/>
      <c r="L3435" s="89"/>
      <c r="M3435" s="89"/>
      <c r="N3435" s="89"/>
      <c r="O3435" s="89"/>
      <c r="P3435" s="89"/>
      <c r="Q3435" s="89"/>
      <c r="R3435" s="89"/>
      <c r="S3435" s="89"/>
    </row>
    <row r="3436" spans="1:19" ht="49.65" customHeight="1" x14ac:dyDescent="0.3">
      <c r="A3436" s="97">
        <v>13990</v>
      </c>
      <c r="B3436" s="98" t="s">
        <v>2803</v>
      </c>
      <c r="C3436" s="96"/>
      <c r="D3436" s="96"/>
      <c r="E3436" s="96"/>
      <c r="F3436" s="96"/>
      <c r="G3436" s="94">
        <f>+C3436+D3436+E3436+F3436</f>
        <v>0</v>
      </c>
      <c r="H3436" s="95">
        <v>109</v>
      </c>
      <c r="I3436" s="88">
        <f>+G3436*H3436</f>
        <v>0</v>
      </c>
      <c r="K3436" s="97">
        <v>13848</v>
      </c>
      <c r="L3436" s="98" t="s">
        <v>2804</v>
      </c>
      <c r="M3436" s="96"/>
      <c r="N3436" s="96"/>
      <c r="O3436" s="96"/>
      <c r="P3436" s="96"/>
      <c r="Q3436" s="94">
        <f>+M3436+N3436+O3436+P3436</f>
        <v>0</v>
      </c>
      <c r="R3436" s="95">
        <v>119</v>
      </c>
      <c r="S3436" s="88">
        <f>+Q3436*R3436</f>
        <v>0</v>
      </c>
    </row>
    <row r="3437" spans="1:19" ht="49.65" customHeight="1" x14ac:dyDescent="0.3">
      <c r="A3437" s="89"/>
      <c r="B3437" s="89"/>
      <c r="C3437" s="89"/>
      <c r="D3437" s="89"/>
      <c r="E3437" s="89"/>
      <c r="F3437" s="89"/>
      <c r="G3437" s="89"/>
      <c r="H3437" s="89"/>
      <c r="I3437" s="89"/>
      <c r="K3437" s="89"/>
      <c r="L3437" s="89"/>
      <c r="M3437" s="89"/>
      <c r="N3437" s="89"/>
      <c r="O3437" s="89"/>
      <c r="P3437" s="89"/>
      <c r="Q3437" s="89"/>
      <c r="R3437" s="89"/>
      <c r="S3437" s="89"/>
    </row>
    <row r="3438" spans="1:19" ht="49.65" customHeight="1" x14ac:dyDescent="0.3">
      <c r="A3438" s="97">
        <v>13992</v>
      </c>
      <c r="B3438" s="98" t="s">
        <v>2805</v>
      </c>
      <c r="C3438" s="96"/>
      <c r="D3438" s="96"/>
      <c r="E3438" s="96"/>
      <c r="F3438" s="96"/>
      <c r="G3438" s="94">
        <f>+C3438+D3438+E3438+F3438</f>
        <v>0</v>
      </c>
      <c r="H3438" s="95">
        <v>119</v>
      </c>
      <c r="I3438" s="88">
        <f>+G3438*H3438</f>
        <v>0</v>
      </c>
      <c r="K3438" s="97">
        <v>13849</v>
      </c>
      <c r="L3438" s="98" t="s">
        <v>2806</v>
      </c>
      <c r="M3438" s="96"/>
      <c r="N3438" s="96"/>
      <c r="O3438" s="96"/>
      <c r="P3438" s="96"/>
      <c r="Q3438" s="94">
        <f>+M3438+N3438+O3438+P3438</f>
        <v>0</v>
      </c>
      <c r="R3438" s="95">
        <v>119</v>
      </c>
      <c r="S3438" s="88">
        <f>+Q3438*R3438</f>
        <v>0</v>
      </c>
    </row>
    <row r="3439" spans="1:19" ht="49.65" customHeight="1" x14ac:dyDescent="0.3">
      <c r="A3439" s="89"/>
      <c r="B3439" s="89"/>
      <c r="C3439" s="89"/>
      <c r="D3439" s="89"/>
      <c r="E3439" s="89"/>
      <c r="F3439" s="89"/>
      <c r="G3439" s="89"/>
      <c r="H3439" s="89"/>
      <c r="I3439" s="89"/>
      <c r="K3439" s="89"/>
      <c r="L3439" s="89"/>
      <c r="M3439" s="89"/>
      <c r="N3439" s="89"/>
      <c r="O3439" s="89"/>
      <c r="P3439" s="89"/>
      <c r="Q3439" s="89"/>
      <c r="R3439" s="89"/>
      <c r="S3439" s="89"/>
    </row>
    <row r="3440" spans="1:19" ht="49.65" customHeight="1" x14ac:dyDescent="0.3">
      <c r="A3440" s="97">
        <v>13996</v>
      </c>
      <c r="B3440" s="98" t="s">
        <v>2807</v>
      </c>
      <c r="C3440" s="96"/>
      <c r="D3440" s="96"/>
      <c r="E3440" s="96"/>
      <c r="F3440" s="96"/>
      <c r="G3440" s="94">
        <f>+C3440+D3440+E3440+F3440</f>
        <v>0</v>
      </c>
      <c r="H3440" s="95">
        <v>99</v>
      </c>
      <c r="I3440" s="88">
        <f>+G3440*H3440</f>
        <v>0</v>
      </c>
      <c r="K3440" s="97">
        <v>13850</v>
      </c>
      <c r="L3440" s="98" t="s">
        <v>2808</v>
      </c>
      <c r="M3440" s="96"/>
      <c r="N3440" s="96"/>
      <c r="O3440" s="96"/>
      <c r="P3440" s="96"/>
      <c r="Q3440" s="94">
        <f>+M3440+N3440+O3440+P3440</f>
        <v>0</v>
      </c>
      <c r="R3440" s="95">
        <v>119</v>
      </c>
      <c r="S3440" s="88">
        <f>+Q3440*R3440</f>
        <v>0</v>
      </c>
    </row>
    <row r="3441" spans="1:19" ht="49.65" customHeight="1" x14ac:dyDescent="0.3">
      <c r="A3441" s="89"/>
      <c r="B3441" s="89"/>
      <c r="C3441" s="89"/>
      <c r="D3441" s="89"/>
      <c r="E3441" s="89"/>
      <c r="F3441" s="89"/>
      <c r="G3441" s="89"/>
      <c r="H3441" s="89"/>
      <c r="I3441" s="89"/>
      <c r="K3441" s="89"/>
      <c r="L3441" s="89"/>
      <c r="M3441" s="89"/>
      <c r="N3441" s="89"/>
      <c r="O3441" s="89"/>
      <c r="P3441" s="89"/>
      <c r="Q3441" s="89"/>
      <c r="R3441" s="89"/>
      <c r="S3441" s="89"/>
    </row>
    <row r="3442" spans="1:19" ht="49.65" customHeight="1" x14ac:dyDescent="0.3">
      <c r="A3442" s="99"/>
      <c r="B3442" s="100" t="s">
        <v>2809</v>
      </c>
      <c r="C3442" s="78"/>
      <c r="D3442" s="78"/>
      <c r="E3442" s="78"/>
      <c r="F3442" s="78"/>
      <c r="G3442" s="78"/>
      <c r="H3442" s="78"/>
      <c r="I3442" s="78"/>
      <c r="K3442" s="97">
        <v>13851</v>
      </c>
      <c r="L3442" s="98" t="s">
        <v>2810</v>
      </c>
      <c r="M3442" s="96"/>
      <c r="N3442" s="96"/>
      <c r="O3442" s="96"/>
      <c r="P3442" s="96"/>
      <c r="Q3442" s="94">
        <f>+M3442+N3442+O3442+P3442</f>
        <v>0</v>
      </c>
      <c r="R3442" s="95">
        <v>119</v>
      </c>
      <c r="S3442" s="88">
        <f>+Q3442*R3442</f>
        <v>0</v>
      </c>
    </row>
    <row r="3443" spans="1:19" ht="49.65" customHeight="1" x14ac:dyDescent="0.3">
      <c r="A3443" s="78"/>
      <c r="B3443" s="78"/>
      <c r="C3443" s="78"/>
      <c r="D3443" s="78"/>
      <c r="E3443" s="78"/>
      <c r="F3443" s="78"/>
      <c r="G3443" s="78"/>
      <c r="H3443" s="78"/>
      <c r="I3443" s="78"/>
      <c r="K3443" s="89"/>
      <c r="L3443" s="89"/>
      <c r="M3443" s="89"/>
      <c r="N3443" s="89"/>
      <c r="O3443" s="89"/>
      <c r="P3443" s="89"/>
      <c r="Q3443" s="89"/>
      <c r="R3443" s="89"/>
      <c r="S3443" s="89"/>
    </row>
    <row r="3444" spans="1:19" ht="49.65" customHeight="1" x14ac:dyDescent="0.3">
      <c r="A3444" s="97">
        <v>11714</v>
      </c>
      <c r="B3444" s="98" t="s">
        <v>2811</v>
      </c>
      <c r="C3444" s="96"/>
      <c r="D3444" s="96"/>
      <c r="E3444" s="96"/>
      <c r="F3444" s="96"/>
      <c r="G3444" s="94">
        <f>+C3444+D3444+E3444+F3444</f>
        <v>0</v>
      </c>
      <c r="H3444" s="95">
        <v>129</v>
      </c>
      <c r="I3444" s="88">
        <f>+G3444*H3444</f>
        <v>0</v>
      </c>
      <c r="K3444" s="97">
        <v>13852</v>
      </c>
      <c r="L3444" s="98" t="s">
        <v>2812</v>
      </c>
      <c r="M3444" s="96"/>
      <c r="N3444" s="96"/>
      <c r="O3444" s="96"/>
      <c r="P3444" s="96"/>
      <c r="Q3444" s="94">
        <f>+M3444+N3444+O3444+P3444</f>
        <v>0</v>
      </c>
      <c r="R3444" s="95">
        <v>119</v>
      </c>
      <c r="S3444" s="88">
        <f>+Q3444*R3444</f>
        <v>0</v>
      </c>
    </row>
    <row r="3445" spans="1:19" ht="49.65" customHeight="1" x14ac:dyDescent="0.3">
      <c r="A3445" s="89"/>
      <c r="B3445" s="89"/>
      <c r="C3445" s="89"/>
      <c r="D3445" s="89"/>
      <c r="E3445" s="89"/>
      <c r="F3445" s="89"/>
      <c r="G3445" s="89"/>
      <c r="H3445" s="89"/>
      <c r="I3445" s="89"/>
      <c r="K3445" s="89"/>
      <c r="L3445" s="89"/>
      <c r="M3445" s="89"/>
      <c r="N3445" s="89"/>
      <c r="O3445" s="89"/>
      <c r="P3445" s="89"/>
      <c r="Q3445" s="89"/>
      <c r="R3445" s="89"/>
      <c r="S3445" s="89"/>
    </row>
    <row r="3446" spans="1:19" ht="49.65" customHeight="1" x14ac:dyDescent="0.3">
      <c r="A3446" s="97">
        <v>13975</v>
      </c>
      <c r="B3446" s="98" t="s">
        <v>2813</v>
      </c>
      <c r="C3446" s="96"/>
      <c r="D3446" s="96"/>
      <c r="E3446" s="96"/>
      <c r="F3446" s="96"/>
      <c r="G3446" s="94">
        <f>+C3446+D3446+E3446+F3446</f>
        <v>0</v>
      </c>
      <c r="H3446" s="95">
        <v>119</v>
      </c>
      <c r="I3446" s="88">
        <f>+G3446*H3446</f>
        <v>0</v>
      </c>
      <c r="K3446" s="97">
        <v>13853</v>
      </c>
      <c r="L3446" s="98" t="s">
        <v>2814</v>
      </c>
      <c r="M3446" s="96"/>
      <c r="N3446" s="96"/>
      <c r="O3446" s="96"/>
      <c r="P3446" s="96"/>
      <c r="Q3446" s="94">
        <f>+M3446+N3446+O3446+P3446</f>
        <v>0</v>
      </c>
      <c r="R3446" s="95">
        <v>119</v>
      </c>
      <c r="S3446" s="88">
        <f>+Q3446*R3446</f>
        <v>0</v>
      </c>
    </row>
    <row r="3447" spans="1:19" ht="49.65" customHeight="1" x14ac:dyDescent="0.3">
      <c r="A3447" s="89"/>
      <c r="B3447" s="89"/>
      <c r="C3447" s="89"/>
      <c r="D3447" s="89"/>
      <c r="E3447" s="89"/>
      <c r="F3447" s="89"/>
      <c r="G3447" s="89"/>
      <c r="H3447" s="89"/>
      <c r="I3447" s="89"/>
      <c r="K3447" s="89"/>
      <c r="L3447" s="89"/>
      <c r="M3447" s="89"/>
      <c r="N3447" s="89"/>
      <c r="O3447" s="89"/>
      <c r="P3447" s="89"/>
      <c r="Q3447" s="89"/>
      <c r="R3447" s="89"/>
      <c r="S3447" s="89"/>
    </row>
    <row r="3448" spans="1:19" ht="49.65" customHeight="1" x14ac:dyDescent="0.3">
      <c r="A3448" s="97">
        <v>13977</v>
      </c>
      <c r="B3448" s="98" t="s">
        <v>2815</v>
      </c>
      <c r="C3448" s="96"/>
      <c r="D3448" s="96"/>
      <c r="E3448" s="96"/>
      <c r="F3448" s="96"/>
      <c r="G3448" s="94">
        <f>+C3448+D3448+E3448+F3448</f>
        <v>0</v>
      </c>
      <c r="H3448" s="95">
        <v>119</v>
      </c>
      <c r="I3448" s="88">
        <f>+G3448*H3448</f>
        <v>0</v>
      </c>
      <c r="K3448" s="97">
        <v>13854</v>
      </c>
      <c r="L3448" s="98" t="s">
        <v>2816</v>
      </c>
      <c r="M3448" s="96"/>
      <c r="N3448" s="96"/>
      <c r="O3448" s="96"/>
      <c r="P3448" s="96"/>
      <c r="Q3448" s="94">
        <f>+M3448+N3448+O3448+P3448</f>
        <v>0</v>
      </c>
      <c r="R3448" s="95">
        <v>119</v>
      </c>
      <c r="S3448" s="88">
        <f>+Q3448*R3448</f>
        <v>0</v>
      </c>
    </row>
    <row r="3449" spans="1:19" ht="49.65" customHeight="1" x14ac:dyDescent="0.3">
      <c r="A3449" s="89"/>
      <c r="B3449" s="89"/>
      <c r="C3449" s="89"/>
      <c r="D3449" s="89"/>
      <c r="E3449" s="89"/>
      <c r="F3449" s="89"/>
      <c r="G3449" s="89"/>
      <c r="H3449" s="89"/>
      <c r="I3449" s="89"/>
      <c r="K3449" s="89"/>
      <c r="L3449" s="89"/>
      <c r="M3449" s="89"/>
      <c r="N3449" s="89"/>
      <c r="O3449" s="89"/>
      <c r="P3449" s="89"/>
      <c r="Q3449" s="89"/>
      <c r="R3449" s="89"/>
      <c r="S3449" s="89"/>
    </row>
    <row r="3450" spans="1:19" ht="49.65" customHeight="1" x14ac:dyDescent="0.3">
      <c r="A3450" s="97">
        <v>13985</v>
      </c>
      <c r="B3450" s="98" t="s">
        <v>2817</v>
      </c>
      <c r="C3450" s="96"/>
      <c r="D3450" s="96"/>
      <c r="E3450" s="96"/>
      <c r="F3450" s="96"/>
      <c r="G3450" s="94">
        <f>+C3450+D3450+E3450+F3450</f>
        <v>0</v>
      </c>
      <c r="H3450" s="95">
        <v>119</v>
      </c>
      <c r="I3450" s="88">
        <f>+G3450*H3450</f>
        <v>0</v>
      </c>
      <c r="K3450" s="97">
        <v>13855</v>
      </c>
      <c r="L3450" s="98" t="s">
        <v>2818</v>
      </c>
      <c r="M3450" s="96"/>
      <c r="N3450" s="96"/>
      <c r="O3450" s="96"/>
      <c r="P3450" s="96"/>
      <c r="Q3450" s="94">
        <f>+M3450+N3450+O3450+P3450</f>
        <v>0</v>
      </c>
      <c r="R3450" s="95">
        <v>119</v>
      </c>
      <c r="S3450" s="88">
        <f>+Q3450*R3450</f>
        <v>0</v>
      </c>
    </row>
    <row r="3451" spans="1:19" ht="49.65" customHeight="1" x14ac:dyDescent="0.3">
      <c r="A3451" s="89"/>
      <c r="B3451" s="89"/>
      <c r="C3451" s="89"/>
      <c r="D3451" s="89"/>
      <c r="E3451" s="89"/>
      <c r="F3451" s="89"/>
      <c r="G3451" s="89"/>
      <c r="H3451" s="89"/>
      <c r="I3451" s="89"/>
      <c r="K3451" s="89"/>
      <c r="L3451" s="89"/>
      <c r="M3451" s="89"/>
      <c r="N3451" s="89"/>
      <c r="O3451" s="89"/>
      <c r="P3451" s="89"/>
      <c r="Q3451" s="89"/>
      <c r="R3451" s="89"/>
      <c r="S3451" s="89"/>
    </row>
    <row r="3452" spans="1:19" ht="49.65" customHeight="1" x14ac:dyDescent="0.3">
      <c r="A3452" s="97">
        <v>13986</v>
      </c>
      <c r="B3452" s="98" t="s">
        <v>2819</v>
      </c>
      <c r="C3452" s="96"/>
      <c r="D3452" s="96"/>
      <c r="E3452" s="96"/>
      <c r="F3452" s="96"/>
      <c r="G3452" s="94">
        <f>+C3452+D3452+E3452+F3452</f>
        <v>0</v>
      </c>
      <c r="H3452" s="95">
        <v>129</v>
      </c>
      <c r="I3452" s="88">
        <f>+G3452*H3452</f>
        <v>0</v>
      </c>
      <c r="K3452" s="97">
        <v>13856</v>
      </c>
      <c r="L3452" s="98" t="s">
        <v>2820</v>
      </c>
      <c r="M3452" s="96"/>
      <c r="N3452" s="96"/>
      <c r="O3452" s="96"/>
      <c r="P3452" s="96"/>
      <c r="Q3452" s="94">
        <f>+M3452+N3452+O3452+P3452</f>
        <v>0</v>
      </c>
      <c r="R3452" s="95">
        <v>119</v>
      </c>
      <c r="S3452" s="88">
        <f>+Q3452*R3452</f>
        <v>0</v>
      </c>
    </row>
    <row r="3453" spans="1:19" ht="49.65" customHeight="1" x14ac:dyDescent="0.3">
      <c r="A3453" s="89"/>
      <c r="B3453" s="89"/>
      <c r="C3453" s="89"/>
      <c r="D3453" s="89"/>
      <c r="E3453" s="89"/>
      <c r="F3453" s="89"/>
      <c r="G3453" s="89"/>
      <c r="H3453" s="89"/>
      <c r="I3453" s="89"/>
      <c r="K3453" s="89"/>
      <c r="L3453" s="89"/>
      <c r="M3453" s="89"/>
      <c r="N3453" s="89"/>
      <c r="O3453" s="89"/>
      <c r="P3453" s="89"/>
      <c r="Q3453" s="89"/>
      <c r="R3453" s="89"/>
      <c r="S3453" s="89"/>
    </row>
    <row r="3454" spans="1:19" ht="49.65" customHeight="1" x14ac:dyDescent="0.3">
      <c r="A3454" s="97">
        <v>15235</v>
      </c>
      <c r="B3454" s="98" t="s">
        <v>2821</v>
      </c>
      <c r="C3454" s="96"/>
      <c r="D3454" s="96"/>
      <c r="E3454" s="96"/>
      <c r="F3454" s="96"/>
      <c r="G3454" s="94">
        <f>+C3454+D3454+E3454+F3454</f>
        <v>0</v>
      </c>
      <c r="H3454" s="95">
        <v>129</v>
      </c>
      <c r="I3454" s="88">
        <f>+G3454*H3454</f>
        <v>0</v>
      </c>
      <c r="K3454" s="97">
        <v>13857</v>
      </c>
      <c r="L3454" s="98" t="s">
        <v>2822</v>
      </c>
      <c r="M3454" s="96"/>
      <c r="N3454" s="96"/>
      <c r="O3454" s="96"/>
      <c r="P3454" s="96"/>
      <c r="Q3454" s="94">
        <f>+M3454+N3454+O3454+P3454</f>
        <v>0</v>
      </c>
      <c r="R3454" s="95">
        <v>119</v>
      </c>
      <c r="S3454" s="88">
        <f>+Q3454*R3454</f>
        <v>0</v>
      </c>
    </row>
    <row r="3455" spans="1:19" ht="49.65" customHeight="1" x14ac:dyDescent="0.3">
      <c r="A3455" s="89"/>
      <c r="B3455" s="89"/>
      <c r="C3455" s="89"/>
      <c r="D3455" s="89"/>
      <c r="E3455" s="89"/>
      <c r="F3455" s="89"/>
      <c r="G3455" s="89"/>
      <c r="H3455" s="89"/>
      <c r="I3455" s="89"/>
      <c r="K3455" s="89"/>
      <c r="L3455" s="89"/>
      <c r="M3455" s="89"/>
      <c r="N3455" s="89"/>
      <c r="O3455" s="89"/>
      <c r="P3455" s="89"/>
      <c r="Q3455" s="89"/>
      <c r="R3455" s="89"/>
      <c r="S3455" s="89"/>
    </row>
    <row r="3456" spans="1:19" ht="49.65" customHeight="1" x14ac:dyDescent="0.3">
      <c r="A3456" s="97">
        <v>15236</v>
      </c>
      <c r="B3456" s="98" t="s">
        <v>2823</v>
      </c>
      <c r="C3456" s="96"/>
      <c r="D3456" s="96"/>
      <c r="E3456" s="96"/>
      <c r="F3456" s="96"/>
      <c r="G3456" s="94">
        <f>+C3456+D3456+E3456+F3456</f>
        <v>0</v>
      </c>
      <c r="H3456" s="95">
        <v>129</v>
      </c>
      <c r="I3456" s="88">
        <f>+G3456*H3456</f>
        <v>0</v>
      </c>
      <c r="K3456" s="97">
        <v>13858</v>
      </c>
      <c r="L3456" s="98" t="s">
        <v>2824</v>
      </c>
      <c r="M3456" s="96"/>
      <c r="N3456" s="96"/>
      <c r="O3456" s="96"/>
      <c r="P3456" s="96"/>
      <c r="Q3456" s="94">
        <f>+M3456+N3456+O3456+P3456</f>
        <v>0</v>
      </c>
      <c r="R3456" s="95">
        <v>119</v>
      </c>
      <c r="S3456" s="88">
        <f>+Q3456*R3456</f>
        <v>0</v>
      </c>
    </row>
    <row r="3457" spans="1:19" ht="49.65" customHeight="1" x14ac:dyDescent="0.3">
      <c r="A3457" s="89"/>
      <c r="B3457" s="89"/>
      <c r="C3457" s="89"/>
      <c r="D3457" s="89"/>
      <c r="E3457" s="89"/>
      <c r="F3457" s="89"/>
      <c r="G3457" s="89"/>
      <c r="H3457" s="89"/>
      <c r="I3457" s="89"/>
      <c r="K3457" s="89"/>
      <c r="L3457" s="89"/>
      <c r="M3457" s="89"/>
      <c r="N3457" s="89"/>
      <c r="O3457" s="89"/>
      <c r="P3457" s="89"/>
      <c r="Q3457" s="89"/>
      <c r="R3457" s="89"/>
      <c r="S3457" s="89"/>
    </row>
    <row r="3458" spans="1:19" ht="49.65" customHeight="1" x14ac:dyDescent="0.3">
      <c r="A3458" s="97">
        <v>15237</v>
      </c>
      <c r="B3458" s="98" t="s">
        <v>2825</v>
      </c>
      <c r="C3458" s="96"/>
      <c r="D3458" s="96"/>
      <c r="E3458" s="96"/>
      <c r="F3458" s="96"/>
      <c r="G3458" s="94">
        <f>+C3458+D3458+E3458+F3458</f>
        <v>0</v>
      </c>
      <c r="H3458" s="95">
        <v>129</v>
      </c>
      <c r="I3458" s="88">
        <f>+G3458*H3458</f>
        <v>0</v>
      </c>
      <c r="K3458" s="97">
        <v>13859</v>
      </c>
      <c r="L3458" s="98" t="s">
        <v>2826</v>
      </c>
      <c r="M3458" s="96"/>
      <c r="N3458" s="96"/>
      <c r="O3458" s="96"/>
      <c r="P3458" s="96"/>
      <c r="Q3458" s="94">
        <f>+M3458+N3458+O3458+P3458</f>
        <v>0</v>
      </c>
      <c r="R3458" s="95">
        <v>119</v>
      </c>
      <c r="S3458" s="88">
        <f>+Q3458*R3458</f>
        <v>0</v>
      </c>
    </row>
    <row r="3459" spans="1:19" ht="49.65" customHeight="1" x14ac:dyDescent="0.3">
      <c r="A3459" s="89"/>
      <c r="B3459" s="89"/>
      <c r="C3459" s="89"/>
      <c r="D3459" s="89"/>
      <c r="E3459" s="89"/>
      <c r="F3459" s="89"/>
      <c r="G3459" s="89"/>
      <c r="H3459" s="89"/>
      <c r="I3459" s="89"/>
      <c r="K3459" s="89"/>
      <c r="L3459" s="89"/>
      <c r="M3459" s="89"/>
      <c r="N3459" s="89"/>
      <c r="O3459" s="89"/>
      <c r="P3459" s="89"/>
      <c r="Q3459" s="89"/>
      <c r="R3459" s="89"/>
      <c r="S3459" s="89"/>
    </row>
    <row r="3460" spans="1:19" ht="49.65" customHeight="1" x14ac:dyDescent="0.3">
      <c r="A3460" s="97">
        <v>15238</v>
      </c>
      <c r="B3460" s="98" t="s">
        <v>2827</v>
      </c>
      <c r="C3460" s="96"/>
      <c r="D3460" s="96"/>
      <c r="E3460" s="96"/>
      <c r="F3460" s="96"/>
      <c r="G3460" s="94">
        <f>+C3460+D3460+E3460+F3460</f>
        <v>0</v>
      </c>
      <c r="H3460" s="95">
        <v>179</v>
      </c>
      <c r="I3460" s="88">
        <f>+G3460*H3460</f>
        <v>0</v>
      </c>
      <c r="K3460" s="97">
        <v>13860</v>
      </c>
      <c r="L3460" s="98" t="s">
        <v>2828</v>
      </c>
      <c r="M3460" s="96"/>
      <c r="N3460" s="96"/>
      <c r="O3460" s="96"/>
      <c r="P3460" s="96"/>
      <c r="Q3460" s="94">
        <f>+M3460+N3460+O3460+P3460</f>
        <v>0</v>
      </c>
      <c r="R3460" s="95">
        <v>119</v>
      </c>
      <c r="S3460" s="88">
        <f>+Q3460*R3460</f>
        <v>0</v>
      </c>
    </row>
    <row r="3461" spans="1:19" ht="49.65" customHeight="1" x14ac:dyDescent="0.3">
      <c r="A3461" s="89"/>
      <c r="B3461" s="89"/>
      <c r="C3461" s="89"/>
      <c r="D3461" s="89"/>
      <c r="E3461" s="89"/>
      <c r="F3461" s="89"/>
      <c r="G3461" s="89"/>
      <c r="H3461" s="89"/>
      <c r="I3461" s="89"/>
      <c r="K3461" s="89"/>
      <c r="L3461" s="89"/>
      <c r="M3461" s="89"/>
      <c r="N3461" s="89"/>
      <c r="O3461" s="89"/>
      <c r="P3461" s="89"/>
      <c r="Q3461" s="89"/>
      <c r="R3461" s="89"/>
      <c r="S3461" s="89"/>
    </row>
    <row r="3462" spans="1:19" ht="49.65" customHeight="1" x14ac:dyDescent="0.3">
      <c r="A3462" s="97">
        <v>15239</v>
      </c>
      <c r="B3462" s="98" t="s">
        <v>2829</v>
      </c>
      <c r="C3462" s="96"/>
      <c r="D3462" s="96"/>
      <c r="E3462" s="96"/>
      <c r="F3462" s="96"/>
      <c r="G3462" s="94">
        <f>+C3462+D3462+E3462+F3462</f>
        <v>0</v>
      </c>
      <c r="H3462" s="95">
        <v>179</v>
      </c>
      <c r="I3462" s="88">
        <f>+G3462*H3462</f>
        <v>0</v>
      </c>
      <c r="K3462" s="99"/>
      <c r="L3462" s="100" t="s">
        <v>2830</v>
      </c>
      <c r="M3462" s="78"/>
      <c r="N3462" s="78"/>
      <c r="O3462" s="78"/>
      <c r="P3462" s="78"/>
      <c r="Q3462" s="78"/>
      <c r="R3462" s="78"/>
      <c r="S3462" s="78"/>
    </row>
    <row r="3463" spans="1:19" ht="49.65" customHeight="1" x14ac:dyDescent="0.3">
      <c r="A3463" s="89"/>
      <c r="B3463" s="89"/>
      <c r="C3463" s="89"/>
      <c r="D3463" s="89"/>
      <c r="E3463" s="89"/>
      <c r="F3463" s="89"/>
      <c r="G3463" s="89"/>
      <c r="H3463" s="89"/>
      <c r="I3463" s="89"/>
      <c r="K3463" s="78"/>
      <c r="L3463" s="78"/>
      <c r="M3463" s="78"/>
      <c r="N3463" s="78"/>
      <c r="O3463" s="78"/>
      <c r="P3463" s="78"/>
      <c r="Q3463" s="78"/>
      <c r="R3463" s="78"/>
      <c r="S3463" s="78"/>
    </row>
    <row r="3464" spans="1:19" ht="49.65" customHeight="1" x14ac:dyDescent="0.3">
      <c r="A3464" s="99"/>
      <c r="B3464" s="100" t="s">
        <v>2831</v>
      </c>
      <c r="C3464" s="78"/>
      <c r="D3464" s="78"/>
      <c r="E3464" s="78"/>
      <c r="F3464" s="78"/>
      <c r="G3464" s="78"/>
      <c r="H3464" s="78"/>
      <c r="I3464" s="78"/>
      <c r="K3464" s="97">
        <v>5976</v>
      </c>
      <c r="L3464" s="98" t="s">
        <v>2832</v>
      </c>
      <c r="M3464" s="96"/>
      <c r="N3464" s="96"/>
      <c r="O3464" s="96"/>
      <c r="P3464" s="96"/>
      <c r="Q3464" s="94">
        <f>+M3464+N3464+O3464+P3464</f>
        <v>0</v>
      </c>
      <c r="R3464" s="95">
        <v>109</v>
      </c>
      <c r="S3464" s="88">
        <f>+Q3464*R3464</f>
        <v>0</v>
      </c>
    </row>
    <row r="3465" spans="1:19" ht="49.65" customHeight="1" x14ac:dyDescent="0.3">
      <c r="A3465" s="78"/>
      <c r="B3465" s="78"/>
      <c r="C3465" s="78"/>
      <c r="D3465" s="78"/>
      <c r="E3465" s="78"/>
      <c r="F3465" s="78"/>
      <c r="G3465" s="78"/>
      <c r="H3465" s="78"/>
      <c r="I3465" s="78"/>
      <c r="K3465" s="89"/>
      <c r="L3465" s="89"/>
      <c r="M3465" s="89"/>
      <c r="N3465" s="89"/>
      <c r="O3465" s="89"/>
      <c r="P3465" s="89"/>
      <c r="Q3465" s="89"/>
      <c r="R3465" s="89"/>
      <c r="S3465" s="89"/>
    </row>
    <row r="3466" spans="1:19" ht="49.65" customHeight="1" x14ac:dyDescent="0.3">
      <c r="A3466" s="97">
        <v>10603</v>
      </c>
      <c r="B3466" s="98" t="s">
        <v>2833</v>
      </c>
      <c r="C3466" s="96"/>
      <c r="D3466" s="96"/>
      <c r="E3466" s="96"/>
      <c r="F3466" s="96"/>
      <c r="G3466" s="94">
        <f>+C3466+D3466+E3466+F3466</f>
        <v>0</v>
      </c>
      <c r="H3466" s="95">
        <v>349</v>
      </c>
      <c r="I3466" s="88">
        <f>+G3466*H3466</f>
        <v>0</v>
      </c>
      <c r="K3466" s="97">
        <v>5977</v>
      </c>
      <c r="L3466" s="98" t="s">
        <v>2834</v>
      </c>
      <c r="M3466" s="96"/>
      <c r="N3466" s="96"/>
      <c r="O3466" s="96"/>
      <c r="P3466" s="96"/>
      <c r="Q3466" s="94">
        <f>+M3466+N3466+O3466+P3466</f>
        <v>0</v>
      </c>
      <c r="R3466" s="95">
        <v>109</v>
      </c>
      <c r="S3466" s="88">
        <f>+Q3466*R3466</f>
        <v>0</v>
      </c>
    </row>
    <row r="3467" spans="1:19" ht="49.65" customHeight="1" x14ac:dyDescent="0.3">
      <c r="A3467" s="89"/>
      <c r="B3467" s="89"/>
      <c r="C3467" s="89"/>
      <c r="D3467" s="89"/>
      <c r="E3467" s="89"/>
      <c r="F3467" s="89"/>
      <c r="G3467" s="89"/>
      <c r="H3467" s="89"/>
      <c r="I3467" s="89"/>
      <c r="K3467" s="89"/>
      <c r="L3467" s="89"/>
      <c r="M3467" s="89"/>
      <c r="N3467" s="89"/>
      <c r="O3467" s="89"/>
      <c r="P3467" s="89"/>
      <c r="Q3467" s="89"/>
      <c r="R3467" s="89"/>
      <c r="S3467" s="89"/>
    </row>
    <row r="3468" spans="1:19" ht="49.65" customHeight="1" x14ac:dyDescent="0.3">
      <c r="A3468" s="97">
        <v>13823</v>
      </c>
      <c r="B3468" s="98" t="s">
        <v>2835</v>
      </c>
      <c r="C3468" s="96"/>
      <c r="D3468" s="96"/>
      <c r="E3468" s="96"/>
      <c r="F3468" s="96"/>
      <c r="G3468" s="94">
        <f>+C3468+D3468+E3468+F3468</f>
        <v>0</v>
      </c>
      <c r="H3468" s="95">
        <v>399</v>
      </c>
      <c r="I3468" s="88">
        <f>+G3468*H3468</f>
        <v>0</v>
      </c>
      <c r="K3468" s="97">
        <v>5978</v>
      </c>
      <c r="L3468" s="98" t="s">
        <v>2836</v>
      </c>
      <c r="M3468" s="96"/>
      <c r="N3468" s="96"/>
      <c r="O3468" s="96"/>
      <c r="P3468" s="96"/>
      <c r="Q3468" s="94">
        <f>+M3468+N3468+O3468+P3468</f>
        <v>0</v>
      </c>
      <c r="R3468" s="95">
        <v>109</v>
      </c>
      <c r="S3468" s="88">
        <f>+Q3468*R3468</f>
        <v>0</v>
      </c>
    </row>
    <row r="3469" spans="1:19" ht="49.65" customHeight="1" x14ac:dyDescent="0.3">
      <c r="A3469" s="89"/>
      <c r="B3469" s="89"/>
      <c r="C3469" s="89"/>
      <c r="D3469" s="89"/>
      <c r="E3469" s="89"/>
      <c r="F3469" s="89"/>
      <c r="G3469" s="89"/>
      <c r="H3469" s="89"/>
      <c r="I3469" s="89"/>
      <c r="K3469" s="89"/>
      <c r="L3469" s="89"/>
      <c r="M3469" s="89"/>
      <c r="N3469" s="89"/>
      <c r="O3469" s="89"/>
      <c r="P3469" s="89"/>
      <c r="Q3469" s="89"/>
      <c r="R3469" s="89"/>
      <c r="S3469" s="89"/>
    </row>
    <row r="3470" spans="1:19" ht="49.65" customHeight="1" x14ac:dyDescent="0.3">
      <c r="A3470" s="97">
        <v>13988</v>
      </c>
      <c r="B3470" s="98" t="s">
        <v>2837</v>
      </c>
      <c r="C3470" s="96"/>
      <c r="D3470" s="96"/>
      <c r="E3470" s="96"/>
      <c r="F3470" s="96"/>
      <c r="G3470" s="94">
        <f>+C3470+D3470+E3470+F3470</f>
        <v>0</v>
      </c>
      <c r="H3470" s="95">
        <v>189</v>
      </c>
      <c r="I3470" s="88">
        <f>+G3470*H3470</f>
        <v>0</v>
      </c>
      <c r="K3470" s="97">
        <v>5979</v>
      </c>
      <c r="L3470" s="98" t="s">
        <v>2838</v>
      </c>
      <c r="M3470" s="96"/>
      <c r="N3470" s="96"/>
      <c r="O3470" s="96"/>
      <c r="P3470" s="96"/>
      <c r="Q3470" s="94">
        <f>+M3470+N3470+O3470+P3470</f>
        <v>0</v>
      </c>
      <c r="R3470" s="95">
        <v>109</v>
      </c>
      <c r="S3470" s="88">
        <f>+Q3470*R3470</f>
        <v>0</v>
      </c>
    </row>
    <row r="3471" spans="1:19" ht="49.65" customHeight="1" x14ac:dyDescent="0.3">
      <c r="A3471" s="89"/>
      <c r="B3471" s="89"/>
      <c r="C3471" s="89"/>
      <c r="D3471" s="89"/>
      <c r="E3471" s="89"/>
      <c r="F3471" s="89"/>
      <c r="G3471" s="89"/>
      <c r="H3471" s="89"/>
      <c r="I3471" s="89"/>
      <c r="K3471" s="89"/>
      <c r="L3471" s="89"/>
      <c r="M3471" s="89"/>
      <c r="N3471" s="89"/>
      <c r="O3471" s="89"/>
      <c r="P3471" s="89"/>
      <c r="Q3471" s="89"/>
      <c r="R3471" s="89"/>
      <c r="S3471" s="89"/>
    </row>
    <row r="3472" spans="1:19" ht="49.65" customHeight="1" x14ac:dyDescent="0.3">
      <c r="A3472" s="22" t="s">
        <v>2839</v>
      </c>
      <c r="D3472" s="90" t="s">
        <v>503</v>
      </c>
      <c r="E3472" s="80"/>
      <c r="F3472" s="80"/>
      <c r="G3472" s="81"/>
      <c r="H3472" s="91">
        <f>SUM(I3376:I3471)</f>
        <v>0</v>
      </c>
      <c r="I3472" s="81"/>
      <c r="N3472" s="90" t="s">
        <v>504</v>
      </c>
      <c r="O3472" s="80"/>
      <c r="P3472" s="80"/>
      <c r="Q3472" s="81"/>
      <c r="R3472" s="91">
        <f>SUM(S3376:S3471)</f>
        <v>0</v>
      </c>
      <c r="S3472" s="81"/>
    </row>
    <row r="3473" spans="1:19" ht="49.65" customHeight="1" x14ac:dyDescent="0.3">
      <c r="D3473" s="82"/>
      <c r="E3473" s="83"/>
      <c r="F3473" s="83"/>
      <c r="G3473" s="84"/>
      <c r="H3473" s="82"/>
      <c r="I3473" s="84"/>
      <c r="N3473" s="82"/>
      <c r="O3473" s="83"/>
      <c r="P3473" s="83"/>
      <c r="Q3473" s="84"/>
      <c r="R3473" s="82"/>
      <c r="S3473" s="84"/>
    </row>
    <row r="3474" spans="1:19" ht="49.65" customHeight="1" x14ac:dyDescent="0.3">
      <c r="A3474" s="92" t="s">
        <v>2448</v>
      </c>
      <c r="B3474" s="78"/>
      <c r="C3474" s="78"/>
      <c r="D3474" s="78"/>
      <c r="E3474" s="78"/>
      <c r="F3474" s="78"/>
      <c r="G3474" s="78"/>
      <c r="H3474" s="78"/>
      <c r="I3474" s="78"/>
      <c r="J3474" s="78"/>
      <c r="K3474" s="78"/>
      <c r="L3474" s="78"/>
      <c r="M3474" s="78"/>
      <c r="N3474" s="78"/>
      <c r="O3474" s="78"/>
      <c r="P3474" s="78"/>
      <c r="Q3474" s="78"/>
      <c r="R3474" s="78"/>
      <c r="S3474" s="78"/>
    </row>
    <row r="3475" spans="1:19" ht="49.65" customHeight="1" x14ac:dyDescent="0.3">
      <c r="A3475" s="78"/>
      <c r="B3475" s="78"/>
      <c r="C3475" s="78"/>
      <c r="D3475" s="78"/>
      <c r="E3475" s="78"/>
      <c r="F3475" s="78"/>
      <c r="G3475" s="78"/>
      <c r="H3475" s="78"/>
      <c r="I3475" s="78"/>
      <c r="J3475" s="78"/>
      <c r="K3475" s="78"/>
      <c r="L3475" s="78"/>
      <c r="M3475" s="78"/>
      <c r="N3475" s="78"/>
      <c r="O3475" s="78"/>
      <c r="P3475" s="78"/>
      <c r="Q3475" s="78"/>
      <c r="R3475" s="78"/>
      <c r="S3475" s="78"/>
    </row>
    <row r="3476" spans="1:19" ht="49.65" customHeight="1" x14ac:dyDescent="0.3">
      <c r="A3476" s="102" t="s">
        <v>4</v>
      </c>
      <c r="B3476" s="103" t="s">
        <v>52</v>
      </c>
      <c r="C3476" s="102" t="s">
        <v>53</v>
      </c>
      <c r="D3476" s="102" t="s">
        <v>54</v>
      </c>
      <c r="E3476" s="102" t="s">
        <v>55</v>
      </c>
      <c r="F3476" s="102" t="s">
        <v>56</v>
      </c>
      <c r="G3476" s="102" t="s">
        <v>57</v>
      </c>
      <c r="H3476" s="102" t="s">
        <v>58</v>
      </c>
      <c r="I3476" s="103" t="s">
        <v>8</v>
      </c>
      <c r="K3476" s="102" t="s">
        <v>4</v>
      </c>
      <c r="L3476" s="103" t="s">
        <v>52</v>
      </c>
      <c r="M3476" s="102" t="s">
        <v>53</v>
      </c>
      <c r="N3476" s="102" t="s">
        <v>54</v>
      </c>
      <c r="O3476" s="102" t="s">
        <v>55</v>
      </c>
      <c r="P3476" s="102" t="s">
        <v>56</v>
      </c>
      <c r="Q3476" s="102" t="s">
        <v>57</v>
      </c>
      <c r="R3476" s="102" t="s">
        <v>58</v>
      </c>
      <c r="S3476" s="103" t="s">
        <v>8</v>
      </c>
    </row>
    <row r="3477" spans="1:19" ht="49.65" customHeight="1" x14ac:dyDescent="0.3">
      <c r="A3477" s="89"/>
      <c r="B3477" s="89"/>
      <c r="C3477" s="89"/>
      <c r="D3477" s="89"/>
      <c r="E3477" s="89"/>
      <c r="F3477" s="89"/>
      <c r="G3477" s="89"/>
      <c r="H3477" s="89"/>
      <c r="I3477" s="89"/>
      <c r="K3477" s="89"/>
      <c r="L3477" s="89"/>
      <c r="M3477" s="89"/>
      <c r="N3477" s="89"/>
      <c r="O3477" s="89"/>
      <c r="P3477" s="89"/>
      <c r="Q3477" s="89"/>
      <c r="R3477" s="89"/>
      <c r="S3477" s="89"/>
    </row>
    <row r="3478" spans="1:19" ht="49.65" customHeight="1" x14ac:dyDescent="0.3">
      <c r="A3478" s="99"/>
      <c r="B3478" s="100" t="s">
        <v>2840</v>
      </c>
      <c r="C3478" s="78"/>
      <c r="D3478" s="78"/>
      <c r="E3478" s="78"/>
      <c r="F3478" s="78"/>
      <c r="G3478" s="78"/>
      <c r="H3478" s="78"/>
      <c r="I3478" s="78"/>
      <c r="K3478" s="99"/>
      <c r="L3478" s="100" t="s">
        <v>2841</v>
      </c>
      <c r="M3478" s="78"/>
      <c r="N3478" s="78"/>
      <c r="O3478" s="78"/>
      <c r="P3478" s="78"/>
      <c r="Q3478" s="78"/>
      <c r="R3478" s="78"/>
      <c r="S3478" s="78"/>
    </row>
    <row r="3479" spans="1:19" ht="49.65" customHeight="1" x14ac:dyDescent="0.3">
      <c r="A3479" s="78"/>
      <c r="B3479" s="78"/>
      <c r="C3479" s="78"/>
      <c r="D3479" s="78"/>
      <c r="E3479" s="78"/>
      <c r="F3479" s="78"/>
      <c r="G3479" s="78"/>
      <c r="H3479" s="78"/>
      <c r="I3479" s="78"/>
      <c r="K3479" s="78"/>
      <c r="L3479" s="78"/>
      <c r="M3479" s="78"/>
      <c r="N3479" s="78"/>
      <c r="O3479" s="78"/>
      <c r="P3479" s="78"/>
      <c r="Q3479" s="78"/>
      <c r="R3479" s="78"/>
      <c r="S3479" s="78"/>
    </row>
    <row r="3480" spans="1:19" ht="49.65" customHeight="1" x14ac:dyDescent="0.3">
      <c r="A3480" s="97">
        <v>5980</v>
      </c>
      <c r="B3480" s="98" t="s">
        <v>2842</v>
      </c>
      <c r="C3480" s="96"/>
      <c r="D3480" s="96"/>
      <c r="E3480" s="96"/>
      <c r="F3480" s="96"/>
      <c r="G3480" s="94">
        <f>+C3480+D3480+E3480+F3480</f>
        <v>0</v>
      </c>
      <c r="H3480" s="95">
        <v>109</v>
      </c>
      <c r="I3480" s="88">
        <f>+G3480*H3480</f>
        <v>0</v>
      </c>
      <c r="K3480" s="97">
        <v>15439</v>
      </c>
      <c r="L3480" s="98" t="s">
        <v>2843</v>
      </c>
      <c r="M3480" s="96"/>
      <c r="N3480" s="96"/>
      <c r="O3480" s="96"/>
      <c r="P3480" s="96"/>
      <c r="Q3480" s="94">
        <f>+M3480+N3480+O3480+P3480</f>
        <v>0</v>
      </c>
      <c r="R3480" s="95">
        <v>109</v>
      </c>
      <c r="S3480" s="88">
        <f>+Q3480*R3480</f>
        <v>0</v>
      </c>
    </row>
    <row r="3481" spans="1:19" ht="49.65" customHeight="1" x14ac:dyDescent="0.3">
      <c r="A3481" s="89"/>
      <c r="B3481" s="89"/>
      <c r="C3481" s="89"/>
      <c r="D3481" s="89"/>
      <c r="E3481" s="89"/>
      <c r="F3481" s="89"/>
      <c r="G3481" s="89"/>
      <c r="H3481" s="89"/>
      <c r="I3481" s="89"/>
      <c r="K3481" s="89"/>
      <c r="L3481" s="89"/>
      <c r="M3481" s="89"/>
      <c r="N3481" s="89"/>
      <c r="O3481" s="89"/>
      <c r="P3481" s="89"/>
      <c r="Q3481" s="89"/>
      <c r="R3481" s="89"/>
      <c r="S3481" s="89"/>
    </row>
    <row r="3482" spans="1:19" ht="49.65" customHeight="1" x14ac:dyDescent="0.3">
      <c r="A3482" s="97">
        <v>5981</v>
      </c>
      <c r="B3482" s="98" t="s">
        <v>2844</v>
      </c>
      <c r="C3482" s="96"/>
      <c r="D3482" s="96"/>
      <c r="E3482" s="96"/>
      <c r="F3482" s="96"/>
      <c r="G3482" s="94">
        <f>+C3482+D3482+E3482+F3482</f>
        <v>0</v>
      </c>
      <c r="H3482" s="95">
        <v>109</v>
      </c>
      <c r="I3482" s="88">
        <f>+G3482*H3482</f>
        <v>0</v>
      </c>
      <c r="K3482" s="97">
        <v>15440</v>
      </c>
      <c r="L3482" s="98" t="s">
        <v>2845</v>
      </c>
      <c r="M3482" s="96"/>
      <c r="N3482" s="96"/>
      <c r="O3482" s="96"/>
      <c r="P3482" s="96"/>
      <c r="Q3482" s="94">
        <f>+M3482+N3482+O3482+P3482</f>
        <v>0</v>
      </c>
      <c r="R3482" s="95">
        <v>109</v>
      </c>
      <c r="S3482" s="88">
        <f>+Q3482*R3482</f>
        <v>0</v>
      </c>
    </row>
    <row r="3483" spans="1:19" ht="49.65" customHeight="1" x14ac:dyDescent="0.3">
      <c r="A3483" s="89"/>
      <c r="B3483" s="89"/>
      <c r="C3483" s="89"/>
      <c r="D3483" s="89"/>
      <c r="E3483" s="89"/>
      <c r="F3483" s="89"/>
      <c r="G3483" s="89"/>
      <c r="H3483" s="89"/>
      <c r="I3483" s="89"/>
      <c r="K3483" s="89"/>
      <c r="L3483" s="89"/>
      <c r="M3483" s="89"/>
      <c r="N3483" s="89"/>
      <c r="O3483" s="89"/>
      <c r="P3483" s="89"/>
      <c r="Q3483" s="89"/>
      <c r="R3483" s="89"/>
      <c r="S3483" s="89"/>
    </row>
    <row r="3484" spans="1:19" ht="49.65" customHeight="1" x14ac:dyDescent="0.3">
      <c r="A3484" s="97">
        <v>5982</v>
      </c>
      <c r="B3484" s="98" t="s">
        <v>2846</v>
      </c>
      <c r="C3484" s="96"/>
      <c r="D3484" s="96"/>
      <c r="E3484" s="96"/>
      <c r="F3484" s="96"/>
      <c r="G3484" s="94">
        <f>+C3484+D3484+E3484+F3484</f>
        <v>0</v>
      </c>
      <c r="H3484" s="95">
        <v>109</v>
      </c>
      <c r="I3484" s="88">
        <f>+G3484*H3484</f>
        <v>0</v>
      </c>
      <c r="K3484" s="97">
        <v>15441</v>
      </c>
      <c r="L3484" s="98" t="s">
        <v>2847</v>
      </c>
      <c r="M3484" s="96"/>
      <c r="N3484" s="96"/>
      <c r="O3484" s="96"/>
      <c r="P3484" s="96"/>
      <c r="Q3484" s="94">
        <f>+M3484+N3484+O3484+P3484</f>
        <v>0</v>
      </c>
      <c r="R3484" s="95">
        <v>109</v>
      </c>
      <c r="S3484" s="88">
        <f>+Q3484*R3484</f>
        <v>0</v>
      </c>
    </row>
    <row r="3485" spans="1:19" ht="49.65" customHeight="1" x14ac:dyDescent="0.3">
      <c r="A3485" s="89"/>
      <c r="B3485" s="89"/>
      <c r="C3485" s="89"/>
      <c r="D3485" s="89"/>
      <c r="E3485" s="89"/>
      <c r="F3485" s="89"/>
      <c r="G3485" s="89"/>
      <c r="H3485" s="89"/>
      <c r="I3485" s="89"/>
      <c r="K3485" s="89"/>
      <c r="L3485" s="89"/>
      <c r="M3485" s="89"/>
      <c r="N3485" s="89"/>
      <c r="O3485" s="89"/>
      <c r="P3485" s="89"/>
      <c r="Q3485" s="89"/>
      <c r="R3485" s="89"/>
      <c r="S3485" s="89"/>
    </row>
    <row r="3486" spans="1:19" ht="49.65" customHeight="1" x14ac:dyDescent="0.3">
      <c r="A3486" s="97">
        <v>5983</v>
      </c>
      <c r="B3486" s="98" t="s">
        <v>2848</v>
      </c>
      <c r="C3486" s="96"/>
      <c r="D3486" s="96"/>
      <c r="E3486" s="96"/>
      <c r="F3486" s="96"/>
      <c r="G3486" s="94">
        <f>+C3486+D3486+E3486+F3486</f>
        <v>0</v>
      </c>
      <c r="H3486" s="95">
        <v>109</v>
      </c>
      <c r="I3486" s="88">
        <f>+G3486*H3486</f>
        <v>0</v>
      </c>
      <c r="K3486" s="97">
        <v>15442</v>
      </c>
      <c r="L3486" s="98" t="s">
        <v>2849</v>
      </c>
      <c r="M3486" s="96"/>
      <c r="N3486" s="96"/>
      <c r="O3486" s="96"/>
      <c r="P3486" s="96"/>
      <c r="Q3486" s="94">
        <f>+M3486+N3486+O3486+P3486</f>
        <v>0</v>
      </c>
      <c r="R3486" s="95">
        <v>109</v>
      </c>
      <c r="S3486" s="88">
        <f>+Q3486*R3486</f>
        <v>0</v>
      </c>
    </row>
    <row r="3487" spans="1:19" ht="49.65" customHeight="1" x14ac:dyDescent="0.3">
      <c r="A3487" s="89"/>
      <c r="B3487" s="89"/>
      <c r="C3487" s="89"/>
      <c r="D3487" s="89"/>
      <c r="E3487" s="89"/>
      <c r="F3487" s="89"/>
      <c r="G3487" s="89"/>
      <c r="H3487" s="89"/>
      <c r="I3487" s="89"/>
      <c r="K3487" s="89"/>
      <c r="L3487" s="89"/>
      <c r="M3487" s="89"/>
      <c r="N3487" s="89"/>
      <c r="O3487" s="89"/>
      <c r="P3487" s="89"/>
      <c r="Q3487" s="89"/>
      <c r="R3487" s="89"/>
      <c r="S3487" s="89"/>
    </row>
    <row r="3488" spans="1:19" ht="49.65" customHeight="1" x14ac:dyDescent="0.3">
      <c r="A3488" s="97">
        <v>5984</v>
      </c>
      <c r="B3488" s="98" t="s">
        <v>2850</v>
      </c>
      <c r="C3488" s="96"/>
      <c r="D3488" s="96"/>
      <c r="E3488" s="96"/>
      <c r="F3488" s="96"/>
      <c r="G3488" s="94">
        <f>+C3488+D3488+E3488+F3488</f>
        <v>0</v>
      </c>
      <c r="H3488" s="95">
        <v>109</v>
      </c>
      <c r="I3488" s="88">
        <f>+G3488*H3488</f>
        <v>0</v>
      </c>
      <c r="K3488" s="97">
        <v>15443</v>
      </c>
      <c r="L3488" s="98" t="s">
        <v>2851</v>
      </c>
      <c r="M3488" s="96"/>
      <c r="N3488" s="96"/>
      <c r="O3488" s="96"/>
      <c r="P3488" s="96"/>
      <c r="Q3488" s="94">
        <f>+M3488+N3488+O3488+P3488</f>
        <v>0</v>
      </c>
      <c r="R3488" s="95">
        <v>109</v>
      </c>
      <c r="S3488" s="88">
        <f>+Q3488*R3488</f>
        <v>0</v>
      </c>
    </row>
    <row r="3489" spans="1:19" ht="49.65" customHeight="1" x14ac:dyDescent="0.3">
      <c r="A3489" s="89"/>
      <c r="B3489" s="89"/>
      <c r="C3489" s="89"/>
      <c r="D3489" s="89"/>
      <c r="E3489" s="89"/>
      <c r="F3489" s="89"/>
      <c r="G3489" s="89"/>
      <c r="H3489" s="89"/>
      <c r="I3489" s="89"/>
      <c r="K3489" s="89"/>
      <c r="L3489" s="89"/>
      <c r="M3489" s="89"/>
      <c r="N3489" s="89"/>
      <c r="O3489" s="89"/>
      <c r="P3489" s="89"/>
      <c r="Q3489" s="89"/>
      <c r="R3489" s="89"/>
      <c r="S3489" s="89"/>
    </row>
    <row r="3490" spans="1:19" ht="49.65" customHeight="1" x14ac:dyDescent="0.3">
      <c r="A3490" s="97">
        <v>5985</v>
      </c>
      <c r="B3490" s="98" t="s">
        <v>2852</v>
      </c>
      <c r="C3490" s="96"/>
      <c r="D3490" s="96"/>
      <c r="E3490" s="96"/>
      <c r="F3490" s="96"/>
      <c r="G3490" s="94">
        <f>+C3490+D3490+E3490+F3490</f>
        <v>0</v>
      </c>
      <c r="H3490" s="95">
        <v>109</v>
      </c>
      <c r="I3490" s="88">
        <f>+G3490*H3490</f>
        <v>0</v>
      </c>
      <c r="K3490" s="97">
        <v>15445</v>
      </c>
      <c r="L3490" s="98" t="s">
        <v>2853</v>
      </c>
      <c r="M3490" s="96"/>
      <c r="N3490" s="96"/>
      <c r="O3490" s="96"/>
      <c r="P3490" s="96"/>
      <c r="Q3490" s="94">
        <f>+M3490+N3490+O3490+P3490</f>
        <v>0</v>
      </c>
      <c r="R3490" s="95">
        <v>109</v>
      </c>
      <c r="S3490" s="88">
        <f>+Q3490*R3490</f>
        <v>0</v>
      </c>
    </row>
    <row r="3491" spans="1:19" ht="49.65" customHeight="1" x14ac:dyDescent="0.3">
      <c r="A3491" s="89"/>
      <c r="B3491" s="89"/>
      <c r="C3491" s="89"/>
      <c r="D3491" s="89"/>
      <c r="E3491" s="89"/>
      <c r="F3491" s="89"/>
      <c r="G3491" s="89"/>
      <c r="H3491" s="89"/>
      <c r="I3491" s="89"/>
      <c r="K3491" s="89"/>
      <c r="L3491" s="89"/>
      <c r="M3491" s="89"/>
      <c r="N3491" s="89"/>
      <c r="O3491" s="89"/>
      <c r="P3491" s="89"/>
      <c r="Q3491" s="89"/>
      <c r="R3491" s="89"/>
      <c r="S3491" s="89"/>
    </row>
    <row r="3492" spans="1:19" ht="49.65" customHeight="1" x14ac:dyDescent="0.3">
      <c r="A3492" s="97">
        <v>5986</v>
      </c>
      <c r="B3492" s="98" t="s">
        <v>2854</v>
      </c>
      <c r="C3492" s="96"/>
      <c r="D3492" s="96"/>
      <c r="E3492" s="96"/>
      <c r="F3492" s="96"/>
      <c r="G3492" s="94">
        <f>+C3492+D3492+E3492+F3492</f>
        <v>0</v>
      </c>
      <c r="H3492" s="95">
        <v>109</v>
      </c>
      <c r="I3492" s="88">
        <f>+G3492*H3492</f>
        <v>0</v>
      </c>
      <c r="K3492" s="97">
        <v>15455</v>
      </c>
      <c r="L3492" s="98" t="s">
        <v>2855</v>
      </c>
      <c r="M3492" s="96"/>
      <c r="N3492" s="96"/>
      <c r="O3492" s="96"/>
      <c r="P3492" s="96"/>
      <c r="Q3492" s="94">
        <f>+M3492+N3492+O3492+P3492</f>
        <v>0</v>
      </c>
      <c r="R3492" s="95">
        <v>109</v>
      </c>
      <c r="S3492" s="88">
        <f>+Q3492*R3492</f>
        <v>0</v>
      </c>
    </row>
    <row r="3493" spans="1:19" ht="49.65" customHeight="1" x14ac:dyDescent="0.3">
      <c r="A3493" s="89"/>
      <c r="B3493" s="89"/>
      <c r="C3493" s="89"/>
      <c r="D3493" s="89"/>
      <c r="E3493" s="89"/>
      <c r="F3493" s="89"/>
      <c r="G3493" s="89"/>
      <c r="H3493" s="89"/>
      <c r="I3493" s="89"/>
      <c r="K3493" s="89"/>
      <c r="L3493" s="89"/>
      <c r="M3493" s="89"/>
      <c r="N3493" s="89"/>
      <c r="O3493" s="89"/>
      <c r="P3493" s="89"/>
      <c r="Q3493" s="89"/>
      <c r="R3493" s="89"/>
      <c r="S3493" s="89"/>
    </row>
    <row r="3494" spans="1:19" ht="49.65" customHeight="1" x14ac:dyDescent="0.3">
      <c r="A3494" s="97">
        <v>5987</v>
      </c>
      <c r="B3494" s="98" t="s">
        <v>2856</v>
      </c>
      <c r="C3494" s="96"/>
      <c r="D3494" s="96"/>
      <c r="E3494" s="96"/>
      <c r="F3494" s="96"/>
      <c r="G3494" s="94">
        <f>+C3494+D3494+E3494+F3494</f>
        <v>0</v>
      </c>
      <c r="H3494" s="95">
        <v>109</v>
      </c>
      <c r="I3494" s="88">
        <f>+G3494*H3494</f>
        <v>0</v>
      </c>
      <c r="K3494" s="99"/>
      <c r="L3494" s="100" t="s">
        <v>2857</v>
      </c>
      <c r="M3494" s="78"/>
      <c r="N3494" s="78"/>
      <c r="O3494" s="78"/>
      <c r="P3494" s="78"/>
      <c r="Q3494" s="78"/>
      <c r="R3494" s="78"/>
      <c r="S3494" s="78"/>
    </row>
    <row r="3495" spans="1:19" ht="49.65" customHeight="1" x14ac:dyDescent="0.3">
      <c r="A3495" s="89"/>
      <c r="B3495" s="89"/>
      <c r="C3495" s="89"/>
      <c r="D3495" s="89"/>
      <c r="E3495" s="89"/>
      <c r="F3495" s="89"/>
      <c r="G3495" s="89"/>
      <c r="H3495" s="89"/>
      <c r="I3495" s="89"/>
      <c r="K3495" s="78"/>
      <c r="L3495" s="78"/>
      <c r="M3495" s="78"/>
      <c r="N3495" s="78"/>
      <c r="O3495" s="78"/>
      <c r="P3495" s="78"/>
      <c r="Q3495" s="78"/>
      <c r="R3495" s="78"/>
      <c r="S3495" s="78"/>
    </row>
    <row r="3496" spans="1:19" ht="49.65" customHeight="1" x14ac:dyDescent="0.3">
      <c r="A3496" s="97">
        <v>15425</v>
      </c>
      <c r="B3496" s="98" t="s">
        <v>2858</v>
      </c>
      <c r="C3496" s="96"/>
      <c r="D3496" s="96"/>
      <c r="E3496" s="96"/>
      <c r="F3496" s="96"/>
      <c r="G3496" s="94">
        <f>+C3496+D3496+E3496+F3496</f>
        <v>0</v>
      </c>
      <c r="H3496" s="95">
        <v>109</v>
      </c>
      <c r="I3496" s="88">
        <f>+G3496*H3496</f>
        <v>0</v>
      </c>
      <c r="K3496" s="97">
        <v>9272</v>
      </c>
      <c r="L3496" s="98" t="s">
        <v>2859</v>
      </c>
      <c r="M3496" s="96"/>
      <c r="N3496" s="96"/>
      <c r="O3496" s="96"/>
      <c r="P3496" s="96"/>
      <c r="Q3496" s="94">
        <f>+M3496+N3496+O3496+P3496</f>
        <v>0</v>
      </c>
      <c r="R3496" s="95">
        <v>109</v>
      </c>
      <c r="S3496" s="88">
        <f>+Q3496*R3496</f>
        <v>0</v>
      </c>
    </row>
    <row r="3497" spans="1:19" ht="49.65" customHeight="1" x14ac:dyDescent="0.3">
      <c r="A3497" s="89"/>
      <c r="B3497" s="89"/>
      <c r="C3497" s="89"/>
      <c r="D3497" s="89"/>
      <c r="E3497" s="89"/>
      <c r="F3497" s="89"/>
      <c r="G3497" s="89"/>
      <c r="H3497" s="89"/>
      <c r="I3497" s="89"/>
      <c r="K3497" s="89"/>
      <c r="L3497" s="89"/>
      <c r="M3497" s="89"/>
      <c r="N3497" s="89"/>
      <c r="O3497" s="89"/>
      <c r="P3497" s="89"/>
      <c r="Q3497" s="89"/>
      <c r="R3497" s="89"/>
      <c r="S3497" s="89"/>
    </row>
    <row r="3498" spans="1:19" ht="49.65" customHeight="1" x14ac:dyDescent="0.3">
      <c r="A3498" s="97">
        <v>15427</v>
      </c>
      <c r="B3498" s="98" t="s">
        <v>2860</v>
      </c>
      <c r="C3498" s="96"/>
      <c r="D3498" s="96"/>
      <c r="E3498" s="96"/>
      <c r="F3498" s="96"/>
      <c r="G3498" s="94">
        <f>+C3498+D3498+E3498+F3498</f>
        <v>0</v>
      </c>
      <c r="H3498" s="95">
        <v>109</v>
      </c>
      <c r="I3498" s="88">
        <f>+G3498*H3498</f>
        <v>0</v>
      </c>
      <c r="K3498" s="97">
        <v>9273</v>
      </c>
      <c r="L3498" s="98" t="s">
        <v>2861</v>
      </c>
      <c r="M3498" s="96"/>
      <c r="N3498" s="96"/>
      <c r="O3498" s="96"/>
      <c r="P3498" s="96"/>
      <c r="Q3498" s="94">
        <f>+M3498+N3498+O3498+P3498</f>
        <v>0</v>
      </c>
      <c r="R3498" s="95">
        <v>109</v>
      </c>
      <c r="S3498" s="88">
        <f>+Q3498*R3498</f>
        <v>0</v>
      </c>
    </row>
    <row r="3499" spans="1:19" ht="49.65" customHeight="1" x14ac:dyDescent="0.3">
      <c r="A3499" s="89"/>
      <c r="B3499" s="89"/>
      <c r="C3499" s="89"/>
      <c r="D3499" s="89"/>
      <c r="E3499" s="89"/>
      <c r="F3499" s="89"/>
      <c r="G3499" s="89"/>
      <c r="H3499" s="89"/>
      <c r="I3499" s="89"/>
      <c r="K3499" s="89"/>
      <c r="L3499" s="89"/>
      <c r="M3499" s="89"/>
      <c r="N3499" s="89"/>
      <c r="O3499" s="89"/>
      <c r="P3499" s="89"/>
      <c r="Q3499" s="89"/>
      <c r="R3499" s="89"/>
      <c r="S3499" s="89"/>
    </row>
    <row r="3500" spans="1:19" ht="49.65" customHeight="1" x14ac:dyDescent="0.3">
      <c r="A3500" s="99"/>
      <c r="B3500" s="100" t="s">
        <v>2862</v>
      </c>
      <c r="C3500" s="78"/>
      <c r="D3500" s="78"/>
      <c r="E3500" s="78"/>
      <c r="F3500" s="78"/>
      <c r="G3500" s="78"/>
      <c r="H3500" s="78"/>
      <c r="I3500" s="78"/>
      <c r="K3500" s="97">
        <v>9274</v>
      </c>
      <c r="L3500" s="98" t="s">
        <v>2863</v>
      </c>
      <c r="M3500" s="96"/>
      <c r="N3500" s="96"/>
      <c r="O3500" s="96"/>
      <c r="P3500" s="96"/>
      <c r="Q3500" s="94">
        <f>+M3500+N3500+O3500+P3500</f>
        <v>0</v>
      </c>
      <c r="R3500" s="95">
        <v>109</v>
      </c>
      <c r="S3500" s="88">
        <f>+Q3500*R3500</f>
        <v>0</v>
      </c>
    </row>
    <row r="3501" spans="1:19" ht="49.65" customHeight="1" x14ac:dyDescent="0.3">
      <c r="A3501" s="78"/>
      <c r="B3501" s="78"/>
      <c r="C3501" s="78"/>
      <c r="D3501" s="78"/>
      <c r="E3501" s="78"/>
      <c r="F3501" s="78"/>
      <c r="G3501" s="78"/>
      <c r="H3501" s="78"/>
      <c r="I3501" s="78"/>
      <c r="K3501" s="89"/>
      <c r="L3501" s="89"/>
      <c r="M3501" s="89"/>
      <c r="N3501" s="89"/>
      <c r="O3501" s="89"/>
      <c r="P3501" s="89"/>
      <c r="Q3501" s="89"/>
      <c r="R3501" s="89"/>
      <c r="S3501" s="89"/>
    </row>
    <row r="3502" spans="1:19" ht="49.65" customHeight="1" x14ac:dyDescent="0.3">
      <c r="A3502" s="97">
        <v>13861</v>
      </c>
      <c r="B3502" s="98" t="s">
        <v>2864</v>
      </c>
      <c r="C3502" s="96"/>
      <c r="D3502" s="96"/>
      <c r="E3502" s="96"/>
      <c r="F3502" s="96"/>
      <c r="G3502" s="94">
        <f>+C3502+D3502+E3502+F3502</f>
        <v>0</v>
      </c>
      <c r="H3502" s="95">
        <v>119</v>
      </c>
      <c r="I3502" s="88">
        <f>+G3502*H3502</f>
        <v>0</v>
      </c>
      <c r="K3502" s="97">
        <v>9275</v>
      </c>
      <c r="L3502" s="98" t="s">
        <v>2865</v>
      </c>
      <c r="M3502" s="96"/>
      <c r="N3502" s="96"/>
      <c r="O3502" s="96"/>
      <c r="P3502" s="96"/>
      <c r="Q3502" s="94">
        <f>+M3502+N3502+O3502+P3502</f>
        <v>0</v>
      </c>
      <c r="R3502" s="95">
        <v>109</v>
      </c>
      <c r="S3502" s="88">
        <f>+Q3502*R3502</f>
        <v>0</v>
      </c>
    </row>
    <row r="3503" spans="1:19" ht="49.65" customHeight="1" x14ac:dyDescent="0.3">
      <c r="A3503" s="89"/>
      <c r="B3503" s="89"/>
      <c r="C3503" s="89"/>
      <c r="D3503" s="89"/>
      <c r="E3503" s="89"/>
      <c r="F3503" s="89"/>
      <c r="G3503" s="89"/>
      <c r="H3503" s="89"/>
      <c r="I3503" s="89"/>
      <c r="K3503" s="89"/>
      <c r="L3503" s="89"/>
      <c r="M3503" s="89"/>
      <c r="N3503" s="89"/>
      <c r="O3503" s="89"/>
      <c r="P3503" s="89"/>
      <c r="Q3503" s="89"/>
      <c r="R3503" s="89"/>
      <c r="S3503" s="89"/>
    </row>
    <row r="3504" spans="1:19" ht="49.65" customHeight="1" x14ac:dyDescent="0.3">
      <c r="A3504" s="97">
        <v>13862</v>
      </c>
      <c r="B3504" s="98" t="s">
        <v>2866</v>
      </c>
      <c r="C3504" s="96"/>
      <c r="D3504" s="96"/>
      <c r="E3504" s="96"/>
      <c r="F3504" s="96"/>
      <c r="G3504" s="94">
        <f>+C3504+D3504+E3504+F3504</f>
        <v>0</v>
      </c>
      <c r="H3504" s="95">
        <v>119</v>
      </c>
      <c r="I3504" s="88">
        <f>+G3504*H3504</f>
        <v>0</v>
      </c>
      <c r="K3504" s="97">
        <v>9276</v>
      </c>
      <c r="L3504" s="98" t="s">
        <v>2867</v>
      </c>
      <c r="M3504" s="96"/>
      <c r="N3504" s="96"/>
      <c r="O3504" s="96"/>
      <c r="P3504" s="96"/>
      <c r="Q3504" s="94">
        <f>+M3504+N3504+O3504+P3504</f>
        <v>0</v>
      </c>
      <c r="R3504" s="95">
        <v>109</v>
      </c>
      <c r="S3504" s="88">
        <f>+Q3504*R3504</f>
        <v>0</v>
      </c>
    </row>
    <row r="3505" spans="1:19" ht="49.65" customHeight="1" x14ac:dyDescent="0.3">
      <c r="A3505" s="89"/>
      <c r="B3505" s="89"/>
      <c r="C3505" s="89"/>
      <c r="D3505" s="89"/>
      <c r="E3505" s="89"/>
      <c r="F3505" s="89"/>
      <c r="G3505" s="89"/>
      <c r="H3505" s="89"/>
      <c r="I3505" s="89"/>
      <c r="K3505" s="89"/>
      <c r="L3505" s="89"/>
      <c r="M3505" s="89"/>
      <c r="N3505" s="89"/>
      <c r="O3505" s="89"/>
      <c r="P3505" s="89"/>
      <c r="Q3505" s="89"/>
      <c r="R3505" s="89"/>
      <c r="S3505" s="89"/>
    </row>
    <row r="3506" spans="1:19" ht="49.65" customHeight="1" x14ac:dyDescent="0.3">
      <c r="A3506" s="97">
        <v>13863</v>
      </c>
      <c r="B3506" s="98" t="s">
        <v>2868</v>
      </c>
      <c r="C3506" s="96"/>
      <c r="D3506" s="96"/>
      <c r="E3506" s="96"/>
      <c r="F3506" s="96"/>
      <c r="G3506" s="94">
        <f>+C3506+D3506+E3506+F3506</f>
        <v>0</v>
      </c>
      <c r="H3506" s="95">
        <v>119</v>
      </c>
      <c r="I3506" s="88">
        <f>+G3506*H3506</f>
        <v>0</v>
      </c>
      <c r="K3506" s="97">
        <v>9277</v>
      </c>
      <c r="L3506" s="98" t="s">
        <v>2869</v>
      </c>
      <c r="M3506" s="96"/>
      <c r="N3506" s="96"/>
      <c r="O3506" s="96"/>
      <c r="P3506" s="96"/>
      <c r="Q3506" s="94">
        <f>+M3506+N3506+O3506+P3506</f>
        <v>0</v>
      </c>
      <c r="R3506" s="95">
        <v>109</v>
      </c>
      <c r="S3506" s="88">
        <f>+Q3506*R3506</f>
        <v>0</v>
      </c>
    </row>
    <row r="3507" spans="1:19" ht="49.65" customHeight="1" x14ac:dyDescent="0.3">
      <c r="A3507" s="89"/>
      <c r="B3507" s="89"/>
      <c r="C3507" s="89"/>
      <c r="D3507" s="89"/>
      <c r="E3507" s="89"/>
      <c r="F3507" s="89"/>
      <c r="G3507" s="89"/>
      <c r="H3507" s="89"/>
      <c r="I3507" s="89"/>
      <c r="K3507" s="89"/>
      <c r="L3507" s="89"/>
      <c r="M3507" s="89"/>
      <c r="N3507" s="89"/>
      <c r="O3507" s="89"/>
      <c r="P3507" s="89"/>
      <c r="Q3507" s="89"/>
      <c r="R3507" s="89"/>
      <c r="S3507" s="89"/>
    </row>
    <row r="3508" spans="1:19" ht="49.65" customHeight="1" x14ac:dyDescent="0.3">
      <c r="A3508" s="97">
        <v>13864</v>
      </c>
      <c r="B3508" s="98" t="s">
        <v>2870</v>
      </c>
      <c r="C3508" s="96"/>
      <c r="D3508" s="96"/>
      <c r="E3508" s="96"/>
      <c r="F3508" s="96"/>
      <c r="G3508" s="94">
        <f>+C3508+D3508+E3508+F3508</f>
        <v>0</v>
      </c>
      <c r="H3508" s="95">
        <v>119</v>
      </c>
      <c r="I3508" s="88">
        <f>+G3508*H3508</f>
        <v>0</v>
      </c>
      <c r="K3508" s="97">
        <v>11637</v>
      </c>
      <c r="L3508" s="98" t="s">
        <v>2871</v>
      </c>
      <c r="M3508" s="96"/>
      <c r="N3508" s="96"/>
      <c r="O3508" s="96"/>
      <c r="P3508" s="96"/>
      <c r="Q3508" s="94">
        <f>+M3508+N3508+O3508+P3508</f>
        <v>0</v>
      </c>
      <c r="R3508" s="95">
        <v>109</v>
      </c>
      <c r="S3508" s="88">
        <f>+Q3508*R3508</f>
        <v>0</v>
      </c>
    </row>
    <row r="3509" spans="1:19" ht="49.65" customHeight="1" x14ac:dyDescent="0.3">
      <c r="A3509" s="89"/>
      <c r="B3509" s="89"/>
      <c r="C3509" s="89"/>
      <c r="D3509" s="89"/>
      <c r="E3509" s="89"/>
      <c r="F3509" s="89"/>
      <c r="G3509" s="89"/>
      <c r="H3509" s="89"/>
      <c r="I3509" s="89"/>
      <c r="K3509" s="89"/>
      <c r="L3509" s="89"/>
      <c r="M3509" s="89"/>
      <c r="N3509" s="89"/>
      <c r="O3509" s="89"/>
      <c r="P3509" s="89"/>
      <c r="Q3509" s="89"/>
      <c r="R3509" s="89"/>
      <c r="S3509" s="89"/>
    </row>
    <row r="3510" spans="1:19" ht="49.65" customHeight="1" x14ac:dyDescent="0.3">
      <c r="A3510" s="97">
        <v>13865</v>
      </c>
      <c r="B3510" s="98" t="s">
        <v>2872</v>
      </c>
      <c r="C3510" s="96"/>
      <c r="D3510" s="96"/>
      <c r="E3510" s="96"/>
      <c r="F3510" s="96"/>
      <c r="G3510" s="94">
        <f>+C3510+D3510+E3510+F3510</f>
        <v>0</v>
      </c>
      <c r="H3510" s="95">
        <v>119</v>
      </c>
      <c r="I3510" s="88">
        <f>+G3510*H3510</f>
        <v>0</v>
      </c>
      <c r="K3510" s="101" t="s">
        <v>2873</v>
      </c>
      <c r="L3510" s="78"/>
      <c r="M3510" s="78"/>
      <c r="N3510" s="78"/>
      <c r="O3510" s="78"/>
      <c r="P3510" s="78"/>
      <c r="Q3510" s="78"/>
      <c r="R3510" s="78"/>
      <c r="S3510" s="78"/>
    </row>
    <row r="3511" spans="1:19" ht="49.65" customHeight="1" x14ac:dyDescent="0.3">
      <c r="A3511" s="89"/>
      <c r="B3511" s="89"/>
      <c r="C3511" s="89"/>
      <c r="D3511" s="89"/>
      <c r="E3511" s="89"/>
      <c r="F3511" s="89"/>
      <c r="G3511" s="89"/>
      <c r="H3511" s="89"/>
      <c r="I3511" s="89"/>
      <c r="K3511" s="78"/>
      <c r="L3511" s="78"/>
      <c r="M3511" s="78"/>
      <c r="N3511" s="78"/>
      <c r="O3511" s="78"/>
      <c r="P3511" s="78"/>
      <c r="Q3511" s="78"/>
      <c r="R3511" s="78"/>
      <c r="S3511" s="78"/>
    </row>
    <row r="3512" spans="1:19" ht="49.65" customHeight="1" x14ac:dyDescent="0.3">
      <c r="A3512" s="97">
        <v>13866</v>
      </c>
      <c r="B3512" s="98" t="s">
        <v>2874</v>
      </c>
      <c r="C3512" s="96"/>
      <c r="D3512" s="96"/>
      <c r="E3512" s="96"/>
      <c r="F3512" s="96"/>
      <c r="G3512" s="94">
        <f>+C3512+D3512+E3512+F3512</f>
        <v>0</v>
      </c>
      <c r="H3512" s="95">
        <v>119</v>
      </c>
      <c r="I3512" s="88">
        <f>+G3512*H3512</f>
        <v>0</v>
      </c>
      <c r="K3512" s="99"/>
      <c r="L3512" s="100" t="s">
        <v>2875</v>
      </c>
      <c r="M3512" s="78"/>
      <c r="N3512" s="78"/>
      <c r="O3512" s="78"/>
      <c r="P3512" s="78"/>
      <c r="Q3512" s="78"/>
      <c r="R3512" s="78"/>
      <c r="S3512" s="78"/>
    </row>
    <row r="3513" spans="1:19" ht="49.65" customHeight="1" x14ac:dyDescent="0.3">
      <c r="A3513" s="89"/>
      <c r="B3513" s="89"/>
      <c r="C3513" s="89"/>
      <c r="D3513" s="89"/>
      <c r="E3513" s="89"/>
      <c r="F3513" s="89"/>
      <c r="G3513" s="89"/>
      <c r="H3513" s="89"/>
      <c r="I3513" s="89"/>
      <c r="K3513" s="78"/>
      <c r="L3513" s="78"/>
      <c r="M3513" s="78"/>
      <c r="N3513" s="78"/>
      <c r="O3513" s="78"/>
      <c r="P3513" s="78"/>
      <c r="Q3513" s="78"/>
      <c r="R3513" s="78"/>
      <c r="S3513" s="78"/>
    </row>
    <row r="3514" spans="1:19" ht="49.65" customHeight="1" x14ac:dyDescent="0.3">
      <c r="A3514" s="97">
        <v>14031</v>
      </c>
      <c r="B3514" s="98" t="s">
        <v>2876</v>
      </c>
      <c r="C3514" s="96"/>
      <c r="D3514" s="96"/>
      <c r="E3514" s="96"/>
      <c r="F3514" s="96"/>
      <c r="G3514" s="94">
        <f>+C3514+D3514+E3514+F3514</f>
        <v>0</v>
      </c>
      <c r="H3514" s="95">
        <v>119</v>
      </c>
      <c r="I3514" s="88">
        <f>+G3514*H3514</f>
        <v>0</v>
      </c>
      <c r="K3514" s="97">
        <v>14943</v>
      </c>
      <c r="L3514" s="98" t="s">
        <v>2877</v>
      </c>
      <c r="M3514" s="96"/>
      <c r="N3514" s="96"/>
      <c r="O3514" s="96"/>
      <c r="P3514" s="96"/>
      <c r="Q3514" s="94">
        <f>+M3514+N3514+O3514+P3514</f>
        <v>0</v>
      </c>
      <c r="R3514" s="95">
        <v>79</v>
      </c>
      <c r="S3514" s="88">
        <f>+Q3514*R3514</f>
        <v>0</v>
      </c>
    </row>
    <row r="3515" spans="1:19" ht="49.65" customHeight="1" x14ac:dyDescent="0.3">
      <c r="A3515" s="89"/>
      <c r="B3515" s="89"/>
      <c r="C3515" s="89"/>
      <c r="D3515" s="89"/>
      <c r="E3515" s="89"/>
      <c r="F3515" s="89"/>
      <c r="G3515" s="89"/>
      <c r="H3515" s="89"/>
      <c r="I3515" s="89"/>
      <c r="K3515" s="89"/>
      <c r="L3515" s="89"/>
      <c r="M3515" s="89"/>
      <c r="N3515" s="89"/>
      <c r="O3515" s="89"/>
      <c r="P3515" s="89"/>
      <c r="Q3515" s="89"/>
      <c r="R3515" s="89"/>
      <c r="S3515" s="89"/>
    </row>
    <row r="3516" spans="1:19" ht="49.65" customHeight="1" x14ac:dyDescent="0.3">
      <c r="A3516" s="99"/>
      <c r="B3516" s="100" t="s">
        <v>2878</v>
      </c>
      <c r="C3516" s="78"/>
      <c r="D3516" s="78"/>
      <c r="E3516" s="78"/>
      <c r="F3516" s="78"/>
      <c r="G3516" s="78"/>
      <c r="H3516" s="78"/>
      <c r="I3516" s="78"/>
      <c r="K3516" s="97">
        <v>14944</v>
      </c>
      <c r="L3516" s="98" t="s">
        <v>2879</v>
      </c>
      <c r="M3516" s="96"/>
      <c r="N3516" s="96"/>
      <c r="O3516" s="96"/>
      <c r="P3516" s="96"/>
      <c r="Q3516" s="94">
        <f>+M3516+N3516+O3516+P3516</f>
        <v>0</v>
      </c>
      <c r="R3516" s="95">
        <v>79</v>
      </c>
      <c r="S3516" s="88">
        <f>+Q3516*R3516</f>
        <v>0</v>
      </c>
    </row>
    <row r="3517" spans="1:19" ht="49.65" customHeight="1" x14ac:dyDescent="0.3">
      <c r="A3517" s="78"/>
      <c r="B3517" s="78"/>
      <c r="C3517" s="78"/>
      <c r="D3517" s="78"/>
      <c r="E3517" s="78"/>
      <c r="F3517" s="78"/>
      <c r="G3517" s="78"/>
      <c r="H3517" s="78"/>
      <c r="I3517" s="78"/>
      <c r="K3517" s="89"/>
      <c r="L3517" s="89"/>
      <c r="M3517" s="89"/>
      <c r="N3517" s="89"/>
      <c r="O3517" s="89"/>
      <c r="P3517" s="89"/>
      <c r="Q3517" s="89"/>
      <c r="R3517" s="89"/>
      <c r="S3517" s="89"/>
    </row>
    <row r="3518" spans="1:19" ht="49.65" customHeight="1" x14ac:dyDescent="0.3">
      <c r="A3518" s="97">
        <v>13868</v>
      </c>
      <c r="B3518" s="98" t="s">
        <v>2816</v>
      </c>
      <c r="C3518" s="96"/>
      <c r="D3518" s="96"/>
      <c r="E3518" s="96"/>
      <c r="F3518" s="96"/>
      <c r="G3518" s="94">
        <f>+C3518+D3518+E3518+F3518</f>
        <v>0</v>
      </c>
      <c r="H3518" s="95">
        <v>119</v>
      </c>
      <c r="I3518" s="88">
        <f>+G3518*H3518</f>
        <v>0</v>
      </c>
      <c r="K3518" s="97">
        <v>14945</v>
      </c>
      <c r="L3518" s="98" t="s">
        <v>2880</v>
      </c>
      <c r="M3518" s="96"/>
      <c r="N3518" s="96"/>
      <c r="O3518" s="96"/>
      <c r="P3518" s="96"/>
      <c r="Q3518" s="94">
        <f>+M3518+N3518+O3518+P3518</f>
        <v>0</v>
      </c>
      <c r="R3518" s="95">
        <v>79</v>
      </c>
      <c r="S3518" s="88">
        <f>+Q3518*R3518</f>
        <v>0</v>
      </c>
    </row>
    <row r="3519" spans="1:19" ht="49.65" customHeight="1" x14ac:dyDescent="0.3">
      <c r="A3519" s="89"/>
      <c r="B3519" s="89"/>
      <c r="C3519" s="89"/>
      <c r="D3519" s="89"/>
      <c r="E3519" s="89"/>
      <c r="F3519" s="89"/>
      <c r="G3519" s="89"/>
      <c r="H3519" s="89"/>
      <c r="I3519" s="89"/>
      <c r="K3519" s="89"/>
      <c r="L3519" s="89"/>
      <c r="M3519" s="89"/>
      <c r="N3519" s="89"/>
      <c r="O3519" s="89"/>
      <c r="P3519" s="89"/>
      <c r="Q3519" s="89"/>
      <c r="R3519" s="89"/>
      <c r="S3519" s="89"/>
    </row>
    <row r="3520" spans="1:19" ht="49.65" customHeight="1" x14ac:dyDescent="0.3">
      <c r="A3520" s="97">
        <v>13869</v>
      </c>
      <c r="B3520" s="98" t="s">
        <v>2818</v>
      </c>
      <c r="C3520" s="96"/>
      <c r="D3520" s="96"/>
      <c r="E3520" s="96"/>
      <c r="F3520" s="96"/>
      <c r="G3520" s="94">
        <f>+C3520+D3520+E3520+F3520</f>
        <v>0</v>
      </c>
      <c r="H3520" s="95">
        <v>119</v>
      </c>
      <c r="I3520" s="88">
        <f>+G3520*H3520</f>
        <v>0</v>
      </c>
      <c r="K3520" s="97">
        <v>14946</v>
      </c>
      <c r="L3520" s="98" t="s">
        <v>2881</v>
      </c>
      <c r="M3520" s="96"/>
      <c r="N3520" s="96"/>
      <c r="O3520" s="96"/>
      <c r="P3520" s="96"/>
      <c r="Q3520" s="94">
        <f>+M3520+N3520+O3520+P3520</f>
        <v>0</v>
      </c>
      <c r="R3520" s="95">
        <v>79</v>
      </c>
      <c r="S3520" s="88">
        <f>+Q3520*R3520</f>
        <v>0</v>
      </c>
    </row>
    <row r="3521" spans="1:19" ht="49.65" customHeight="1" x14ac:dyDescent="0.3">
      <c r="A3521" s="89"/>
      <c r="B3521" s="89"/>
      <c r="C3521" s="89"/>
      <c r="D3521" s="89"/>
      <c r="E3521" s="89"/>
      <c r="F3521" s="89"/>
      <c r="G3521" s="89"/>
      <c r="H3521" s="89"/>
      <c r="I3521" s="89"/>
      <c r="K3521" s="89"/>
      <c r="L3521" s="89"/>
      <c r="M3521" s="89"/>
      <c r="N3521" s="89"/>
      <c r="O3521" s="89"/>
      <c r="P3521" s="89"/>
      <c r="Q3521" s="89"/>
      <c r="R3521" s="89"/>
      <c r="S3521" s="89"/>
    </row>
    <row r="3522" spans="1:19" ht="49.65" customHeight="1" x14ac:dyDescent="0.3">
      <c r="A3522" s="97">
        <v>13870</v>
      </c>
      <c r="B3522" s="98" t="s">
        <v>2820</v>
      </c>
      <c r="C3522" s="96"/>
      <c r="D3522" s="96"/>
      <c r="E3522" s="96"/>
      <c r="F3522" s="96"/>
      <c r="G3522" s="94">
        <f>+C3522+D3522+E3522+F3522</f>
        <v>0</v>
      </c>
      <c r="H3522" s="95">
        <v>119</v>
      </c>
      <c r="I3522" s="88">
        <f>+G3522*H3522</f>
        <v>0</v>
      </c>
      <c r="K3522" s="97">
        <v>14947</v>
      </c>
      <c r="L3522" s="98" t="s">
        <v>2882</v>
      </c>
      <c r="M3522" s="96"/>
      <c r="N3522" s="96"/>
      <c r="O3522" s="96"/>
      <c r="P3522" s="96"/>
      <c r="Q3522" s="94">
        <f>+M3522+N3522+O3522+P3522</f>
        <v>0</v>
      </c>
      <c r="R3522" s="95">
        <v>79</v>
      </c>
      <c r="S3522" s="88">
        <f>+Q3522*R3522</f>
        <v>0</v>
      </c>
    </row>
    <row r="3523" spans="1:19" ht="49.65" customHeight="1" x14ac:dyDescent="0.3">
      <c r="A3523" s="89"/>
      <c r="B3523" s="89"/>
      <c r="C3523" s="89"/>
      <c r="D3523" s="89"/>
      <c r="E3523" s="89"/>
      <c r="F3523" s="89"/>
      <c r="G3523" s="89"/>
      <c r="H3523" s="89"/>
      <c r="I3523" s="89"/>
      <c r="K3523" s="89"/>
      <c r="L3523" s="89"/>
      <c r="M3523" s="89"/>
      <c r="N3523" s="89"/>
      <c r="O3523" s="89"/>
      <c r="P3523" s="89"/>
      <c r="Q3523" s="89"/>
      <c r="R3523" s="89"/>
      <c r="S3523" s="89"/>
    </row>
    <row r="3524" spans="1:19" ht="49.65" customHeight="1" x14ac:dyDescent="0.3">
      <c r="A3524" s="97">
        <v>13871</v>
      </c>
      <c r="B3524" s="98" t="s">
        <v>2822</v>
      </c>
      <c r="C3524" s="96"/>
      <c r="D3524" s="96"/>
      <c r="E3524" s="96"/>
      <c r="F3524" s="96"/>
      <c r="G3524" s="94">
        <f>+C3524+D3524+E3524+F3524</f>
        <v>0</v>
      </c>
      <c r="H3524" s="95">
        <v>119</v>
      </c>
      <c r="I3524" s="88">
        <f>+G3524*H3524</f>
        <v>0</v>
      </c>
      <c r="K3524" s="97">
        <v>14954</v>
      </c>
      <c r="L3524" s="98" t="s">
        <v>2883</v>
      </c>
      <c r="M3524" s="96"/>
      <c r="N3524" s="96"/>
      <c r="O3524" s="96"/>
      <c r="P3524" s="96"/>
      <c r="Q3524" s="94">
        <f>+M3524+N3524+O3524+P3524</f>
        <v>0</v>
      </c>
      <c r="R3524" s="95">
        <v>79</v>
      </c>
      <c r="S3524" s="88">
        <f>+Q3524*R3524</f>
        <v>0</v>
      </c>
    </row>
    <row r="3525" spans="1:19" ht="49.65" customHeight="1" x14ac:dyDescent="0.3">
      <c r="A3525" s="89"/>
      <c r="B3525" s="89"/>
      <c r="C3525" s="89"/>
      <c r="D3525" s="89"/>
      <c r="E3525" s="89"/>
      <c r="F3525" s="89"/>
      <c r="G3525" s="89"/>
      <c r="H3525" s="89"/>
      <c r="I3525" s="89"/>
      <c r="K3525" s="89"/>
      <c r="L3525" s="89"/>
      <c r="M3525" s="89"/>
      <c r="N3525" s="89"/>
      <c r="O3525" s="89"/>
      <c r="P3525" s="89"/>
      <c r="Q3525" s="89"/>
      <c r="R3525" s="89"/>
      <c r="S3525" s="89"/>
    </row>
    <row r="3526" spans="1:19" ht="49.65" customHeight="1" x14ac:dyDescent="0.3">
      <c r="A3526" s="97">
        <v>13872</v>
      </c>
      <c r="B3526" s="98" t="s">
        <v>2824</v>
      </c>
      <c r="C3526" s="96"/>
      <c r="D3526" s="96"/>
      <c r="E3526" s="96"/>
      <c r="F3526" s="96"/>
      <c r="G3526" s="94">
        <f>+C3526+D3526+E3526+F3526</f>
        <v>0</v>
      </c>
      <c r="H3526" s="95">
        <v>119</v>
      </c>
      <c r="I3526" s="88">
        <f>+G3526*H3526</f>
        <v>0</v>
      </c>
      <c r="K3526" s="97">
        <v>14955</v>
      </c>
      <c r="L3526" s="98" t="s">
        <v>2884</v>
      </c>
      <c r="M3526" s="96"/>
      <c r="N3526" s="96"/>
      <c r="O3526" s="96"/>
      <c r="P3526" s="96"/>
      <c r="Q3526" s="94">
        <f>+M3526+N3526+O3526+P3526</f>
        <v>0</v>
      </c>
      <c r="R3526" s="95">
        <v>79</v>
      </c>
      <c r="S3526" s="88">
        <f>+Q3526*R3526</f>
        <v>0</v>
      </c>
    </row>
    <row r="3527" spans="1:19" ht="49.65" customHeight="1" x14ac:dyDescent="0.3">
      <c r="A3527" s="89"/>
      <c r="B3527" s="89"/>
      <c r="C3527" s="89"/>
      <c r="D3527" s="89"/>
      <c r="E3527" s="89"/>
      <c r="F3527" s="89"/>
      <c r="G3527" s="89"/>
      <c r="H3527" s="89"/>
      <c r="I3527" s="89"/>
      <c r="K3527" s="89"/>
      <c r="L3527" s="89"/>
      <c r="M3527" s="89"/>
      <c r="N3527" s="89"/>
      <c r="O3527" s="89"/>
      <c r="P3527" s="89"/>
      <c r="Q3527" s="89"/>
      <c r="R3527" s="89"/>
      <c r="S3527" s="89"/>
    </row>
    <row r="3528" spans="1:19" ht="49.65" customHeight="1" x14ac:dyDescent="0.3">
      <c r="A3528" s="97">
        <v>13873</v>
      </c>
      <c r="B3528" s="98" t="s">
        <v>2826</v>
      </c>
      <c r="C3528" s="96"/>
      <c r="D3528" s="96"/>
      <c r="E3528" s="96"/>
      <c r="F3528" s="96"/>
      <c r="G3528" s="94">
        <f>+C3528+D3528+E3528+F3528</f>
        <v>0</v>
      </c>
      <c r="H3528" s="95">
        <v>119</v>
      </c>
      <c r="I3528" s="88">
        <f>+G3528*H3528</f>
        <v>0</v>
      </c>
      <c r="K3528" s="97">
        <v>14956</v>
      </c>
      <c r="L3528" s="98" t="s">
        <v>2885</v>
      </c>
      <c r="M3528" s="96"/>
      <c r="N3528" s="96"/>
      <c r="O3528" s="96"/>
      <c r="P3528" s="96"/>
      <c r="Q3528" s="94">
        <f>+M3528+N3528+O3528+P3528</f>
        <v>0</v>
      </c>
      <c r="R3528" s="95">
        <v>79</v>
      </c>
      <c r="S3528" s="88">
        <f>+Q3528*R3528</f>
        <v>0</v>
      </c>
    </row>
    <row r="3529" spans="1:19" ht="49.65" customHeight="1" x14ac:dyDescent="0.3">
      <c r="A3529" s="89"/>
      <c r="B3529" s="89"/>
      <c r="C3529" s="89"/>
      <c r="D3529" s="89"/>
      <c r="E3529" s="89"/>
      <c r="F3529" s="89"/>
      <c r="G3529" s="89"/>
      <c r="H3529" s="89"/>
      <c r="I3529" s="89"/>
      <c r="K3529" s="89"/>
      <c r="L3529" s="89"/>
      <c r="M3529" s="89"/>
      <c r="N3529" s="89"/>
      <c r="O3529" s="89"/>
      <c r="P3529" s="89"/>
      <c r="Q3529" s="89"/>
      <c r="R3529" s="89"/>
      <c r="S3529" s="89"/>
    </row>
    <row r="3530" spans="1:19" ht="49.65" customHeight="1" x14ac:dyDescent="0.3">
      <c r="A3530" s="97">
        <v>13874</v>
      </c>
      <c r="B3530" s="98" t="s">
        <v>2828</v>
      </c>
      <c r="C3530" s="96"/>
      <c r="D3530" s="96"/>
      <c r="E3530" s="96"/>
      <c r="F3530" s="96"/>
      <c r="G3530" s="94">
        <f>+C3530+D3530+E3530+F3530</f>
        <v>0</v>
      </c>
      <c r="H3530" s="95">
        <v>119</v>
      </c>
      <c r="I3530" s="88">
        <f>+G3530*H3530</f>
        <v>0</v>
      </c>
      <c r="K3530" s="97">
        <v>14957</v>
      </c>
      <c r="L3530" s="98" t="s">
        <v>2886</v>
      </c>
      <c r="M3530" s="96"/>
      <c r="N3530" s="96"/>
      <c r="O3530" s="96"/>
      <c r="P3530" s="96"/>
      <c r="Q3530" s="94">
        <f>+M3530+N3530+O3530+P3530</f>
        <v>0</v>
      </c>
      <c r="R3530" s="95">
        <v>79</v>
      </c>
      <c r="S3530" s="88">
        <f>+Q3530*R3530</f>
        <v>0</v>
      </c>
    </row>
    <row r="3531" spans="1:19" ht="49.65" customHeight="1" x14ac:dyDescent="0.3">
      <c r="A3531" s="89"/>
      <c r="B3531" s="89"/>
      <c r="C3531" s="89"/>
      <c r="D3531" s="89"/>
      <c r="E3531" s="89"/>
      <c r="F3531" s="89"/>
      <c r="G3531" s="89"/>
      <c r="H3531" s="89"/>
      <c r="I3531" s="89"/>
      <c r="K3531" s="89"/>
      <c r="L3531" s="89"/>
      <c r="M3531" s="89"/>
      <c r="N3531" s="89"/>
      <c r="O3531" s="89"/>
      <c r="P3531" s="89"/>
      <c r="Q3531" s="89"/>
      <c r="R3531" s="89"/>
      <c r="S3531" s="89"/>
    </row>
    <row r="3532" spans="1:19" ht="49.65" customHeight="1" x14ac:dyDescent="0.3">
      <c r="A3532" s="97">
        <v>13875</v>
      </c>
      <c r="B3532" s="98" t="s">
        <v>2887</v>
      </c>
      <c r="C3532" s="96"/>
      <c r="D3532" s="96"/>
      <c r="E3532" s="96"/>
      <c r="F3532" s="96"/>
      <c r="G3532" s="94">
        <f>+C3532+D3532+E3532+F3532</f>
        <v>0</v>
      </c>
      <c r="H3532" s="95">
        <v>119</v>
      </c>
      <c r="I3532" s="88">
        <f>+G3532*H3532</f>
        <v>0</v>
      </c>
      <c r="K3532" s="97">
        <v>14958</v>
      </c>
      <c r="L3532" s="98" t="s">
        <v>2888</v>
      </c>
      <c r="M3532" s="96"/>
      <c r="N3532" s="96"/>
      <c r="O3532" s="96"/>
      <c r="P3532" s="96"/>
      <c r="Q3532" s="94">
        <f>+M3532+N3532+O3532+P3532</f>
        <v>0</v>
      </c>
      <c r="R3532" s="95">
        <v>79</v>
      </c>
      <c r="S3532" s="88">
        <f>+Q3532*R3532</f>
        <v>0</v>
      </c>
    </row>
    <row r="3533" spans="1:19" ht="49.65" customHeight="1" x14ac:dyDescent="0.3">
      <c r="A3533" s="89"/>
      <c r="B3533" s="89"/>
      <c r="C3533" s="89"/>
      <c r="D3533" s="89"/>
      <c r="E3533" s="89"/>
      <c r="F3533" s="89"/>
      <c r="G3533" s="89"/>
      <c r="H3533" s="89"/>
      <c r="I3533" s="89"/>
      <c r="K3533" s="89"/>
      <c r="L3533" s="89"/>
      <c r="M3533" s="89"/>
      <c r="N3533" s="89"/>
      <c r="O3533" s="89"/>
      <c r="P3533" s="89"/>
      <c r="Q3533" s="89"/>
      <c r="R3533" s="89"/>
      <c r="S3533" s="89"/>
    </row>
    <row r="3534" spans="1:19" ht="49.65" customHeight="1" x14ac:dyDescent="0.3">
      <c r="A3534" s="97">
        <v>13876</v>
      </c>
      <c r="B3534" s="98" t="s">
        <v>2889</v>
      </c>
      <c r="C3534" s="96"/>
      <c r="D3534" s="96"/>
      <c r="E3534" s="96"/>
      <c r="F3534" s="96"/>
      <c r="G3534" s="94">
        <f>+C3534+D3534+E3534+F3534</f>
        <v>0</v>
      </c>
      <c r="H3534" s="95">
        <v>119</v>
      </c>
      <c r="I3534" s="88">
        <f>+G3534*H3534</f>
        <v>0</v>
      </c>
      <c r="K3534" s="97">
        <v>15178</v>
      </c>
      <c r="L3534" s="98" t="s">
        <v>2890</v>
      </c>
      <c r="M3534" s="96"/>
      <c r="N3534" s="96"/>
      <c r="O3534" s="96"/>
      <c r="P3534" s="96"/>
      <c r="Q3534" s="94">
        <f>+M3534+N3534+O3534+P3534</f>
        <v>0</v>
      </c>
      <c r="R3534" s="95">
        <v>79</v>
      </c>
      <c r="S3534" s="88">
        <f>+Q3534*R3534</f>
        <v>0</v>
      </c>
    </row>
    <row r="3535" spans="1:19" ht="49.65" customHeight="1" x14ac:dyDescent="0.3">
      <c r="A3535" s="89"/>
      <c r="B3535" s="89"/>
      <c r="C3535" s="89"/>
      <c r="D3535" s="89"/>
      <c r="E3535" s="89"/>
      <c r="F3535" s="89"/>
      <c r="G3535" s="89"/>
      <c r="H3535" s="89"/>
      <c r="I3535" s="89"/>
      <c r="K3535" s="89"/>
      <c r="L3535" s="89"/>
      <c r="M3535" s="89"/>
      <c r="N3535" s="89"/>
      <c r="O3535" s="89"/>
      <c r="P3535" s="89"/>
      <c r="Q3535" s="89"/>
      <c r="R3535" s="89"/>
      <c r="S3535" s="89"/>
    </row>
    <row r="3536" spans="1:19" ht="49.65" customHeight="1" x14ac:dyDescent="0.3">
      <c r="A3536" s="97">
        <v>13877</v>
      </c>
      <c r="B3536" s="98" t="s">
        <v>2891</v>
      </c>
      <c r="C3536" s="96"/>
      <c r="D3536" s="96"/>
      <c r="E3536" s="96"/>
      <c r="F3536" s="96"/>
      <c r="G3536" s="94">
        <f>+C3536+D3536+E3536+F3536</f>
        <v>0</v>
      </c>
      <c r="H3536" s="95">
        <v>119</v>
      </c>
      <c r="I3536" s="88">
        <f>+G3536*H3536</f>
        <v>0</v>
      </c>
      <c r="K3536" s="97">
        <v>15179</v>
      </c>
      <c r="L3536" s="98" t="s">
        <v>2892</v>
      </c>
      <c r="M3536" s="96"/>
      <c r="N3536" s="96"/>
      <c r="O3536" s="96"/>
      <c r="P3536" s="96"/>
      <c r="Q3536" s="94">
        <f>+M3536+N3536+O3536+P3536</f>
        <v>0</v>
      </c>
      <c r="R3536" s="95">
        <v>79</v>
      </c>
      <c r="S3536" s="88">
        <f>+Q3536*R3536</f>
        <v>0</v>
      </c>
    </row>
    <row r="3537" spans="1:19" ht="49.65" customHeight="1" x14ac:dyDescent="0.3">
      <c r="A3537" s="89"/>
      <c r="B3537" s="89"/>
      <c r="C3537" s="89"/>
      <c r="D3537" s="89"/>
      <c r="E3537" s="89"/>
      <c r="F3537" s="89"/>
      <c r="G3537" s="89"/>
      <c r="H3537" s="89"/>
      <c r="I3537" s="89"/>
      <c r="K3537" s="89"/>
      <c r="L3537" s="89"/>
      <c r="M3537" s="89"/>
      <c r="N3537" s="89"/>
      <c r="O3537" s="89"/>
      <c r="P3537" s="89"/>
      <c r="Q3537" s="89"/>
      <c r="R3537" s="89"/>
      <c r="S3537" s="89"/>
    </row>
    <row r="3538" spans="1:19" ht="49.65" customHeight="1" x14ac:dyDescent="0.3">
      <c r="A3538" s="97">
        <v>13878</v>
      </c>
      <c r="B3538" s="98" t="s">
        <v>2893</v>
      </c>
      <c r="C3538" s="96"/>
      <c r="D3538" s="96"/>
      <c r="E3538" s="96"/>
      <c r="F3538" s="96"/>
      <c r="G3538" s="94">
        <f>+C3538+D3538+E3538+F3538</f>
        <v>0</v>
      </c>
      <c r="H3538" s="95">
        <v>119</v>
      </c>
      <c r="I3538" s="88">
        <f>+G3538*H3538</f>
        <v>0</v>
      </c>
      <c r="K3538" s="99"/>
      <c r="L3538" s="100" t="s">
        <v>2894</v>
      </c>
      <c r="M3538" s="78"/>
      <c r="N3538" s="78"/>
      <c r="O3538" s="78"/>
      <c r="P3538" s="78"/>
      <c r="Q3538" s="78"/>
      <c r="R3538" s="78"/>
      <c r="S3538" s="78"/>
    </row>
    <row r="3539" spans="1:19" ht="49.65" customHeight="1" x14ac:dyDescent="0.3">
      <c r="A3539" s="89"/>
      <c r="B3539" s="89"/>
      <c r="C3539" s="89"/>
      <c r="D3539" s="89"/>
      <c r="E3539" s="89"/>
      <c r="F3539" s="89"/>
      <c r="G3539" s="89"/>
      <c r="H3539" s="89"/>
      <c r="I3539" s="89"/>
      <c r="K3539" s="78"/>
      <c r="L3539" s="78"/>
      <c r="M3539" s="78"/>
      <c r="N3539" s="78"/>
      <c r="O3539" s="78"/>
      <c r="P3539" s="78"/>
      <c r="Q3539" s="78"/>
      <c r="R3539" s="78"/>
      <c r="S3539" s="78"/>
    </row>
    <row r="3540" spans="1:19" ht="49.65" customHeight="1" x14ac:dyDescent="0.3">
      <c r="A3540" s="97">
        <v>13879</v>
      </c>
      <c r="B3540" s="98" t="s">
        <v>2895</v>
      </c>
      <c r="C3540" s="96"/>
      <c r="D3540" s="96"/>
      <c r="E3540" s="96"/>
      <c r="F3540" s="96"/>
      <c r="G3540" s="94">
        <f>+C3540+D3540+E3540+F3540</f>
        <v>0</v>
      </c>
      <c r="H3540" s="95">
        <v>119</v>
      </c>
      <c r="I3540" s="88">
        <f>+G3540*H3540</f>
        <v>0</v>
      </c>
      <c r="K3540" s="97">
        <v>14906</v>
      </c>
      <c r="L3540" s="98" t="s">
        <v>2896</v>
      </c>
      <c r="M3540" s="96"/>
      <c r="N3540" s="96"/>
      <c r="O3540" s="96"/>
      <c r="P3540" s="96"/>
      <c r="Q3540" s="94">
        <f>+M3540+N3540+O3540+P3540</f>
        <v>0</v>
      </c>
      <c r="R3540" s="95">
        <v>129</v>
      </c>
      <c r="S3540" s="88">
        <f>+Q3540*R3540</f>
        <v>0</v>
      </c>
    </row>
    <row r="3541" spans="1:19" ht="49.65" customHeight="1" x14ac:dyDescent="0.3">
      <c r="A3541" s="89"/>
      <c r="B3541" s="89"/>
      <c r="C3541" s="89"/>
      <c r="D3541" s="89"/>
      <c r="E3541" s="89"/>
      <c r="F3541" s="89"/>
      <c r="G3541" s="89"/>
      <c r="H3541" s="89"/>
      <c r="I3541" s="89"/>
      <c r="K3541" s="89"/>
      <c r="L3541" s="89"/>
      <c r="M3541" s="89"/>
      <c r="N3541" s="89"/>
      <c r="O3541" s="89"/>
      <c r="P3541" s="89"/>
      <c r="Q3541" s="89"/>
      <c r="R3541" s="89"/>
      <c r="S3541" s="89"/>
    </row>
    <row r="3542" spans="1:19" ht="49.65" customHeight="1" x14ac:dyDescent="0.3">
      <c r="A3542" s="97">
        <v>13880</v>
      </c>
      <c r="B3542" s="98" t="s">
        <v>2897</v>
      </c>
      <c r="C3542" s="96"/>
      <c r="D3542" s="96"/>
      <c r="E3542" s="96"/>
      <c r="F3542" s="96"/>
      <c r="G3542" s="94">
        <f>+C3542+D3542+E3542+F3542</f>
        <v>0</v>
      </c>
      <c r="H3542" s="95">
        <v>119</v>
      </c>
      <c r="I3542" s="88">
        <f>+G3542*H3542</f>
        <v>0</v>
      </c>
      <c r="K3542" s="97">
        <v>14907</v>
      </c>
      <c r="L3542" s="98" t="s">
        <v>2898</v>
      </c>
      <c r="M3542" s="96"/>
      <c r="N3542" s="96"/>
      <c r="O3542" s="96"/>
      <c r="P3542" s="96"/>
      <c r="Q3542" s="94">
        <f>+M3542+N3542+O3542+P3542</f>
        <v>0</v>
      </c>
      <c r="R3542" s="95">
        <v>129</v>
      </c>
      <c r="S3542" s="88">
        <f>+Q3542*R3542</f>
        <v>0</v>
      </c>
    </row>
    <row r="3543" spans="1:19" ht="49.65" customHeight="1" x14ac:dyDescent="0.3">
      <c r="A3543" s="89"/>
      <c r="B3543" s="89"/>
      <c r="C3543" s="89"/>
      <c r="D3543" s="89"/>
      <c r="E3543" s="89"/>
      <c r="F3543" s="89"/>
      <c r="G3543" s="89"/>
      <c r="H3543" s="89"/>
      <c r="I3543" s="89"/>
      <c r="K3543" s="89"/>
      <c r="L3543" s="89"/>
      <c r="M3543" s="89"/>
      <c r="N3543" s="89"/>
      <c r="O3543" s="89"/>
      <c r="P3543" s="89"/>
      <c r="Q3543" s="89"/>
      <c r="R3543" s="89"/>
      <c r="S3543" s="89"/>
    </row>
    <row r="3544" spans="1:19" ht="49.65" customHeight="1" x14ac:dyDescent="0.3">
      <c r="A3544" s="97">
        <v>13881</v>
      </c>
      <c r="B3544" s="98" t="s">
        <v>2899</v>
      </c>
      <c r="C3544" s="96"/>
      <c r="D3544" s="96"/>
      <c r="E3544" s="96"/>
      <c r="F3544" s="96"/>
      <c r="G3544" s="94">
        <f>+C3544+D3544+E3544+F3544</f>
        <v>0</v>
      </c>
      <c r="H3544" s="95">
        <v>119</v>
      </c>
      <c r="I3544" s="88">
        <f>+G3544*H3544</f>
        <v>0</v>
      </c>
      <c r="K3544" s="97">
        <v>14908</v>
      </c>
      <c r="L3544" s="98" t="s">
        <v>2900</v>
      </c>
      <c r="M3544" s="96"/>
      <c r="N3544" s="96"/>
      <c r="O3544" s="96"/>
      <c r="P3544" s="96"/>
      <c r="Q3544" s="94">
        <f>+M3544+N3544+O3544+P3544</f>
        <v>0</v>
      </c>
      <c r="R3544" s="95">
        <v>129</v>
      </c>
      <c r="S3544" s="88">
        <f>+Q3544*R3544</f>
        <v>0</v>
      </c>
    </row>
    <row r="3545" spans="1:19" ht="49.65" customHeight="1" x14ac:dyDescent="0.3">
      <c r="A3545" s="89"/>
      <c r="B3545" s="89"/>
      <c r="C3545" s="89"/>
      <c r="D3545" s="89"/>
      <c r="E3545" s="89"/>
      <c r="F3545" s="89"/>
      <c r="G3545" s="89"/>
      <c r="H3545" s="89"/>
      <c r="I3545" s="89"/>
      <c r="K3545" s="89"/>
      <c r="L3545" s="89"/>
      <c r="M3545" s="89"/>
      <c r="N3545" s="89"/>
      <c r="O3545" s="89"/>
      <c r="P3545" s="89"/>
      <c r="Q3545" s="89"/>
      <c r="R3545" s="89"/>
      <c r="S3545" s="89"/>
    </row>
    <row r="3546" spans="1:19" ht="49.65" customHeight="1" x14ac:dyDescent="0.3">
      <c r="A3546" s="99"/>
      <c r="B3546" s="100" t="s">
        <v>2901</v>
      </c>
      <c r="C3546" s="78"/>
      <c r="D3546" s="78"/>
      <c r="E3546" s="78"/>
      <c r="F3546" s="78"/>
      <c r="G3546" s="78"/>
      <c r="H3546" s="78"/>
      <c r="I3546" s="78"/>
      <c r="K3546" s="97">
        <v>14909</v>
      </c>
      <c r="L3546" s="98" t="s">
        <v>2902</v>
      </c>
      <c r="M3546" s="96"/>
      <c r="N3546" s="96"/>
      <c r="O3546" s="96"/>
      <c r="P3546" s="96"/>
      <c r="Q3546" s="94">
        <f>+M3546+N3546+O3546+P3546</f>
        <v>0</v>
      </c>
      <c r="R3546" s="95">
        <v>129</v>
      </c>
      <c r="S3546" s="88">
        <f>+Q3546*R3546</f>
        <v>0</v>
      </c>
    </row>
    <row r="3547" spans="1:19" ht="49.65" customHeight="1" x14ac:dyDescent="0.3">
      <c r="A3547" s="78"/>
      <c r="B3547" s="78"/>
      <c r="C3547" s="78"/>
      <c r="D3547" s="78"/>
      <c r="E3547" s="78"/>
      <c r="F3547" s="78"/>
      <c r="G3547" s="78"/>
      <c r="H3547" s="78"/>
      <c r="I3547" s="78"/>
      <c r="K3547" s="89"/>
      <c r="L3547" s="89"/>
      <c r="M3547" s="89"/>
      <c r="N3547" s="89"/>
      <c r="O3547" s="89"/>
      <c r="P3547" s="89"/>
      <c r="Q3547" s="89"/>
      <c r="R3547" s="89"/>
      <c r="S3547" s="89"/>
    </row>
    <row r="3548" spans="1:19" ht="49.65" customHeight="1" x14ac:dyDescent="0.3">
      <c r="A3548" s="97">
        <v>5994</v>
      </c>
      <c r="B3548" s="98" t="s">
        <v>2903</v>
      </c>
      <c r="C3548" s="96"/>
      <c r="D3548" s="96"/>
      <c r="E3548" s="96"/>
      <c r="F3548" s="96"/>
      <c r="G3548" s="94">
        <f>+C3548+D3548+E3548+F3548</f>
        <v>0</v>
      </c>
      <c r="H3548" s="95">
        <v>109</v>
      </c>
      <c r="I3548" s="88">
        <f>+G3548*H3548</f>
        <v>0</v>
      </c>
      <c r="K3548" s="97">
        <v>14910</v>
      </c>
      <c r="L3548" s="98" t="s">
        <v>2904</v>
      </c>
      <c r="M3548" s="96"/>
      <c r="N3548" s="96"/>
      <c r="O3548" s="96"/>
      <c r="P3548" s="96"/>
      <c r="Q3548" s="94">
        <f>+M3548+N3548+O3548+P3548</f>
        <v>0</v>
      </c>
      <c r="R3548" s="95">
        <v>129</v>
      </c>
      <c r="S3548" s="88">
        <f>+Q3548*R3548</f>
        <v>0</v>
      </c>
    </row>
    <row r="3549" spans="1:19" ht="49.65" customHeight="1" x14ac:dyDescent="0.3">
      <c r="A3549" s="89"/>
      <c r="B3549" s="89"/>
      <c r="C3549" s="89"/>
      <c r="D3549" s="89"/>
      <c r="E3549" s="89"/>
      <c r="F3549" s="89"/>
      <c r="G3549" s="89"/>
      <c r="H3549" s="89"/>
      <c r="I3549" s="89"/>
      <c r="K3549" s="89"/>
      <c r="L3549" s="89"/>
      <c r="M3549" s="89"/>
      <c r="N3549" s="89"/>
      <c r="O3549" s="89"/>
      <c r="P3549" s="89"/>
      <c r="Q3549" s="89"/>
      <c r="R3549" s="89"/>
      <c r="S3549" s="89"/>
    </row>
    <row r="3550" spans="1:19" ht="49.65" customHeight="1" x14ac:dyDescent="0.3">
      <c r="A3550" s="97">
        <v>5995</v>
      </c>
      <c r="B3550" s="98" t="s">
        <v>2905</v>
      </c>
      <c r="C3550" s="96"/>
      <c r="D3550" s="96"/>
      <c r="E3550" s="96"/>
      <c r="F3550" s="96"/>
      <c r="G3550" s="94">
        <f>+C3550+D3550+E3550+F3550</f>
        <v>0</v>
      </c>
      <c r="H3550" s="95">
        <v>109</v>
      </c>
      <c r="I3550" s="88">
        <f>+G3550*H3550</f>
        <v>0</v>
      </c>
      <c r="K3550" s="97">
        <v>14911</v>
      </c>
      <c r="L3550" s="98" t="s">
        <v>2906</v>
      </c>
      <c r="M3550" s="96"/>
      <c r="N3550" s="96"/>
      <c r="O3550" s="96"/>
      <c r="P3550" s="96"/>
      <c r="Q3550" s="94">
        <f>+M3550+N3550+O3550+P3550</f>
        <v>0</v>
      </c>
      <c r="R3550" s="95">
        <v>129</v>
      </c>
      <c r="S3550" s="88">
        <f>+Q3550*R3550</f>
        <v>0</v>
      </c>
    </row>
    <row r="3551" spans="1:19" ht="49.65" customHeight="1" x14ac:dyDescent="0.3">
      <c r="A3551" s="89"/>
      <c r="B3551" s="89"/>
      <c r="C3551" s="89"/>
      <c r="D3551" s="89"/>
      <c r="E3551" s="89"/>
      <c r="F3551" s="89"/>
      <c r="G3551" s="89"/>
      <c r="H3551" s="89"/>
      <c r="I3551" s="89"/>
      <c r="K3551" s="89"/>
      <c r="L3551" s="89"/>
      <c r="M3551" s="89"/>
      <c r="N3551" s="89"/>
      <c r="O3551" s="89"/>
      <c r="P3551" s="89"/>
      <c r="Q3551" s="89"/>
      <c r="R3551" s="89"/>
      <c r="S3551" s="89"/>
    </row>
    <row r="3552" spans="1:19" ht="49.65" customHeight="1" x14ac:dyDescent="0.3">
      <c r="A3552" s="97">
        <v>5996</v>
      </c>
      <c r="B3552" s="98" t="s">
        <v>2907</v>
      </c>
      <c r="C3552" s="96"/>
      <c r="D3552" s="96"/>
      <c r="E3552" s="96"/>
      <c r="F3552" s="96"/>
      <c r="G3552" s="94">
        <f>+C3552+D3552+E3552+F3552</f>
        <v>0</v>
      </c>
      <c r="H3552" s="95">
        <v>109</v>
      </c>
      <c r="I3552" s="88">
        <f>+G3552*H3552</f>
        <v>0</v>
      </c>
      <c r="K3552" s="97">
        <v>14912</v>
      </c>
      <c r="L3552" s="98" t="s">
        <v>2908</v>
      </c>
      <c r="M3552" s="96"/>
      <c r="N3552" s="96"/>
      <c r="O3552" s="96"/>
      <c r="P3552" s="96"/>
      <c r="Q3552" s="94">
        <f>+M3552+N3552+O3552+P3552</f>
        <v>0</v>
      </c>
      <c r="R3552" s="95">
        <v>129</v>
      </c>
      <c r="S3552" s="88">
        <f>+Q3552*R3552</f>
        <v>0</v>
      </c>
    </row>
    <row r="3553" spans="1:19" ht="49.65" customHeight="1" x14ac:dyDescent="0.3">
      <c r="A3553" s="89"/>
      <c r="B3553" s="89"/>
      <c r="C3553" s="89"/>
      <c r="D3553" s="89"/>
      <c r="E3553" s="89"/>
      <c r="F3553" s="89"/>
      <c r="G3553" s="89"/>
      <c r="H3553" s="89"/>
      <c r="I3553" s="89"/>
      <c r="K3553" s="89"/>
      <c r="L3553" s="89"/>
      <c r="M3553" s="89"/>
      <c r="N3553" s="89"/>
      <c r="O3553" s="89"/>
      <c r="P3553" s="89"/>
      <c r="Q3553" s="89"/>
      <c r="R3553" s="89"/>
      <c r="S3553" s="89"/>
    </row>
    <row r="3554" spans="1:19" ht="49.65" customHeight="1" x14ac:dyDescent="0.3">
      <c r="A3554" s="97">
        <v>5997</v>
      </c>
      <c r="B3554" s="98" t="s">
        <v>2909</v>
      </c>
      <c r="C3554" s="96"/>
      <c r="D3554" s="96"/>
      <c r="E3554" s="96"/>
      <c r="F3554" s="96"/>
      <c r="G3554" s="94">
        <f>+C3554+D3554+E3554+F3554</f>
        <v>0</v>
      </c>
      <c r="H3554" s="95">
        <v>109</v>
      </c>
      <c r="I3554" s="88">
        <f>+G3554*H3554</f>
        <v>0</v>
      </c>
      <c r="K3554" s="97">
        <v>14913</v>
      </c>
      <c r="L3554" s="98" t="s">
        <v>2910</v>
      </c>
      <c r="M3554" s="96"/>
      <c r="N3554" s="96"/>
      <c r="O3554" s="96"/>
      <c r="P3554" s="96"/>
      <c r="Q3554" s="94">
        <f>+M3554+N3554+O3554+P3554</f>
        <v>0</v>
      </c>
      <c r="R3554" s="95">
        <v>129</v>
      </c>
      <c r="S3554" s="88">
        <f>+Q3554*R3554</f>
        <v>0</v>
      </c>
    </row>
    <row r="3555" spans="1:19" ht="49.65" customHeight="1" x14ac:dyDescent="0.3">
      <c r="A3555" s="89"/>
      <c r="B3555" s="89"/>
      <c r="C3555" s="89"/>
      <c r="D3555" s="89"/>
      <c r="E3555" s="89"/>
      <c r="F3555" s="89"/>
      <c r="G3555" s="89"/>
      <c r="H3555" s="89"/>
      <c r="I3555" s="89"/>
      <c r="K3555" s="89"/>
      <c r="L3555" s="89"/>
      <c r="M3555" s="89"/>
      <c r="N3555" s="89"/>
      <c r="O3555" s="89"/>
      <c r="P3555" s="89"/>
      <c r="Q3555" s="89"/>
      <c r="R3555" s="89"/>
      <c r="S3555" s="89"/>
    </row>
    <row r="3556" spans="1:19" ht="49.65" customHeight="1" x14ac:dyDescent="0.3">
      <c r="A3556" s="97">
        <v>5998</v>
      </c>
      <c r="B3556" s="98" t="s">
        <v>2911</v>
      </c>
      <c r="C3556" s="96"/>
      <c r="D3556" s="96"/>
      <c r="E3556" s="96"/>
      <c r="F3556" s="96"/>
      <c r="G3556" s="94">
        <f>+C3556+D3556+E3556+F3556</f>
        <v>0</v>
      </c>
      <c r="H3556" s="95">
        <v>109</v>
      </c>
      <c r="I3556" s="88">
        <f>+G3556*H3556</f>
        <v>0</v>
      </c>
      <c r="K3556" s="97">
        <v>14914</v>
      </c>
      <c r="L3556" s="98" t="s">
        <v>2912</v>
      </c>
      <c r="M3556" s="96"/>
      <c r="N3556" s="96"/>
      <c r="O3556" s="96"/>
      <c r="P3556" s="96"/>
      <c r="Q3556" s="94">
        <f>+M3556+N3556+O3556+P3556</f>
        <v>0</v>
      </c>
      <c r="R3556" s="95">
        <v>129</v>
      </c>
      <c r="S3556" s="88">
        <f>+Q3556*R3556</f>
        <v>0</v>
      </c>
    </row>
    <row r="3557" spans="1:19" ht="49.65" customHeight="1" x14ac:dyDescent="0.3">
      <c r="A3557" s="89"/>
      <c r="B3557" s="89"/>
      <c r="C3557" s="89"/>
      <c r="D3557" s="89"/>
      <c r="E3557" s="89"/>
      <c r="F3557" s="89"/>
      <c r="G3557" s="89"/>
      <c r="H3557" s="89"/>
      <c r="I3557" s="89"/>
      <c r="K3557" s="89"/>
      <c r="L3557" s="89"/>
      <c r="M3557" s="89"/>
      <c r="N3557" s="89"/>
      <c r="O3557" s="89"/>
      <c r="P3557" s="89"/>
      <c r="Q3557" s="89"/>
      <c r="R3557" s="89"/>
      <c r="S3557" s="89"/>
    </row>
    <row r="3558" spans="1:19" ht="49.65" customHeight="1" x14ac:dyDescent="0.3">
      <c r="A3558" s="97">
        <v>5999</v>
      </c>
      <c r="B3558" s="98" t="s">
        <v>2913</v>
      </c>
      <c r="C3558" s="96"/>
      <c r="D3558" s="96"/>
      <c r="E3558" s="96"/>
      <c r="F3558" s="96"/>
      <c r="G3558" s="94">
        <f>+C3558+D3558+E3558+F3558</f>
        <v>0</v>
      </c>
      <c r="H3558" s="95">
        <v>109</v>
      </c>
      <c r="I3558" s="88">
        <f>+G3558*H3558</f>
        <v>0</v>
      </c>
      <c r="K3558" s="97">
        <v>14915</v>
      </c>
      <c r="L3558" s="98" t="s">
        <v>2914</v>
      </c>
      <c r="M3558" s="96"/>
      <c r="N3558" s="96"/>
      <c r="O3558" s="96"/>
      <c r="P3558" s="96"/>
      <c r="Q3558" s="94">
        <f>+M3558+N3558+O3558+P3558</f>
        <v>0</v>
      </c>
      <c r="R3558" s="95">
        <v>129</v>
      </c>
      <c r="S3558" s="88">
        <f>+Q3558*R3558</f>
        <v>0</v>
      </c>
    </row>
    <row r="3559" spans="1:19" ht="49.65" customHeight="1" x14ac:dyDescent="0.3">
      <c r="A3559" s="89"/>
      <c r="B3559" s="89"/>
      <c r="C3559" s="89"/>
      <c r="D3559" s="89"/>
      <c r="E3559" s="89"/>
      <c r="F3559" s="89"/>
      <c r="G3559" s="89"/>
      <c r="H3559" s="89"/>
      <c r="I3559" s="89"/>
      <c r="K3559" s="89"/>
      <c r="L3559" s="89"/>
      <c r="M3559" s="89"/>
      <c r="N3559" s="89"/>
      <c r="O3559" s="89"/>
      <c r="P3559" s="89"/>
      <c r="Q3559" s="89"/>
      <c r="R3559" s="89"/>
      <c r="S3559" s="89"/>
    </row>
    <row r="3560" spans="1:19" ht="49.65" customHeight="1" x14ac:dyDescent="0.3">
      <c r="A3560" s="99"/>
      <c r="B3560" s="100" t="s">
        <v>2915</v>
      </c>
      <c r="C3560" s="78"/>
      <c r="D3560" s="78"/>
      <c r="E3560" s="78"/>
      <c r="F3560" s="78"/>
      <c r="G3560" s="78"/>
      <c r="H3560" s="78"/>
      <c r="I3560" s="78"/>
      <c r="K3560" s="97">
        <v>14916</v>
      </c>
      <c r="L3560" s="98" t="s">
        <v>2916</v>
      </c>
      <c r="M3560" s="96"/>
      <c r="N3560" s="96"/>
      <c r="O3560" s="96"/>
      <c r="P3560" s="96"/>
      <c r="Q3560" s="94">
        <f>+M3560+N3560+O3560+P3560</f>
        <v>0</v>
      </c>
      <c r="R3560" s="95">
        <v>129</v>
      </c>
      <c r="S3560" s="88">
        <f>+Q3560*R3560</f>
        <v>0</v>
      </c>
    </row>
    <row r="3561" spans="1:19" ht="49.65" customHeight="1" x14ac:dyDescent="0.3">
      <c r="A3561" s="78"/>
      <c r="B3561" s="78"/>
      <c r="C3561" s="78"/>
      <c r="D3561" s="78"/>
      <c r="E3561" s="78"/>
      <c r="F3561" s="78"/>
      <c r="G3561" s="78"/>
      <c r="H3561" s="78"/>
      <c r="I3561" s="78"/>
      <c r="K3561" s="89"/>
      <c r="L3561" s="89"/>
      <c r="M3561" s="89"/>
      <c r="N3561" s="89"/>
      <c r="O3561" s="89"/>
      <c r="P3561" s="89"/>
      <c r="Q3561" s="89"/>
      <c r="R3561" s="89"/>
      <c r="S3561" s="89"/>
    </row>
    <row r="3562" spans="1:19" ht="49.65" customHeight="1" x14ac:dyDescent="0.3">
      <c r="A3562" s="97">
        <v>5988</v>
      </c>
      <c r="B3562" s="98" t="s">
        <v>2917</v>
      </c>
      <c r="C3562" s="96"/>
      <c r="D3562" s="96"/>
      <c r="E3562" s="96"/>
      <c r="F3562" s="96"/>
      <c r="G3562" s="94">
        <f>+C3562+D3562+E3562+F3562</f>
        <v>0</v>
      </c>
      <c r="H3562" s="95">
        <v>109</v>
      </c>
      <c r="I3562" s="88">
        <f>+G3562*H3562</f>
        <v>0</v>
      </c>
      <c r="K3562" s="97">
        <v>14917</v>
      </c>
      <c r="L3562" s="98" t="s">
        <v>2918</v>
      </c>
      <c r="M3562" s="96"/>
      <c r="N3562" s="96"/>
      <c r="O3562" s="96"/>
      <c r="P3562" s="96"/>
      <c r="Q3562" s="94">
        <f>+M3562+N3562+O3562+P3562</f>
        <v>0</v>
      </c>
      <c r="R3562" s="95">
        <v>129</v>
      </c>
      <c r="S3562" s="88">
        <f>+Q3562*R3562</f>
        <v>0</v>
      </c>
    </row>
    <row r="3563" spans="1:19" ht="49.65" customHeight="1" x14ac:dyDescent="0.3">
      <c r="A3563" s="89"/>
      <c r="B3563" s="89"/>
      <c r="C3563" s="89"/>
      <c r="D3563" s="89"/>
      <c r="E3563" s="89"/>
      <c r="F3563" s="89"/>
      <c r="G3563" s="89"/>
      <c r="H3563" s="89"/>
      <c r="I3563" s="89"/>
      <c r="K3563" s="89"/>
      <c r="L3563" s="89"/>
      <c r="M3563" s="89"/>
      <c r="N3563" s="89"/>
      <c r="O3563" s="89"/>
      <c r="P3563" s="89"/>
      <c r="Q3563" s="89"/>
      <c r="R3563" s="89"/>
      <c r="S3563" s="89"/>
    </row>
    <row r="3564" spans="1:19" ht="49.65" customHeight="1" x14ac:dyDescent="0.3">
      <c r="A3564" s="97">
        <v>5989</v>
      </c>
      <c r="B3564" s="98" t="s">
        <v>2919</v>
      </c>
      <c r="C3564" s="96"/>
      <c r="D3564" s="96"/>
      <c r="E3564" s="96"/>
      <c r="F3564" s="96"/>
      <c r="G3564" s="94">
        <f>+C3564+D3564+E3564+F3564</f>
        <v>0</v>
      </c>
      <c r="H3564" s="95">
        <v>109</v>
      </c>
      <c r="I3564" s="88">
        <f>+G3564*H3564</f>
        <v>0</v>
      </c>
      <c r="K3564" s="97">
        <v>14918</v>
      </c>
      <c r="L3564" s="98" t="s">
        <v>2920</v>
      </c>
      <c r="M3564" s="96"/>
      <c r="N3564" s="96"/>
      <c r="O3564" s="96"/>
      <c r="P3564" s="96"/>
      <c r="Q3564" s="94">
        <f>+M3564+N3564+O3564+P3564</f>
        <v>0</v>
      </c>
      <c r="R3564" s="95">
        <v>129</v>
      </c>
      <c r="S3564" s="88">
        <f>+Q3564*R3564</f>
        <v>0</v>
      </c>
    </row>
    <row r="3565" spans="1:19" ht="49.65" customHeight="1" x14ac:dyDescent="0.3">
      <c r="A3565" s="89"/>
      <c r="B3565" s="89"/>
      <c r="C3565" s="89"/>
      <c r="D3565" s="89"/>
      <c r="E3565" s="89"/>
      <c r="F3565" s="89"/>
      <c r="G3565" s="89"/>
      <c r="H3565" s="89"/>
      <c r="I3565" s="89"/>
      <c r="K3565" s="89"/>
      <c r="L3565" s="89"/>
      <c r="M3565" s="89"/>
      <c r="N3565" s="89"/>
      <c r="O3565" s="89"/>
      <c r="P3565" s="89"/>
      <c r="Q3565" s="89"/>
      <c r="R3565" s="89"/>
      <c r="S3565" s="89"/>
    </row>
    <row r="3566" spans="1:19" ht="49.65" customHeight="1" x14ac:dyDescent="0.3">
      <c r="A3566" s="97">
        <v>5990</v>
      </c>
      <c r="B3566" s="98" t="s">
        <v>2921</v>
      </c>
      <c r="C3566" s="96"/>
      <c r="D3566" s="96"/>
      <c r="E3566" s="96"/>
      <c r="F3566" s="96"/>
      <c r="G3566" s="94">
        <f>+C3566+D3566+E3566+F3566</f>
        <v>0</v>
      </c>
      <c r="H3566" s="95">
        <v>109</v>
      </c>
      <c r="I3566" s="88">
        <f>+G3566*H3566</f>
        <v>0</v>
      </c>
      <c r="K3566" s="97">
        <v>14919</v>
      </c>
      <c r="L3566" s="98" t="s">
        <v>2922</v>
      </c>
      <c r="M3566" s="96"/>
      <c r="N3566" s="96"/>
      <c r="O3566" s="96"/>
      <c r="P3566" s="96"/>
      <c r="Q3566" s="94">
        <f>+M3566+N3566+O3566+P3566</f>
        <v>0</v>
      </c>
      <c r="R3566" s="95">
        <v>129</v>
      </c>
      <c r="S3566" s="88">
        <f>+Q3566*R3566</f>
        <v>0</v>
      </c>
    </row>
    <row r="3567" spans="1:19" ht="49.65" customHeight="1" x14ac:dyDescent="0.3">
      <c r="A3567" s="89"/>
      <c r="B3567" s="89"/>
      <c r="C3567" s="89"/>
      <c r="D3567" s="89"/>
      <c r="E3567" s="89"/>
      <c r="F3567" s="89"/>
      <c r="G3567" s="89"/>
      <c r="H3567" s="89"/>
      <c r="I3567" s="89"/>
      <c r="K3567" s="89"/>
      <c r="L3567" s="89"/>
      <c r="M3567" s="89"/>
      <c r="N3567" s="89"/>
      <c r="O3567" s="89"/>
      <c r="P3567" s="89"/>
      <c r="Q3567" s="89"/>
      <c r="R3567" s="89"/>
      <c r="S3567" s="89"/>
    </row>
    <row r="3568" spans="1:19" ht="49.65" customHeight="1" x14ac:dyDescent="0.3">
      <c r="A3568" s="97">
        <v>5991</v>
      </c>
      <c r="B3568" s="98" t="s">
        <v>2923</v>
      </c>
      <c r="C3568" s="96"/>
      <c r="D3568" s="96"/>
      <c r="E3568" s="96"/>
      <c r="F3568" s="96"/>
      <c r="G3568" s="94">
        <f>+C3568+D3568+E3568+F3568</f>
        <v>0</v>
      </c>
      <c r="H3568" s="95">
        <v>109</v>
      </c>
      <c r="I3568" s="88">
        <f>+G3568*H3568</f>
        <v>0</v>
      </c>
      <c r="K3568" s="97">
        <v>14920</v>
      </c>
      <c r="L3568" s="98" t="s">
        <v>2924</v>
      </c>
      <c r="M3568" s="96"/>
      <c r="N3568" s="96"/>
      <c r="O3568" s="96"/>
      <c r="P3568" s="96"/>
      <c r="Q3568" s="94">
        <f>+M3568+N3568+O3568+P3568</f>
        <v>0</v>
      </c>
      <c r="R3568" s="95">
        <v>129</v>
      </c>
      <c r="S3568" s="88">
        <f>+Q3568*R3568</f>
        <v>0</v>
      </c>
    </row>
    <row r="3569" spans="1:19" ht="49.65" customHeight="1" x14ac:dyDescent="0.3">
      <c r="A3569" s="89"/>
      <c r="B3569" s="89"/>
      <c r="C3569" s="89"/>
      <c r="D3569" s="89"/>
      <c r="E3569" s="89"/>
      <c r="F3569" s="89"/>
      <c r="G3569" s="89"/>
      <c r="H3569" s="89"/>
      <c r="I3569" s="89"/>
      <c r="K3569" s="89"/>
      <c r="L3569" s="89"/>
      <c r="M3569" s="89"/>
      <c r="N3569" s="89"/>
      <c r="O3569" s="89"/>
      <c r="P3569" s="89"/>
      <c r="Q3569" s="89"/>
      <c r="R3569" s="89"/>
      <c r="S3569" s="89"/>
    </row>
    <row r="3570" spans="1:19" ht="49.65" customHeight="1" x14ac:dyDescent="0.3">
      <c r="A3570" s="97">
        <v>5992</v>
      </c>
      <c r="B3570" s="98" t="s">
        <v>2925</v>
      </c>
      <c r="C3570" s="96"/>
      <c r="D3570" s="96"/>
      <c r="E3570" s="96"/>
      <c r="F3570" s="96"/>
      <c r="G3570" s="94">
        <f>+C3570+D3570+E3570+F3570</f>
        <v>0</v>
      </c>
      <c r="H3570" s="95">
        <v>109</v>
      </c>
      <c r="I3570" s="88">
        <f>+G3570*H3570</f>
        <v>0</v>
      </c>
      <c r="K3570" s="97">
        <v>14921</v>
      </c>
      <c r="L3570" s="98" t="s">
        <v>2926</v>
      </c>
      <c r="M3570" s="96"/>
      <c r="N3570" s="96"/>
      <c r="O3570" s="96"/>
      <c r="P3570" s="96"/>
      <c r="Q3570" s="94">
        <f>+M3570+N3570+O3570+P3570</f>
        <v>0</v>
      </c>
      <c r="R3570" s="95">
        <v>129</v>
      </c>
      <c r="S3570" s="88">
        <f>+Q3570*R3570</f>
        <v>0</v>
      </c>
    </row>
    <row r="3571" spans="1:19" ht="49.65" customHeight="1" x14ac:dyDescent="0.3">
      <c r="A3571" s="89"/>
      <c r="B3571" s="89"/>
      <c r="C3571" s="89"/>
      <c r="D3571" s="89"/>
      <c r="E3571" s="89"/>
      <c r="F3571" s="89"/>
      <c r="G3571" s="89"/>
      <c r="H3571" s="89"/>
      <c r="I3571" s="89"/>
      <c r="K3571" s="89"/>
      <c r="L3571" s="89"/>
      <c r="M3571" s="89"/>
      <c r="N3571" s="89"/>
      <c r="O3571" s="89"/>
      <c r="P3571" s="89"/>
      <c r="Q3571" s="89"/>
      <c r="R3571" s="89"/>
      <c r="S3571" s="89"/>
    </row>
    <row r="3572" spans="1:19" ht="49.65" customHeight="1" x14ac:dyDescent="0.3">
      <c r="A3572" s="97">
        <v>5993</v>
      </c>
      <c r="B3572" s="98" t="s">
        <v>2927</v>
      </c>
      <c r="C3572" s="96"/>
      <c r="D3572" s="96"/>
      <c r="E3572" s="96"/>
      <c r="F3572" s="96"/>
      <c r="G3572" s="94">
        <f>+C3572+D3572+E3572+F3572</f>
        <v>0</v>
      </c>
      <c r="H3572" s="95">
        <v>109</v>
      </c>
      <c r="I3572" s="88">
        <f>+G3572*H3572</f>
        <v>0</v>
      </c>
      <c r="K3572" s="97">
        <v>14922</v>
      </c>
      <c r="L3572" s="98" t="s">
        <v>2928</v>
      </c>
      <c r="M3572" s="96"/>
      <c r="N3572" s="96"/>
      <c r="O3572" s="96"/>
      <c r="P3572" s="96"/>
      <c r="Q3572" s="94">
        <f>+M3572+N3572+O3572+P3572</f>
        <v>0</v>
      </c>
      <c r="R3572" s="95">
        <v>129</v>
      </c>
      <c r="S3572" s="88">
        <f>+Q3572*R3572</f>
        <v>0</v>
      </c>
    </row>
    <row r="3573" spans="1:19" ht="49.65" customHeight="1" x14ac:dyDescent="0.3">
      <c r="A3573" s="89"/>
      <c r="B3573" s="89"/>
      <c r="C3573" s="89"/>
      <c r="D3573" s="89"/>
      <c r="E3573" s="89"/>
      <c r="F3573" s="89"/>
      <c r="G3573" s="89"/>
      <c r="H3573" s="89"/>
      <c r="I3573" s="89"/>
      <c r="K3573" s="89"/>
      <c r="L3573" s="89"/>
      <c r="M3573" s="89"/>
      <c r="N3573" s="89"/>
      <c r="O3573" s="89"/>
      <c r="P3573" s="89"/>
      <c r="Q3573" s="89"/>
      <c r="R3573" s="89"/>
      <c r="S3573" s="89"/>
    </row>
    <row r="3574" spans="1:19" ht="49.65" customHeight="1" x14ac:dyDescent="0.3">
      <c r="A3574" s="22" t="s">
        <v>2929</v>
      </c>
      <c r="D3574" s="90" t="s">
        <v>602</v>
      </c>
      <c r="E3574" s="80"/>
      <c r="F3574" s="80"/>
      <c r="G3574" s="81"/>
      <c r="H3574" s="91">
        <f>SUM(I3478:I3573)</f>
        <v>0</v>
      </c>
      <c r="I3574" s="81"/>
      <c r="N3574" s="90" t="s">
        <v>603</v>
      </c>
      <c r="O3574" s="80"/>
      <c r="P3574" s="80"/>
      <c r="Q3574" s="81"/>
      <c r="R3574" s="91">
        <f>SUM(S3478:S3573)</f>
        <v>0</v>
      </c>
      <c r="S3574" s="81"/>
    </row>
    <row r="3575" spans="1:19" ht="49.65" customHeight="1" x14ac:dyDescent="0.3">
      <c r="D3575" s="82"/>
      <c r="E3575" s="83"/>
      <c r="F3575" s="83"/>
      <c r="G3575" s="84"/>
      <c r="H3575" s="82"/>
      <c r="I3575" s="84"/>
      <c r="N3575" s="82"/>
      <c r="O3575" s="83"/>
      <c r="P3575" s="83"/>
      <c r="Q3575" s="84"/>
      <c r="R3575" s="82"/>
      <c r="S3575" s="84"/>
    </row>
    <row r="3576" spans="1:19" ht="49.65" customHeight="1" x14ac:dyDescent="0.3">
      <c r="A3576" s="92" t="s">
        <v>2448</v>
      </c>
      <c r="B3576" s="78"/>
      <c r="C3576" s="78"/>
      <c r="D3576" s="78"/>
      <c r="E3576" s="78"/>
      <c r="F3576" s="78"/>
      <c r="G3576" s="78"/>
      <c r="H3576" s="78"/>
      <c r="I3576" s="78"/>
      <c r="J3576" s="78"/>
      <c r="K3576" s="78"/>
      <c r="L3576" s="78"/>
      <c r="M3576" s="78"/>
      <c r="N3576" s="78"/>
      <c r="O3576" s="78"/>
      <c r="P3576" s="78"/>
      <c r="Q3576" s="78"/>
      <c r="R3576" s="78"/>
      <c r="S3576" s="78"/>
    </row>
    <row r="3577" spans="1:19" ht="49.65" customHeight="1" x14ac:dyDescent="0.3">
      <c r="A3577" s="78"/>
      <c r="B3577" s="78"/>
      <c r="C3577" s="78"/>
      <c r="D3577" s="78"/>
      <c r="E3577" s="78"/>
      <c r="F3577" s="78"/>
      <c r="G3577" s="78"/>
      <c r="H3577" s="78"/>
      <c r="I3577" s="78"/>
      <c r="J3577" s="78"/>
      <c r="K3577" s="78"/>
      <c r="L3577" s="78"/>
      <c r="M3577" s="78"/>
      <c r="N3577" s="78"/>
      <c r="O3577" s="78"/>
      <c r="P3577" s="78"/>
      <c r="Q3577" s="78"/>
      <c r="R3577" s="78"/>
      <c r="S3577" s="78"/>
    </row>
    <row r="3578" spans="1:19" ht="49.65" customHeight="1" x14ac:dyDescent="0.3">
      <c r="A3578" s="102" t="s">
        <v>4</v>
      </c>
      <c r="B3578" s="103" t="s">
        <v>52</v>
      </c>
      <c r="C3578" s="102" t="s">
        <v>53</v>
      </c>
      <c r="D3578" s="102" t="s">
        <v>54</v>
      </c>
      <c r="E3578" s="102" t="s">
        <v>55</v>
      </c>
      <c r="F3578" s="102" t="s">
        <v>56</v>
      </c>
      <c r="G3578" s="102" t="s">
        <v>57</v>
      </c>
      <c r="H3578" s="102" t="s">
        <v>58</v>
      </c>
      <c r="I3578" s="103" t="s">
        <v>8</v>
      </c>
      <c r="K3578" s="102" t="s">
        <v>4</v>
      </c>
      <c r="L3578" s="103" t="s">
        <v>52</v>
      </c>
      <c r="M3578" s="102" t="s">
        <v>53</v>
      </c>
      <c r="N3578" s="102" t="s">
        <v>54</v>
      </c>
      <c r="O3578" s="102" t="s">
        <v>55</v>
      </c>
      <c r="P3578" s="102" t="s">
        <v>56</v>
      </c>
      <c r="Q3578" s="102" t="s">
        <v>57</v>
      </c>
      <c r="R3578" s="102" t="s">
        <v>58</v>
      </c>
      <c r="S3578" s="103" t="s">
        <v>8</v>
      </c>
    </row>
    <row r="3579" spans="1:19" ht="49.65" customHeight="1" x14ac:dyDescent="0.3">
      <c r="A3579" s="89"/>
      <c r="B3579" s="89"/>
      <c r="C3579" s="89"/>
      <c r="D3579" s="89"/>
      <c r="E3579" s="89"/>
      <c r="F3579" s="89"/>
      <c r="G3579" s="89"/>
      <c r="H3579" s="89"/>
      <c r="I3579" s="89"/>
      <c r="K3579" s="89"/>
      <c r="L3579" s="89"/>
      <c r="M3579" s="89"/>
      <c r="N3579" s="89"/>
      <c r="O3579" s="89"/>
      <c r="P3579" s="89"/>
      <c r="Q3579" s="89"/>
      <c r="R3579" s="89"/>
      <c r="S3579" s="89"/>
    </row>
    <row r="3580" spans="1:19" ht="49.65" customHeight="1" x14ac:dyDescent="0.3">
      <c r="A3580" s="99"/>
      <c r="B3580" s="100" t="s">
        <v>2930</v>
      </c>
      <c r="C3580" s="78"/>
      <c r="D3580" s="78"/>
      <c r="E3580" s="78"/>
      <c r="F3580" s="78"/>
      <c r="G3580" s="78"/>
      <c r="H3580" s="78"/>
      <c r="I3580" s="78"/>
      <c r="K3580" s="99"/>
      <c r="L3580" s="100" t="s">
        <v>2931</v>
      </c>
      <c r="M3580" s="78"/>
      <c r="N3580" s="78"/>
      <c r="O3580" s="78"/>
      <c r="P3580" s="78"/>
      <c r="Q3580" s="78"/>
      <c r="R3580" s="78"/>
      <c r="S3580" s="78"/>
    </row>
    <row r="3581" spans="1:19" ht="49.65" customHeight="1" x14ac:dyDescent="0.3">
      <c r="A3581" s="78"/>
      <c r="B3581" s="78"/>
      <c r="C3581" s="78"/>
      <c r="D3581" s="78"/>
      <c r="E3581" s="78"/>
      <c r="F3581" s="78"/>
      <c r="G3581" s="78"/>
      <c r="H3581" s="78"/>
      <c r="I3581" s="78"/>
      <c r="K3581" s="78"/>
      <c r="L3581" s="78"/>
      <c r="M3581" s="78"/>
      <c r="N3581" s="78"/>
      <c r="O3581" s="78"/>
      <c r="P3581" s="78"/>
      <c r="Q3581" s="78"/>
      <c r="R3581" s="78"/>
      <c r="S3581" s="78"/>
    </row>
    <row r="3582" spans="1:19" ht="49.65" customHeight="1" x14ac:dyDescent="0.3">
      <c r="A3582" s="97">
        <v>14925</v>
      </c>
      <c r="B3582" s="98" t="s">
        <v>2932</v>
      </c>
      <c r="C3582" s="96"/>
      <c r="D3582" s="96"/>
      <c r="E3582" s="96"/>
      <c r="F3582" s="96"/>
      <c r="G3582" s="94">
        <f>+C3582+D3582+E3582+F3582</f>
        <v>0</v>
      </c>
      <c r="H3582" s="95">
        <v>129</v>
      </c>
      <c r="I3582" s="88">
        <f>+G3582*H3582</f>
        <v>0</v>
      </c>
      <c r="K3582" s="97">
        <v>13785</v>
      </c>
      <c r="L3582" s="98" t="s">
        <v>2933</v>
      </c>
      <c r="M3582" s="96"/>
      <c r="N3582" s="96"/>
      <c r="O3582" s="96"/>
      <c r="P3582" s="96"/>
      <c r="Q3582" s="94">
        <f>+M3582+N3582+O3582+P3582</f>
        <v>0</v>
      </c>
      <c r="R3582" s="95">
        <v>189</v>
      </c>
      <c r="S3582" s="88">
        <f>+Q3582*R3582</f>
        <v>0</v>
      </c>
    </row>
    <row r="3583" spans="1:19" ht="49.65" customHeight="1" x14ac:dyDescent="0.3">
      <c r="A3583" s="89"/>
      <c r="B3583" s="89"/>
      <c r="C3583" s="89"/>
      <c r="D3583" s="89"/>
      <c r="E3583" s="89"/>
      <c r="F3583" s="89"/>
      <c r="G3583" s="89"/>
      <c r="H3583" s="89"/>
      <c r="I3583" s="89"/>
      <c r="K3583" s="89"/>
      <c r="L3583" s="89"/>
      <c r="M3583" s="89"/>
      <c r="N3583" s="89"/>
      <c r="O3583" s="89"/>
      <c r="P3583" s="89"/>
      <c r="Q3583" s="89"/>
      <c r="R3583" s="89"/>
      <c r="S3583" s="89"/>
    </row>
    <row r="3584" spans="1:19" ht="49.65" customHeight="1" x14ac:dyDescent="0.3">
      <c r="A3584" s="97">
        <v>14926</v>
      </c>
      <c r="B3584" s="98" t="s">
        <v>2934</v>
      </c>
      <c r="C3584" s="96"/>
      <c r="D3584" s="96"/>
      <c r="E3584" s="96"/>
      <c r="F3584" s="96"/>
      <c r="G3584" s="94">
        <f>+C3584+D3584+E3584+F3584</f>
        <v>0</v>
      </c>
      <c r="H3584" s="95">
        <v>129</v>
      </c>
      <c r="I3584" s="88">
        <f>+G3584*H3584</f>
        <v>0</v>
      </c>
      <c r="K3584" s="97">
        <v>13786</v>
      </c>
      <c r="L3584" s="98" t="s">
        <v>2935</v>
      </c>
      <c r="M3584" s="96"/>
      <c r="N3584" s="96"/>
      <c r="O3584" s="96"/>
      <c r="P3584" s="96"/>
      <c r="Q3584" s="94">
        <f>+M3584+N3584+O3584+P3584</f>
        <v>0</v>
      </c>
      <c r="R3584" s="95">
        <v>189</v>
      </c>
      <c r="S3584" s="88">
        <f>+Q3584*R3584</f>
        <v>0</v>
      </c>
    </row>
    <row r="3585" spans="1:19" ht="49.65" customHeight="1" x14ac:dyDescent="0.3">
      <c r="A3585" s="89"/>
      <c r="B3585" s="89"/>
      <c r="C3585" s="89"/>
      <c r="D3585" s="89"/>
      <c r="E3585" s="89"/>
      <c r="F3585" s="89"/>
      <c r="G3585" s="89"/>
      <c r="H3585" s="89"/>
      <c r="I3585" s="89"/>
      <c r="K3585" s="89"/>
      <c r="L3585" s="89"/>
      <c r="M3585" s="89"/>
      <c r="N3585" s="89"/>
      <c r="O3585" s="89"/>
      <c r="P3585" s="89"/>
      <c r="Q3585" s="89"/>
      <c r="R3585" s="89"/>
      <c r="S3585" s="89"/>
    </row>
    <row r="3586" spans="1:19" ht="49.65" customHeight="1" x14ac:dyDescent="0.3">
      <c r="A3586" s="97">
        <v>14927</v>
      </c>
      <c r="B3586" s="98" t="s">
        <v>2936</v>
      </c>
      <c r="C3586" s="96"/>
      <c r="D3586" s="96"/>
      <c r="E3586" s="96"/>
      <c r="F3586" s="96"/>
      <c r="G3586" s="94">
        <f>+C3586+D3586+E3586+F3586</f>
        <v>0</v>
      </c>
      <c r="H3586" s="95">
        <v>129</v>
      </c>
      <c r="I3586" s="88">
        <f>+G3586*H3586</f>
        <v>0</v>
      </c>
      <c r="K3586" s="97">
        <v>13787</v>
      </c>
      <c r="L3586" s="98" t="s">
        <v>2937</v>
      </c>
      <c r="M3586" s="96"/>
      <c r="N3586" s="96"/>
      <c r="O3586" s="96"/>
      <c r="P3586" s="96"/>
      <c r="Q3586" s="94">
        <f>+M3586+N3586+O3586+P3586</f>
        <v>0</v>
      </c>
      <c r="R3586" s="95">
        <v>189</v>
      </c>
      <c r="S3586" s="88">
        <f>+Q3586*R3586</f>
        <v>0</v>
      </c>
    </row>
    <row r="3587" spans="1:19" ht="49.65" customHeight="1" x14ac:dyDescent="0.3">
      <c r="A3587" s="89"/>
      <c r="B3587" s="89"/>
      <c r="C3587" s="89"/>
      <c r="D3587" s="89"/>
      <c r="E3587" s="89"/>
      <c r="F3587" s="89"/>
      <c r="G3587" s="89"/>
      <c r="H3587" s="89"/>
      <c r="I3587" s="89"/>
      <c r="K3587" s="89"/>
      <c r="L3587" s="89"/>
      <c r="M3587" s="89"/>
      <c r="N3587" s="89"/>
      <c r="O3587" s="89"/>
      <c r="P3587" s="89"/>
      <c r="Q3587" s="89"/>
      <c r="R3587" s="89"/>
      <c r="S3587" s="89"/>
    </row>
    <row r="3588" spans="1:19" ht="49.65" customHeight="1" x14ac:dyDescent="0.3">
      <c r="A3588" s="97">
        <v>14928</v>
      </c>
      <c r="B3588" s="98" t="s">
        <v>2938</v>
      </c>
      <c r="C3588" s="96"/>
      <c r="D3588" s="96"/>
      <c r="E3588" s="96"/>
      <c r="F3588" s="96"/>
      <c r="G3588" s="94">
        <f>+C3588+D3588+E3588+F3588</f>
        <v>0</v>
      </c>
      <c r="H3588" s="95">
        <v>129</v>
      </c>
      <c r="I3588" s="88">
        <f>+G3588*H3588</f>
        <v>0</v>
      </c>
      <c r="K3588" s="97">
        <v>13788</v>
      </c>
      <c r="L3588" s="98" t="s">
        <v>2939</v>
      </c>
      <c r="M3588" s="96"/>
      <c r="N3588" s="96"/>
      <c r="O3588" s="96"/>
      <c r="P3588" s="96"/>
      <c r="Q3588" s="94">
        <f>+M3588+N3588+O3588+P3588</f>
        <v>0</v>
      </c>
      <c r="R3588" s="95">
        <v>189</v>
      </c>
      <c r="S3588" s="88">
        <f>+Q3588*R3588</f>
        <v>0</v>
      </c>
    </row>
    <row r="3589" spans="1:19" ht="49.65" customHeight="1" x14ac:dyDescent="0.3">
      <c r="A3589" s="89"/>
      <c r="B3589" s="89"/>
      <c r="C3589" s="89"/>
      <c r="D3589" s="89"/>
      <c r="E3589" s="89"/>
      <c r="F3589" s="89"/>
      <c r="G3589" s="89"/>
      <c r="H3589" s="89"/>
      <c r="I3589" s="89"/>
      <c r="K3589" s="89"/>
      <c r="L3589" s="89"/>
      <c r="M3589" s="89"/>
      <c r="N3589" s="89"/>
      <c r="O3589" s="89"/>
      <c r="P3589" s="89"/>
      <c r="Q3589" s="89"/>
      <c r="R3589" s="89"/>
      <c r="S3589" s="89"/>
    </row>
    <row r="3590" spans="1:19" ht="49.65" customHeight="1" x14ac:dyDescent="0.3">
      <c r="A3590" s="97">
        <v>14929</v>
      </c>
      <c r="B3590" s="98" t="s">
        <v>2940</v>
      </c>
      <c r="C3590" s="96"/>
      <c r="D3590" s="96"/>
      <c r="E3590" s="96"/>
      <c r="F3590" s="96"/>
      <c r="G3590" s="94">
        <f>+C3590+D3590+E3590+F3590</f>
        <v>0</v>
      </c>
      <c r="H3590" s="95">
        <v>129</v>
      </c>
      <c r="I3590" s="88">
        <f>+G3590*H3590</f>
        <v>0</v>
      </c>
      <c r="K3590" s="97">
        <v>13789</v>
      </c>
      <c r="L3590" s="98" t="s">
        <v>2941</v>
      </c>
      <c r="M3590" s="96"/>
      <c r="N3590" s="96"/>
      <c r="O3590" s="96"/>
      <c r="P3590" s="96"/>
      <c r="Q3590" s="94">
        <f>+M3590+N3590+O3590+P3590</f>
        <v>0</v>
      </c>
      <c r="R3590" s="95">
        <v>189</v>
      </c>
      <c r="S3590" s="88">
        <f>+Q3590*R3590</f>
        <v>0</v>
      </c>
    </row>
    <row r="3591" spans="1:19" ht="49.65" customHeight="1" x14ac:dyDescent="0.3">
      <c r="A3591" s="89"/>
      <c r="B3591" s="89"/>
      <c r="C3591" s="89"/>
      <c r="D3591" s="89"/>
      <c r="E3591" s="89"/>
      <c r="F3591" s="89"/>
      <c r="G3591" s="89"/>
      <c r="H3591" s="89"/>
      <c r="I3591" s="89"/>
      <c r="K3591" s="89"/>
      <c r="L3591" s="89"/>
      <c r="M3591" s="89"/>
      <c r="N3591" s="89"/>
      <c r="O3591" s="89"/>
      <c r="P3591" s="89"/>
      <c r="Q3591" s="89"/>
      <c r="R3591" s="89"/>
      <c r="S3591" s="89"/>
    </row>
    <row r="3592" spans="1:19" ht="49.65" customHeight="1" x14ac:dyDescent="0.3">
      <c r="A3592" s="97">
        <v>14930</v>
      </c>
      <c r="B3592" s="98" t="s">
        <v>2942</v>
      </c>
      <c r="C3592" s="96"/>
      <c r="D3592" s="96"/>
      <c r="E3592" s="96"/>
      <c r="F3592" s="96"/>
      <c r="G3592" s="94">
        <f>+C3592+D3592+E3592+F3592</f>
        <v>0</v>
      </c>
      <c r="H3592" s="95">
        <v>129</v>
      </c>
      <c r="I3592" s="88">
        <f>+G3592*H3592</f>
        <v>0</v>
      </c>
      <c r="K3592" s="97">
        <v>13790</v>
      </c>
      <c r="L3592" s="98" t="s">
        <v>2943</v>
      </c>
      <c r="M3592" s="96"/>
      <c r="N3592" s="96"/>
      <c r="O3592" s="96"/>
      <c r="P3592" s="96"/>
      <c r="Q3592" s="94">
        <f>+M3592+N3592+O3592+P3592</f>
        <v>0</v>
      </c>
      <c r="R3592" s="95">
        <v>189</v>
      </c>
      <c r="S3592" s="88">
        <f>+Q3592*R3592</f>
        <v>0</v>
      </c>
    </row>
    <row r="3593" spans="1:19" ht="49.65" customHeight="1" x14ac:dyDescent="0.3">
      <c r="A3593" s="89"/>
      <c r="B3593" s="89"/>
      <c r="C3593" s="89"/>
      <c r="D3593" s="89"/>
      <c r="E3593" s="89"/>
      <c r="F3593" s="89"/>
      <c r="G3593" s="89"/>
      <c r="H3593" s="89"/>
      <c r="I3593" s="89"/>
      <c r="K3593" s="89"/>
      <c r="L3593" s="89"/>
      <c r="M3593" s="89"/>
      <c r="N3593" s="89"/>
      <c r="O3593" s="89"/>
      <c r="P3593" s="89"/>
      <c r="Q3593" s="89"/>
      <c r="R3593" s="89"/>
      <c r="S3593" s="89"/>
    </row>
    <row r="3594" spans="1:19" ht="49.65" customHeight="1" x14ac:dyDescent="0.3">
      <c r="A3594" s="97">
        <v>14931</v>
      </c>
      <c r="B3594" s="98" t="s">
        <v>2944</v>
      </c>
      <c r="C3594" s="96"/>
      <c r="D3594" s="96"/>
      <c r="E3594" s="96"/>
      <c r="F3594" s="96"/>
      <c r="G3594" s="94">
        <f>+C3594+D3594+E3594+F3594</f>
        <v>0</v>
      </c>
      <c r="H3594" s="95">
        <v>129</v>
      </c>
      <c r="I3594" s="88">
        <f>+G3594*H3594</f>
        <v>0</v>
      </c>
      <c r="K3594" s="97">
        <v>13791</v>
      </c>
      <c r="L3594" s="98" t="s">
        <v>2945</v>
      </c>
      <c r="M3594" s="96"/>
      <c r="N3594" s="96"/>
      <c r="O3594" s="96"/>
      <c r="P3594" s="96"/>
      <c r="Q3594" s="94">
        <f>+M3594+N3594+O3594+P3594</f>
        <v>0</v>
      </c>
      <c r="R3594" s="95">
        <v>189</v>
      </c>
      <c r="S3594" s="88">
        <f>+Q3594*R3594</f>
        <v>0</v>
      </c>
    </row>
    <row r="3595" spans="1:19" ht="49.65" customHeight="1" x14ac:dyDescent="0.3">
      <c r="A3595" s="89"/>
      <c r="B3595" s="89"/>
      <c r="C3595" s="89"/>
      <c r="D3595" s="89"/>
      <c r="E3595" s="89"/>
      <c r="F3595" s="89"/>
      <c r="G3595" s="89"/>
      <c r="H3595" s="89"/>
      <c r="I3595" s="89"/>
      <c r="K3595" s="89"/>
      <c r="L3595" s="89"/>
      <c r="M3595" s="89"/>
      <c r="N3595" s="89"/>
      <c r="O3595" s="89"/>
      <c r="P3595" s="89"/>
      <c r="Q3595" s="89"/>
      <c r="R3595" s="89"/>
      <c r="S3595" s="89"/>
    </row>
    <row r="3596" spans="1:19" ht="49.65" customHeight="1" x14ac:dyDescent="0.3">
      <c r="A3596" s="97">
        <v>14932</v>
      </c>
      <c r="B3596" s="98" t="s">
        <v>2946</v>
      </c>
      <c r="C3596" s="96"/>
      <c r="D3596" s="96"/>
      <c r="E3596" s="96"/>
      <c r="F3596" s="96"/>
      <c r="G3596" s="94">
        <f>+C3596+D3596+E3596+F3596</f>
        <v>0</v>
      </c>
      <c r="H3596" s="95">
        <v>129</v>
      </c>
      <c r="I3596" s="88">
        <f>+G3596*H3596</f>
        <v>0</v>
      </c>
      <c r="K3596" s="97">
        <v>13792</v>
      </c>
      <c r="L3596" s="98" t="s">
        <v>2947</v>
      </c>
      <c r="M3596" s="96"/>
      <c r="N3596" s="96"/>
      <c r="O3596" s="96"/>
      <c r="P3596" s="96"/>
      <c r="Q3596" s="94">
        <f>+M3596+N3596+O3596+P3596</f>
        <v>0</v>
      </c>
      <c r="R3596" s="95">
        <v>189</v>
      </c>
      <c r="S3596" s="88">
        <f>+Q3596*R3596</f>
        <v>0</v>
      </c>
    </row>
    <row r="3597" spans="1:19" ht="49.65" customHeight="1" x14ac:dyDescent="0.3">
      <c r="A3597" s="89"/>
      <c r="B3597" s="89"/>
      <c r="C3597" s="89"/>
      <c r="D3597" s="89"/>
      <c r="E3597" s="89"/>
      <c r="F3597" s="89"/>
      <c r="G3597" s="89"/>
      <c r="H3597" s="89"/>
      <c r="I3597" s="89"/>
      <c r="K3597" s="89"/>
      <c r="L3597" s="89"/>
      <c r="M3597" s="89"/>
      <c r="N3597" s="89"/>
      <c r="O3597" s="89"/>
      <c r="P3597" s="89"/>
      <c r="Q3597" s="89"/>
      <c r="R3597" s="89"/>
      <c r="S3597" s="89"/>
    </row>
    <row r="3598" spans="1:19" ht="49.65" customHeight="1" x14ac:dyDescent="0.3">
      <c r="A3598" s="97">
        <v>15180</v>
      </c>
      <c r="B3598" s="98" t="s">
        <v>2948</v>
      </c>
      <c r="C3598" s="96"/>
      <c r="D3598" s="96"/>
      <c r="E3598" s="96"/>
      <c r="F3598" s="96"/>
      <c r="G3598" s="94">
        <f>+C3598+D3598+E3598+F3598</f>
        <v>0</v>
      </c>
      <c r="H3598" s="95">
        <v>129</v>
      </c>
      <c r="I3598" s="88">
        <f>+G3598*H3598</f>
        <v>0</v>
      </c>
      <c r="K3598" s="97">
        <v>13793</v>
      </c>
      <c r="L3598" s="98" t="s">
        <v>2949</v>
      </c>
      <c r="M3598" s="96"/>
      <c r="N3598" s="96"/>
      <c r="O3598" s="96"/>
      <c r="P3598" s="96"/>
      <c r="Q3598" s="94">
        <f>+M3598+N3598+O3598+P3598</f>
        <v>0</v>
      </c>
      <c r="R3598" s="95">
        <v>189</v>
      </c>
      <c r="S3598" s="88">
        <f>+Q3598*R3598</f>
        <v>0</v>
      </c>
    </row>
    <row r="3599" spans="1:19" ht="49.65" customHeight="1" x14ac:dyDescent="0.3">
      <c r="A3599" s="89"/>
      <c r="B3599" s="89"/>
      <c r="C3599" s="89"/>
      <c r="D3599" s="89"/>
      <c r="E3599" s="89"/>
      <c r="F3599" s="89"/>
      <c r="G3599" s="89"/>
      <c r="H3599" s="89"/>
      <c r="I3599" s="89"/>
      <c r="K3599" s="89"/>
      <c r="L3599" s="89"/>
      <c r="M3599" s="89"/>
      <c r="N3599" s="89"/>
      <c r="O3599" s="89"/>
      <c r="P3599" s="89"/>
      <c r="Q3599" s="89"/>
      <c r="R3599" s="89"/>
      <c r="S3599" s="89"/>
    </row>
    <row r="3600" spans="1:19" ht="49.65" customHeight="1" x14ac:dyDescent="0.3">
      <c r="A3600" s="99"/>
      <c r="B3600" s="100" t="s">
        <v>2950</v>
      </c>
      <c r="C3600" s="78"/>
      <c r="D3600" s="78"/>
      <c r="E3600" s="78"/>
      <c r="F3600" s="78"/>
      <c r="G3600" s="78"/>
      <c r="H3600" s="78"/>
      <c r="I3600" s="78"/>
      <c r="K3600" s="97">
        <v>13795</v>
      </c>
      <c r="L3600" s="98" t="s">
        <v>2951</v>
      </c>
      <c r="M3600" s="96"/>
      <c r="N3600" s="96"/>
      <c r="O3600" s="96"/>
      <c r="P3600" s="96"/>
      <c r="Q3600" s="94">
        <f>+M3600+N3600+O3600+P3600</f>
        <v>0</v>
      </c>
      <c r="R3600" s="95">
        <v>239</v>
      </c>
      <c r="S3600" s="88">
        <f>+Q3600*R3600</f>
        <v>0</v>
      </c>
    </row>
    <row r="3601" spans="1:19" ht="49.65" customHeight="1" x14ac:dyDescent="0.3">
      <c r="A3601" s="78"/>
      <c r="B3601" s="78"/>
      <c r="C3601" s="78"/>
      <c r="D3601" s="78"/>
      <c r="E3601" s="78"/>
      <c r="F3601" s="78"/>
      <c r="G3601" s="78"/>
      <c r="H3601" s="78"/>
      <c r="I3601" s="78"/>
      <c r="K3601" s="89"/>
      <c r="L3601" s="89"/>
      <c r="M3601" s="89"/>
      <c r="N3601" s="89"/>
      <c r="O3601" s="89"/>
      <c r="P3601" s="89"/>
      <c r="Q3601" s="89"/>
      <c r="R3601" s="89"/>
      <c r="S3601" s="89"/>
    </row>
    <row r="3602" spans="1:19" ht="49.65" customHeight="1" x14ac:dyDescent="0.3">
      <c r="A3602" s="97">
        <v>5001</v>
      </c>
      <c r="B3602" s="98" t="s">
        <v>2952</v>
      </c>
      <c r="C3602" s="96"/>
      <c r="D3602" s="96"/>
      <c r="E3602" s="96"/>
      <c r="F3602" s="96"/>
      <c r="G3602" s="94">
        <f>+C3602+D3602+E3602+F3602</f>
        <v>0</v>
      </c>
      <c r="H3602" s="95">
        <v>229</v>
      </c>
      <c r="I3602" s="88">
        <f>+G3602*H3602</f>
        <v>0</v>
      </c>
      <c r="K3602" s="97">
        <v>13796</v>
      </c>
      <c r="L3602" s="98" t="s">
        <v>2953</v>
      </c>
      <c r="M3602" s="96"/>
      <c r="N3602" s="96"/>
      <c r="O3602" s="96"/>
      <c r="P3602" s="96"/>
      <c r="Q3602" s="94">
        <f>+M3602+N3602+O3602+P3602</f>
        <v>0</v>
      </c>
      <c r="R3602" s="95">
        <v>239</v>
      </c>
      <c r="S3602" s="88">
        <f>+Q3602*R3602</f>
        <v>0</v>
      </c>
    </row>
    <row r="3603" spans="1:19" ht="49.65" customHeight="1" x14ac:dyDescent="0.3">
      <c r="A3603" s="89"/>
      <c r="B3603" s="89"/>
      <c r="C3603" s="89"/>
      <c r="D3603" s="89"/>
      <c r="E3603" s="89"/>
      <c r="F3603" s="89"/>
      <c r="G3603" s="89"/>
      <c r="H3603" s="89"/>
      <c r="I3603" s="89"/>
      <c r="K3603" s="89"/>
      <c r="L3603" s="89"/>
      <c r="M3603" s="89"/>
      <c r="N3603" s="89"/>
      <c r="O3603" s="89"/>
      <c r="P3603" s="89"/>
      <c r="Q3603" s="89"/>
      <c r="R3603" s="89"/>
      <c r="S3603" s="89"/>
    </row>
    <row r="3604" spans="1:19" ht="49.65" customHeight="1" x14ac:dyDescent="0.3">
      <c r="A3604" s="97">
        <v>5002</v>
      </c>
      <c r="B3604" s="98" t="s">
        <v>2954</v>
      </c>
      <c r="C3604" s="96"/>
      <c r="D3604" s="96"/>
      <c r="E3604" s="96"/>
      <c r="F3604" s="96"/>
      <c r="G3604" s="94">
        <f>+C3604+D3604+E3604+F3604</f>
        <v>0</v>
      </c>
      <c r="H3604" s="95">
        <v>229</v>
      </c>
      <c r="I3604" s="88">
        <f>+G3604*H3604</f>
        <v>0</v>
      </c>
      <c r="K3604" s="97">
        <v>13797</v>
      </c>
      <c r="L3604" s="98" t="s">
        <v>2955</v>
      </c>
      <c r="M3604" s="96"/>
      <c r="N3604" s="96"/>
      <c r="O3604" s="96"/>
      <c r="P3604" s="96"/>
      <c r="Q3604" s="94">
        <f>+M3604+N3604+O3604+P3604</f>
        <v>0</v>
      </c>
      <c r="R3604" s="95">
        <v>239</v>
      </c>
      <c r="S3604" s="88">
        <f>+Q3604*R3604</f>
        <v>0</v>
      </c>
    </row>
    <row r="3605" spans="1:19" ht="49.65" customHeight="1" x14ac:dyDescent="0.3">
      <c r="A3605" s="89"/>
      <c r="B3605" s="89"/>
      <c r="C3605" s="89"/>
      <c r="D3605" s="89"/>
      <c r="E3605" s="89"/>
      <c r="F3605" s="89"/>
      <c r="G3605" s="89"/>
      <c r="H3605" s="89"/>
      <c r="I3605" s="89"/>
      <c r="K3605" s="89"/>
      <c r="L3605" s="89"/>
      <c r="M3605" s="89"/>
      <c r="N3605" s="89"/>
      <c r="O3605" s="89"/>
      <c r="P3605" s="89"/>
      <c r="Q3605" s="89"/>
      <c r="R3605" s="89"/>
      <c r="S3605" s="89"/>
    </row>
    <row r="3606" spans="1:19" ht="49.65" customHeight="1" x14ac:dyDescent="0.3">
      <c r="A3606" s="97">
        <v>5003</v>
      </c>
      <c r="B3606" s="98" t="s">
        <v>2956</v>
      </c>
      <c r="C3606" s="96"/>
      <c r="D3606" s="96"/>
      <c r="E3606" s="96"/>
      <c r="F3606" s="96"/>
      <c r="G3606" s="94">
        <f>+C3606+D3606+E3606+F3606</f>
        <v>0</v>
      </c>
      <c r="H3606" s="95">
        <v>229</v>
      </c>
      <c r="I3606" s="88">
        <f>+G3606*H3606</f>
        <v>0</v>
      </c>
      <c r="K3606" s="97">
        <v>13801</v>
      </c>
      <c r="L3606" s="98" t="s">
        <v>2957</v>
      </c>
      <c r="M3606" s="96"/>
      <c r="N3606" s="96"/>
      <c r="O3606" s="96"/>
      <c r="P3606" s="96"/>
      <c r="Q3606" s="94">
        <f>+M3606+N3606+O3606+P3606</f>
        <v>0</v>
      </c>
      <c r="R3606" s="95">
        <v>239</v>
      </c>
      <c r="S3606" s="88">
        <f>+Q3606*R3606</f>
        <v>0</v>
      </c>
    </row>
    <row r="3607" spans="1:19" ht="49.65" customHeight="1" x14ac:dyDescent="0.3">
      <c r="A3607" s="89"/>
      <c r="B3607" s="89"/>
      <c r="C3607" s="89"/>
      <c r="D3607" s="89"/>
      <c r="E3607" s="89"/>
      <c r="F3607" s="89"/>
      <c r="G3607" s="89"/>
      <c r="H3607" s="89"/>
      <c r="I3607" s="89"/>
      <c r="K3607" s="89"/>
      <c r="L3607" s="89"/>
      <c r="M3607" s="89"/>
      <c r="N3607" s="89"/>
      <c r="O3607" s="89"/>
      <c r="P3607" s="89"/>
      <c r="Q3607" s="89"/>
      <c r="R3607" s="89"/>
      <c r="S3607" s="89"/>
    </row>
    <row r="3608" spans="1:19" ht="49.65" customHeight="1" x14ac:dyDescent="0.3">
      <c r="A3608" s="97">
        <v>5004</v>
      </c>
      <c r="B3608" s="98" t="s">
        <v>2958</v>
      </c>
      <c r="C3608" s="96"/>
      <c r="D3608" s="96"/>
      <c r="E3608" s="96"/>
      <c r="F3608" s="96"/>
      <c r="G3608" s="94">
        <f>+C3608+D3608+E3608+F3608</f>
        <v>0</v>
      </c>
      <c r="H3608" s="95">
        <v>229</v>
      </c>
      <c r="I3608" s="88">
        <f>+G3608*H3608</f>
        <v>0</v>
      </c>
      <c r="K3608" s="97">
        <v>13802</v>
      </c>
      <c r="L3608" s="98" t="s">
        <v>2959</v>
      </c>
      <c r="M3608" s="96"/>
      <c r="N3608" s="96"/>
      <c r="O3608" s="96"/>
      <c r="P3608" s="96"/>
      <c r="Q3608" s="94">
        <f>+M3608+N3608+O3608+P3608</f>
        <v>0</v>
      </c>
      <c r="R3608" s="95">
        <v>239</v>
      </c>
      <c r="S3608" s="88">
        <f>+Q3608*R3608</f>
        <v>0</v>
      </c>
    </row>
    <row r="3609" spans="1:19" ht="49.65" customHeight="1" x14ac:dyDescent="0.3">
      <c r="A3609" s="89"/>
      <c r="B3609" s="89"/>
      <c r="C3609" s="89"/>
      <c r="D3609" s="89"/>
      <c r="E3609" s="89"/>
      <c r="F3609" s="89"/>
      <c r="G3609" s="89"/>
      <c r="H3609" s="89"/>
      <c r="I3609" s="89"/>
      <c r="K3609" s="89"/>
      <c r="L3609" s="89"/>
      <c r="M3609" s="89"/>
      <c r="N3609" s="89"/>
      <c r="O3609" s="89"/>
      <c r="P3609" s="89"/>
      <c r="Q3609" s="89"/>
      <c r="R3609" s="89"/>
      <c r="S3609" s="89"/>
    </row>
    <row r="3610" spans="1:19" ht="49.65" customHeight="1" x14ac:dyDescent="0.3">
      <c r="A3610" s="97">
        <v>5032</v>
      </c>
      <c r="B3610" s="98" t="s">
        <v>2960</v>
      </c>
      <c r="C3610" s="96"/>
      <c r="D3610" s="96"/>
      <c r="E3610" s="96"/>
      <c r="F3610" s="96"/>
      <c r="G3610" s="94">
        <f>+C3610+D3610+E3610+F3610</f>
        <v>0</v>
      </c>
      <c r="H3610" s="95">
        <v>229</v>
      </c>
      <c r="I3610" s="88">
        <f>+G3610*H3610</f>
        <v>0</v>
      </c>
      <c r="K3610" s="97">
        <v>14887</v>
      </c>
      <c r="L3610" s="98" t="s">
        <v>2961</v>
      </c>
      <c r="M3610" s="96"/>
      <c r="N3610" s="96"/>
      <c r="O3610" s="96"/>
      <c r="P3610" s="96"/>
      <c r="Q3610" s="94">
        <f>+M3610+N3610+O3610+P3610</f>
        <v>0</v>
      </c>
      <c r="R3610" s="95">
        <v>189</v>
      </c>
      <c r="S3610" s="88">
        <f>+Q3610*R3610</f>
        <v>0</v>
      </c>
    </row>
    <row r="3611" spans="1:19" ht="49.65" customHeight="1" x14ac:dyDescent="0.3">
      <c r="A3611" s="89"/>
      <c r="B3611" s="89"/>
      <c r="C3611" s="89"/>
      <c r="D3611" s="89"/>
      <c r="E3611" s="89"/>
      <c r="F3611" s="89"/>
      <c r="G3611" s="89"/>
      <c r="H3611" s="89"/>
      <c r="I3611" s="89"/>
      <c r="K3611" s="89"/>
      <c r="L3611" s="89"/>
      <c r="M3611" s="89"/>
      <c r="N3611" s="89"/>
      <c r="O3611" s="89"/>
      <c r="P3611" s="89"/>
      <c r="Q3611" s="89"/>
      <c r="R3611" s="89"/>
      <c r="S3611" s="89"/>
    </row>
    <row r="3612" spans="1:19" ht="49.65" customHeight="1" x14ac:dyDescent="0.3">
      <c r="A3612" s="97">
        <v>5518</v>
      </c>
      <c r="B3612" s="98" t="s">
        <v>2962</v>
      </c>
      <c r="C3612" s="96"/>
      <c r="D3612" s="96"/>
      <c r="E3612" s="96"/>
      <c r="F3612" s="96"/>
      <c r="G3612" s="94">
        <f>+C3612+D3612+E3612+F3612</f>
        <v>0</v>
      </c>
      <c r="H3612" s="95">
        <v>229</v>
      </c>
      <c r="I3612" s="88">
        <f>+G3612*H3612</f>
        <v>0</v>
      </c>
      <c r="K3612" s="97">
        <v>14888</v>
      </c>
      <c r="L3612" s="98" t="s">
        <v>2963</v>
      </c>
      <c r="M3612" s="96"/>
      <c r="N3612" s="96"/>
      <c r="O3612" s="96"/>
      <c r="P3612" s="96"/>
      <c r="Q3612" s="94">
        <f>+M3612+N3612+O3612+P3612</f>
        <v>0</v>
      </c>
      <c r="R3612" s="95">
        <v>189</v>
      </c>
      <c r="S3612" s="88">
        <f>+Q3612*R3612</f>
        <v>0</v>
      </c>
    </row>
    <row r="3613" spans="1:19" ht="49.65" customHeight="1" x14ac:dyDescent="0.3">
      <c r="A3613" s="89"/>
      <c r="B3613" s="89"/>
      <c r="C3613" s="89"/>
      <c r="D3613" s="89"/>
      <c r="E3613" s="89"/>
      <c r="F3613" s="89"/>
      <c r="G3613" s="89"/>
      <c r="H3613" s="89"/>
      <c r="I3613" s="89"/>
      <c r="K3613" s="89"/>
      <c r="L3613" s="89"/>
      <c r="M3613" s="89"/>
      <c r="N3613" s="89"/>
      <c r="O3613" s="89"/>
      <c r="P3613" s="89"/>
      <c r="Q3613" s="89"/>
      <c r="R3613" s="89"/>
      <c r="S3613" s="89"/>
    </row>
    <row r="3614" spans="1:19" ht="49.65" customHeight="1" x14ac:dyDescent="0.3">
      <c r="A3614" s="97">
        <v>11727</v>
      </c>
      <c r="B3614" s="98" t="s">
        <v>2964</v>
      </c>
      <c r="C3614" s="96"/>
      <c r="D3614" s="96"/>
      <c r="E3614" s="96"/>
      <c r="F3614" s="96"/>
      <c r="G3614" s="94">
        <f>+C3614+D3614+E3614+F3614</f>
        <v>0</v>
      </c>
      <c r="H3614" s="95">
        <v>229</v>
      </c>
      <c r="I3614" s="88">
        <f>+G3614*H3614</f>
        <v>0</v>
      </c>
      <c r="K3614" s="97">
        <v>14889</v>
      </c>
      <c r="L3614" s="98" t="s">
        <v>2965</v>
      </c>
      <c r="M3614" s="96"/>
      <c r="N3614" s="96"/>
      <c r="O3614" s="96"/>
      <c r="P3614" s="96"/>
      <c r="Q3614" s="94">
        <f>+M3614+N3614+O3614+P3614</f>
        <v>0</v>
      </c>
      <c r="R3614" s="95">
        <v>189</v>
      </c>
      <c r="S3614" s="88">
        <f>+Q3614*R3614</f>
        <v>0</v>
      </c>
    </row>
    <row r="3615" spans="1:19" ht="49.65" customHeight="1" x14ac:dyDescent="0.3">
      <c r="A3615" s="89"/>
      <c r="B3615" s="89"/>
      <c r="C3615" s="89"/>
      <c r="D3615" s="89"/>
      <c r="E3615" s="89"/>
      <c r="F3615" s="89"/>
      <c r="G3615" s="89"/>
      <c r="H3615" s="89"/>
      <c r="I3615" s="89"/>
      <c r="K3615" s="89"/>
      <c r="L3615" s="89"/>
      <c r="M3615" s="89"/>
      <c r="N3615" s="89"/>
      <c r="O3615" s="89"/>
      <c r="P3615" s="89"/>
      <c r="Q3615" s="89"/>
      <c r="R3615" s="89"/>
      <c r="S3615" s="89"/>
    </row>
    <row r="3616" spans="1:19" ht="49.65" customHeight="1" x14ac:dyDescent="0.3">
      <c r="A3616" s="97">
        <v>11728</v>
      </c>
      <c r="B3616" s="98" t="s">
        <v>2966</v>
      </c>
      <c r="C3616" s="96"/>
      <c r="D3616" s="96"/>
      <c r="E3616" s="96"/>
      <c r="F3616" s="96"/>
      <c r="G3616" s="94">
        <f>+C3616+D3616+E3616+F3616</f>
        <v>0</v>
      </c>
      <c r="H3616" s="95">
        <v>229</v>
      </c>
      <c r="I3616" s="88">
        <f>+G3616*H3616</f>
        <v>0</v>
      </c>
      <c r="K3616" s="97">
        <v>14890</v>
      </c>
      <c r="L3616" s="98" t="s">
        <v>2967</v>
      </c>
      <c r="M3616" s="96"/>
      <c r="N3616" s="96"/>
      <c r="O3616" s="96"/>
      <c r="P3616" s="96"/>
      <c r="Q3616" s="94">
        <f>+M3616+N3616+O3616+P3616</f>
        <v>0</v>
      </c>
      <c r="R3616" s="95">
        <v>189</v>
      </c>
      <c r="S3616" s="88">
        <f>+Q3616*R3616</f>
        <v>0</v>
      </c>
    </row>
    <row r="3617" spans="1:19" ht="49.65" customHeight="1" x14ac:dyDescent="0.3">
      <c r="A3617" s="89"/>
      <c r="B3617" s="89"/>
      <c r="C3617" s="89"/>
      <c r="D3617" s="89"/>
      <c r="E3617" s="89"/>
      <c r="F3617" s="89"/>
      <c r="G3617" s="89"/>
      <c r="H3617" s="89"/>
      <c r="I3617" s="89"/>
      <c r="K3617" s="89"/>
      <c r="L3617" s="89"/>
      <c r="M3617" s="89"/>
      <c r="N3617" s="89"/>
      <c r="O3617" s="89"/>
      <c r="P3617" s="89"/>
      <c r="Q3617" s="89"/>
      <c r="R3617" s="89"/>
      <c r="S3617" s="89"/>
    </row>
    <row r="3618" spans="1:19" ht="49.65" customHeight="1" x14ac:dyDescent="0.3">
      <c r="A3618" s="97">
        <v>11729</v>
      </c>
      <c r="B3618" s="98" t="s">
        <v>2968</v>
      </c>
      <c r="C3618" s="96"/>
      <c r="D3618" s="96"/>
      <c r="E3618" s="96"/>
      <c r="F3618" s="96"/>
      <c r="G3618" s="94">
        <f>+C3618+D3618+E3618+F3618</f>
        <v>0</v>
      </c>
      <c r="H3618" s="95">
        <v>229</v>
      </c>
      <c r="I3618" s="88">
        <f>+G3618*H3618</f>
        <v>0</v>
      </c>
      <c r="K3618" s="97">
        <v>14891</v>
      </c>
      <c r="L3618" s="98" t="s">
        <v>2969</v>
      </c>
      <c r="M3618" s="96"/>
      <c r="N3618" s="96"/>
      <c r="O3618" s="96"/>
      <c r="P3618" s="96"/>
      <c r="Q3618" s="94">
        <f>+M3618+N3618+O3618+P3618</f>
        <v>0</v>
      </c>
      <c r="R3618" s="95">
        <v>189</v>
      </c>
      <c r="S3618" s="88">
        <f>+Q3618*R3618</f>
        <v>0</v>
      </c>
    </row>
    <row r="3619" spans="1:19" ht="49.65" customHeight="1" x14ac:dyDescent="0.3">
      <c r="A3619" s="89"/>
      <c r="B3619" s="89"/>
      <c r="C3619" s="89"/>
      <c r="D3619" s="89"/>
      <c r="E3619" s="89"/>
      <c r="F3619" s="89"/>
      <c r="G3619" s="89"/>
      <c r="H3619" s="89"/>
      <c r="I3619" s="89"/>
      <c r="K3619" s="89"/>
      <c r="L3619" s="89"/>
      <c r="M3619" s="89"/>
      <c r="N3619" s="89"/>
      <c r="O3619" s="89"/>
      <c r="P3619" s="89"/>
      <c r="Q3619" s="89"/>
      <c r="R3619" s="89"/>
      <c r="S3619" s="89"/>
    </row>
    <row r="3620" spans="1:19" ht="49.65" customHeight="1" x14ac:dyDescent="0.3">
      <c r="A3620" s="97">
        <v>11730</v>
      </c>
      <c r="B3620" s="98" t="s">
        <v>2970</v>
      </c>
      <c r="C3620" s="96"/>
      <c r="D3620" s="96"/>
      <c r="E3620" s="96"/>
      <c r="F3620" s="96"/>
      <c r="G3620" s="94">
        <f>+C3620+D3620+E3620+F3620</f>
        <v>0</v>
      </c>
      <c r="H3620" s="95">
        <v>229</v>
      </c>
      <c r="I3620" s="88">
        <f>+G3620*H3620</f>
        <v>0</v>
      </c>
      <c r="K3620" s="97">
        <v>14892</v>
      </c>
      <c r="L3620" s="98" t="s">
        <v>2971</v>
      </c>
      <c r="M3620" s="96"/>
      <c r="N3620" s="96"/>
      <c r="O3620" s="96"/>
      <c r="P3620" s="96"/>
      <c r="Q3620" s="94">
        <f>+M3620+N3620+O3620+P3620</f>
        <v>0</v>
      </c>
      <c r="R3620" s="95">
        <v>189</v>
      </c>
      <c r="S3620" s="88">
        <f>+Q3620*R3620</f>
        <v>0</v>
      </c>
    </row>
    <row r="3621" spans="1:19" ht="49.65" customHeight="1" x14ac:dyDescent="0.3">
      <c r="A3621" s="89"/>
      <c r="B3621" s="89"/>
      <c r="C3621" s="89"/>
      <c r="D3621" s="89"/>
      <c r="E3621" s="89"/>
      <c r="F3621" s="89"/>
      <c r="G3621" s="89"/>
      <c r="H3621" s="89"/>
      <c r="I3621" s="89"/>
      <c r="K3621" s="89"/>
      <c r="L3621" s="89"/>
      <c r="M3621" s="89"/>
      <c r="N3621" s="89"/>
      <c r="O3621" s="89"/>
      <c r="P3621" s="89"/>
      <c r="Q3621" s="89"/>
      <c r="R3621" s="89"/>
      <c r="S3621" s="89"/>
    </row>
    <row r="3622" spans="1:19" ht="49.65" customHeight="1" x14ac:dyDescent="0.3">
      <c r="A3622" s="97">
        <v>11731</v>
      </c>
      <c r="B3622" s="98" t="s">
        <v>2972</v>
      </c>
      <c r="C3622" s="96"/>
      <c r="D3622" s="96"/>
      <c r="E3622" s="96"/>
      <c r="F3622" s="96"/>
      <c r="G3622" s="94">
        <f>+C3622+D3622+E3622+F3622</f>
        <v>0</v>
      </c>
      <c r="H3622" s="95">
        <v>229</v>
      </c>
      <c r="I3622" s="88">
        <f>+G3622*H3622</f>
        <v>0</v>
      </c>
      <c r="K3622" s="97">
        <v>14893</v>
      </c>
      <c r="L3622" s="98" t="s">
        <v>2973</v>
      </c>
      <c r="M3622" s="96"/>
      <c r="N3622" s="96"/>
      <c r="O3622" s="96"/>
      <c r="P3622" s="96"/>
      <c r="Q3622" s="94">
        <f>+M3622+N3622+O3622+P3622</f>
        <v>0</v>
      </c>
      <c r="R3622" s="95">
        <v>189</v>
      </c>
      <c r="S3622" s="88">
        <f>+Q3622*R3622</f>
        <v>0</v>
      </c>
    </row>
    <row r="3623" spans="1:19" ht="49.65" customHeight="1" x14ac:dyDescent="0.3">
      <c r="A3623" s="89"/>
      <c r="B3623" s="89"/>
      <c r="C3623" s="89"/>
      <c r="D3623" s="89"/>
      <c r="E3623" s="89"/>
      <c r="F3623" s="89"/>
      <c r="G3623" s="89"/>
      <c r="H3623" s="89"/>
      <c r="I3623" s="89"/>
      <c r="K3623" s="89"/>
      <c r="L3623" s="89"/>
      <c r="M3623" s="89"/>
      <c r="N3623" s="89"/>
      <c r="O3623" s="89"/>
      <c r="P3623" s="89"/>
      <c r="Q3623" s="89"/>
      <c r="R3623" s="89"/>
      <c r="S3623" s="89"/>
    </row>
    <row r="3624" spans="1:19" ht="49.65" customHeight="1" x14ac:dyDescent="0.3">
      <c r="A3624" s="97">
        <v>11732</v>
      </c>
      <c r="B3624" s="98" t="s">
        <v>2974</v>
      </c>
      <c r="C3624" s="96"/>
      <c r="D3624" s="96"/>
      <c r="E3624" s="96"/>
      <c r="F3624" s="96"/>
      <c r="G3624" s="94">
        <f>+C3624+D3624+E3624+F3624</f>
        <v>0</v>
      </c>
      <c r="H3624" s="95">
        <v>229</v>
      </c>
      <c r="I3624" s="88">
        <f>+G3624*H3624</f>
        <v>0</v>
      </c>
      <c r="K3624" s="97">
        <v>14894</v>
      </c>
      <c r="L3624" s="98" t="s">
        <v>2975</v>
      </c>
      <c r="M3624" s="96"/>
      <c r="N3624" s="96"/>
      <c r="O3624" s="96"/>
      <c r="P3624" s="96"/>
      <c r="Q3624" s="94">
        <f>+M3624+N3624+O3624+P3624</f>
        <v>0</v>
      </c>
      <c r="R3624" s="95">
        <v>189</v>
      </c>
      <c r="S3624" s="88">
        <f>+Q3624*R3624</f>
        <v>0</v>
      </c>
    </row>
    <row r="3625" spans="1:19" ht="49.65" customHeight="1" x14ac:dyDescent="0.3">
      <c r="A3625" s="89"/>
      <c r="B3625" s="89"/>
      <c r="C3625" s="89"/>
      <c r="D3625" s="89"/>
      <c r="E3625" s="89"/>
      <c r="F3625" s="89"/>
      <c r="G3625" s="89"/>
      <c r="H3625" s="89"/>
      <c r="I3625" s="89"/>
      <c r="K3625" s="89"/>
      <c r="L3625" s="89"/>
      <c r="M3625" s="89"/>
      <c r="N3625" s="89"/>
      <c r="O3625" s="89"/>
      <c r="P3625" s="89"/>
      <c r="Q3625" s="89"/>
      <c r="R3625" s="89"/>
      <c r="S3625" s="89"/>
    </row>
    <row r="3626" spans="1:19" ht="49.65" customHeight="1" x14ac:dyDescent="0.3">
      <c r="A3626" s="99"/>
      <c r="B3626" s="100" t="s">
        <v>2976</v>
      </c>
      <c r="C3626" s="78"/>
      <c r="D3626" s="78"/>
      <c r="E3626" s="78"/>
      <c r="F3626" s="78"/>
      <c r="G3626" s="78"/>
      <c r="H3626" s="78"/>
      <c r="I3626" s="78"/>
      <c r="K3626" s="97">
        <v>14895</v>
      </c>
      <c r="L3626" s="98" t="s">
        <v>2977</v>
      </c>
      <c r="M3626" s="96"/>
      <c r="N3626" s="96"/>
      <c r="O3626" s="96"/>
      <c r="P3626" s="96"/>
      <c r="Q3626" s="94">
        <f>+M3626+N3626+O3626+P3626</f>
        <v>0</v>
      </c>
      <c r="R3626" s="95">
        <v>189</v>
      </c>
      <c r="S3626" s="88">
        <f>+Q3626*R3626</f>
        <v>0</v>
      </c>
    </row>
    <row r="3627" spans="1:19" ht="49.65" customHeight="1" x14ac:dyDescent="0.3">
      <c r="A3627" s="78"/>
      <c r="B3627" s="78"/>
      <c r="C3627" s="78"/>
      <c r="D3627" s="78"/>
      <c r="E3627" s="78"/>
      <c r="F3627" s="78"/>
      <c r="G3627" s="78"/>
      <c r="H3627" s="78"/>
      <c r="I3627" s="78"/>
      <c r="K3627" s="89"/>
      <c r="L3627" s="89"/>
      <c r="M3627" s="89"/>
      <c r="N3627" s="89"/>
      <c r="O3627" s="89"/>
      <c r="P3627" s="89"/>
      <c r="Q3627" s="89"/>
      <c r="R3627" s="89"/>
      <c r="S3627" s="89"/>
    </row>
    <row r="3628" spans="1:19" ht="49.65" customHeight="1" x14ac:dyDescent="0.3">
      <c r="A3628" s="97">
        <v>13774</v>
      </c>
      <c r="B3628" s="98" t="s">
        <v>2978</v>
      </c>
      <c r="C3628" s="96"/>
      <c r="D3628" s="96"/>
      <c r="E3628" s="96"/>
      <c r="F3628" s="96"/>
      <c r="G3628" s="94">
        <f>+C3628+D3628+E3628+F3628</f>
        <v>0</v>
      </c>
      <c r="H3628" s="95">
        <v>129</v>
      </c>
      <c r="I3628" s="88">
        <f>+G3628*H3628</f>
        <v>0</v>
      </c>
      <c r="K3628" s="97">
        <v>14896</v>
      </c>
      <c r="L3628" s="98" t="s">
        <v>2979</v>
      </c>
      <c r="M3628" s="96"/>
      <c r="N3628" s="96"/>
      <c r="O3628" s="96"/>
      <c r="P3628" s="96"/>
      <c r="Q3628" s="94">
        <f>+M3628+N3628+O3628+P3628</f>
        <v>0</v>
      </c>
      <c r="R3628" s="95">
        <v>189</v>
      </c>
      <c r="S3628" s="88">
        <f>+Q3628*R3628</f>
        <v>0</v>
      </c>
    </row>
    <row r="3629" spans="1:19" ht="49.65" customHeight="1" x14ac:dyDescent="0.3">
      <c r="A3629" s="89"/>
      <c r="B3629" s="89"/>
      <c r="C3629" s="89"/>
      <c r="D3629" s="89"/>
      <c r="E3629" s="89"/>
      <c r="F3629" s="89"/>
      <c r="G3629" s="89"/>
      <c r="H3629" s="89"/>
      <c r="I3629" s="89"/>
      <c r="K3629" s="89"/>
      <c r="L3629" s="89"/>
      <c r="M3629" s="89"/>
      <c r="N3629" s="89"/>
      <c r="O3629" s="89"/>
      <c r="P3629" s="89"/>
      <c r="Q3629" s="89"/>
      <c r="R3629" s="89"/>
      <c r="S3629" s="89"/>
    </row>
    <row r="3630" spans="1:19" ht="49.65" customHeight="1" x14ac:dyDescent="0.3">
      <c r="A3630" s="97">
        <v>13776</v>
      </c>
      <c r="B3630" s="98" t="s">
        <v>2980</v>
      </c>
      <c r="C3630" s="96"/>
      <c r="D3630" s="96"/>
      <c r="E3630" s="96"/>
      <c r="F3630" s="96"/>
      <c r="G3630" s="94">
        <f>+C3630+D3630+E3630+F3630</f>
        <v>0</v>
      </c>
      <c r="H3630" s="95">
        <v>129</v>
      </c>
      <c r="I3630" s="88">
        <f>+G3630*H3630</f>
        <v>0</v>
      </c>
      <c r="K3630" s="97">
        <v>14897</v>
      </c>
      <c r="L3630" s="98" t="s">
        <v>2981</v>
      </c>
      <c r="M3630" s="96"/>
      <c r="N3630" s="96"/>
      <c r="O3630" s="96"/>
      <c r="P3630" s="96"/>
      <c r="Q3630" s="94">
        <f>+M3630+N3630+O3630+P3630</f>
        <v>0</v>
      </c>
      <c r="R3630" s="95">
        <v>189</v>
      </c>
      <c r="S3630" s="88">
        <f>+Q3630*R3630</f>
        <v>0</v>
      </c>
    </row>
    <row r="3631" spans="1:19" ht="49.65" customHeight="1" x14ac:dyDescent="0.3">
      <c r="A3631" s="89"/>
      <c r="B3631" s="89"/>
      <c r="C3631" s="89"/>
      <c r="D3631" s="89"/>
      <c r="E3631" s="89"/>
      <c r="F3631" s="89"/>
      <c r="G3631" s="89"/>
      <c r="H3631" s="89"/>
      <c r="I3631" s="89"/>
      <c r="K3631" s="89"/>
      <c r="L3631" s="89"/>
      <c r="M3631" s="89"/>
      <c r="N3631" s="89"/>
      <c r="O3631" s="89"/>
      <c r="P3631" s="89"/>
      <c r="Q3631" s="89"/>
      <c r="R3631" s="89"/>
      <c r="S3631" s="89"/>
    </row>
    <row r="3632" spans="1:19" ht="49.65" customHeight="1" x14ac:dyDescent="0.3">
      <c r="A3632" s="99"/>
      <c r="B3632" s="100" t="s">
        <v>2982</v>
      </c>
      <c r="C3632" s="78"/>
      <c r="D3632" s="78"/>
      <c r="E3632" s="78"/>
      <c r="F3632" s="78"/>
      <c r="G3632" s="78"/>
      <c r="H3632" s="78"/>
      <c r="I3632" s="78"/>
      <c r="K3632" s="97">
        <v>14898</v>
      </c>
      <c r="L3632" s="98" t="s">
        <v>2983</v>
      </c>
      <c r="M3632" s="96"/>
      <c r="N3632" s="96"/>
      <c r="O3632" s="96"/>
      <c r="P3632" s="96"/>
      <c r="Q3632" s="94">
        <f>+M3632+N3632+O3632+P3632</f>
        <v>0</v>
      </c>
      <c r="R3632" s="95">
        <v>189</v>
      </c>
      <c r="S3632" s="88">
        <f>+Q3632*R3632</f>
        <v>0</v>
      </c>
    </row>
    <row r="3633" spans="1:19" ht="49.65" customHeight="1" x14ac:dyDescent="0.3">
      <c r="A3633" s="78"/>
      <c r="B3633" s="78"/>
      <c r="C3633" s="78"/>
      <c r="D3633" s="78"/>
      <c r="E3633" s="78"/>
      <c r="F3633" s="78"/>
      <c r="G3633" s="78"/>
      <c r="H3633" s="78"/>
      <c r="I3633" s="78"/>
      <c r="K3633" s="89"/>
      <c r="L3633" s="89"/>
      <c r="M3633" s="89"/>
      <c r="N3633" s="89"/>
      <c r="O3633" s="89"/>
      <c r="P3633" s="89"/>
      <c r="Q3633" s="89"/>
      <c r="R3633" s="89"/>
      <c r="S3633" s="89"/>
    </row>
    <row r="3634" spans="1:19" ht="49.65" customHeight="1" x14ac:dyDescent="0.3">
      <c r="A3634" s="97">
        <v>13777</v>
      </c>
      <c r="B3634" s="98" t="s">
        <v>2984</v>
      </c>
      <c r="C3634" s="96"/>
      <c r="D3634" s="96"/>
      <c r="E3634" s="96"/>
      <c r="F3634" s="96"/>
      <c r="G3634" s="94">
        <f>+C3634+D3634+E3634+F3634</f>
        <v>0</v>
      </c>
      <c r="H3634" s="95">
        <v>139</v>
      </c>
      <c r="I3634" s="88">
        <f>+G3634*H3634</f>
        <v>0</v>
      </c>
      <c r="K3634" s="99"/>
      <c r="L3634" s="100" t="s">
        <v>2985</v>
      </c>
      <c r="M3634" s="78"/>
      <c r="N3634" s="78"/>
      <c r="O3634" s="78"/>
      <c r="P3634" s="78"/>
      <c r="Q3634" s="78"/>
      <c r="R3634" s="78"/>
      <c r="S3634" s="78"/>
    </row>
    <row r="3635" spans="1:19" ht="49.65" customHeight="1" x14ac:dyDescent="0.3">
      <c r="A3635" s="89"/>
      <c r="B3635" s="89"/>
      <c r="C3635" s="89"/>
      <c r="D3635" s="89"/>
      <c r="E3635" s="89"/>
      <c r="F3635" s="89"/>
      <c r="G3635" s="89"/>
      <c r="H3635" s="89"/>
      <c r="I3635" s="89"/>
      <c r="K3635" s="78"/>
      <c r="L3635" s="78"/>
      <c r="M3635" s="78"/>
      <c r="N3635" s="78"/>
      <c r="O3635" s="78"/>
      <c r="P3635" s="78"/>
      <c r="Q3635" s="78"/>
      <c r="R3635" s="78"/>
      <c r="S3635" s="78"/>
    </row>
    <row r="3636" spans="1:19" ht="49.65" customHeight="1" x14ac:dyDescent="0.3">
      <c r="A3636" s="97">
        <v>13778</v>
      </c>
      <c r="B3636" s="98" t="s">
        <v>2986</v>
      </c>
      <c r="C3636" s="96"/>
      <c r="D3636" s="96"/>
      <c r="E3636" s="96"/>
      <c r="F3636" s="96"/>
      <c r="G3636" s="94">
        <f>+C3636+D3636+E3636+F3636</f>
        <v>0</v>
      </c>
      <c r="H3636" s="95">
        <v>139</v>
      </c>
      <c r="I3636" s="88">
        <f>+G3636*H3636</f>
        <v>0</v>
      </c>
      <c r="K3636" s="97">
        <v>13803</v>
      </c>
      <c r="L3636" s="98" t="s">
        <v>2987</v>
      </c>
      <c r="M3636" s="96"/>
      <c r="N3636" s="96"/>
      <c r="O3636" s="96"/>
      <c r="P3636" s="96"/>
      <c r="Q3636" s="94">
        <f>+M3636+N3636+O3636+P3636</f>
        <v>0</v>
      </c>
      <c r="R3636" s="95">
        <v>130</v>
      </c>
      <c r="S3636" s="88">
        <f>+Q3636*R3636</f>
        <v>0</v>
      </c>
    </row>
    <row r="3637" spans="1:19" ht="49.65" customHeight="1" x14ac:dyDescent="0.3">
      <c r="A3637" s="89"/>
      <c r="B3637" s="89"/>
      <c r="C3637" s="89"/>
      <c r="D3637" s="89"/>
      <c r="E3637" s="89"/>
      <c r="F3637" s="89"/>
      <c r="G3637" s="89"/>
      <c r="H3637" s="89"/>
      <c r="I3637" s="89"/>
      <c r="K3637" s="89"/>
      <c r="L3637" s="89"/>
      <c r="M3637" s="89"/>
      <c r="N3637" s="89"/>
      <c r="O3637" s="89"/>
      <c r="P3637" s="89"/>
      <c r="Q3637" s="89"/>
      <c r="R3637" s="89"/>
      <c r="S3637" s="89"/>
    </row>
    <row r="3638" spans="1:19" ht="49.65" customHeight="1" x14ac:dyDescent="0.3">
      <c r="A3638" s="97">
        <v>13779</v>
      </c>
      <c r="B3638" s="98" t="s">
        <v>2978</v>
      </c>
      <c r="C3638" s="96"/>
      <c r="D3638" s="96"/>
      <c r="E3638" s="96"/>
      <c r="F3638" s="96"/>
      <c r="G3638" s="94">
        <f>+C3638+D3638+E3638+F3638</f>
        <v>0</v>
      </c>
      <c r="H3638" s="95">
        <v>139</v>
      </c>
      <c r="I3638" s="88">
        <f>+G3638*H3638</f>
        <v>0</v>
      </c>
      <c r="K3638" s="97">
        <v>13804</v>
      </c>
      <c r="L3638" s="98" t="s">
        <v>2988</v>
      </c>
      <c r="M3638" s="96"/>
      <c r="N3638" s="96"/>
      <c r="O3638" s="96"/>
      <c r="P3638" s="96"/>
      <c r="Q3638" s="94">
        <f>+M3638+N3638+O3638+P3638</f>
        <v>0</v>
      </c>
      <c r="R3638" s="95">
        <v>130</v>
      </c>
      <c r="S3638" s="88">
        <f>+Q3638*R3638</f>
        <v>0</v>
      </c>
    </row>
    <row r="3639" spans="1:19" ht="49.65" customHeight="1" x14ac:dyDescent="0.3">
      <c r="A3639" s="89"/>
      <c r="B3639" s="89"/>
      <c r="C3639" s="89"/>
      <c r="D3639" s="89"/>
      <c r="E3639" s="89"/>
      <c r="F3639" s="89"/>
      <c r="G3639" s="89"/>
      <c r="H3639" s="89"/>
      <c r="I3639" s="89"/>
      <c r="K3639" s="89"/>
      <c r="L3639" s="89"/>
      <c r="M3639" s="89"/>
      <c r="N3639" s="89"/>
      <c r="O3639" s="89"/>
      <c r="P3639" s="89"/>
      <c r="Q3639" s="89"/>
      <c r="R3639" s="89"/>
      <c r="S3639" s="89"/>
    </row>
    <row r="3640" spans="1:19" ht="49.65" customHeight="1" x14ac:dyDescent="0.3">
      <c r="A3640" s="97">
        <v>13780</v>
      </c>
      <c r="B3640" s="98" t="s">
        <v>2989</v>
      </c>
      <c r="C3640" s="96"/>
      <c r="D3640" s="96"/>
      <c r="E3640" s="96"/>
      <c r="F3640" s="96"/>
      <c r="G3640" s="94">
        <f>+C3640+D3640+E3640+F3640</f>
        <v>0</v>
      </c>
      <c r="H3640" s="95">
        <v>139</v>
      </c>
      <c r="I3640" s="88">
        <f>+G3640*H3640</f>
        <v>0</v>
      </c>
      <c r="K3640" s="97">
        <v>13805</v>
      </c>
      <c r="L3640" s="98" t="s">
        <v>2990</v>
      </c>
      <c r="M3640" s="96"/>
      <c r="N3640" s="96"/>
      <c r="O3640" s="96"/>
      <c r="P3640" s="96"/>
      <c r="Q3640" s="94">
        <f>+M3640+N3640+O3640+P3640</f>
        <v>0</v>
      </c>
      <c r="R3640" s="95">
        <v>130</v>
      </c>
      <c r="S3640" s="88">
        <f>+Q3640*R3640</f>
        <v>0</v>
      </c>
    </row>
    <row r="3641" spans="1:19" ht="49.65" customHeight="1" x14ac:dyDescent="0.3">
      <c r="A3641" s="89"/>
      <c r="B3641" s="89"/>
      <c r="C3641" s="89"/>
      <c r="D3641" s="89"/>
      <c r="E3641" s="89"/>
      <c r="F3641" s="89"/>
      <c r="G3641" s="89"/>
      <c r="H3641" s="89"/>
      <c r="I3641" s="89"/>
      <c r="K3641" s="89"/>
      <c r="L3641" s="89"/>
      <c r="M3641" s="89"/>
      <c r="N3641" s="89"/>
      <c r="O3641" s="89"/>
      <c r="P3641" s="89"/>
      <c r="Q3641" s="89"/>
      <c r="R3641" s="89"/>
      <c r="S3641" s="89"/>
    </row>
    <row r="3642" spans="1:19" ht="49.65" customHeight="1" x14ac:dyDescent="0.3">
      <c r="A3642" s="97">
        <v>13781</v>
      </c>
      <c r="B3642" s="98" t="s">
        <v>2980</v>
      </c>
      <c r="C3642" s="96"/>
      <c r="D3642" s="96"/>
      <c r="E3642" s="96"/>
      <c r="F3642" s="96"/>
      <c r="G3642" s="94">
        <f>+C3642+D3642+E3642+F3642</f>
        <v>0</v>
      </c>
      <c r="H3642" s="95">
        <v>139</v>
      </c>
      <c r="I3642" s="88">
        <f>+G3642*H3642</f>
        <v>0</v>
      </c>
      <c r="K3642" s="97">
        <v>13806</v>
      </c>
      <c r="L3642" s="98" t="s">
        <v>2991</v>
      </c>
      <c r="M3642" s="96"/>
      <c r="N3642" s="96"/>
      <c r="O3642" s="96"/>
      <c r="P3642" s="96"/>
      <c r="Q3642" s="94">
        <f>+M3642+N3642+O3642+P3642</f>
        <v>0</v>
      </c>
      <c r="R3642" s="95">
        <v>130</v>
      </c>
      <c r="S3642" s="88">
        <f>+Q3642*R3642</f>
        <v>0</v>
      </c>
    </row>
    <row r="3643" spans="1:19" ht="49.65" customHeight="1" x14ac:dyDescent="0.3">
      <c r="A3643" s="89"/>
      <c r="B3643" s="89"/>
      <c r="C3643" s="89"/>
      <c r="D3643" s="89"/>
      <c r="E3643" s="89"/>
      <c r="F3643" s="89"/>
      <c r="G3643" s="89"/>
      <c r="H3643" s="89"/>
      <c r="I3643" s="89"/>
      <c r="K3643" s="89"/>
      <c r="L3643" s="89"/>
      <c r="M3643" s="89"/>
      <c r="N3643" s="89"/>
      <c r="O3643" s="89"/>
      <c r="P3643" s="89"/>
      <c r="Q3643" s="89"/>
      <c r="R3643" s="89"/>
      <c r="S3643" s="89"/>
    </row>
    <row r="3644" spans="1:19" ht="49.65" customHeight="1" x14ac:dyDescent="0.3">
      <c r="A3644" s="97">
        <v>14933</v>
      </c>
      <c r="B3644" s="98" t="s">
        <v>2992</v>
      </c>
      <c r="C3644" s="96"/>
      <c r="D3644" s="96"/>
      <c r="E3644" s="96"/>
      <c r="F3644" s="96"/>
      <c r="G3644" s="94">
        <f>+C3644+D3644+E3644+F3644</f>
        <v>0</v>
      </c>
      <c r="H3644" s="95">
        <v>139</v>
      </c>
      <c r="I3644" s="88">
        <f>+G3644*H3644</f>
        <v>0</v>
      </c>
      <c r="K3644" s="97">
        <v>13807</v>
      </c>
      <c r="L3644" s="98" t="s">
        <v>2993</v>
      </c>
      <c r="M3644" s="96"/>
      <c r="N3644" s="96"/>
      <c r="O3644" s="96"/>
      <c r="P3644" s="96"/>
      <c r="Q3644" s="94">
        <f>+M3644+N3644+O3644+P3644</f>
        <v>0</v>
      </c>
      <c r="R3644" s="95">
        <v>130</v>
      </c>
      <c r="S3644" s="88">
        <f>+Q3644*R3644</f>
        <v>0</v>
      </c>
    </row>
    <row r="3645" spans="1:19" ht="49.65" customHeight="1" x14ac:dyDescent="0.3">
      <c r="A3645" s="89"/>
      <c r="B3645" s="89"/>
      <c r="C3645" s="89"/>
      <c r="D3645" s="89"/>
      <c r="E3645" s="89"/>
      <c r="F3645" s="89"/>
      <c r="G3645" s="89"/>
      <c r="H3645" s="89"/>
      <c r="I3645" s="89"/>
      <c r="K3645" s="89"/>
      <c r="L3645" s="89"/>
      <c r="M3645" s="89"/>
      <c r="N3645" s="89"/>
      <c r="O3645" s="89"/>
      <c r="P3645" s="89"/>
      <c r="Q3645" s="89"/>
      <c r="R3645" s="89"/>
      <c r="S3645" s="89"/>
    </row>
    <row r="3646" spans="1:19" ht="49.65" customHeight="1" x14ac:dyDescent="0.3">
      <c r="A3646" s="97">
        <v>14934</v>
      </c>
      <c r="B3646" s="98" t="s">
        <v>2994</v>
      </c>
      <c r="C3646" s="96"/>
      <c r="D3646" s="96"/>
      <c r="E3646" s="96"/>
      <c r="F3646" s="96"/>
      <c r="G3646" s="94">
        <f>+C3646+D3646+E3646+F3646</f>
        <v>0</v>
      </c>
      <c r="H3646" s="95">
        <v>139</v>
      </c>
      <c r="I3646" s="88">
        <f>+G3646*H3646</f>
        <v>0</v>
      </c>
      <c r="K3646" s="97">
        <v>13808</v>
      </c>
      <c r="L3646" s="98" t="s">
        <v>2995</v>
      </c>
      <c r="M3646" s="96"/>
      <c r="N3646" s="96"/>
      <c r="O3646" s="96"/>
      <c r="P3646" s="96"/>
      <c r="Q3646" s="94">
        <f>+M3646+N3646+O3646+P3646</f>
        <v>0</v>
      </c>
      <c r="R3646" s="95">
        <v>130</v>
      </c>
      <c r="S3646" s="88">
        <f>+Q3646*R3646</f>
        <v>0</v>
      </c>
    </row>
    <row r="3647" spans="1:19" ht="49.65" customHeight="1" x14ac:dyDescent="0.3">
      <c r="A3647" s="89"/>
      <c r="B3647" s="89"/>
      <c r="C3647" s="89"/>
      <c r="D3647" s="89"/>
      <c r="E3647" s="89"/>
      <c r="F3647" s="89"/>
      <c r="G3647" s="89"/>
      <c r="H3647" s="89"/>
      <c r="I3647" s="89"/>
      <c r="K3647" s="89"/>
      <c r="L3647" s="89"/>
      <c r="M3647" s="89"/>
      <c r="N3647" s="89"/>
      <c r="O3647" s="89"/>
      <c r="P3647" s="89"/>
      <c r="Q3647" s="89"/>
      <c r="R3647" s="89"/>
      <c r="S3647" s="89"/>
    </row>
    <row r="3648" spans="1:19" ht="49.65" customHeight="1" x14ac:dyDescent="0.3">
      <c r="A3648" s="97">
        <v>14935</v>
      </c>
      <c r="B3648" s="98" t="s">
        <v>2996</v>
      </c>
      <c r="C3648" s="96"/>
      <c r="D3648" s="96"/>
      <c r="E3648" s="96"/>
      <c r="F3648" s="96"/>
      <c r="G3648" s="94">
        <f>+C3648+D3648+E3648+F3648</f>
        <v>0</v>
      </c>
      <c r="H3648" s="95">
        <v>139</v>
      </c>
      <c r="I3648" s="88">
        <f>+G3648*H3648</f>
        <v>0</v>
      </c>
      <c r="K3648" s="97">
        <v>13809</v>
      </c>
      <c r="L3648" s="98" t="s">
        <v>2997</v>
      </c>
      <c r="M3648" s="96"/>
      <c r="N3648" s="96"/>
      <c r="O3648" s="96"/>
      <c r="P3648" s="96"/>
      <c r="Q3648" s="94">
        <f>+M3648+N3648+O3648+P3648</f>
        <v>0</v>
      </c>
      <c r="R3648" s="95">
        <v>130</v>
      </c>
      <c r="S3648" s="88">
        <f>+Q3648*R3648</f>
        <v>0</v>
      </c>
    </row>
    <row r="3649" spans="1:19" ht="49.65" customHeight="1" x14ac:dyDescent="0.3">
      <c r="A3649" s="89"/>
      <c r="B3649" s="89"/>
      <c r="C3649" s="89"/>
      <c r="D3649" s="89"/>
      <c r="E3649" s="89"/>
      <c r="F3649" s="89"/>
      <c r="G3649" s="89"/>
      <c r="H3649" s="89"/>
      <c r="I3649" s="89"/>
      <c r="K3649" s="89"/>
      <c r="L3649" s="89"/>
      <c r="M3649" s="89"/>
      <c r="N3649" s="89"/>
      <c r="O3649" s="89"/>
      <c r="P3649" s="89"/>
      <c r="Q3649" s="89"/>
      <c r="R3649" s="89"/>
      <c r="S3649" s="89"/>
    </row>
    <row r="3650" spans="1:19" ht="49.65" customHeight="1" x14ac:dyDescent="0.3">
      <c r="A3650" s="97">
        <v>14936</v>
      </c>
      <c r="B3650" s="98" t="s">
        <v>2998</v>
      </c>
      <c r="C3650" s="96"/>
      <c r="D3650" s="96"/>
      <c r="E3650" s="96"/>
      <c r="F3650" s="96"/>
      <c r="G3650" s="94">
        <f>+C3650+D3650+E3650+F3650</f>
        <v>0</v>
      </c>
      <c r="H3650" s="95">
        <v>139</v>
      </c>
      <c r="I3650" s="88">
        <f>+G3650*H3650</f>
        <v>0</v>
      </c>
      <c r="K3650" s="97">
        <v>13810</v>
      </c>
      <c r="L3650" s="98" t="s">
        <v>2999</v>
      </c>
      <c r="M3650" s="96"/>
      <c r="N3650" s="96"/>
      <c r="O3650" s="96"/>
      <c r="P3650" s="96"/>
      <c r="Q3650" s="94">
        <f>+M3650+N3650+O3650+P3650</f>
        <v>0</v>
      </c>
      <c r="R3650" s="95">
        <v>130</v>
      </c>
      <c r="S3650" s="88">
        <f>+Q3650*R3650</f>
        <v>0</v>
      </c>
    </row>
    <row r="3651" spans="1:19" ht="49.65" customHeight="1" x14ac:dyDescent="0.3">
      <c r="A3651" s="89"/>
      <c r="B3651" s="89"/>
      <c r="C3651" s="89"/>
      <c r="D3651" s="89"/>
      <c r="E3651" s="89"/>
      <c r="F3651" s="89"/>
      <c r="G3651" s="89"/>
      <c r="H3651" s="89"/>
      <c r="I3651" s="89"/>
      <c r="K3651" s="89"/>
      <c r="L3651" s="89"/>
      <c r="M3651" s="89"/>
      <c r="N3651" s="89"/>
      <c r="O3651" s="89"/>
      <c r="P3651" s="89"/>
      <c r="Q3651" s="89"/>
      <c r="R3651" s="89"/>
      <c r="S3651" s="89"/>
    </row>
    <row r="3652" spans="1:19" ht="49.65" customHeight="1" x14ac:dyDescent="0.3">
      <c r="A3652" s="97">
        <v>14937</v>
      </c>
      <c r="B3652" s="98" t="s">
        <v>3000</v>
      </c>
      <c r="C3652" s="96"/>
      <c r="D3652" s="96"/>
      <c r="E3652" s="96"/>
      <c r="F3652" s="96"/>
      <c r="G3652" s="94">
        <f>+C3652+D3652+E3652+F3652</f>
        <v>0</v>
      </c>
      <c r="H3652" s="95">
        <v>139</v>
      </c>
      <c r="I3652" s="88">
        <f>+G3652*H3652</f>
        <v>0</v>
      </c>
      <c r="K3652" s="97">
        <v>13811</v>
      </c>
      <c r="L3652" s="98" t="s">
        <v>3001</v>
      </c>
      <c r="M3652" s="96"/>
      <c r="N3652" s="96"/>
      <c r="O3652" s="96"/>
      <c r="P3652" s="96"/>
      <c r="Q3652" s="94">
        <f>+M3652+N3652+O3652+P3652</f>
        <v>0</v>
      </c>
      <c r="R3652" s="95">
        <v>130</v>
      </c>
      <c r="S3652" s="88">
        <f>+Q3652*R3652</f>
        <v>0</v>
      </c>
    </row>
    <row r="3653" spans="1:19" ht="49.65" customHeight="1" x14ac:dyDescent="0.3">
      <c r="A3653" s="89"/>
      <c r="B3653" s="89"/>
      <c r="C3653" s="89"/>
      <c r="D3653" s="89"/>
      <c r="E3653" s="89"/>
      <c r="F3653" s="89"/>
      <c r="G3653" s="89"/>
      <c r="H3653" s="89"/>
      <c r="I3653" s="89"/>
      <c r="K3653" s="89"/>
      <c r="L3653" s="89"/>
      <c r="M3653" s="89"/>
      <c r="N3653" s="89"/>
      <c r="O3653" s="89"/>
      <c r="P3653" s="89"/>
      <c r="Q3653" s="89"/>
      <c r="R3653" s="89"/>
      <c r="S3653" s="89"/>
    </row>
    <row r="3654" spans="1:19" ht="49.65" customHeight="1" x14ac:dyDescent="0.3">
      <c r="A3654" s="99"/>
      <c r="B3654" s="100" t="s">
        <v>3002</v>
      </c>
      <c r="C3654" s="78"/>
      <c r="D3654" s="78"/>
      <c r="E3654" s="78"/>
      <c r="F3654" s="78"/>
      <c r="G3654" s="78"/>
      <c r="H3654" s="78"/>
      <c r="I3654" s="78"/>
      <c r="K3654" s="97">
        <v>13812</v>
      </c>
      <c r="L3654" s="98" t="s">
        <v>3003</v>
      </c>
      <c r="M3654" s="96"/>
      <c r="N3654" s="96"/>
      <c r="O3654" s="96"/>
      <c r="P3654" s="96"/>
      <c r="Q3654" s="94">
        <f>+M3654+N3654+O3654+P3654</f>
        <v>0</v>
      </c>
      <c r="R3654" s="95">
        <v>130</v>
      </c>
      <c r="S3654" s="88">
        <f>+Q3654*R3654</f>
        <v>0</v>
      </c>
    </row>
    <row r="3655" spans="1:19" ht="49.65" customHeight="1" x14ac:dyDescent="0.3">
      <c r="A3655" s="78"/>
      <c r="B3655" s="78"/>
      <c r="C3655" s="78"/>
      <c r="D3655" s="78"/>
      <c r="E3655" s="78"/>
      <c r="F3655" s="78"/>
      <c r="G3655" s="78"/>
      <c r="H3655" s="78"/>
      <c r="I3655" s="78"/>
      <c r="K3655" s="89"/>
      <c r="L3655" s="89"/>
      <c r="M3655" s="89"/>
      <c r="N3655" s="89"/>
      <c r="O3655" s="89"/>
      <c r="P3655" s="89"/>
      <c r="Q3655" s="89"/>
      <c r="R3655" s="89"/>
      <c r="S3655" s="89"/>
    </row>
    <row r="3656" spans="1:19" ht="49.65" customHeight="1" x14ac:dyDescent="0.3">
      <c r="A3656" s="97">
        <v>14938</v>
      </c>
      <c r="B3656" s="98" t="s">
        <v>3004</v>
      </c>
      <c r="C3656" s="96"/>
      <c r="D3656" s="96"/>
      <c r="E3656" s="96"/>
      <c r="F3656" s="96"/>
      <c r="G3656" s="94">
        <f>+C3656+D3656+E3656+F3656</f>
        <v>0</v>
      </c>
      <c r="H3656" s="95">
        <v>139</v>
      </c>
      <c r="I3656" s="88">
        <f>+G3656*H3656</f>
        <v>0</v>
      </c>
      <c r="K3656" s="97">
        <v>13813</v>
      </c>
      <c r="L3656" s="98" t="s">
        <v>3005</v>
      </c>
      <c r="M3656" s="96"/>
      <c r="N3656" s="96"/>
      <c r="O3656" s="96"/>
      <c r="P3656" s="96"/>
      <c r="Q3656" s="94">
        <f>+M3656+N3656+O3656+P3656</f>
        <v>0</v>
      </c>
      <c r="R3656" s="95">
        <v>130</v>
      </c>
      <c r="S3656" s="88">
        <f>+Q3656*R3656</f>
        <v>0</v>
      </c>
    </row>
    <row r="3657" spans="1:19" ht="49.65" customHeight="1" x14ac:dyDescent="0.3">
      <c r="A3657" s="89"/>
      <c r="B3657" s="89"/>
      <c r="C3657" s="89"/>
      <c r="D3657" s="89"/>
      <c r="E3657" s="89"/>
      <c r="F3657" s="89"/>
      <c r="G3657" s="89"/>
      <c r="H3657" s="89"/>
      <c r="I3657" s="89"/>
      <c r="K3657" s="89"/>
      <c r="L3657" s="89"/>
      <c r="M3657" s="89"/>
      <c r="N3657" s="89"/>
      <c r="O3657" s="89"/>
      <c r="P3657" s="89"/>
      <c r="Q3657" s="89"/>
      <c r="R3657" s="89"/>
      <c r="S3657" s="89"/>
    </row>
    <row r="3658" spans="1:19" ht="49.65" customHeight="1" x14ac:dyDescent="0.3">
      <c r="A3658" s="97">
        <v>14939</v>
      </c>
      <c r="B3658" s="98" t="s">
        <v>3006</v>
      </c>
      <c r="C3658" s="96"/>
      <c r="D3658" s="96"/>
      <c r="E3658" s="96"/>
      <c r="F3658" s="96"/>
      <c r="G3658" s="94">
        <f>+C3658+D3658+E3658+F3658</f>
        <v>0</v>
      </c>
      <c r="H3658" s="95">
        <v>139</v>
      </c>
      <c r="I3658" s="88">
        <f>+G3658*H3658</f>
        <v>0</v>
      </c>
      <c r="K3658" s="97">
        <v>13814</v>
      </c>
      <c r="L3658" s="98" t="s">
        <v>3007</v>
      </c>
      <c r="M3658" s="96"/>
      <c r="N3658" s="96"/>
      <c r="O3658" s="96"/>
      <c r="P3658" s="96"/>
      <c r="Q3658" s="94">
        <f>+M3658+N3658+O3658+P3658</f>
        <v>0</v>
      </c>
      <c r="R3658" s="95">
        <v>130</v>
      </c>
      <c r="S3658" s="88">
        <f>+Q3658*R3658</f>
        <v>0</v>
      </c>
    </row>
    <row r="3659" spans="1:19" ht="49.65" customHeight="1" x14ac:dyDescent="0.3">
      <c r="A3659" s="89"/>
      <c r="B3659" s="89"/>
      <c r="C3659" s="89"/>
      <c r="D3659" s="89"/>
      <c r="E3659" s="89"/>
      <c r="F3659" s="89"/>
      <c r="G3659" s="89"/>
      <c r="H3659" s="89"/>
      <c r="I3659" s="89"/>
      <c r="K3659" s="89"/>
      <c r="L3659" s="89"/>
      <c r="M3659" s="89"/>
      <c r="N3659" s="89"/>
      <c r="O3659" s="89"/>
      <c r="P3659" s="89"/>
      <c r="Q3659" s="89"/>
      <c r="R3659" s="89"/>
      <c r="S3659" s="89"/>
    </row>
    <row r="3660" spans="1:19" ht="49.65" customHeight="1" x14ac:dyDescent="0.3">
      <c r="A3660" s="97">
        <v>14940</v>
      </c>
      <c r="B3660" s="98" t="s">
        <v>3008</v>
      </c>
      <c r="C3660" s="96"/>
      <c r="D3660" s="96"/>
      <c r="E3660" s="96"/>
      <c r="F3660" s="96"/>
      <c r="G3660" s="94">
        <f>+C3660+D3660+E3660+F3660</f>
        <v>0</v>
      </c>
      <c r="H3660" s="95">
        <v>139</v>
      </c>
      <c r="I3660" s="88">
        <f>+G3660*H3660</f>
        <v>0</v>
      </c>
      <c r="K3660" s="97">
        <v>13815</v>
      </c>
      <c r="L3660" s="98" t="s">
        <v>3009</v>
      </c>
      <c r="M3660" s="96"/>
      <c r="N3660" s="96"/>
      <c r="O3660" s="96"/>
      <c r="P3660" s="96"/>
      <c r="Q3660" s="94">
        <f>+M3660+N3660+O3660+P3660</f>
        <v>0</v>
      </c>
      <c r="R3660" s="95">
        <v>130</v>
      </c>
      <c r="S3660" s="88">
        <f>+Q3660*R3660</f>
        <v>0</v>
      </c>
    </row>
    <row r="3661" spans="1:19" ht="49.65" customHeight="1" x14ac:dyDescent="0.3">
      <c r="A3661" s="89"/>
      <c r="B3661" s="89"/>
      <c r="C3661" s="89"/>
      <c r="D3661" s="89"/>
      <c r="E3661" s="89"/>
      <c r="F3661" s="89"/>
      <c r="G3661" s="89"/>
      <c r="H3661" s="89"/>
      <c r="I3661" s="89"/>
      <c r="K3661" s="89"/>
      <c r="L3661" s="89"/>
      <c r="M3661" s="89"/>
      <c r="N3661" s="89"/>
      <c r="O3661" s="89"/>
      <c r="P3661" s="89"/>
      <c r="Q3661" s="89"/>
      <c r="R3661" s="89"/>
      <c r="S3661" s="89"/>
    </row>
    <row r="3662" spans="1:19" ht="49.65" customHeight="1" x14ac:dyDescent="0.3">
      <c r="A3662" s="97">
        <v>14941</v>
      </c>
      <c r="B3662" s="98" t="s">
        <v>3010</v>
      </c>
      <c r="C3662" s="96"/>
      <c r="D3662" s="96"/>
      <c r="E3662" s="96"/>
      <c r="F3662" s="96"/>
      <c r="G3662" s="94">
        <f>+C3662+D3662+E3662+F3662</f>
        <v>0</v>
      </c>
      <c r="H3662" s="95">
        <v>139</v>
      </c>
      <c r="I3662" s="88">
        <f>+G3662*H3662</f>
        <v>0</v>
      </c>
      <c r="K3662" s="97">
        <v>13816</v>
      </c>
      <c r="L3662" s="98" t="s">
        <v>3011</v>
      </c>
      <c r="M3662" s="96"/>
      <c r="N3662" s="96"/>
      <c r="O3662" s="96"/>
      <c r="P3662" s="96"/>
      <c r="Q3662" s="94">
        <f>+M3662+N3662+O3662+P3662</f>
        <v>0</v>
      </c>
      <c r="R3662" s="95">
        <v>130</v>
      </c>
      <c r="S3662" s="88">
        <f>+Q3662*R3662</f>
        <v>0</v>
      </c>
    </row>
    <row r="3663" spans="1:19" ht="49.65" customHeight="1" x14ac:dyDescent="0.3">
      <c r="A3663" s="89"/>
      <c r="B3663" s="89"/>
      <c r="C3663" s="89"/>
      <c r="D3663" s="89"/>
      <c r="E3663" s="89"/>
      <c r="F3663" s="89"/>
      <c r="G3663" s="89"/>
      <c r="H3663" s="89"/>
      <c r="I3663" s="89"/>
      <c r="K3663" s="89"/>
      <c r="L3663" s="89"/>
      <c r="M3663" s="89"/>
      <c r="N3663" s="89"/>
      <c r="O3663" s="89"/>
      <c r="P3663" s="89"/>
      <c r="Q3663" s="89"/>
      <c r="R3663" s="89"/>
      <c r="S3663" s="89"/>
    </row>
    <row r="3664" spans="1:19" ht="49.65" customHeight="1" x14ac:dyDescent="0.3">
      <c r="A3664" s="97">
        <v>14942</v>
      </c>
      <c r="B3664" s="98" t="s">
        <v>3012</v>
      </c>
      <c r="C3664" s="96"/>
      <c r="D3664" s="96"/>
      <c r="E3664" s="96"/>
      <c r="F3664" s="96"/>
      <c r="G3664" s="94">
        <f>+C3664+D3664+E3664+F3664</f>
        <v>0</v>
      </c>
      <c r="H3664" s="95">
        <v>139</v>
      </c>
      <c r="I3664" s="88">
        <f>+G3664*H3664</f>
        <v>0</v>
      </c>
      <c r="K3664" s="97">
        <v>13817</v>
      </c>
      <c r="L3664" s="98" t="s">
        <v>3013</v>
      </c>
      <c r="M3664" s="96"/>
      <c r="N3664" s="96"/>
      <c r="O3664" s="96"/>
      <c r="P3664" s="96"/>
      <c r="Q3664" s="94">
        <f>+M3664+N3664+O3664+P3664</f>
        <v>0</v>
      </c>
      <c r="R3664" s="95">
        <v>130</v>
      </c>
      <c r="S3664" s="88">
        <f>+Q3664*R3664</f>
        <v>0</v>
      </c>
    </row>
    <row r="3665" spans="1:19" ht="49.65" customHeight="1" x14ac:dyDescent="0.3">
      <c r="A3665" s="89"/>
      <c r="B3665" s="89"/>
      <c r="C3665" s="89"/>
      <c r="D3665" s="89"/>
      <c r="E3665" s="89"/>
      <c r="F3665" s="89"/>
      <c r="G3665" s="89"/>
      <c r="H3665" s="89"/>
      <c r="I3665" s="89"/>
      <c r="K3665" s="89"/>
      <c r="L3665" s="89"/>
      <c r="M3665" s="89"/>
      <c r="N3665" s="89"/>
      <c r="O3665" s="89"/>
      <c r="P3665" s="89"/>
      <c r="Q3665" s="89"/>
      <c r="R3665" s="89"/>
      <c r="S3665" s="89"/>
    </row>
    <row r="3666" spans="1:19" ht="49.65" customHeight="1" x14ac:dyDescent="0.3">
      <c r="A3666" s="97">
        <v>15177</v>
      </c>
      <c r="B3666" s="98" t="s">
        <v>3014</v>
      </c>
      <c r="C3666" s="96"/>
      <c r="D3666" s="96"/>
      <c r="E3666" s="96"/>
      <c r="F3666" s="96"/>
      <c r="G3666" s="94">
        <f>+C3666+D3666+E3666+F3666</f>
        <v>0</v>
      </c>
      <c r="H3666" s="95">
        <v>139</v>
      </c>
      <c r="I3666" s="88">
        <f>+G3666*H3666</f>
        <v>0</v>
      </c>
      <c r="K3666" s="97">
        <v>13818</v>
      </c>
      <c r="L3666" s="98" t="s">
        <v>3015</v>
      </c>
      <c r="M3666" s="96"/>
      <c r="N3666" s="96"/>
      <c r="O3666" s="96"/>
      <c r="P3666" s="96"/>
      <c r="Q3666" s="94">
        <f>+M3666+N3666+O3666+P3666</f>
        <v>0</v>
      </c>
      <c r="R3666" s="95">
        <v>130</v>
      </c>
      <c r="S3666" s="88">
        <f>+Q3666*R3666</f>
        <v>0</v>
      </c>
    </row>
    <row r="3667" spans="1:19" ht="49.65" customHeight="1" x14ac:dyDescent="0.3">
      <c r="A3667" s="89"/>
      <c r="B3667" s="89"/>
      <c r="C3667" s="89"/>
      <c r="D3667" s="89"/>
      <c r="E3667" s="89"/>
      <c r="F3667" s="89"/>
      <c r="G3667" s="89"/>
      <c r="H3667" s="89"/>
      <c r="I3667" s="89"/>
      <c r="K3667" s="89"/>
      <c r="L3667" s="89"/>
      <c r="M3667" s="89"/>
      <c r="N3667" s="89"/>
      <c r="O3667" s="89"/>
      <c r="P3667" s="89"/>
      <c r="Q3667" s="89"/>
      <c r="R3667" s="89"/>
      <c r="S3667" s="89"/>
    </row>
    <row r="3668" spans="1:19" ht="49.65" customHeight="1" x14ac:dyDescent="0.3">
      <c r="A3668" s="99"/>
      <c r="B3668" s="100" t="s">
        <v>3016</v>
      </c>
      <c r="C3668" s="78"/>
      <c r="D3668" s="78"/>
      <c r="E3668" s="78"/>
      <c r="F3668" s="78"/>
      <c r="G3668" s="78"/>
      <c r="H3668" s="78"/>
      <c r="I3668" s="78"/>
      <c r="K3668" s="97">
        <v>13819</v>
      </c>
      <c r="L3668" s="98" t="s">
        <v>3017</v>
      </c>
      <c r="M3668" s="96"/>
      <c r="N3668" s="96"/>
      <c r="O3668" s="96"/>
      <c r="P3668" s="96"/>
      <c r="Q3668" s="94">
        <f>+M3668+N3668+O3668+P3668</f>
        <v>0</v>
      </c>
      <c r="R3668" s="95">
        <v>130</v>
      </c>
      <c r="S3668" s="88">
        <f>+Q3668*R3668</f>
        <v>0</v>
      </c>
    </row>
    <row r="3669" spans="1:19" ht="49.65" customHeight="1" x14ac:dyDescent="0.3">
      <c r="A3669" s="78"/>
      <c r="B3669" s="78"/>
      <c r="C3669" s="78"/>
      <c r="D3669" s="78"/>
      <c r="E3669" s="78"/>
      <c r="F3669" s="78"/>
      <c r="G3669" s="78"/>
      <c r="H3669" s="78"/>
      <c r="I3669" s="78"/>
      <c r="K3669" s="89"/>
      <c r="L3669" s="89"/>
      <c r="M3669" s="89"/>
      <c r="N3669" s="89"/>
      <c r="O3669" s="89"/>
      <c r="P3669" s="89"/>
      <c r="Q3669" s="89"/>
      <c r="R3669" s="89"/>
      <c r="S3669" s="89"/>
    </row>
    <row r="3670" spans="1:19" ht="49.65" customHeight="1" x14ac:dyDescent="0.3">
      <c r="A3670" s="97">
        <v>13782</v>
      </c>
      <c r="B3670" s="98" t="s">
        <v>3018</v>
      </c>
      <c r="C3670" s="96"/>
      <c r="D3670" s="96"/>
      <c r="E3670" s="96"/>
      <c r="F3670" s="96"/>
      <c r="G3670" s="94">
        <f>+C3670+D3670+E3670+F3670</f>
        <v>0</v>
      </c>
      <c r="H3670" s="95">
        <v>189</v>
      </c>
      <c r="I3670" s="88">
        <f>+G3670*H3670</f>
        <v>0</v>
      </c>
      <c r="K3670" s="97">
        <v>13820</v>
      </c>
      <c r="L3670" s="98" t="s">
        <v>3019</v>
      </c>
      <c r="M3670" s="96"/>
      <c r="N3670" s="96"/>
      <c r="O3670" s="96"/>
      <c r="P3670" s="96"/>
      <c r="Q3670" s="94">
        <f>+M3670+N3670+O3670+P3670</f>
        <v>0</v>
      </c>
      <c r="R3670" s="95">
        <v>130</v>
      </c>
      <c r="S3670" s="88">
        <f>+Q3670*R3670</f>
        <v>0</v>
      </c>
    </row>
    <row r="3671" spans="1:19" ht="49.65" customHeight="1" x14ac:dyDescent="0.3">
      <c r="A3671" s="89"/>
      <c r="B3671" s="89"/>
      <c r="C3671" s="89"/>
      <c r="D3671" s="89"/>
      <c r="E3671" s="89"/>
      <c r="F3671" s="89"/>
      <c r="G3671" s="89"/>
      <c r="H3671" s="89"/>
      <c r="I3671" s="89"/>
      <c r="K3671" s="89"/>
      <c r="L3671" s="89"/>
      <c r="M3671" s="89"/>
      <c r="N3671" s="89"/>
      <c r="O3671" s="89"/>
      <c r="P3671" s="89"/>
      <c r="Q3671" s="89"/>
      <c r="R3671" s="89"/>
      <c r="S3671" s="89"/>
    </row>
    <row r="3672" spans="1:19" ht="49.65" customHeight="1" x14ac:dyDescent="0.3">
      <c r="A3672" s="97">
        <v>13783</v>
      </c>
      <c r="B3672" s="98" t="s">
        <v>3020</v>
      </c>
      <c r="C3672" s="96"/>
      <c r="D3672" s="96"/>
      <c r="E3672" s="96"/>
      <c r="F3672" s="96"/>
      <c r="G3672" s="94">
        <f>+C3672+D3672+E3672+F3672</f>
        <v>0</v>
      </c>
      <c r="H3672" s="95">
        <v>189</v>
      </c>
      <c r="I3672" s="88">
        <f>+G3672*H3672</f>
        <v>0</v>
      </c>
      <c r="K3672" s="97">
        <v>13821</v>
      </c>
      <c r="L3672" s="98" t="s">
        <v>3021</v>
      </c>
      <c r="M3672" s="96"/>
      <c r="N3672" s="96"/>
      <c r="O3672" s="96"/>
      <c r="P3672" s="96"/>
      <c r="Q3672" s="94">
        <f>+M3672+N3672+O3672+P3672</f>
        <v>0</v>
      </c>
      <c r="R3672" s="95">
        <v>130</v>
      </c>
      <c r="S3672" s="88">
        <f>+Q3672*R3672</f>
        <v>0</v>
      </c>
    </row>
    <row r="3673" spans="1:19" ht="49.65" customHeight="1" x14ac:dyDescent="0.3">
      <c r="A3673" s="89"/>
      <c r="B3673" s="89"/>
      <c r="C3673" s="89"/>
      <c r="D3673" s="89"/>
      <c r="E3673" s="89"/>
      <c r="F3673" s="89"/>
      <c r="G3673" s="89"/>
      <c r="H3673" s="89"/>
      <c r="I3673" s="89"/>
      <c r="K3673" s="89"/>
      <c r="L3673" s="89"/>
      <c r="M3673" s="89"/>
      <c r="N3673" s="89"/>
      <c r="O3673" s="89"/>
      <c r="P3673" s="89"/>
      <c r="Q3673" s="89"/>
      <c r="R3673" s="89"/>
      <c r="S3673" s="89"/>
    </row>
    <row r="3674" spans="1:19" ht="49.65" customHeight="1" x14ac:dyDescent="0.3">
      <c r="A3674" s="97">
        <v>13784</v>
      </c>
      <c r="B3674" s="98" t="s">
        <v>3022</v>
      </c>
      <c r="C3674" s="96"/>
      <c r="D3674" s="96"/>
      <c r="E3674" s="96"/>
      <c r="F3674" s="96"/>
      <c r="G3674" s="94">
        <f>+C3674+D3674+E3674+F3674</f>
        <v>0</v>
      </c>
      <c r="H3674" s="95">
        <v>189</v>
      </c>
      <c r="I3674" s="88">
        <f>+G3674*H3674</f>
        <v>0</v>
      </c>
      <c r="K3674" s="97">
        <v>13822</v>
      </c>
      <c r="L3674" s="98" t="s">
        <v>3023</v>
      </c>
      <c r="M3674" s="96"/>
      <c r="N3674" s="96"/>
      <c r="O3674" s="96"/>
      <c r="P3674" s="96"/>
      <c r="Q3674" s="94">
        <f>+M3674+N3674+O3674+P3674</f>
        <v>0</v>
      </c>
      <c r="R3674" s="95">
        <v>130</v>
      </c>
      <c r="S3674" s="88">
        <f>+Q3674*R3674</f>
        <v>0</v>
      </c>
    </row>
    <row r="3675" spans="1:19" ht="49.65" customHeight="1" x14ac:dyDescent="0.3">
      <c r="A3675" s="89"/>
      <c r="B3675" s="89"/>
      <c r="C3675" s="89"/>
      <c r="D3675" s="89"/>
      <c r="E3675" s="89"/>
      <c r="F3675" s="89"/>
      <c r="G3675" s="89"/>
      <c r="H3675" s="89"/>
      <c r="I3675" s="89"/>
      <c r="K3675" s="89"/>
      <c r="L3675" s="89"/>
      <c r="M3675" s="89"/>
      <c r="N3675" s="89"/>
      <c r="O3675" s="89"/>
      <c r="P3675" s="89"/>
      <c r="Q3675" s="89"/>
      <c r="R3675" s="89"/>
      <c r="S3675" s="89"/>
    </row>
    <row r="3676" spans="1:19" ht="49.65" customHeight="1" x14ac:dyDescent="0.3">
      <c r="A3676" s="22" t="s">
        <v>3024</v>
      </c>
      <c r="D3676" s="90" t="s">
        <v>701</v>
      </c>
      <c r="E3676" s="80"/>
      <c r="F3676" s="80"/>
      <c r="G3676" s="81"/>
      <c r="H3676" s="91">
        <f>SUM(I3580:I3675)</f>
        <v>0</v>
      </c>
      <c r="I3676" s="81"/>
      <c r="N3676" s="90" t="s">
        <v>702</v>
      </c>
      <c r="O3676" s="80"/>
      <c r="P3676" s="80"/>
      <c r="Q3676" s="81"/>
      <c r="R3676" s="91">
        <f>SUM(S3580:S3675)</f>
        <v>0</v>
      </c>
      <c r="S3676" s="81"/>
    </row>
    <row r="3677" spans="1:19" ht="49.65" customHeight="1" x14ac:dyDescent="0.3">
      <c r="D3677" s="82"/>
      <c r="E3677" s="83"/>
      <c r="F3677" s="83"/>
      <c r="G3677" s="84"/>
      <c r="H3677" s="82"/>
      <c r="I3677" s="84"/>
      <c r="N3677" s="82"/>
      <c r="O3677" s="83"/>
      <c r="P3677" s="83"/>
      <c r="Q3677" s="84"/>
      <c r="R3677" s="82"/>
      <c r="S3677" s="84"/>
    </row>
    <row r="3678" spans="1:19" ht="49.65" customHeight="1" x14ac:dyDescent="0.3">
      <c r="A3678" s="92" t="s">
        <v>2448</v>
      </c>
      <c r="B3678" s="78"/>
      <c r="C3678" s="78"/>
      <c r="D3678" s="78"/>
      <c r="E3678" s="78"/>
      <c r="F3678" s="78"/>
      <c r="G3678" s="78"/>
      <c r="H3678" s="78"/>
      <c r="I3678" s="78"/>
      <c r="J3678" s="78"/>
      <c r="K3678" s="78"/>
      <c r="L3678" s="78"/>
      <c r="M3678" s="78"/>
      <c r="N3678" s="78"/>
      <c r="O3678" s="78"/>
      <c r="P3678" s="78"/>
      <c r="Q3678" s="78"/>
      <c r="R3678" s="78"/>
      <c r="S3678" s="78"/>
    </row>
    <row r="3679" spans="1:19" ht="49.65" customHeight="1" x14ac:dyDescent="0.3">
      <c r="A3679" s="78"/>
      <c r="B3679" s="78"/>
      <c r="C3679" s="78"/>
      <c r="D3679" s="78"/>
      <c r="E3679" s="78"/>
      <c r="F3679" s="78"/>
      <c r="G3679" s="78"/>
      <c r="H3679" s="78"/>
      <c r="I3679" s="78"/>
      <c r="J3679" s="78"/>
      <c r="K3679" s="78"/>
      <c r="L3679" s="78"/>
      <c r="M3679" s="78"/>
      <c r="N3679" s="78"/>
      <c r="O3679" s="78"/>
      <c r="P3679" s="78"/>
      <c r="Q3679" s="78"/>
      <c r="R3679" s="78"/>
      <c r="S3679" s="78"/>
    </row>
    <row r="3680" spans="1:19" ht="49.65" customHeight="1" x14ac:dyDescent="0.3">
      <c r="A3680" s="102" t="s">
        <v>4</v>
      </c>
      <c r="B3680" s="103" t="s">
        <v>52</v>
      </c>
      <c r="C3680" s="102" t="s">
        <v>53</v>
      </c>
      <c r="D3680" s="102" t="s">
        <v>54</v>
      </c>
      <c r="E3680" s="102" t="s">
        <v>55</v>
      </c>
      <c r="F3680" s="102" t="s">
        <v>56</v>
      </c>
      <c r="G3680" s="102" t="s">
        <v>57</v>
      </c>
      <c r="H3680" s="102" t="s">
        <v>58</v>
      </c>
      <c r="I3680" s="103" t="s">
        <v>8</v>
      </c>
      <c r="K3680" s="102" t="s">
        <v>4</v>
      </c>
      <c r="L3680" s="103" t="s">
        <v>52</v>
      </c>
      <c r="M3680" s="102" t="s">
        <v>53</v>
      </c>
      <c r="N3680" s="102" t="s">
        <v>54</v>
      </c>
      <c r="O3680" s="102" t="s">
        <v>55</v>
      </c>
      <c r="P3680" s="102" t="s">
        <v>56</v>
      </c>
      <c r="Q3680" s="102" t="s">
        <v>57</v>
      </c>
      <c r="R3680" s="102" t="s">
        <v>58</v>
      </c>
      <c r="S3680" s="103" t="s">
        <v>8</v>
      </c>
    </row>
    <row r="3681" spans="1:19" ht="49.65" customHeight="1" x14ac:dyDescent="0.3">
      <c r="A3681" s="89"/>
      <c r="B3681" s="89"/>
      <c r="C3681" s="89"/>
      <c r="D3681" s="89"/>
      <c r="E3681" s="89"/>
      <c r="F3681" s="89"/>
      <c r="G3681" s="89"/>
      <c r="H3681" s="89"/>
      <c r="I3681" s="89"/>
      <c r="K3681" s="89"/>
      <c r="L3681" s="89"/>
      <c r="M3681" s="89"/>
      <c r="N3681" s="89"/>
      <c r="O3681" s="89"/>
      <c r="P3681" s="89"/>
      <c r="Q3681" s="89"/>
      <c r="R3681" s="89"/>
      <c r="S3681" s="89"/>
    </row>
    <row r="3682" spans="1:19" ht="49.65" customHeight="1" x14ac:dyDescent="0.3">
      <c r="A3682" s="99"/>
      <c r="B3682" s="100" t="s">
        <v>3025</v>
      </c>
      <c r="C3682" s="78"/>
      <c r="D3682" s="78"/>
      <c r="E3682" s="78"/>
      <c r="F3682" s="78"/>
      <c r="G3682" s="78"/>
      <c r="H3682" s="78"/>
      <c r="I3682" s="78"/>
      <c r="K3682" s="99"/>
      <c r="L3682" s="100" t="s">
        <v>3026</v>
      </c>
      <c r="M3682" s="78"/>
      <c r="N3682" s="78"/>
      <c r="O3682" s="78"/>
      <c r="P3682" s="78"/>
      <c r="Q3682" s="78"/>
      <c r="R3682" s="78"/>
      <c r="S3682" s="78"/>
    </row>
    <row r="3683" spans="1:19" ht="49.65" customHeight="1" x14ac:dyDescent="0.3">
      <c r="A3683" s="78"/>
      <c r="B3683" s="78"/>
      <c r="C3683" s="78"/>
      <c r="D3683" s="78"/>
      <c r="E3683" s="78"/>
      <c r="F3683" s="78"/>
      <c r="G3683" s="78"/>
      <c r="H3683" s="78"/>
      <c r="I3683" s="78"/>
      <c r="K3683" s="78"/>
      <c r="L3683" s="78"/>
      <c r="M3683" s="78"/>
      <c r="N3683" s="78"/>
      <c r="O3683" s="78"/>
      <c r="P3683" s="78"/>
      <c r="Q3683" s="78"/>
      <c r="R3683" s="78"/>
      <c r="S3683" s="78"/>
    </row>
    <row r="3684" spans="1:19" ht="49.65" customHeight="1" x14ac:dyDescent="0.3">
      <c r="A3684" s="97">
        <v>6379</v>
      </c>
      <c r="B3684" s="98" t="s">
        <v>3027</v>
      </c>
      <c r="C3684" s="96"/>
      <c r="D3684" s="96"/>
      <c r="E3684" s="96"/>
      <c r="F3684" s="96"/>
      <c r="G3684" s="94">
        <f>+C3684+D3684+E3684+F3684</f>
        <v>0</v>
      </c>
      <c r="H3684" s="95">
        <v>130</v>
      </c>
      <c r="I3684" s="88">
        <f>+G3684*H3684</f>
        <v>0</v>
      </c>
      <c r="K3684" s="97">
        <v>2932</v>
      </c>
      <c r="L3684" s="98" t="s">
        <v>3028</v>
      </c>
      <c r="M3684" s="96"/>
      <c r="N3684" s="96"/>
      <c r="O3684" s="96"/>
      <c r="P3684" s="96"/>
      <c r="Q3684" s="94">
        <f>+M3684+N3684+O3684+P3684</f>
        <v>0</v>
      </c>
      <c r="R3684" s="95">
        <v>459</v>
      </c>
      <c r="S3684" s="88">
        <f>+Q3684*R3684</f>
        <v>0</v>
      </c>
    </row>
    <row r="3685" spans="1:19" ht="49.65" customHeight="1" x14ac:dyDescent="0.3">
      <c r="A3685" s="89"/>
      <c r="B3685" s="89"/>
      <c r="C3685" s="89"/>
      <c r="D3685" s="89"/>
      <c r="E3685" s="89"/>
      <c r="F3685" s="89"/>
      <c r="G3685" s="89"/>
      <c r="H3685" s="89"/>
      <c r="I3685" s="89"/>
      <c r="K3685" s="89"/>
      <c r="L3685" s="89"/>
      <c r="M3685" s="89"/>
      <c r="N3685" s="89"/>
      <c r="O3685" s="89"/>
      <c r="P3685" s="89"/>
      <c r="Q3685" s="89"/>
      <c r="R3685" s="89"/>
      <c r="S3685" s="89"/>
    </row>
    <row r="3686" spans="1:19" ht="49.65" customHeight="1" x14ac:dyDescent="0.3">
      <c r="A3686" s="97">
        <v>6380</v>
      </c>
      <c r="B3686" s="98" t="s">
        <v>3029</v>
      </c>
      <c r="C3686" s="96"/>
      <c r="D3686" s="96"/>
      <c r="E3686" s="96"/>
      <c r="F3686" s="96"/>
      <c r="G3686" s="94">
        <f>+C3686+D3686+E3686+F3686</f>
        <v>0</v>
      </c>
      <c r="H3686" s="95">
        <v>130</v>
      </c>
      <c r="I3686" s="88">
        <f>+G3686*H3686</f>
        <v>0</v>
      </c>
      <c r="K3686" s="97">
        <v>2934</v>
      </c>
      <c r="L3686" s="98" t="s">
        <v>3030</v>
      </c>
      <c r="M3686" s="96"/>
      <c r="N3686" s="96"/>
      <c r="O3686" s="96"/>
      <c r="P3686" s="96"/>
      <c r="Q3686" s="94">
        <f>+M3686+N3686+O3686+P3686</f>
        <v>0</v>
      </c>
      <c r="R3686" s="95">
        <v>459</v>
      </c>
      <c r="S3686" s="88">
        <f>+Q3686*R3686</f>
        <v>0</v>
      </c>
    </row>
    <row r="3687" spans="1:19" ht="49.65" customHeight="1" x14ac:dyDescent="0.3">
      <c r="A3687" s="89"/>
      <c r="B3687" s="89"/>
      <c r="C3687" s="89"/>
      <c r="D3687" s="89"/>
      <c r="E3687" s="89"/>
      <c r="F3687" s="89"/>
      <c r="G3687" s="89"/>
      <c r="H3687" s="89"/>
      <c r="I3687" s="89"/>
      <c r="K3687" s="89"/>
      <c r="L3687" s="89"/>
      <c r="M3687" s="89"/>
      <c r="N3687" s="89"/>
      <c r="O3687" s="89"/>
      <c r="P3687" s="89"/>
      <c r="Q3687" s="89"/>
      <c r="R3687" s="89"/>
      <c r="S3687" s="89"/>
    </row>
    <row r="3688" spans="1:19" ht="49.65" customHeight="1" x14ac:dyDescent="0.3">
      <c r="A3688" s="97">
        <v>6381</v>
      </c>
      <c r="B3688" s="98" t="s">
        <v>3031</v>
      </c>
      <c r="C3688" s="96"/>
      <c r="D3688" s="96"/>
      <c r="E3688" s="96"/>
      <c r="F3688" s="96"/>
      <c r="G3688" s="94">
        <f>+C3688+D3688+E3688+F3688</f>
        <v>0</v>
      </c>
      <c r="H3688" s="95">
        <v>130</v>
      </c>
      <c r="I3688" s="88">
        <f>+G3688*H3688</f>
        <v>0</v>
      </c>
      <c r="K3688" s="97">
        <v>2936</v>
      </c>
      <c r="L3688" s="98" t="s">
        <v>3032</v>
      </c>
      <c r="M3688" s="96"/>
      <c r="N3688" s="96"/>
      <c r="O3688" s="96"/>
      <c r="P3688" s="96"/>
      <c r="Q3688" s="94">
        <f>+M3688+N3688+O3688+P3688</f>
        <v>0</v>
      </c>
      <c r="R3688" s="95">
        <v>459</v>
      </c>
      <c r="S3688" s="88">
        <f>+Q3688*R3688</f>
        <v>0</v>
      </c>
    </row>
    <row r="3689" spans="1:19" ht="49.65" customHeight="1" x14ac:dyDescent="0.3">
      <c r="A3689" s="89"/>
      <c r="B3689" s="89"/>
      <c r="C3689" s="89"/>
      <c r="D3689" s="89"/>
      <c r="E3689" s="89"/>
      <c r="F3689" s="89"/>
      <c r="G3689" s="89"/>
      <c r="H3689" s="89"/>
      <c r="I3689" s="89"/>
      <c r="K3689" s="89"/>
      <c r="L3689" s="89"/>
      <c r="M3689" s="89"/>
      <c r="N3689" s="89"/>
      <c r="O3689" s="89"/>
      <c r="P3689" s="89"/>
      <c r="Q3689" s="89"/>
      <c r="R3689" s="89"/>
      <c r="S3689" s="89"/>
    </row>
    <row r="3690" spans="1:19" ht="49.65" customHeight="1" x14ac:dyDescent="0.3">
      <c r="A3690" s="97">
        <v>6382</v>
      </c>
      <c r="B3690" s="98" t="s">
        <v>3033</v>
      </c>
      <c r="C3690" s="96"/>
      <c r="D3690" s="96"/>
      <c r="E3690" s="96"/>
      <c r="F3690" s="96"/>
      <c r="G3690" s="94">
        <f>+C3690+D3690+E3690+F3690</f>
        <v>0</v>
      </c>
      <c r="H3690" s="95">
        <v>130</v>
      </c>
      <c r="I3690" s="88">
        <f>+G3690*H3690</f>
        <v>0</v>
      </c>
      <c r="K3690" s="97">
        <v>2938</v>
      </c>
      <c r="L3690" s="98" t="s">
        <v>3034</v>
      </c>
      <c r="M3690" s="96"/>
      <c r="N3690" s="96"/>
      <c r="O3690" s="96"/>
      <c r="P3690" s="96"/>
      <c r="Q3690" s="94">
        <f>+M3690+N3690+O3690+P3690</f>
        <v>0</v>
      </c>
      <c r="R3690" s="95">
        <v>459</v>
      </c>
      <c r="S3690" s="88">
        <f>+Q3690*R3690</f>
        <v>0</v>
      </c>
    </row>
    <row r="3691" spans="1:19" ht="49.65" customHeight="1" x14ac:dyDescent="0.3">
      <c r="A3691" s="89"/>
      <c r="B3691" s="89"/>
      <c r="C3691" s="89"/>
      <c r="D3691" s="89"/>
      <c r="E3691" s="89"/>
      <c r="F3691" s="89"/>
      <c r="G3691" s="89"/>
      <c r="H3691" s="89"/>
      <c r="I3691" s="89"/>
      <c r="K3691" s="89"/>
      <c r="L3691" s="89"/>
      <c r="M3691" s="89"/>
      <c r="N3691" s="89"/>
      <c r="O3691" s="89"/>
      <c r="P3691" s="89"/>
      <c r="Q3691" s="89"/>
      <c r="R3691" s="89"/>
      <c r="S3691" s="89"/>
    </row>
    <row r="3692" spans="1:19" ht="49.65" customHeight="1" x14ac:dyDescent="0.3">
      <c r="A3692" s="97">
        <v>6383</v>
      </c>
      <c r="B3692" s="98" t="s">
        <v>3035</v>
      </c>
      <c r="C3692" s="96"/>
      <c r="D3692" s="96"/>
      <c r="E3692" s="96"/>
      <c r="F3692" s="96"/>
      <c r="G3692" s="94">
        <f>+C3692+D3692+E3692+F3692</f>
        <v>0</v>
      </c>
      <c r="H3692" s="95">
        <v>130</v>
      </c>
      <c r="I3692" s="88">
        <f>+G3692*H3692</f>
        <v>0</v>
      </c>
      <c r="K3692" s="97">
        <v>2940</v>
      </c>
      <c r="L3692" s="98" t="s">
        <v>3036</v>
      </c>
      <c r="M3692" s="96"/>
      <c r="N3692" s="96"/>
      <c r="O3692" s="96"/>
      <c r="P3692" s="96"/>
      <c r="Q3692" s="94">
        <f>+M3692+N3692+O3692+P3692</f>
        <v>0</v>
      </c>
      <c r="R3692" s="95">
        <v>459</v>
      </c>
      <c r="S3692" s="88">
        <f>+Q3692*R3692</f>
        <v>0</v>
      </c>
    </row>
    <row r="3693" spans="1:19" ht="49.65" customHeight="1" x14ac:dyDescent="0.3">
      <c r="A3693" s="89"/>
      <c r="B3693" s="89"/>
      <c r="C3693" s="89"/>
      <c r="D3693" s="89"/>
      <c r="E3693" s="89"/>
      <c r="F3693" s="89"/>
      <c r="G3693" s="89"/>
      <c r="H3693" s="89"/>
      <c r="I3693" s="89"/>
      <c r="K3693" s="89"/>
      <c r="L3693" s="89"/>
      <c r="M3693" s="89"/>
      <c r="N3693" s="89"/>
      <c r="O3693" s="89"/>
      <c r="P3693" s="89"/>
      <c r="Q3693" s="89"/>
      <c r="R3693" s="89"/>
      <c r="S3693" s="89"/>
    </row>
    <row r="3694" spans="1:19" ht="49.65" customHeight="1" x14ac:dyDescent="0.3">
      <c r="A3694" s="97">
        <v>6384</v>
      </c>
      <c r="B3694" s="98" t="s">
        <v>3037</v>
      </c>
      <c r="C3694" s="96"/>
      <c r="D3694" s="96"/>
      <c r="E3694" s="96"/>
      <c r="F3694" s="96"/>
      <c r="G3694" s="94">
        <f>+C3694+D3694+E3694+F3694</f>
        <v>0</v>
      </c>
      <c r="H3694" s="95">
        <v>130</v>
      </c>
      <c r="I3694" s="88">
        <f>+G3694*H3694</f>
        <v>0</v>
      </c>
      <c r="K3694" s="97">
        <v>2942</v>
      </c>
      <c r="L3694" s="98" t="s">
        <v>3038</v>
      </c>
      <c r="M3694" s="96"/>
      <c r="N3694" s="96"/>
      <c r="O3694" s="96"/>
      <c r="P3694" s="96"/>
      <c r="Q3694" s="94">
        <f>+M3694+N3694+O3694+P3694</f>
        <v>0</v>
      </c>
      <c r="R3694" s="95">
        <v>459</v>
      </c>
      <c r="S3694" s="88">
        <f>+Q3694*R3694</f>
        <v>0</v>
      </c>
    </row>
    <row r="3695" spans="1:19" ht="49.65" customHeight="1" x14ac:dyDescent="0.3">
      <c r="A3695" s="89"/>
      <c r="B3695" s="89"/>
      <c r="C3695" s="89"/>
      <c r="D3695" s="89"/>
      <c r="E3695" s="89"/>
      <c r="F3695" s="89"/>
      <c r="G3695" s="89"/>
      <c r="H3695" s="89"/>
      <c r="I3695" s="89"/>
      <c r="K3695" s="89"/>
      <c r="L3695" s="89"/>
      <c r="M3695" s="89"/>
      <c r="N3695" s="89"/>
      <c r="O3695" s="89"/>
      <c r="P3695" s="89"/>
      <c r="Q3695" s="89"/>
      <c r="R3695" s="89"/>
      <c r="S3695" s="89"/>
    </row>
    <row r="3696" spans="1:19" ht="49.65" customHeight="1" x14ac:dyDescent="0.3">
      <c r="A3696" s="97">
        <v>6385</v>
      </c>
      <c r="B3696" s="98" t="s">
        <v>3039</v>
      </c>
      <c r="C3696" s="96"/>
      <c r="D3696" s="96"/>
      <c r="E3696" s="96"/>
      <c r="F3696" s="96"/>
      <c r="G3696" s="94">
        <f>+C3696+D3696+E3696+F3696</f>
        <v>0</v>
      </c>
      <c r="H3696" s="95">
        <v>130</v>
      </c>
      <c r="I3696" s="88">
        <f>+G3696*H3696</f>
        <v>0</v>
      </c>
      <c r="K3696" s="97">
        <v>2944</v>
      </c>
      <c r="L3696" s="98" t="s">
        <v>3040</v>
      </c>
      <c r="M3696" s="96"/>
      <c r="N3696" s="96"/>
      <c r="O3696" s="96"/>
      <c r="P3696" s="96"/>
      <c r="Q3696" s="94">
        <f>+M3696+N3696+O3696+P3696</f>
        <v>0</v>
      </c>
      <c r="R3696" s="95">
        <v>459</v>
      </c>
      <c r="S3696" s="88">
        <f>+Q3696*R3696</f>
        <v>0</v>
      </c>
    </row>
    <row r="3697" spans="1:19" ht="49.65" customHeight="1" x14ac:dyDescent="0.3">
      <c r="A3697" s="89"/>
      <c r="B3697" s="89"/>
      <c r="C3697" s="89"/>
      <c r="D3697" s="89"/>
      <c r="E3697" s="89"/>
      <c r="F3697" s="89"/>
      <c r="G3697" s="89"/>
      <c r="H3697" s="89"/>
      <c r="I3697" s="89"/>
      <c r="K3697" s="89"/>
      <c r="L3697" s="89"/>
      <c r="M3697" s="89"/>
      <c r="N3697" s="89"/>
      <c r="O3697" s="89"/>
      <c r="P3697" s="89"/>
      <c r="Q3697" s="89"/>
      <c r="R3697" s="89"/>
      <c r="S3697" s="89"/>
    </row>
    <row r="3698" spans="1:19" ht="49.65" customHeight="1" x14ac:dyDescent="0.3">
      <c r="A3698" s="97">
        <v>6386</v>
      </c>
      <c r="B3698" s="98" t="s">
        <v>3041</v>
      </c>
      <c r="C3698" s="96"/>
      <c r="D3698" s="96"/>
      <c r="E3698" s="96"/>
      <c r="F3698" s="96"/>
      <c r="G3698" s="94">
        <f>+C3698+D3698+E3698+F3698</f>
        <v>0</v>
      </c>
      <c r="H3698" s="95">
        <v>130</v>
      </c>
      <c r="I3698" s="88">
        <f>+G3698*H3698</f>
        <v>0</v>
      </c>
      <c r="K3698" s="97">
        <v>2946</v>
      </c>
      <c r="L3698" s="98" t="s">
        <v>3042</v>
      </c>
      <c r="M3698" s="96"/>
      <c r="N3698" s="96"/>
      <c r="O3698" s="96"/>
      <c r="P3698" s="96"/>
      <c r="Q3698" s="94">
        <f>+M3698+N3698+O3698+P3698</f>
        <v>0</v>
      </c>
      <c r="R3698" s="95">
        <v>459</v>
      </c>
      <c r="S3698" s="88">
        <f>+Q3698*R3698</f>
        <v>0</v>
      </c>
    </row>
    <row r="3699" spans="1:19" ht="49.65" customHeight="1" x14ac:dyDescent="0.3">
      <c r="A3699" s="89"/>
      <c r="B3699" s="89"/>
      <c r="C3699" s="89"/>
      <c r="D3699" s="89"/>
      <c r="E3699" s="89"/>
      <c r="F3699" s="89"/>
      <c r="G3699" s="89"/>
      <c r="H3699" s="89"/>
      <c r="I3699" s="89"/>
      <c r="K3699" s="89"/>
      <c r="L3699" s="89"/>
      <c r="M3699" s="89"/>
      <c r="N3699" s="89"/>
      <c r="O3699" s="89"/>
      <c r="P3699" s="89"/>
      <c r="Q3699" s="89"/>
      <c r="R3699" s="89"/>
      <c r="S3699" s="89"/>
    </row>
    <row r="3700" spans="1:19" ht="49.65" customHeight="1" x14ac:dyDescent="0.3">
      <c r="A3700" s="97">
        <v>6387</v>
      </c>
      <c r="B3700" s="98" t="s">
        <v>3043</v>
      </c>
      <c r="C3700" s="96"/>
      <c r="D3700" s="96"/>
      <c r="E3700" s="96"/>
      <c r="F3700" s="96"/>
      <c r="G3700" s="94">
        <f>+C3700+D3700+E3700+F3700</f>
        <v>0</v>
      </c>
      <c r="H3700" s="95">
        <v>130</v>
      </c>
      <c r="I3700" s="88">
        <f>+G3700*H3700</f>
        <v>0</v>
      </c>
      <c r="K3700" s="97">
        <v>2947</v>
      </c>
      <c r="L3700" s="98" t="s">
        <v>3044</v>
      </c>
      <c r="M3700" s="96"/>
      <c r="N3700" s="96"/>
      <c r="O3700" s="96"/>
      <c r="P3700" s="96"/>
      <c r="Q3700" s="94">
        <f>+M3700+N3700+O3700+P3700</f>
        <v>0</v>
      </c>
      <c r="R3700" s="95">
        <v>459</v>
      </c>
      <c r="S3700" s="88">
        <f>+Q3700*R3700</f>
        <v>0</v>
      </c>
    </row>
    <row r="3701" spans="1:19" ht="49.65" customHeight="1" x14ac:dyDescent="0.3">
      <c r="A3701" s="89"/>
      <c r="B3701" s="89"/>
      <c r="C3701" s="89"/>
      <c r="D3701" s="89"/>
      <c r="E3701" s="89"/>
      <c r="F3701" s="89"/>
      <c r="G3701" s="89"/>
      <c r="H3701" s="89"/>
      <c r="I3701" s="89"/>
      <c r="K3701" s="89"/>
      <c r="L3701" s="89"/>
      <c r="M3701" s="89"/>
      <c r="N3701" s="89"/>
      <c r="O3701" s="89"/>
      <c r="P3701" s="89"/>
      <c r="Q3701" s="89"/>
      <c r="R3701" s="89"/>
      <c r="S3701" s="89"/>
    </row>
    <row r="3702" spans="1:19" ht="49.65" customHeight="1" x14ac:dyDescent="0.3">
      <c r="A3702" s="97">
        <v>6388</v>
      </c>
      <c r="B3702" s="98" t="s">
        <v>3045</v>
      </c>
      <c r="C3702" s="96"/>
      <c r="D3702" s="96"/>
      <c r="E3702" s="96"/>
      <c r="F3702" s="96"/>
      <c r="G3702" s="94">
        <f>+C3702+D3702+E3702+F3702</f>
        <v>0</v>
      </c>
      <c r="H3702" s="95">
        <v>130</v>
      </c>
      <c r="I3702" s="88">
        <f>+G3702*H3702</f>
        <v>0</v>
      </c>
      <c r="K3702" s="101" t="s">
        <v>3046</v>
      </c>
      <c r="L3702" s="78"/>
      <c r="M3702" s="78"/>
      <c r="N3702" s="78"/>
      <c r="O3702" s="78"/>
      <c r="P3702" s="78"/>
      <c r="Q3702" s="78"/>
      <c r="R3702" s="78"/>
      <c r="S3702" s="78"/>
    </row>
    <row r="3703" spans="1:19" ht="49.65" customHeight="1" x14ac:dyDescent="0.3">
      <c r="A3703" s="89"/>
      <c r="B3703" s="89"/>
      <c r="C3703" s="89"/>
      <c r="D3703" s="89"/>
      <c r="E3703" s="89"/>
      <c r="F3703" s="89"/>
      <c r="G3703" s="89"/>
      <c r="H3703" s="89"/>
      <c r="I3703" s="89"/>
      <c r="K3703" s="78"/>
      <c r="L3703" s="78"/>
      <c r="M3703" s="78"/>
      <c r="N3703" s="78"/>
      <c r="O3703" s="78"/>
      <c r="P3703" s="78"/>
      <c r="Q3703" s="78"/>
      <c r="R3703" s="78"/>
      <c r="S3703" s="78"/>
    </row>
    <row r="3704" spans="1:19" ht="49.65" customHeight="1" x14ac:dyDescent="0.3">
      <c r="A3704" s="97">
        <v>6389</v>
      </c>
      <c r="B3704" s="98" t="s">
        <v>3047</v>
      </c>
      <c r="C3704" s="96"/>
      <c r="D3704" s="96"/>
      <c r="E3704" s="96"/>
      <c r="F3704" s="96"/>
      <c r="G3704" s="94">
        <f>+C3704+D3704+E3704+F3704</f>
        <v>0</v>
      </c>
      <c r="H3704" s="95">
        <v>130</v>
      </c>
      <c r="I3704" s="88">
        <f>+G3704*H3704</f>
        <v>0</v>
      </c>
      <c r="K3704" s="99"/>
      <c r="L3704" s="100" t="s">
        <v>3048</v>
      </c>
      <c r="M3704" s="78"/>
      <c r="N3704" s="78"/>
      <c r="O3704" s="78"/>
      <c r="P3704" s="78"/>
      <c r="Q3704" s="78"/>
      <c r="R3704" s="78"/>
      <c r="S3704" s="78"/>
    </row>
    <row r="3705" spans="1:19" ht="49.65" customHeight="1" x14ac:dyDescent="0.3">
      <c r="A3705" s="89"/>
      <c r="B3705" s="89"/>
      <c r="C3705" s="89"/>
      <c r="D3705" s="89"/>
      <c r="E3705" s="89"/>
      <c r="F3705" s="89"/>
      <c r="G3705" s="89"/>
      <c r="H3705" s="89"/>
      <c r="I3705" s="89"/>
      <c r="K3705" s="78"/>
      <c r="L3705" s="78"/>
      <c r="M3705" s="78"/>
      <c r="N3705" s="78"/>
      <c r="O3705" s="78"/>
      <c r="P3705" s="78"/>
      <c r="Q3705" s="78"/>
      <c r="R3705" s="78"/>
      <c r="S3705" s="78"/>
    </row>
    <row r="3706" spans="1:19" ht="49.65" customHeight="1" x14ac:dyDescent="0.3">
      <c r="A3706" s="97">
        <v>6390</v>
      </c>
      <c r="B3706" s="98" t="s">
        <v>3049</v>
      </c>
      <c r="C3706" s="96"/>
      <c r="D3706" s="96"/>
      <c r="E3706" s="96"/>
      <c r="F3706" s="96"/>
      <c r="G3706" s="94">
        <f>+C3706+D3706+E3706+F3706</f>
        <v>0</v>
      </c>
      <c r="H3706" s="95">
        <v>130</v>
      </c>
      <c r="I3706" s="88">
        <f>+G3706*H3706</f>
        <v>0</v>
      </c>
      <c r="K3706" s="97">
        <v>6763</v>
      </c>
      <c r="L3706" s="98" t="s">
        <v>3050</v>
      </c>
      <c r="M3706" s="96"/>
      <c r="N3706" s="96"/>
      <c r="O3706" s="96"/>
      <c r="P3706" s="96"/>
      <c r="Q3706" s="94">
        <f>+M3706+N3706+O3706+P3706</f>
        <v>0</v>
      </c>
      <c r="R3706" s="95">
        <v>499</v>
      </c>
      <c r="S3706" s="88">
        <f>+Q3706*R3706</f>
        <v>0</v>
      </c>
    </row>
    <row r="3707" spans="1:19" ht="49.65" customHeight="1" x14ac:dyDescent="0.3">
      <c r="A3707" s="89"/>
      <c r="B3707" s="89"/>
      <c r="C3707" s="89"/>
      <c r="D3707" s="89"/>
      <c r="E3707" s="89"/>
      <c r="F3707" s="89"/>
      <c r="G3707" s="89"/>
      <c r="H3707" s="89"/>
      <c r="I3707" s="89"/>
      <c r="K3707" s="89"/>
      <c r="L3707" s="89"/>
      <c r="M3707" s="89"/>
      <c r="N3707" s="89"/>
      <c r="O3707" s="89"/>
      <c r="P3707" s="89"/>
      <c r="Q3707" s="89"/>
      <c r="R3707" s="89"/>
      <c r="S3707" s="89"/>
    </row>
    <row r="3708" spans="1:19" ht="49.65" customHeight="1" x14ac:dyDescent="0.3">
      <c r="A3708" s="97">
        <v>6391</v>
      </c>
      <c r="B3708" s="98" t="s">
        <v>3051</v>
      </c>
      <c r="C3708" s="96"/>
      <c r="D3708" s="96"/>
      <c r="E3708" s="96"/>
      <c r="F3708" s="96"/>
      <c r="G3708" s="94">
        <f>+C3708+D3708+E3708+F3708</f>
        <v>0</v>
      </c>
      <c r="H3708" s="95">
        <v>130</v>
      </c>
      <c r="I3708" s="88">
        <f>+G3708*H3708</f>
        <v>0</v>
      </c>
      <c r="K3708" s="97">
        <v>6764</v>
      </c>
      <c r="L3708" s="98" t="s">
        <v>3052</v>
      </c>
      <c r="M3708" s="96"/>
      <c r="N3708" s="96"/>
      <c r="O3708" s="96"/>
      <c r="P3708" s="96"/>
      <c r="Q3708" s="94">
        <f>+M3708+N3708+O3708+P3708</f>
        <v>0</v>
      </c>
      <c r="R3708" s="95">
        <v>469</v>
      </c>
      <c r="S3708" s="88">
        <f>+Q3708*R3708</f>
        <v>0</v>
      </c>
    </row>
    <row r="3709" spans="1:19" ht="49.65" customHeight="1" x14ac:dyDescent="0.3">
      <c r="A3709" s="89"/>
      <c r="B3709" s="89"/>
      <c r="C3709" s="89"/>
      <c r="D3709" s="89"/>
      <c r="E3709" s="89"/>
      <c r="F3709" s="89"/>
      <c r="G3709" s="89"/>
      <c r="H3709" s="89"/>
      <c r="I3709" s="89"/>
      <c r="K3709" s="89"/>
      <c r="L3709" s="89"/>
      <c r="M3709" s="89"/>
      <c r="N3709" s="89"/>
      <c r="O3709" s="89"/>
      <c r="P3709" s="89"/>
      <c r="Q3709" s="89"/>
      <c r="R3709" s="89"/>
      <c r="S3709" s="89"/>
    </row>
    <row r="3710" spans="1:19" ht="49.65" customHeight="1" x14ac:dyDescent="0.3">
      <c r="A3710" s="97">
        <v>6392</v>
      </c>
      <c r="B3710" s="98" t="s">
        <v>3053</v>
      </c>
      <c r="C3710" s="96"/>
      <c r="D3710" s="96"/>
      <c r="E3710" s="96"/>
      <c r="F3710" s="96"/>
      <c r="G3710" s="94">
        <f>+C3710+D3710+E3710+F3710</f>
        <v>0</v>
      </c>
      <c r="H3710" s="95">
        <v>130</v>
      </c>
      <c r="I3710" s="88">
        <f>+G3710*H3710</f>
        <v>0</v>
      </c>
      <c r="K3710" s="97">
        <v>13438</v>
      </c>
      <c r="L3710" s="98" t="s">
        <v>3054</v>
      </c>
      <c r="M3710" s="96"/>
      <c r="N3710" s="96"/>
      <c r="O3710" s="96"/>
      <c r="P3710" s="96"/>
      <c r="Q3710" s="94">
        <f>+M3710+N3710+O3710+P3710</f>
        <v>0</v>
      </c>
      <c r="R3710" s="95">
        <v>149</v>
      </c>
      <c r="S3710" s="88">
        <f>+Q3710*R3710</f>
        <v>0</v>
      </c>
    </row>
    <row r="3711" spans="1:19" ht="49.65" customHeight="1" x14ac:dyDescent="0.3">
      <c r="A3711" s="89"/>
      <c r="B3711" s="89"/>
      <c r="C3711" s="89"/>
      <c r="D3711" s="89"/>
      <c r="E3711" s="89"/>
      <c r="F3711" s="89"/>
      <c r="G3711" s="89"/>
      <c r="H3711" s="89"/>
      <c r="I3711" s="89"/>
      <c r="K3711" s="89"/>
      <c r="L3711" s="89"/>
      <c r="M3711" s="89"/>
      <c r="N3711" s="89"/>
      <c r="O3711" s="89"/>
      <c r="P3711" s="89"/>
      <c r="Q3711" s="89"/>
      <c r="R3711" s="89"/>
      <c r="S3711" s="89"/>
    </row>
    <row r="3712" spans="1:19" ht="49.65" customHeight="1" x14ac:dyDescent="0.3">
      <c r="A3712" s="97">
        <v>6393</v>
      </c>
      <c r="B3712" s="98" t="s">
        <v>3055</v>
      </c>
      <c r="C3712" s="96"/>
      <c r="D3712" s="96"/>
      <c r="E3712" s="96"/>
      <c r="F3712" s="96"/>
      <c r="G3712" s="94">
        <f>+C3712+D3712+E3712+F3712</f>
        <v>0</v>
      </c>
      <c r="H3712" s="95">
        <v>130</v>
      </c>
      <c r="I3712" s="88">
        <f>+G3712*H3712</f>
        <v>0</v>
      </c>
      <c r="K3712" s="99"/>
      <c r="L3712" s="100" t="s">
        <v>3056</v>
      </c>
      <c r="M3712" s="78"/>
      <c r="N3712" s="78"/>
      <c r="O3712" s="78"/>
      <c r="P3712" s="78"/>
      <c r="Q3712" s="78"/>
      <c r="R3712" s="78"/>
      <c r="S3712" s="78"/>
    </row>
    <row r="3713" spans="1:19" ht="49.65" customHeight="1" x14ac:dyDescent="0.3">
      <c r="A3713" s="89"/>
      <c r="B3713" s="89"/>
      <c r="C3713" s="89"/>
      <c r="D3713" s="89"/>
      <c r="E3713" s="89"/>
      <c r="F3713" s="89"/>
      <c r="G3713" s="89"/>
      <c r="H3713" s="89"/>
      <c r="I3713" s="89"/>
      <c r="K3713" s="78"/>
      <c r="L3713" s="78"/>
      <c r="M3713" s="78"/>
      <c r="N3713" s="78"/>
      <c r="O3713" s="78"/>
      <c r="P3713" s="78"/>
      <c r="Q3713" s="78"/>
      <c r="R3713" s="78"/>
      <c r="S3713" s="78"/>
    </row>
    <row r="3714" spans="1:19" ht="49.65" customHeight="1" x14ac:dyDescent="0.3">
      <c r="A3714" s="97">
        <v>6394</v>
      </c>
      <c r="B3714" s="98" t="s">
        <v>3057</v>
      </c>
      <c r="C3714" s="96"/>
      <c r="D3714" s="96"/>
      <c r="E3714" s="96"/>
      <c r="F3714" s="96"/>
      <c r="G3714" s="94">
        <f>+C3714+D3714+E3714+F3714</f>
        <v>0</v>
      </c>
      <c r="H3714" s="95">
        <v>130</v>
      </c>
      <c r="I3714" s="88">
        <f>+G3714*H3714</f>
        <v>0</v>
      </c>
      <c r="K3714" s="97">
        <v>14069</v>
      </c>
      <c r="L3714" s="98" t="s">
        <v>3058</v>
      </c>
      <c r="M3714" s="96"/>
      <c r="N3714" s="96"/>
      <c r="O3714" s="96"/>
      <c r="P3714" s="96"/>
      <c r="Q3714" s="94">
        <f>+M3714+N3714+O3714+P3714</f>
        <v>0</v>
      </c>
      <c r="R3714" s="95">
        <v>429</v>
      </c>
      <c r="S3714" s="88">
        <f>+Q3714*R3714</f>
        <v>0</v>
      </c>
    </row>
    <row r="3715" spans="1:19" ht="49.65" customHeight="1" x14ac:dyDescent="0.3">
      <c r="A3715" s="89"/>
      <c r="B3715" s="89"/>
      <c r="C3715" s="89"/>
      <c r="D3715" s="89"/>
      <c r="E3715" s="89"/>
      <c r="F3715" s="89"/>
      <c r="G3715" s="89"/>
      <c r="H3715" s="89"/>
      <c r="I3715" s="89"/>
      <c r="K3715" s="89"/>
      <c r="L3715" s="89"/>
      <c r="M3715" s="89"/>
      <c r="N3715" s="89"/>
      <c r="O3715" s="89"/>
      <c r="P3715" s="89"/>
      <c r="Q3715" s="89"/>
      <c r="R3715" s="89"/>
      <c r="S3715" s="89"/>
    </row>
    <row r="3716" spans="1:19" ht="49.65" customHeight="1" x14ac:dyDescent="0.3">
      <c r="A3716" s="97">
        <v>6395</v>
      </c>
      <c r="B3716" s="98" t="s">
        <v>3059</v>
      </c>
      <c r="C3716" s="96"/>
      <c r="D3716" s="96"/>
      <c r="E3716" s="96"/>
      <c r="F3716" s="96"/>
      <c r="G3716" s="94">
        <f>+C3716+D3716+E3716+F3716</f>
        <v>0</v>
      </c>
      <c r="H3716" s="95">
        <v>130</v>
      </c>
      <c r="I3716" s="88">
        <f>+G3716*H3716</f>
        <v>0</v>
      </c>
      <c r="K3716" s="97">
        <v>14071</v>
      </c>
      <c r="L3716" s="98" t="s">
        <v>3060</v>
      </c>
      <c r="M3716" s="96"/>
      <c r="N3716" s="96"/>
      <c r="O3716" s="96"/>
      <c r="P3716" s="96"/>
      <c r="Q3716" s="94">
        <f>+M3716+N3716+O3716+P3716</f>
        <v>0</v>
      </c>
      <c r="R3716" s="95">
        <v>349</v>
      </c>
      <c r="S3716" s="88">
        <f>+Q3716*R3716</f>
        <v>0</v>
      </c>
    </row>
    <row r="3717" spans="1:19" ht="49.65" customHeight="1" x14ac:dyDescent="0.3">
      <c r="A3717" s="89"/>
      <c r="B3717" s="89"/>
      <c r="C3717" s="89"/>
      <c r="D3717" s="89"/>
      <c r="E3717" s="89"/>
      <c r="F3717" s="89"/>
      <c r="G3717" s="89"/>
      <c r="H3717" s="89"/>
      <c r="I3717" s="89"/>
      <c r="K3717" s="89"/>
      <c r="L3717" s="89"/>
      <c r="M3717" s="89"/>
      <c r="N3717" s="89"/>
      <c r="O3717" s="89"/>
      <c r="P3717" s="89"/>
      <c r="Q3717" s="89"/>
      <c r="R3717" s="89"/>
      <c r="S3717" s="89"/>
    </row>
    <row r="3718" spans="1:19" ht="49.65" customHeight="1" x14ac:dyDescent="0.3">
      <c r="A3718" s="97">
        <v>6396</v>
      </c>
      <c r="B3718" s="98" t="s">
        <v>3061</v>
      </c>
      <c r="C3718" s="96"/>
      <c r="D3718" s="96"/>
      <c r="E3718" s="96"/>
      <c r="F3718" s="96"/>
      <c r="G3718" s="94">
        <f>+C3718+D3718+E3718+F3718</f>
        <v>0</v>
      </c>
      <c r="H3718" s="95">
        <v>130</v>
      </c>
      <c r="I3718" s="88">
        <f>+G3718*H3718</f>
        <v>0</v>
      </c>
      <c r="K3718" s="97">
        <v>14073</v>
      </c>
      <c r="L3718" s="98" t="s">
        <v>3062</v>
      </c>
      <c r="M3718" s="96"/>
      <c r="N3718" s="96"/>
      <c r="O3718" s="96"/>
      <c r="P3718" s="96"/>
      <c r="Q3718" s="94">
        <f>+M3718+N3718+O3718+P3718</f>
        <v>0</v>
      </c>
      <c r="R3718" s="95">
        <v>349</v>
      </c>
      <c r="S3718" s="88">
        <f>+Q3718*R3718</f>
        <v>0</v>
      </c>
    </row>
    <row r="3719" spans="1:19" ht="49.65" customHeight="1" x14ac:dyDescent="0.3">
      <c r="A3719" s="89"/>
      <c r="B3719" s="89"/>
      <c r="C3719" s="89"/>
      <c r="D3719" s="89"/>
      <c r="E3719" s="89"/>
      <c r="F3719" s="89"/>
      <c r="G3719" s="89"/>
      <c r="H3719" s="89"/>
      <c r="I3719" s="89"/>
      <c r="K3719" s="89"/>
      <c r="L3719" s="89"/>
      <c r="M3719" s="89"/>
      <c r="N3719" s="89"/>
      <c r="O3719" s="89"/>
      <c r="P3719" s="89"/>
      <c r="Q3719" s="89"/>
      <c r="R3719" s="89"/>
      <c r="S3719" s="89"/>
    </row>
    <row r="3720" spans="1:19" ht="49.65" customHeight="1" x14ac:dyDescent="0.3">
      <c r="A3720" s="97">
        <v>6397</v>
      </c>
      <c r="B3720" s="98" t="s">
        <v>3063</v>
      </c>
      <c r="C3720" s="96"/>
      <c r="D3720" s="96"/>
      <c r="E3720" s="96"/>
      <c r="F3720" s="96"/>
      <c r="G3720" s="94">
        <f>+C3720+D3720+E3720+F3720</f>
        <v>0</v>
      </c>
      <c r="H3720" s="95">
        <v>130</v>
      </c>
      <c r="I3720" s="88">
        <f>+G3720*H3720</f>
        <v>0</v>
      </c>
      <c r="K3720" s="97">
        <v>14091</v>
      </c>
      <c r="L3720" s="98" t="s">
        <v>3064</v>
      </c>
      <c r="M3720" s="96"/>
      <c r="N3720" s="96"/>
      <c r="O3720" s="96"/>
      <c r="P3720" s="96"/>
      <c r="Q3720" s="94">
        <f>+M3720+N3720+O3720+P3720</f>
        <v>0</v>
      </c>
      <c r="R3720" s="95">
        <v>429</v>
      </c>
      <c r="S3720" s="88">
        <f>+Q3720*R3720</f>
        <v>0</v>
      </c>
    </row>
    <row r="3721" spans="1:19" ht="49.65" customHeight="1" x14ac:dyDescent="0.3">
      <c r="A3721" s="89"/>
      <c r="B3721" s="89"/>
      <c r="C3721" s="89"/>
      <c r="D3721" s="89"/>
      <c r="E3721" s="89"/>
      <c r="F3721" s="89"/>
      <c r="G3721" s="89"/>
      <c r="H3721" s="89"/>
      <c r="I3721" s="89"/>
      <c r="K3721" s="89"/>
      <c r="L3721" s="89"/>
      <c r="M3721" s="89"/>
      <c r="N3721" s="89"/>
      <c r="O3721" s="89"/>
      <c r="P3721" s="89"/>
      <c r="Q3721" s="89"/>
      <c r="R3721" s="89"/>
      <c r="S3721" s="89"/>
    </row>
    <row r="3722" spans="1:19" ht="49.65" customHeight="1" x14ac:dyDescent="0.3">
      <c r="A3722" s="97">
        <v>6398</v>
      </c>
      <c r="B3722" s="98" t="s">
        <v>3065</v>
      </c>
      <c r="C3722" s="96"/>
      <c r="D3722" s="96"/>
      <c r="E3722" s="96"/>
      <c r="F3722" s="96"/>
      <c r="G3722" s="94">
        <f>+C3722+D3722+E3722+F3722</f>
        <v>0</v>
      </c>
      <c r="H3722" s="95">
        <v>130</v>
      </c>
      <c r="I3722" s="88">
        <f>+G3722*H3722</f>
        <v>0</v>
      </c>
      <c r="K3722" s="97">
        <v>14092</v>
      </c>
      <c r="L3722" s="98" t="s">
        <v>3066</v>
      </c>
      <c r="M3722" s="96"/>
      <c r="N3722" s="96"/>
      <c r="O3722" s="96"/>
      <c r="P3722" s="96"/>
      <c r="Q3722" s="94">
        <f>+M3722+N3722+O3722+P3722</f>
        <v>0</v>
      </c>
      <c r="R3722" s="95">
        <v>249</v>
      </c>
      <c r="S3722" s="88">
        <f>+Q3722*R3722</f>
        <v>0</v>
      </c>
    </row>
    <row r="3723" spans="1:19" ht="49.65" customHeight="1" x14ac:dyDescent="0.3">
      <c r="A3723" s="89"/>
      <c r="B3723" s="89"/>
      <c r="C3723" s="89"/>
      <c r="D3723" s="89"/>
      <c r="E3723" s="89"/>
      <c r="F3723" s="89"/>
      <c r="G3723" s="89"/>
      <c r="H3723" s="89"/>
      <c r="I3723" s="89"/>
      <c r="K3723" s="89"/>
      <c r="L3723" s="89"/>
      <c r="M3723" s="89"/>
      <c r="N3723" s="89"/>
      <c r="O3723" s="89"/>
      <c r="P3723" s="89"/>
      <c r="Q3723" s="89"/>
      <c r="R3723" s="89"/>
      <c r="S3723" s="89"/>
    </row>
    <row r="3724" spans="1:19" ht="49.65" customHeight="1" x14ac:dyDescent="0.3">
      <c r="A3724" s="97">
        <v>6399</v>
      </c>
      <c r="B3724" s="98" t="s">
        <v>3067</v>
      </c>
      <c r="C3724" s="96"/>
      <c r="D3724" s="96"/>
      <c r="E3724" s="96"/>
      <c r="F3724" s="96"/>
      <c r="G3724" s="94">
        <f>+C3724+D3724+E3724+F3724</f>
        <v>0</v>
      </c>
      <c r="H3724" s="95">
        <v>130</v>
      </c>
      <c r="I3724" s="88">
        <f>+G3724*H3724</f>
        <v>0</v>
      </c>
      <c r="K3724" s="97">
        <v>14093</v>
      </c>
      <c r="L3724" s="98" t="s">
        <v>3068</v>
      </c>
      <c r="M3724" s="96"/>
      <c r="N3724" s="96"/>
      <c r="O3724" s="96"/>
      <c r="P3724" s="96"/>
      <c r="Q3724" s="94">
        <f>+M3724+N3724+O3724+P3724</f>
        <v>0</v>
      </c>
      <c r="R3724" s="95">
        <v>249</v>
      </c>
      <c r="S3724" s="88">
        <f>+Q3724*R3724</f>
        <v>0</v>
      </c>
    </row>
    <row r="3725" spans="1:19" ht="49.65" customHeight="1" x14ac:dyDescent="0.3">
      <c r="A3725" s="89"/>
      <c r="B3725" s="89"/>
      <c r="C3725" s="89"/>
      <c r="D3725" s="89"/>
      <c r="E3725" s="89"/>
      <c r="F3725" s="89"/>
      <c r="G3725" s="89"/>
      <c r="H3725" s="89"/>
      <c r="I3725" s="89"/>
      <c r="K3725" s="89"/>
      <c r="L3725" s="89"/>
      <c r="M3725" s="89"/>
      <c r="N3725" s="89"/>
      <c r="O3725" s="89"/>
      <c r="P3725" s="89"/>
      <c r="Q3725" s="89"/>
      <c r="R3725" s="89"/>
      <c r="S3725" s="89"/>
    </row>
    <row r="3726" spans="1:19" ht="49.65" customHeight="1" x14ac:dyDescent="0.3">
      <c r="A3726" s="97">
        <v>6400</v>
      </c>
      <c r="B3726" s="98" t="s">
        <v>3069</v>
      </c>
      <c r="C3726" s="96"/>
      <c r="D3726" s="96"/>
      <c r="E3726" s="96"/>
      <c r="F3726" s="96"/>
      <c r="G3726" s="94">
        <f>+C3726+D3726+E3726+F3726</f>
        <v>0</v>
      </c>
      <c r="H3726" s="95">
        <v>130</v>
      </c>
      <c r="I3726" s="88">
        <f>+G3726*H3726</f>
        <v>0</v>
      </c>
      <c r="K3726" s="97">
        <v>14095</v>
      </c>
      <c r="L3726" s="98" t="s">
        <v>3070</v>
      </c>
      <c r="M3726" s="96"/>
      <c r="N3726" s="96"/>
      <c r="O3726" s="96"/>
      <c r="P3726" s="96"/>
      <c r="Q3726" s="94">
        <f>+M3726+N3726+O3726+P3726</f>
        <v>0</v>
      </c>
      <c r="R3726" s="95">
        <v>249</v>
      </c>
      <c r="S3726" s="88">
        <f>+Q3726*R3726</f>
        <v>0</v>
      </c>
    </row>
    <row r="3727" spans="1:19" ht="49.65" customHeight="1" x14ac:dyDescent="0.3">
      <c r="A3727" s="89"/>
      <c r="B3727" s="89"/>
      <c r="C3727" s="89"/>
      <c r="D3727" s="89"/>
      <c r="E3727" s="89"/>
      <c r="F3727" s="89"/>
      <c r="G3727" s="89"/>
      <c r="H3727" s="89"/>
      <c r="I3727" s="89"/>
      <c r="K3727" s="89"/>
      <c r="L3727" s="89"/>
      <c r="M3727" s="89"/>
      <c r="N3727" s="89"/>
      <c r="O3727" s="89"/>
      <c r="P3727" s="89"/>
      <c r="Q3727" s="89"/>
      <c r="R3727" s="89"/>
      <c r="S3727" s="89"/>
    </row>
    <row r="3728" spans="1:19" ht="49.65" customHeight="1" x14ac:dyDescent="0.3">
      <c r="A3728" s="97">
        <v>6401</v>
      </c>
      <c r="B3728" s="98" t="s">
        <v>3071</v>
      </c>
      <c r="C3728" s="96"/>
      <c r="D3728" s="96"/>
      <c r="E3728" s="96"/>
      <c r="F3728" s="96"/>
      <c r="G3728" s="94">
        <f>+C3728+D3728+E3728+F3728</f>
        <v>0</v>
      </c>
      <c r="H3728" s="95">
        <v>130</v>
      </c>
      <c r="I3728" s="88">
        <f>+G3728*H3728</f>
        <v>0</v>
      </c>
      <c r="K3728" s="97">
        <v>14096</v>
      </c>
      <c r="L3728" s="98" t="s">
        <v>3072</v>
      </c>
      <c r="M3728" s="96"/>
      <c r="N3728" s="96"/>
      <c r="O3728" s="96"/>
      <c r="P3728" s="96"/>
      <c r="Q3728" s="94">
        <f>+M3728+N3728+O3728+P3728</f>
        <v>0</v>
      </c>
      <c r="R3728" s="95">
        <v>249</v>
      </c>
      <c r="S3728" s="88">
        <f>+Q3728*R3728</f>
        <v>0</v>
      </c>
    </row>
    <row r="3729" spans="1:19" ht="49.65" customHeight="1" x14ac:dyDescent="0.3">
      <c r="A3729" s="89"/>
      <c r="B3729" s="89"/>
      <c r="C3729" s="89"/>
      <c r="D3729" s="89"/>
      <c r="E3729" s="89"/>
      <c r="F3729" s="89"/>
      <c r="G3729" s="89"/>
      <c r="H3729" s="89"/>
      <c r="I3729" s="89"/>
      <c r="K3729" s="89"/>
      <c r="L3729" s="89"/>
      <c r="M3729" s="89"/>
      <c r="N3729" s="89"/>
      <c r="O3729" s="89"/>
      <c r="P3729" s="89"/>
      <c r="Q3729" s="89"/>
      <c r="R3729" s="89"/>
      <c r="S3729" s="89"/>
    </row>
    <row r="3730" spans="1:19" ht="49.65" customHeight="1" x14ac:dyDescent="0.3">
      <c r="A3730" s="97">
        <v>6402</v>
      </c>
      <c r="B3730" s="98" t="s">
        <v>3073</v>
      </c>
      <c r="C3730" s="96"/>
      <c r="D3730" s="96"/>
      <c r="E3730" s="96"/>
      <c r="F3730" s="96"/>
      <c r="G3730" s="94">
        <f>+C3730+D3730+E3730+F3730</f>
        <v>0</v>
      </c>
      <c r="H3730" s="95">
        <v>130</v>
      </c>
      <c r="I3730" s="88">
        <f>+G3730*H3730</f>
        <v>0</v>
      </c>
      <c r="K3730" s="99"/>
      <c r="L3730" s="100" t="s">
        <v>3074</v>
      </c>
      <c r="M3730" s="78"/>
      <c r="N3730" s="78"/>
      <c r="O3730" s="78"/>
      <c r="P3730" s="78"/>
      <c r="Q3730" s="78"/>
      <c r="R3730" s="78"/>
      <c r="S3730" s="78"/>
    </row>
    <row r="3731" spans="1:19" ht="49.65" customHeight="1" x14ac:dyDescent="0.3">
      <c r="A3731" s="89"/>
      <c r="B3731" s="89"/>
      <c r="C3731" s="89"/>
      <c r="D3731" s="89"/>
      <c r="E3731" s="89"/>
      <c r="F3731" s="89"/>
      <c r="G3731" s="89"/>
      <c r="H3731" s="89"/>
      <c r="I3731" s="89"/>
      <c r="K3731" s="78"/>
      <c r="L3731" s="78"/>
      <c r="M3731" s="78"/>
      <c r="N3731" s="78"/>
      <c r="O3731" s="78"/>
      <c r="P3731" s="78"/>
      <c r="Q3731" s="78"/>
      <c r="R3731" s="78"/>
      <c r="S3731" s="78"/>
    </row>
    <row r="3732" spans="1:19" ht="49.65" customHeight="1" x14ac:dyDescent="0.3">
      <c r="A3732" s="97">
        <v>6403</v>
      </c>
      <c r="B3732" s="98" t="s">
        <v>3075</v>
      </c>
      <c r="C3732" s="96"/>
      <c r="D3732" s="96"/>
      <c r="E3732" s="96"/>
      <c r="F3732" s="96"/>
      <c r="G3732" s="94">
        <f>+C3732+D3732+E3732+F3732</f>
        <v>0</v>
      </c>
      <c r="H3732" s="95">
        <v>130</v>
      </c>
      <c r="I3732" s="88">
        <f>+G3732*H3732</f>
        <v>0</v>
      </c>
      <c r="K3732" s="97">
        <v>15153</v>
      </c>
      <c r="L3732" s="98" t="s">
        <v>3076</v>
      </c>
      <c r="M3732" s="96"/>
      <c r="N3732" s="96"/>
      <c r="O3732" s="96"/>
      <c r="P3732" s="96"/>
      <c r="Q3732" s="94">
        <f>+M3732+N3732+O3732+P3732</f>
        <v>0</v>
      </c>
      <c r="R3732" s="95">
        <v>499</v>
      </c>
      <c r="S3732" s="88">
        <f>+Q3732*R3732</f>
        <v>0</v>
      </c>
    </row>
    <row r="3733" spans="1:19" ht="49.65" customHeight="1" x14ac:dyDescent="0.3">
      <c r="A3733" s="89"/>
      <c r="B3733" s="89"/>
      <c r="C3733" s="89"/>
      <c r="D3733" s="89"/>
      <c r="E3733" s="89"/>
      <c r="F3733" s="89"/>
      <c r="G3733" s="89"/>
      <c r="H3733" s="89"/>
      <c r="I3733" s="89"/>
      <c r="K3733" s="89"/>
      <c r="L3733" s="89"/>
      <c r="M3733" s="89"/>
      <c r="N3733" s="89"/>
      <c r="O3733" s="89"/>
      <c r="P3733" s="89"/>
      <c r="Q3733" s="89"/>
      <c r="R3733" s="89"/>
      <c r="S3733" s="89"/>
    </row>
    <row r="3734" spans="1:19" ht="49.65" customHeight="1" x14ac:dyDescent="0.3">
      <c r="A3734" s="97">
        <v>6404</v>
      </c>
      <c r="B3734" s="98" t="s">
        <v>3077</v>
      </c>
      <c r="C3734" s="96"/>
      <c r="D3734" s="96"/>
      <c r="E3734" s="96"/>
      <c r="F3734" s="96"/>
      <c r="G3734" s="94">
        <f>+C3734+D3734+E3734+F3734</f>
        <v>0</v>
      </c>
      <c r="H3734" s="95">
        <v>130</v>
      </c>
      <c r="I3734" s="88">
        <f>+G3734*H3734</f>
        <v>0</v>
      </c>
      <c r="K3734" s="97">
        <v>15155</v>
      </c>
      <c r="L3734" s="98" t="s">
        <v>3078</v>
      </c>
      <c r="M3734" s="96"/>
      <c r="N3734" s="96"/>
      <c r="O3734" s="96"/>
      <c r="P3734" s="96"/>
      <c r="Q3734" s="94">
        <f>+M3734+N3734+O3734+P3734</f>
        <v>0</v>
      </c>
      <c r="R3734" s="95">
        <v>449</v>
      </c>
      <c r="S3734" s="88">
        <f>+Q3734*R3734</f>
        <v>0</v>
      </c>
    </row>
    <row r="3735" spans="1:19" ht="49.65" customHeight="1" x14ac:dyDescent="0.3">
      <c r="A3735" s="89"/>
      <c r="B3735" s="89"/>
      <c r="C3735" s="89"/>
      <c r="D3735" s="89"/>
      <c r="E3735" s="89"/>
      <c r="F3735" s="89"/>
      <c r="G3735" s="89"/>
      <c r="H3735" s="89"/>
      <c r="I3735" s="89"/>
      <c r="K3735" s="89"/>
      <c r="L3735" s="89"/>
      <c r="M3735" s="89"/>
      <c r="N3735" s="89"/>
      <c r="O3735" s="89"/>
      <c r="P3735" s="89"/>
      <c r="Q3735" s="89"/>
      <c r="R3735" s="89"/>
      <c r="S3735" s="89"/>
    </row>
    <row r="3736" spans="1:19" ht="49.65" customHeight="1" x14ac:dyDescent="0.3">
      <c r="A3736" s="97">
        <v>6405</v>
      </c>
      <c r="B3736" s="98" t="s">
        <v>3079</v>
      </c>
      <c r="C3736" s="96"/>
      <c r="D3736" s="96"/>
      <c r="E3736" s="96"/>
      <c r="F3736" s="96"/>
      <c r="G3736" s="94">
        <f>+C3736+D3736+E3736+F3736</f>
        <v>0</v>
      </c>
      <c r="H3736" s="95">
        <v>130</v>
      </c>
      <c r="I3736" s="88">
        <f>+G3736*H3736</f>
        <v>0</v>
      </c>
      <c r="K3736" s="97">
        <v>15156</v>
      </c>
      <c r="L3736" s="98" t="s">
        <v>3080</v>
      </c>
      <c r="M3736" s="96"/>
      <c r="N3736" s="96"/>
      <c r="O3736" s="96"/>
      <c r="P3736" s="96"/>
      <c r="Q3736" s="94">
        <f>+M3736+N3736+O3736+P3736</f>
        <v>0</v>
      </c>
      <c r="R3736" s="95">
        <v>259</v>
      </c>
      <c r="S3736" s="88">
        <f>+Q3736*R3736</f>
        <v>0</v>
      </c>
    </row>
    <row r="3737" spans="1:19" ht="49.65" customHeight="1" x14ac:dyDescent="0.3">
      <c r="A3737" s="89"/>
      <c r="B3737" s="89"/>
      <c r="C3737" s="89"/>
      <c r="D3737" s="89"/>
      <c r="E3737" s="89"/>
      <c r="F3737" s="89"/>
      <c r="G3737" s="89"/>
      <c r="H3737" s="89"/>
      <c r="I3737" s="89"/>
      <c r="K3737" s="89"/>
      <c r="L3737" s="89"/>
      <c r="M3737" s="89"/>
      <c r="N3737" s="89"/>
      <c r="O3737" s="89"/>
      <c r="P3737" s="89"/>
      <c r="Q3737" s="89"/>
      <c r="R3737" s="89"/>
      <c r="S3737" s="89"/>
    </row>
    <row r="3738" spans="1:19" ht="49.65" customHeight="1" x14ac:dyDescent="0.3">
      <c r="A3738" s="97">
        <v>6406</v>
      </c>
      <c r="B3738" s="98" t="s">
        <v>3081</v>
      </c>
      <c r="C3738" s="96"/>
      <c r="D3738" s="96"/>
      <c r="E3738" s="96"/>
      <c r="F3738" s="96"/>
      <c r="G3738" s="94">
        <f>+C3738+D3738+E3738+F3738</f>
        <v>0</v>
      </c>
      <c r="H3738" s="95">
        <v>130</v>
      </c>
      <c r="I3738" s="88">
        <f>+G3738*H3738</f>
        <v>0</v>
      </c>
      <c r="K3738" s="97">
        <v>15169</v>
      </c>
      <c r="L3738" s="98" t="s">
        <v>3082</v>
      </c>
      <c r="M3738" s="96"/>
      <c r="N3738" s="96"/>
      <c r="O3738" s="96"/>
      <c r="P3738" s="96"/>
      <c r="Q3738" s="94">
        <f>+M3738+N3738+O3738+P3738</f>
        <v>0</v>
      </c>
      <c r="R3738" s="95">
        <v>169</v>
      </c>
      <c r="S3738" s="88">
        <f>+Q3738*R3738</f>
        <v>0</v>
      </c>
    </row>
    <row r="3739" spans="1:19" ht="49.65" customHeight="1" x14ac:dyDescent="0.3">
      <c r="A3739" s="89"/>
      <c r="B3739" s="89"/>
      <c r="C3739" s="89"/>
      <c r="D3739" s="89"/>
      <c r="E3739" s="89"/>
      <c r="F3739" s="89"/>
      <c r="G3739" s="89"/>
      <c r="H3739" s="89"/>
      <c r="I3739" s="89"/>
      <c r="K3739" s="89"/>
      <c r="L3739" s="89"/>
      <c r="M3739" s="89"/>
      <c r="N3739" s="89"/>
      <c r="O3739" s="89"/>
      <c r="P3739" s="89"/>
      <c r="Q3739" s="89"/>
      <c r="R3739" s="89"/>
      <c r="S3739" s="89"/>
    </row>
    <row r="3740" spans="1:19" ht="49.65" customHeight="1" x14ac:dyDescent="0.3">
      <c r="A3740" s="97">
        <v>6407</v>
      </c>
      <c r="B3740" s="98" t="s">
        <v>3083</v>
      </c>
      <c r="C3740" s="96"/>
      <c r="D3740" s="96"/>
      <c r="E3740" s="96"/>
      <c r="F3740" s="96"/>
      <c r="G3740" s="94">
        <f>+C3740+D3740+E3740+F3740</f>
        <v>0</v>
      </c>
      <c r="H3740" s="95">
        <v>130</v>
      </c>
      <c r="I3740" s="88">
        <f>+G3740*H3740</f>
        <v>0</v>
      </c>
      <c r="K3740" s="97">
        <v>15526</v>
      </c>
      <c r="L3740" s="98" t="s">
        <v>3084</v>
      </c>
      <c r="M3740" s="96"/>
      <c r="N3740" s="96"/>
      <c r="O3740" s="96"/>
      <c r="P3740" s="96"/>
      <c r="Q3740" s="94">
        <f>+M3740+N3740+O3740+P3740</f>
        <v>0</v>
      </c>
      <c r="R3740" s="95">
        <v>499</v>
      </c>
      <c r="S3740" s="88">
        <f>+Q3740*R3740</f>
        <v>0</v>
      </c>
    </row>
    <row r="3741" spans="1:19" ht="49.65" customHeight="1" x14ac:dyDescent="0.3">
      <c r="A3741" s="89"/>
      <c r="B3741" s="89"/>
      <c r="C3741" s="89"/>
      <c r="D3741" s="89"/>
      <c r="E3741" s="89"/>
      <c r="F3741" s="89"/>
      <c r="G3741" s="89"/>
      <c r="H3741" s="89"/>
      <c r="I3741" s="89"/>
      <c r="K3741" s="89"/>
      <c r="L3741" s="89"/>
      <c r="M3741" s="89"/>
      <c r="N3741" s="89"/>
      <c r="O3741" s="89"/>
      <c r="P3741" s="89"/>
      <c r="Q3741" s="89"/>
      <c r="R3741" s="89"/>
      <c r="S3741" s="89"/>
    </row>
    <row r="3742" spans="1:19" ht="49.65" customHeight="1" x14ac:dyDescent="0.3">
      <c r="A3742" s="97">
        <v>6408</v>
      </c>
      <c r="B3742" s="98" t="s">
        <v>3085</v>
      </c>
      <c r="C3742" s="96"/>
      <c r="D3742" s="96"/>
      <c r="E3742" s="96"/>
      <c r="F3742" s="96"/>
      <c r="G3742" s="94">
        <f>+C3742+D3742+E3742+F3742</f>
        <v>0</v>
      </c>
      <c r="H3742" s="95">
        <v>130</v>
      </c>
      <c r="I3742" s="88">
        <f>+G3742*H3742</f>
        <v>0</v>
      </c>
      <c r="K3742" s="97">
        <v>15530</v>
      </c>
      <c r="L3742" s="98" t="s">
        <v>3086</v>
      </c>
      <c r="M3742" s="96"/>
      <c r="N3742" s="96"/>
      <c r="O3742" s="96"/>
      <c r="P3742" s="96"/>
      <c r="Q3742" s="94">
        <f>+M3742+N3742+O3742+P3742</f>
        <v>0</v>
      </c>
      <c r="R3742" s="95">
        <v>449</v>
      </c>
      <c r="S3742" s="88">
        <f>+Q3742*R3742</f>
        <v>0</v>
      </c>
    </row>
    <row r="3743" spans="1:19" ht="49.65" customHeight="1" x14ac:dyDescent="0.3">
      <c r="A3743" s="89"/>
      <c r="B3743" s="89"/>
      <c r="C3743" s="89"/>
      <c r="D3743" s="89"/>
      <c r="E3743" s="89"/>
      <c r="F3743" s="89"/>
      <c r="G3743" s="89"/>
      <c r="H3743" s="89"/>
      <c r="I3743" s="89"/>
      <c r="K3743" s="89"/>
      <c r="L3743" s="89"/>
      <c r="M3743" s="89"/>
      <c r="N3743" s="89"/>
      <c r="O3743" s="89"/>
      <c r="P3743" s="89"/>
      <c r="Q3743" s="89"/>
      <c r="R3743" s="89"/>
      <c r="S3743" s="89"/>
    </row>
    <row r="3744" spans="1:19" ht="49.65" customHeight="1" x14ac:dyDescent="0.3">
      <c r="A3744" s="97">
        <v>6409</v>
      </c>
      <c r="B3744" s="98" t="s">
        <v>3087</v>
      </c>
      <c r="C3744" s="96"/>
      <c r="D3744" s="96"/>
      <c r="E3744" s="96"/>
      <c r="F3744" s="96"/>
      <c r="G3744" s="94">
        <f>+C3744+D3744+E3744+F3744</f>
        <v>0</v>
      </c>
      <c r="H3744" s="95">
        <v>130</v>
      </c>
      <c r="I3744" s="88">
        <f>+G3744*H3744</f>
        <v>0</v>
      </c>
      <c r="K3744" s="97">
        <v>15531</v>
      </c>
      <c r="L3744" s="98" t="s">
        <v>3088</v>
      </c>
      <c r="M3744" s="96"/>
      <c r="N3744" s="96"/>
      <c r="O3744" s="96"/>
      <c r="P3744" s="96"/>
      <c r="Q3744" s="94">
        <f>+M3744+N3744+O3744+P3744</f>
        <v>0</v>
      </c>
      <c r="R3744" s="95">
        <v>259</v>
      </c>
      <c r="S3744" s="88">
        <f>+Q3744*R3744</f>
        <v>0</v>
      </c>
    </row>
    <row r="3745" spans="1:19" ht="49.65" customHeight="1" x14ac:dyDescent="0.3">
      <c r="A3745" s="89"/>
      <c r="B3745" s="89"/>
      <c r="C3745" s="89"/>
      <c r="D3745" s="89"/>
      <c r="E3745" s="89"/>
      <c r="F3745" s="89"/>
      <c r="G3745" s="89"/>
      <c r="H3745" s="89"/>
      <c r="I3745" s="89"/>
      <c r="K3745" s="89"/>
      <c r="L3745" s="89"/>
      <c r="M3745" s="89"/>
      <c r="N3745" s="89"/>
      <c r="O3745" s="89"/>
      <c r="P3745" s="89"/>
      <c r="Q3745" s="89"/>
      <c r="R3745" s="89"/>
      <c r="S3745" s="89"/>
    </row>
    <row r="3746" spans="1:19" ht="49.65" customHeight="1" x14ac:dyDescent="0.3">
      <c r="A3746" s="97">
        <v>6410</v>
      </c>
      <c r="B3746" s="98" t="s">
        <v>3089</v>
      </c>
      <c r="C3746" s="96"/>
      <c r="D3746" s="96"/>
      <c r="E3746" s="96"/>
      <c r="F3746" s="96"/>
      <c r="G3746" s="94">
        <f>+C3746+D3746+E3746+F3746</f>
        <v>0</v>
      </c>
      <c r="H3746" s="95">
        <v>130</v>
      </c>
      <c r="I3746" s="88">
        <f>+G3746*H3746</f>
        <v>0</v>
      </c>
      <c r="K3746" s="97">
        <v>15532</v>
      </c>
      <c r="L3746" s="98" t="s">
        <v>3090</v>
      </c>
      <c r="M3746" s="96"/>
      <c r="N3746" s="96"/>
      <c r="O3746" s="96"/>
      <c r="P3746" s="96"/>
      <c r="Q3746" s="94">
        <f>+M3746+N3746+O3746+P3746</f>
        <v>0</v>
      </c>
      <c r="R3746" s="95">
        <v>169</v>
      </c>
      <c r="S3746" s="88">
        <f>+Q3746*R3746</f>
        <v>0</v>
      </c>
    </row>
    <row r="3747" spans="1:19" ht="49.65" customHeight="1" x14ac:dyDescent="0.3">
      <c r="A3747" s="89"/>
      <c r="B3747" s="89"/>
      <c r="C3747" s="89"/>
      <c r="D3747" s="89"/>
      <c r="E3747" s="89"/>
      <c r="F3747" s="89"/>
      <c r="G3747" s="89"/>
      <c r="H3747" s="89"/>
      <c r="I3747" s="89"/>
      <c r="K3747" s="89"/>
      <c r="L3747" s="89"/>
      <c r="M3747" s="89"/>
      <c r="N3747" s="89"/>
      <c r="O3747" s="89"/>
      <c r="P3747" s="89"/>
      <c r="Q3747" s="89"/>
      <c r="R3747" s="89"/>
      <c r="S3747" s="89"/>
    </row>
    <row r="3748" spans="1:19" ht="49.65" customHeight="1" x14ac:dyDescent="0.3">
      <c r="A3748" s="97">
        <v>6411</v>
      </c>
      <c r="B3748" s="98" t="s">
        <v>3091</v>
      </c>
      <c r="C3748" s="96"/>
      <c r="D3748" s="96"/>
      <c r="E3748" s="96"/>
      <c r="F3748" s="96"/>
      <c r="G3748" s="94">
        <f>+C3748+D3748+E3748+F3748</f>
        <v>0</v>
      </c>
      <c r="H3748" s="95">
        <v>130</v>
      </c>
      <c r="I3748" s="88">
        <f>+G3748*H3748</f>
        <v>0</v>
      </c>
      <c r="K3748" s="99"/>
      <c r="L3748" s="100" t="s">
        <v>3092</v>
      </c>
      <c r="M3748" s="78"/>
      <c r="N3748" s="78"/>
      <c r="O3748" s="78"/>
      <c r="P3748" s="78"/>
      <c r="Q3748" s="78"/>
      <c r="R3748" s="78"/>
      <c r="S3748" s="78"/>
    </row>
    <row r="3749" spans="1:19" ht="49.65" customHeight="1" x14ac:dyDescent="0.3">
      <c r="A3749" s="89"/>
      <c r="B3749" s="89"/>
      <c r="C3749" s="89"/>
      <c r="D3749" s="89"/>
      <c r="E3749" s="89"/>
      <c r="F3749" s="89"/>
      <c r="G3749" s="89"/>
      <c r="H3749" s="89"/>
      <c r="I3749" s="89"/>
      <c r="K3749" s="78"/>
      <c r="L3749" s="78"/>
      <c r="M3749" s="78"/>
      <c r="N3749" s="78"/>
      <c r="O3749" s="78"/>
      <c r="P3749" s="78"/>
      <c r="Q3749" s="78"/>
      <c r="R3749" s="78"/>
      <c r="S3749" s="78"/>
    </row>
    <row r="3750" spans="1:19" ht="49.65" customHeight="1" x14ac:dyDescent="0.3">
      <c r="A3750" s="97">
        <v>6412</v>
      </c>
      <c r="B3750" s="98" t="s">
        <v>3093</v>
      </c>
      <c r="C3750" s="96"/>
      <c r="D3750" s="96"/>
      <c r="E3750" s="96"/>
      <c r="F3750" s="96"/>
      <c r="G3750" s="94">
        <f>+C3750+D3750+E3750+F3750</f>
        <v>0</v>
      </c>
      <c r="H3750" s="95">
        <v>130</v>
      </c>
      <c r="I3750" s="88">
        <f>+G3750*H3750</f>
        <v>0</v>
      </c>
      <c r="K3750" s="97">
        <v>11523</v>
      </c>
      <c r="L3750" s="98" t="s">
        <v>3094</v>
      </c>
      <c r="M3750" s="96"/>
      <c r="N3750" s="96"/>
      <c r="O3750" s="96"/>
      <c r="P3750" s="96"/>
      <c r="Q3750" s="94">
        <f>+M3750+N3750+O3750+P3750</f>
        <v>0</v>
      </c>
      <c r="R3750" s="95">
        <v>399</v>
      </c>
      <c r="S3750" s="88">
        <f>+Q3750*R3750</f>
        <v>0</v>
      </c>
    </row>
    <row r="3751" spans="1:19" ht="49.65" customHeight="1" x14ac:dyDescent="0.3">
      <c r="A3751" s="89"/>
      <c r="B3751" s="89"/>
      <c r="C3751" s="89"/>
      <c r="D3751" s="89"/>
      <c r="E3751" s="89"/>
      <c r="F3751" s="89"/>
      <c r="G3751" s="89"/>
      <c r="H3751" s="89"/>
      <c r="I3751" s="89"/>
      <c r="K3751" s="89"/>
      <c r="L3751" s="89"/>
      <c r="M3751" s="89"/>
      <c r="N3751" s="89"/>
      <c r="O3751" s="89"/>
      <c r="P3751" s="89"/>
      <c r="Q3751" s="89"/>
      <c r="R3751" s="89"/>
      <c r="S3751" s="89"/>
    </row>
    <row r="3752" spans="1:19" ht="49.65" customHeight="1" x14ac:dyDescent="0.3">
      <c r="A3752" s="97">
        <v>6413</v>
      </c>
      <c r="B3752" s="98" t="s">
        <v>3095</v>
      </c>
      <c r="C3752" s="96"/>
      <c r="D3752" s="96"/>
      <c r="E3752" s="96"/>
      <c r="F3752" s="96"/>
      <c r="G3752" s="94">
        <f>+C3752+D3752+E3752+F3752</f>
        <v>0</v>
      </c>
      <c r="H3752" s="95">
        <v>130</v>
      </c>
      <c r="I3752" s="88">
        <f>+G3752*H3752</f>
        <v>0</v>
      </c>
      <c r="K3752" s="97">
        <v>11526</v>
      </c>
      <c r="L3752" s="98" t="s">
        <v>3096</v>
      </c>
      <c r="M3752" s="96"/>
      <c r="N3752" s="96"/>
      <c r="O3752" s="96"/>
      <c r="P3752" s="96"/>
      <c r="Q3752" s="94">
        <f>+M3752+N3752+O3752+P3752</f>
        <v>0</v>
      </c>
      <c r="R3752" s="95">
        <v>179</v>
      </c>
      <c r="S3752" s="88">
        <f>+Q3752*R3752</f>
        <v>0</v>
      </c>
    </row>
    <row r="3753" spans="1:19" ht="49.65" customHeight="1" x14ac:dyDescent="0.3">
      <c r="A3753" s="89"/>
      <c r="B3753" s="89"/>
      <c r="C3753" s="89"/>
      <c r="D3753" s="89"/>
      <c r="E3753" s="89"/>
      <c r="F3753" s="89"/>
      <c r="G3753" s="89"/>
      <c r="H3753" s="89"/>
      <c r="I3753" s="89"/>
      <c r="K3753" s="89"/>
      <c r="L3753" s="89"/>
      <c r="M3753" s="89"/>
      <c r="N3753" s="89"/>
      <c r="O3753" s="89"/>
      <c r="P3753" s="89"/>
      <c r="Q3753" s="89"/>
      <c r="R3753" s="89"/>
      <c r="S3753" s="89"/>
    </row>
    <row r="3754" spans="1:19" ht="49.65" customHeight="1" x14ac:dyDescent="0.3">
      <c r="A3754" s="97">
        <v>6414</v>
      </c>
      <c r="B3754" s="98" t="s">
        <v>3097</v>
      </c>
      <c r="C3754" s="96"/>
      <c r="D3754" s="96"/>
      <c r="E3754" s="96"/>
      <c r="F3754" s="96"/>
      <c r="G3754" s="94">
        <f>+C3754+D3754+E3754+F3754</f>
        <v>0</v>
      </c>
      <c r="H3754" s="95">
        <v>130</v>
      </c>
      <c r="I3754" s="88">
        <f>+G3754*H3754</f>
        <v>0</v>
      </c>
      <c r="K3754" s="97">
        <v>13343</v>
      </c>
      <c r="L3754" s="98" t="s">
        <v>3098</v>
      </c>
      <c r="M3754" s="96"/>
      <c r="N3754" s="96"/>
      <c r="O3754" s="96"/>
      <c r="P3754" s="96"/>
      <c r="Q3754" s="94">
        <f>+M3754+N3754+O3754+P3754</f>
        <v>0</v>
      </c>
      <c r="R3754" s="95">
        <v>299</v>
      </c>
      <c r="S3754" s="88">
        <f>+Q3754*R3754</f>
        <v>0</v>
      </c>
    </row>
    <row r="3755" spans="1:19" ht="49.65" customHeight="1" x14ac:dyDescent="0.3">
      <c r="A3755" s="89"/>
      <c r="B3755" s="89"/>
      <c r="C3755" s="89"/>
      <c r="D3755" s="89"/>
      <c r="E3755" s="89"/>
      <c r="F3755" s="89"/>
      <c r="G3755" s="89"/>
      <c r="H3755" s="89"/>
      <c r="I3755" s="89"/>
      <c r="K3755" s="89"/>
      <c r="L3755" s="89"/>
      <c r="M3755" s="89"/>
      <c r="N3755" s="89"/>
      <c r="O3755" s="89"/>
      <c r="P3755" s="89"/>
      <c r="Q3755" s="89"/>
      <c r="R3755" s="89"/>
      <c r="S3755" s="89"/>
    </row>
    <row r="3756" spans="1:19" ht="49.65" customHeight="1" x14ac:dyDescent="0.3">
      <c r="A3756" s="97">
        <v>6415</v>
      </c>
      <c r="B3756" s="98" t="s">
        <v>3099</v>
      </c>
      <c r="C3756" s="96"/>
      <c r="D3756" s="96"/>
      <c r="E3756" s="96"/>
      <c r="F3756" s="96"/>
      <c r="G3756" s="94">
        <f>+C3756+D3756+E3756+F3756</f>
        <v>0</v>
      </c>
      <c r="H3756" s="95">
        <v>130</v>
      </c>
      <c r="I3756" s="88">
        <f>+G3756*H3756</f>
        <v>0</v>
      </c>
      <c r="K3756" s="97">
        <v>13345</v>
      </c>
      <c r="L3756" s="98" t="s">
        <v>3100</v>
      </c>
      <c r="M3756" s="96"/>
      <c r="N3756" s="96"/>
      <c r="O3756" s="96"/>
      <c r="P3756" s="96"/>
      <c r="Q3756" s="94">
        <f>+M3756+N3756+O3756+P3756</f>
        <v>0</v>
      </c>
      <c r="R3756" s="95">
        <v>169</v>
      </c>
      <c r="S3756" s="88">
        <f>+Q3756*R3756</f>
        <v>0</v>
      </c>
    </row>
    <row r="3757" spans="1:19" ht="49.65" customHeight="1" x14ac:dyDescent="0.3">
      <c r="A3757" s="89"/>
      <c r="B3757" s="89"/>
      <c r="C3757" s="89"/>
      <c r="D3757" s="89"/>
      <c r="E3757" s="89"/>
      <c r="F3757" s="89"/>
      <c r="G3757" s="89"/>
      <c r="H3757" s="89"/>
      <c r="I3757" s="89"/>
      <c r="K3757" s="89"/>
      <c r="L3757" s="89"/>
      <c r="M3757" s="89"/>
      <c r="N3757" s="89"/>
      <c r="O3757" s="89"/>
      <c r="P3757" s="89"/>
      <c r="Q3757" s="89"/>
      <c r="R3757" s="89"/>
      <c r="S3757" s="89"/>
    </row>
    <row r="3758" spans="1:19" ht="49.65" customHeight="1" x14ac:dyDescent="0.3">
      <c r="A3758" s="97">
        <v>6416</v>
      </c>
      <c r="B3758" s="98" t="s">
        <v>3101</v>
      </c>
      <c r="C3758" s="96"/>
      <c r="D3758" s="96"/>
      <c r="E3758" s="96"/>
      <c r="F3758" s="96"/>
      <c r="G3758" s="94">
        <f>+C3758+D3758+E3758+F3758</f>
        <v>0</v>
      </c>
      <c r="H3758" s="95">
        <v>130</v>
      </c>
      <c r="I3758" s="88">
        <f>+G3758*H3758</f>
        <v>0</v>
      </c>
      <c r="K3758" s="97">
        <v>13346</v>
      </c>
      <c r="L3758" s="98" t="s">
        <v>3102</v>
      </c>
      <c r="M3758" s="96"/>
      <c r="N3758" s="96"/>
      <c r="O3758" s="96"/>
      <c r="P3758" s="96"/>
      <c r="Q3758" s="94">
        <f>+M3758+N3758+O3758+P3758</f>
        <v>0</v>
      </c>
      <c r="R3758" s="95">
        <v>229</v>
      </c>
      <c r="S3758" s="88">
        <f>+Q3758*R3758</f>
        <v>0</v>
      </c>
    </row>
    <row r="3759" spans="1:19" ht="49.65" customHeight="1" x14ac:dyDescent="0.3">
      <c r="A3759" s="89"/>
      <c r="B3759" s="89"/>
      <c r="C3759" s="89"/>
      <c r="D3759" s="89"/>
      <c r="E3759" s="89"/>
      <c r="F3759" s="89"/>
      <c r="G3759" s="89"/>
      <c r="H3759" s="89"/>
      <c r="I3759" s="89"/>
      <c r="K3759" s="89"/>
      <c r="L3759" s="89"/>
      <c r="M3759" s="89"/>
      <c r="N3759" s="89"/>
      <c r="O3759" s="89"/>
      <c r="P3759" s="89"/>
      <c r="Q3759" s="89"/>
      <c r="R3759" s="89"/>
      <c r="S3759" s="89"/>
    </row>
    <row r="3760" spans="1:19" ht="49.65" customHeight="1" x14ac:dyDescent="0.3">
      <c r="A3760" s="97">
        <v>6417</v>
      </c>
      <c r="B3760" s="98" t="s">
        <v>3103</v>
      </c>
      <c r="C3760" s="96"/>
      <c r="D3760" s="96"/>
      <c r="E3760" s="96"/>
      <c r="F3760" s="96"/>
      <c r="G3760" s="94">
        <f>+C3760+D3760+E3760+F3760</f>
        <v>0</v>
      </c>
      <c r="H3760" s="95">
        <v>130</v>
      </c>
      <c r="I3760" s="88">
        <f>+G3760*H3760</f>
        <v>0</v>
      </c>
      <c r="K3760" s="97">
        <v>15157</v>
      </c>
      <c r="L3760" s="98" t="s">
        <v>3104</v>
      </c>
      <c r="M3760" s="96"/>
      <c r="N3760" s="96"/>
      <c r="O3760" s="96"/>
      <c r="P3760" s="96"/>
      <c r="Q3760" s="94">
        <f>+M3760+N3760+O3760+P3760</f>
        <v>0</v>
      </c>
      <c r="R3760" s="95">
        <v>399</v>
      </c>
      <c r="S3760" s="88">
        <f>+Q3760*R3760</f>
        <v>0</v>
      </c>
    </row>
    <row r="3761" spans="1:19" ht="49.65" customHeight="1" x14ac:dyDescent="0.3">
      <c r="A3761" s="89"/>
      <c r="B3761" s="89"/>
      <c r="C3761" s="89"/>
      <c r="D3761" s="89"/>
      <c r="E3761" s="89"/>
      <c r="F3761" s="89"/>
      <c r="G3761" s="89"/>
      <c r="H3761" s="89"/>
      <c r="I3761" s="89"/>
      <c r="K3761" s="89"/>
      <c r="L3761" s="89"/>
      <c r="M3761" s="89"/>
      <c r="N3761" s="89"/>
      <c r="O3761" s="89"/>
      <c r="P3761" s="89"/>
      <c r="Q3761" s="89"/>
      <c r="R3761" s="89"/>
      <c r="S3761" s="89"/>
    </row>
    <row r="3762" spans="1:19" ht="49.65" customHeight="1" x14ac:dyDescent="0.3">
      <c r="A3762" s="97">
        <v>6418</v>
      </c>
      <c r="B3762" s="98" t="s">
        <v>3105</v>
      </c>
      <c r="C3762" s="96"/>
      <c r="D3762" s="96"/>
      <c r="E3762" s="96"/>
      <c r="F3762" s="96"/>
      <c r="G3762" s="94">
        <f>+C3762+D3762+E3762+F3762</f>
        <v>0</v>
      </c>
      <c r="H3762" s="95">
        <v>130</v>
      </c>
      <c r="I3762" s="88">
        <f>+G3762*H3762</f>
        <v>0</v>
      </c>
      <c r="K3762" s="97">
        <v>15158</v>
      </c>
      <c r="L3762" s="98" t="s">
        <v>3106</v>
      </c>
      <c r="M3762" s="96"/>
      <c r="N3762" s="96"/>
      <c r="O3762" s="96"/>
      <c r="P3762" s="96"/>
      <c r="Q3762" s="94">
        <f>+M3762+N3762+O3762+P3762</f>
        <v>0</v>
      </c>
      <c r="R3762" s="95">
        <v>299</v>
      </c>
      <c r="S3762" s="88">
        <f>+Q3762*R3762</f>
        <v>0</v>
      </c>
    </row>
    <row r="3763" spans="1:19" ht="49.65" customHeight="1" x14ac:dyDescent="0.3">
      <c r="A3763" s="89"/>
      <c r="B3763" s="89"/>
      <c r="C3763" s="89"/>
      <c r="D3763" s="89"/>
      <c r="E3763" s="89"/>
      <c r="F3763" s="89"/>
      <c r="G3763" s="89"/>
      <c r="H3763" s="89"/>
      <c r="I3763" s="89"/>
      <c r="K3763" s="89"/>
      <c r="L3763" s="89"/>
      <c r="M3763" s="89"/>
      <c r="N3763" s="89"/>
      <c r="O3763" s="89"/>
      <c r="P3763" s="89"/>
      <c r="Q3763" s="89"/>
      <c r="R3763" s="89"/>
      <c r="S3763" s="89"/>
    </row>
    <row r="3764" spans="1:19" ht="49.65" customHeight="1" x14ac:dyDescent="0.3">
      <c r="A3764" s="99"/>
      <c r="B3764" s="100" t="s">
        <v>3107</v>
      </c>
      <c r="C3764" s="78"/>
      <c r="D3764" s="78"/>
      <c r="E3764" s="78"/>
      <c r="F3764" s="78"/>
      <c r="G3764" s="78"/>
      <c r="H3764" s="78"/>
      <c r="I3764" s="78"/>
      <c r="K3764" s="97">
        <v>15159</v>
      </c>
      <c r="L3764" s="98" t="s">
        <v>3108</v>
      </c>
      <c r="M3764" s="96"/>
      <c r="N3764" s="96"/>
      <c r="O3764" s="96"/>
      <c r="P3764" s="96"/>
      <c r="Q3764" s="94">
        <f>+M3764+N3764+O3764+P3764</f>
        <v>0</v>
      </c>
      <c r="R3764" s="95">
        <v>229</v>
      </c>
      <c r="S3764" s="88">
        <f>+Q3764*R3764</f>
        <v>0</v>
      </c>
    </row>
    <row r="3765" spans="1:19" ht="49.65" customHeight="1" x14ac:dyDescent="0.3">
      <c r="A3765" s="78"/>
      <c r="B3765" s="78"/>
      <c r="C3765" s="78"/>
      <c r="D3765" s="78"/>
      <c r="E3765" s="78"/>
      <c r="F3765" s="78"/>
      <c r="G3765" s="78"/>
      <c r="H3765" s="78"/>
      <c r="I3765" s="78"/>
      <c r="K3765" s="89"/>
      <c r="L3765" s="89"/>
      <c r="M3765" s="89"/>
      <c r="N3765" s="89"/>
      <c r="O3765" s="89"/>
      <c r="P3765" s="89"/>
      <c r="Q3765" s="89"/>
      <c r="R3765" s="89"/>
      <c r="S3765" s="89"/>
    </row>
    <row r="3766" spans="1:19" ht="49.65" customHeight="1" x14ac:dyDescent="0.3">
      <c r="A3766" s="97">
        <v>11826</v>
      </c>
      <c r="B3766" s="98" t="s">
        <v>3109</v>
      </c>
      <c r="C3766" s="96"/>
      <c r="D3766" s="96"/>
      <c r="E3766" s="96"/>
      <c r="F3766" s="96"/>
      <c r="G3766" s="94">
        <f>+C3766+D3766+E3766+F3766</f>
        <v>0</v>
      </c>
      <c r="H3766" s="95">
        <v>149</v>
      </c>
      <c r="I3766" s="88">
        <f>+G3766*H3766</f>
        <v>0</v>
      </c>
      <c r="K3766" s="97">
        <v>15160</v>
      </c>
      <c r="L3766" s="98" t="s">
        <v>3110</v>
      </c>
      <c r="M3766" s="96"/>
      <c r="N3766" s="96"/>
      <c r="O3766" s="96"/>
      <c r="P3766" s="96"/>
      <c r="Q3766" s="94">
        <f>+M3766+N3766+O3766+P3766</f>
        <v>0</v>
      </c>
      <c r="R3766" s="95">
        <v>179</v>
      </c>
      <c r="S3766" s="88">
        <f>+Q3766*R3766</f>
        <v>0</v>
      </c>
    </row>
    <row r="3767" spans="1:19" ht="49.65" customHeight="1" x14ac:dyDescent="0.3">
      <c r="A3767" s="89"/>
      <c r="B3767" s="89"/>
      <c r="C3767" s="89"/>
      <c r="D3767" s="89"/>
      <c r="E3767" s="89"/>
      <c r="F3767" s="89"/>
      <c r="G3767" s="89"/>
      <c r="H3767" s="89"/>
      <c r="I3767" s="89"/>
      <c r="K3767" s="89"/>
      <c r="L3767" s="89"/>
      <c r="M3767" s="89"/>
      <c r="N3767" s="89"/>
      <c r="O3767" s="89"/>
      <c r="P3767" s="89"/>
      <c r="Q3767" s="89"/>
      <c r="R3767" s="89"/>
      <c r="S3767" s="89"/>
    </row>
    <row r="3768" spans="1:19" ht="49.65" customHeight="1" x14ac:dyDescent="0.3">
      <c r="A3768" s="97">
        <v>11827</v>
      </c>
      <c r="B3768" s="98" t="s">
        <v>3111</v>
      </c>
      <c r="C3768" s="96"/>
      <c r="D3768" s="96"/>
      <c r="E3768" s="96"/>
      <c r="F3768" s="96"/>
      <c r="G3768" s="94">
        <f>+C3768+D3768+E3768+F3768</f>
        <v>0</v>
      </c>
      <c r="H3768" s="95">
        <v>149</v>
      </c>
      <c r="I3768" s="88">
        <f>+G3768*H3768</f>
        <v>0</v>
      </c>
      <c r="K3768" s="97">
        <v>15170</v>
      </c>
      <c r="L3768" s="98" t="s">
        <v>3112</v>
      </c>
      <c r="M3768" s="96"/>
      <c r="N3768" s="96"/>
      <c r="O3768" s="96"/>
      <c r="P3768" s="96"/>
      <c r="Q3768" s="94">
        <f>+M3768+N3768+O3768+P3768</f>
        <v>0</v>
      </c>
      <c r="R3768" s="95">
        <v>299</v>
      </c>
      <c r="S3768" s="88">
        <f>+Q3768*R3768</f>
        <v>0</v>
      </c>
    </row>
    <row r="3769" spans="1:19" ht="49.65" customHeight="1" x14ac:dyDescent="0.3">
      <c r="A3769" s="89"/>
      <c r="B3769" s="89"/>
      <c r="C3769" s="89"/>
      <c r="D3769" s="89"/>
      <c r="E3769" s="89"/>
      <c r="F3769" s="89"/>
      <c r="G3769" s="89"/>
      <c r="H3769" s="89"/>
      <c r="I3769" s="89"/>
      <c r="K3769" s="89"/>
      <c r="L3769" s="89"/>
      <c r="M3769" s="89"/>
      <c r="N3769" s="89"/>
      <c r="O3769" s="89"/>
      <c r="P3769" s="89"/>
      <c r="Q3769" s="89"/>
      <c r="R3769" s="89"/>
      <c r="S3769" s="89"/>
    </row>
    <row r="3770" spans="1:19" ht="49.65" customHeight="1" x14ac:dyDescent="0.3">
      <c r="A3770" s="97">
        <v>11829</v>
      </c>
      <c r="B3770" s="98" t="s">
        <v>3113</v>
      </c>
      <c r="C3770" s="96"/>
      <c r="D3770" s="96"/>
      <c r="E3770" s="96"/>
      <c r="F3770" s="96"/>
      <c r="G3770" s="94">
        <f>+C3770+D3770+E3770+F3770</f>
        <v>0</v>
      </c>
      <c r="H3770" s="95">
        <v>149</v>
      </c>
      <c r="I3770" s="88">
        <f>+G3770*H3770</f>
        <v>0</v>
      </c>
      <c r="K3770" s="97">
        <v>15171</v>
      </c>
      <c r="L3770" s="98" t="s">
        <v>3114</v>
      </c>
      <c r="M3770" s="96"/>
      <c r="N3770" s="96"/>
      <c r="O3770" s="96"/>
      <c r="P3770" s="96"/>
      <c r="Q3770" s="94">
        <f>+M3770+N3770+O3770+P3770</f>
        <v>0</v>
      </c>
      <c r="R3770" s="95">
        <v>229</v>
      </c>
      <c r="S3770" s="88">
        <f>+Q3770*R3770</f>
        <v>0</v>
      </c>
    </row>
    <row r="3771" spans="1:19" ht="49.65" customHeight="1" x14ac:dyDescent="0.3">
      <c r="A3771" s="89"/>
      <c r="B3771" s="89"/>
      <c r="C3771" s="89"/>
      <c r="D3771" s="89"/>
      <c r="E3771" s="89"/>
      <c r="F3771" s="89"/>
      <c r="G3771" s="89"/>
      <c r="H3771" s="89"/>
      <c r="I3771" s="89"/>
      <c r="K3771" s="89"/>
      <c r="L3771" s="89"/>
      <c r="M3771" s="89"/>
      <c r="N3771" s="89"/>
      <c r="O3771" s="89"/>
      <c r="P3771" s="89"/>
      <c r="Q3771" s="89"/>
      <c r="R3771" s="89"/>
      <c r="S3771" s="89"/>
    </row>
    <row r="3772" spans="1:19" ht="49.65" customHeight="1" x14ac:dyDescent="0.3">
      <c r="A3772" s="97">
        <v>11830</v>
      </c>
      <c r="B3772" s="98" t="s">
        <v>3115</v>
      </c>
      <c r="C3772" s="96"/>
      <c r="D3772" s="96"/>
      <c r="E3772" s="96"/>
      <c r="F3772" s="96"/>
      <c r="G3772" s="94">
        <f>+C3772+D3772+E3772+F3772</f>
        <v>0</v>
      </c>
      <c r="H3772" s="95">
        <v>149</v>
      </c>
      <c r="I3772" s="88">
        <f>+G3772*H3772</f>
        <v>0</v>
      </c>
      <c r="K3772" s="97"/>
      <c r="L3772" s="98"/>
      <c r="M3772" s="93"/>
      <c r="N3772" s="93"/>
      <c r="O3772" s="93"/>
      <c r="P3772" s="93"/>
      <c r="Q3772" s="94">
        <f>+M3772+N3772+O3772+P3772</f>
        <v>0</v>
      </c>
      <c r="R3772" s="95"/>
      <c r="S3772" s="88">
        <f>+Q3772*R3772</f>
        <v>0</v>
      </c>
    </row>
    <row r="3773" spans="1:19" ht="49.65" customHeight="1" x14ac:dyDescent="0.3">
      <c r="A3773" s="89"/>
      <c r="B3773" s="89"/>
      <c r="C3773" s="89"/>
      <c r="D3773" s="89"/>
      <c r="E3773" s="89"/>
      <c r="F3773" s="89"/>
      <c r="G3773" s="89"/>
      <c r="H3773" s="89"/>
      <c r="I3773" s="89"/>
      <c r="K3773" s="89"/>
      <c r="L3773" s="89"/>
      <c r="M3773" s="89"/>
      <c r="N3773" s="89"/>
      <c r="O3773" s="89"/>
      <c r="P3773" s="89"/>
      <c r="Q3773" s="89"/>
      <c r="R3773" s="89"/>
      <c r="S3773" s="89"/>
    </row>
    <row r="3774" spans="1:19" ht="49.65" customHeight="1" x14ac:dyDescent="0.3">
      <c r="A3774" s="97">
        <v>11831</v>
      </c>
      <c r="B3774" s="98" t="s">
        <v>3116</v>
      </c>
      <c r="C3774" s="96"/>
      <c r="D3774" s="96"/>
      <c r="E3774" s="96"/>
      <c r="F3774" s="96"/>
      <c r="G3774" s="94">
        <f>+C3774+D3774+E3774+F3774</f>
        <v>0</v>
      </c>
      <c r="H3774" s="95">
        <v>149</v>
      </c>
      <c r="I3774" s="88">
        <f>+G3774*H3774</f>
        <v>0</v>
      </c>
      <c r="K3774" s="97"/>
      <c r="L3774" s="98"/>
      <c r="M3774" s="93"/>
      <c r="N3774" s="93"/>
      <c r="O3774" s="93"/>
      <c r="P3774" s="93"/>
      <c r="Q3774" s="94">
        <f>+M3774+N3774+O3774+P3774</f>
        <v>0</v>
      </c>
      <c r="R3774" s="95"/>
      <c r="S3774" s="88">
        <f>+Q3774*R3774</f>
        <v>0</v>
      </c>
    </row>
    <row r="3775" spans="1:19" ht="49.65" customHeight="1" x14ac:dyDescent="0.3">
      <c r="A3775" s="89"/>
      <c r="B3775" s="89"/>
      <c r="C3775" s="89"/>
      <c r="D3775" s="89"/>
      <c r="E3775" s="89"/>
      <c r="F3775" s="89"/>
      <c r="G3775" s="89"/>
      <c r="H3775" s="89"/>
      <c r="I3775" s="89"/>
      <c r="K3775" s="89"/>
      <c r="L3775" s="89"/>
      <c r="M3775" s="89"/>
      <c r="N3775" s="89"/>
      <c r="O3775" s="89"/>
      <c r="P3775" s="89"/>
      <c r="Q3775" s="89"/>
      <c r="R3775" s="89"/>
      <c r="S3775" s="89"/>
    </row>
    <row r="3776" spans="1:19" ht="49.65" customHeight="1" x14ac:dyDescent="0.3">
      <c r="A3776" s="97"/>
      <c r="B3776" s="98"/>
      <c r="C3776" s="93"/>
      <c r="D3776" s="93"/>
      <c r="E3776" s="93"/>
      <c r="F3776" s="93"/>
      <c r="G3776" s="94">
        <f>+C3776+D3776+E3776+F3776</f>
        <v>0</v>
      </c>
      <c r="H3776" s="95"/>
      <c r="I3776" s="88">
        <f>+G3776*H3776</f>
        <v>0</v>
      </c>
      <c r="K3776" s="97"/>
      <c r="L3776" s="98"/>
      <c r="M3776" s="93"/>
      <c r="N3776" s="93"/>
      <c r="O3776" s="93"/>
      <c r="P3776" s="93"/>
      <c r="Q3776" s="94">
        <f>+M3776+N3776+O3776+P3776</f>
        <v>0</v>
      </c>
      <c r="R3776" s="95"/>
      <c r="S3776" s="88">
        <f>+Q3776*R3776</f>
        <v>0</v>
      </c>
    </row>
    <row r="3777" spans="1:19" ht="49.65" customHeight="1" x14ac:dyDescent="0.3">
      <c r="A3777" s="89"/>
      <c r="B3777" s="89"/>
      <c r="C3777" s="89"/>
      <c r="D3777" s="89"/>
      <c r="E3777" s="89"/>
      <c r="F3777" s="89"/>
      <c r="G3777" s="89"/>
      <c r="H3777" s="89"/>
      <c r="I3777" s="89"/>
      <c r="K3777" s="89"/>
      <c r="L3777" s="89"/>
      <c r="M3777" s="89"/>
      <c r="N3777" s="89"/>
      <c r="O3777" s="89"/>
      <c r="P3777" s="89"/>
      <c r="Q3777" s="89"/>
      <c r="R3777" s="89"/>
      <c r="S3777" s="89"/>
    </row>
    <row r="3778" spans="1:19" ht="49.65" customHeight="1" x14ac:dyDescent="0.3">
      <c r="A3778" s="22" t="s">
        <v>3117</v>
      </c>
      <c r="D3778" s="90" t="s">
        <v>796</v>
      </c>
      <c r="E3778" s="80"/>
      <c r="F3778" s="80"/>
      <c r="G3778" s="81"/>
      <c r="H3778" s="91">
        <f>SUM(I3682:I3777)</f>
        <v>0</v>
      </c>
      <c r="I3778" s="81"/>
      <c r="N3778" s="90" t="s">
        <v>797</v>
      </c>
      <c r="O3778" s="80"/>
      <c r="P3778" s="80"/>
      <c r="Q3778" s="81"/>
      <c r="R3778" s="91">
        <f>SUM(S3682:S3777)</f>
        <v>0</v>
      </c>
      <c r="S3778" s="81"/>
    </row>
    <row r="3779" spans="1:19" ht="49.65" customHeight="1" x14ac:dyDescent="0.3">
      <c r="D3779" s="82"/>
      <c r="E3779" s="83"/>
      <c r="F3779" s="83"/>
      <c r="G3779" s="84"/>
      <c r="H3779" s="82"/>
      <c r="I3779" s="84"/>
      <c r="N3779" s="82"/>
      <c r="O3779" s="83"/>
      <c r="P3779" s="83"/>
      <c r="Q3779" s="84"/>
      <c r="R3779" s="82"/>
      <c r="S3779" s="84"/>
    </row>
    <row r="3780" spans="1:19" ht="49.65" customHeight="1" x14ac:dyDescent="0.3">
      <c r="A3780" s="92" t="s">
        <v>2448</v>
      </c>
      <c r="B3780" s="78"/>
      <c r="C3780" s="78"/>
      <c r="D3780" s="78"/>
      <c r="E3780" s="78"/>
      <c r="F3780" s="78"/>
      <c r="G3780" s="78"/>
      <c r="H3780" s="78"/>
      <c r="I3780" s="78"/>
      <c r="J3780" s="78"/>
      <c r="K3780" s="78"/>
      <c r="L3780" s="78"/>
      <c r="M3780" s="78"/>
      <c r="N3780" s="78"/>
      <c r="O3780" s="78"/>
      <c r="P3780" s="78"/>
      <c r="Q3780" s="78"/>
      <c r="R3780" s="78"/>
      <c r="S3780" s="78"/>
    </row>
    <row r="3781" spans="1:19" ht="49.65" customHeight="1" x14ac:dyDescent="0.3">
      <c r="A3781" s="78"/>
      <c r="B3781" s="78"/>
      <c r="C3781" s="78"/>
      <c r="D3781" s="78"/>
      <c r="E3781" s="78"/>
      <c r="F3781" s="78"/>
      <c r="G3781" s="78"/>
      <c r="H3781" s="78"/>
      <c r="I3781" s="78"/>
      <c r="J3781" s="78"/>
      <c r="K3781" s="78"/>
      <c r="L3781" s="78"/>
      <c r="M3781" s="78"/>
      <c r="N3781" s="78"/>
      <c r="O3781" s="78"/>
      <c r="P3781" s="78"/>
      <c r="Q3781" s="78"/>
      <c r="R3781" s="78"/>
      <c r="S3781" s="78"/>
    </row>
    <row r="3782" spans="1:19" ht="49.65" customHeight="1" x14ac:dyDescent="0.3">
      <c r="A3782" s="102" t="s">
        <v>4</v>
      </c>
      <c r="B3782" s="103" t="s">
        <v>52</v>
      </c>
      <c r="C3782" s="102" t="s">
        <v>53</v>
      </c>
      <c r="D3782" s="102" t="s">
        <v>54</v>
      </c>
      <c r="E3782" s="102" t="s">
        <v>55</v>
      </c>
      <c r="F3782" s="102" t="s">
        <v>56</v>
      </c>
      <c r="G3782" s="102" t="s">
        <v>57</v>
      </c>
      <c r="H3782" s="102" t="s">
        <v>58</v>
      </c>
      <c r="I3782" s="103" t="s">
        <v>8</v>
      </c>
      <c r="K3782" s="102" t="s">
        <v>4</v>
      </c>
      <c r="L3782" s="103" t="s">
        <v>52</v>
      </c>
      <c r="M3782" s="102" t="s">
        <v>53</v>
      </c>
      <c r="N3782" s="102" t="s">
        <v>54</v>
      </c>
      <c r="O3782" s="102" t="s">
        <v>55</v>
      </c>
      <c r="P3782" s="102" t="s">
        <v>56</v>
      </c>
      <c r="Q3782" s="102" t="s">
        <v>57</v>
      </c>
      <c r="R3782" s="102" t="s">
        <v>58</v>
      </c>
      <c r="S3782" s="103" t="s">
        <v>8</v>
      </c>
    </row>
    <row r="3783" spans="1:19" ht="49.65" customHeight="1" x14ac:dyDescent="0.3">
      <c r="A3783" s="89"/>
      <c r="B3783" s="89"/>
      <c r="C3783" s="89"/>
      <c r="D3783" s="89"/>
      <c r="E3783" s="89"/>
      <c r="F3783" s="89"/>
      <c r="G3783" s="89"/>
      <c r="H3783" s="89"/>
      <c r="I3783" s="89"/>
      <c r="K3783" s="89"/>
      <c r="L3783" s="89"/>
      <c r="M3783" s="89"/>
      <c r="N3783" s="89"/>
      <c r="O3783" s="89"/>
      <c r="P3783" s="89"/>
      <c r="Q3783" s="89"/>
      <c r="R3783" s="89"/>
      <c r="S3783" s="89"/>
    </row>
    <row r="3784" spans="1:19" ht="49.65" customHeight="1" x14ac:dyDescent="0.3">
      <c r="A3784" s="99"/>
      <c r="B3784" s="100" t="s">
        <v>3118</v>
      </c>
      <c r="C3784" s="78"/>
      <c r="D3784" s="78"/>
      <c r="E3784" s="78"/>
      <c r="F3784" s="78"/>
      <c r="G3784" s="78"/>
      <c r="H3784" s="78"/>
      <c r="I3784" s="78"/>
      <c r="K3784" s="99"/>
      <c r="L3784" s="100" t="s">
        <v>3119</v>
      </c>
      <c r="M3784" s="78"/>
      <c r="N3784" s="78"/>
      <c r="O3784" s="78"/>
      <c r="P3784" s="78"/>
      <c r="Q3784" s="78"/>
      <c r="R3784" s="78"/>
      <c r="S3784" s="78"/>
    </row>
    <row r="3785" spans="1:19" ht="49.65" customHeight="1" x14ac:dyDescent="0.3">
      <c r="A3785" s="78"/>
      <c r="B3785" s="78"/>
      <c r="C3785" s="78"/>
      <c r="D3785" s="78"/>
      <c r="E3785" s="78"/>
      <c r="F3785" s="78"/>
      <c r="G3785" s="78"/>
      <c r="H3785" s="78"/>
      <c r="I3785" s="78"/>
      <c r="K3785" s="78"/>
      <c r="L3785" s="78"/>
      <c r="M3785" s="78"/>
      <c r="N3785" s="78"/>
      <c r="O3785" s="78"/>
      <c r="P3785" s="78"/>
      <c r="Q3785" s="78"/>
      <c r="R3785" s="78"/>
      <c r="S3785" s="78"/>
    </row>
    <row r="3786" spans="1:19" ht="49.65" customHeight="1" x14ac:dyDescent="0.3">
      <c r="A3786" s="97">
        <v>14393</v>
      </c>
      <c r="B3786" s="98" t="s">
        <v>3120</v>
      </c>
      <c r="C3786" s="96"/>
      <c r="D3786" s="96"/>
      <c r="E3786" s="96"/>
      <c r="F3786" s="96"/>
      <c r="G3786" s="94">
        <f>+C3786+D3786+E3786+F3786</f>
        <v>0</v>
      </c>
      <c r="H3786" s="95">
        <v>499</v>
      </c>
      <c r="I3786" s="88">
        <f>+G3786*H3786</f>
        <v>0</v>
      </c>
      <c r="K3786" s="97">
        <v>14490</v>
      </c>
      <c r="L3786" s="98" t="s">
        <v>3121</v>
      </c>
      <c r="M3786" s="96"/>
      <c r="N3786" s="96"/>
      <c r="O3786" s="96"/>
      <c r="P3786" s="96"/>
      <c r="Q3786" s="94">
        <f>+M3786+N3786+O3786+P3786</f>
        <v>0</v>
      </c>
      <c r="R3786" s="95">
        <v>129</v>
      </c>
      <c r="S3786" s="88">
        <f>+Q3786*R3786</f>
        <v>0</v>
      </c>
    </row>
    <row r="3787" spans="1:19" ht="49.65" customHeight="1" x14ac:dyDescent="0.3">
      <c r="A3787" s="89"/>
      <c r="B3787" s="89"/>
      <c r="C3787" s="89"/>
      <c r="D3787" s="89"/>
      <c r="E3787" s="89"/>
      <c r="F3787" s="89"/>
      <c r="G3787" s="89"/>
      <c r="H3787" s="89"/>
      <c r="I3787" s="89"/>
      <c r="K3787" s="89"/>
      <c r="L3787" s="89"/>
      <c r="M3787" s="89"/>
      <c r="N3787" s="89"/>
      <c r="O3787" s="89"/>
      <c r="P3787" s="89"/>
      <c r="Q3787" s="89"/>
      <c r="R3787" s="89"/>
      <c r="S3787" s="89"/>
    </row>
    <row r="3788" spans="1:19" ht="49.65" customHeight="1" x14ac:dyDescent="0.3">
      <c r="A3788" s="97">
        <v>14394</v>
      </c>
      <c r="B3788" s="98" t="s">
        <v>3122</v>
      </c>
      <c r="C3788" s="96"/>
      <c r="D3788" s="96"/>
      <c r="E3788" s="96"/>
      <c r="F3788" s="96"/>
      <c r="G3788" s="94">
        <f>+C3788+D3788+E3788+F3788</f>
        <v>0</v>
      </c>
      <c r="H3788" s="95">
        <v>429</v>
      </c>
      <c r="I3788" s="88">
        <f>+G3788*H3788</f>
        <v>0</v>
      </c>
      <c r="K3788" s="97">
        <v>14491</v>
      </c>
      <c r="L3788" s="98" t="s">
        <v>3123</v>
      </c>
      <c r="M3788" s="96"/>
      <c r="N3788" s="96"/>
      <c r="O3788" s="96"/>
      <c r="P3788" s="96"/>
      <c r="Q3788" s="94">
        <f>+M3788+N3788+O3788+P3788</f>
        <v>0</v>
      </c>
      <c r="R3788" s="95">
        <v>129</v>
      </c>
      <c r="S3788" s="88">
        <f>+Q3788*R3788</f>
        <v>0</v>
      </c>
    </row>
    <row r="3789" spans="1:19" ht="49.65" customHeight="1" x14ac:dyDescent="0.3">
      <c r="A3789" s="89"/>
      <c r="B3789" s="89"/>
      <c r="C3789" s="89"/>
      <c r="D3789" s="89"/>
      <c r="E3789" s="89"/>
      <c r="F3789" s="89"/>
      <c r="G3789" s="89"/>
      <c r="H3789" s="89"/>
      <c r="I3789" s="89"/>
      <c r="K3789" s="89"/>
      <c r="L3789" s="89"/>
      <c r="M3789" s="89"/>
      <c r="N3789" s="89"/>
      <c r="O3789" s="89"/>
      <c r="P3789" s="89"/>
      <c r="Q3789" s="89"/>
      <c r="R3789" s="89"/>
      <c r="S3789" s="89"/>
    </row>
    <row r="3790" spans="1:19" ht="49.65" customHeight="1" x14ac:dyDescent="0.3">
      <c r="A3790" s="97">
        <v>14395</v>
      </c>
      <c r="B3790" s="98" t="s">
        <v>3124</v>
      </c>
      <c r="C3790" s="96"/>
      <c r="D3790" s="96"/>
      <c r="E3790" s="96"/>
      <c r="F3790" s="96"/>
      <c r="G3790" s="94">
        <f>+C3790+D3790+E3790+F3790</f>
        <v>0</v>
      </c>
      <c r="H3790" s="95">
        <v>219</v>
      </c>
      <c r="I3790" s="88">
        <f>+G3790*H3790</f>
        <v>0</v>
      </c>
      <c r="K3790" s="99"/>
      <c r="L3790" s="100" t="s">
        <v>3125</v>
      </c>
      <c r="M3790" s="78"/>
      <c r="N3790" s="78"/>
      <c r="O3790" s="78"/>
      <c r="P3790" s="78"/>
      <c r="Q3790" s="78"/>
      <c r="R3790" s="78"/>
      <c r="S3790" s="78"/>
    </row>
    <row r="3791" spans="1:19" ht="49.65" customHeight="1" x14ac:dyDescent="0.3">
      <c r="A3791" s="89"/>
      <c r="B3791" s="89"/>
      <c r="C3791" s="89"/>
      <c r="D3791" s="89"/>
      <c r="E3791" s="89"/>
      <c r="F3791" s="89"/>
      <c r="G3791" s="89"/>
      <c r="H3791" s="89"/>
      <c r="I3791" s="89"/>
      <c r="K3791" s="78"/>
      <c r="L3791" s="78"/>
      <c r="M3791" s="78"/>
      <c r="N3791" s="78"/>
      <c r="O3791" s="78"/>
      <c r="P3791" s="78"/>
      <c r="Q3791" s="78"/>
      <c r="R3791" s="78"/>
      <c r="S3791" s="78"/>
    </row>
    <row r="3792" spans="1:19" ht="49.65" customHeight="1" x14ac:dyDescent="0.3">
      <c r="A3792" s="97">
        <v>14396</v>
      </c>
      <c r="B3792" s="98" t="s">
        <v>3126</v>
      </c>
      <c r="C3792" s="96"/>
      <c r="D3792" s="96"/>
      <c r="E3792" s="96"/>
      <c r="F3792" s="96"/>
      <c r="G3792" s="94">
        <f>+C3792+D3792+E3792+F3792</f>
        <v>0</v>
      </c>
      <c r="H3792" s="95">
        <v>259</v>
      </c>
      <c r="I3792" s="88">
        <f>+G3792*H3792</f>
        <v>0</v>
      </c>
      <c r="K3792" s="97">
        <v>8211</v>
      </c>
      <c r="L3792" s="98" t="s">
        <v>3127</v>
      </c>
      <c r="M3792" s="96"/>
      <c r="N3792" s="96"/>
      <c r="O3792" s="96"/>
      <c r="P3792" s="96"/>
      <c r="Q3792" s="94">
        <f>+M3792+N3792+O3792+P3792</f>
        <v>0</v>
      </c>
      <c r="R3792" s="95">
        <v>139</v>
      </c>
      <c r="S3792" s="88">
        <f>+Q3792*R3792</f>
        <v>0</v>
      </c>
    </row>
    <row r="3793" spans="1:19" ht="49.65" customHeight="1" x14ac:dyDescent="0.3">
      <c r="A3793" s="89"/>
      <c r="B3793" s="89"/>
      <c r="C3793" s="89"/>
      <c r="D3793" s="89"/>
      <c r="E3793" s="89"/>
      <c r="F3793" s="89"/>
      <c r="G3793" s="89"/>
      <c r="H3793" s="89"/>
      <c r="I3793" s="89"/>
      <c r="K3793" s="89"/>
      <c r="L3793" s="89"/>
      <c r="M3793" s="89"/>
      <c r="N3793" s="89"/>
      <c r="O3793" s="89"/>
      <c r="P3793" s="89"/>
      <c r="Q3793" s="89"/>
      <c r="R3793" s="89"/>
      <c r="S3793" s="89"/>
    </row>
    <row r="3794" spans="1:19" ht="49.65" customHeight="1" x14ac:dyDescent="0.3">
      <c r="A3794" s="99"/>
      <c r="B3794" s="100" t="s">
        <v>3128</v>
      </c>
      <c r="C3794" s="78"/>
      <c r="D3794" s="78"/>
      <c r="E3794" s="78"/>
      <c r="F3794" s="78"/>
      <c r="G3794" s="78"/>
      <c r="H3794" s="78"/>
      <c r="I3794" s="78"/>
      <c r="K3794" s="97">
        <v>8214</v>
      </c>
      <c r="L3794" s="98" t="s">
        <v>3129</v>
      </c>
      <c r="M3794" s="96"/>
      <c r="N3794" s="96"/>
      <c r="O3794" s="96"/>
      <c r="P3794" s="96"/>
      <c r="Q3794" s="94">
        <f>+M3794+N3794+O3794+P3794</f>
        <v>0</v>
      </c>
      <c r="R3794" s="95">
        <v>139</v>
      </c>
      <c r="S3794" s="88">
        <f>+Q3794*R3794</f>
        <v>0</v>
      </c>
    </row>
    <row r="3795" spans="1:19" ht="49.65" customHeight="1" x14ac:dyDescent="0.3">
      <c r="A3795" s="78"/>
      <c r="B3795" s="78"/>
      <c r="C3795" s="78"/>
      <c r="D3795" s="78"/>
      <c r="E3795" s="78"/>
      <c r="F3795" s="78"/>
      <c r="G3795" s="78"/>
      <c r="H3795" s="78"/>
      <c r="I3795" s="78"/>
      <c r="K3795" s="89"/>
      <c r="L3795" s="89"/>
      <c r="M3795" s="89"/>
      <c r="N3795" s="89"/>
      <c r="O3795" s="89"/>
      <c r="P3795" s="89"/>
      <c r="Q3795" s="89"/>
      <c r="R3795" s="89"/>
      <c r="S3795" s="89"/>
    </row>
    <row r="3796" spans="1:19" ht="49.65" customHeight="1" x14ac:dyDescent="0.3">
      <c r="A3796" s="97">
        <v>14376</v>
      </c>
      <c r="B3796" s="98" t="s">
        <v>3130</v>
      </c>
      <c r="C3796" s="96"/>
      <c r="D3796" s="96"/>
      <c r="E3796" s="96"/>
      <c r="F3796" s="96"/>
      <c r="G3796" s="94">
        <f>+C3796+D3796+E3796+F3796</f>
        <v>0</v>
      </c>
      <c r="H3796" s="95">
        <v>479</v>
      </c>
      <c r="I3796" s="88">
        <f>+G3796*H3796</f>
        <v>0</v>
      </c>
      <c r="K3796" s="97">
        <v>11565</v>
      </c>
      <c r="L3796" s="98" t="s">
        <v>3131</v>
      </c>
      <c r="M3796" s="96"/>
      <c r="N3796" s="96"/>
      <c r="O3796" s="96"/>
      <c r="P3796" s="96"/>
      <c r="Q3796" s="94">
        <f>+M3796+N3796+O3796+P3796</f>
        <v>0</v>
      </c>
      <c r="R3796" s="95">
        <v>119</v>
      </c>
      <c r="S3796" s="88">
        <f>+Q3796*R3796</f>
        <v>0</v>
      </c>
    </row>
    <row r="3797" spans="1:19" ht="49.65" customHeight="1" x14ac:dyDescent="0.3">
      <c r="A3797" s="89"/>
      <c r="B3797" s="89"/>
      <c r="C3797" s="89"/>
      <c r="D3797" s="89"/>
      <c r="E3797" s="89"/>
      <c r="F3797" s="89"/>
      <c r="G3797" s="89"/>
      <c r="H3797" s="89"/>
      <c r="I3797" s="89"/>
      <c r="K3797" s="89"/>
      <c r="L3797" s="89"/>
      <c r="M3797" s="89"/>
      <c r="N3797" s="89"/>
      <c r="O3797" s="89"/>
      <c r="P3797" s="89"/>
      <c r="Q3797" s="89"/>
      <c r="R3797" s="89"/>
      <c r="S3797" s="89"/>
    </row>
    <row r="3798" spans="1:19" ht="49.65" customHeight="1" x14ac:dyDescent="0.3">
      <c r="A3798" s="97">
        <v>14377</v>
      </c>
      <c r="B3798" s="98" t="s">
        <v>3132</v>
      </c>
      <c r="C3798" s="96"/>
      <c r="D3798" s="96"/>
      <c r="E3798" s="96"/>
      <c r="F3798" s="96"/>
      <c r="G3798" s="94">
        <f>+C3798+D3798+E3798+F3798</f>
        <v>0</v>
      </c>
      <c r="H3798" s="95">
        <v>429</v>
      </c>
      <c r="I3798" s="88">
        <f>+G3798*H3798</f>
        <v>0</v>
      </c>
      <c r="K3798" s="97">
        <v>11567</v>
      </c>
      <c r="L3798" s="98" t="s">
        <v>3133</v>
      </c>
      <c r="M3798" s="96"/>
      <c r="N3798" s="96"/>
      <c r="O3798" s="96"/>
      <c r="P3798" s="96"/>
      <c r="Q3798" s="94">
        <f>+M3798+N3798+O3798+P3798</f>
        <v>0</v>
      </c>
      <c r="R3798" s="95">
        <v>119</v>
      </c>
      <c r="S3798" s="88">
        <f>+Q3798*R3798</f>
        <v>0</v>
      </c>
    </row>
    <row r="3799" spans="1:19" ht="49.65" customHeight="1" x14ac:dyDescent="0.3">
      <c r="A3799" s="89"/>
      <c r="B3799" s="89"/>
      <c r="C3799" s="89"/>
      <c r="D3799" s="89"/>
      <c r="E3799" s="89"/>
      <c r="F3799" s="89"/>
      <c r="G3799" s="89"/>
      <c r="H3799" s="89"/>
      <c r="I3799" s="89"/>
      <c r="K3799" s="89"/>
      <c r="L3799" s="89"/>
      <c r="M3799" s="89"/>
      <c r="N3799" s="89"/>
      <c r="O3799" s="89"/>
      <c r="P3799" s="89"/>
      <c r="Q3799" s="89"/>
      <c r="R3799" s="89"/>
      <c r="S3799" s="89"/>
    </row>
    <row r="3800" spans="1:19" ht="49.65" customHeight="1" x14ac:dyDescent="0.3">
      <c r="A3800" s="97">
        <v>14389</v>
      </c>
      <c r="B3800" s="98" t="s">
        <v>3134</v>
      </c>
      <c r="C3800" s="96"/>
      <c r="D3800" s="96"/>
      <c r="E3800" s="96"/>
      <c r="F3800" s="96"/>
      <c r="G3800" s="94">
        <f>+C3800+D3800+E3800+F3800</f>
        <v>0</v>
      </c>
      <c r="H3800" s="95">
        <v>249</v>
      </c>
      <c r="I3800" s="88">
        <f>+G3800*H3800</f>
        <v>0</v>
      </c>
      <c r="K3800" s="97">
        <v>14427</v>
      </c>
      <c r="L3800" s="98" t="s">
        <v>3135</v>
      </c>
      <c r="M3800" s="96"/>
      <c r="N3800" s="96"/>
      <c r="O3800" s="96"/>
      <c r="P3800" s="96"/>
      <c r="Q3800" s="94">
        <f>+M3800+N3800+O3800+P3800</f>
        <v>0</v>
      </c>
      <c r="R3800" s="95">
        <v>119</v>
      </c>
      <c r="S3800" s="88">
        <f>+Q3800*R3800</f>
        <v>0</v>
      </c>
    </row>
    <row r="3801" spans="1:19" ht="49.65" customHeight="1" x14ac:dyDescent="0.3">
      <c r="A3801" s="89"/>
      <c r="B3801" s="89"/>
      <c r="C3801" s="89"/>
      <c r="D3801" s="89"/>
      <c r="E3801" s="89"/>
      <c r="F3801" s="89"/>
      <c r="G3801" s="89"/>
      <c r="H3801" s="89"/>
      <c r="I3801" s="89"/>
      <c r="K3801" s="89"/>
      <c r="L3801" s="89"/>
      <c r="M3801" s="89"/>
      <c r="N3801" s="89"/>
      <c r="O3801" s="89"/>
      <c r="P3801" s="89"/>
      <c r="Q3801" s="89"/>
      <c r="R3801" s="89"/>
      <c r="S3801" s="89"/>
    </row>
    <row r="3802" spans="1:19" ht="49.65" customHeight="1" x14ac:dyDescent="0.3">
      <c r="A3802" s="99"/>
      <c r="B3802" s="100" t="s">
        <v>3136</v>
      </c>
      <c r="C3802" s="78"/>
      <c r="D3802" s="78"/>
      <c r="E3802" s="78"/>
      <c r="F3802" s="78"/>
      <c r="G3802" s="78"/>
      <c r="H3802" s="78"/>
      <c r="I3802" s="78"/>
      <c r="K3802" s="97">
        <v>14428</v>
      </c>
      <c r="L3802" s="98" t="s">
        <v>3137</v>
      </c>
      <c r="M3802" s="96"/>
      <c r="N3802" s="96"/>
      <c r="O3802" s="96"/>
      <c r="P3802" s="96"/>
      <c r="Q3802" s="94">
        <f>+M3802+N3802+O3802+P3802</f>
        <v>0</v>
      </c>
      <c r="R3802" s="95">
        <v>149</v>
      </c>
      <c r="S3802" s="88">
        <f>+Q3802*R3802</f>
        <v>0</v>
      </c>
    </row>
    <row r="3803" spans="1:19" ht="49.65" customHeight="1" x14ac:dyDescent="0.3">
      <c r="A3803" s="78"/>
      <c r="B3803" s="78"/>
      <c r="C3803" s="78"/>
      <c r="D3803" s="78"/>
      <c r="E3803" s="78"/>
      <c r="F3803" s="78"/>
      <c r="G3803" s="78"/>
      <c r="H3803" s="78"/>
      <c r="I3803" s="78"/>
      <c r="K3803" s="89"/>
      <c r="L3803" s="89"/>
      <c r="M3803" s="89"/>
      <c r="N3803" s="89"/>
      <c r="O3803" s="89"/>
      <c r="P3803" s="89"/>
      <c r="Q3803" s="89"/>
      <c r="R3803" s="89"/>
      <c r="S3803" s="89"/>
    </row>
    <row r="3804" spans="1:19" ht="49.65" customHeight="1" x14ac:dyDescent="0.3">
      <c r="A3804" s="97">
        <v>12330</v>
      </c>
      <c r="B3804" s="98" t="s">
        <v>3138</v>
      </c>
      <c r="C3804" s="96"/>
      <c r="D3804" s="96"/>
      <c r="E3804" s="96"/>
      <c r="F3804" s="96"/>
      <c r="G3804" s="94">
        <f>+C3804+D3804+E3804+F3804</f>
        <v>0</v>
      </c>
      <c r="H3804" s="95">
        <v>149</v>
      </c>
      <c r="I3804" s="88">
        <f>+G3804*H3804</f>
        <v>0</v>
      </c>
      <c r="K3804" s="97">
        <v>14429</v>
      </c>
      <c r="L3804" s="98" t="s">
        <v>3139</v>
      </c>
      <c r="M3804" s="96"/>
      <c r="N3804" s="96"/>
      <c r="O3804" s="96"/>
      <c r="P3804" s="96"/>
      <c r="Q3804" s="94">
        <f>+M3804+N3804+O3804+P3804</f>
        <v>0</v>
      </c>
      <c r="R3804" s="95">
        <v>149</v>
      </c>
      <c r="S3804" s="88">
        <f>+Q3804*R3804</f>
        <v>0</v>
      </c>
    </row>
    <row r="3805" spans="1:19" ht="49.65" customHeight="1" x14ac:dyDescent="0.3">
      <c r="A3805" s="89"/>
      <c r="B3805" s="89"/>
      <c r="C3805" s="89"/>
      <c r="D3805" s="89"/>
      <c r="E3805" s="89"/>
      <c r="F3805" s="89"/>
      <c r="G3805" s="89"/>
      <c r="H3805" s="89"/>
      <c r="I3805" s="89"/>
      <c r="K3805" s="89"/>
      <c r="L3805" s="89"/>
      <c r="M3805" s="89"/>
      <c r="N3805" s="89"/>
      <c r="O3805" s="89"/>
      <c r="P3805" s="89"/>
      <c r="Q3805" s="89"/>
      <c r="R3805" s="89"/>
      <c r="S3805" s="89"/>
    </row>
    <row r="3806" spans="1:19" ht="49.65" customHeight="1" x14ac:dyDescent="0.3">
      <c r="A3806" s="99"/>
      <c r="B3806" s="100" t="s">
        <v>3140</v>
      </c>
      <c r="C3806" s="78"/>
      <c r="D3806" s="78"/>
      <c r="E3806" s="78"/>
      <c r="F3806" s="78"/>
      <c r="G3806" s="78"/>
      <c r="H3806" s="78"/>
      <c r="I3806" s="78"/>
      <c r="K3806" s="97">
        <v>14430</v>
      </c>
      <c r="L3806" s="98" t="s">
        <v>3141</v>
      </c>
      <c r="M3806" s="96"/>
      <c r="N3806" s="96"/>
      <c r="O3806" s="96"/>
      <c r="P3806" s="96"/>
      <c r="Q3806" s="94">
        <f>+M3806+N3806+O3806+P3806</f>
        <v>0</v>
      </c>
      <c r="R3806" s="95">
        <v>149</v>
      </c>
      <c r="S3806" s="88">
        <f>+Q3806*R3806</f>
        <v>0</v>
      </c>
    </row>
    <row r="3807" spans="1:19" ht="49.65" customHeight="1" x14ac:dyDescent="0.3">
      <c r="A3807" s="78"/>
      <c r="B3807" s="78"/>
      <c r="C3807" s="78"/>
      <c r="D3807" s="78"/>
      <c r="E3807" s="78"/>
      <c r="F3807" s="78"/>
      <c r="G3807" s="78"/>
      <c r="H3807" s="78"/>
      <c r="I3807" s="78"/>
      <c r="K3807" s="89"/>
      <c r="L3807" s="89"/>
      <c r="M3807" s="89"/>
      <c r="N3807" s="89"/>
      <c r="O3807" s="89"/>
      <c r="P3807" s="89"/>
      <c r="Q3807" s="89"/>
      <c r="R3807" s="89"/>
      <c r="S3807" s="89"/>
    </row>
    <row r="3808" spans="1:19" ht="49.65" customHeight="1" x14ac:dyDescent="0.3">
      <c r="A3808" s="97">
        <v>11574</v>
      </c>
      <c r="B3808" s="98" t="s">
        <v>3142</v>
      </c>
      <c r="C3808" s="96"/>
      <c r="D3808" s="96"/>
      <c r="E3808" s="96"/>
      <c r="F3808" s="96"/>
      <c r="G3808" s="94">
        <f>+C3808+D3808+E3808+F3808</f>
        <v>0</v>
      </c>
      <c r="H3808" s="95">
        <v>399</v>
      </c>
      <c r="I3808" s="88">
        <f>+G3808*H3808</f>
        <v>0</v>
      </c>
      <c r="K3808" s="97">
        <v>15218</v>
      </c>
      <c r="L3808" s="98" t="s">
        <v>3143</v>
      </c>
      <c r="M3808" s="96"/>
      <c r="N3808" s="96"/>
      <c r="O3808" s="96"/>
      <c r="P3808" s="96"/>
      <c r="Q3808" s="94">
        <f>+M3808+N3808+O3808+P3808</f>
        <v>0</v>
      </c>
      <c r="R3808" s="95">
        <v>139</v>
      </c>
      <c r="S3808" s="88">
        <f>+Q3808*R3808</f>
        <v>0</v>
      </c>
    </row>
    <row r="3809" spans="1:19" ht="49.65" customHeight="1" x14ac:dyDescent="0.3">
      <c r="A3809" s="89"/>
      <c r="B3809" s="89"/>
      <c r="C3809" s="89"/>
      <c r="D3809" s="89"/>
      <c r="E3809" s="89"/>
      <c r="F3809" s="89"/>
      <c r="G3809" s="89"/>
      <c r="H3809" s="89"/>
      <c r="I3809" s="89"/>
      <c r="K3809" s="89"/>
      <c r="L3809" s="89"/>
      <c r="M3809" s="89"/>
      <c r="N3809" s="89"/>
      <c r="O3809" s="89"/>
      <c r="P3809" s="89"/>
      <c r="Q3809" s="89"/>
      <c r="R3809" s="89"/>
      <c r="S3809" s="89"/>
    </row>
    <row r="3810" spans="1:19" ht="49.65" customHeight="1" x14ac:dyDescent="0.3">
      <c r="A3810" s="97">
        <v>14100</v>
      </c>
      <c r="B3810" s="98" t="s">
        <v>3144</v>
      </c>
      <c r="C3810" s="96"/>
      <c r="D3810" s="96"/>
      <c r="E3810" s="96"/>
      <c r="F3810" s="96"/>
      <c r="G3810" s="94">
        <f>+C3810+D3810+E3810+F3810</f>
        <v>0</v>
      </c>
      <c r="H3810" s="95">
        <v>479</v>
      </c>
      <c r="I3810" s="88">
        <f>+G3810*H3810</f>
        <v>0</v>
      </c>
      <c r="K3810" s="97">
        <v>15219</v>
      </c>
      <c r="L3810" s="98" t="s">
        <v>3145</v>
      </c>
      <c r="M3810" s="96"/>
      <c r="N3810" s="96"/>
      <c r="O3810" s="96"/>
      <c r="P3810" s="96"/>
      <c r="Q3810" s="94">
        <f>+M3810+N3810+O3810+P3810</f>
        <v>0</v>
      </c>
      <c r="R3810" s="95">
        <v>119</v>
      </c>
      <c r="S3810" s="88">
        <f>+Q3810*R3810</f>
        <v>0</v>
      </c>
    </row>
    <row r="3811" spans="1:19" ht="49.65" customHeight="1" x14ac:dyDescent="0.3">
      <c r="A3811" s="89"/>
      <c r="B3811" s="89"/>
      <c r="C3811" s="89"/>
      <c r="D3811" s="89"/>
      <c r="E3811" s="89"/>
      <c r="F3811" s="89"/>
      <c r="G3811" s="89"/>
      <c r="H3811" s="89"/>
      <c r="I3811" s="89"/>
      <c r="K3811" s="89"/>
      <c r="L3811" s="89"/>
      <c r="M3811" s="89"/>
      <c r="N3811" s="89"/>
      <c r="O3811" s="89"/>
      <c r="P3811" s="89"/>
      <c r="Q3811" s="89"/>
      <c r="R3811" s="89"/>
      <c r="S3811" s="89"/>
    </row>
    <row r="3812" spans="1:19" ht="49.65" customHeight="1" x14ac:dyDescent="0.3">
      <c r="A3812" s="97">
        <v>14106</v>
      </c>
      <c r="B3812" s="98" t="s">
        <v>3146</v>
      </c>
      <c r="C3812" s="96"/>
      <c r="D3812" s="96"/>
      <c r="E3812" s="96"/>
      <c r="F3812" s="96"/>
      <c r="G3812" s="94">
        <f>+C3812+D3812+E3812+F3812</f>
        <v>0</v>
      </c>
      <c r="H3812" s="95">
        <v>449</v>
      </c>
      <c r="I3812" s="88">
        <f>+G3812*H3812</f>
        <v>0</v>
      </c>
      <c r="K3812" s="97">
        <v>15220</v>
      </c>
      <c r="L3812" s="98" t="s">
        <v>3147</v>
      </c>
      <c r="M3812" s="96"/>
      <c r="N3812" s="96"/>
      <c r="O3812" s="96"/>
      <c r="P3812" s="96"/>
      <c r="Q3812" s="94">
        <f>+M3812+N3812+O3812+P3812</f>
        <v>0</v>
      </c>
      <c r="R3812" s="95">
        <v>139</v>
      </c>
      <c r="S3812" s="88">
        <f>+Q3812*R3812</f>
        <v>0</v>
      </c>
    </row>
    <row r="3813" spans="1:19" ht="49.65" customHeight="1" x14ac:dyDescent="0.3">
      <c r="A3813" s="89"/>
      <c r="B3813" s="89"/>
      <c r="C3813" s="89"/>
      <c r="D3813" s="89"/>
      <c r="E3813" s="89"/>
      <c r="F3813" s="89"/>
      <c r="G3813" s="89"/>
      <c r="H3813" s="89"/>
      <c r="I3813" s="89"/>
      <c r="K3813" s="89"/>
      <c r="L3813" s="89"/>
      <c r="M3813" s="89"/>
      <c r="N3813" s="89"/>
      <c r="O3813" s="89"/>
      <c r="P3813" s="89"/>
      <c r="Q3813" s="89"/>
      <c r="R3813" s="89"/>
      <c r="S3813" s="89"/>
    </row>
    <row r="3814" spans="1:19" ht="49.65" customHeight="1" x14ac:dyDescent="0.3">
      <c r="A3814" s="97">
        <v>14107</v>
      </c>
      <c r="B3814" s="98" t="s">
        <v>3148</v>
      </c>
      <c r="C3814" s="96"/>
      <c r="D3814" s="96"/>
      <c r="E3814" s="96"/>
      <c r="F3814" s="96"/>
      <c r="G3814" s="94">
        <f>+C3814+D3814+E3814+F3814</f>
        <v>0</v>
      </c>
      <c r="H3814" s="95">
        <v>259</v>
      </c>
      <c r="I3814" s="88">
        <f>+G3814*H3814</f>
        <v>0</v>
      </c>
      <c r="K3814" s="99"/>
      <c r="L3814" s="100" t="s">
        <v>2757</v>
      </c>
      <c r="M3814" s="78"/>
      <c r="N3814" s="78"/>
      <c r="O3814" s="78"/>
      <c r="P3814" s="78"/>
      <c r="Q3814" s="78"/>
      <c r="R3814" s="78"/>
      <c r="S3814" s="78"/>
    </row>
    <row r="3815" spans="1:19" ht="49.65" customHeight="1" x14ac:dyDescent="0.3">
      <c r="A3815" s="89"/>
      <c r="B3815" s="89"/>
      <c r="C3815" s="89"/>
      <c r="D3815" s="89"/>
      <c r="E3815" s="89"/>
      <c r="F3815" s="89"/>
      <c r="G3815" s="89"/>
      <c r="H3815" s="89"/>
      <c r="I3815" s="89"/>
      <c r="K3815" s="78"/>
      <c r="L3815" s="78"/>
      <c r="M3815" s="78"/>
      <c r="N3815" s="78"/>
      <c r="O3815" s="78"/>
      <c r="P3815" s="78"/>
      <c r="Q3815" s="78"/>
      <c r="R3815" s="78"/>
      <c r="S3815" s="78"/>
    </row>
    <row r="3816" spans="1:19" ht="49.65" customHeight="1" x14ac:dyDescent="0.3">
      <c r="A3816" s="97">
        <v>14108</v>
      </c>
      <c r="B3816" s="98" t="s">
        <v>3149</v>
      </c>
      <c r="C3816" s="96"/>
      <c r="D3816" s="96"/>
      <c r="E3816" s="96"/>
      <c r="F3816" s="96"/>
      <c r="G3816" s="94">
        <f>+C3816+D3816+E3816+F3816</f>
        <v>0</v>
      </c>
      <c r="H3816" s="95">
        <v>219</v>
      </c>
      <c r="I3816" s="88">
        <f>+G3816*H3816</f>
        <v>0</v>
      </c>
      <c r="K3816" s="97">
        <v>8442</v>
      </c>
      <c r="L3816" s="98" t="s">
        <v>3150</v>
      </c>
      <c r="M3816" s="96"/>
      <c r="N3816" s="96"/>
      <c r="O3816" s="96"/>
      <c r="P3816" s="96"/>
      <c r="Q3816" s="94">
        <f>+M3816+N3816+O3816+P3816</f>
        <v>0</v>
      </c>
      <c r="R3816" s="95">
        <v>329</v>
      </c>
      <c r="S3816" s="88">
        <f>+Q3816*R3816</f>
        <v>0</v>
      </c>
    </row>
    <row r="3817" spans="1:19" ht="49.65" customHeight="1" x14ac:dyDescent="0.3">
      <c r="A3817" s="89"/>
      <c r="B3817" s="89"/>
      <c r="C3817" s="89"/>
      <c r="D3817" s="89"/>
      <c r="E3817" s="89"/>
      <c r="F3817" s="89"/>
      <c r="G3817" s="89"/>
      <c r="H3817" s="89"/>
      <c r="I3817" s="89"/>
      <c r="K3817" s="89"/>
      <c r="L3817" s="89"/>
      <c r="M3817" s="89"/>
      <c r="N3817" s="89"/>
      <c r="O3817" s="89"/>
      <c r="P3817" s="89"/>
      <c r="Q3817" s="89"/>
      <c r="R3817" s="89"/>
      <c r="S3817" s="89"/>
    </row>
    <row r="3818" spans="1:19" ht="49.65" customHeight="1" x14ac:dyDescent="0.3">
      <c r="A3818" s="99"/>
      <c r="B3818" s="100" t="s">
        <v>3151</v>
      </c>
      <c r="C3818" s="78"/>
      <c r="D3818" s="78"/>
      <c r="E3818" s="78"/>
      <c r="F3818" s="78"/>
      <c r="G3818" s="78"/>
      <c r="H3818" s="78"/>
      <c r="I3818" s="78"/>
      <c r="K3818" s="97">
        <v>11618</v>
      </c>
      <c r="L3818" s="98" t="s">
        <v>3152</v>
      </c>
      <c r="M3818" s="96"/>
      <c r="N3818" s="96"/>
      <c r="O3818" s="96"/>
      <c r="P3818" s="96"/>
      <c r="Q3818" s="94">
        <f>+M3818+N3818+O3818+P3818</f>
        <v>0</v>
      </c>
      <c r="R3818" s="95">
        <v>299</v>
      </c>
      <c r="S3818" s="88">
        <f>+Q3818*R3818</f>
        <v>0</v>
      </c>
    </row>
    <row r="3819" spans="1:19" ht="49.65" customHeight="1" x14ac:dyDescent="0.3">
      <c r="A3819" s="78"/>
      <c r="B3819" s="78"/>
      <c r="C3819" s="78"/>
      <c r="D3819" s="78"/>
      <c r="E3819" s="78"/>
      <c r="F3819" s="78"/>
      <c r="G3819" s="78"/>
      <c r="H3819" s="78"/>
      <c r="I3819" s="78"/>
      <c r="K3819" s="89"/>
      <c r="L3819" s="89"/>
      <c r="M3819" s="89"/>
      <c r="N3819" s="89"/>
      <c r="O3819" s="89"/>
      <c r="P3819" s="89"/>
      <c r="Q3819" s="89"/>
      <c r="R3819" s="89"/>
      <c r="S3819" s="89"/>
    </row>
    <row r="3820" spans="1:19" ht="49.65" customHeight="1" x14ac:dyDescent="0.3">
      <c r="A3820" s="97">
        <v>15533</v>
      </c>
      <c r="B3820" s="98" t="s">
        <v>3153</v>
      </c>
      <c r="C3820" s="96"/>
      <c r="D3820" s="96"/>
      <c r="E3820" s="96"/>
      <c r="F3820" s="96"/>
      <c r="G3820" s="94">
        <f>+C3820+D3820+E3820+F3820</f>
        <v>0</v>
      </c>
      <c r="H3820" s="95">
        <v>399</v>
      </c>
      <c r="I3820" s="88">
        <f>+G3820*H3820</f>
        <v>0</v>
      </c>
      <c r="K3820" s="97">
        <v>11993</v>
      </c>
      <c r="L3820" s="98" t="s">
        <v>3154</v>
      </c>
      <c r="M3820" s="96"/>
      <c r="N3820" s="96"/>
      <c r="O3820" s="96"/>
      <c r="P3820" s="96"/>
      <c r="Q3820" s="94">
        <f>+M3820+N3820+O3820+P3820</f>
        <v>0</v>
      </c>
      <c r="R3820" s="95">
        <v>289</v>
      </c>
      <c r="S3820" s="88">
        <f>+Q3820*R3820</f>
        <v>0</v>
      </c>
    </row>
    <row r="3821" spans="1:19" ht="49.65" customHeight="1" x14ac:dyDescent="0.3">
      <c r="A3821" s="89"/>
      <c r="B3821" s="89"/>
      <c r="C3821" s="89"/>
      <c r="D3821" s="89"/>
      <c r="E3821" s="89"/>
      <c r="F3821" s="89"/>
      <c r="G3821" s="89"/>
      <c r="H3821" s="89"/>
      <c r="I3821" s="89"/>
      <c r="K3821" s="89"/>
      <c r="L3821" s="89"/>
      <c r="M3821" s="89"/>
      <c r="N3821" s="89"/>
      <c r="O3821" s="89"/>
      <c r="P3821" s="89"/>
      <c r="Q3821" s="89"/>
      <c r="R3821" s="89"/>
      <c r="S3821" s="89"/>
    </row>
    <row r="3822" spans="1:19" ht="49.65" customHeight="1" x14ac:dyDescent="0.3">
      <c r="A3822" s="97">
        <v>15534</v>
      </c>
      <c r="B3822" s="98" t="s">
        <v>3155</v>
      </c>
      <c r="C3822" s="96"/>
      <c r="D3822" s="96"/>
      <c r="E3822" s="96"/>
      <c r="F3822" s="96"/>
      <c r="G3822" s="94">
        <f>+C3822+D3822+E3822+F3822</f>
        <v>0</v>
      </c>
      <c r="H3822" s="95">
        <v>269</v>
      </c>
      <c r="I3822" s="88">
        <f>+G3822*H3822</f>
        <v>0</v>
      </c>
      <c r="K3822" s="97">
        <v>14597</v>
      </c>
      <c r="L3822" s="98" t="s">
        <v>3156</v>
      </c>
      <c r="M3822" s="96"/>
      <c r="N3822" s="96"/>
      <c r="O3822" s="96"/>
      <c r="P3822" s="96"/>
      <c r="Q3822" s="94">
        <f>+M3822+N3822+O3822+P3822</f>
        <v>0</v>
      </c>
      <c r="R3822" s="95">
        <v>299</v>
      </c>
      <c r="S3822" s="88">
        <f>+Q3822*R3822</f>
        <v>0</v>
      </c>
    </row>
    <row r="3823" spans="1:19" ht="49.65" customHeight="1" x14ac:dyDescent="0.3">
      <c r="A3823" s="89"/>
      <c r="B3823" s="89"/>
      <c r="C3823" s="89"/>
      <c r="D3823" s="89"/>
      <c r="E3823" s="89"/>
      <c r="F3823" s="89"/>
      <c r="G3823" s="89"/>
      <c r="H3823" s="89"/>
      <c r="I3823" s="89"/>
      <c r="K3823" s="89"/>
      <c r="L3823" s="89"/>
      <c r="M3823" s="89"/>
      <c r="N3823" s="89"/>
      <c r="O3823" s="89"/>
      <c r="P3823" s="89"/>
      <c r="Q3823" s="89"/>
      <c r="R3823" s="89"/>
      <c r="S3823" s="89"/>
    </row>
    <row r="3824" spans="1:19" ht="49.65" customHeight="1" x14ac:dyDescent="0.3">
      <c r="A3824" s="97">
        <v>15535</v>
      </c>
      <c r="B3824" s="98" t="s">
        <v>3157</v>
      </c>
      <c r="C3824" s="96"/>
      <c r="D3824" s="96"/>
      <c r="E3824" s="96"/>
      <c r="F3824" s="96"/>
      <c r="G3824" s="94">
        <f>+C3824+D3824+E3824+F3824</f>
        <v>0</v>
      </c>
      <c r="H3824" s="95">
        <v>249</v>
      </c>
      <c r="I3824" s="88">
        <f>+G3824*H3824</f>
        <v>0</v>
      </c>
      <c r="K3824" s="97">
        <v>14598</v>
      </c>
      <c r="L3824" s="98" t="s">
        <v>3158</v>
      </c>
      <c r="M3824" s="96"/>
      <c r="N3824" s="96"/>
      <c r="O3824" s="96"/>
      <c r="P3824" s="96"/>
      <c r="Q3824" s="94">
        <f>+M3824+N3824+O3824+P3824</f>
        <v>0</v>
      </c>
      <c r="R3824" s="95">
        <v>269</v>
      </c>
      <c r="S3824" s="88">
        <f>+Q3824*R3824</f>
        <v>0</v>
      </c>
    </row>
    <row r="3825" spans="1:19" ht="49.65" customHeight="1" x14ac:dyDescent="0.3">
      <c r="A3825" s="89"/>
      <c r="B3825" s="89"/>
      <c r="C3825" s="89"/>
      <c r="D3825" s="89"/>
      <c r="E3825" s="89"/>
      <c r="F3825" s="89"/>
      <c r="G3825" s="89"/>
      <c r="H3825" s="89"/>
      <c r="I3825" s="89"/>
      <c r="K3825" s="89"/>
      <c r="L3825" s="89"/>
      <c r="M3825" s="89"/>
      <c r="N3825" s="89"/>
      <c r="O3825" s="89"/>
      <c r="P3825" s="89"/>
      <c r="Q3825" s="89"/>
      <c r="R3825" s="89"/>
      <c r="S3825" s="89"/>
    </row>
    <row r="3826" spans="1:19" ht="49.65" customHeight="1" x14ac:dyDescent="0.3">
      <c r="A3826" s="97">
        <v>15536</v>
      </c>
      <c r="B3826" s="98" t="s">
        <v>3159</v>
      </c>
      <c r="C3826" s="96"/>
      <c r="D3826" s="96"/>
      <c r="E3826" s="96"/>
      <c r="F3826" s="96"/>
      <c r="G3826" s="94">
        <f>+C3826+D3826+E3826+F3826</f>
        <v>0</v>
      </c>
      <c r="H3826" s="95">
        <v>89</v>
      </c>
      <c r="I3826" s="88">
        <f>+G3826*H3826</f>
        <v>0</v>
      </c>
      <c r="K3826" s="97">
        <v>14599</v>
      </c>
      <c r="L3826" s="98" t="s">
        <v>3160</v>
      </c>
      <c r="M3826" s="96"/>
      <c r="N3826" s="96"/>
      <c r="O3826" s="96"/>
      <c r="P3826" s="96"/>
      <c r="Q3826" s="94">
        <f>+M3826+N3826+O3826+P3826</f>
        <v>0</v>
      </c>
      <c r="R3826" s="95">
        <v>269</v>
      </c>
      <c r="S3826" s="88">
        <f>+Q3826*R3826</f>
        <v>0</v>
      </c>
    </row>
    <row r="3827" spans="1:19" ht="49.65" customHeight="1" x14ac:dyDescent="0.3">
      <c r="A3827" s="89"/>
      <c r="B3827" s="89"/>
      <c r="C3827" s="89"/>
      <c r="D3827" s="89"/>
      <c r="E3827" s="89"/>
      <c r="F3827" s="89"/>
      <c r="G3827" s="89"/>
      <c r="H3827" s="89"/>
      <c r="I3827" s="89"/>
      <c r="K3827" s="89"/>
      <c r="L3827" s="89"/>
      <c r="M3827" s="89"/>
      <c r="N3827" s="89"/>
      <c r="O3827" s="89"/>
      <c r="P3827" s="89"/>
      <c r="Q3827" s="89"/>
      <c r="R3827" s="89"/>
      <c r="S3827" s="89"/>
    </row>
    <row r="3828" spans="1:19" ht="49.65" customHeight="1" x14ac:dyDescent="0.3">
      <c r="A3828" s="101" t="s">
        <v>3161</v>
      </c>
      <c r="B3828" s="78"/>
      <c r="C3828" s="78"/>
      <c r="D3828" s="78"/>
      <c r="E3828" s="78"/>
      <c r="F3828" s="78"/>
      <c r="G3828" s="78"/>
      <c r="H3828" s="78"/>
      <c r="I3828" s="78"/>
      <c r="K3828" s="97">
        <v>14600</v>
      </c>
      <c r="L3828" s="98" t="s">
        <v>3162</v>
      </c>
      <c r="M3828" s="96"/>
      <c r="N3828" s="96"/>
      <c r="O3828" s="96"/>
      <c r="P3828" s="96"/>
      <c r="Q3828" s="94">
        <f>+M3828+N3828+O3828+P3828</f>
        <v>0</v>
      </c>
      <c r="R3828" s="95">
        <v>269</v>
      </c>
      <c r="S3828" s="88">
        <f>+Q3828*R3828</f>
        <v>0</v>
      </c>
    </row>
    <row r="3829" spans="1:19" ht="49.65" customHeight="1" x14ac:dyDescent="0.3">
      <c r="A3829" s="78"/>
      <c r="B3829" s="78"/>
      <c r="C3829" s="78"/>
      <c r="D3829" s="78"/>
      <c r="E3829" s="78"/>
      <c r="F3829" s="78"/>
      <c r="G3829" s="78"/>
      <c r="H3829" s="78"/>
      <c r="I3829" s="78"/>
      <c r="K3829" s="89"/>
      <c r="L3829" s="89"/>
      <c r="M3829" s="89"/>
      <c r="N3829" s="89"/>
      <c r="O3829" s="89"/>
      <c r="P3829" s="89"/>
      <c r="Q3829" s="89"/>
      <c r="R3829" s="89"/>
      <c r="S3829" s="89"/>
    </row>
    <row r="3830" spans="1:19" ht="49.65" customHeight="1" x14ac:dyDescent="0.3">
      <c r="A3830" s="99"/>
      <c r="B3830" s="100" t="s">
        <v>3118</v>
      </c>
      <c r="C3830" s="78"/>
      <c r="D3830" s="78"/>
      <c r="E3830" s="78"/>
      <c r="F3830" s="78"/>
      <c r="G3830" s="78"/>
      <c r="H3830" s="78"/>
      <c r="I3830" s="78"/>
      <c r="K3830" s="97">
        <v>15242</v>
      </c>
      <c r="L3830" s="98" t="s">
        <v>3163</v>
      </c>
      <c r="M3830" s="96"/>
      <c r="N3830" s="96"/>
      <c r="O3830" s="96"/>
      <c r="P3830" s="96"/>
      <c r="Q3830" s="94">
        <f>+M3830+N3830+O3830+P3830</f>
        <v>0</v>
      </c>
      <c r="R3830" s="95">
        <v>329</v>
      </c>
      <c r="S3830" s="88">
        <f>+Q3830*R3830</f>
        <v>0</v>
      </c>
    </row>
    <row r="3831" spans="1:19" ht="49.65" customHeight="1" x14ac:dyDescent="0.3">
      <c r="A3831" s="78"/>
      <c r="B3831" s="78"/>
      <c r="C3831" s="78"/>
      <c r="D3831" s="78"/>
      <c r="E3831" s="78"/>
      <c r="F3831" s="78"/>
      <c r="G3831" s="78"/>
      <c r="H3831" s="78"/>
      <c r="I3831" s="78"/>
      <c r="K3831" s="89"/>
      <c r="L3831" s="89"/>
      <c r="M3831" s="89"/>
      <c r="N3831" s="89"/>
      <c r="O3831" s="89"/>
      <c r="P3831" s="89"/>
      <c r="Q3831" s="89"/>
      <c r="R3831" s="89"/>
      <c r="S3831" s="89"/>
    </row>
    <row r="3832" spans="1:19" ht="49.65" customHeight="1" x14ac:dyDescent="0.3">
      <c r="A3832" s="97">
        <v>14398</v>
      </c>
      <c r="B3832" s="98" t="s">
        <v>3164</v>
      </c>
      <c r="C3832" s="96"/>
      <c r="D3832" s="96"/>
      <c r="E3832" s="96"/>
      <c r="F3832" s="96"/>
      <c r="G3832" s="94">
        <f>+C3832+D3832+E3832+F3832</f>
        <v>0</v>
      </c>
      <c r="H3832" s="95">
        <v>169</v>
      </c>
      <c r="I3832" s="88">
        <f>+G3832*H3832</f>
        <v>0</v>
      </c>
      <c r="K3832" s="99"/>
      <c r="L3832" s="100" t="s">
        <v>3140</v>
      </c>
      <c r="M3832" s="78"/>
      <c r="N3832" s="78"/>
      <c r="O3832" s="78"/>
      <c r="P3832" s="78"/>
      <c r="Q3832" s="78"/>
      <c r="R3832" s="78"/>
      <c r="S3832" s="78"/>
    </row>
    <row r="3833" spans="1:19" ht="49.65" customHeight="1" x14ac:dyDescent="0.3">
      <c r="A3833" s="89"/>
      <c r="B3833" s="89"/>
      <c r="C3833" s="89"/>
      <c r="D3833" s="89"/>
      <c r="E3833" s="89"/>
      <c r="F3833" s="89"/>
      <c r="G3833" s="89"/>
      <c r="H3833" s="89"/>
      <c r="I3833" s="89"/>
      <c r="K3833" s="78"/>
      <c r="L3833" s="78"/>
      <c r="M3833" s="78"/>
      <c r="N3833" s="78"/>
      <c r="O3833" s="78"/>
      <c r="P3833" s="78"/>
      <c r="Q3833" s="78"/>
      <c r="R3833" s="78"/>
      <c r="S3833" s="78"/>
    </row>
    <row r="3834" spans="1:19" ht="49.65" customHeight="1" x14ac:dyDescent="0.3">
      <c r="A3834" s="97">
        <v>14400</v>
      </c>
      <c r="B3834" s="98" t="s">
        <v>3165</v>
      </c>
      <c r="C3834" s="96"/>
      <c r="D3834" s="96"/>
      <c r="E3834" s="96"/>
      <c r="F3834" s="96"/>
      <c r="G3834" s="94">
        <f>+C3834+D3834+E3834+F3834</f>
        <v>0</v>
      </c>
      <c r="H3834" s="95">
        <v>99</v>
      </c>
      <c r="I3834" s="88">
        <f>+G3834*H3834</f>
        <v>0</v>
      </c>
      <c r="K3834" s="97">
        <v>14109</v>
      </c>
      <c r="L3834" s="98" t="s">
        <v>3166</v>
      </c>
      <c r="M3834" s="96"/>
      <c r="N3834" s="96"/>
      <c r="O3834" s="96"/>
      <c r="P3834" s="96"/>
      <c r="Q3834" s="94">
        <f>+M3834+N3834+O3834+P3834</f>
        <v>0</v>
      </c>
      <c r="R3834" s="95">
        <v>169</v>
      </c>
      <c r="S3834" s="88">
        <f>+Q3834*R3834</f>
        <v>0</v>
      </c>
    </row>
    <row r="3835" spans="1:19" ht="49.65" customHeight="1" x14ac:dyDescent="0.3">
      <c r="A3835" s="89"/>
      <c r="B3835" s="89"/>
      <c r="C3835" s="89"/>
      <c r="D3835" s="89"/>
      <c r="E3835" s="89"/>
      <c r="F3835" s="89"/>
      <c r="G3835" s="89"/>
      <c r="H3835" s="89"/>
      <c r="I3835" s="89"/>
      <c r="K3835" s="89"/>
      <c r="L3835" s="89"/>
      <c r="M3835" s="89"/>
      <c r="N3835" s="89"/>
      <c r="O3835" s="89"/>
      <c r="P3835" s="89"/>
      <c r="Q3835" s="89"/>
      <c r="R3835" s="89"/>
      <c r="S3835" s="89"/>
    </row>
    <row r="3836" spans="1:19" ht="49.65" customHeight="1" x14ac:dyDescent="0.3">
      <c r="A3836" s="99"/>
      <c r="B3836" s="100" t="s">
        <v>3128</v>
      </c>
      <c r="C3836" s="78"/>
      <c r="D3836" s="78"/>
      <c r="E3836" s="78"/>
      <c r="F3836" s="78"/>
      <c r="G3836" s="78"/>
      <c r="H3836" s="78"/>
      <c r="I3836" s="78"/>
      <c r="K3836" s="97">
        <v>14110</v>
      </c>
      <c r="L3836" s="98" t="s">
        <v>3167</v>
      </c>
      <c r="M3836" s="96"/>
      <c r="N3836" s="96"/>
      <c r="O3836" s="96"/>
      <c r="P3836" s="96"/>
      <c r="Q3836" s="94">
        <f>+M3836+N3836+O3836+P3836</f>
        <v>0</v>
      </c>
      <c r="R3836" s="95">
        <v>99</v>
      </c>
      <c r="S3836" s="88">
        <f>+Q3836*R3836</f>
        <v>0</v>
      </c>
    </row>
    <row r="3837" spans="1:19" ht="49.65" customHeight="1" x14ac:dyDescent="0.3">
      <c r="A3837" s="78"/>
      <c r="B3837" s="78"/>
      <c r="C3837" s="78"/>
      <c r="D3837" s="78"/>
      <c r="E3837" s="78"/>
      <c r="F3837" s="78"/>
      <c r="G3837" s="78"/>
      <c r="H3837" s="78"/>
      <c r="I3837" s="78"/>
      <c r="K3837" s="89"/>
      <c r="L3837" s="89"/>
      <c r="M3837" s="89"/>
      <c r="N3837" s="89"/>
      <c r="O3837" s="89"/>
      <c r="P3837" s="89"/>
      <c r="Q3837" s="89"/>
      <c r="R3837" s="89"/>
      <c r="S3837" s="89"/>
    </row>
    <row r="3838" spans="1:19" ht="49.65" customHeight="1" x14ac:dyDescent="0.3">
      <c r="A3838" s="97">
        <v>14390</v>
      </c>
      <c r="B3838" s="98" t="s">
        <v>3168</v>
      </c>
      <c r="C3838" s="96"/>
      <c r="D3838" s="96"/>
      <c r="E3838" s="96"/>
      <c r="F3838" s="96"/>
      <c r="G3838" s="94">
        <f>+C3838+D3838+E3838+F3838</f>
        <v>0</v>
      </c>
      <c r="H3838" s="95">
        <v>159</v>
      </c>
      <c r="I3838" s="88">
        <f>+G3838*H3838</f>
        <v>0</v>
      </c>
      <c r="K3838" s="101" t="s">
        <v>3169</v>
      </c>
      <c r="L3838" s="78"/>
      <c r="M3838" s="78"/>
      <c r="N3838" s="78"/>
      <c r="O3838" s="78"/>
      <c r="P3838" s="78"/>
      <c r="Q3838" s="78"/>
      <c r="R3838" s="78"/>
      <c r="S3838" s="78"/>
    </row>
    <row r="3839" spans="1:19" ht="49.65" customHeight="1" x14ac:dyDescent="0.3">
      <c r="A3839" s="89"/>
      <c r="B3839" s="89"/>
      <c r="C3839" s="89"/>
      <c r="D3839" s="89"/>
      <c r="E3839" s="89"/>
      <c r="F3839" s="89"/>
      <c r="G3839" s="89"/>
      <c r="H3839" s="89"/>
      <c r="I3839" s="89"/>
      <c r="K3839" s="78"/>
      <c r="L3839" s="78"/>
      <c r="M3839" s="78"/>
      <c r="N3839" s="78"/>
      <c r="O3839" s="78"/>
      <c r="P3839" s="78"/>
      <c r="Q3839" s="78"/>
      <c r="R3839" s="78"/>
      <c r="S3839" s="78"/>
    </row>
    <row r="3840" spans="1:19" ht="49.65" customHeight="1" x14ac:dyDescent="0.3">
      <c r="A3840" s="97">
        <v>14391</v>
      </c>
      <c r="B3840" s="98" t="s">
        <v>3170</v>
      </c>
      <c r="C3840" s="96"/>
      <c r="D3840" s="96"/>
      <c r="E3840" s="96"/>
      <c r="F3840" s="96"/>
      <c r="G3840" s="94">
        <f>+C3840+D3840+E3840+F3840</f>
        <v>0</v>
      </c>
      <c r="H3840" s="95">
        <v>89</v>
      </c>
      <c r="I3840" s="88">
        <f>+G3840*H3840</f>
        <v>0</v>
      </c>
      <c r="K3840" s="99"/>
      <c r="L3840" s="100" t="s">
        <v>3171</v>
      </c>
      <c r="M3840" s="78"/>
      <c r="N3840" s="78"/>
      <c r="O3840" s="78"/>
      <c r="P3840" s="78"/>
      <c r="Q3840" s="78"/>
      <c r="R3840" s="78"/>
      <c r="S3840" s="78"/>
    </row>
    <row r="3841" spans="1:19" ht="49.65" customHeight="1" x14ac:dyDescent="0.3">
      <c r="A3841" s="89"/>
      <c r="B3841" s="89"/>
      <c r="C3841" s="89"/>
      <c r="D3841" s="89"/>
      <c r="E3841" s="89"/>
      <c r="F3841" s="89"/>
      <c r="G3841" s="89"/>
      <c r="H3841" s="89"/>
      <c r="I3841" s="89"/>
      <c r="K3841" s="78"/>
      <c r="L3841" s="78"/>
      <c r="M3841" s="78"/>
      <c r="N3841" s="78"/>
      <c r="O3841" s="78"/>
      <c r="P3841" s="78"/>
      <c r="Q3841" s="78"/>
      <c r="R3841" s="78"/>
      <c r="S3841" s="78"/>
    </row>
    <row r="3842" spans="1:19" ht="49.65" customHeight="1" x14ac:dyDescent="0.3">
      <c r="A3842" s="99"/>
      <c r="B3842" s="100" t="s">
        <v>2753</v>
      </c>
      <c r="C3842" s="78"/>
      <c r="D3842" s="78"/>
      <c r="E3842" s="78"/>
      <c r="F3842" s="78"/>
      <c r="G3842" s="78"/>
      <c r="H3842" s="78"/>
      <c r="I3842" s="78"/>
      <c r="K3842" s="97">
        <v>15456</v>
      </c>
      <c r="L3842" s="98" t="s">
        <v>3172</v>
      </c>
      <c r="M3842" s="96"/>
      <c r="N3842" s="96"/>
      <c r="O3842" s="96"/>
      <c r="P3842" s="96"/>
      <c r="Q3842" s="94">
        <f>+M3842+N3842+O3842+P3842</f>
        <v>0</v>
      </c>
      <c r="R3842" s="95">
        <v>109</v>
      </c>
      <c r="S3842" s="88">
        <f>+Q3842*R3842</f>
        <v>0</v>
      </c>
    </row>
    <row r="3843" spans="1:19" ht="49.65" customHeight="1" x14ac:dyDescent="0.3">
      <c r="A3843" s="78"/>
      <c r="B3843" s="78"/>
      <c r="C3843" s="78"/>
      <c r="D3843" s="78"/>
      <c r="E3843" s="78"/>
      <c r="F3843" s="78"/>
      <c r="G3843" s="78"/>
      <c r="H3843" s="78"/>
      <c r="I3843" s="78"/>
      <c r="K3843" s="89"/>
      <c r="L3843" s="89"/>
      <c r="M3843" s="89"/>
      <c r="N3843" s="89"/>
      <c r="O3843" s="89"/>
      <c r="P3843" s="89"/>
      <c r="Q3843" s="89"/>
      <c r="R3843" s="89"/>
      <c r="S3843" s="89"/>
    </row>
    <row r="3844" spans="1:19" ht="49.65" customHeight="1" x14ac:dyDescent="0.3">
      <c r="A3844" s="97">
        <v>7815</v>
      </c>
      <c r="B3844" s="98" t="s">
        <v>3173</v>
      </c>
      <c r="C3844" s="96"/>
      <c r="D3844" s="96"/>
      <c r="E3844" s="96"/>
      <c r="F3844" s="96"/>
      <c r="G3844" s="94">
        <f>+C3844+D3844+E3844+F3844</f>
        <v>0</v>
      </c>
      <c r="H3844" s="95">
        <v>379</v>
      </c>
      <c r="I3844" s="88">
        <f>+G3844*H3844</f>
        <v>0</v>
      </c>
      <c r="K3844" s="97">
        <v>15457</v>
      </c>
      <c r="L3844" s="98" t="s">
        <v>3174</v>
      </c>
      <c r="M3844" s="96"/>
      <c r="N3844" s="96"/>
      <c r="O3844" s="96"/>
      <c r="P3844" s="96"/>
      <c r="Q3844" s="94">
        <f>+M3844+N3844+O3844+P3844</f>
        <v>0</v>
      </c>
      <c r="R3844" s="95">
        <v>109</v>
      </c>
      <c r="S3844" s="88">
        <f>+Q3844*R3844</f>
        <v>0</v>
      </c>
    </row>
    <row r="3845" spans="1:19" ht="49.65" customHeight="1" x14ac:dyDescent="0.3">
      <c r="A3845" s="89"/>
      <c r="B3845" s="89"/>
      <c r="C3845" s="89"/>
      <c r="D3845" s="89"/>
      <c r="E3845" s="89"/>
      <c r="F3845" s="89"/>
      <c r="G3845" s="89"/>
      <c r="H3845" s="89"/>
      <c r="I3845" s="89"/>
      <c r="K3845" s="89"/>
      <c r="L3845" s="89"/>
      <c r="M3845" s="89"/>
      <c r="N3845" s="89"/>
      <c r="O3845" s="89"/>
      <c r="P3845" s="89"/>
      <c r="Q3845" s="89"/>
      <c r="R3845" s="89"/>
      <c r="S3845" s="89"/>
    </row>
    <row r="3846" spans="1:19" ht="49.65" customHeight="1" x14ac:dyDescent="0.3">
      <c r="A3846" s="97">
        <v>14601</v>
      </c>
      <c r="B3846" s="98" t="s">
        <v>3175</v>
      </c>
      <c r="C3846" s="96"/>
      <c r="D3846" s="96"/>
      <c r="E3846" s="96"/>
      <c r="F3846" s="96"/>
      <c r="G3846" s="94">
        <f>+C3846+D3846+E3846+F3846</f>
        <v>0</v>
      </c>
      <c r="H3846" s="95">
        <v>489</v>
      </c>
      <c r="I3846" s="88">
        <f>+G3846*H3846</f>
        <v>0</v>
      </c>
      <c r="K3846" s="97">
        <v>15458</v>
      </c>
      <c r="L3846" s="98" t="s">
        <v>3176</v>
      </c>
      <c r="M3846" s="96"/>
      <c r="N3846" s="96"/>
      <c r="O3846" s="96"/>
      <c r="P3846" s="96"/>
      <c r="Q3846" s="94">
        <f>+M3846+N3846+O3846+P3846</f>
        <v>0</v>
      </c>
      <c r="R3846" s="95">
        <v>109</v>
      </c>
      <c r="S3846" s="88">
        <f>+Q3846*R3846</f>
        <v>0</v>
      </c>
    </row>
    <row r="3847" spans="1:19" ht="49.65" customHeight="1" x14ac:dyDescent="0.3">
      <c r="A3847" s="89"/>
      <c r="B3847" s="89"/>
      <c r="C3847" s="89"/>
      <c r="D3847" s="89"/>
      <c r="E3847" s="89"/>
      <c r="F3847" s="89"/>
      <c r="G3847" s="89"/>
      <c r="H3847" s="89"/>
      <c r="I3847" s="89"/>
      <c r="K3847" s="89"/>
      <c r="L3847" s="89"/>
      <c r="M3847" s="89"/>
      <c r="N3847" s="89"/>
      <c r="O3847" s="89"/>
      <c r="P3847" s="89"/>
      <c r="Q3847" s="89"/>
      <c r="R3847" s="89"/>
      <c r="S3847" s="89"/>
    </row>
    <row r="3848" spans="1:19" ht="49.65" customHeight="1" x14ac:dyDescent="0.3">
      <c r="A3848" s="99"/>
      <c r="B3848" s="100" t="s">
        <v>3177</v>
      </c>
      <c r="C3848" s="78"/>
      <c r="D3848" s="78"/>
      <c r="E3848" s="78"/>
      <c r="F3848" s="78"/>
      <c r="G3848" s="78"/>
      <c r="H3848" s="78"/>
      <c r="I3848" s="78"/>
      <c r="K3848" s="97">
        <v>15459</v>
      </c>
      <c r="L3848" s="98" t="s">
        <v>3178</v>
      </c>
      <c r="M3848" s="96"/>
      <c r="N3848" s="96"/>
      <c r="O3848" s="96"/>
      <c r="P3848" s="96"/>
      <c r="Q3848" s="94">
        <f>+M3848+N3848+O3848+P3848</f>
        <v>0</v>
      </c>
      <c r="R3848" s="95">
        <v>109</v>
      </c>
      <c r="S3848" s="88">
        <f>+Q3848*R3848</f>
        <v>0</v>
      </c>
    </row>
    <row r="3849" spans="1:19" ht="49.65" customHeight="1" x14ac:dyDescent="0.3">
      <c r="A3849" s="78"/>
      <c r="B3849" s="78"/>
      <c r="C3849" s="78"/>
      <c r="D3849" s="78"/>
      <c r="E3849" s="78"/>
      <c r="F3849" s="78"/>
      <c r="G3849" s="78"/>
      <c r="H3849" s="78"/>
      <c r="I3849" s="78"/>
      <c r="K3849" s="89"/>
      <c r="L3849" s="89"/>
      <c r="M3849" s="89"/>
      <c r="N3849" s="89"/>
      <c r="O3849" s="89"/>
      <c r="P3849" s="89"/>
      <c r="Q3849" s="89"/>
      <c r="R3849" s="89"/>
      <c r="S3849" s="89"/>
    </row>
    <row r="3850" spans="1:19" ht="49.65" customHeight="1" x14ac:dyDescent="0.3">
      <c r="A3850" s="97">
        <v>11101</v>
      </c>
      <c r="B3850" s="98" t="s">
        <v>3179</v>
      </c>
      <c r="C3850" s="96"/>
      <c r="D3850" s="96"/>
      <c r="E3850" s="96"/>
      <c r="F3850" s="96"/>
      <c r="G3850" s="94">
        <f>+C3850+D3850+E3850+F3850</f>
        <v>0</v>
      </c>
      <c r="H3850" s="95">
        <v>149</v>
      </c>
      <c r="I3850" s="88">
        <f>+G3850*H3850</f>
        <v>0</v>
      </c>
      <c r="K3850" s="97">
        <v>15460</v>
      </c>
      <c r="L3850" s="98" t="s">
        <v>3180</v>
      </c>
      <c r="M3850" s="96"/>
      <c r="N3850" s="96"/>
      <c r="O3850" s="96"/>
      <c r="P3850" s="96"/>
      <c r="Q3850" s="94">
        <f>+M3850+N3850+O3850+P3850</f>
        <v>0</v>
      </c>
      <c r="R3850" s="95">
        <v>109</v>
      </c>
      <c r="S3850" s="88">
        <f>+Q3850*R3850</f>
        <v>0</v>
      </c>
    </row>
    <row r="3851" spans="1:19" ht="49.65" customHeight="1" x14ac:dyDescent="0.3">
      <c r="A3851" s="89"/>
      <c r="B3851" s="89"/>
      <c r="C3851" s="89"/>
      <c r="D3851" s="89"/>
      <c r="E3851" s="89"/>
      <c r="F3851" s="89"/>
      <c r="G3851" s="89"/>
      <c r="H3851" s="89"/>
      <c r="I3851" s="89"/>
      <c r="K3851" s="89"/>
      <c r="L3851" s="89"/>
      <c r="M3851" s="89"/>
      <c r="N3851" s="89"/>
      <c r="O3851" s="89"/>
      <c r="P3851" s="89"/>
      <c r="Q3851" s="89"/>
      <c r="R3851" s="89"/>
      <c r="S3851" s="89"/>
    </row>
    <row r="3852" spans="1:19" ht="49.65" customHeight="1" x14ac:dyDescent="0.3">
      <c r="A3852" s="97">
        <v>11848</v>
      </c>
      <c r="B3852" s="98" t="s">
        <v>3181</v>
      </c>
      <c r="C3852" s="96"/>
      <c r="D3852" s="96"/>
      <c r="E3852" s="96"/>
      <c r="F3852" s="96"/>
      <c r="G3852" s="94">
        <f>+C3852+D3852+E3852+F3852</f>
        <v>0</v>
      </c>
      <c r="H3852" s="95">
        <v>119</v>
      </c>
      <c r="I3852" s="88">
        <f>+G3852*H3852</f>
        <v>0</v>
      </c>
      <c r="K3852" s="97">
        <v>15461</v>
      </c>
      <c r="L3852" s="98" t="s">
        <v>3182</v>
      </c>
      <c r="M3852" s="96"/>
      <c r="N3852" s="96"/>
      <c r="O3852" s="96"/>
      <c r="P3852" s="96"/>
      <c r="Q3852" s="94">
        <f>+M3852+N3852+O3852+P3852</f>
        <v>0</v>
      </c>
      <c r="R3852" s="95">
        <v>109</v>
      </c>
      <c r="S3852" s="88">
        <f>+Q3852*R3852</f>
        <v>0</v>
      </c>
    </row>
    <row r="3853" spans="1:19" ht="49.65" customHeight="1" x14ac:dyDescent="0.3">
      <c r="A3853" s="89"/>
      <c r="B3853" s="89"/>
      <c r="C3853" s="89"/>
      <c r="D3853" s="89"/>
      <c r="E3853" s="89"/>
      <c r="F3853" s="89"/>
      <c r="G3853" s="89"/>
      <c r="H3853" s="89"/>
      <c r="I3853" s="89"/>
      <c r="K3853" s="89"/>
      <c r="L3853" s="89"/>
      <c r="M3853" s="89"/>
      <c r="N3853" s="89"/>
      <c r="O3853" s="89"/>
      <c r="P3853" s="89"/>
      <c r="Q3853" s="89"/>
      <c r="R3853" s="89"/>
      <c r="S3853" s="89"/>
    </row>
    <row r="3854" spans="1:19" ht="49.65" customHeight="1" x14ac:dyDescent="0.3">
      <c r="A3854" s="97">
        <v>11850</v>
      </c>
      <c r="B3854" s="98" t="s">
        <v>3183</v>
      </c>
      <c r="C3854" s="96"/>
      <c r="D3854" s="96"/>
      <c r="E3854" s="96"/>
      <c r="F3854" s="96"/>
      <c r="G3854" s="94">
        <f>+C3854+D3854+E3854+F3854</f>
        <v>0</v>
      </c>
      <c r="H3854" s="95">
        <v>119</v>
      </c>
      <c r="I3854" s="88">
        <f>+G3854*H3854</f>
        <v>0</v>
      </c>
      <c r="K3854" s="97">
        <v>15462</v>
      </c>
      <c r="L3854" s="98" t="s">
        <v>3184</v>
      </c>
      <c r="M3854" s="96"/>
      <c r="N3854" s="96"/>
      <c r="O3854" s="96"/>
      <c r="P3854" s="96"/>
      <c r="Q3854" s="94">
        <f>+M3854+N3854+O3854+P3854</f>
        <v>0</v>
      </c>
      <c r="R3854" s="95">
        <v>109</v>
      </c>
      <c r="S3854" s="88">
        <f>+Q3854*R3854</f>
        <v>0</v>
      </c>
    </row>
    <row r="3855" spans="1:19" ht="49.65" customHeight="1" x14ac:dyDescent="0.3">
      <c r="A3855" s="89"/>
      <c r="B3855" s="89"/>
      <c r="C3855" s="89"/>
      <c r="D3855" s="89"/>
      <c r="E3855" s="89"/>
      <c r="F3855" s="89"/>
      <c r="G3855" s="89"/>
      <c r="H3855" s="89"/>
      <c r="I3855" s="89"/>
      <c r="K3855" s="89"/>
      <c r="L3855" s="89"/>
      <c r="M3855" s="89"/>
      <c r="N3855" s="89"/>
      <c r="O3855" s="89"/>
      <c r="P3855" s="89"/>
      <c r="Q3855" s="89"/>
      <c r="R3855" s="89"/>
      <c r="S3855" s="89"/>
    </row>
    <row r="3856" spans="1:19" ht="49.65" customHeight="1" x14ac:dyDescent="0.3">
      <c r="A3856" s="97">
        <v>11851</v>
      </c>
      <c r="B3856" s="98" t="s">
        <v>3185</v>
      </c>
      <c r="C3856" s="96"/>
      <c r="D3856" s="96"/>
      <c r="E3856" s="96"/>
      <c r="F3856" s="96"/>
      <c r="G3856" s="94">
        <f>+C3856+D3856+E3856+F3856</f>
        <v>0</v>
      </c>
      <c r="H3856" s="95">
        <v>119</v>
      </c>
      <c r="I3856" s="88">
        <f>+G3856*H3856</f>
        <v>0</v>
      </c>
      <c r="K3856" s="97">
        <v>15463</v>
      </c>
      <c r="L3856" s="98" t="s">
        <v>3186</v>
      </c>
      <c r="M3856" s="96"/>
      <c r="N3856" s="96"/>
      <c r="O3856" s="96"/>
      <c r="P3856" s="96"/>
      <c r="Q3856" s="94">
        <f>+M3856+N3856+O3856+P3856</f>
        <v>0</v>
      </c>
      <c r="R3856" s="95">
        <v>109</v>
      </c>
      <c r="S3856" s="88">
        <f>+Q3856*R3856</f>
        <v>0</v>
      </c>
    </row>
    <row r="3857" spans="1:19" ht="49.65" customHeight="1" x14ac:dyDescent="0.3">
      <c r="A3857" s="89"/>
      <c r="B3857" s="89"/>
      <c r="C3857" s="89"/>
      <c r="D3857" s="89"/>
      <c r="E3857" s="89"/>
      <c r="F3857" s="89"/>
      <c r="G3857" s="89"/>
      <c r="H3857" s="89"/>
      <c r="I3857" s="89"/>
      <c r="K3857" s="89"/>
      <c r="L3857" s="89"/>
      <c r="M3857" s="89"/>
      <c r="N3857" s="89"/>
      <c r="O3857" s="89"/>
      <c r="P3857" s="89"/>
      <c r="Q3857" s="89"/>
      <c r="R3857" s="89"/>
      <c r="S3857" s="89"/>
    </row>
    <row r="3858" spans="1:19" ht="49.65" customHeight="1" x14ac:dyDescent="0.3">
      <c r="A3858" s="97">
        <v>14010</v>
      </c>
      <c r="B3858" s="98" t="s">
        <v>3187</v>
      </c>
      <c r="C3858" s="96"/>
      <c r="D3858" s="96"/>
      <c r="E3858" s="96"/>
      <c r="F3858" s="96"/>
      <c r="G3858" s="94">
        <f>+C3858+D3858+E3858+F3858</f>
        <v>0</v>
      </c>
      <c r="H3858" s="95">
        <v>149</v>
      </c>
      <c r="I3858" s="88">
        <f>+G3858*H3858</f>
        <v>0</v>
      </c>
      <c r="K3858" s="97">
        <v>15464</v>
      </c>
      <c r="L3858" s="98" t="s">
        <v>3188</v>
      </c>
      <c r="M3858" s="96"/>
      <c r="N3858" s="96"/>
      <c r="O3858" s="96"/>
      <c r="P3858" s="96"/>
      <c r="Q3858" s="94">
        <f>+M3858+N3858+O3858+P3858</f>
        <v>0</v>
      </c>
      <c r="R3858" s="95">
        <v>109</v>
      </c>
      <c r="S3858" s="88">
        <f>+Q3858*R3858</f>
        <v>0</v>
      </c>
    </row>
    <row r="3859" spans="1:19" ht="49.65" customHeight="1" x14ac:dyDescent="0.3">
      <c r="A3859" s="89"/>
      <c r="B3859" s="89"/>
      <c r="C3859" s="89"/>
      <c r="D3859" s="89"/>
      <c r="E3859" s="89"/>
      <c r="F3859" s="89"/>
      <c r="G3859" s="89"/>
      <c r="H3859" s="89"/>
      <c r="I3859" s="89"/>
      <c r="K3859" s="89"/>
      <c r="L3859" s="89"/>
      <c r="M3859" s="89"/>
      <c r="N3859" s="89"/>
      <c r="O3859" s="89"/>
      <c r="P3859" s="89"/>
      <c r="Q3859" s="89"/>
      <c r="R3859" s="89"/>
      <c r="S3859" s="89"/>
    </row>
    <row r="3860" spans="1:19" ht="49.65" customHeight="1" x14ac:dyDescent="0.3">
      <c r="A3860" s="97">
        <v>14011</v>
      </c>
      <c r="B3860" s="98" t="s">
        <v>3189</v>
      </c>
      <c r="C3860" s="96"/>
      <c r="D3860" s="96"/>
      <c r="E3860" s="96"/>
      <c r="F3860" s="96"/>
      <c r="G3860" s="94">
        <f>+C3860+D3860+E3860+F3860</f>
        <v>0</v>
      </c>
      <c r="H3860" s="95">
        <v>149</v>
      </c>
      <c r="I3860" s="88">
        <f>+G3860*H3860</f>
        <v>0</v>
      </c>
      <c r="K3860" s="97">
        <v>15465</v>
      </c>
      <c r="L3860" s="98" t="s">
        <v>3190</v>
      </c>
      <c r="M3860" s="96"/>
      <c r="N3860" s="96"/>
      <c r="O3860" s="96"/>
      <c r="P3860" s="96"/>
      <c r="Q3860" s="94">
        <f>+M3860+N3860+O3860+P3860</f>
        <v>0</v>
      </c>
      <c r="R3860" s="95">
        <v>109</v>
      </c>
      <c r="S3860" s="88">
        <f>+Q3860*R3860</f>
        <v>0</v>
      </c>
    </row>
    <row r="3861" spans="1:19" ht="49.65" customHeight="1" x14ac:dyDescent="0.3">
      <c r="A3861" s="89"/>
      <c r="B3861" s="89"/>
      <c r="C3861" s="89"/>
      <c r="D3861" s="89"/>
      <c r="E3861" s="89"/>
      <c r="F3861" s="89"/>
      <c r="G3861" s="89"/>
      <c r="H3861" s="89"/>
      <c r="I3861" s="89"/>
      <c r="K3861" s="89"/>
      <c r="L3861" s="89"/>
      <c r="M3861" s="89"/>
      <c r="N3861" s="89"/>
      <c r="O3861" s="89"/>
      <c r="P3861" s="89"/>
      <c r="Q3861" s="89"/>
      <c r="R3861" s="89"/>
      <c r="S3861" s="89"/>
    </row>
    <row r="3862" spans="1:19" ht="49.65" customHeight="1" x14ac:dyDescent="0.3">
      <c r="A3862" s="97">
        <v>14013</v>
      </c>
      <c r="B3862" s="98" t="s">
        <v>3191</v>
      </c>
      <c r="C3862" s="96"/>
      <c r="D3862" s="96"/>
      <c r="E3862" s="96"/>
      <c r="F3862" s="96"/>
      <c r="G3862" s="94">
        <f>+C3862+D3862+E3862+F3862</f>
        <v>0</v>
      </c>
      <c r="H3862" s="95">
        <v>139</v>
      </c>
      <c r="I3862" s="88">
        <f>+G3862*H3862</f>
        <v>0</v>
      </c>
      <c r="K3862" s="97">
        <v>15466</v>
      </c>
      <c r="L3862" s="98" t="s">
        <v>3192</v>
      </c>
      <c r="M3862" s="96"/>
      <c r="N3862" s="96"/>
      <c r="O3862" s="96"/>
      <c r="P3862" s="96"/>
      <c r="Q3862" s="94">
        <f>+M3862+N3862+O3862+P3862</f>
        <v>0</v>
      </c>
      <c r="R3862" s="95">
        <v>109</v>
      </c>
      <c r="S3862" s="88">
        <f>+Q3862*R3862</f>
        <v>0</v>
      </c>
    </row>
    <row r="3863" spans="1:19" ht="49.65" customHeight="1" x14ac:dyDescent="0.3">
      <c r="A3863" s="89"/>
      <c r="B3863" s="89"/>
      <c r="C3863" s="89"/>
      <c r="D3863" s="89"/>
      <c r="E3863" s="89"/>
      <c r="F3863" s="89"/>
      <c r="G3863" s="89"/>
      <c r="H3863" s="89"/>
      <c r="I3863" s="89"/>
      <c r="K3863" s="89"/>
      <c r="L3863" s="89"/>
      <c r="M3863" s="89"/>
      <c r="N3863" s="89"/>
      <c r="O3863" s="89"/>
      <c r="P3863" s="89"/>
      <c r="Q3863" s="89"/>
      <c r="R3863" s="89"/>
      <c r="S3863" s="89"/>
    </row>
    <row r="3864" spans="1:19" ht="49.65" customHeight="1" x14ac:dyDescent="0.3">
      <c r="A3864" s="97">
        <v>14014</v>
      </c>
      <c r="B3864" s="98" t="s">
        <v>3193</v>
      </c>
      <c r="C3864" s="96"/>
      <c r="D3864" s="96"/>
      <c r="E3864" s="96"/>
      <c r="F3864" s="96"/>
      <c r="G3864" s="94">
        <f>+C3864+D3864+E3864+F3864</f>
        <v>0</v>
      </c>
      <c r="H3864" s="95">
        <v>139</v>
      </c>
      <c r="I3864" s="88">
        <f>+G3864*H3864</f>
        <v>0</v>
      </c>
      <c r="K3864" s="97">
        <v>15467</v>
      </c>
      <c r="L3864" s="98" t="s">
        <v>3194</v>
      </c>
      <c r="M3864" s="96"/>
      <c r="N3864" s="96"/>
      <c r="O3864" s="96"/>
      <c r="P3864" s="96"/>
      <c r="Q3864" s="94">
        <f>+M3864+N3864+O3864+P3864</f>
        <v>0</v>
      </c>
      <c r="R3864" s="95">
        <v>109</v>
      </c>
      <c r="S3864" s="88">
        <f>+Q3864*R3864</f>
        <v>0</v>
      </c>
    </row>
    <row r="3865" spans="1:19" ht="49.65" customHeight="1" x14ac:dyDescent="0.3">
      <c r="A3865" s="89"/>
      <c r="B3865" s="89"/>
      <c r="C3865" s="89"/>
      <c r="D3865" s="89"/>
      <c r="E3865" s="89"/>
      <c r="F3865" s="89"/>
      <c r="G3865" s="89"/>
      <c r="H3865" s="89"/>
      <c r="I3865" s="89"/>
      <c r="K3865" s="89"/>
      <c r="L3865" s="89"/>
      <c r="M3865" s="89"/>
      <c r="N3865" s="89"/>
      <c r="O3865" s="89"/>
      <c r="P3865" s="89"/>
      <c r="Q3865" s="89"/>
      <c r="R3865" s="89"/>
      <c r="S3865" s="89"/>
    </row>
    <row r="3866" spans="1:19" ht="49.65" customHeight="1" x14ac:dyDescent="0.3">
      <c r="A3866" s="97">
        <v>14015</v>
      </c>
      <c r="B3866" s="98" t="s">
        <v>3195</v>
      </c>
      <c r="C3866" s="96"/>
      <c r="D3866" s="96"/>
      <c r="E3866" s="96"/>
      <c r="F3866" s="96"/>
      <c r="G3866" s="94">
        <f>+C3866+D3866+E3866+F3866</f>
        <v>0</v>
      </c>
      <c r="H3866" s="95">
        <v>139</v>
      </c>
      <c r="I3866" s="88">
        <f>+G3866*H3866</f>
        <v>0</v>
      </c>
      <c r="K3866" s="97">
        <v>15468</v>
      </c>
      <c r="L3866" s="98" t="s">
        <v>3196</v>
      </c>
      <c r="M3866" s="96"/>
      <c r="N3866" s="96"/>
      <c r="O3866" s="96"/>
      <c r="P3866" s="96"/>
      <c r="Q3866" s="94">
        <f>+M3866+N3866+O3866+P3866</f>
        <v>0</v>
      </c>
      <c r="R3866" s="95">
        <v>109</v>
      </c>
      <c r="S3866" s="88">
        <f>+Q3866*R3866</f>
        <v>0</v>
      </c>
    </row>
    <row r="3867" spans="1:19" ht="49.65" customHeight="1" x14ac:dyDescent="0.3">
      <c r="A3867" s="89"/>
      <c r="B3867" s="89"/>
      <c r="C3867" s="89"/>
      <c r="D3867" s="89"/>
      <c r="E3867" s="89"/>
      <c r="F3867" s="89"/>
      <c r="G3867" s="89"/>
      <c r="H3867" s="89"/>
      <c r="I3867" s="89"/>
      <c r="K3867" s="89"/>
      <c r="L3867" s="89"/>
      <c r="M3867" s="89"/>
      <c r="N3867" s="89"/>
      <c r="O3867" s="89"/>
      <c r="P3867" s="89"/>
      <c r="Q3867" s="89"/>
      <c r="R3867" s="89"/>
      <c r="S3867" s="89"/>
    </row>
    <row r="3868" spans="1:19" ht="49.65" customHeight="1" x14ac:dyDescent="0.3">
      <c r="A3868" s="97">
        <v>14185</v>
      </c>
      <c r="B3868" s="98" t="s">
        <v>3197</v>
      </c>
      <c r="C3868" s="96"/>
      <c r="D3868" s="96"/>
      <c r="E3868" s="96"/>
      <c r="F3868" s="96"/>
      <c r="G3868" s="94">
        <f>+C3868+D3868+E3868+F3868</f>
        <v>0</v>
      </c>
      <c r="H3868" s="95">
        <v>149</v>
      </c>
      <c r="I3868" s="88">
        <f>+G3868*H3868</f>
        <v>0</v>
      </c>
      <c r="K3868" s="97">
        <v>15469</v>
      </c>
      <c r="L3868" s="98" t="s">
        <v>3198</v>
      </c>
      <c r="M3868" s="96"/>
      <c r="N3868" s="96"/>
      <c r="O3868" s="96"/>
      <c r="P3868" s="96"/>
      <c r="Q3868" s="94">
        <f>+M3868+N3868+O3868+P3868</f>
        <v>0</v>
      </c>
      <c r="R3868" s="95">
        <v>109</v>
      </c>
      <c r="S3868" s="88">
        <f>+Q3868*R3868</f>
        <v>0</v>
      </c>
    </row>
    <row r="3869" spans="1:19" ht="49.65" customHeight="1" x14ac:dyDescent="0.3">
      <c r="A3869" s="89"/>
      <c r="B3869" s="89"/>
      <c r="C3869" s="89"/>
      <c r="D3869" s="89"/>
      <c r="E3869" s="89"/>
      <c r="F3869" s="89"/>
      <c r="G3869" s="89"/>
      <c r="H3869" s="89"/>
      <c r="I3869" s="89"/>
      <c r="K3869" s="89"/>
      <c r="L3869" s="89"/>
      <c r="M3869" s="89"/>
      <c r="N3869" s="89"/>
      <c r="O3869" s="89"/>
      <c r="P3869" s="89"/>
      <c r="Q3869" s="89"/>
      <c r="R3869" s="89"/>
      <c r="S3869" s="89"/>
    </row>
    <row r="3870" spans="1:19" ht="49.65" customHeight="1" x14ac:dyDescent="0.3">
      <c r="A3870" s="97">
        <v>14186</v>
      </c>
      <c r="B3870" s="98" t="s">
        <v>3199</v>
      </c>
      <c r="C3870" s="96"/>
      <c r="D3870" s="96"/>
      <c r="E3870" s="96"/>
      <c r="F3870" s="96"/>
      <c r="G3870" s="94">
        <f>+C3870+D3870+E3870+F3870</f>
        <v>0</v>
      </c>
      <c r="H3870" s="95">
        <v>149</v>
      </c>
      <c r="I3870" s="88">
        <f>+G3870*H3870</f>
        <v>0</v>
      </c>
      <c r="K3870" s="99"/>
      <c r="L3870" s="100" t="s">
        <v>3200</v>
      </c>
      <c r="M3870" s="78"/>
      <c r="N3870" s="78"/>
      <c r="O3870" s="78"/>
      <c r="P3870" s="78"/>
      <c r="Q3870" s="78"/>
      <c r="R3870" s="78"/>
      <c r="S3870" s="78"/>
    </row>
    <row r="3871" spans="1:19" ht="49.65" customHeight="1" x14ac:dyDescent="0.3">
      <c r="A3871" s="89"/>
      <c r="B3871" s="89"/>
      <c r="C3871" s="89"/>
      <c r="D3871" s="89"/>
      <c r="E3871" s="89"/>
      <c r="F3871" s="89"/>
      <c r="G3871" s="89"/>
      <c r="H3871" s="89"/>
      <c r="I3871" s="89"/>
      <c r="K3871" s="78"/>
      <c r="L3871" s="78"/>
      <c r="M3871" s="78"/>
      <c r="N3871" s="78"/>
      <c r="O3871" s="78"/>
      <c r="P3871" s="78"/>
      <c r="Q3871" s="78"/>
      <c r="R3871" s="78"/>
      <c r="S3871" s="78"/>
    </row>
    <row r="3872" spans="1:19" ht="49.65" customHeight="1" x14ac:dyDescent="0.3">
      <c r="A3872" s="97">
        <v>14187</v>
      </c>
      <c r="B3872" s="98" t="s">
        <v>3201</v>
      </c>
      <c r="C3872" s="96"/>
      <c r="D3872" s="96"/>
      <c r="E3872" s="96"/>
      <c r="F3872" s="96"/>
      <c r="G3872" s="94">
        <f>+C3872+D3872+E3872+F3872</f>
        <v>0</v>
      </c>
      <c r="H3872" s="95">
        <v>149</v>
      </c>
      <c r="I3872" s="88">
        <f>+G3872*H3872</f>
        <v>0</v>
      </c>
      <c r="K3872" s="97">
        <v>13151</v>
      </c>
      <c r="L3872" s="98" t="s">
        <v>3202</v>
      </c>
      <c r="M3872" s="96"/>
      <c r="N3872" s="96"/>
      <c r="O3872" s="96"/>
      <c r="P3872" s="96"/>
      <c r="Q3872" s="94">
        <f>+M3872+N3872+O3872+P3872</f>
        <v>0</v>
      </c>
      <c r="R3872" s="95">
        <v>109</v>
      </c>
      <c r="S3872" s="88">
        <f>+Q3872*R3872</f>
        <v>0</v>
      </c>
    </row>
    <row r="3873" spans="1:19" ht="49.65" customHeight="1" x14ac:dyDescent="0.3">
      <c r="A3873" s="89"/>
      <c r="B3873" s="89"/>
      <c r="C3873" s="89"/>
      <c r="D3873" s="89"/>
      <c r="E3873" s="89"/>
      <c r="F3873" s="89"/>
      <c r="G3873" s="89"/>
      <c r="H3873" s="89"/>
      <c r="I3873" s="89"/>
      <c r="K3873" s="89"/>
      <c r="L3873" s="89"/>
      <c r="M3873" s="89"/>
      <c r="N3873" s="89"/>
      <c r="O3873" s="89"/>
      <c r="P3873" s="89"/>
      <c r="Q3873" s="89"/>
      <c r="R3873" s="89"/>
      <c r="S3873" s="89"/>
    </row>
    <row r="3874" spans="1:19" ht="49.65" customHeight="1" x14ac:dyDescent="0.3">
      <c r="A3874" s="97">
        <v>14188</v>
      </c>
      <c r="B3874" s="98" t="s">
        <v>3203</v>
      </c>
      <c r="C3874" s="96"/>
      <c r="D3874" s="96"/>
      <c r="E3874" s="96"/>
      <c r="F3874" s="96"/>
      <c r="G3874" s="94">
        <f>+C3874+D3874+E3874+F3874</f>
        <v>0</v>
      </c>
      <c r="H3874" s="95">
        <v>149</v>
      </c>
      <c r="I3874" s="88">
        <f>+G3874*H3874</f>
        <v>0</v>
      </c>
      <c r="K3874" s="97">
        <v>13152</v>
      </c>
      <c r="L3874" s="98" t="s">
        <v>3204</v>
      </c>
      <c r="M3874" s="96"/>
      <c r="N3874" s="96"/>
      <c r="O3874" s="96"/>
      <c r="P3874" s="96"/>
      <c r="Q3874" s="94">
        <f>+M3874+N3874+O3874+P3874</f>
        <v>0</v>
      </c>
      <c r="R3874" s="95">
        <v>109</v>
      </c>
      <c r="S3874" s="88">
        <f>+Q3874*R3874</f>
        <v>0</v>
      </c>
    </row>
    <row r="3875" spans="1:19" ht="49.65" customHeight="1" x14ac:dyDescent="0.3">
      <c r="A3875" s="89"/>
      <c r="B3875" s="89"/>
      <c r="C3875" s="89"/>
      <c r="D3875" s="89"/>
      <c r="E3875" s="89"/>
      <c r="F3875" s="89"/>
      <c r="G3875" s="89"/>
      <c r="H3875" s="89"/>
      <c r="I3875" s="89"/>
      <c r="K3875" s="89"/>
      <c r="L3875" s="89"/>
      <c r="M3875" s="89"/>
      <c r="N3875" s="89"/>
      <c r="O3875" s="89"/>
      <c r="P3875" s="89"/>
      <c r="Q3875" s="89"/>
      <c r="R3875" s="89"/>
      <c r="S3875" s="89"/>
    </row>
    <row r="3876" spans="1:19" ht="49.65" customHeight="1" x14ac:dyDescent="0.3">
      <c r="A3876" s="97">
        <v>14488</v>
      </c>
      <c r="B3876" s="98" t="s">
        <v>3205</v>
      </c>
      <c r="C3876" s="96"/>
      <c r="D3876" s="96"/>
      <c r="E3876" s="96"/>
      <c r="F3876" s="96"/>
      <c r="G3876" s="94">
        <f>+C3876+D3876+E3876+F3876</f>
        <v>0</v>
      </c>
      <c r="H3876" s="95">
        <v>129</v>
      </c>
      <c r="I3876" s="88">
        <f>+G3876*H3876</f>
        <v>0</v>
      </c>
      <c r="K3876" s="97">
        <v>13153</v>
      </c>
      <c r="L3876" s="98" t="s">
        <v>3206</v>
      </c>
      <c r="M3876" s="96"/>
      <c r="N3876" s="96"/>
      <c r="O3876" s="96"/>
      <c r="P3876" s="96"/>
      <c r="Q3876" s="94">
        <f>+M3876+N3876+O3876+P3876</f>
        <v>0</v>
      </c>
      <c r="R3876" s="95">
        <v>109</v>
      </c>
      <c r="S3876" s="88">
        <f>+Q3876*R3876</f>
        <v>0</v>
      </c>
    </row>
    <row r="3877" spans="1:19" ht="49.65" customHeight="1" x14ac:dyDescent="0.3">
      <c r="A3877" s="89"/>
      <c r="B3877" s="89"/>
      <c r="C3877" s="89"/>
      <c r="D3877" s="89"/>
      <c r="E3877" s="89"/>
      <c r="F3877" s="89"/>
      <c r="G3877" s="89"/>
      <c r="H3877" s="89"/>
      <c r="I3877" s="89"/>
      <c r="K3877" s="89"/>
      <c r="L3877" s="89"/>
      <c r="M3877" s="89"/>
      <c r="N3877" s="89"/>
      <c r="O3877" s="89"/>
      <c r="P3877" s="89"/>
      <c r="Q3877" s="89"/>
      <c r="R3877" s="89"/>
      <c r="S3877" s="89"/>
    </row>
    <row r="3878" spans="1:19" ht="49.65" customHeight="1" x14ac:dyDescent="0.3">
      <c r="A3878" s="97">
        <v>14489</v>
      </c>
      <c r="B3878" s="98" t="s">
        <v>3207</v>
      </c>
      <c r="C3878" s="96"/>
      <c r="D3878" s="96"/>
      <c r="E3878" s="96"/>
      <c r="F3878" s="96"/>
      <c r="G3878" s="94">
        <f>+C3878+D3878+E3878+F3878</f>
        <v>0</v>
      </c>
      <c r="H3878" s="95">
        <v>129</v>
      </c>
      <c r="I3878" s="88">
        <f>+G3878*H3878</f>
        <v>0</v>
      </c>
      <c r="K3878" s="97">
        <v>13154</v>
      </c>
      <c r="L3878" s="98" t="s">
        <v>3208</v>
      </c>
      <c r="M3878" s="96"/>
      <c r="N3878" s="96"/>
      <c r="O3878" s="96"/>
      <c r="P3878" s="96"/>
      <c r="Q3878" s="94">
        <f>+M3878+N3878+O3878+P3878</f>
        <v>0</v>
      </c>
      <c r="R3878" s="95">
        <v>109</v>
      </c>
      <c r="S3878" s="88">
        <f>+Q3878*R3878</f>
        <v>0</v>
      </c>
    </row>
    <row r="3879" spans="1:19" ht="49.65" customHeight="1" x14ac:dyDescent="0.3">
      <c r="A3879" s="89"/>
      <c r="B3879" s="89"/>
      <c r="C3879" s="89"/>
      <c r="D3879" s="89"/>
      <c r="E3879" s="89"/>
      <c r="F3879" s="89"/>
      <c r="G3879" s="89"/>
      <c r="H3879" s="89"/>
      <c r="I3879" s="89"/>
      <c r="K3879" s="89"/>
      <c r="L3879" s="89"/>
      <c r="M3879" s="89"/>
      <c r="N3879" s="89"/>
      <c r="O3879" s="89"/>
      <c r="P3879" s="89"/>
      <c r="Q3879" s="89"/>
      <c r="R3879" s="89"/>
      <c r="S3879" s="89"/>
    </row>
    <row r="3880" spans="1:19" ht="49.65" customHeight="1" x14ac:dyDescent="0.3">
      <c r="A3880" s="22" t="s">
        <v>3209</v>
      </c>
      <c r="D3880" s="90" t="s">
        <v>893</v>
      </c>
      <c r="E3880" s="80"/>
      <c r="F3880" s="80"/>
      <c r="G3880" s="81"/>
      <c r="H3880" s="91">
        <f>SUM(I3784:I3879)</f>
        <v>0</v>
      </c>
      <c r="I3880" s="81"/>
      <c r="N3880" s="90" t="s">
        <v>894</v>
      </c>
      <c r="O3880" s="80"/>
      <c r="P3880" s="80"/>
      <c r="Q3880" s="81"/>
      <c r="R3880" s="91">
        <f>SUM(S3784:S3879)</f>
        <v>0</v>
      </c>
      <c r="S3880" s="81"/>
    </row>
    <row r="3881" spans="1:19" ht="49.65" customHeight="1" x14ac:dyDescent="0.3">
      <c r="D3881" s="82"/>
      <c r="E3881" s="83"/>
      <c r="F3881" s="83"/>
      <c r="G3881" s="84"/>
      <c r="H3881" s="82"/>
      <c r="I3881" s="84"/>
      <c r="N3881" s="82"/>
      <c r="O3881" s="83"/>
      <c r="P3881" s="83"/>
      <c r="Q3881" s="84"/>
      <c r="R3881" s="82"/>
      <c r="S3881" s="84"/>
    </row>
    <row r="3882" spans="1:19" ht="49.65" customHeight="1" x14ac:dyDescent="0.3">
      <c r="A3882" s="92" t="s">
        <v>2448</v>
      </c>
      <c r="B3882" s="78"/>
      <c r="C3882" s="78"/>
      <c r="D3882" s="78"/>
      <c r="E3882" s="78"/>
      <c r="F3882" s="78"/>
      <c r="G3882" s="78"/>
      <c r="H3882" s="78"/>
      <c r="I3882" s="78"/>
      <c r="J3882" s="78"/>
      <c r="K3882" s="78"/>
      <c r="L3882" s="78"/>
      <c r="M3882" s="78"/>
      <c r="N3882" s="78"/>
      <c r="O3882" s="78"/>
      <c r="P3882" s="78"/>
      <c r="Q3882" s="78"/>
      <c r="R3882" s="78"/>
      <c r="S3882" s="78"/>
    </row>
    <row r="3883" spans="1:19" ht="49.65" customHeight="1" x14ac:dyDescent="0.3">
      <c r="A3883" s="78"/>
      <c r="B3883" s="78"/>
      <c r="C3883" s="78"/>
      <c r="D3883" s="78"/>
      <c r="E3883" s="78"/>
      <c r="F3883" s="78"/>
      <c r="G3883" s="78"/>
      <c r="H3883" s="78"/>
      <c r="I3883" s="78"/>
      <c r="J3883" s="78"/>
      <c r="K3883" s="78"/>
      <c r="L3883" s="78"/>
      <c r="M3883" s="78"/>
      <c r="N3883" s="78"/>
      <c r="O3883" s="78"/>
      <c r="P3883" s="78"/>
      <c r="Q3883" s="78"/>
      <c r="R3883" s="78"/>
      <c r="S3883" s="78"/>
    </row>
    <row r="3884" spans="1:19" ht="49.65" customHeight="1" x14ac:dyDescent="0.3">
      <c r="A3884" s="102" t="s">
        <v>4</v>
      </c>
      <c r="B3884" s="103" t="s">
        <v>52</v>
      </c>
      <c r="C3884" s="102" t="s">
        <v>53</v>
      </c>
      <c r="D3884" s="102" t="s">
        <v>54</v>
      </c>
      <c r="E3884" s="102" t="s">
        <v>55</v>
      </c>
      <c r="F3884" s="102" t="s">
        <v>56</v>
      </c>
      <c r="G3884" s="102" t="s">
        <v>57</v>
      </c>
      <c r="H3884" s="102" t="s">
        <v>58</v>
      </c>
      <c r="I3884" s="103" t="s">
        <v>8</v>
      </c>
      <c r="K3884" s="102" t="s">
        <v>4</v>
      </c>
      <c r="L3884" s="103" t="s">
        <v>52</v>
      </c>
      <c r="M3884" s="102" t="s">
        <v>53</v>
      </c>
      <c r="N3884" s="102" t="s">
        <v>54</v>
      </c>
      <c r="O3884" s="102" t="s">
        <v>55</v>
      </c>
      <c r="P3884" s="102" t="s">
        <v>56</v>
      </c>
      <c r="Q3884" s="102" t="s">
        <v>57</v>
      </c>
      <c r="R3884" s="102" t="s">
        <v>58</v>
      </c>
      <c r="S3884" s="103" t="s">
        <v>8</v>
      </c>
    </row>
    <row r="3885" spans="1:19" ht="49.65" customHeight="1" x14ac:dyDescent="0.3">
      <c r="A3885" s="89"/>
      <c r="B3885" s="89"/>
      <c r="C3885" s="89"/>
      <c r="D3885" s="89"/>
      <c r="E3885" s="89"/>
      <c r="F3885" s="89"/>
      <c r="G3885" s="89"/>
      <c r="H3885" s="89"/>
      <c r="I3885" s="89"/>
      <c r="K3885" s="89"/>
      <c r="L3885" s="89"/>
      <c r="M3885" s="89"/>
      <c r="N3885" s="89"/>
      <c r="O3885" s="89"/>
      <c r="P3885" s="89"/>
      <c r="Q3885" s="89"/>
      <c r="R3885" s="89"/>
      <c r="S3885" s="89"/>
    </row>
    <row r="3886" spans="1:19" ht="49.65" customHeight="1" x14ac:dyDescent="0.3">
      <c r="A3886" s="99"/>
      <c r="B3886" s="100" t="s">
        <v>3210</v>
      </c>
      <c r="C3886" s="78"/>
      <c r="D3886" s="78"/>
      <c r="E3886" s="78"/>
      <c r="F3886" s="78"/>
      <c r="G3886" s="78"/>
      <c r="H3886" s="78"/>
      <c r="I3886" s="78"/>
      <c r="K3886" s="101" t="s">
        <v>739</v>
      </c>
      <c r="L3886" s="78"/>
      <c r="M3886" s="78"/>
      <c r="N3886" s="78"/>
      <c r="O3886" s="78"/>
      <c r="P3886" s="78"/>
      <c r="Q3886" s="78"/>
      <c r="R3886" s="78"/>
      <c r="S3886" s="78"/>
    </row>
    <row r="3887" spans="1:19" ht="49.65" customHeight="1" x14ac:dyDescent="0.3">
      <c r="A3887" s="78"/>
      <c r="B3887" s="78"/>
      <c r="C3887" s="78"/>
      <c r="D3887" s="78"/>
      <c r="E3887" s="78"/>
      <c r="F3887" s="78"/>
      <c r="G3887" s="78"/>
      <c r="H3887" s="78"/>
      <c r="I3887" s="78"/>
      <c r="K3887" s="78"/>
      <c r="L3887" s="78"/>
      <c r="M3887" s="78"/>
      <c r="N3887" s="78"/>
      <c r="O3887" s="78"/>
      <c r="P3887" s="78"/>
      <c r="Q3887" s="78"/>
      <c r="R3887" s="78"/>
      <c r="S3887" s="78"/>
    </row>
    <row r="3888" spans="1:19" ht="49.65" customHeight="1" x14ac:dyDescent="0.3">
      <c r="A3888" s="97">
        <v>13155</v>
      </c>
      <c r="B3888" s="98" t="s">
        <v>3211</v>
      </c>
      <c r="C3888" s="96"/>
      <c r="D3888" s="96"/>
      <c r="E3888" s="96"/>
      <c r="F3888" s="96"/>
      <c r="G3888" s="94">
        <f>+C3888+D3888+E3888+F3888</f>
        <v>0</v>
      </c>
      <c r="H3888" s="95">
        <v>109</v>
      </c>
      <c r="I3888" s="88">
        <f>+G3888*H3888</f>
        <v>0</v>
      </c>
      <c r="K3888" s="99"/>
      <c r="L3888" s="100" t="s">
        <v>739</v>
      </c>
      <c r="M3888" s="78"/>
      <c r="N3888" s="78"/>
      <c r="O3888" s="78"/>
      <c r="P3888" s="78"/>
      <c r="Q3888" s="78"/>
      <c r="R3888" s="78"/>
      <c r="S3888" s="78"/>
    </row>
    <row r="3889" spans="1:19" ht="49.65" customHeight="1" x14ac:dyDescent="0.3">
      <c r="A3889" s="89"/>
      <c r="B3889" s="89"/>
      <c r="C3889" s="89"/>
      <c r="D3889" s="89"/>
      <c r="E3889" s="89"/>
      <c r="F3889" s="89"/>
      <c r="G3889" s="89"/>
      <c r="H3889" s="89"/>
      <c r="I3889" s="89"/>
      <c r="K3889" s="78"/>
      <c r="L3889" s="78"/>
      <c r="M3889" s="78"/>
      <c r="N3889" s="78"/>
      <c r="O3889" s="78"/>
      <c r="P3889" s="78"/>
      <c r="Q3889" s="78"/>
      <c r="R3889" s="78"/>
      <c r="S3889" s="78"/>
    </row>
    <row r="3890" spans="1:19" ht="49.65" customHeight="1" x14ac:dyDescent="0.3">
      <c r="A3890" s="97">
        <v>13156</v>
      </c>
      <c r="B3890" s="98" t="s">
        <v>3212</v>
      </c>
      <c r="C3890" s="96"/>
      <c r="D3890" s="96"/>
      <c r="E3890" s="96"/>
      <c r="F3890" s="96"/>
      <c r="G3890" s="94">
        <f>+C3890+D3890+E3890+F3890</f>
        <v>0</v>
      </c>
      <c r="H3890" s="95">
        <v>109</v>
      </c>
      <c r="I3890" s="88">
        <f>+G3890*H3890</f>
        <v>0</v>
      </c>
      <c r="K3890" s="97">
        <v>1054</v>
      </c>
      <c r="L3890" s="98" t="s">
        <v>3213</v>
      </c>
      <c r="M3890" s="96"/>
      <c r="N3890" s="96"/>
      <c r="O3890" s="96"/>
      <c r="P3890" s="96"/>
      <c r="Q3890" s="94">
        <f>+M3890+N3890+O3890+P3890</f>
        <v>0</v>
      </c>
      <c r="R3890" s="95">
        <v>89</v>
      </c>
      <c r="S3890" s="88">
        <f>+Q3890*R3890</f>
        <v>0</v>
      </c>
    </row>
    <row r="3891" spans="1:19" ht="49.65" customHeight="1" x14ac:dyDescent="0.3">
      <c r="A3891" s="89"/>
      <c r="B3891" s="89"/>
      <c r="C3891" s="89"/>
      <c r="D3891" s="89"/>
      <c r="E3891" s="89"/>
      <c r="F3891" s="89"/>
      <c r="G3891" s="89"/>
      <c r="H3891" s="89"/>
      <c r="I3891" s="89"/>
      <c r="K3891" s="89"/>
      <c r="L3891" s="89"/>
      <c r="M3891" s="89"/>
      <c r="N3891" s="89"/>
      <c r="O3891" s="89"/>
      <c r="P3891" s="89"/>
      <c r="Q3891" s="89"/>
      <c r="R3891" s="89"/>
      <c r="S3891" s="89"/>
    </row>
    <row r="3892" spans="1:19" ht="49.65" customHeight="1" x14ac:dyDescent="0.3">
      <c r="A3892" s="97">
        <v>13186</v>
      </c>
      <c r="B3892" s="98" t="s">
        <v>2832</v>
      </c>
      <c r="C3892" s="96"/>
      <c r="D3892" s="96"/>
      <c r="E3892" s="96"/>
      <c r="F3892" s="96"/>
      <c r="G3892" s="94">
        <f>+C3892+D3892+E3892+F3892</f>
        <v>0</v>
      </c>
      <c r="H3892" s="95">
        <v>109</v>
      </c>
      <c r="I3892" s="88">
        <f>+G3892*H3892</f>
        <v>0</v>
      </c>
      <c r="K3892" s="97">
        <v>1055</v>
      </c>
      <c r="L3892" s="98" t="s">
        <v>3214</v>
      </c>
      <c r="M3892" s="96"/>
      <c r="N3892" s="96"/>
      <c r="O3892" s="96"/>
      <c r="P3892" s="96"/>
      <c r="Q3892" s="94">
        <f>+M3892+N3892+O3892+P3892</f>
        <v>0</v>
      </c>
      <c r="R3892" s="95">
        <v>89</v>
      </c>
      <c r="S3892" s="88">
        <f>+Q3892*R3892</f>
        <v>0</v>
      </c>
    </row>
    <row r="3893" spans="1:19" ht="49.65" customHeight="1" x14ac:dyDescent="0.3">
      <c r="A3893" s="89"/>
      <c r="B3893" s="89"/>
      <c r="C3893" s="89"/>
      <c r="D3893" s="89"/>
      <c r="E3893" s="89"/>
      <c r="F3893" s="89"/>
      <c r="G3893" s="89"/>
      <c r="H3893" s="89"/>
      <c r="I3893" s="89"/>
      <c r="K3893" s="89"/>
      <c r="L3893" s="89"/>
      <c r="M3893" s="89"/>
      <c r="N3893" s="89"/>
      <c r="O3893" s="89"/>
      <c r="P3893" s="89"/>
      <c r="Q3893" s="89"/>
      <c r="R3893" s="89"/>
      <c r="S3893" s="89"/>
    </row>
    <row r="3894" spans="1:19" ht="49.65" customHeight="1" x14ac:dyDescent="0.3">
      <c r="A3894" s="97">
        <v>13187</v>
      </c>
      <c r="B3894" s="98" t="s">
        <v>2834</v>
      </c>
      <c r="C3894" s="96"/>
      <c r="D3894" s="96"/>
      <c r="E3894" s="96"/>
      <c r="F3894" s="96"/>
      <c r="G3894" s="94">
        <f>+C3894+D3894+E3894+F3894</f>
        <v>0</v>
      </c>
      <c r="H3894" s="95">
        <v>109</v>
      </c>
      <c r="I3894" s="88">
        <f>+G3894*H3894</f>
        <v>0</v>
      </c>
      <c r="K3894" s="97">
        <v>1070</v>
      </c>
      <c r="L3894" s="98" t="s">
        <v>3030</v>
      </c>
      <c r="M3894" s="96"/>
      <c r="N3894" s="96"/>
      <c r="O3894" s="96"/>
      <c r="P3894" s="96"/>
      <c r="Q3894" s="94">
        <f>+M3894+N3894+O3894+P3894</f>
        <v>0</v>
      </c>
      <c r="R3894" s="95">
        <v>89</v>
      </c>
      <c r="S3894" s="88">
        <f>+Q3894*R3894</f>
        <v>0</v>
      </c>
    </row>
    <row r="3895" spans="1:19" ht="49.65" customHeight="1" x14ac:dyDescent="0.3">
      <c r="A3895" s="89"/>
      <c r="B3895" s="89"/>
      <c r="C3895" s="89"/>
      <c r="D3895" s="89"/>
      <c r="E3895" s="89"/>
      <c r="F3895" s="89"/>
      <c r="G3895" s="89"/>
      <c r="H3895" s="89"/>
      <c r="I3895" s="89"/>
      <c r="K3895" s="89"/>
      <c r="L3895" s="89"/>
      <c r="M3895" s="89"/>
      <c r="N3895" s="89"/>
      <c r="O3895" s="89"/>
      <c r="P3895" s="89"/>
      <c r="Q3895" s="89"/>
      <c r="R3895" s="89"/>
      <c r="S3895" s="89"/>
    </row>
    <row r="3896" spans="1:19" ht="49.65" customHeight="1" x14ac:dyDescent="0.3">
      <c r="A3896" s="97">
        <v>13188</v>
      </c>
      <c r="B3896" s="98" t="s">
        <v>2836</v>
      </c>
      <c r="C3896" s="96"/>
      <c r="D3896" s="96"/>
      <c r="E3896" s="96"/>
      <c r="F3896" s="96"/>
      <c r="G3896" s="94">
        <f>+C3896+D3896+E3896+F3896</f>
        <v>0</v>
      </c>
      <c r="H3896" s="95">
        <v>109</v>
      </c>
      <c r="I3896" s="88">
        <f>+G3896*H3896</f>
        <v>0</v>
      </c>
      <c r="K3896" s="97">
        <v>1071</v>
      </c>
      <c r="L3896" s="98" t="s">
        <v>3215</v>
      </c>
      <c r="M3896" s="96"/>
      <c r="N3896" s="96"/>
      <c r="O3896" s="96"/>
      <c r="P3896" s="96"/>
      <c r="Q3896" s="94">
        <f>+M3896+N3896+O3896+P3896</f>
        <v>0</v>
      </c>
      <c r="R3896" s="95">
        <v>89</v>
      </c>
      <c r="S3896" s="88">
        <f>+Q3896*R3896</f>
        <v>0</v>
      </c>
    </row>
    <row r="3897" spans="1:19" ht="49.65" customHeight="1" x14ac:dyDescent="0.3">
      <c r="A3897" s="89"/>
      <c r="B3897" s="89"/>
      <c r="C3897" s="89"/>
      <c r="D3897" s="89"/>
      <c r="E3897" s="89"/>
      <c r="F3897" s="89"/>
      <c r="G3897" s="89"/>
      <c r="H3897" s="89"/>
      <c r="I3897" s="89"/>
      <c r="K3897" s="89"/>
      <c r="L3897" s="89"/>
      <c r="M3897" s="89"/>
      <c r="N3897" s="89"/>
      <c r="O3897" s="89"/>
      <c r="P3897" s="89"/>
      <c r="Q3897" s="89"/>
      <c r="R3897" s="89"/>
      <c r="S3897" s="89"/>
    </row>
    <row r="3898" spans="1:19" ht="49.65" customHeight="1" x14ac:dyDescent="0.3">
      <c r="A3898" s="97">
        <v>13189</v>
      </c>
      <c r="B3898" s="98" t="s">
        <v>2838</v>
      </c>
      <c r="C3898" s="96"/>
      <c r="D3898" s="96"/>
      <c r="E3898" s="96"/>
      <c r="F3898" s="96"/>
      <c r="G3898" s="94">
        <f>+C3898+D3898+E3898+F3898</f>
        <v>0</v>
      </c>
      <c r="H3898" s="95">
        <v>109</v>
      </c>
      <c r="I3898" s="88">
        <f>+G3898*H3898</f>
        <v>0</v>
      </c>
      <c r="K3898" s="97">
        <v>1163</v>
      </c>
      <c r="L3898" s="98" t="s">
        <v>3216</v>
      </c>
      <c r="M3898" s="96"/>
      <c r="N3898" s="96"/>
      <c r="O3898" s="96"/>
      <c r="P3898" s="96"/>
      <c r="Q3898" s="94">
        <f>+M3898+N3898+O3898+P3898</f>
        <v>0</v>
      </c>
      <c r="R3898" s="95">
        <v>69</v>
      </c>
      <c r="S3898" s="88">
        <f>+Q3898*R3898</f>
        <v>0</v>
      </c>
    </row>
    <row r="3899" spans="1:19" ht="49.65" customHeight="1" x14ac:dyDescent="0.3">
      <c r="A3899" s="89"/>
      <c r="B3899" s="89"/>
      <c r="C3899" s="89"/>
      <c r="D3899" s="89"/>
      <c r="E3899" s="89"/>
      <c r="F3899" s="89"/>
      <c r="G3899" s="89"/>
      <c r="H3899" s="89"/>
      <c r="I3899" s="89"/>
      <c r="K3899" s="89"/>
      <c r="L3899" s="89"/>
      <c r="M3899" s="89"/>
      <c r="N3899" s="89"/>
      <c r="O3899" s="89"/>
      <c r="P3899" s="89"/>
      <c r="Q3899" s="89"/>
      <c r="R3899" s="89"/>
      <c r="S3899" s="89"/>
    </row>
    <row r="3900" spans="1:19" ht="49.65" customHeight="1" x14ac:dyDescent="0.3">
      <c r="A3900" s="97">
        <v>13190</v>
      </c>
      <c r="B3900" s="98" t="s">
        <v>2842</v>
      </c>
      <c r="C3900" s="96"/>
      <c r="D3900" s="96"/>
      <c r="E3900" s="96"/>
      <c r="F3900" s="96"/>
      <c r="G3900" s="94">
        <f>+C3900+D3900+E3900+F3900</f>
        <v>0</v>
      </c>
      <c r="H3900" s="95">
        <v>109</v>
      </c>
      <c r="I3900" s="88">
        <f>+G3900*H3900</f>
        <v>0</v>
      </c>
      <c r="K3900" s="97">
        <v>1164</v>
      </c>
      <c r="L3900" s="98" t="s">
        <v>3217</v>
      </c>
      <c r="M3900" s="96"/>
      <c r="N3900" s="96"/>
      <c r="O3900" s="96"/>
      <c r="P3900" s="96"/>
      <c r="Q3900" s="94">
        <f>+M3900+N3900+O3900+P3900</f>
        <v>0</v>
      </c>
      <c r="R3900" s="95">
        <v>69</v>
      </c>
      <c r="S3900" s="88">
        <f>+Q3900*R3900</f>
        <v>0</v>
      </c>
    </row>
    <row r="3901" spans="1:19" ht="49.65" customHeight="1" x14ac:dyDescent="0.3">
      <c r="A3901" s="89"/>
      <c r="B3901" s="89"/>
      <c r="C3901" s="89"/>
      <c r="D3901" s="89"/>
      <c r="E3901" s="89"/>
      <c r="F3901" s="89"/>
      <c r="G3901" s="89"/>
      <c r="H3901" s="89"/>
      <c r="I3901" s="89"/>
      <c r="K3901" s="89"/>
      <c r="L3901" s="89"/>
      <c r="M3901" s="89"/>
      <c r="N3901" s="89"/>
      <c r="O3901" s="89"/>
      <c r="P3901" s="89"/>
      <c r="Q3901" s="89"/>
      <c r="R3901" s="89"/>
      <c r="S3901" s="89"/>
    </row>
    <row r="3902" spans="1:19" ht="49.65" customHeight="1" x14ac:dyDescent="0.3">
      <c r="A3902" s="97">
        <v>13191</v>
      </c>
      <c r="B3902" s="98" t="s">
        <v>2844</v>
      </c>
      <c r="C3902" s="96"/>
      <c r="D3902" s="96"/>
      <c r="E3902" s="96"/>
      <c r="F3902" s="96"/>
      <c r="G3902" s="94">
        <f>+C3902+D3902+E3902+F3902</f>
        <v>0</v>
      </c>
      <c r="H3902" s="95">
        <v>109</v>
      </c>
      <c r="I3902" s="88">
        <f>+G3902*H3902</f>
        <v>0</v>
      </c>
      <c r="K3902" s="97">
        <v>1166</v>
      </c>
      <c r="L3902" s="98" t="s">
        <v>3218</v>
      </c>
      <c r="M3902" s="96"/>
      <c r="N3902" s="96"/>
      <c r="O3902" s="96"/>
      <c r="P3902" s="96"/>
      <c r="Q3902" s="94">
        <f>+M3902+N3902+O3902+P3902</f>
        <v>0</v>
      </c>
      <c r="R3902" s="95">
        <v>69</v>
      </c>
      <c r="S3902" s="88">
        <f>+Q3902*R3902</f>
        <v>0</v>
      </c>
    </row>
    <row r="3903" spans="1:19" ht="49.65" customHeight="1" x14ac:dyDescent="0.3">
      <c r="A3903" s="89"/>
      <c r="B3903" s="89"/>
      <c r="C3903" s="89"/>
      <c r="D3903" s="89"/>
      <c r="E3903" s="89"/>
      <c r="F3903" s="89"/>
      <c r="G3903" s="89"/>
      <c r="H3903" s="89"/>
      <c r="I3903" s="89"/>
      <c r="K3903" s="89"/>
      <c r="L3903" s="89"/>
      <c r="M3903" s="89"/>
      <c r="N3903" s="89"/>
      <c r="O3903" s="89"/>
      <c r="P3903" s="89"/>
      <c r="Q3903" s="89"/>
      <c r="R3903" s="89"/>
      <c r="S3903" s="89"/>
    </row>
    <row r="3904" spans="1:19" ht="49.65" customHeight="1" x14ac:dyDescent="0.3">
      <c r="A3904" s="99"/>
      <c r="B3904" s="100" t="s">
        <v>3219</v>
      </c>
      <c r="C3904" s="78"/>
      <c r="D3904" s="78"/>
      <c r="E3904" s="78"/>
      <c r="F3904" s="78"/>
      <c r="G3904" s="78"/>
      <c r="H3904" s="78"/>
      <c r="I3904" s="78"/>
      <c r="K3904" s="97">
        <v>1380</v>
      </c>
      <c r="L3904" s="98" t="s">
        <v>3220</v>
      </c>
      <c r="M3904" s="96"/>
      <c r="N3904" s="96"/>
      <c r="O3904" s="96"/>
      <c r="P3904" s="96"/>
      <c r="Q3904" s="94">
        <f>+M3904+N3904+O3904+P3904</f>
        <v>0</v>
      </c>
      <c r="R3904" s="95">
        <v>129</v>
      </c>
      <c r="S3904" s="88">
        <f>+Q3904*R3904</f>
        <v>0</v>
      </c>
    </row>
    <row r="3905" spans="1:19" ht="49.65" customHeight="1" x14ac:dyDescent="0.3">
      <c r="A3905" s="78"/>
      <c r="B3905" s="78"/>
      <c r="C3905" s="78"/>
      <c r="D3905" s="78"/>
      <c r="E3905" s="78"/>
      <c r="F3905" s="78"/>
      <c r="G3905" s="78"/>
      <c r="H3905" s="78"/>
      <c r="I3905" s="78"/>
      <c r="K3905" s="89"/>
      <c r="L3905" s="89"/>
      <c r="M3905" s="89"/>
      <c r="N3905" s="89"/>
      <c r="O3905" s="89"/>
      <c r="P3905" s="89"/>
      <c r="Q3905" s="89"/>
      <c r="R3905" s="89"/>
      <c r="S3905" s="89"/>
    </row>
    <row r="3906" spans="1:19" ht="49.65" customHeight="1" x14ac:dyDescent="0.3">
      <c r="A3906" s="97">
        <v>11549</v>
      </c>
      <c r="B3906" s="98" t="s">
        <v>2832</v>
      </c>
      <c r="C3906" s="96"/>
      <c r="D3906" s="96"/>
      <c r="E3906" s="96"/>
      <c r="F3906" s="96"/>
      <c r="G3906" s="94">
        <f>+C3906+D3906+E3906+F3906</f>
        <v>0</v>
      </c>
      <c r="H3906" s="95">
        <v>145</v>
      </c>
      <c r="I3906" s="88">
        <f>+G3906*H3906</f>
        <v>0</v>
      </c>
      <c r="K3906" s="97">
        <v>9307</v>
      </c>
      <c r="L3906" s="98" t="s">
        <v>3221</v>
      </c>
      <c r="M3906" s="96"/>
      <c r="N3906" s="96"/>
      <c r="O3906" s="96"/>
      <c r="P3906" s="96"/>
      <c r="Q3906" s="94">
        <f>+M3906+N3906+O3906+P3906</f>
        <v>0</v>
      </c>
      <c r="R3906" s="95">
        <v>149</v>
      </c>
      <c r="S3906" s="88">
        <f>+Q3906*R3906</f>
        <v>0</v>
      </c>
    </row>
    <row r="3907" spans="1:19" ht="49.65" customHeight="1" x14ac:dyDescent="0.3">
      <c r="A3907" s="89"/>
      <c r="B3907" s="89"/>
      <c r="C3907" s="89"/>
      <c r="D3907" s="89"/>
      <c r="E3907" s="89"/>
      <c r="F3907" s="89"/>
      <c r="G3907" s="89"/>
      <c r="H3907" s="89"/>
      <c r="I3907" s="89"/>
      <c r="K3907" s="89"/>
      <c r="L3907" s="89"/>
      <c r="M3907" s="89"/>
      <c r="N3907" s="89"/>
      <c r="O3907" s="89"/>
      <c r="P3907" s="89"/>
      <c r="Q3907" s="89"/>
      <c r="R3907" s="89"/>
      <c r="S3907" s="89"/>
    </row>
    <row r="3908" spans="1:19" ht="49.65" customHeight="1" x14ac:dyDescent="0.3">
      <c r="A3908" s="97">
        <v>11550</v>
      </c>
      <c r="B3908" s="98" t="s">
        <v>2834</v>
      </c>
      <c r="C3908" s="96"/>
      <c r="D3908" s="96"/>
      <c r="E3908" s="96"/>
      <c r="F3908" s="96"/>
      <c r="G3908" s="94">
        <f>+C3908+D3908+E3908+F3908</f>
        <v>0</v>
      </c>
      <c r="H3908" s="95">
        <v>145</v>
      </c>
      <c r="I3908" s="88">
        <f>+G3908*H3908</f>
        <v>0</v>
      </c>
      <c r="K3908" s="97">
        <v>9380</v>
      </c>
      <c r="L3908" s="98" t="s">
        <v>3222</v>
      </c>
      <c r="M3908" s="96"/>
      <c r="N3908" s="96"/>
      <c r="O3908" s="96"/>
      <c r="P3908" s="96"/>
      <c r="Q3908" s="94">
        <f>+M3908+N3908+O3908+P3908</f>
        <v>0</v>
      </c>
      <c r="R3908" s="95">
        <v>149</v>
      </c>
      <c r="S3908" s="88">
        <f>+Q3908*R3908</f>
        <v>0</v>
      </c>
    </row>
    <row r="3909" spans="1:19" ht="49.65" customHeight="1" x14ac:dyDescent="0.3">
      <c r="A3909" s="89"/>
      <c r="B3909" s="89"/>
      <c r="C3909" s="89"/>
      <c r="D3909" s="89"/>
      <c r="E3909" s="89"/>
      <c r="F3909" s="89"/>
      <c r="G3909" s="89"/>
      <c r="H3909" s="89"/>
      <c r="I3909" s="89"/>
      <c r="K3909" s="89"/>
      <c r="L3909" s="89"/>
      <c r="M3909" s="89"/>
      <c r="N3909" s="89"/>
      <c r="O3909" s="89"/>
      <c r="P3909" s="89"/>
      <c r="Q3909" s="89"/>
      <c r="R3909" s="89"/>
      <c r="S3909" s="89"/>
    </row>
    <row r="3910" spans="1:19" ht="49.65" customHeight="1" x14ac:dyDescent="0.3">
      <c r="A3910" s="97">
        <v>11551</v>
      </c>
      <c r="B3910" s="98" t="s">
        <v>2836</v>
      </c>
      <c r="C3910" s="96"/>
      <c r="D3910" s="96"/>
      <c r="E3910" s="96"/>
      <c r="F3910" s="96"/>
      <c r="G3910" s="94">
        <f>+C3910+D3910+E3910+F3910</f>
        <v>0</v>
      </c>
      <c r="H3910" s="95">
        <v>145</v>
      </c>
      <c r="I3910" s="88">
        <f>+G3910*H3910</f>
        <v>0</v>
      </c>
      <c r="K3910" s="97">
        <v>9906</v>
      </c>
      <c r="L3910" s="98" t="s">
        <v>3223</v>
      </c>
      <c r="M3910" s="96"/>
      <c r="N3910" s="96"/>
      <c r="O3910" s="96"/>
      <c r="P3910" s="96"/>
      <c r="Q3910" s="94">
        <f>+M3910+N3910+O3910+P3910</f>
        <v>0</v>
      </c>
      <c r="R3910" s="95">
        <v>199</v>
      </c>
      <c r="S3910" s="88">
        <f>+Q3910*R3910</f>
        <v>0</v>
      </c>
    </row>
    <row r="3911" spans="1:19" ht="49.65" customHeight="1" x14ac:dyDescent="0.3">
      <c r="A3911" s="89"/>
      <c r="B3911" s="89"/>
      <c r="C3911" s="89"/>
      <c r="D3911" s="89"/>
      <c r="E3911" s="89"/>
      <c r="F3911" s="89"/>
      <c r="G3911" s="89"/>
      <c r="H3911" s="89"/>
      <c r="I3911" s="89"/>
      <c r="K3911" s="89"/>
      <c r="L3911" s="89"/>
      <c r="M3911" s="89"/>
      <c r="N3911" s="89"/>
      <c r="O3911" s="89"/>
      <c r="P3911" s="89"/>
      <c r="Q3911" s="89"/>
      <c r="R3911" s="89"/>
      <c r="S3911" s="89"/>
    </row>
    <row r="3912" spans="1:19" ht="49.65" customHeight="1" x14ac:dyDescent="0.3">
      <c r="A3912" s="97">
        <v>11552</v>
      </c>
      <c r="B3912" s="98" t="s">
        <v>2838</v>
      </c>
      <c r="C3912" s="96"/>
      <c r="D3912" s="96"/>
      <c r="E3912" s="96"/>
      <c r="F3912" s="96"/>
      <c r="G3912" s="94">
        <f>+C3912+D3912+E3912+F3912</f>
        <v>0</v>
      </c>
      <c r="H3912" s="95">
        <v>145</v>
      </c>
      <c r="I3912" s="88">
        <f>+G3912*H3912</f>
        <v>0</v>
      </c>
      <c r="K3912" s="97">
        <v>9907</v>
      </c>
      <c r="L3912" s="98" t="s">
        <v>3224</v>
      </c>
      <c r="M3912" s="96"/>
      <c r="N3912" s="96"/>
      <c r="O3912" s="96"/>
      <c r="P3912" s="96"/>
      <c r="Q3912" s="94">
        <f>+M3912+N3912+O3912+P3912</f>
        <v>0</v>
      </c>
      <c r="R3912" s="95">
        <v>199</v>
      </c>
      <c r="S3912" s="88">
        <f>+Q3912*R3912</f>
        <v>0</v>
      </c>
    </row>
    <row r="3913" spans="1:19" ht="49.65" customHeight="1" x14ac:dyDescent="0.3">
      <c r="A3913" s="89"/>
      <c r="B3913" s="89"/>
      <c r="C3913" s="89"/>
      <c r="D3913" s="89"/>
      <c r="E3913" s="89"/>
      <c r="F3913" s="89"/>
      <c r="G3913" s="89"/>
      <c r="H3913" s="89"/>
      <c r="I3913" s="89"/>
      <c r="K3913" s="89"/>
      <c r="L3913" s="89"/>
      <c r="M3913" s="89"/>
      <c r="N3913" s="89"/>
      <c r="O3913" s="89"/>
      <c r="P3913" s="89"/>
      <c r="Q3913" s="89"/>
      <c r="R3913" s="89"/>
      <c r="S3913" s="89"/>
    </row>
    <row r="3914" spans="1:19" ht="49.65" customHeight="1" x14ac:dyDescent="0.3">
      <c r="A3914" s="97">
        <v>11553</v>
      </c>
      <c r="B3914" s="98" t="s">
        <v>2842</v>
      </c>
      <c r="C3914" s="96"/>
      <c r="D3914" s="96"/>
      <c r="E3914" s="96"/>
      <c r="F3914" s="96"/>
      <c r="G3914" s="94">
        <f>+C3914+D3914+E3914+F3914</f>
        <v>0</v>
      </c>
      <c r="H3914" s="95">
        <v>145</v>
      </c>
      <c r="I3914" s="88">
        <f>+G3914*H3914</f>
        <v>0</v>
      </c>
      <c r="K3914" s="97">
        <v>9908</v>
      </c>
      <c r="L3914" s="98" t="s">
        <v>3225</v>
      </c>
      <c r="M3914" s="96"/>
      <c r="N3914" s="96"/>
      <c r="O3914" s="96"/>
      <c r="P3914" s="96"/>
      <c r="Q3914" s="94">
        <f>+M3914+N3914+O3914+P3914</f>
        <v>0</v>
      </c>
      <c r="R3914" s="95">
        <v>199</v>
      </c>
      <c r="S3914" s="88">
        <f>+Q3914*R3914</f>
        <v>0</v>
      </c>
    </row>
    <row r="3915" spans="1:19" ht="49.65" customHeight="1" x14ac:dyDescent="0.3">
      <c r="A3915" s="89"/>
      <c r="B3915" s="89"/>
      <c r="C3915" s="89"/>
      <c r="D3915" s="89"/>
      <c r="E3915" s="89"/>
      <c r="F3915" s="89"/>
      <c r="G3915" s="89"/>
      <c r="H3915" s="89"/>
      <c r="I3915" s="89"/>
      <c r="K3915" s="89"/>
      <c r="L3915" s="89"/>
      <c r="M3915" s="89"/>
      <c r="N3915" s="89"/>
      <c r="O3915" s="89"/>
      <c r="P3915" s="89"/>
      <c r="Q3915" s="89"/>
      <c r="R3915" s="89"/>
      <c r="S3915" s="89"/>
    </row>
    <row r="3916" spans="1:19" ht="49.65" customHeight="1" x14ac:dyDescent="0.3">
      <c r="A3916" s="97">
        <v>11554</v>
      </c>
      <c r="B3916" s="98" t="s">
        <v>2844</v>
      </c>
      <c r="C3916" s="96"/>
      <c r="D3916" s="96"/>
      <c r="E3916" s="96"/>
      <c r="F3916" s="96"/>
      <c r="G3916" s="94">
        <f>+C3916+D3916+E3916+F3916</f>
        <v>0</v>
      </c>
      <c r="H3916" s="95">
        <v>145</v>
      </c>
      <c r="I3916" s="88">
        <f>+G3916*H3916</f>
        <v>0</v>
      </c>
      <c r="K3916" s="97">
        <v>9909</v>
      </c>
      <c r="L3916" s="98" t="s">
        <v>3226</v>
      </c>
      <c r="M3916" s="96"/>
      <c r="N3916" s="96"/>
      <c r="O3916" s="96"/>
      <c r="P3916" s="96"/>
      <c r="Q3916" s="94">
        <f>+M3916+N3916+O3916+P3916</f>
        <v>0</v>
      </c>
      <c r="R3916" s="95">
        <v>199</v>
      </c>
      <c r="S3916" s="88">
        <f>+Q3916*R3916</f>
        <v>0</v>
      </c>
    </row>
    <row r="3917" spans="1:19" ht="49.65" customHeight="1" x14ac:dyDescent="0.3">
      <c r="A3917" s="89"/>
      <c r="B3917" s="89"/>
      <c r="C3917" s="89"/>
      <c r="D3917" s="89"/>
      <c r="E3917" s="89"/>
      <c r="F3917" s="89"/>
      <c r="G3917" s="89"/>
      <c r="H3917" s="89"/>
      <c r="I3917" s="89"/>
      <c r="K3917" s="89"/>
      <c r="L3917" s="89"/>
      <c r="M3917" s="89"/>
      <c r="N3917" s="89"/>
      <c r="O3917" s="89"/>
      <c r="P3917" s="89"/>
      <c r="Q3917" s="89"/>
      <c r="R3917" s="89"/>
      <c r="S3917" s="89"/>
    </row>
    <row r="3918" spans="1:19" ht="49.65" customHeight="1" x14ac:dyDescent="0.3">
      <c r="A3918" s="99"/>
      <c r="B3918" s="100" t="s">
        <v>3227</v>
      </c>
      <c r="C3918" s="78"/>
      <c r="D3918" s="78"/>
      <c r="E3918" s="78"/>
      <c r="F3918" s="78"/>
      <c r="G3918" s="78"/>
      <c r="H3918" s="78"/>
      <c r="I3918" s="78"/>
      <c r="K3918" s="97">
        <v>9910</v>
      </c>
      <c r="L3918" s="98" t="s">
        <v>3228</v>
      </c>
      <c r="M3918" s="96"/>
      <c r="N3918" s="96"/>
      <c r="O3918" s="96"/>
      <c r="P3918" s="96"/>
      <c r="Q3918" s="94">
        <f>+M3918+N3918+O3918+P3918</f>
        <v>0</v>
      </c>
      <c r="R3918" s="95">
        <v>199</v>
      </c>
      <c r="S3918" s="88">
        <f>+Q3918*R3918</f>
        <v>0</v>
      </c>
    </row>
    <row r="3919" spans="1:19" ht="49.65" customHeight="1" x14ac:dyDescent="0.3">
      <c r="A3919" s="78"/>
      <c r="B3919" s="78"/>
      <c r="C3919" s="78"/>
      <c r="D3919" s="78"/>
      <c r="E3919" s="78"/>
      <c r="F3919" s="78"/>
      <c r="G3919" s="78"/>
      <c r="H3919" s="78"/>
      <c r="I3919" s="78"/>
      <c r="K3919" s="89"/>
      <c r="L3919" s="89"/>
      <c r="M3919" s="89"/>
      <c r="N3919" s="89"/>
      <c r="O3919" s="89"/>
      <c r="P3919" s="89"/>
      <c r="Q3919" s="89"/>
      <c r="R3919" s="89"/>
      <c r="S3919" s="89"/>
    </row>
    <row r="3920" spans="1:19" ht="49.65" customHeight="1" x14ac:dyDescent="0.3">
      <c r="A3920" s="97">
        <v>13192</v>
      </c>
      <c r="B3920" s="98" t="s">
        <v>2804</v>
      </c>
      <c r="C3920" s="96"/>
      <c r="D3920" s="96"/>
      <c r="E3920" s="96"/>
      <c r="F3920" s="96"/>
      <c r="G3920" s="94">
        <f>+C3920+D3920+E3920+F3920</f>
        <v>0</v>
      </c>
      <c r="H3920" s="95">
        <v>119</v>
      </c>
      <c r="I3920" s="88">
        <f>+G3920*H3920</f>
        <v>0</v>
      </c>
      <c r="K3920" s="97">
        <v>9911</v>
      </c>
      <c r="L3920" s="98" t="s">
        <v>3229</v>
      </c>
      <c r="M3920" s="96"/>
      <c r="N3920" s="96"/>
      <c r="O3920" s="96"/>
      <c r="P3920" s="96"/>
      <c r="Q3920" s="94">
        <f>+M3920+N3920+O3920+P3920</f>
        <v>0</v>
      </c>
      <c r="R3920" s="95">
        <v>199</v>
      </c>
      <c r="S3920" s="88">
        <f>+Q3920*R3920</f>
        <v>0</v>
      </c>
    </row>
    <row r="3921" spans="1:19" ht="49.65" customHeight="1" x14ac:dyDescent="0.3">
      <c r="A3921" s="89"/>
      <c r="B3921" s="89"/>
      <c r="C3921" s="89"/>
      <c r="D3921" s="89"/>
      <c r="E3921" s="89"/>
      <c r="F3921" s="89"/>
      <c r="G3921" s="89"/>
      <c r="H3921" s="89"/>
      <c r="I3921" s="89"/>
      <c r="K3921" s="89"/>
      <c r="L3921" s="89"/>
      <c r="M3921" s="89"/>
      <c r="N3921" s="89"/>
      <c r="O3921" s="89"/>
      <c r="P3921" s="89"/>
      <c r="Q3921" s="89"/>
      <c r="R3921" s="89"/>
      <c r="S3921" s="89"/>
    </row>
    <row r="3922" spans="1:19" ht="49.65" customHeight="1" x14ac:dyDescent="0.3">
      <c r="A3922" s="97">
        <v>13193</v>
      </c>
      <c r="B3922" s="98" t="s">
        <v>2806</v>
      </c>
      <c r="C3922" s="96"/>
      <c r="D3922" s="96"/>
      <c r="E3922" s="96"/>
      <c r="F3922" s="96"/>
      <c r="G3922" s="94">
        <f>+C3922+D3922+E3922+F3922</f>
        <v>0</v>
      </c>
      <c r="H3922" s="95">
        <v>119</v>
      </c>
      <c r="I3922" s="88">
        <f>+G3922*H3922</f>
        <v>0</v>
      </c>
      <c r="K3922" s="97">
        <v>10026</v>
      </c>
      <c r="L3922" s="98" t="s">
        <v>3230</v>
      </c>
      <c r="M3922" s="96"/>
      <c r="N3922" s="96"/>
      <c r="O3922" s="96"/>
      <c r="P3922" s="96"/>
      <c r="Q3922" s="94">
        <f>+M3922+N3922+O3922+P3922</f>
        <v>0</v>
      </c>
      <c r="R3922" s="95">
        <v>199</v>
      </c>
      <c r="S3922" s="88">
        <f>+Q3922*R3922</f>
        <v>0</v>
      </c>
    </row>
    <row r="3923" spans="1:19" ht="49.65" customHeight="1" x14ac:dyDescent="0.3">
      <c r="A3923" s="89"/>
      <c r="B3923" s="89"/>
      <c r="C3923" s="89"/>
      <c r="D3923" s="89"/>
      <c r="E3923" s="89"/>
      <c r="F3923" s="89"/>
      <c r="G3923" s="89"/>
      <c r="H3923" s="89"/>
      <c r="I3923" s="89"/>
      <c r="K3923" s="89"/>
      <c r="L3923" s="89"/>
      <c r="M3923" s="89"/>
      <c r="N3923" s="89"/>
      <c r="O3923" s="89"/>
      <c r="P3923" s="89"/>
      <c r="Q3923" s="89"/>
      <c r="R3923" s="89"/>
      <c r="S3923" s="89"/>
    </row>
    <row r="3924" spans="1:19" ht="49.65" customHeight="1" x14ac:dyDescent="0.3">
      <c r="A3924" s="97">
        <v>13194</v>
      </c>
      <c r="B3924" s="98" t="s">
        <v>2808</v>
      </c>
      <c r="C3924" s="96"/>
      <c r="D3924" s="96"/>
      <c r="E3924" s="96"/>
      <c r="F3924" s="96"/>
      <c r="G3924" s="94">
        <f>+C3924+D3924+E3924+F3924</f>
        <v>0</v>
      </c>
      <c r="H3924" s="95">
        <v>119</v>
      </c>
      <c r="I3924" s="88">
        <f>+G3924*H3924</f>
        <v>0</v>
      </c>
      <c r="K3924" s="97">
        <v>10027</v>
      </c>
      <c r="L3924" s="98" t="s">
        <v>3231</v>
      </c>
      <c r="M3924" s="96"/>
      <c r="N3924" s="96"/>
      <c r="O3924" s="96"/>
      <c r="P3924" s="96"/>
      <c r="Q3924" s="94">
        <f>+M3924+N3924+O3924+P3924</f>
        <v>0</v>
      </c>
      <c r="R3924" s="95">
        <v>199</v>
      </c>
      <c r="S3924" s="88">
        <f>+Q3924*R3924</f>
        <v>0</v>
      </c>
    </row>
    <row r="3925" spans="1:19" ht="49.65" customHeight="1" x14ac:dyDescent="0.3">
      <c r="A3925" s="89"/>
      <c r="B3925" s="89"/>
      <c r="C3925" s="89"/>
      <c r="D3925" s="89"/>
      <c r="E3925" s="89"/>
      <c r="F3925" s="89"/>
      <c r="G3925" s="89"/>
      <c r="H3925" s="89"/>
      <c r="I3925" s="89"/>
      <c r="K3925" s="89"/>
      <c r="L3925" s="89"/>
      <c r="M3925" s="89"/>
      <c r="N3925" s="89"/>
      <c r="O3925" s="89"/>
      <c r="P3925" s="89"/>
      <c r="Q3925" s="89"/>
      <c r="R3925" s="89"/>
      <c r="S3925" s="89"/>
    </row>
    <row r="3926" spans="1:19" ht="49.65" customHeight="1" x14ac:dyDescent="0.3">
      <c r="A3926" s="97">
        <v>13195</v>
      </c>
      <c r="B3926" s="98" t="s">
        <v>2810</v>
      </c>
      <c r="C3926" s="96"/>
      <c r="D3926" s="96"/>
      <c r="E3926" s="96"/>
      <c r="F3926" s="96"/>
      <c r="G3926" s="94">
        <f>+C3926+D3926+E3926+F3926</f>
        <v>0</v>
      </c>
      <c r="H3926" s="95">
        <v>119</v>
      </c>
      <c r="I3926" s="88">
        <f>+G3926*H3926</f>
        <v>0</v>
      </c>
      <c r="K3926" s="97">
        <v>10029</v>
      </c>
      <c r="L3926" s="98" t="s">
        <v>3232</v>
      </c>
      <c r="M3926" s="96"/>
      <c r="N3926" s="96"/>
      <c r="O3926" s="96"/>
      <c r="P3926" s="96"/>
      <c r="Q3926" s="94">
        <f>+M3926+N3926+O3926+P3926</f>
        <v>0</v>
      </c>
      <c r="R3926" s="95">
        <v>199</v>
      </c>
      <c r="S3926" s="88">
        <f>+Q3926*R3926</f>
        <v>0</v>
      </c>
    </row>
    <row r="3927" spans="1:19" ht="49.65" customHeight="1" x14ac:dyDescent="0.3">
      <c r="A3927" s="89"/>
      <c r="B3927" s="89"/>
      <c r="C3927" s="89"/>
      <c r="D3927" s="89"/>
      <c r="E3927" s="89"/>
      <c r="F3927" s="89"/>
      <c r="G3927" s="89"/>
      <c r="H3927" s="89"/>
      <c r="I3927" s="89"/>
      <c r="K3927" s="89"/>
      <c r="L3927" s="89"/>
      <c r="M3927" s="89"/>
      <c r="N3927" s="89"/>
      <c r="O3927" s="89"/>
      <c r="P3927" s="89"/>
      <c r="Q3927" s="89"/>
      <c r="R3927" s="89"/>
      <c r="S3927" s="89"/>
    </row>
    <row r="3928" spans="1:19" ht="49.65" customHeight="1" x14ac:dyDescent="0.3">
      <c r="A3928" s="97">
        <v>13196</v>
      </c>
      <c r="B3928" s="98" t="s">
        <v>2812</v>
      </c>
      <c r="C3928" s="96"/>
      <c r="D3928" s="96"/>
      <c r="E3928" s="96"/>
      <c r="F3928" s="96"/>
      <c r="G3928" s="94">
        <f>+C3928+D3928+E3928+F3928</f>
        <v>0</v>
      </c>
      <c r="H3928" s="95">
        <v>119</v>
      </c>
      <c r="I3928" s="88">
        <f>+G3928*H3928</f>
        <v>0</v>
      </c>
      <c r="K3928" s="97">
        <v>10031</v>
      </c>
      <c r="L3928" s="98" t="s">
        <v>3233</v>
      </c>
      <c r="M3928" s="96"/>
      <c r="N3928" s="96"/>
      <c r="O3928" s="96"/>
      <c r="P3928" s="96"/>
      <c r="Q3928" s="94">
        <f>+M3928+N3928+O3928+P3928</f>
        <v>0</v>
      </c>
      <c r="R3928" s="95">
        <v>199</v>
      </c>
      <c r="S3928" s="88">
        <f>+Q3928*R3928</f>
        <v>0</v>
      </c>
    </row>
    <row r="3929" spans="1:19" ht="49.65" customHeight="1" x14ac:dyDescent="0.3">
      <c r="A3929" s="89"/>
      <c r="B3929" s="89"/>
      <c r="C3929" s="89"/>
      <c r="D3929" s="89"/>
      <c r="E3929" s="89"/>
      <c r="F3929" s="89"/>
      <c r="G3929" s="89"/>
      <c r="H3929" s="89"/>
      <c r="I3929" s="89"/>
      <c r="K3929" s="89"/>
      <c r="L3929" s="89"/>
      <c r="M3929" s="89"/>
      <c r="N3929" s="89"/>
      <c r="O3929" s="89"/>
      <c r="P3929" s="89"/>
      <c r="Q3929" s="89"/>
      <c r="R3929" s="89"/>
      <c r="S3929" s="89"/>
    </row>
    <row r="3930" spans="1:19" ht="49.65" customHeight="1" x14ac:dyDescent="0.3">
      <c r="A3930" s="97">
        <v>13197</v>
      </c>
      <c r="B3930" s="98" t="s">
        <v>2814</v>
      </c>
      <c r="C3930" s="96"/>
      <c r="D3930" s="96"/>
      <c r="E3930" s="96"/>
      <c r="F3930" s="96"/>
      <c r="G3930" s="94">
        <f>+C3930+D3930+E3930+F3930</f>
        <v>0</v>
      </c>
      <c r="H3930" s="95">
        <v>119</v>
      </c>
      <c r="I3930" s="88">
        <f>+G3930*H3930</f>
        <v>0</v>
      </c>
      <c r="K3930" s="97">
        <v>10094</v>
      </c>
      <c r="L3930" s="98" t="s">
        <v>3234</v>
      </c>
      <c r="M3930" s="96"/>
      <c r="N3930" s="96"/>
      <c r="O3930" s="96"/>
      <c r="P3930" s="96"/>
      <c r="Q3930" s="94">
        <f>+M3930+N3930+O3930+P3930</f>
        <v>0</v>
      </c>
      <c r="R3930" s="95">
        <v>149</v>
      </c>
      <c r="S3930" s="88">
        <f>+Q3930*R3930</f>
        <v>0</v>
      </c>
    </row>
    <row r="3931" spans="1:19" ht="49.65" customHeight="1" x14ac:dyDescent="0.3">
      <c r="A3931" s="89"/>
      <c r="B3931" s="89"/>
      <c r="C3931" s="89"/>
      <c r="D3931" s="89"/>
      <c r="E3931" s="89"/>
      <c r="F3931" s="89"/>
      <c r="G3931" s="89"/>
      <c r="H3931" s="89"/>
      <c r="I3931" s="89"/>
      <c r="K3931" s="89"/>
      <c r="L3931" s="89"/>
      <c r="M3931" s="89"/>
      <c r="N3931" s="89"/>
      <c r="O3931" s="89"/>
      <c r="P3931" s="89"/>
      <c r="Q3931" s="89"/>
      <c r="R3931" s="89"/>
      <c r="S3931" s="89"/>
    </row>
    <row r="3932" spans="1:19" ht="49.65" customHeight="1" x14ac:dyDescent="0.3">
      <c r="A3932" s="99"/>
      <c r="B3932" s="100" t="s">
        <v>3235</v>
      </c>
      <c r="C3932" s="78"/>
      <c r="D3932" s="78"/>
      <c r="E3932" s="78"/>
      <c r="F3932" s="78"/>
      <c r="G3932" s="78"/>
      <c r="H3932" s="78"/>
      <c r="I3932" s="78"/>
      <c r="K3932" s="97">
        <v>10618</v>
      </c>
      <c r="L3932" s="98" t="s">
        <v>3236</v>
      </c>
      <c r="M3932" s="96"/>
      <c r="N3932" s="96"/>
      <c r="O3932" s="96"/>
      <c r="P3932" s="96"/>
      <c r="Q3932" s="94">
        <f>+M3932+N3932+O3932+P3932</f>
        <v>0</v>
      </c>
      <c r="R3932" s="95">
        <v>129</v>
      </c>
      <c r="S3932" s="88">
        <f>+Q3932*R3932</f>
        <v>0</v>
      </c>
    </row>
    <row r="3933" spans="1:19" ht="49.65" customHeight="1" x14ac:dyDescent="0.3">
      <c r="A3933" s="78"/>
      <c r="B3933" s="78"/>
      <c r="C3933" s="78"/>
      <c r="D3933" s="78"/>
      <c r="E3933" s="78"/>
      <c r="F3933" s="78"/>
      <c r="G3933" s="78"/>
      <c r="H3933" s="78"/>
      <c r="I3933" s="78"/>
      <c r="K3933" s="89"/>
      <c r="L3933" s="89"/>
      <c r="M3933" s="89"/>
      <c r="N3933" s="89"/>
      <c r="O3933" s="89"/>
      <c r="P3933" s="89"/>
      <c r="Q3933" s="89"/>
      <c r="R3933" s="89"/>
      <c r="S3933" s="89"/>
    </row>
    <row r="3934" spans="1:19" ht="49.65" customHeight="1" x14ac:dyDescent="0.3">
      <c r="A3934" s="97">
        <v>13200</v>
      </c>
      <c r="B3934" s="98" t="s">
        <v>3237</v>
      </c>
      <c r="C3934" s="96"/>
      <c r="D3934" s="96"/>
      <c r="E3934" s="96"/>
      <c r="F3934" s="96"/>
      <c r="G3934" s="94">
        <f>+C3934+D3934+E3934+F3934</f>
        <v>0</v>
      </c>
      <c r="H3934" s="95">
        <v>99</v>
      </c>
      <c r="I3934" s="88">
        <f>+G3934*H3934</f>
        <v>0</v>
      </c>
      <c r="K3934" s="97">
        <v>11513</v>
      </c>
      <c r="L3934" s="98" t="s">
        <v>3238</v>
      </c>
      <c r="M3934" s="96"/>
      <c r="N3934" s="96"/>
      <c r="O3934" s="96"/>
      <c r="P3934" s="96"/>
      <c r="Q3934" s="94">
        <f>+M3934+N3934+O3934+P3934</f>
        <v>0</v>
      </c>
      <c r="R3934" s="95">
        <v>89</v>
      </c>
      <c r="S3934" s="88">
        <f>+Q3934*R3934</f>
        <v>0</v>
      </c>
    </row>
    <row r="3935" spans="1:19" ht="49.65" customHeight="1" x14ac:dyDescent="0.3">
      <c r="A3935" s="89"/>
      <c r="B3935" s="89"/>
      <c r="C3935" s="89"/>
      <c r="D3935" s="89"/>
      <c r="E3935" s="89"/>
      <c r="F3935" s="89"/>
      <c r="G3935" s="89"/>
      <c r="H3935" s="89"/>
      <c r="I3935" s="89"/>
      <c r="K3935" s="89"/>
      <c r="L3935" s="89"/>
      <c r="M3935" s="89"/>
      <c r="N3935" s="89"/>
      <c r="O3935" s="89"/>
      <c r="P3935" s="89"/>
      <c r="Q3935" s="89"/>
      <c r="R3935" s="89"/>
      <c r="S3935" s="89"/>
    </row>
    <row r="3936" spans="1:19" ht="49.65" customHeight="1" x14ac:dyDescent="0.3">
      <c r="A3936" s="97">
        <v>13203</v>
      </c>
      <c r="B3936" s="98" t="s">
        <v>3239</v>
      </c>
      <c r="C3936" s="96"/>
      <c r="D3936" s="96"/>
      <c r="E3936" s="96"/>
      <c r="F3936" s="96"/>
      <c r="G3936" s="94">
        <f>+C3936+D3936+E3936+F3936</f>
        <v>0</v>
      </c>
      <c r="H3936" s="95">
        <v>99</v>
      </c>
      <c r="I3936" s="88">
        <f>+G3936*H3936</f>
        <v>0</v>
      </c>
      <c r="K3936" s="97">
        <v>11546</v>
      </c>
      <c r="L3936" s="98" t="s">
        <v>3240</v>
      </c>
      <c r="M3936" s="96"/>
      <c r="N3936" s="96"/>
      <c r="O3936" s="96"/>
      <c r="P3936" s="96"/>
      <c r="Q3936" s="94">
        <f>+M3936+N3936+O3936+P3936</f>
        <v>0</v>
      </c>
      <c r="R3936" s="95">
        <v>109</v>
      </c>
      <c r="S3936" s="88">
        <f>+Q3936*R3936</f>
        <v>0</v>
      </c>
    </row>
    <row r="3937" spans="1:19" ht="49.65" customHeight="1" x14ac:dyDescent="0.3">
      <c r="A3937" s="89"/>
      <c r="B3937" s="89"/>
      <c r="C3937" s="89"/>
      <c r="D3937" s="89"/>
      <c r="E3937" s="89"/>
      <c r="F3937" s="89"/>
      <c r="G3937" s="89"/>
      <c r="H3937" s="89"/>
      <c r="I3937" s="89"/>
      <c r="K3937" s="89"/>
      <c r="L3937" s="89"/>
      <c r="M3937" s="89"/>
      <c r="N3937" s="89"/>
      <c r="O3937" s="89"/>
      <c r="P3937" s="89"/>
      <c r="Q3937" s="89"/>
      <c r="R3937" s="89"/>
      <c r="S3937" s="89"/>
    </row>
    <row r="3938" spans="1:19" ht="49.65" customHeight="1" x14ac:dyDescent="0.3">
      <c r="A3938" s="99"/>
      <c r="B3938" s="100" t="s">
        <v>3241</v>
      </c>
      <c r="C3938" s="78"/>
      <c r="D3938" s="78"/>
      <c r="E3938" s="78"/>
      <c r="F3938" s="78"/>
      <c r="G3938" s="78"/>
      <c r="H3938" s="78"/>
      <c r="I3938" s="78"/>
      <c r="K3938" s="97">
        <v>11566</v>
      </c>
      <c r="L3938" s="98" t="s">
        <v>3242</v>
      </c>
      <c r="M3938" s="96"/>
      <c r="N3938" s="96"/>
      <c r="O3938" s="96"/>
      <c r="P3938" s="96"/>
      <c r="Q3938" s="94">
        <f>+M3938+N3938+O3938+P3938</f>
        <v>0</v>
      </c>
      <c r="R3938" s="95">
        <v>109</v>
      </c>
      <c r="S3938" s="88">
        <f>+Q3938*R3938</f>
        <v>0</v>
      </c>
    </row>
    <row r="3939" spans="1:19" ht="49.65" customHeight="1" x14ac:dyDescent="0.3">
      <c r="A3939" s="78"/>
      <c r="B3939" s="78"/>
      <c r="C3939" s="78"/>
      <c r="D3939" s="78"/>
      <c r="E3939" s="78"/>
      <c r="F3939" s="78"/>
      <c r="G3939" s="78"/>
      <c r="H3939" s="78"/>
      <c r="I3939" s="78"/>
      <c r="K3939" s="89"/>
      <c r="L3939" s="89"/>
      <c r="M3939" s="89"/>
      <c r="N3939" s="89"/>
      <c r="O3939" s="89"/>
      <c r="P3939" s="89"/>
      <c r="Q3939" s="89"/>
      <c r="R3939" s="89"/>
      <c r="S3939" s="89"/>
    </row>
    <row r="3940" spans="1:19" ht="49.65" customHeight="1" x14ac:dyDescent="0.3">
      <c r="A3940" s="97">
        <v>7485</v>
      </c>
      <c r="B3940" s="98" t="s">
        <v>3243</v>
      </c>
      <c r="C3940" s="96"/>
      <c r="D3940" s="96"/>
      <c r="E3940" s="96"/>
      <c r="F3940" s="96"/>
      <c r="G3940" s="94">
        <f>+C3940+D3940+E3940+F3940</f>
        <v>0</v>
      </c>
      <c r="H3940" s="95">
        <v>119</v>
      </c>
      <c r="I3940" s="88">
        <f>+G3940*H3940</f>
        <v>0</v>
      </c>
      <c r="K3940" s="97">
        <v>11764</v>
      </c>
      <c r="L3940" s="98" t="s">
        <v>3244</v>
      </c>
      <c r="M3940" s="96"/>
      <c r="N3940" s="96"/>
      <c r="O3940" s="96"/>
      <c r="P3940" s="96"/>
      <c r="Q3940" s="94">
        <f>+M3940+N3940+O3940+P3940</f>
        <v>0</v>
      </c>
      <c r="R3940" s="95">
        <v>399</v>
      </c>
      <c r="S3940" s="88">
        <f>+Q3940*R3940</f>
        <v>0</v>
      </c>
    </row>
    <row r="3941" spans="1:19" ht="49.65" customHeight="1" x14ac:dyDescent="0.3">
      <c r="A3941" s="89"/>
      <c r="B3941" s="89"/>
      <c r="C3941" s="89"/>
      <c r="D3941" s="89"/>
      <c r="E3941" s="89"/>
      <c r="F3941" s="89"/>
      <c r="G3941" s="89"/>
      <c r="H3941" s="89"/>
      <c r="I3941" s="89"/>
      <c r="K3941" s="89"/>
      <c r="L3941" s="89"/>
      <c r="M3941" s="89"/>
      <c r="N3941" s="89"/>
      <c r="O3941" s="89"/>
      <c r="P3941" s="89"/>
      <c r="Q3941" s="89"/>
      <c r="R3941" s="89"/>
      <c r="S3941" s="89"/>
    </row>
    <row r="3942" spans="1:19" ht="49.65" customHeight="1" x14ac:dyDescent="0.3">
      <c r="A3942" s="97">
        <v>7486</v>
      </c>
      <c r="B3942" s="98" t="s">
        <v>3245</v>
      </c>
      <c r="C3942" s="96"/>
      <c r="D3942" s="96"/>
      <c r="E3942" s="96"/>
      <c r="F3942" s="96"/>
      <c r="G3942" s="94">
        <f>+C3942+D3942+E3942+F3942</f>
        <v>0</v>
      </c>
      <c r="H3942" s="95">
        <v>119</v>
      </c>
      <c r="I3942" s="88">
        <f>+G3942*H3942</f>
        <v>0</v>
      </c>
      <c r="K3942" s="97">
        <v>11765</v>
      </c>
      <c r="L3942" s="98" t="s">
        <v>3246</v>
      </c>
      <c r="M3942" s="96"/>
      <c r="N3942" s="96"/>
      <c r="O3942" s="96"/>
      <c r="P3942" s="96"/>
      <c r="Q3942" s="94">
        <f>+M3942+N3942+O3942+P3942</f>
        <v>0</v>
      </c>
      <c r="R3942" s="95">
        <v>399</v>
      </c>
      <c r="S3942" s="88">
        <f>+Q3942*R3942</f>
        <v>0</v>
      </c>
    </row>
    <row r="3943" spans="1:19" ht="49.65" customHeight="1" x14ac:dyDescent="0.3">
      <c r="A3943" s="89"/>
      <c r="B3943" s="89"/>
      <c r="C3943" s="89"/>
      <c r="D3943" s="89"/>
      <c r="E3943" s="89"/>
      <c r="F3943" s="89"/>
      <c r="G3943" s="89"/>
      <c r="H3943" s="89"/>
      <c r="I3943" s="89"/>
      <c r="K3943" s="89"/>
      <c r="L3943" s="89"/>
      <c r="M3943" s="89"/>
      <c r="N3943" s="89"/>
      <c r="O3943" s="89"/>
      <c r="P3943" s="89"/>
      <c r="Q3943" s="89"/>
      <c r="R3943" s="89"/>
      <c r="S3943" s="89"/>
    </row>
    <row r="3944" spans="1:19" ht="49.65" customHeight="1" x14ac:dyDescent="0.3">
      <c r="A3944" s="97">
        <v>7487</v>
      </c>
      <c r="B3944" s="98" t="s">
        <v>3247</v>
      </c>
      <c r="C3944" s="96"/>
      <c r="D3944" s="96"/>
      <c r="E3944" s="96"/>
      <c r="F3944" s="96"/>
      <c r="G3944" s="94">
        <f>+C3944+D3944+E3944+F3944</f>
        <v>0</v>
      </c>
      <c r="H3944" s="95">
        <v>119</v>
      </c>
      <c r="I3944" s="88">
        <f>+G3944*H3944</f>
        <v>0</v>
      </c>
      <c r="K3944" s="97">
        <v>11766</v>
      </c>
      <c r="L3944" s="98" t="s">
        <v>3248</v>
      </c>
      <c r="M3944" s="96"/>
      <c r="N3944" s="96"/>
      <c r="O3944" s="96"/>
      <c r="P3944" s="96"/>
      <c r="Q3944" s="94">
        <f>+M3944+N3944+O3944+P3944</f>
        <v>0</v>
      </c>
      <c r="R3944" s="95">
        <v>399</v>
      </c>
      <c r="S3944" s="88">
        <f>+Q3944*R3944</f>
        <v>0</v>
      </c>
    </row>
    <row r="3945" spans="1:19" ht="49.65" customHeight="1" x14ac:dyDescent="0.3">
      <c r="A3945" s="89"/>
      <c r="B3945" s="89"/>
      <c r="C3945" s="89"/>
      <c r="D3945" s="89"/>
      <c r="E3945" s="89"/>
      <c r="F3945" s="89"/>
      <c r="G3945" s="89"/>
      <c r="H3945" s="89"/>
      <c r="I3945" s="89"/>
      <c r="K3945" s="89"/>
      <c r="L3945" s="89"/>
      <c r="M3945" s="89"/>
      <c r="N3945" s="89"/>
      <c r="O3945" s="89"/>
      <c r="P3945" s="89"/>
      <c r="Q3945" s="89"/>
      <c r="R3945" s="89"/>
      <c r="S3945" s="89"/>
    </row>
    <row r="3946" spans="1:19" ht="49.65" customHeight="1" x14ac:dyDescent="0.3">
      <c r="A3946" s="97">
        <v>7488</v>
      </c>
      <c r="B3946" s="98" t="s">
        <v>3249</v>
      </c>
      <c r="C3946" s="96"/>
      <c r="D3946" s="96"/>
      <c r="E3946" s="96"/>
      <c r="F3946" s="96"/>
      <c r="G3946" s="94">
        <f>+C3946+D3946+E3946+F3946</f>
        <v>0</v>
      </c>
      <c r="H3946" s="95">
        <v>119</v>
      </c>
      <c r="I3946" s="88">
        <f>+G3946*H3946</f>
        <v>0</v>
      </c>
      <c r="K3946" s="97">
        <v>11767</v>
      </c>
      <c r="L3946" s="98" t="s">
        <v>3250</v>
      </c>
      <c r="M3946" s="96"/>
      <c r="N3946" s="96"/>
      <c r="O3946" s="96"/>
      <c r="P3946" s="96"/>
      <c r="Q3946" s="94">
        <f>+M3946+N3946+O3946+P3946</f>
        <v>0</v>
      </c>
      <c r="R3946" s="95">
        <v>399</v>
      </c>
      <c r="S3946" s="88">
        <f>+Q3946*R3946</f>
        <v>0</v>
      </c>
    </row>
    <row r="3947" spans="1:19" ht="49.65" customHeight="1" x14ac:dyDescent="0.3">
      <c r="A3947" s="89"/>
      <c r="B3947" s="89"/>
      <c r="C3947" s="89"/>
      <c r="D3947" s="89"/>
      <c r="E3947" s="89"/>
      <c r="F3947" s="89"/>
      <c r="G3947" s="89"/>
      <c r="H3947" s="89"/>
      <c r="I3947" s="89"/>
      <c r="K3947" s="89"/>
      <c r="L3947" s="89"/>
      <c r="M3947" s="89"/>
      <c r="N3947" s="89"/>
      <c r="O3947" s="89"/>
      <c r="P3947" s="89"/>
      <c r="Q3947" s="89"/>
      <c r="R3947" s="89"/>
      <c r="S3947" s="89"/>
    </row>
    <row r="3948" spans="1:19" ht="49.65" customHeight="1" x14ac:dyDescent="0.3">
      <c r="A3948" s="97">
        <v>7593</v>
      </c>
      <c r="B3948" s="98" t="s">
        <v>3251</v>
      </c>
      <c r="C3948" s="96"/>
      <c r="D3948" s="96"/>
      <c r="E3948" s="96"/>
      <c r="F3948" s="96"/>
      <c r="G3948" s="94">
        <f>+C3948+D3948+E3948+F3948</f>
        <v>0</v>
      </c>
      <c r="H3948" s="95">
        <v>119</v>
      </c>
      <c r="I3948" s="88">
        <f>+G3948*H3948</f>
        <v>0</v>
      </c>
      <c r="K3948" s="97">
        <v>11768</v>
      </c>
      <c r="L3948" s="98" t="s">
        <v>3252</v>
      </c>
      <c r="M3948" s="96"/>
      <c r="N3948" s="96"/>
      <c r="O3948" s="96"/>
      <c r="P3948" s="96"/>
      <c r="Q3948" s="94">
        <f>+M3948+N3948+O3948+P3948</f>
        <v>0</v>
      </c>
      <c r="R3948" s="95">
        <v>399</v>
      </c>
      <c r="S3948" s="88">
        <f>+Q3948*R3948</f>
        <v>0</v>
      </c>
    </row>
    <row r="3949" spans="1:19" ht="49.65" customHeight="1" x14ac:dyDescent="0.3">
      <c r="A3949" s="89"/>
      <c r="B3949" s="89"/>
      <c r="C3949" s="89"/>
      <c r="D3949" s="89"/>
      <c r="E3949" s="89"/>
      <c r="F3949" s="89"/>
      <c r="G3949" s="89"/>
      <c r="H3949" s="89"/>
      <c r="I3949" s="89"/>
      <c r="K3949" s="89"/>
      <c r="L3949" s="89"/>
      <c r="M3949" s="89"/>
      <c r="N3949" s="89"/>
      <c r="O3949" s="89"/>
      <c r="P3949" s="89"/>
      <c r="Q3949" s="89"/>
      <c r="R3949" s="89"/>
      <c r="S3949" s="89"/>
    </row>
    <row r="3950" spans="1:19" ht="49.65" customHeight="1" x14ac:dyDescent="0.3">
      <c r="A3950" s="97">
        <v>7594</v>
      </c>
      <c r="B3950" s="98" t="s">
        <v>3253</v>
      </c>
      <c r="C3950" s="96"/>
      <c r="D3950" s="96"/>
      <c r="E3950" s="96"/>
      <c r="F3950" s="96"/>
      <c r="G3950" s="94">
        <f>+C3950+D3950+E3950+F3950</f>
        <v>0</v>
      </c>
      <c r="H3950" s="95">
        <v>119</v>
      </c>
      <c r="I3950" s="88">
        <f>+G3950*H3950</f>
        <v>0</v>
      </c>
      <c r="K3950" s="97">
        <v>11769</v>
      </c>
      <c r="L3950" s="98" t="s">
        <v>3254</v>
      </c>
      <c r="M3950" s="96"/>
      <c r="N3950" s="96"/>
      <c r="O3950" s="96"/>
      <c r="P3950" s="96"/>
      <c r="Q3950" s="94">
        <f>+M3950+N3950+O3950+P3950</f>
        <v>0</v>
      </c>
      <c r="R3950" s="95">
        <v>399</v>
      </c>
      <c r="S3950" s="88">
        <f>+Q3950*R3950</f>
        <v>0</v>
      </c>
    </row>
    <row r="3951" spans="1:19" ht="49.65" customHeight="1" x14ac:dyDescent="0.3">
      <c r="A3951" s="89"/>
      <c r="B3951" s="89"/>
      <c r="C3951" s="89"/>
      <c r="D3951" s="89"/>
      <c r="E3951" s="89"/>
      <c r="F3951" s="89"/>
      <c r="G3951" s="89"/>
      <c r="H3951" s="89"/>
      <c r="I3951" s="89"/>
      <c r="K3951" s="89"/>
      <c r="L3951" s="89"/>
      <c r="M3951" s="89"/>
      <c r="N3951" s="89"/>
      <c r="O3951" s="89"/>
      <c r="P3951" s="89"/>
      <c r="Q3951" s="89"/>
      <c r="R3951" s="89"/>
      <c r="S3951" s="89"/>
    </row>
    <row r="3952" spans="1:19" ht="49.65" customHeight="1" x14ac:dyDescent="0.3">
      <c r="A3952" s="97">
        <v>7922</v>
      </c>
      <c r="B3952" s="98" t="s">
        <v>3255</v>
      </c>
      <c r="C3952" s="96"/>
      <c r="D3952" s="96"/>
      <c r="E3952" s="96"/>
      <c r="F3952" s="96"/>
      <c r="G3952" s="94">
        <f>+C3952+D3952+E3952+F3952</f>
        <v>0</v>
      </c>
      <c r="H3952" s="95">
        <v>119</v>
      </c>
      <c r="I3952" s="88">
        <f>+G3952*H3952</f>
        <v>0</v>
      </c>
      <c r="K3952" s="97">
        <v>11770</v>
      </c>
      <c r="L3952" s="98" t="s">
        <v>2615</v>
      </c>
      <c r="M3952" s="96"/>
      <c r="N3952" s="96"/>
      <c r="O3952" s="96"/>
      <c r="P3952" s="96"/>
      <c r="Q3952" s="94">
        <f>+M3952+N3952+O3952+P3952</f>
        <v>0</v>
      </c>
      <c r="R3952" s="95">
        <v>399</v>
      </c>
      <c r="S3952" s="88">
        <f>+Q3952*R3952</f>
        <v>0</v>
      </c>
    </row>
    <row r="3953" spans="1:19" ht="49.65" customHeight="1" x14ac:dyDescent="0.3">
      <c r="A3953" s="89"/>
      <c r="B3953" s="89"/>
      <c r="C3953" s="89"/>
      <c r="D3953" s="89"/>
      <c r="E3953" s="89"/>
      <c r="F3953" s="89"/>
      <c r="G3953" s="89"/>
      <c r="H3953" s="89"/>
      <c r="I3953" s="89"/>
      <c r="K3953" s="89"/>
      <c r="L3953" s="89"/>
      <c r="M3953" s="89"/>
      <c r="N3953" s="89"/>
      <c r="O3953" s="89"/>
      <c r="P3953" s="89"/>
      <c r="Q3953" s="89"/>
      <c r="R3953" s="89"/>
      <c r="S3953" s="89"/>
    </row>
    <row r="3954" spans="1:19" ht="49.65" customHeight="1" x14ac:dyDescent="0.3">
      <c r="A3954" s="97">
        <v>7923</v>
      </c>
      <c r="B3954" s="98" t="s">
        <v>3256</v>
      </c>
      <c r="C3954" s="96"/>
      <c r="D3954" s="96"/>
      <c r="E3954" s="96"/>
      <c r="F3954" s="96"/>
      <c r="G3954" s="94">
        <f>+C3954+D3954+E3954+F3954</f>
        <v>0</v>
      </c>
      <c r="H3954" s="95">
        <v>119</v>
      </c>
      <c r="I3954" s="88">
        <f>+G3954*H3954</f>
        <v>0</v>
      </c>
      <c r="K3954" s="97">
        <v>11771</v>
      </c>
      <c r="L3954" s="98" t="s">
        <v>2617</v>
      </c>
      <c r="M3954" s="96"/>
      <c r="N3954" s="96"/>
      <c r="O3954" s="96"/>
      <c r="P3954" s="96"/>
      <c r="Q3954" s="94">
        <f>+M3954+N3954+O3954+P3954</f>
        <v>0</v>
      </c>
      <c r="R3954" s="95">
        <v>399</v>
      </c>
      <c r="S3954" s="88">
        <f>+Q3954*R3954</f>
        <v>0</v>
      </c>
    </row>
    <row r="3955" spans="1:19" ht="49.65" customHeight="1" x14ac:dyDescent="0.3">
      <c r="A3955" s="89"/>
      <c r="B3955" s="89"/>
      <c r="C3955" s="89"/>
      <c r="D3955" s="89"/>
      <c r="E3955" s="89"/>
      <c r="F3955" s="89"/>
      <c r="G3955" s="89"/>
      <c r="H3955" s="89"/>
      <c r="I3955" s="89"/>
      <c r="K3955" s="89"/>
      <c r="L3955" s="89"/>
      <c r="M3955" s="89"/>
      <c r="N3955" s="89"/>
      <c r="O3955" s="89"/>
      <c r="P3955" s="89"/>
      <c r="Q3955" s="89"/>
      <c r="R3955" s="89"/>
      <c r="S3955" s="89"/>
    </row>
    <row r="3956" spans="1:19" ht="49.65" customHeight="1" x14ac:dyDescent="0.3">
      <c r="A3956" s="97">
        <v>7924</v>
      </c>
      <c r="B3956" s="98" t="s">
        <v>3257</v>
      </c>
      <c r="C3956" s="96"/>
      <c r="D3956" s="96"/>
      <c r="E3956" s="96"/>
      <c r="F3956" s="96"/>
      <c r="G3956" s="94">
        <f>+C3956+D3956+E3956+F3956</f>
        <v>0</v>
      </c>
      <c r="H3956" s="95">
        <v>119</v>
      </c>
      <c r="I3956" s="88">
        <f>+G3956*H3956</f>
        <v>0</v>
      </c>
      <c r="K3956" s="97">
        <v>11772</v>
      </c>
      <c r="L3956" s="98" t="s">
        <v>2619</v>
      </c>
      <c r="M3956" s="96"/>
      <c r="N3956" s="96"/>
      <c r="O3956" s="96"/>
      <c r="P3956" s="96"/>
      <c r="Q3956" s="94">
        <f>+M3956+N3956+O3956+P3956</f>
        <v>0</v>
      </c>
      <c r="R3956" s="95">
        <v>399</v>
      </c>
      <c r="S3956" s="88">
        <f>+Q3956*R3956</f>
        <v>0</v>
      </c>
    </row>
    <row r="3957" spans="1:19" ht="49.65" customHeight="1" x14ac:dyDescent="0.3">
      <c r="A3957" s="89"/>
      <c r="B3957" s="89"/>
      <c r="C3957" s="89"/>
      <c r="D3957" s="89"/>
      <c r="E3957" s="89"/>
      <c r="F3957" s="89"/>
      <c r="G3957" s="89"/>
      <c r="H3957" s="89"/>
      <c r="I3957" s="89"/>
      <c r="K3957" s="89"/>
      <c r="L3957" s="89"/>
      <c r="M3957" s="89"/>
      <c r="N3957" s="89"/>
      <c r="O3957" s="89"/>
      <c r="P3957" s="89"/>
      <c r="Q3957" s="89"/>
      <c r="R3957" s="89"/>
      <c r="S3957" s="89"/>
    </row>
    <row r="3958" spans="1:19" ht="49.65" customHeight="1" x14ac:dyDescent="0.3">
      <c r="A3958" s="97">
        <v>7925</v>
      </c>
      <c r="B3958" s="98" t="s">
        <v>3258</v>
      </c>
      <c r="C3958" s="96"/>
      <c r="D3958" s="96"/>
      <c r="E3958" s="96"/>
      <c r="F3958" s="96"/>
      <c r="G3958" s="94">
        <f>+C3958+D3958+E3958+F3958</f>
        <v>0</v>
      </c>
      <c r="H3958" s="95">
        <v>119</v>
      </c>
      <c r="I3958" s="88">
        <f>+G3958*H3958</f>
        <v>0</v>
      </c>
      <c r="K3958" s="97">
        <v>11773</v>
      </c>
      <c r="L3958" s="98" t="s">
        <v>2621</v>
      </c>
      <c r="M3958" s="96"/>
      <c r="N3958" s="96"/>
      <c r="O3958" s="96"/>
      <c r="P3958" s="96"/>
      <c r="Q3958" s="94">
        <f>+M3958+N3958+O3958+P3958</f>
        <v>0</v>
      </c>
      <c r="R3958" s="95">
        <v>399</v>
      </c>
      <c r="S3958" s="88">
        <f>+Q3958*R3958</f>
        <v>0</v>
      </c>
    </row>
    <row r="3959" spans="1:19" ht="49.65" customHeight="1" x14ac:dyDescent="0.3">
      <c r="A3959" s="89"/>
      <c r="B3959" s="89"/>
      <c r="C3959" s="89"/>
      <c r="D3959" s="89"/>
      <c r="E3959" s="89"/>
      <c r="F3959" s="89"/>
      <c r="G3959" s="89"/>
      <c r="H3959" s="89"/>
      <c r="I3959" s="89"/>
      <c r="K3959" s="89"/>
      <c r="L3959" s="89"/>
      <c r="M3959" s="89"/>
      <c r="N3959" s="89"/>
      <c r="O3959" s="89"/>
      <c r="P3959" s="89"/>
      <c r="Q3959" s="89"/>
      <c r="R3959" s="89"/>
      <c r="S3959" s="89"/>
    </row>
    <row r="3960" spans="1:19" ht="49.65" customHeight="1" x14ac:dyDescent="0.3">
      <c r="A3960" s="97">
        <v>7926</v>
      </c>
      <c r="B3960" s="98" t="s">
        <v>3259</v>
      </c>
      <c r="C3960" s="96"/>
      <c r="D3960" s="96"/>
      <c r="E3960" s="96"/>
      <c r="F3960" s="96"/>
      <c r="G3960" s="94">
        <f>+C3960+D3960+E3960+F3960</f>
        <v>0</v>
      </c>
      <c r="H3960" s="95">
        <v>119</v>
      </c>
      <c r="I3960" s="88">
        <f>+G3960*H3960</f>
        <v>0</v>
      </c>
      <c r="K3960" s="97">
        <v>11774</v>
      </c>
      <c r="L3960" s="98" t="s">
        <v>2623</v>
      </c>
      <c r="M3960" s="96"/>
      <c r="N3960" s="96"/>
      <c r="O3960" s="96"/>
      <c r="P3960" s="96"/>
      <c r="Q3960" s="94">
        <f>+M3960+N3960+O3960+P3960</f>
        <v>0</v>
      </c>
      <c r="R3960" s="95">
        <v>399</v>
      </c>
      <c r="S3960" s="88">
        <f>+Q3960*R3960</f>
        <v>0</v>
      </c>
    </row>
    <row r="3961" spans="1:19" ht="49.65" customHeight="1" x14ac:dyDescent="0.3">
      <c r="A3961" s="89"/>
      <c r="B3961" s="89"/>
      <c r="C3961" s="89"/>
      <c r="D3961" s="89"/>
      <c r="E3961" s="89"/>
      <c r="F3961" s="89"/>
      <c r="G3961" s="89"/>
      <c r="H3961" s="89"/>
      <c r="I3961" s="89"/>
      <c r="K3961" s="89"/>
      <c r="L3961" s="89"/>
      <c r="M3961" s="89"/>
      <c r="N3961" s="89"/>
      <c r="O3961" s="89"/>
      <c r="P3961" s="89"/>
      <c r="Q3961" s="89"/>
      <c r="R3961" s="89"/>
      <c r="S3961" s="89"/>
    </row>
    <row r="3962" spans="1:19" ht="49.65" customHeight="1" x14ac:dyDescent="0.3">
      <c r="A3962" s="97">
        <v>7927</v>
      </c>
      <c r="B3962" s="98" t="s">
        <v>3260</v>
      </c>
      <c r="C3962" s="96"/>
      <c r="D3962" s="96"/>
      <c r="E3962" s="96"/>
      <c r="F3962" s="96"/>
      <c r="G3962" s="94">
        <f>+C3962+D3962+E3962+F3962</f>
        <v>0</v>
      </c>
      <c r="H3962" s="95">
        <v>119</v>
      </c>
      <c r="I3962" s="88">
        <f>+G3962*H3962</f>
        <v>0</v>
      </c>
      <c r="K3962" s="97">
        <v>11775</v>
      </c>
      <c r="L3962" s="98" t="s">
        <v>2625</v>
      </c>
      <c r="M3962" s="96"/>
      <c r="N3962" s="96"/>
      <c r="O3962" s="96"/>
      <c r="P3962" s="96"/>
      <c r="Q3962" s="94">
        <f>+M3962+N3962+O3962+P3962</f>
        <v>0</v>
      </c>
      <c r="R3962" s="95">
        <v>399</v>
      </c>
      <c r="S3962" s="88">
        <f>+Q3962*R3962</f>
        <v>0</v>
      </c>
    </row>
    <row r="3963" spans="1:19" ht="49.65" customHeight="1" x14ac:dyDescent="0.3">
      <c r="A3963" s="89"/>
      <c r="B3963" s="89"/>
      <c r="C3963" s="89"/>
      <c r="D3963" s="89"/>
      <c r="E3963" s="89"/>
      <c r="F3963" s="89"/>
      <c r="G3963" s="89"/>
      <c r="H3963" s="89"/>
      <c r="I3963" s="89"/>
      <c r="K3963" s="89"/>
      <c r="L3963" s="89"/>
      <c r="M3963" s="89"/>
      <c r="N3963" s="89"/>
      <c r="O3963" s="89"/>
      <c r="P3963" s="89"/>
      <c r="Q3963" s="89"/>
      <c r="R3963" s="89"/>
      <c r="S3963" s="89"/>
    </row>
    <row r="3964" spans="1:19" ht="49.65" customHeight="1" x14ac:dyDescent="0.3">
      <c r="A3964" s="99"/>
      <c r="B3964" s="100" t="s">
        <v>3261</v>
      </c>
      <c r="C3964" s="78"/>
      <c r="D3964" s="78"/>
      <c r="E3964" s="78"/>
      <c r="F3964" s="78"/>
      <c r="G3964" s="78"/>
      <c r="H3964" s="78"/>
      <c r="I3964" s="78"/>
      <c r="K3964" s="97">
        <v>11802</v>
      </c>
      <c r="L3964" s="98" t="s">
        <v>3262</v>
      </c>
      <c r="M3964" s="96"/>
      <c r="N3964" s="96"/>
      <c r="O3964" s="96"/>
      <c r="P3964" s="96"/>
      <c r="Q3964" s="94">
        <f>+M3964+N3964+O3964+P3964</f>
        <v>0</v>
      </c>
      <c r="R3964" s="95">
        <v>399</v>
      </c>
      <c r="S3964" s="88">
        <f>+Q3964*R3964</f>
        <v>0</v>
      </c>
    </row>
    <row r="3965" spans="1:19" ht="49.65" customHeight="1" x14ac:dyDescent="0.3">
      <c r="A3965" s="78"/>
      <c r="B3965" s="78"/>
      <c r="C3965" s="78"/>
      <c r="D3965" s="78"/>
      <c r="E3965" s="78"/>
      <c r="F3965" s="78"/>
      <c r="G3965" s="78"/>
      <c r="H3965" s="78"/>
      <c r="I3965" s="78"/>
      <c r="K3965" s="89"/>
      <c r="L3965" s="89"/>
      <c r="M3965" s="89"/>
      <c r="N3965" s="89"/>
      <c r="O3965" s="89"/>
      <c r="P3965" s="89"/>
      <c r="Q3965" s="89"/>
      <c r="R3965" s="89"/>
      <c r="S3965" s="89"/>
    </row>
    <row r="3966" spans="1:19" ht="49.65" customHeight="1" x14ac:dyDescent="0.3">
      <c r="A3966" s="97">
        <v>13144</v>
      </c>
      <c r="B3966" s="98" t="s">
        <v>2802</v>
      </c>
      <c r="C3966" s="96"/>
      <c r="D3966" s="96"/>
      <c r="E3966" s="96"/>
      <c r="F3966" s="96"/>
      <c r="G3966" s="94">
        <f>+C3966+D3966+E3966+F3966</f>
        <v>0</v>
      </c>
      <c r="H3966" s="95">
        <v>159</v>
      </c>
      <c r="I3966" s="88">
        <f>+G3966*H3966</f>
        <v>0</v>
      </c>
      <c r="K3966" s="97">
        <v>11803</v>
      </c>
      <c r="L3966" s="98" t="s">
        <v>3263</v>
      </c>
      <c r="M3966" s="96"/>
      <c r="N3966" s="96"/>
      <c r="O3966" s="96"/>
      <c r="P3966" s="96"/>
      <c r="Q3966" s="94">
        <f>+M3966+N3966+O3966+P3966</f>
        <v>0</v>
      </c>
      <c r="R3966" s="95">
        <v>399</v>
      </c>
      <c r="S3966" s="88">
        <f>+Q3966*R3966</f>
        <v>0</v>
      </c>
    </row>
    <row r="3967" spans="1:19" ht="49.65" customHeight="1" x14ac:dyDescent="0.3">
      <c r="A3967" s="89"/>
      <c r="B3967" s="89"/>
      <c r="C3967" s="89"/>
      <c r="D3967" s="89"/>
      <c r="E3967" s="89"/>
      <c r="F3967" s="89"/>
      <c r="G3967" s="89"/>
      <c r="H3967" s="89"/>
      <c r="I3967" s="89"/>
      <c r="K3967" s="89"/>
      <c r="L3967" s="89"/>
      <c r="M3967" s="89"/>
      <c r="N3967" s="89"/>
      <c r="O3967" s="89"/>
      <c r="P3967" s="89"/>
      <c r="Q3967" s="89"/>
      <c r="R3967" s="89"/>
      <c r="S3967" s="89"/>
    </row>
    <row r="3968" spans="1:19" ht="49.65" customHeight="1" x14ac:dyDescent="0.3">
      <c r="A3968" s="97">
        <v>13145</v>
      </c>
      <c r="B3968" s="98" t="s">
        <v>2804</v>
      </c>
      <c r="C3968" s="96"/>
      <c r="D3968" s="96"/>
      <c r="E3968" s="96"/>
      <c r="F3968" s="96"/>
      <c r="G3968" s="94">
        <f>+C3968+D3968+E3968+F3968</f>
        <v>0</v>
      </c>
      <c r="H3968" s="95">
        <v>159</v>
      </c>
      <c r="I3968" s="88">
        <f>+G3968*H3968</f>
        <v>0</v>
      </c>
      <c r="K3968" s="97">
        <v>11804</v>
      </c>
      <c r="L3968" s="98" t="s">
        <v>3264</v>
      </c>
      <c r="M3968" s="96"/>
      <c r="N3968" s="96"/>
      <c r="O3968" s="96"/>
      <c r="P3968" s="96"/>
      <c r="Q3968" s="94">
        <f>+M3968+N3968+O3968+P3968</f>
        <v>0</v>
      </c>
      <c r="R3968" s="95">
        <v>399</v>
      </c>
      <c r="S3968" s="88">
        <f>+Q3968*R3968</f>
        <v>0</v>
      </c>
    </row>
    <row r="3969" spans="1:19" ht="49.65" customHeight="1" x14ac:dyDescent="0.3">
      <c r="A3969" s="89"/>
      <c r="B3969" s="89"/>
      <c r="C3969" s="89"/>
      <c r="D3969" s="89"/>
      <c r="E3969" s="89"/>
      <c r="F3969" s="89"/>
      <c r="G3969" s="89"/>
      <c r="H3969" s="89"/>
      <c r="I3969" s="89"/>
      <c r="K3969" s="89"/>
      <c r="L3969" s="89"/>
      <c r="M3969" s="89"/>
      <c r="N3969" s="89"/>
      <c r="O3969" s="89"/>
      <c r="P3969" s="89"/>
      <c r="Q3969" s="89"/>
      <c r="R3969" s="89"/>
      <c r="S3969" s="89"/>
    </row>
    <row r="3970" spans="1:19" ht="49.65" customHeight="1" x14ac:dyDescent="0.3">
      <c r="A3970" s="97">
        <v>13146</v>
      </c>
      <c r="B3970" s="98" t="s">
        <v>2834</v>
      </c>
      <c r="C3970" s="96"/>
      <c r="D3970" s="96"/>
      <c r="E3970" s="96"/>
      <c r="F3970" s="96"/>
      <c r="G3970" s="94">
        <f>+C3970+D3970+E3970+F3970</f>
        <v>0</v>
      </c>
      <c r="H3970" s="95">
        <v>159</v>
      </c>
      <c r="I3970" s="88">
        <f>+G3970*H3970</f>
        <v>0</v>
      </c>
      <c r="K3970" s="97">
        <v>11805</v>
      </c>
      <c r="L3970" s="98" t="s">
        <v>3265</v>
      </c>
      <c r="M3970" s="96"/>
      <c r="N3970" s="96"/>
      <c r="O3970" s="96"/>
      <c r="P3970" s="96"/>
      <c r="Q3970" s="94">
        <f>+M3970+N3970+O3970+P3970</f>
        <v>0</v>
      </c>
      <c r="R3970" s="95">
        <v>399</v>
      </c>
      <c r="S3970" s="88">
        <f>+Q3970*R3970</f>
        <v>0</v>
      </c>
    </row>
    <row r="3971" spans="1:19" ht="49.65" customHeight="1" x14ac:dyDescent="0.3">
      <c r="A3971" s="89"/>
      <c r="B3971" s="89"/>
      <c r="C3971" s="89"/>
      <c r="D3971" s="89"/>
      <c r="E3971" s="89"/>
      <c r="F3971" s="89"/>
      <c r="G3971" s="89"/>
      <c r="H3971" s="89"/>
      <c r="I3971" s="89"/>
      <c r="K3971" s="89"/>
      <c r="L3971" s="89"/>
      <c r="M3971" s="89"/>
      <c r="N3971" s="89"/>
      <c r="O3971" s="89"/>
      <c r="P3971" s="89"/>
      <c r="Q3971" s="89"/>
      <c r="R3971" s="89"/>
      <c r="S3971" s="89"/>
    </row>
    <row r="3972" spans="1:19" ht="49.65" customHeight="1" x14ac:dyDescent="0.3">
      <c r="A3972" s="97">
        <v>13147</v>
      </c>
      <c r="B3972" s="98" t="s">
        <v>2808</v>
      </c>
      <c r="C3972" s="96"/>
      <c r="D3972" s="96"/>
      <c r="E3972" s="96"/>
      <c r="F3972" s="96"/>
      <c r="G3972" s="94">
        <f>+C3972+D3972+E3972+F3972</f>
        <v>0</v>
      </c>
      <c r="H3972" s="95">
        <v>159</v>
      </c>
      <c r="I3972" s="88">
        <f>+G3972*H3972</f>
        <v>0</v>
      </c>
      <c r="K3972" s="97">
        <v>11806</v>
      </c>
      <c r="L3972" s="98" t="s">
        <v>3266</v>
      </c>
      <c r="M3972" s="96"/>
      <c r="N3972" s="96"/>
      <c r="O3972" s="96"/>
      <c r="P3972" s="96"/>
      <c r="Q3972" s="94">
        <f>+M3972+N3972+O3972+P3972</f>
        <v>0</v>
      </c>
      <c r="R3972" s="95">
        <v>399</v>
      </c>
      <c r="S3972" s="88">
        <f>+Q3972*R3972</f>
        <v>0</v>
      </c>
    </row>
    <row r="3973" spans="1:19" ht="49.65" customHeight="1" x14ac:dyDescent="0.3">
      <c r="A3973" s="89"/>
      <c r="B3973" s="89"/>
      <c r="C3973" s="89"/>
      <c r="D3973" s="89"/>
      <c r="E3973" s="89"/>
      <c r="F3973" s="89"/>
      <c r="G3973" s="89"/>
      <c r="H3973" s="89"/>
      <c r="I3973" s="89"/>
      <c r="K3973" s="89"/>
      <c r="L3973" s="89"/>
      <c r="M3973" s="89"/>
      <c r="N3973" s="89"/>
      <c r="O3973" s="89"/>
      <c r="P3973" s="89"/>
      <c r="Q3973" s="89"/>
      <c r="R3973" s="89"/>
      <c r="S3973" s="89"/>
    </row>
    <row r="3974" spans="1:19" ht="49.65" customHeight="1" x14ac:dyDescent="0.3">
      <c r="A3974" s="97">
        <v>13148</v>
      </c>
      <c r="B3974" s="98" t="s">
        <v>2810</v>
      </c>
      <c r="C3974" s="96"/>
      <c r="D3974" s="96"/>
      <c r="E3974" s="96"/>
      <c r="F3974" s="96"/>
      <c r="G3974" s="94">
        <f>+C3974+D3974+E3974+F3974</f>
        <v>0</v>
      </c>
      <c r="H3974" s="95">
        <v>159</v>
      </c>
      <c r="I3974" s="88">
        <f>+G3974*H3974</f>
        <v>0</v>
      </c>
      <c r="K3974" s="97">
        <v>11807</v>
      </c>
      <c r="L3974" s="98" t="s">
        <v>3267</v>
      </c>
      <c r="M3974" s="96"/>
      <c r="N3974" s="96"/>
      <c r="O3974" s="96"/>
      <c r="P3974" s="96"/>
      <c r="Q3974" s="94">
        <f>+M3974+N3974+O3974+P3974</f>
        <v>0</v>
      </c>
      <c r="R3974" s="95">
        <v>399</v>
      </c>
      <c r="S3974" s="88">
        <f>+Q3974*R3974</f>
        <v>0</v>
      </c>
    </row>
    <row r="3975" spans="1:19" ht="49.65" customHeight="1" x14ac:dyDescent="0.3">
      <c r="A3975" s="89"/>
      <c r="B3975" s="89"/>
      <c r="C3975" s="89"/>
      <c r="D3975" s="89"/>
      <c r="E3975" s="89"/>
      <c r="F3975" s="89"/>
      <c r="G3975" s="89"/>
      <c r="H3975" s="89"/>
      <c r="I3975" s="89"/>
      <c r="K3975" s="89"/>
      <c r="L3975" s="89"/>
      <c r="M3975" s="89"/>
      <c r="N3975" s="89"/>
      <c r="O3975" s="89"/>
      <c r="P3975" s="89"/>
      <c r="Q3975" s="89"/>
      <c r="R3975" s="89"/>
      <c r="S3975" s="89"/>
    </row>
    <row r="3976" spans="1:19" ht="49.65" customHeight="1" x14ac:dyDescent="0.3">
      <c r="A3976" s="97">
        <v>13149</v>
      </c>
      <c r="B3976" s="98" t="s">
        <v>2812</v>
      </c>
      <c r="C3976" s="96"/>
      <c r="D3976" s="96"/>
      <c r="E3976" s="96"/>
      <c r="F3976" s="96"/>
      <c r="G3976" s="94">
        <f>+C3976+D3976+E3976+F3976</f>
        <v>0</v>
      </c>
      <c r="H3976" s="95">
        <v>159</v>
      </c>
      <c r="I3976" s="88">
        <f>+G3976*H3976</f>
        <v>0</v>
      </c>
      <c r="K3976" s="97">
        <v>11808</v>
      </c>
      <c r="L3976" s="98" t="s">
        <v>2615</v>
      </c>
      <c r="M3976" s="96"/>
      <c r="N3976" s="96"/>
      <c r="O3976" s="96"/>
      <c r="P3976" s="96"/>
      <c r="Q3976" s="94">
        <f>+M3976+N3976+O3976+P3976</f>
        <v>0</v>
      </c>
      <c r="R3976" s="95">
        <v>399</v>
      </c>
      <c r="S3976" s="88">
        <f>+Q3976*R3976</f>
        <v>0</v>
      </c>
    </row>
    <row r="3977" spans="1:19" ht="49.65" customHeight="1" x14ac:dyDescent="0.3">
      <c r="A3977" s="89"/>
      <c r="B3977" s="89"/>
      <c r="C3977" s="89"/>
      <c r="D3977" s="89"/>
      <c r="E3977" s="89"/>
      <c r="F3977" s="89"/>
      <c r="G3977" s="89"/>
      <c r="H3977" s="89"/>
      <c r="I3977" s="89"/>
      <c r="K3977" s="89"/>
      <c r="L3977" s="89"/>
      <c r="M3977" s="89"/>
      <c r="N3977" s="89"/>
      <c r="O3977" s="89"/>
      <c r="P3977" s="89"/>
      <c r="Q3977" s="89"/>
      <c r="R3977" s="89"/>
      <c r="S3977" s="89"/>
    </row>
    <row r="3978" spans="1:19" ht="49.65" customHeight="1" x14ac:dyDescent="0.3">
      <c r="A3978" s="97">
        <v>13150</v>
      </c>
      <c r="B3978" s="98" t="s">
        <v>2814</v>
      </c>
      <c r="C3978" s="96"/>
      <c r="D3978" s="96"/>
      <c r="E3978" s="96"/>
      <c r="F3978" s="96"/>
      <c r="G3978" s="94">
        <f>+C3978+D3978+E3978+F3978</f>
        <v>0</v>
      </c>
      <c r="H3978" s="95">
        <v>159</v>
      </c>
      <c r="I3978" s="88">
        <f>+G3978*H3978</f>
        <v>0</v>
      </c>
      <c r="K3978" s="97">
        <v>11809</v>
      </c>
      <c r="L3978" s="98" t="s">
        <v>2617</v>
      </c>
      <c r="M3978" s="96"/>
      <c r="N3978" s="96"/>
      <c r="O3978" s="96"/>
      <c r="P3978" s="96"/>
      <c r="Q3978" s="94">
        <f>+M3978+N3978+O3978+P3978</f>
        <v>0</v>
      </c>
      <c r="R3978" s="95">
        <v>399</v>
      </c>
      <c r="S3978" s="88">
        <f>+Q3978*R3978</f>
        <v>0</v>
      </c>
    </row>
    <row r="3979" spans="1:19" ht="49.65" customHeight="1" x14ac:dyDescent="0.3">
      <c r="A3979" s="89"/>
      <c r="B3979" s="89"/>
      <c r="C3979" s="89"/>
      <c r="D3979" s="89"/>
      <c r="E3979" s="89"/>
      <c r="F3979" s="89"/>
      <c r="G3979" s="89"/>
      <c r="H3979" s="89"/>
      <c r="I3979" s="89"/>
      <c r="K3979" s="89"/>
      <c r="L3979" s="89"/>
      <c r="M3979" s="89"/>
      <c r="N3979" s="89"/>
      <c r="O3979" s="89"/>
      <c r="P3979" s="89"/>
      <c r="Q3979" s="89"/>
      <c r="R3979" s="89"/>
      <c r="S3979" s="89"/>
    </row>
    <row r="3980" spans="1:19" ht="49.65" customHeight="1" x14ac:dyDescent="0.3">
      <c r="A3980" s="97"/>
      <c r="B3980" s="98"/>
      <c r="C3980" s="93"/>
      <c r="D3980" s="93"/>
      <c r="E3980" s="93"/>
      <c r="F3980" s="93"/>
      <c r="G3980" s="94">
        <f>+C3980+D3980+E3980+F3980</f>
        <v>0</v>
      </c>
      <c r="H3980" s="95"/>
      <c r="I3980" s="88">
        <f>+G3980*H3980</f>
        <v>0</v>
      </c>
      <c r="K3980" s="97">
        <v>11810</v>
      </c>
      <c r="L3980" s="98" t="s">
        <v>2619</v>
      </c>
      <c r="M3980" s="96"/>
      <c r="N3980" s="96"/>
      <c r="O3980" s="96"/>
      <c r="P3980" s="96"/>
      <c r="Q3980" s="94">
        <f>+M3980+N3980+O3980+P3980</f>
        <v>0</v>
      </c>
      <c r="R3980" s="95">
        <v>399</v>
      </c>
      <c r="S3980" s="88">
        <f>+Q3980*R3980</f>
        <v>0</v>
      </c>
    </row>
    <row r="3981" spans="1:19" ht="49.65" customHeight="1" x14ac:dyDescent="0.3">
      <c r="A3981" s="89"/>
      <c r="B3981" s="89"/>
      <c r="C3981" s="89"/>
      <c r="D3981" s="89"/>
      <c r="E3981" s="89"/>
      <c r="F3981" s="89"/>
      <c r="G3981" s="89"/>
      <c r="H3981" s="89"/>
      <c r="I3981" s="89"/>
      <c r="K3981" s="89"/>
      <c r="L3981" s="89"/>
      <c r="M3981" s="89"/>
      <c r="N3981" s="89"/>
      <c r="O3981" s="89"/>
      <c r="P3981" s="89"/>
      <c r="Q3981" s="89"/>
      <c r="R3981" s="89"/>
      <c r="S3981" s="89"/>
    </row>
    <row r="3982" spans="1:19" ht="49.65" customHeight="1" x14ac:dyDescent="0.3">
      <c r="A3982" s="22" t="s">
        <v>3268</v>
      </c>
      <c r="D3982" s="90" t="s">
        <v>926</v>
      </c>
      <c r="E3982" s="80"/>
      <c r="F3982" s="80"/>
      <c r="G3982" s="81"/>
      <c r="H3982" s="91">
        <f>SUM(I3886:I3981)</f>
        <v>0</v>
      </c>
      <c r="I3982" s="81"/>
      <c r="N3982" s="90" t="s">
        <v>927</v>
      </c>
      <c r="O3982" s="80"/>
      <c r="P3982" s="80"/>
      <c r="Q3982" s="81"/>
      <c r="R3982" s="91">
        <f>SUM(S3886:S3981)</f>
        <v>0</v>
      </c>
      <c r="S3982" s="81"/>
    </row>
    <row r="3983" spans="1:19" ht="49.65" customHeight="1" x14ac:dyDescent="0.3">
      <c r="D3983" s="82"/>
      <c r="E3983" s="83"/>
      <c r="F3983" s="83"/>
      <c r="G3983" s="84"/>
      <c r="H3983" s="82"/>
      <c r="I3983" s="84"/>
      <c r="N3983" s="82"/>
      <c r="O3983" s="83"/>
      <c r="P3983" s="83"/>
      <c r="Q3983" s="84"/>
      <c r="R3983" s="82"/>
      <c r="S3983" s="84"/>
    </row>
    <row r="3984" spans="1:19" ht="49.65" customHeight="1" x14ac:dyDescent="0.3">
      <c r="A3984" s="92" t="s">
        <v>2448</v>
      </c>
      <c r="B3984" s="78"/>
      <c r="C3984" s="78"/>
      <c r="D3984" s="78"/>
      <c r="E3984" s="78"/>
      <c r="F3984" s="78"/>
      <c r="G3984" s="78"/>
      <c r="H3984" s="78"/>
      <c r="I3984" s="78"/>
      <c r="J3984" s="78"/>
      <c r="K3984" s="78"/>
      <c r="L3984" s="78"/>
      <c r="M3984" s="78"/>
      <c r="N3984" s="78"/>
      <c r="O3984" s="78"/>
      <c r="P3984" s="78"/>
      <c r="Q3984" s="78"/>
      <c r="R3984" s="78"/>
      <c r="S3984" s="78"/>
    </row>
    <row r="3985" spans="1:19" ht="49.65" customHeight="1" x14ac:dyDescent="0.3">
      <c r="A3985" s="78"/>
      <c r="B3985" s="78"/>
      <c r="C3985" s="78"/>
      <c r="D3985" s="78"/>
      <c r="E3985" s="78"/>
      <c r="F3985" s="78"/>
      <c r="G3985" s="78"/>
      <c r="H3985" s="78"/>
      <c r="I3985" s="78"/>
      <c r="J3985" s="78"/>
      <c r="K3985" s="78"/>
      <c r="L3985" s="78"/>
      <c r="M3985" s="78"/>
      <c r="N3985" s="78"/>
      <c r="O3985" s="78"/>
      <c r="P3985" s="78"/>
      <c r="Q3985" s="78"/>
      <c r="R3985" s="78"/>
      <c r="S3985" s="78"/>
    </row>
    <row r="3986" spans="1:19" ht="49.65" customHeight="1" x14ac:dyDescent="0.3">
      <c r="A3986" s="102" t="s">
        <v>4</v>
      </c>
      <c r="B3986" s="103" t="s">
        <v>52</v>
      </c>
      <c r="C3986" s="102" t="s">
        <v>53</v>
      </c>
      <c r="D3986" s="102" t="s">
        <v>54</v>
      </c>
      <c r="E3986" s="102" t="s">
        <v>55</v>
      </c>
      <c r="F3986" s="102" t="s">
        <v>56</v>
      </c>
      <c r="G3986" s="102" t="s">
        <v>57</v>
      </c>
      <c r="H3986" s="102" t="s">
        <v>58</v>
      </c>
      <c r="I3986" s="103" t="s">
        <v>8</v>
      </c>
      <c r="K3986" s="102" t="s">
        <v>4</v>
      </c>
      <c r="L3986" s="103" t="s">
        <v>52</v>
      </c>
      <c r="M3986" s="102" t="s">
        <v>53</v>
      </c>
      <c r="N3986" s="102" t="s">
        <v>54</v>
      </c>
      <c r="O3986" s="102" t="s">
        <v>55</v>
      </c>
      <c r="P3986" s="102" t="s">
        <v>56</v>
      </c>
      <c r="Q3986" s="102" t="s">
        <v>57</v>
      </c>
      <c r="R3986" s="102" t="s">
        <v>58</v>
      </c>
      <c r="S3986" s="103" t="s">
        <v>8</v>
      </c>
    </row>
    <row r="3987" spans="1:19" ht="49.65" customHeight="1" x14ac:dyDescent="0.3">
      <c r="A3987" s="89"/>
      <c r="B3987" s="89"/>
      <c r="C3987" s="89"/>
      <c r="D3987" s="89"/>
      <c r="E3987" s="89"/>
      <c r="F3987" s="89"/>
      <c r="G3987" s="89"/>
      <c r="H3987" s="89"/>
      <c r="I3987" s="89"/>
      <c r="K3987" s="89"/>
      <c r="L3987" s="89"/>
      <c r="M3987" s="89"/>
      <c r="N3987" s="89"/>
      <c r="O3987" s="89"/>
      <c r="P3987" s="89"/>
      <c r="Q3987" s="89"/>
      <c r="R3987" s="89"/>
      <c r="S3987" s="89"/>
    </row>
    <row r="3988" spans="1:19" ht="49.65" customHeight="1" x14ac:dyDescent="0.3">
      <c r="A3988" s="99"/>
      <c r="B3988" s="100" t="s">
        <v>798</v>
      </c>
      <c r="C3988" s="78"/>
      <c r="D3988" s="78"/>
      <c r="E3988" s="78"/>
      <c r="F3988" s="78"/>
      <c r="G3988" s="78"/>
      <c r="H3988" s="78"/>
      <c r="I3988" s="78"/>
      <c r="K3988" s="97"/>
      <c r="L3988" s="98"/>
      <c r="M3988" s="93"/>
      <c r="N3988" s="93"/>
      <c r="O3988" s="93"/>
      <c r="P3988" s="93"/>
      <c r="Q3988" s="94">
        <f>+M3988+N3988+O3988+P3988</f>
        <v>0</v>
      </c>
      <c r="R3988" s="95"/>
      <c r="S3988" s="88">
        <f>+Q3988*R3988</f>
        <v>0</v>
      </c>
    </row>
    <row r="3989" spans="1:19" ht="49.65" customHeight="1" x14ac:dyDescent="0.3">
      <c r="A3989" s="78"/>
      <c r="B3989" s="78"/>
      <c r="C3989" s="78"/>
      <c r="D3989" s="78"/>
      <c r="E3989" s="78"/>
      <c r="F3989" s="78"/>
      <c r="G3989" s="78"/>
      <c r="H3989" s="78"/>
      <c r="I3989" s="78"/>
      <c r="K3989" s="89"/>
      <c r="L3989" s="89"/>
      <c r="M3989" s="89"/>
      <c r="N3989" s="89"/>
      <c r="O3989" s="89"/>
      <c r="P3989" s="89"/>
      <c r="Q3989" s="89"/>
      <c r="R3989" s="89"/>
      <c r="S3989" s="89"/>
    </row>
    <row r="3990" spans="1:19" ht="49.65" customHeight="1" x14ac:dyDescent="0.3">
      <c r="A3990" s="97">
        <v>11811</v>
      </c>
      <c r="B3990" s="98" t="s">
        <v>2621</v>
      </c>
      <c r="C3990" s="96"/>
      <c r="D3990" s="96"/>
      <c r="E3990" s="96"/>
      <c r="F3990" s="96"/>
      <c r="G3990" s="94">
        <f>+C3990+D3990+E3990+F3990</f>
        <v>0</v>
      </c>
      <c r="H3990" s="95">
        <v>399</v>
      </c>
      <c r="I3990" s="88">
        <f>+G3990*H3990</f>
        <v>0</v>
      </c>
      <c r="K3990" s="97"/>
      <c r="L3990" s="98"/>
      <c r="M3990" s="93"/>
      <c r="N3990" s="93"/>
      <c r="O3990" s="93"/>
      <c r="P3990" s="93"/>
      <c r="Q3990" s="94">
        <f>+M3990+N3990+O3990+P3990</f>
        <v>0</v>
      </c>
      <c r="R3990" s="95"/>
      <c r="S3990" s="88">
        <f>+Q3990*R3990</f>
        <v>0</v>
      </c>
    </row>
    <row r="3991" spans="1:19" ht="49.65" customHeight="1" x14ac:dyDescent="0.3">
      <c r="A3991" s="89"/>
      <c r="B3991" s="89"/>
      <c r="C3991" s="89"/>
      <c r="D3991" s="89"/>
      <c r="E3991" s="89"/>
      <c r="F3991" s="89"/>
      <c r="G3991" s="89"/>
      <c r="H3991" s="89"/>
      <c r="I3991" s="89"/>
      <c r="K3991" s="89"/>
      <c r="L3991" s="89"/>
      <c r="M3991" s="89"/>
      <c r="N3991" s="89"/>
      <c r="O3991" s="89"/>
      <c r="P3991" s="89"/>
      <c r="Q3991" s="89"/>
      <c r="R3991" s="89"/>
      <c r="S3991" s="89"/>
    </row>
    <row r="3992" spans="1:19" ht="49.65" customHeight="1" x14ac:dyDescent="0.3">
      <c r="A3992" s="97">
        <v>11812</v>
      </c>
      <c r="B3992" s="98" t="s">
        <v>2623</v>
      </c>
      <c r="C3992" s="96"/>
      <c r="D3992" s="96"/>
      <c r="E3992" s="96"/>
      <c r="F3992" s="96"/>
      <c r="G3992" s="94">
        <f>+C3992+D3992+E3992+F3992</f>
        <v>0</v>
      </c>
      <c r="H3992" s="95">
        <v>399</v>
      </c>
      <c r="I3992" s="88">
        <f>+G3992*H3992</f>
        <v>0</v>
      </c>
      <c r="K3992" s="97"/>
      <c r="L3992" s="98"/>
      <c r="M3992" s="93"/>
      <c r="N3992" s="93"/>
      <c r="O3992" s="93"/>
      <c r="P3992" s="93"/>
      <c r="Q3992" s="94">
        <f>+M3992+N3992+O3992+P3992</f>
        <v>0</v>
      </c>
      <c r="R3992" s="95"/>
      <c r="S3992" s="88">
        <f>+Q3992*R3992</f>
        <v>0</v>
      </c>
    </row>
    <row r="3993" spans="1:19" ht="49.65" customHeight="1" x14ac:dyDescent="0.3">
      <c r="A3993" s="89"/>
      <c r="B3993" s="89"/>
      <c r="C3993" s="89"/>
      <c r="D3993" s="89"/>
      <c r="E3993" s="89"/>
      <c r="F3993" s="89"/>
      <c r="G3993" s="89"/>
      <c r="H3993" s="89"/>
      <c r="I3993" s="89"/>
      <c r="K3993" s="89"/>
      <c r="L3993" s="89"/>
      <c r="M3993" s="89"/>
      <c r="N3993" s="89"/>
      <c r="O3993" s="89"/>
      <c r="P3993" s="89"/>
      <c r="Q3993" s="89"/>
      <c r="R3993" s="89"/>
      <c r="S3993" s="89"/>
    </row>
    <row r="3994" spans="1:19" ht="49.65" customHeight="1" x14ac:dyDescent="0.3">
      <c r="A3994" s="97">
        <v>11813</v>
      </c>
      <c r="B3994" s="98" t="s">
        <v>2625</v>
      </c>
      <c r="C3994" s="96"/>
      <c r="D3994" s="96"/>
      <c r="E3994" s="96"/>
      <c r="F3994" s="96"/>
      <c r="G3994" s="94">
        <f>+C3994+D3994+E3994+F3994</f>
        <v>0</v>
      </c>
      <c r="H3994" s="95">
        <v>399</v>
      </c>
      <c r="I3994" s="88">
        <f>+G3994*H3994</f>
        <v>0</v>
      </c>
      <c r="K3994" s="97"/>
      <c r="L3994" s="98"/>
      <c r="M3994" s="93"/>
      <c r="N3994" s="93"/>
      <c r="O3994" s="93"/>
      <c r="P3994" s="93"/>
      <c r="Q3994" s="94">
        <f>+M3994+N3994+O3994+P3994</f>
        <v>0</v>
      </c>
      <c r="R3994" s="95"/>
      <c r="S3994" s="88">
        <f>+Q3994*R3994</f>
        <v>0</v>
      </c>
    </row>
    <row r="3995" spans="1:19" ht="49.65" customHeight="1" x14ac:dyDescent="0.3">
      <c r="A3995" s="89"/>
      <c r="B3995" s="89"/>
      <c r="C3995" s="89"/>
      <c r="D3995" s="89"/>
      <c r="E3995" s="89"/>
      <c r="F3995" s="89"/>
      <c r="G3995" s="89"/>
      <c r="H3995" s="89"/>
      <c r="I3995" s="89"/>
      <c r="K3995" s="89"/>
      <c r="L3995" s="89"/>
      <c r="M3995" s="89"/>
      <c r="N3995" s="89"/>
      <c r="O3995" s="89"/>
      <c r="P3995" s="89"/>
      <c r="Q3995" s="89"/>
      <c r="R3995" s="89"/>
      <c r="S3995" s="89"/>
    </row>
    <row r="3996" spans="1:19" ht="49.65" customHeight="1" x14ac:dyDescent="0.3">
      <c r="A3996" s="97">
        <v>11966</v>
      </c>
      <c r="B3996" s="98" t="s">
        <v>3269</v>
      </c>
      <c r="C3996" s="96"/>
      <c r="D3996" s="96"/>
      <c r="E3996" s="96"/>
      <c r="F3996" s="96"/>
      <c r="G3996" s="94">
        <f>+C3996+D3996+E3996+F3996</f>
        <v>0</v>
      </c>
      <c r="H3996" s="95">
        <v>249</v>
      </c>
      <c r="I3996" s="88">
        <f>+G3996*H3996</f>
        <v>0</v>
      </c>
      <c r="K3996" s="97"/>
      <c r="L3996" s="98"/>
      <c r="M3996" s="93"/>
      <c r="N3996" s="93"/>
      <c r="O3996" s="93"/>
      <c r="P3996" s="93"/>
      <c r="Q3996" s="94">
        <f>+M3996+N3996+O3996+P3996</f>
        <v>0</v>
      </c>
      <c r="R3996" s="95"/>
      <c r="S3996" s="88">
        <f>+Q3996*R3996</f>
        <v>0</v>
      </c>
    </row>
    <row r="3997" spans="1:19" ht="49.65" customHeight="1" x14ac:dyDescent="0.3">
      <c r="A3997" s="89"/>
      <c r="B3997" s="89"/>
      <c r="C3997" s="89"/>
      <c r="D3997" s="89"/>
      <c r="E3997" s="89"/>
      <c r="F3997" s="89"/>
      <c r="G3997" s="89"/>
      <c r="H3997" s="89"/>
      <c r="I3997" s="89"/>
      <c r="K3997" s="89"/>
      <c r="L3997" s="89"/>
      <c r="M3997" s="89"/>
      <c r="N3997" s="89"/>
      <c r="O3997" s="89"/>
      <c r="P3997" s="89"/>
      <c r="Q3997" s="89"/>
      <c r="R3997" s="89"/>
      <c r="S3997" s="89"/>
    </row>
    <row r="3998" spans="1:19" ht="49.65" customHeight="1" x14ac:dyDescent="0.3">
      <c r="A3998" s="97">
        <v>11969</v>
      </c>
      <c r="B3998" s="98" t="s">
        <v>3270</v>
      </c>
      <c r="C3998" s="96"/>
      <c r="D3998" s="96"/>
      <c r="E3998" s="96"/>
      <c r="F3998" s="96"/>
      <c r="G3998" s="94">
        <f>+C3998+D3998+E3998+F3998</f>
        <v>0</v>
      </c>
      <c r="H3998" s="95">
        <v>249</v>
      </c>
      <c r="I3998" s="88">
        <f>+G3998*H3998</f>
        <v>0</v>
      </c>
      <c r="K3998" s="97"/>
      <c r="L3998" s="98"/>
      <c r="M3998" s="93"/>
      <c r="N3998" s="93"/>
      <c r="O3998" s="93"/>
      <c r="P3998" s="93"/>
      <c r="Q3998" s="94">
        <f>+M3998+N3998+O3998+P3998</f>
        <v>0</v>
      </c>
      <c r="R3998" s="95"/>
      <c r="S3998" s="88">
        <f>+Q3998*R3998</f>
        <v>0</v>
      </c>
    </row>
    <row r="3999" spans="1:19" ht="49.65" customHeight="1" x14ac:dyDescent="0.3">
      <c r="A3999" s="89"/>
      <c r="B3999" s="89"/>
      <c r="C3999" s="89"/>
      <c r="D3999" s="89"/>
      <c r="E3999" s="89"/>
      <c r="F3999" s="89"/>
      <c r="G3999" s="89"/>
      <c r="H3999" s="89"/>
      <c r="I3999" s="89"/>
      <c r="K3999" s="89"/>
      <c r="L3999" s="89"/>
      <c r="M3999" s="89"/>
      <c r="N3999" s="89"/>
      <c r="O3999" s="89"/>
      <c r="P3999" s="89"/>
      <c r="Q3999" s="89"/>
      <c r="R3999" s="89"/>
      <c r="S3999" s="89"/>
    </row>
    <row r="4000" spans="1:19" ht="49.65" customHeight="1" x14ac:dyDescent="0.3">
      <c r="A4000" s="97">
        <v>11970</v>
      </c>
      <c r="B4000" s="98" t="s">
        <v>3271</v>
      </c>
      <c r="C4000" s="96"/>
      <c r="D4000" s="96"/>
      <c r="E4000" s="96"/>
      <c r="F4000" s="96"/>
      <c r="G4000" s="94">
        <f>+C4000+D4000+E4000+F4000</f>
        <v>0</v>
      </c>
      <c r="H4000" s="95">
        <v>129</v>
      </c>
      <c r="I4000" s="88">
        <f>+G4000*H4000</f>
        <v>0</v>
      </c>
      <c r="K4000" s="97"/>
      <c r="L4000" s="98"/>
      <c r="M4000" s="93"/>
      <c r="N4000" s="93"/>
      <c r="O4000" s="93"/>
      <c r="P4000" s="93"/>
      <c r="Q4000" s="94">
        <f>+M4000+N4000+O4000+P4000</f>
        <v>0</v>
      </c>
      <c r="R4000" s="95"/>
      <c r="S4000" s="88">
        <f>+Q4000*R4000</f>
        <v>0</v>
      </c>
    </row>
    <row r="4001" spans="1:19" ht="49.65" customHeight="1" x14ac:dyDescent="0.3">
      <c r="A4001" s="89"/>
      <c r="B4001" s="89"/>
      <c r="C4001" s="89"/>
      <c r="D4001" s="89"/>
      <c r="E4001" s="89"/>
      <c r="F4001" s="89"/>
      <c r="G4001" s="89"/>
      <c r="H4001" s="89"/>
      <c r="I4001" s="89"/>
      <c r="K4001" s="89"/>
      <c r="L4001" s="89"/>
      <c r="M4001" s="89"/>
      <c r="N4001" s="89"/>
      <c r="O4001" s="89"/>
      <c r="P4001" s="89"/>
      <c r="Q4001" s="89"/>
      <c r="R4001" s="89"/>
      <c r="S4001" s="89"/>
    </row>
    <row r="4002" spans="1:19" ht="49.65" customHeight="1" x14ac:dyDescent="0.3">
      <c r="A4002" s="97">
        <v>11971</v>
      </c>
      <c r="B4002" s="98" t="s">
        <v>3272</v>
      </c>
      <c r="C4002" s="96"/>
      <c r="D4002" s="96"/>
      <c r="E4002" s="96"/>
      <c r="F4002" s="96"/>
      <c r="G4002" s="94">
        <f>+C4002+D4002+E4002+F4002</f>
        <v>0</v>
      </c>
      <c r="H4002" s="95">
        <v>129</v>
      </c>
      <c r="I4002" s="88">
        <f>+G4002*H4002</f>
        <v>0</v>
      </c>
      <c r="K4002" s="97"/>
      <c r="L4002" s="98"/>
      <c r="M4002" s="93"/>
      <c r="N4002" s="93"/>
      <c r="O4002" s="93"/>
      <c r="P4002" s="93"/>
      <c r="Q4002" s="94">
        <f>+M4002+N4002+O4002+P4002</f>
        <v>0</v>
      </c>
      <c r="R4002" s="95"/>
      <c r="S4002" s="88">
        <f>+Q4002*R4002</f>
        <v>0</v>
      </c>
    </row>
    <row r="4003" spans="1:19" ht="49.65" customHeight="1" x14ac:dyDescent="0.3">
      <c r="A4003" s="89"/>
      <c r="B4003" s="89"/>
      <c r="C4003" s="89"/>
      <c r="D4003" s="89"/>
      <c r="E4003" s="89"/>
      <c r="F4003" s="89"/>
      <c r="G4003" s="89"/>
      <c r="H4003" s="89"/>
      <c r="I4003" s="89"/>
      <c r="K4003" s="89"/>
      <c r="L4003" s="89"/>
      <c r="M4003" s="89"/>
      <c r="N4003" s="89"/>
      <c r="O4003" s="89"/>
      <c r="P4003" s="89"/>
      <c r="Q4003" s="89"/>
      <c r="R4003" s="89"/>
      <c r="S4003" s="89"/>
    </row>
    <row r="4004" spans="1:19" ht="49.65" customHeight="1" x14ac:dyDescent="0.3">
      <c r="A4004" s="97">
        <v>11972</v>
      </c>
      <c r="B4004" s="98" t="s">
        <v>3273</v>
      </c>
      <c r="C4004" s="96"/>
      <c r="D4004" s="96"/>
      <c r="E4004" s="96"/>
      <c r="F4004" s="96"/>
      <c r="G4004" s="94">
        <f>+C4004+D4004+E4004+F4004</f>
        <v>0</v>
      </c>
      <c r="H4004" s="95">
        <v>129</v>
      </c>
      <c r="I4004" s="88">
        <f>+G4004*H4004</f>
        <v>0</v>
      </c>
      <c r="K4004" s="97"/>
      <c r="L4004" s="98"/>
      <c r="M4004" s="93"/>
      <c r="N4004" s="93"/>
      <c r="O4004" s="93"/>
      <c r="P4004" s="93"/>
      <c r="Q4004" s="94">
        <f>+M4004+N4004+O4004+P4004</f>
        <v>0</v>
      </c>
      <c r="R4004" s="95"/>
      <c r="S4004" s="88">
        <f>+Q4004*R4004</f>
        <v>0</v>
      </c>
    </row>
    <row r="4005" spans="1:19" ht="49.65" customHeight="1" x14ac:dyDescent="0.3">
      <c r="A4005" s="89"/>
      <c r="B4005" s="89"/>
      <c r="C4005" s="89"/>
      <c r="D4005" s="89"/>
      <c r="E4005" s="89"/>
      <c r="F4005" s="89"/>
      <c r="G4005" s="89"/>
      <c r="H4005" s="89"/>
      <c r="I4005" s="89"/>
      <c r="K4005" s="89"/>
      <c r="L4005" s="89"/>
      <c r="M4005" s="89"/>
      <c r="N4005" s="89"/>
      <c r="O4005" s="89"/>
      <c r="P4005" s="89"/>
      <c r="Q4005" s="89"/>
      <c r="R4005" s="89"/>
      <c r="S4005" s="89"/>
    </row>
    <row r="4006" spans="1:19" ht="49.65" customHeight="1" x14ac:dyDescent="0.3">
      <c r="A4006" s="97">
        <v>13177</v>
      </c>
      <c r="B4006" s="98" t="s">
        <v>3274</v>
      </c>
      <c r="C4006" s="96"/>
      <c r="D4006" s="96"/>
      <c r="E4006" s="96"/>
      <c r="F4006" s="96"/>
      <c r="G4006" s="94">
        <f>+C4006+D4006+E4006+F4006</f>
        <v>0</v>
      </c>
      <c r="H4006" s="95">
        <v>169</v>
      </c>
      <c r="I4006" s="88">
        <f>+G4006*H4006</f>
        <v>0</v>
      </c>
      <c r="K4006" s="97"/>
      <c r="L4006" s="98"/>
      <c r="M4006" s="93"/>
      <c r="N4006" s="93"/>
      <c r="O4006" s="93"/>
      <c r="P4006" s="93"/>
      <c r="Q4006" s="94">
        <f>+M4006+N4006+O4006+P4006</f>
        <v>0</v>
      </c>
      <c r="R4006" s="95"/>
      <c r="S4006" s="88">
        <f>+Q4006*R4006</f>
        <v>0</v>
      </c>
    </row>
    <row r="4007" spans="1:19" ht="49.65" customHeight="1" x14ac:dyDescent="0.3">
      <c r="A4007" s="89"/>
      <c r="B4007" s="89"/>
      <c r="C4007" s="89"/>
      <c r="D4007" s="89"/>
      <c r="E4007" s="89"/>
      <c r="F4007" s="89"/>
      <c r="G4007" s="89"/>
      <c r="H4007" s="89"/>
      <c r="I4007" s="89"/>
      <c r="K4007" s="89"/>
      <c r="L4007" s="89"/>
      <c r="M4007" s="89"/>
      <c r="N4007" s="89"/>
      <c r="O4007" s="89"/>
      <c r="P4007" s="89"/>
      <c r="Q4007" s="89"/>
      <c r="R4007" s="89"/>
      <c r="S4007" s="89"/>
    </row>
    <row r="4008" spans="1:19" ht="49.65" customHeight="1" x14ac:dyDescent="0.3">
      <c r="A4008" s="97">
        <v>13178</v>
      </c>
      <c r="B4008" s="98" t="s">
        <v>3275</v>
      </c>
      <c r="C4008" s="96"/>
      <c r="D4008" s="96"/>
      <c r="E4008" s="96"/>
      <c r="F4008" s="96"/>
      <c r="G4008" s="94">
        <f>+C4008+D4008+E4008+F4008</f>
        <v>0</v>
      </c>
      <c r="H4008" s="95">
        <v>169</v>
      </c>
      <c r="I4008" s="88">
        <f>+G4008*H4008</f>
        <v>0</v>
      </c>
      <c r="K4008" s="97"/>
      <c r="L4008" s="98"/>
      <c r="M4008" s="93"/>
      <c r="N4008" s="93"/>
      <c r="O4008" s="93"/>
      <c r="P4008" s="93"/>
      <c r="Q4008" s="94">
        <f>+M4008+N4008+O4008+P4008</f>
        <v>0</v>
      </c>
      <c r="R4008" s="95"/>
      <c r="S4008" s="88">
        <f>+Q4008*R4008</f>
        <v>0</v>
      </c>
    </row>
    <row r="4009" spans="1:19" ht="49.65" customHeight="1" x14ac:dyDescent="0.3">
      <c r="A4009" s="89"/>
      <c r="B4009" s="89"/>
      <c r="C4009" s="89"/>
      <c r="D4009" s="89"/>
      <c r="E4009" s="89"/>
      <c r="F4009" s="89"/>
      <c r="G4009" s="89"/>
      <c r="H4009" s="89"/>
      <c r="I4009" s="89"/>
      <c r="K4009" s="89"/>
      <c r="L4009" s="89"/>
      <c r="M4009" s="89"/>
      <c r="N4009" s="89"/>
      <c r="O4009" s="89"/>
      <c r="P4009" s="89"/>
      <c r="Q4009" s="89"/>
      <c r="R4009" s="89"/>
      <c r="S4009" s="89"/>
    </row>
    <row r="4010" spans="1:19" ht="49.65" customHeight="1" x14ac:dyDescent="0.3">
      <c r="A4010" s="97">
        <v>13184</v>
      </c>
      <c r="B4010" s="98" t="s">
        <v>3276</v>
      </c>
      <c r="C4010" s="96"/>
      <c r="D4010" s="96"/>
      <c r="E4010" s="96"/>
      <c r="F4010" s="96"/>
      <c r="G4010" s="94">
        <f>+C4010+D4010+E4010+F4010</f>
        <v>0</v>
      </c>
      <c r="H4010" s="95">
        <v>99</v>
      </c>
      <c r="I4010" s="88">
        <f>+G4010*H4010</f>
        <v>0</v>
      </c>
      <c r="K4010" s="97"/>
      <c r="L4010" s="98"/>
      <c r="M4010" s="93"/>
      <c r="N4010" s="93"/>
      <c r="O4010" s="93"/>
      <c r="P4010" s="93"/>
      <c r="Q4010" s="94">
        <f>+M4010+N4010+O4010+P4010</f>
        <v>0</v>
      </c>
      <c r="R4010" s="95"/>
      <c r="S4010" s="88">
        <f>+Q4010*R4010</f>
        <v>0</v>
      </c>
    </row>
    <row r="4011" spans="1:19" ht="49.65" customHeight="1" x14ac:dyDescent="0.3">
      <c r="A4011" s="89"/>
      <c r="B4011" s="89"/>
      <c r="C4011" s="89"/>
      <c r="D4011" s="89"/>
      <c r="E4011" s="89"/>
      <c r="F4011" s="89"/>
      <c r="G4011" s="89"/>
      <c r="H4011" s="89"/>
      <c r="I4011" s="89"/>
      <c r="K4011" s="89"/>
      <c r="L4011" s="89"/>
      <c r="M4011" s="89"/>
      <c r="N4011" s="89"/>
      <c r="O4011" s="89"/>
      <c r="P4011" s="89"/>
      <c r="Q4011" s="89"/>
      <c r="R4011" s="89"/>
      <c r="S4011" s="89"/>
    </row>
    <row r="4012" spans="1:19" ht="49.65" customHeight="1" x14ac:dyDescent="0.3">
      <c r="A4012" s="97">
        <v>13185</v>
      </c>
      <c r="B4012" s="98" t="s">
        <v>3277</v>
      </c>
      <c r="C4012" s="96"/>
      <c r="D4012" s="96"/>
      <c r="E4012" s="96"/>
      <c r="F4012" s="96"/>
      <c r="G4012" s="94">
        <f>+C4012+D4012+E4012+F4012</f>
        <v>0</v>
      </c>
      <c r="H4012" s="95">
        <v>99</v>
      </c>
      <c r="I4012" s="88">
        <f>+G4012*H4012</f>
        <v>0</v>
      </c>
      <c r="K4012" s="97"/>
      <c r="L4012" s="98"/>
      <c r="M4012" s="93"/>
      <c r="N4012" s="93"/>
      <c r="O4012" s="93"/>
      <c r="P4012" s="93"/>
      <c r="Q4012" s="94">
        <f>+M4012+N4012+O4012+P4012</f>
        <v>0</v>
      </c>
      <c r="R4012" s="95"/>
      <c r="S4012" s="88">
        <f>+Q4012*R4012</f>
        <v>0</v>
      </c>
    </row>
    <row r="4013" spans="1:19" ht="49.65" customHeight="1" x14ac:dyDescent="0.3">
      <c r="A4013" s="89"/>
      <c r="B4013" s="89"/>
      <c r="C4013" s="89"/>
      <c r="D4013" s="89"/>
      <c r="E4013" s="89"/>
      <c r="F4013" s="89"/>
      <c r="G4013" s="89"/>
      <c r="H4013" s="89"/>
      <c r="I4013" s="89"/>
      <c r="K4013" s="89"/>
      <c r="L4013" s="89"/>
      <c r="M4013" s="89"/>
      <c r="N4013" s="89"/>
      <c r="O4013" s="89"/>
      <c r="P4013" s="89"/>
      <c r="Q4013" s="89"/>
      <c r="R4013" s="89"/>
      <c r="S4013" s="89"/>
    </row>
    <row r="4014" spans="1:19" ht="49.65" customHeight="1" x14ac:dyDescent="0.3">
      <c r="A4014" s="97">
        <v>13446</v>
      </c>
      <c r="B4014" s="98" t="s">
        <v>3278</v>
      </c>
      <c r="C4014" s="96"/>
      <c r="D4014" s="96"/>
      <c r="E4014" s="96"/>
      <c r="F4014" s="96"/>
      <c r="G4014" s="94">
        <f>+C4014+D4014+E4014+F4014</f>
        <v>0</v>
      </c>
      <c r="H4014" s="95">
        <v>109</v>
      </c>
      <c r="I4014" s="88">
        <f>+G4014*H4014</f>
        <v>0</v>
      </c>
      <c r="K4014" s="97"/>
      <c r="L4014" s="98"/>
      <c r="M4014" s="93"/>
      <c r="N4014" s="93"/>
      <c r="O4014" s="93"/>
      <c r="P4014" s="93"/>
      <c r="Q4014" s="94">
        <f>+M4014+N4014+O4014+P4014</f>
        <v>0</v>
      </c>
      <c r="R4014" s="95"/>
      <c r="S4014" s="88">
        <f>+Q4014*R4014</f>
        <v>0</v>
      </c>
    </row>
    <row r="4015" spans="1:19" ht="49.65" customHeight="1" x14ac:dyDescent="0.3">
      <c r="A4015" s="89"/>
      <c r="B4015" s="89"/>
      <c r="C4015" s="89"/>
      <c r="D4015" s="89"/>
      <c r="E4015" s="89"/>
      <c r="F4015" s="89"/>
      <c r="G4015" s="89"/>
      <c r="H4015" s="89"/>
      <c r="I4015" s="89"/>
      <c r="K4015" s="89"/>
      <c r="L4015" s="89"/>
      <c r="M4015" s="89"/>
      <c r="N4015" s="89"/>
      <c r="O4015" s="89"/>
      <c r="P4015" s="89"/>
      <c r="Q4015" s="89"/>
      <c r="R4015" s="89"/>
      <c r="S4015" s="89"/>
    </row>
    <row r="4016" spans="1:19" ht="49.65" customHeight="1" x14ac:dyDescent="0.3">
      <c r="A4016" s="97">
        <v>13448</v>
      </c>
      <c r="B4016" s="98" t="s">
        <v>3279</v>
      </c>
      <c r="C4016" s="96"/>
      <c r="D4016" s="96"/>
      <c r="E4016" s="96"/>
      <c r="F4016" s="96"/>
      <c r="G4016" s="94">
        <f>+C4016+D4016+E4016+F4016</f>
        <v>0</v>
      </c>
      <c r="H4016" s="95">
        <v>129</v>
      </c>
      <c r="I4016" s="88">
        <f>+G4016*H4016</f>
        <v>0</v>
      </c>
      <c r="K4016" s="97"/>
      <c r="L4016" s="98"/>
      <c r="M4016" s="93"/>
      <c r="N4016" s="93"/>
      <c r="O4016" s="93"/>
      <c r="P4016" s="93"/>
      <c r="Q4016" s="94">
        <f>+M4016+N4016+O4016+P4016</f>
        <v>0</v>
      </c>
      <c r="R4016" s="95"/>
      <c r="S4016" s="88">
        <f>+Q4016*R4016</f>
        <v>0</v>
      </c>
    </row>
    <row r="4017" spans="1:19" ht="49.65" customHeight="1" x14ac:dyDescent="0.3">
      <c r="A4017" s="89"/>
      <c r="B4017" s="89"/>
      <c r="C4017" s="89"/>
      <c r="D4017" s="89"/>
      <c r="E4017" s="89"/>
      <c r="F4017" s="89"/>
      <c r="G4017" s="89"/>
      <c r="H4017" s="89"/>
      <c r="I4017" s="89"/>
      <c r="K4017" s="89"/>
      <c r="L4017" s="89"/>
      <c r="M4017" s="89"/>
      <c r="N4017" s="89"/>
      <c r="O4017" s="89"/>
      <c r="P4017" s="89"/>
      <c r="Q4017" s="89"/>
      <c r="R4017" s="89"/>
      <c r="S4017" s="89"/>
    </row>
    <row r="4018" spans="1:19" ht="49.65" customHeight="1" x14ac:dyDescent="0.3">
      <c r="A4018" s="97">
        <v>14387</v>
      </c>
      <c r="B4018" s="98" t="s">
        <v>3280</v>
      </c>
      <c r="C4018" s="96"/>
      <c r="D4018" s="96"/>
      <c r="E4018" s="96"/>
      <c r="F4018" s="96"/>
      <c r="G4018" s="94">
        <f>+C4018+D4018+E4018+F4018</f>
        <v>0</v>
      </c>
      <c r="H4018" s="95">
        <v>289</v>
      </c>
      <c r="I4018" s="88">
        <f>+G4018*H4018</f>
        <v>0</v>
      </c>
      <c r="K4018" s="97"/>
      <c r="L4018" s="98"/>
      <c r="M4018" s="93"/>
      <c r="N4018" s="93"/>
      <c r="O4018" s="93"/>
      <c r="P4018" s="93"/>
      <c r="Q4018" s="94">
        <f>+M4018+N4018+O4018+P4018</f>
        <v>0</v>
      </c>
      <c r="R4018" s="95"/>
      <c r="S4018" s="88">
        <f>+Q4018*R4018</f>
        <v>0</v>
      </c>
    </row>
    <row r="4019" spans="1:19" ht="49.65" customHeight="1" x14ac:dyDescent="0.3">
      <c r="A4019" s="89"/>
      <c r="B4019" s="89"/>
      <c r="C4019" s="89"/>
      <c r="D4019" s="89"/>
      <c r="E4019" s="89"/>
      <c r="F4019" s="89"/>
      <c r="G4019" s="89"/>
      <c r="H4019" s="89"/>
      <c r="I4019" s="89"/>
      <c r="K4019" s="89"/>
      <c r="L4019" s="89"/>
      <c r="M4019" s="89"/>
      <c r="N4019" s="89"/>
      <c r="O4019" s="89"/>
      <c r="P4019" s="89"/>
      <c r="Q4019" s="89"/>
      <c r="R4019" s="89"/>
      <c r="S4019" s="89"/>
    </row>
    <row r="4020" spans="1:19" ht="49.65" customHeight="1" x14ac:dyDescent="0.3">
      <c r="A4020" s="101" t="s">
        <v>854</v>
      </c>
      <c r="B4020" s="78"/>
      <c r="C4020" s="78"/>
      <c r="D4020" s="78"/>
      <c r="E4020" s="78"/>
      <c r="F4020" s="78"/>
      <c r="G4020" s="78"/>
      <c r="H4020" s="78"/>
      <c r="I4020" s="78"/>
      <c r="K4020" s="97"/>
      <c r="L4020" s="98"/>
      <c r="M4020" s="93"/>
      <c r="N4020" s="93"/>
      <c r="O4020" s="93"/>
      <c r="P4020" s="93"/>
      <c r="Q4020" s="94">
        <f>+M4020+N4020+O4020+P4020</f>
        <v>0</v>
      </c>
      <c r="R4020" s="95"/>
      <c r="S4020" s="88">
        <f>+Q4020*R4020</f>
        <v>0</v>
      </c>
    </row>
    <row r="4021" spans="1:19" ht="49.65" customHeight="1" x14ac:dyDescent="0.3">
      <c r="A4021" s="78"/>
      <c r="B4021" s="78"/>
      <c r="C4021" s="78"/>
      <c r="D4021" s="78"/>
      <c r="E4021" s="78"/>
      <c r="F4021" s="78"/>
      <c r="G4021" s="78"/>
      <c r="H4021" s="78"/>
      <c r="I4021" s="78"/>
      <c r="K4021" s="89"/>
      <c r="L4021" s="89"/>
      <c r="M4021" s="89"/>
      <c r="N4021" s="89"/>
      <c r="O4021" s="89"/>
      <c r="P4021" s="89"/>
      <c r="Q4021" s="89"/>
      <c r="R4021" s="89"/>
      <c r="S4021" s="89"/>
    </row>
    <row r="4022" spans="1:19" ht="49.65" customHeight="1" x14ac:dyDescent="0.3">
      <c r="A4022" s="99"/>
      <c r="B4022" s="100" t="s">
        <v>854</v>
      </c>
      <c r="C4022" s="78"/>
      <c r="D4022" s="78"/>
      <c r="E4022" s="78"/>
      <c r="F4022" s="78"/>
      <c r="G4022" s="78"/>
      <c r="H4022" s="78"/>
      <c r="I4022" s="78"/>
      <c r="K4022" s="97"/>
      <c r="L4022" s="98"/>
      <c r="M4022" s="93"/>
      <c r="N4022" s="93"/>
      <c r="O4022" s="93"/>
      <c r="P4022" s="93"/>
      <c r="Q4022" s="94">
        <f>+M4022+N4022+O4022+P4022</f>
        <v>0</v>
      </c>
      <c r="R4022" s="95"/>
      <c r="S4022" s="88">
        <f>+Q4022*R4022</f>
        <v>0</v>
      </c>
    </row>
    <row r="4023" spans="1:19" ht="49.65" customHeight="1" x14ac:dyDescent="0.3">
      <c r="A4023" s="78"/>
      <c r="B4023" s="78"/>
      <c r="C4023" s="78"/>
      <c r="D4023" s="78"/>
      <c r="E4023" s="78"/>
      <c r="F4023" s="78"/>
      <c r="G4023" s="78"/>
      <c r="H4023" s="78"/>
      <c r="I4023" s="78"/>
      <c r="K4023" s="89"/>
      <c r="L4023" s="89"/>
      <c r="M4023" s="89"/>
      <c r="N4023" s="89"/>
      <c r="O4023" s="89"/>
      <c r="P4023" s="89"/>
      <c r="Q4023" s="89"/>
      <c r="R4023" s="89"/>
      <c r="S4023" s="89"/>
    </row>
    <row r="4024" spans="1:19" ht="49.65" customHeight="1" x14ac:dyDescent="0.3">
      <c r="A4024" s="97">
        <v>8213</v>
      </c>
      <c r="B4024" s="98" t="s">
        <v>3281</v>
      </c>
      <c r="C4024" s="96"/>
      <c r="D4024" s="96"/>
      <c r="E4024" s="96"/>
      <c r="F4024" s="96"/>
      <c r="G4024" s="94">
        <f>+C4024+D4024+E4024+F4024</f>
        <v>0</v>
      </c>
      <c r="H4024" s="95">
        <v>129</v>
      </c>
      <c r="I4024" s="88">
        <f>+G4024*H4024</f>
        <v>0</v>
      </c>
      <c r="K4024" s="97"/>
      <c r="L4024" s="98"/>
      <c r="M4024" s="93"/>
      <c r="N4024" s="93"/>
      <c r="O4024" s="93"/>
      <c r="P4024" s="93"/>
      <c r="Q4024" s="94">
        <f>+M4024+N4024+O4024+P4024</f>
        <v>0</v>
      </c>
      <c r="R4024" s="95"/>
      <c r="S4024" s="88">
        <f>+Q4024*R4024</f>
        <v>0</v>
      </c>
    </row>
    <row r="4025" spans="1:19" ht="49.65" customHeight="1" x14ac:dyDescent="0.3">
      <c r="A4025" s="89"/>
      <c r="B4025" s="89"/>
      <c r="C4025" s="89"/>
      <c r="D4025" s="89"/>
      <c r="E4025" s="89"/>
      <c r="F4025" s="89"/>
      <c r="G4025" s="89"/>
      <c r="H4025" s="89"/>
      <c r="I4025" s="89"/>
      <c r="K4025" s="89"/>
      <c r="L4025" s="89"/>
      <c r="M4025" s="89"/>
      <c r="N4025" s="89"/>
      <c r="O4025" s="89"/>
      <c r="P4025" s="89"/>
      <c r="Q4025" s="89"/>
      <c r="R4025" s="89"/>
      <c r="S4025" s="89"/>
    </row>
    <row r="4026" spans="1:19" ht="49.65" customHeight="1" x14ac:dyDescent="0.3">
      <c r="A4026" s="97">
        <v>9082</v>
      </c>
      <c r="B4026" s="98" t="s">
        <v>3282</v>
      </c>
      <c r="C4026" s="96"/>
      <c r="D4026" s="96"/>
      <c r="E4026" s="96"/>
      <c r="F4026" s="96"/>
      <c r="G4026" s="94">
        <f>+C4026+D4026+E4026+F4026</f>
        <v>0</v>
      </c>
      <c r="H4026" s="95">
        <v>179</v>
      </c>
      <c r="I4026" s="88">
        <f>+G4026*H4026</f>
        <v>0</v>
      </c>
      <c r="K4026" s="97"/>
      <c r="L4026" s="98"/>
      <c r="M4026" s="93"/>
      <c r="N4026" s="93"/>
      <c r="O4026" s="93"/>
      <c r="P4026" s="93"/>
      <c r="Q4026" s="94">
        <f>+M4026+N4026+O4026+P4026</f>
        <v>0</v>
      </c>
      <c r="R4026" s="95"/>
      <c r="S4026" s="88">
        <f>+Q4026*R4026</f>
        <v>0</v>
      </c>
    </row>
    <row r="4027" spans="1:19" ht="49.65" customHeight="1" x14ac:dyDescent="0.3">
      <c r="A4027" s="89"/>
      <c r="B4027" s="89"/>
      <c r="C4027" s="89"/>
      <c r="D4027" s="89"/>
      <c r="E4027" s="89"/>
      <c r="F4027" s="89"/>
      <c r="G4027" s="89"/>
      <c r="H4027" s="89"/>
      <c r="I4027" s="89"/>
      <c r="K4027" s="89"/>
      <c r="L4027" s="89"/>
      <c r="M4027" s="89"/>
      <c r="N4027" s="89"/>
      <c r="O4027" s="89"/>
      <c r="P4027" s="89"/>
      <c r="Q4027" s="89"/>
      <c r="R4027" s="89"/>
      <c r="S4027" s="89"/>
    </row>
    <row r="4028" spans="1:19" ht="49.65" customHeight="1" x14ac:dyDescent="0.3">
      <c r="A4028" s="97">
        <v>9164</v>
      </c>
      <c r="B4028" s="98" t="s">
        <v>3283</v>
      </c>
      <c r="C4028" s="96"/>
      <c r="D4028" s="96"/>
      <c r="E4028" s="96"/>
      <c r="F4028" s="96"/>
      <c r="G4028" s="94">
        <f>+C4028+D4028+E4028+F4028</f>
        <v>0</v>
      </c>
      <c r="H4028" s="95">
        <v>179</v>
      </c>
      <c r="I4028" s="88">
        <f>+G4028*H4028</f>
        <v>0</v>
      </c>
      <c r="K4028" s="97"/>
      <c r="L4028" s="98"/>
      <c r="M4028" s="93"/>
      <c r="N4028" s="93"/>
      <c r="O4028" s="93"/>
      <c r="P4028" s="93"/>
      <c r="Q4028" s="94">
        <f>+M4028+N4028+O4028+P4028</f>
        <v>0</v>
      </c>
      <c r="R4028" s="95"/>
      <c r="S4028" s="88">
        <f>+Q4028*R4028</f>
        <v>0</v>
      </c>
    </row>
    <row r="4029" spans="1:19" ht="49.65" customHeight="1" x14ac:dyDescent="0.3">
      <c r="A4029" s="89"/>
      <c r="B4029" s="89"/>
      <c r="C4029" s="89"/>
      <c r="D4029" s="89"/>
      <c r="E4029" s="89"/>
      <c r="F4029" s="89"/>
      <c r="G4029" s="89"/>
      <c r="H4029" s="89"/>
      <c r="I4029" s="89"/>
      <c r="K4029" s="89"/>
      <c r="L4029" s="89"/>
      <c r="M4029" s="89"/>
      <c r="N4029" s="89"/>
      <c r="O4029" s="89"/>
      <c r="P4029" s="89"/>
      <c r="Q4029" s="89"/>
      <c r="R4029" s="89"/>
      <c r="S4029" s="89"/>
    </row>
    <row r="4030" spans="1:19" ht="49.65" customHeight="1" x14ac:dyDescent="0.3">
      <c r="A4030" s="97">
        <v>9255</v>
      </c>
      <c r="B4030" s="98" t="s">
        <v>3284</v>
      </c>
      <c r="C4030" s="96"/>
      <c r="D4030" s="96"/>
      <c r="E4030" s="96"/>
      <c r="F4030" s="96"/>
      <c r="G4030" s="94">
        <f>+C4030+D4030+E4030+F4030</f>
        <v>0</v>
      </c>
      <c r="H4030" s="95">
        <v>179</v>
      </c>
      <c r="I4030" s="88">
        <f>+G4030*H4030</f>
        <v>0</v>
      </c>
      <c r="K4030" s="97"/>
      <c r="L4030" s="98"/>
      <c r="M4030" s="93"/>
      <c r="N4030" s="93"/>
      <c r="O4030" s="93"/>
      <c r="P4030" s="93"/>
      <c r="Q4030" s="94">
        <f>+M4030+N4030+O4030+P4030</f>
        <v>0</v>
      </c>
      <c r="R4030" s="95"/>
      <c r="S4030" s="88">
        <f>+Q4030*R4030</f>
        <v>0</v>
      </c>
    </row>
    <row r="4031" spans="1:19" ht="49.65" customHeight="1" x14ac:dyDescent="0.3">
      <c r="A4031" s="89"/>
      <c r="B4031" s="89"/>
      <c r="C4031" s="89"/>
      <c r="D4031" s="89"/>
      <c r="E4031" s="89"/>
      <c r="F4031" s="89"/>
      <c r="G4031" s="89"/>
      <c r="H4031" s="89"/>
      <c r="I4031" s="89"/>
      <c r="K4031" s="89"/>
      <c r="L4031" s="89"/>
      <c r="M4031" s="89"/>
      <c r="N4031" s="89"/>
      <c r="O4031" s="89"/>
      <c r="P4031" s="89"/>
      <c r="Q4031" s="89"/>
      <c r="R4031" s="89"/>
      <c r="S4031" s="89"/>
    </row>
    <row r="4032" spans="1:19" ht="49.65" customHeight="1" x14ac:dyDescent="0.3">
      <c r="A4032" s="97">
        <v>12326</v>
      </c>
      <c r="B4032" s="98" t="s">
        <v>3285</v>
      </c>
      <c r="C4032" s="96"/>
      <c r="D4032" s="96"/>
      <c r="E4032" s="96"/>
      <c r="F4032" s="96"/>
      <c r="G4032" s="94">
        <f>+C4032+D4032+E4032+F4032</f>
        <v>0</v>
      </c>
      <c r="H4032" s="95">
        <v>169</v>
      </c>
      <c r="I4032" s="88">
        <f>+G4032*H4032</f>
        <v>0</v>
      </c>
      <c r="K4032" s="97"/>
      <c r="L4032" s="98"/>
      <c r="M4032" s="93"/>
      <c r="N4032" s="93"/>
      <c r="O4032" s="93"/>
      <c r="P4032" s="93"/>
      <c r="Q4032" s="94">
        <f>+M4032+N4032+O4032+P4032</f>
        <v>0</v>
      </c>
      <c r="R4032" s="95"/>
      <c r="S4032" s="88">
        <f>+Q4032*R4032</f>
        <v>0</v>
      </c>
    </row>
    <row r="4033" spans="1:19" ht="49.65" customHeight="1" x14ac:dyDescent="0.3">
      <c r="A4033" s="89"/>
      <c r="B4033" s="89"/>
      <c r="C4033" s="89"/>
      <c r="D4033" s="89"/>
      <c r="E4033" s="89"/>
      <c r="F4033" s="89"/>
      <c r="G4033" s="89"/>
      <c r="H4033" s="89"/>
      <c r="I4033" s="89"/>
      <c r="K4033" s="89"/>
      <c r="L4033" s="89"/>
      <c r="M4033" s="89"/>
      <c r="N4033" s="89"/>
      <c r="O4033" s="89"/>
      <c r="P4033" s="89"/>
      <c r="Q4033" s="89"/>
      <c r="R4033" s="89"/>
      <c r="S4033" s="89"/>
    </row>
    <row r="4034" spans="1:19" ht="49.65" customHeight="1" x14ac:dyDescent="0.3">
      <c r="A4034" s="97">
        <v>12327</v>
      </c>
      <c r="B4034" s="98" t="s">
        <v>3286</v>
      </c>
      <c r="C4034" s="96"/>
      <c r="D4034" s="96"/>
      <c r="E4034" s="96"/>
      <c r="F4034" s="96"/>
      <c r="G4034" s="94">
        <f>+C4034+D4034+E4034+F4034</f>
        <v>0</v>
      </c>
      <c r="H4034" s="95">
        <v>169</v>
      </c>
      <c r="I4034" s="88">
        <f>+G4034*H4034</f>
        <v>0</v>
      </c>
      <c r="K4034" s="97"/>
      <c r="L4034" s="98"/>
      <c r="M4034" s="93"/>
      <c r="N4034" s="93"/>
      <c r="O4034" s="93"/>
      <c r="P4034" s="93"/>
      <c r="Q4034" s="94">
        <f>+M4034+N4034+O4034+P4034</f>
        <v>0</v>
      </c>
      <c r="R4034" s="95"/>
      <c r="S4034" s="88">
        <f>+Q4034*R4034</f>
        <v>0</v>
      </c>
    </row>
    <row r="4035" spans="1:19" ht="49.65" customHeight="1" x14ac:dyDescent="0.3">
      <c r="A4035" s="89"/>
      <c r="B4035" s="89"/>
      <c r="C4035" s="89"/>
      <c r="D4035" s="89"/>
      <c r="E4035" s="89"/>
      <c r="F4035" s="89"/>
      <c r="G4035" s="89"/>
      <c r="H4035" s="89"/>
      <c r="I4035" s="89"/>
      <c r="K4035" s="89"/>
      <c r="L4035" s="89"/>
      <c r="M4035" s="89"/>
      <c r="N4035" s="89"/>
      <c r="O4035" s="89"/>
      <c r="P4035" s="89"/>
      <c r="Q4035" s="89"/>
      <c r="R4035" s="89"/>
      <c r="S4035" s="89"/>
    </row>
    <row r="4036" spans="1:19" ht="49.65" customHeight="1" x14ac:dyDescent="0.3">
      <c r="A4036" s="97">
        <v>12328</v>
      </c>
      <c r="B4036" s="98" t="s">
        <v>3287</v>
      </c>
      <c r="C4036" s="96"/>
      <c r="D4036" s="96"/>
      <c r="E4036" s="96"/>
      <c r="F4036" s="96"/>
      <c r="G4036" s="94">
        <f>+C4036+D4036+E4036+F4036</f>
        <v>0</v>
      </c>
      <c r="H4036" s="95">
        <v>169</v>
      </c>
      <c r="I4036" s="88">
        <f>+G4036*H4036</f>
        <v>0</v>
      </c>
      <c r="K4036" s="97"/>
      <c r="L4036" s="98"/>
      <c r="M4036" s="93"/>
      <c r="N4036" s="93"/>
      <c r="O4036" s="93"/>
      <c r="P4036" s="93"/>
      <c r="Q4036" s="94">
        <f>+M4036+N4036+O4036+P4036</f>
        <v>0</v>
      </c>
      <c r="R4036" s="95"/>
      <c r="S4036" s="88">
        <f>+Q4036*R4036</f>
        <v>0</v>
      </c>
    </row>
    <row r="4037" spans="1:19" ht="49.65" customHeight="1" x14ac:dyDescent="0.3">
      <c r="A4037" s="89"/>
      <c r="B4037" s="89"/>
      <c r="C4037" s="89"/>
      <c r="D4037" s="89"/>
      <c r="E4037" s="89"/>
      <c r="F4037" s="89"/>
      <c r="G4037" s="89"/>
      <c r="H4037" s="89"/>
      <c r="I4037" s="89"/>
      <c r="K4037" s="89"/>
      <c r="L4037" s="89"/>
      <c r="M4037" s="89"/>
      <c r="N4037" s="89"/>
      <c r="O4037" s="89"/>
      <c r="P4037" s="89"/>
      <c r="Q4037" s="89"/>
      <c r="R4037" s="89"/>
      <c r="S4037" s="89"/>
    </row>
    <row r="4038" spans="1:19" ht="49.65" customHeight="1" x14ac:dyDescent="0.3">
      <c r="A4038" s="97">
        <v>13338</v>
      </c>
      <c r="B4038" s="98" t="s">
        <v>3288</v>
      </c>
      <c r="C4038" s="96"/>
      <c r="D4038" s="96"/>
      <c r="E4038" s="96"/>
      <c r="F4038" s="96"/>
      <c r="G4038" s="94">
        <f>+C4038+D4038+E4038+F4038</f>
        <v>0</v>
      </c>
      <c r="H4038" s="95">
        <v>169</v>
      </c>
      <c r="I4038" s="88">
        <f>+G4038*H4038</f>
        <v>0</v>
      </c>
      <c r="K4038" s="97"/>
      <c r="L4038" s="98"/>
      <c r="M4038" s="93"/>
      <c r="N4038" s="93"/>
      <c r="O4038" s="93"/>
      <c r="P4038" s="93"/>
      <c r="Q4038" s="94">
        <f>+M4038+N4038+O4038+P4038</f>
        <v>0</v>
      </c>
      <c r="R4038" s="95"/>
      <c r="S4038" s="88">
        <f>+Q4038*R4038</f>
        <v>0</v>
      </c>
    </row>
    <row r="4039" spans="1:19" ht="49.65" customHeight="1" x14ac:dyDescent="0.3">
      <c r="A4039" s="89"/>
      <c r="B4039" s="89"/>
      <c r="C4039" s="89"/>
      <c r="D4039" s="89"/>
      <c r="E4039" s="89"/>
      <c r="F4039" s="89"/>
      <c r="G4039" s="89"/>
      <c r="H4039" s="89"/>
      <c r="I4039" s="89"/>
      <c r="K4039" s="89"/>
      <c r="L4039" s="89"/>
      <c r="M4039" s="89"/>
      <c r="N4039" s="89"/>
      <c r="O4039" s="89"/>
      <c r="P4039" s="89"/>
      <c r="Q4039" s="89"/>
      <c r="R4039" s="89"/>
      <c r="S4039" s="89"/>
    </row>
    <row r="4040" spans="1:19" ht="49.65" customHeight="1" x14ac:dyDescent="0.3">
      <c r="A4040" s="97">
        <v>13433</v>
      </c>
      <c r="B4040" s="98" t="s">
        <v>3289</v>
      </c>
      <c r="C4040" s="96"/>
      <c r="D4040" s="96"/>
      <c r="E4040" s="96"/>
      <c r="F4040" s="96"/>
      <c r="G4040" s="94">
        <f>+C4040+D4040+E4040+F4040</f>
        <v>0</v>
      </c>
      <c r="H4040" s="95">
        <v>279</v>
      </c>
      <c r="I4040" s="88">
        <f>+G4040*H4040</f>
        <v>0</v>
      </c>
      <c r="K4040" s="97"/>
      <c r="L4040" s="98"/>
      <c r="M4040" s="93"/>
      <c r="N4040" s="93"/>
      <c r="O4040" s="93"/>
      <c r="P4040" s="93"/>
      <c r="Q4040" s="94">
        <f>+M4040+N4040+O4040+P4040</f>
        <v>0</v>
      </c>
      <c r="R4040" s="95"/>
      <c r="S4040" s="88">
        <f>+Q4040*R4040</f>
        <v>0</v>
      </c>
    </row>
    <row r="4041" spans="1:19" ht="49.65" customHeight="1" x14ac:dyDescent="0.3">
      <c r="A4041" s="89"/>
      <c r="B4041" s="89"/>
      <c r="C4041" s="89"/>
      <c r="D4041" s="89"/>
      <c r="E4041" s="89"/>
      <c r="F4041" s="89"/>
      <c r="G4041" s="89"/>
      <c r="H4041" s="89"/>
      <c r="I4041" s="89"/>
      <c r="K4041" s="89"/>
      <c r="L4041" s="89"/>
      <c r="M4041" s="89"/>
      <c r="N4041" s="89"/>
      <c r="O4041" s="89"/>
      <c r="P4041" s="89"/>
      <c r="Q4041" s="89"/>
      <c r="R4041" s="89"/>
      <c r="S4041" s="89"/>
    </row>
    <row r="4042" spans="1:19" ht="49.65" customHeight="1" x14ac:dyDescent="0.3">
      <c r="A4042" s="97">
        <v>13434</v>
      </c>
      <c r="B4042" s="98" t="s">
        <v>3290</v>
      </c>
      <c r="C4042" s="96"/>
      <c r="D4042" s="96"/>
      <c r="E4042" s="96"/>
      <c r="F4042" s="96"/>
      <c r="G4042" s="94">
        <f>+C4042+D4042+E4042+F4042</f>
        <v>0</v>
      </c>
      <c r="H4042" s="95">
        <v>279</v>
      </c>
      <c r="I4042" s="88">
        <f>+G4042*H4042</f>
        <v>0</v>
      </c>
      <c r="K4042" s="97"/>
      <c r="L4042" s="98"/>
      <c r="M4042" s="93"/>
      <c r="N4042" s="93"/>
      <c r="O4042" s="93"/>
      <c r="P4042" s="93"/>
      <c r="Q4042" s="94">
        <f>+M4042+N4042+O4042+P4042</f>
        <v>0</v>
      </c>
      <c r="R4042" s="95"/>
      <c r="S4042" s="88">
        <f>+Q4042*R4042</f>
        <v>0</v>
      </c>
    </row>
    <row r="4043" spans="1:19" ht="49.65" customHeight="1" x14ac:dyDescent="0.3">
      <c r="A4043" s="89"/>
      <c r="B4043" s="89"/>
      <c r="C4043" s="89"/>
      <c r="D4043" s="89"/>
      <c r="E4043" s="89"/>
      <c r="F4043" s="89"/>
      <c r="G4043" s="89"/>
      <c r="H4043" s="89"/>
      <c r="I4043" s="89"/>
      <c r="K4043" s="89"/>
      <c r="L4043" s="89"/>
      <c r="M4043" s="89"/>
      <c r="N4043" s="89"/>
      <c r="O4043" s="89"/>
      <c r="P4043" s="89"/>
      <c r="Q4043" s="89"/>
      <c r="R4043" s="89"/>
      <c r="S4043" s="89"/>
    </row>
    <row r="4044" spans="1:19" ht="49.65" customHeight="1" x14ac:dyDescent="0.3">
      <c r="A4044" s="97">
        <v>13435</v>
      </c>
      <c r="B4044" s="98" t="s">
        <v>3291</v>
      </c>
      <c r="C4044" s="96"/>
      <c r="D4044" s="96"/>
      <c r="E4044" s="96"/>
      <c r="F4044" s="96"/>
      <c r="G4044" s="94">
        <f>+C4044+D4044+E4044+F4044</f>
        <v>0</v>
      </c>
      <c r="H4044" s="95">
        <v>279</v>
      </c>
      <c r="I4044" s="88">
        <f>+G4044*H4044</f>
        <v>0</v>
      </c>
      <c r="K4044" s="97"/>
      <c r="L4044" s="98"/>
      <c r="M4044" s="93"/>
      <c r="N4044" s="93"/>
      <c r="O4044" s="93"/>
      <c r="P4044" s="93"/>
      <c r="Q4044" s="94">
        <f>+M4044+N4044+O4044+P4044</f>
        <v>0</v>
      </c>
      <c r="R4044" s="95"/>
      <c r="S4044" s="88">
        <f>+Q4044*R4044</f>
        <v>0</v>
      </c>
    </row>
    <row r="4045" spans="1:19" ht="49.65" customHeight="1" x14ac:dyDescent="0.3">
      <c r="A4045" s="89"/>
      <c r="B4045" s="89"/>
      <c r="C4045" s="89"/>
      <c r="D4045" s="89"/>
      <c r="E4045" s="89"/>
      <c r="F4045" s="89"/>
      <c r="G4045" s="89"/>
      <c r="H4045" s="89"/>
      <c r="I4045" s="89"/>
      <c r="K4045" s="89"/>
      <c r="L4045" s="89"/>
      <c r="M4045" s="89"/>
      <c r="N4045" s="89"/>
      <c r="O4045" s="89"/>
      <c r="P4045" s="89"/>
      <c r="Q4045" s="89"/>
      <c r="R4045" s="89"/>
      <c r="S4045" s="89"/>
    </row>
    <row r="4046" spans="1:19" ht="49.65" customHeight="1" x14ac:dyDescent="0.3">
      <c r="A4046" s="97">
        <v>13436</v>
      </c>
      <c r="B4046" s="98" t="s">
        <v>3292</v>
      </c>
      <c r="C4046" s="96"/>
      <c r="D4046" s="96"/>
      <c r="E4046" s="96"/>
      <c r="F4046" s="96"/>
      <c r="G4046" s="94">
        <f>+C4046+D4046+E4046+F4046</f>
        <v>0</v>
      </c>
      <c r="H4046" s="95">
        <v>279</v>
      </c>
      <c r="I4046" s="88">
        <f>+G4046*H4046</f>
        <v>0</v>
      </c>
      <c r="K4046" s="97"/>
      <c r="L4046" s="98"/>
      <c r="M4046" s="93"/>
      <c r="N4046" s="93"/>
      <c r="O4046" s="93"/>
      <c r="P4046" s="93"/>
      <c r="Q4046" s="94">
        <f>+M4046+N4046+O4046+P4046</f>
        <v>0</v>
      </c>
      <c r="R4046" s="95"/>
      <c r="S4046" s="88">
        <f>+Q4046*R4046</f>
        <v>0</v>
      </c>
    </row>
    <row r="4047" spans="1:19" ht="49.65" customHeight="1" x14ac:dyDescent="0.3">
      <c r="A4047" s="89"/>
      <c r="B4047" s="89"/>
      <c r="C4047" s="89"/>
      <c r="D4047" s="89"/>
      <c r="E4047" s="89"/>
      <c r="F4047" s="89"/>
      <c r="G4047" s="89"/>
      <c r="H4047" s="89"/>
      <c r="I4047" s="89"/>
      <c r="K4047" s="89"/>
      <c r="L4047" s="89"/>
      <c r="M4047" s="89"/>
      <c r="N4047" s="89"/>
      <c r="O4047" s="89"/>
      <c r="P4047" s="89"/>
      <c r="Q4047" s="89"/>
      <c r="R4047" s="89"/>
      <c r="S4047" s="89"/>
    </row>
    <row r="4048" spans="1:19" ht="49.65" customHeight="1" x14ac:dyDescent="0.3">
      <c r="A4048" s="97">
        <v>14350</v>
      </c>
      <c r="B4048" s="98" t="s">
        <v>3293</v>
      </c>
      <c r="C4048" s="96"/>
      <c r="D4048" s="96"/>
      <c r="E4048" s="96"/>
      <c r="F4048" s="96"/>
      <c r="G4048" s="94">
        <f>+C4048+D4048+E4048+F4048</f>
        <v>0</v>
      </c>
      <c r="H4048" s="95">
        <v>169</v>
      </c>
      <c r="I4048" s="88">
        <f>+G4048*H4048</f>
        <v>0</v>
      </c>
      <c r="K4048" s="97"/>
      <c r="L4048" s="98"/>
      <c r="M4048" s="93"/>
      <c r="N4048" s="93"/>
      <c r="O4048" s="93"/>
      <c r="P4048" s="93"/>
      <c r="Q4048" s="94">
        <f>+M4048+N4048+O4048+P4048</f>
        <v>0</v>
      </c>
      <c r="R4048" s="95"/>
      <c r="S4048" s="88">
        <f>+Q4048*R4048</f>
        <v>0</v>
      </c>
    </row>
    <row r="4049" spans="1:19" ht="49.65" customHeight="1" x14ac:dyDescent="0.3">
      <c r="A4049" s="89"/>
      <c r="B4049" s="89"/>
      <c r="C4049" s="89"/>
      <c r="D4049" s="89"/>
      <c r="E4049" s="89"/>
      <c r="F4049" s="89"/>
      <c r="G4049" s="89"/>
      <c r="H4049" s="89"/>
      <c r="I4049" s="89"/>
      <c r="K4049" s="89"/>
      <c r="L4049" s="89"/>
      <c r="M4049" s="89"/>
      <c r="N4049" s="89"/>
      <c r="O4049" s="89"/>
      <c r="P4049" s="89"/>
      <c r="Q4049" s="89"/>
      <c r="R4049" s="89"/>
      <c r="S4049" s="89"/>
    </row>
    <row r="4050" spans="1:19" ht="49.65" customHeight="1" x14ac:dyDescent="0.3">
      <c r="A4050" s="97">
        <v>14351</v>
      </c>
      <c r="B4050" s="98" t="s">
        <v>3294</v>
      </c>
      <c r="C4050" s="96"/>
      <c r="D4050" s="96"/>
      <c r="E4050" s="96"/>
      <c r="F4050" s="96"/>
      <c r="G4050" s="94">
        <f>+C4050+D4050+E4050+F4050</f>
        <v>0</v>
      </c>
      <c r="H4050" s="95">
        <v>169</v>
      </c>
      <c r="I4050" s="88">
        <f>+G4050*H4050</f>
        <v>0</v>
      </c>
      <c r="K4050" s="97"/>
      <c r="L4050" s="98"/>
      <c r="M4050" s="93"/>
      <c r="N4050" s="93"/>
      <c r="O4050" s="93"/>
      <c r="P4050" s="93"/>
      <c r="Q4050" s="94">
        <f>+M4050+N4050+O4050+P4050</f>
        <v>0</v>
      </c>
      <c r="R4050" s="95"/>
      <c r="S4050" s="88">
        <f>+Q4050*R4050</f>
        <v>0</v>
      </c>
    </row>
    <row r="4051" spans="1:19" ht="49.65" customHeight="1" x14ac:dyDescent="0.3">
      <c r="A4051" s="89"/>
      <c r="B4051" s="89"/>
      <c r="C4051" s="89"/>
      <c r="D4051" s="89"/>
      <c r="E4051" s="89"/>
      <c r="F4051" s="89"/>
      <c r="G4051" s="89"/>
      <c r="H4051" s="89"/>
      <c r="I4051" s="89"/>
      <c r="K4051" s="89"/>
      <c r="L4051" s="89"/>
      <c r="M4051" s="89"/>
      <c r="N4051" s="89"/>
      <c r="O4051" s="89"/>
      <c r="P4051" s="89"/>
      <c r="Q4051" s="89"/>
      <c r="R4051" s="89"/>
      <c r="S4051" s="89"/>
    </row>
    <row r="4052" spans="1:19" ht="49.65" customHeight="1" x14ac:dyDescent="0.3">
      <c r="A4052" s="97">
        <v>14352</v>
      </c>
      <c r="B4052" s="98" t="s">
        <v>3295</v>
      </c>
      <c r="C4052" s="96"/>
      <c r="D4052" s="96"/>
      <c r="E4052" s="96"/>
      <c r="F4052" s="96"/>
      <c r="G4052" s="94">
        <f>+C4052+D4052+E4052+F4052</f>
        <v>0</v>
      </c>
      <c r="H4052" s="95">
        <v>169</v>
      </c>
      <c r="I4052" s="88">
        <f>+G4052*H4052</f>
        <v>0</v>
      </c>
      <c r="K4052" s="97"/>
      <c r="L4052" s="98"/>
      <c r="M4052" s="93"/>
      <c r="N4052" s="93"/>
      <c r="O4052" s="93"/>
      <c r="P4052" s="93"/>
      <c r="Q4052" s="94">
        <f>+M4052+N4052+O4052+P4052</f>
        <v>0</v>
      </c>
      <c r="R4052" s="95"/>
      <c r="S4052" s="88">
        <f>+Q4052*R4052</f>
        <v>0</v>
      </c>
    </row>
    <row r="4053" spans="1:19" ht="49.65" customHeight="1" x14ac:dyDescent="0.3">
      <c r="A4053" s="89"/>
      <c r="B4053" s="89"/>
      <c r="C4053" s="89"/>
      <c r="D4053" s="89"/>
      <c r="E4053" s="89"/>
      <c r="F4053" s="89"/>
      <c r="G4053" s="89"/>
      <c r="H4053" s="89"/>
      <c r="I4053" s="89"/>
      <c r="K4053" s="89"/>
      <c r="L4053" s="89"/>
      <c r="M4053" s="89"/>
      <c r="N4053" s="89"/>
      <c r="O4053" s="89"/>
      <c r="P4053" s="89"/>
      <c r="Q4053" s="89"/>
      <c r="R4053" s="89"/>
      <c r="S4053" s="89"/>
    </row>
    <row r="4054" spans="1:19" ht="49.65" customHeight="1" x14ac:dyDescent="0.3">
      <c r="A4054" s="97">
        <v>14353</v>
      </c>
      <c r="B4054" s="98" t="s">
        <v>3296</v>
      </c>
      <c r="C4054" s="96"/>
      <c r="D4054" s="96"/>
      <c r="E4054" s="96"/>
      <c r="F4054" s="96"/>
      <c r="G4054" s="94">
        <f>+C4054+D4054+E4054+F4054</f>
        <v>0</v>
      </c>
      <c r="H4054" s="95">
        <v>279</v>
      </c>
      <c r="I4054" s="88">
        <f>+G4054*H4054</f>
        <v>0</v>
      </c>
      <c r="K4054" s="97"/>
      <c r="L4054" s="98"/>
      <c r="M4054" s="93"/>
      <c r="N4054" s="93"/>
      <c r="O4054" s="93"/>
      <c r="P4054" s="93"/>
      <c r="Q4054" s="94">
        <f>+M4054+N4054+O4054+P4054</f>
        <v>0</v>
      </c>
      <c r="R4054" s="95"/>
      <c r="S4054" s="88">
        <f>+Q4054*R4054</f>
        <v>0</v>
      </c>
    </row>
    <row r="4055" spans="1:19" ht="49.65" customHeight="1" x14ac:dyDescent="0.3">
      <c r="A4055" s="89"/>
      <c r="B4055" s="89"/>
      <c r="C4055" s="89"/>
      <c r="D4055" s="89"/>
      <c r="E4055" s="89"/>
      <c r="F4055" s="89"/>
      <c r="G4055" s="89"/>
      <c r="H4055" s="89"/>
      <c r="I4055" s="89"/>
      <c r="K4055" s="89"/>
      <c r="L4055" s="89"/>
      <c r="M4055" s="89"/>
      <c r="N4055" s="89"/>
      <c r="O4055" s="89"/>
      <c r="P4055" s="89"/>
      <c r="Q4055" s="89"/>
      <c r="R4055" s="89"/>
      <c r="S4055" s="89"/>
    </row>
    <row r="4056" spans="1:19" ht="49.65" customHeight="1" x14ac:dyDescent="0.3">
      <c r="A4056" s="97">
        <v>14354</v>
      </c>
      <c r="B4056" s="98" t="s">
        <v>3297</v>
      </c>
      <c r="C4056" s="96"/>
      <c r="D4056" s="96"/>
      <c r="E4056" s="96"/>
      <c r="F4056" s="96"/>
      <c r="G4056" s="94">
        <f>+C4056+D4056+E4056+F4056</f>
        <v>0</v>
      </c>
      <c r="H4056" s="95">
        <v>279</v>
      </c>
      <c r="I4056" s="88">
        <f>+G4056*H4056</f>
        <v>0</v>
      </c>
      <c r="K4056" s="97"/>
      <c r="L4056" s="98"/>
      <c r="M4056" s="93"/>
      <c r="N4056" s="93"/>
      <c r="O4056" s="93"/>
      <c r="P4056" s="93"/>
      <c r="Q4056" s="94">
        <f>+M4056+N4056+O4056+P4056</f>
        <v>0</v>
      </c>
      <c r="R4056" s="95"/>
      <c r="S4056" s="88">
        <f>+Q4056*R4056</f>
        <v>0</v>
      </c>
    </row>
    <row r="4057" spans="1:19" ht="49.65" customHeight="1" x14ac:dyDescent="0.3">
      <c r="A4057" s="89"/>
      <c r="B4057" s="89"/>
      <c r="C4057" s="89"/>
      <c r="D4057" s="89"/>
      <c r="E4057" s="89"/>
      <c r="F4057" s="89"/>
      <c r="G4057" s="89"/>
      <c r="H4057" s="89"/>
      <c r="I4057" s="89"/>
      <c r="K4057" s="89"/>
      <c r="L4057" s="89"/>
      <c r="M4057" s="89"/>
      <c r="N4057" s="89"/>
      <c r="O4057" s="89"/>
      <c r="P4057" s="89"/>
      <c r="Q4057" s="89"/>
      <c r="R4057" s="89"/>
      <c r="S4057" s="89"/>
    </row>
    <row r="4058" spans="1:19" ht="49.65" customHeight="1" x14ac:dyDescent="0.3">
      <c r="A4058" s="97">
        <v>14355</v>
      </c>
      <c r="B4058" s="98" t="s">
        <v>3298</v>
      </c>
      <c r="C4058" s="96"/>
      <c r="D4058" s="96"/>
      <c r="E4058" s="96"/>
      <c r="F4058" s="96"/>
      <c r="G4058" s="94">
        <f>+C4058+D4058+E4058+F4058</f>
        <v>0</v>
      </c>
      <c r="H4058" s="95">
        <v>279</v>
      </c>
      <c r="I4058" s="88">
        <f>+G4058*H4058</f>
        <v>0</v>
      </c>
      <c r="K4058" s="97"/>
      <c r="L4058" s="98"/>
      <c r="M4058" s="93"/>
      <c r="N4058" s="93"/>
      <c r="O4058" s="93"/>
      <c r="P4058" s="93"/>
      <c r="Q4058" s="94">
        <f>+M4058+N4058+O4058+P4058</f>
        <v>0</v>
      </c>
      <c r="R4058" s="95"/>
      <c r="S4058" s="88">
        <f>+Q4058*R4058</f>
        <v>0</v>
      </c>
    </row>
    <row r="4059" spans="1:19" ht="49.65" customHeight="1" x14ac:dyDescent="0.3">
      <c r="A4059" s="89"/>
      <c r="B4059" s="89"/>
      <c r="C4059" s="89"/>
      <c r="D4059" s="89"/>
      <c r="E4059" s="89"/>
      <c r="F4059" s="89"/>
      <c r="G4059" s="89"/>
      <c r="H4059" s="89"/>
      <c r="I4059" s="89"/>
      <c r="K4059" s="89"/>
      <c r="L4059" s="89"/>
      <c r="M4059" s="89"/>
      <c r="N4059" s="89"/>
      <c r="O4059" s="89"/>
      <c r="P4059" s="89"/>
      <c r="Q4059" s="89"/>
      <c r="R4059" s="89"/>
      <c r="S4059" s="89"/>
    </row>
    <row r="4060" spans="1:19" ht="49.65" customHeight="1" x14ac:dyDescent="0.3">
      <c r="A4060" s="97">
        <v>15152</v>
      </c>
      <c r="B4060" s="98" t="s">
        <v>3299</v>
      </c>
      <c r="C4060" s="96"/>
      <c r="D4060" s="96"/>
      <c r="E4060" s="96"/>
      <c r="F4060" s="96"/>
      <c r="G4060" s="94">
        <f>+C4060+D4060+E4060+F4060</f>
        <v>0</v>
      </c>
      <c r="H4060" s="95">
        <v>179</v>
      </c>
      <c r="I4060" s="88">
        <f>+G4060*H4060</f>
        <v>0</v>
      </c>
      <c r="K4060" s="97"/>
      <c r="L4060" s="98"/>
      <c r="M4060" s="93"/>
      <c r="N4060" s="93"/>
      <c r="O4060" s="93"/>
      <c r="P4060" s="93"/>
      <c r="Q4060" s="94">
        <f>+M4060+N4060+O4060+P4060</f>
        <v>0</v>
      </c>
      <c r="R4060" s="95"/>
      <c r="S4060" s="88">
        <f>+Q4060*R4060</f>
        <v>0</v>
      </c>
    </row>
    <row r="4061" spans="1:19" ht="49.65" customHeight="1" x14ac:dyDescent="0.3">
      <c r="A4061" s="89"/>
      <c r="B4061" s="89"/>
      <c r="C4061" s="89"/>
      <c r="D4061" s="89"/>
      <c r="E4061" s="89"/>
      <c r="F4061" s="89"/>
      <c r="G4061" s="89"/>
      <c r="H4061" s="89"/>
      <c r="I4061" s="89"/>
      <c r="K4061" s="89"/>
      <c r="L4061" s="89"/>
      <c r="M4061" s="89"/>
      <c r="N4061" s="89"/>
      <c r="O4061" s="89"/>
      <c r="P4061" s="89"/>
      <c r="Q4061" s="89"/>
      <c r="R4061" s="89"/>
      <c r="S4061" s="89"/>
    </row>
    <row r="4062" spans="1:19" ht="49.65" customHeight="1" x14ac:dyDescent="0.3">
      <c r="A4062" s="97">
        <v>15161</v>
      </c>
      <c r="B4062" s="98" t="s">
        <v>3300</v>
      </c>
      <c r="C4062" s="96"/>
      <c r="D4062" s="96"/>
      <c r="E4062" s="96"/>
      <c r="F4062" s="96"/>
      <c r="G4062" s="94">
        <f>+C4062+D4062+E4062+F4062</f>
        <v>0</v>
      </c>
      <c r="H4062" s="95">
        <v>169</v>
      </c>
      <c r="I4062" s="88">
        <f>+G4062*H4062</f>
        <v>0</v>
      </c>
      <c r="K4062" s="97"/>
      <c r="L4062" s="98"/>
      <c r="M4062" s="93"/>
      <c r="N4062" s="93"/>
      <c r="O4062" s="93"/>
      <c r="P4062" s="93"/>
      <c r="Q4062" s="94">
        <f>+M4062+N4062+O4062+P4062</f>
        <v>0</v>
      </c>
      <c r="R4062" s="95"/>
      <c r="S4062" s="88">
        <f>+Q4062*R4062</f>
        <v>0</v>
      </c>
    </row>
    <row r="4063" spans="1:19" ht="49.65" customHeight="1" x14ac:dyDescent="0.3">
      <c r="A4063" s="89"/>
      <c r="B4063" s="89"/>
      <c r="C4063" s="89"/>
      <c r="D4063" s="89"/>
      <c r="E4063" s="89"/>
      <c r="F4063" s="89"/>
      <c r="G4063" s="89"/>
      <c r="H4063" s="89"/>
      <c r="I4063" s="89"/>
      <c r="K4063" s="89"/>
      <c r="L4063" s="89"/>
      <c r="M4063" s="89"/>
      <c r="N4063" s="89"/>
      <c r="O4063" s="89"/>
      <c r="P4063" s="89"/>
      <c r="Q4063" s="89"/>
      <c r="R4063" s="89"/>
      <c r="S4063" s="89"/>
    </row>
    <row r="4064" spans="1:19" ht="49.65" customHeight="1" x14ac:dyDescent="0.3">
      <c r="A4064" s="97">
        <v>15163</v>
      </c>
      <c r="B4064" s="98" t="s">
        <v>3301</v>
      </c>
      <c r="C4064" s="96"/>
      <c r="D4064" s="96"/>
      <c r="E4064" s="96"/>
      <c r="F4064" s="96"/>
      <c r="G4064" s="94">
        <f>+C4064+D4064+E4064+F4064</f>
        <v>0</v>
      </c>
      <c r="H4064" s="95">
        <v>199</v>
      </c>
      <c r="I4064" s="88">
        <f>+G4064*H4064</f>
        <v>0</v>
      </c>
      <c r="K4064" s="97"/>
      <c r="L4064" s="98"/>
      <c r="M4064" s="93"/>
      <c r="N4064" s="93"/>
      <c r="O4064" s="93"/>
      <c r="P4064" s="93"/>
      <c r="Q4064" s="94">
        <f>+M4064+N4064+O4064+P4064</f>
        <v>0</v>
      </c>
      <c r="R4064" s="95"/>
      <c r="S4064" s="88">
        <f>+Q4064*R4064</f>
        <v>0</v>
      </c>
    </row>
    <row r="4065" spans="1:19" ht="49.65" customHeight="1" x14ac:dyDescent="0.3">
      <c r="A4065" s="89"/>
      <c r="B4065" s="89"/>
      <c r="C4065" s="89"/>
      <c r="D4065" s="89"/>
      <c r="E4065" s="89"/>
      <c r="F4065" s="89"/>
      <c r="G4065" s="89"/>
      <c r="H4065" s="89"/>
      <c r="I4065" s="89"/>
      <c r="K4065" s="89"/>
      <c r="L4065" s="89"/>
      <c r="M4065" s="89"/>
      <c r="N4065" s="89"/>
      <c r="O4065" s="89"/>
      <c r="P4065" s="89"/>
      <c r="Q4065" s="89"/>
      <c r="R4065" s="89"/>
      <c r="S4065" s="89"/>
    </row>
    <row r="4066" spans="1:19" ht="49.65" customHeight="1" x14ac:dyDescent="0.3">
      <c r="A4066" s="97">
        <v>15164</v>
      </c>
      <c r="B4066" s="98" t="s">
        <v>3302</v>
      </c>
      <c r="C4066" s="96"/>
      <c r="D4066" s="96"/>
      <c r="E4066" s="96"/>
      <c r="F4066" s="96"/>
      <c r="G4066" s="94">
        <f>+C4066+D4066+E4066+F4066</f>
        <v>0</v>
      </c>
      <c r="H4066" s="95">
        <v>199</v>
      </c>
      <c r="I4066" s="88">
        <f>+G4066*H4066</f>
        <v>0</v>
      </c>
      <c r="K4066" s="97"/>
      <c r="L4066" s="98"/>
      <c r="M4066" s="93"/>
      <c r="N4066" s="93"/>
      <c r="O4066" s="93"/>
      <c r="P4066" s="93"/>
      <c r="Q4066" s="94">
        <f>+M4066+N4066+O4066+P4066</f>
        <v>0</v>
      </c>
      <c r="R4066" s="95"/>
      <c r="S4066" s="88">
        <f>+Q4066*R4066</f>
        <v>0</v>
      </c>
    </row>
    <row r="4067" spans="1:19" ht="49.65" customHeight="1" x14ac:dyDescent="0.3">
      <c r="A4067" s="89"/>
      <c r="B4067" s="89"/>
      <c r="C4067" s="89"/>
      <c r="D4067" s="89"/>
      <c r="E4067" s="89"/>
      <c r="F4067" s="89"/>
      <c r="G4067" s="89"/>
      <c r="H4067" s="89"/>
      <c r="I4067" s="89"/>
      <c r="K4067" s="89"/>
      <c r="L4067" s="89"/>
      <c r="M4067" s="89"/>
      <c r="N4067" s="89"/>
      <c r="O4067" s="89"/>
      <c r="P4067" s="89"/>
      <c r="Q4067" s="89"/>
      <c r="R4067" s="89"/>
      <c r="S4067" s="89"/>
    </row>
    <row r="4068" spans="1:19" ht="49.65" customHeight="1" x14ac:dyDescent="0.3">
      <c r="A4068" s="97">
        <v>15165</v>
      </c>
      <c r="B4068" s="98" t="s">
        <v>3303</v>
      </c>
      <c r="C4068" s="96"/>
      <c r="D4068" s="96"/>
      <c r="E4068" s="96"/>
      <c r="F4068" s="96"/>
      <c r="G4068" s="94">
        <f>+C4068+D4068+E4068+F4068</f>
        <v>0</v>
      </c>
      <c r="H4068" s="95">
        <v>199</v>
      </c>
      <c r="I4068" s="88">
        <f>+G4068*H4068</f>
        <v>0</v>
      </c>
      <c r="K4068" s="97"/>
      <c r="L4068" s="98"/>
      <c r="M4068" s="93"/>
      <c r="N4068" s="93"/>
      <c r="O4068" s="93"/>
      <c r="P4068" s="93"/>
      <c r="Q4068" s="94">
        <f>+M4068+N4068+O4068+P4068</f>
        <v>0</v>
      </c>
      <c r="R4068" s="95"/>
      <c r="S4068" s="88">
        <f>+Q4068*R4068</f>
        <v>0</v>
      </c>
    </row>
    <row r="4069" spans="1:19" ht="49.65" customHeight="1" x14ac:dyDescent="0.3">
      <c r="A4069" s="89"/>
      <c r="B4069" s="89"/>
      <c r="C4069" s="89"/>
      <c r="D4069" s="89"/>
      <c r="E4069" s="89"/>
      <c r="F4069" s="89"/>
      <c r="G4069" s="89"/>
      <c r="H4069" s="89"/>
      <c r="I4069" s="89"/>
      <c r="K4069" s="89"/>
      <c r="L4069" s="89"/>
      <c r="M4069" s="89"/>
      <c r="N4069" s="89"/>
      <c r="O4069" s="89"/>
      <c r="P4069" s="89"/>
      <c r="Q4069" s="89"/>
      <c r="R4069" s="89"/>
      <c r="S4069" s="89"/>
    </row>
    <row r="4070" spans="1:19" ht="49.65" customHeight="1" x14ac:dyDescent="0.3">
      <c r="A4070" s="97">
        <v>15172</v>
      </c>
      <c r="B4070" s="98" t="s">
        <v>3304</v>
      </c>
      <c r="C4070" s="96"/>
      <c r="D4070" s="96"/>
      <c r="E4070" s="96"/>
      <c r="F4070" s="96"/>
      <c r="G4070" s="94">
        <f>+C4070+D4070+E4070+F4070</f>
        <v>0</v>
      </c>
      <c r="H4070" s="95">
        <v>169</v>
      </c>
      <c r="I4070" s="88">
        <f>+G4070*H4070</f>
        <v>0</v>
      </c>
      <c r="K4070" s="97"/>
      <c r="L4070" s="98"/>
      <c r="M4070" s="93"/>
      <c r="N4070" s="93"/>
      <c r="O4070" s="93"/>
      <c r="P4070" s="93"/>
      <c r="Q4070" s="94">
        <f>+M4070+N4070+O4070+P4070</f>
        <v>0</v>
      </c>
      <c r="R4070" s="95"/>
      <c r="S4070" s="88">
        <f>+Q4070*R4070</f>
        <v>0</v>
      </c>
    </row>
    <row r="4071" spans="1:19" ht="49.65" customHeight="1" x14ac:dyDescent="0.3">
      <c r="A4071" s="89"/>
      <c r="B4071" s="89"/>
      <c r="C4071" s="89"/>
      <c r="D4071" s="89"/>
      <c r="E4071" s="89"/>
      <c r="F4071" s="89"/>
      <c r="G4071" s="89"/>
      <c r="H4071" s="89"/>
      <c r="I4071" s="89"/>
      <c r="K4071" s="89"/>
      <c r="L4071" s="89"/>
      <c r="M4071" s="89"/>
      <c r="N4071" s="89"/>
      <c r="O4071" s="89"/>
      <c r="P4071" s="89"/>
      <c r="Q4071" s="89"/>
      <c r="R4071" s="89"/>
      <c r="S4071" s="89"/>
    </row>
    <row r="4072" spans="1:19" ht="49.65" customHeight="1" x14ac:dyDescent="0.3">
      <c r="A4072" s="97">
        <v>15181</v>
      </c>
      <c r="B4072" s="98" t="s">
        <v>3305</v>
      </c>
      <c r="C4072" s="96"/>
      <c r="D4072" s="96"/>
      <c r="E4072" s="96"/>
      <c r="F4072" s="96"/>
      <c r="G4072" s="94">
        <f>+C4072+D4072+E4072+F4072</f>
        <v>0</v>
      </c>
      <c r="H4072" s="95">
        <v>199</v>
      </c>
      <c r="I4072" s="88">
        <f>+G4072*H4072</f>
        <v>0</v>
      </c>
      <c r="K4072" s="97"/>
      <c r="L4072" s="98"/>
      <c r="M4072" s="93"/>
      <c r="N4072" s="93"/>
      <c r="O4072" s="93"/>
      <c r="P4072" s="93"/>
      <c r="Q4072" s="94">
        <f>+M4072+N4072+O4072+P4072</f>
        <v>0</v>
      </c>
      <c r="R4072" s="95"/>
      <c r="S4072" s="88">
        <f>+Q4072*R4072</f>
        <v>0</v>
      </c>
    </row>
    <row r="4073" spans="1:19" ht="49.65" customHeight="1" x14ac:dyDescent="0.3">
      <c r="A4073" s="89"/>
      <c r="B4073" s="89"/>
      <c r="C4073" s="89"/>
      <c r="D4073" s="89"/>
      <c r="E4073" s="89"/>
      <c r="F4073" s="89"/>
      <c r="G4073" s="89"/>
      <c r="H4073" s="89"/>
      <c r="I4073" s="89"/>
      <c r="K4073" s="89"/>
      <c r="L4073" s="89"/>
      <c r="M4073" s="89"/>
      <c r="N4073" s="89"/>
      <c r="O4073" s="89"/>
      <c r="P4073" s="89"/>
      <c r="Q4073" s="89"/>
      <c r="R4073" s="89"/>
      <c r="S4073" s="89"/>
    </row>
    <row r="4074" spans="1:19" ht="49.65" customHeight="1" x14ac:dyDescent="0.3">
      <c r="A4074" s="97">
        <v>15188</v>
      </c>
      <c r="B4074" s="98" t="s">
        <v>3306</v>
      </c>
      <c r="C4074" s="96"/>
      <c r="D4074" s="96"/>
      <c r="E4074" s="96"/>
      <c r="F4074" s="96"/>
      <c r="G4074" s="94">
        <f>+C4074+D4074+E4074+F4074</f>
        <v>0</v>
      </c>
      <c r="H4074" s="95">
        <v>199</v>
      </c>
      <c r="I4074" s="88">
        <f>+G4074*H4074</f>
        <v>0</v>
      </c>
      <c r="K4074" s="97"/>
      <c r="L4074" s="98"/>
      <c r="M4074" s="93"/>
      <c r="N4074" s="93"/>
      <c r="O4074" s="93"/>
      <c r="P4074" s="93"/>
      <c r="Q4074" s="94">
        <f>+M4074+N4074+O4074+P4074</f>
        <v>0</v>
      </c>
      <c r="R4074" s="95"/>
      <c r="S4074" s="88">
        <f>+Q4074*R4074</f>
        <v>0</v>
      </c>
    </row>
    <row r="4075" spans="1:19" ht="49.65" customHeight="1" x14ac:dyDescent="0.3">
      <c r="A4075" s="89"/>
      <c r="B4075" s="89"/>
      <c r="C4075" s="89"/>
      <c r="D4075" s="89"/>
      <c r="E4075" s="89"/>
      <c r="F4075" s="89"/>
      <c r="G4075" s="89"/>
      <c r="H4075" s="89"/>
      <c r="I4075" s="89"/>
      <c r="K4075" s="89"/>
      <c r="L4075" s="89"/>
      <c r="M4075" s="89"/>
      <c r="N4075" s="89"/>
      <c r="O4075" s="89"/>
      <c r="P4075" s="89"/>
      <c r="Q4075" s="89"/>
      <c r="R4075" s="89"/>
      <c r="S4075" s="89"/>
    </row>
    <row r="4076" spans="1:19" ht="49.65" customHeight="1" x14ac:dyDescent="0.3">
      <c r="A4076" s="97">
        <v>15517</v>
      </c>
      <c r="B4076" s="98" t="s">
        <v>3307</v>
      </c>
      <c r="C4076" s="96"/>
      <c r="D4076" s="96"/>
      <c r="E4076" s="96"/>
      <c r="F4076" s="96"/>
      <c r="G4076" s="94">
        <f>+C4076+D4076+E4076+F4076</f>
        <v>0</v>
      </c>
      <c r="H4076" s="95">
        <v>369</v>
      </c>
      <c r="I4076" s="88">
        <f>+G4076*H4076</f>
        <v>0</v>
      </c>
      <c r="K4076" s="97"/>
      <c r="L4076" s="98"/>
      <c r="M4076" s="93"/>
      <c r="N4076" s="93"/>
      <c r="O4076" s="93"/>
      <c r="P4076" s="93"/>
      <c r="Q4076" s="94">
        <f>+M4076+N4076+O4076+P4076</f>
        <v>0</v>
      </c>
      <c r="R4076" s="95"/>
      <c r="S4076" s="88">
        <f>+Q4076*R4076</f>
        <v>0</v>
      </c>
    </row>
    <row r="4077" spans="1:19" ht="49.65" customHeight="1" x14ac:dyDescent="0.3">
      <c r="A4077" s="89"/>
      <c r="B4077" s="89"/>
      <c r="C4077" s="89"/>
      <c r="D4077" s="89"/>
      <c r="E4077" s="89"/>
      <c r="F4077" s="89"/>
      <c r="G4077" s="89"/>
      <c r="H4077" s="89"/>
      <c r="I4077" s="89"/>
      <c r="K4077" s="89"/>
      <c r="L4077" s="89"/>
      <c r="M4077" s="89"/>
      <c r="N4077" s="89"/>
      <c r="O4077" s="89"/>
      <c r="P4077" s="89"/>
      <c r="Q4077" s="89"/>
      <c r="R4077" s="89"/>
      <c r="S4077" s="89"/>
    </row>
    <row r="4078" spans="1:19" ht="49.65" customHeight="1" x14ac:dyDescent="0.3">
      <c r="A4078" s="97">
        <v>15518</v>
      </c>
      <c r="B4078" s="98" t="s">
        <v>3308</v>
      </c>
      <c r="C4078" s="96"/>
      <c r="D4078" s="96"/>
      <c r="E4078" s="96"/>
      <c r="F4078" s="96"/>
      <c r="G4078" s="94">
        <f>+C4078+D4078+E4078+F4078</f>
        <v>0</v>
      </c>
      <c r="H4078" s="95">
        <v>369</v>
      </c>
      <c r="I4078" s="88">
        <f>+G4078*H4078</f>
        <v>0</v>
      </c>
      <c r="K4078" s="97"/>
      <c r="L4078" s="98"/>
      <c r="M4078" s="93"/>
      <c r="N4078" s="93"/>
      <c r="O4078" s="93"/>
      <c r="P4078" s="93"/>
      <c r="Q4078" s="94">
        <f>+M4078+N4078+O4078+P4078</f>
        <v>0</v>
      </c>
      <c r="R4078" s="95"/>
      <c r="S4078" s="88">
        <f>+Q4078*R4078</f>
        <v>0</v>
      </c>
    </row>
    <row r="4079" spans="1:19" ht="49.65" customHeight="1" x14ac:dyDescent="0.3">
      <c r="A4079" s="89"/>
      <c r="B4079" s="89"/>
      <c r="C4079" s="89"/>
      <c r="D4079" s="89"/>
      <c r="E4079" s="89"/>
      <c r="F4079" s="89"/>
      <c r="G4079" s="89"/>
      <c r="H4079" s="89"/>
      <c r="I4079" s="89"/>
      <c r="K4079" s="89"/>
      <c r="L4079" s="89"/>
      <c r="M4079" s="89"/>
      <c r="N4079" s="89"/>
      <c r="O4079" s="89"/>
      <c r="P4079" s="89"/>
      <c r="Q4079" s="89"/>
      <c r="R4079" s="89"/>
      <c r="S4079" s="89"/>
    </row>
    <row r="4080" spans="1:19" ht="49.65" customHeight="1" x14ac:dyDescent="0.3">
      <c r="A4080" s="97">
        <v>15519</v>
      </c>
      <c r="B4080" s="98" t="s">
        <v>3309</v>
      </c>
      <c r="C4080" s="96"/>
      <c r="D4080" s="96"/>
      <c r="E4080" s="96"/>
      <c r="F4080" s="96"/>
      <c r="G4080" s="94">
        <f>+C4080+D4080+E4080+F4080</f>
        <v>0</v>
      </c>
      <c r="H4080" s="95">
        <v>369</v>
      </c>
      <c r="I4080" s="88">
        <f>+G4080*H4080</f>
        <v>0</v>
      </c>
      <c r="K4080" s="97"/>
      <c r="L4080" s="98"/>
      <c r="M4080" s="93"/>
      <c r="N4080" s="93"/>
      <c r="O4080" s="93"/>
      <c r="P4080" s="93"/>
      <c r="Q4080" s="94">
        <f>+M4080+N4080+O4080+P4080</f>
        <v>0</v>
      </c>
      <c r="R4080" s="95"/>
      <c r="S4080" s="88">
        <f>+Q4080*R4080</f>
        <v>0</v>
      </c>
    </row>
    <row r="4081" spans="1:19" ht="49.65" customHeight="1" x14ac:dyDescent="0.3">
      <c r="A4081" s="89"/>
      <c r="B4081" s="89"/>
      <c r="C4081" s="89"/>
      <c r="D4081" s="89"/>
      <c r="E4081" s="89"/>
      <c r="F4081" s="89"/>
      <c r="G4081" s="89"/>
      <c r="H4081" s="89"/>
      <c r="I4081" s="89"/>
      <c r="K4081" s="89"/>
      <c r="L4081" s="89"/>
      <c r="M4081" s="89"/>
      <c r="N4081" s="89"/>
      <c r="O4081" s="89"/>
      <c r="P4081" s="89"/>
      <c r="Q4081" s="89"/>
      <c r="R4081" s="89"/>
      <c r="S4081" s="89"/>
    </row>
    <row r="4082" spans="1:19" ht="49.65" customHeight="1" x14ac:dyDescent="0.3">
      <c r="A4082" s="97">
        <v>15520</v>
      </c>
      <c r="B4082" s="98" t="s">
        <v>3310</v>
      </c>
      <c r="C4082" s="96"/>
      <c r="D4082" s="96"/>
      <c r="E4082" s="96"/>
      <c r="F4082" s="96"/>
      <c r="G4082" s="94">
        <f>+C4082+D4082+E4082+F4082</f>
        <v>0</v>
      </c>
      <c r="H4082" s="95">
        <v>369</v>
      </c>
      <c r="I4082" s="88">
        <f>+G4082*H4082</f>
        <v>0</v>
      </c>
      <c r="K4082" s="97"/>
      <c r="L4082" s="98"/>
      <c r="M4082" s="93"/>
      <c r="N4082" s="93"/>
      <c r="O4082" s="93"/>
      <c r="P4082" s="93"/>
      <c r="Q4082" s="94">
        <f>+M4082+N4082+O4082+P4082</f>
        <v>0</v>
      </c>
      <c r="R4082" s="95"/>
      <c r="S4082" s="88">
        <f>+Q4082*R4082</f>
        <v>0</v>
      </c>
    </row>
    <row r="4083" spans="1:19" ht="49.65" customHeight="1" x14ac:dyDescent="0.3">
      <c r="A4083" s="89"/>
      <c r="B4083" s="89"/>
      <c r="C4083" s="89"/>
      <c r="D4083" s="89"/>
      <c r="E4083" s="89"/>
      <c r="F4083" s="89"/>
      <c r="G4083" s="89"/>
      <c r="H4083" s="89"/>
      <c r="I4083" s="89"/>
      <c r="K4083" s="89"/>
      <c r="L4083" s="89"/>
      <c r="M4083" s="89"/>
      <c r="N4083" s="89"/>
      <c r="O4083" s="89"/>
      <c r="P4083" s="89"/>
      <c r="Q4083" s="89"/>
      <c r="R4083" s="89"/>
      <c r="S4083" s="89"/>
    </row>
    <row r="4084" spans="1:19" ht="49.65" customHeight="1" x14ac:dyDescent="0.3">
      <c r="A4084" s="22" t="s">
        <v>3311</v>
      </c>
      <c r="D4084" s="90" t="s">
        <v>3312</v>
      </c>
      <c r="E4084" s="80"/>
      <c r="F4084" s="80"/>
      <c r="G4084" s="81"/>
      <c r="H4084" s="91">
        <f>SUM(I3988:I4083)</f>
        <v>0</v>
      </c>
      <c r="I4084" s="81"/>
      <c r="N4084" s="90" t="s">
        <v>3313</v>
      </c>
      <c r="O4084" s="80"/>
      <c r="P4084" s="80"/>
      <c r="Q4084" s="81"/>
      <c r="R4084" s="91">
        <f>SUM(S3988:S4083)</f>
        <v>0</v>
      </c>
      <c r="S4084" s="81"/>
    </row>
    <row r="4085" spans="1:19" ht="49.65" customHeight="1" x14ac:dyDescent="0.3">
      <c r="D4085" s="82"/>
      <c r="E4085" s="83"/>
      <c r="F4085" s="83"/>
      <c r="G4085" s="84"/>
      <c r="H4085" s="82"/>
      <c r="I4085" s="84"/>
      <c r="N4085" s="82"/>
      <c r="O4085" s="83"/>
      <c r="P4085" s="83"/>
      <c r="Q4085" s="84"/>
      <c r="R4085" s="82"/>
      <c r="S4085" s="84"/>
    </row>
    <row r="4086" spans="1:19" ht="49.65" customHeight="1" x14ac:dyDescent="0.3">
      <c r="A4086" s="92" t="s">
        <v>2448</v>
      </c>
      <c r="B4086" s="78"/>
      <c r="C4086" s="78"/>
      <c r="D4086" s="78"/>
      <c r="E4086" s="78"/>
      <c r="F4086" s="78"/>
      <c r="G4086" s="78"/>
      <c r="H4086" s="78"/>
      <c r="I4086" s="78"/>
      <c r="J4086" s="78"/>
      <c r="K4086" s="78"/>
      <c r="L4086" s="78"/>
      <c r="M4086" s="78"/>
      <c r="N4086" s="78"/>
      <c r="O4086" s="78"/>
      <c r="P4086" s="78"/>
      <c r="Q4086" s="78"/>
      <c r="R4086" s="78"/>
      <c r="S4086" s="78"/>
    </row>
    <row r="4087" spans="1:19" ht="49.65" customHeight="1" x14ac:dyDescent="0.3">
      <c r="A4087" s="78"/>
      <c r="B4087" s="78"/>
      <c r="C4087" s="78"/>
      <c r="D4087" s="78"/>
      <c r="E4087" s="78"/>
      <c r="F4087" s="78"/>
      <c r="G4087" s="78"/>
      <c r="H4087" s="78"/>
      <c r="I4087" s="78"/>
      <c r="J4087" s="78"/>
      <c r="K4087" s="78"/>
      <c r="L4087" s="78"/>
      <c r="M4087" s="78"/>
      <c r="N4087" s="78"/>
      <c r="O4087" s="78"/>
      <c r="P4087" s="78"/>
      <c r="Q4087" s="78"/>
      <c r="R4087" s="78"/>
      <c r="S4087" s="78"/>
    </row>
    <row r="4088" spans="1:19" ht="49.65" customHeight="1" x14ac:dyDescent="0.3">
      <c r="A4088" s="87"/>
      <c r="B4088" s="87" t="s">
        <v>3314</v>
      </c>
      <c r="C4088" s="87"/>
      <c r="D4088" s="87"/>
      <c r="E4088" s="87"/>
      <c r="F4088" s="87"/>
      <c r="G4088" s="87"/>
      <c r="H4088" s="87"/>
      <c r="I4088" s="87"/>
      <c r="K4088" s="87"/>
      <c r="L4088" s="87"/>
      <c r="M4088" s="87"/>
      <c r="N4088" s="87"/>
      <c r="O4088" s="87"/>
      <c r="P4088" s="87"/>
      <c r="Q4088" s="87"/>
      <c r="R4088" s="87"/>
      <c r="S4088" s="87"/>
    </row>
    <row r="4089" spans="1:19" ht="49.65" customHeight="1" x14ac:dyDescent="0.3">
      <c r="A4089" s="78"/>
      <c r="B4089" s="78"/>
      <c r="C4089" s="78"/>
      <c r="D4089" s="78"/>
      <c r="E4089" s="78"/>
      <c r="F4089" s="78"/>
      <c r="G4089" s="78"/>
      <c r="H4089" s="78"/>
      <c r="I4089" s="78"/>
      <c r="K4089" s="78"/>
      <c r="L4089" s="78"/>
      <c r="M4089" s="78"/>
      <c r="N4089" s="78"/>
      <c r="O4089" s="78"/>
      <c r="P4089" s="78"/>
      <c r="Q4089" s="78"/>
      <c r="R4089" s="78"/>
      <c r="S4089" s="78"/>
    </row>
    <row r="4090" spans="1:19" ht="49.65" customHeight="1" x14ac:dyDescent="0.3"/>
    <row r="4091" spans="1:19" ht="49.65" customHeight="1" x14ac:dyDescent="0.3">
      <c r="C4091" s="77" t="s">
        <v>121</v>
      </c>
      <c r="D4091" s="78"/>
      <c r="E4091" s="78"/>
      <c r="F4091" s="78"/>
      <c r="G4091" s="79">
        <f>H3064</f>
        <v>0</v>
      </c>
      <c r="H4091" s="80"/>
      <c r="I4091" s="81"/>
      <c r="M4091" s="77" t="s">
        <v>122</v>
      </c>
      <c r="N4091" s="78"/>
      <c r="O4091" s="78"/>
      <c r="P4091" s="78"/>
      <c r="Q4091" s="79">
        <f>R3064</f>
        <v>0</v>
      </c>
      <c r="R4091" s="80"/>
      <c r="S4091" s="81"/>
    </row>
    <row r="4092" spans="1:19" ht="49.65" customHeight="1" x14ac:dyDescent="0.3">
      <c r="C4092" s="78"/>
      <c r="D4092" s="78"/>
      <c r="E4092" s="78"/>
      <c r="F4092" s="78"/>
      <c r="G4092" s="82"/>
      <c r="H4092" s="83"/>
      <c r="I4092" s="84"/>
      <c r="M4092" s="78"/>
      <c r="N4092" s="78"/>
      <c r="O4092" s="78"/>
      <c r="P4092" s="78"/>
      <c r="Q4092" s="82"/>
      <c r="R4092" s="83"/>
      <c r="S4092" s="84"/>
    </row>
    <row r="4093" spans="1:19" ht="49.65" customHeight="1" x14ac:dyDescent="0.3"/>
    <row r="4094" spans="1:19" ht="49.65" customHeight="1" x14ac:dyDescent="0.3">
      <c r="C4094" s="77" t="s">
        <v>219</v>
      </c>
      <c r="D4094" s="78"/>
      <c r="E4094" s="78"/>
      <c r="F4094" s="78"/>
      <c r="G4094" s="79">
        <f>H3166</f>
        <v>0</v>
      </c>
      <c r="H4094" s="80"/>
      <c r="I4094" s="81"/>
      <c r="M4094" s="77" t="s">
        <v>220</v>
      </c>
      <c r="N4094" s="78"/>
      <c r="O4094" s="78"/>
      <c r="P4094" s="78"/>
      <c r="Q4094" s="79">
        <f>R3166</f>
        <v>0</v>
      </c>
      <c r="R4094" s="80"/>
      <c r="S4094" s="81"/>
    </row>
    <row r="4095" spans="1:19" ht="49.65" customHeight="1" x14ac:dyDescent="0.3">
      <c r="C4095" s="78"/>
      <c r="D4095" s="78"/>
      <c r="E4095" s="78"/>
      <c r="F4095" s="78"/>
      <c r="G4095" s="82"/>
      <c r="H4095" s="83"/>
      <c r="I4095" s="84"/>
      <c r="M4095" s="78"/>
      <c r="N4095" s="78"/>
      <c r="O4095" s="78"/>
      <c r="P4095" s="78"/>
      <c r="Q4095" s="82"/>
      <c r="R4095" s="83"/>
      <c r="S4095" s="84"/>
    </row>
    <row r="4096" spans="1:19" ht="49.65" customHeight="1" x14ac:dyDescent="0.3"/>
    <row r="4097" spans="3:19" ht="49.65" customHeight="1" x14ac:dyDescent="0.3">
      <c r="C4097" s="77" t="s">
        <v>311</v>
      </c>
      <c r="D4097" s="78"/>
      <c r="E4097" s="78"/>
      <c r="F4097" s="78"/>
      <c r="G4097" s="79">
        <f>H3268</f>
        <v>0</v>
      </c>
      <c r="H4097" s="80"/>
      <c r="I4097" s="81"/>
      <c r="M4097" s="77" t="s">
        <v>312</v>
      </c>
      <c r="N4097" s="78"/>
      <c r="O4097" s="78"/>
      <c r="P4097" s="78"/>
      <c r="Q4097" s="79">
        <f>R3268</f>
        <v>0</v>
      </c>
      <c r="R4097" s="80"/>
      <c r="S4097" s="81"/>
    </row>
    <row r="4098" spans="3:19" ht="49.65" customHeight="1" x14ac:dyDescent="0.3">
      <c r="C4098" s="78"/>
      <c r="D4098" s="78"/>
      <c r="E4098" s="78"/>
      <c r="F4098" s="78"/>
      <c r="G4098" s="82"/>
      <c r="H4098" s="83"/>
      <c r="I4098" s="84"/>
      <c r="M4098" s="78"/>
      <c r="N4098" s="78"/>
      <c r="O4098" s="78"/>
      <c r="P4098" s="78"/>
      <c r="Q4098" s="82"/>
      <c r="R4098" s="83"/>
      <c r="S4098" s="84"/>
    </row>
    <row r="4099" spans="3:19" ht="49.65" customHeight="1" x14ac:dyDescent="0.3"/>
    <row r="4100" spans="3:19" ht="49.65" customHeight="1" x14ac:dyDescent="0.3">
      <c r="C4100" s="77" t="s">
        <v>408</v>
      </c>
      <c r="D4100" s="78"/>
      <c r="E4100" s="78"/>
      <c r="F4100" s="78"/>
      <c r="G4100" s="79">
        <f>H3370</f>
        <v>0</v>
      </c>
      <c r="H4100" s="80"/>
      <c r="I4100" s="81"/>
      <c r="M4100" s="77" t="s">
        <v>409</v>
      </c>
      <c r="N4100" s="78"/>
      <c r="O4100" s="78"/>
      <c r="P4100" s="78"/>
      <c r="Q4100" s="79">
        <f>R3370</f>
        <v>0</v>
      </c>
      <c r="R4100" s="80"/>
      <c r="S4100" s="81"/>
    </row>
    <row r="4101" spans="3:19" ht="49.65" customHeight="1" x14ac:dyDescent="0.3">
      <c r="C4101" s="78"/>
      <c r="D4101" s="78"/>
      <c r="E4101" s="78"/>
      <c r="F4101" s="78"/>
      <c r="G4101" s="82"/>
      <c r="H4101" s="83"/>
      <c r="I4101" s="84"/>
      <c r="M4101" s="78"/>
      <c r="N4101" s="78"/>
      <c r="O4101" s="78"/>
      <c r="P4101" s="78"/>
      <c r="Q4101" s="82"/>
      <c r="R4101" s="83"/>
      <c r="S4101" s="84"/>
    </row>
    <row r="4102" spans="3:19" ht="49.65" customHeight="1" x14ac:dyDescent="0.3"/>
    <row r="4103" spans="3:19" ht="49.65" customHeight="1" x14ac:dyDescent="0.3">
      <c r="C4103" s="77" t="s">
        <v>503</v>
      </c>
      <c r="D4103" s="78"/>
      <c r="E4103" s="78"/>
      <c r="F4103" s="78"/>
      <c r="G4103" s="79">
        <f>H3472</f>
        <v>0</v>
      </c>
      <c r="H4103" s="80"/>
      <c r="I4103" s="81"/>
      <c r="M4103" s="77" t="s">
        <v>504</v>
      </c>
      <c r="N4103" s="78"/>
      <c r="O4103" s="78"/>
      <c r="P4103" s="78"/>
      <c r="Q4103" s="79">
        <f>R3472</f>
        <v>0</v>
      </c>
      <c r="R4103" s="80"/>
      <c r="S4103" s="81"/>
    </row>
    <row r="4104" spans="3:19" ht="49.65" customHeight="1" x14ac:dyDescent="0.3">
      <c r="C4104" s="78"/>
      <c r="D4104" s="78"/>
      <c r="E4104" s="78"/>
      <c r="F4104" s="78"/>
      <c r="G4104" s="82"/>
      <c r="H4104" s="83"/>
      <c r="I4104" s="84"/>
      <c r="M4104" s="78"/>
      <c r="N4104" s="78"/>
      <c r="O4104" s="78"/>
      <c r="P4104" s="78"/>
      <c r="Q4104" s="82"/>
      <c r="R4104" s="83"/>
      <c r="S4104" s="84"/>
    </row>
    <row r="4105" spans="3:19" ht="49.65" customHeight="1" x14ac:dyDescent="0.3"/>
    <row r="4106" spans="3:19" ht="49.65" customHeight="1" x14ac:dyDescent="0.3">
      <c r="C4106" s="77" t="s">
        <v>602</v>
      </c>
      <c r="D4106" s="78"/>
      <c r="E4106" s="78"/>
      <c r="F4106" s="78"/>
      <c r="G4106" s="79">
        <f>H3574</f>
        <v>0</v>
      </c>
      <c r="H4106" s="80"/>
      <c r="I4106" s="81"/>
      <c r="M4106" s="77" t="s">
        <v>603</v>
      </c>
      <c r="N4106" s="78"/>
      <c r="O4106" s="78"/>
      <c r="P4106" s="78"/>
      <c r="Q4106" s="79">
        <f>R3574</f>
        <v>0</v>
      </c>
      <c r="R4106" s="80"/>
      <c r="S4106" s="81"/>
    </row>
    <row r="4107" spans="3:19" ht="49.65" customHeight="1" x14ac:dyDescent="0.3">
      <c r="C4107" s="78"/>
      <c r="D4107" s="78"/>
      <c r="E4107" s="78"/>
      <c r="F4107" s="78"/>
      <c r="G4107" s="82"/>
      <c r="H4107" s="83"/>
      <c r="I4107" s="84"/>
      <c r="M4107" s="78"/>
      <c r="N4107" s="78"/>
      <c r="O4107" s="78"/>
      <c r="P4107" s="78"/>
      <c r="Q4107" s="82"/>
      <c r="R4107" s="83"/>
      <c r="S4107" s="84"/>
    </row>
    <row r="4108" spans="3:19" ht="49.65" customHeight="1" x14ac:dyDescent="0.3"/>
    <row r="4109" spans="3:19" ht="49.65" customHeight="1" x14ac:dyDescent="0.3">
      <c r="C4109" s="77" t="s">
        <v>701</v>
      </c>
      <c r="D4109" s="78"/>
      <c r="E4109" s="78"/>
      <c r="F4109" s="78"/>
      <c r="G4109" s="79">
        <f>H3676</f>
        <v>0</v>
      </c>
      <c r="H4109" s="80"/>
      <c r="I4109" s="81"/>
      <c r="M4109" s="77" t="s">
        <v>702</v>
      </c>
      <c r="N4109" s="78"/>
      <c r="O4109" s="78"/>
      <c r="P4109" s="78"/>
      <c r="Q4109" s="79">
        <f>R3676</f>
        <v>0</v>
      </c>
      <c r="R4109" s="80"/>
      <c r="S4109" s="81"/>
    </row>
    <row r="4110" spans="3:19" ht="49.65" customHeight="1" x14ac:dyDescent="0.3">
      <c r="C4110" s="78"/>
      <c r="D4110" s="78"/>
      <c r="E4110" s="78"/>
      <c r="F4110" s="78"/>
      <c r="G4110" s="82"/>
      <c r="H4110" s="83"/>
      <c r="I4110" s="84"/>
      <c r="M4110" s="78"/>
      <c r="N4110" s="78"/>
      <c r="O4110" s="78"/>
      <c r="P4110" s="78"/>
      <c r="Q4110" s="82"/>
      <c r="R4110" s="83"/>
      <c r="S4110" s="84"/>
    </row>
    <row r="4111" spans="3:19" ht="49.65" customHeight="1" x14ac:dyDescent="0.3"/>
    <row r="4112" spans="3:19" ht="49.65" customHeight="1" x14ac:dyDescent="0.3">
      <c r="C4112" s="77" t="s">
        <v>796</v>
      </c>
      <c r="D4112" s="78"/>
      <c r="E4112" s="78"/>
      <c r="F4112" s="78"/>
      <c r="G4112" s="79">
        <f>H3778</f>
        <v>0</v>
      </c>
      <c r="H4112" s="80"/>
      <c r="I4112" s="81"/>
      <c r="M4112" s="77" t="s">
        <v>797</v>
      </c>
      <c r="N4112" s="78"/>
      <c r="O4112" s="78"/>
      <c r="P4112" s="78"/>
      <c r="Q4112" s="79">
        <f>R3778</f>
        <v>0</v>
      </c>
      <c r="R4112" s="80"/>
      <c r="S4112" s="81"/>
    </row>
    <row r="4113" spans="3:19" ht="49.65" customHeight="1" x14ac:dyDescent="0.3">
      <c r="C4113" s="78"/>
      <c r="D4113" s="78"/>
      <c r="E4113" s="78"/>
      <c r="F4113" s="78"/>
      <c r="G4113" s="82"/>
      <c r="H4113" s="83"/>
      <c r="I4113" s="84"/>
      <c r="M4113" s="78"/>
      <c r="N4113" s="78"/>
      <c r="O4113" s="78"/>
      <c r="P4113" s="78"/>
      <c r="Q4113" s="82"/>
      <c r="R4113" s="83"/>
      <c r="S4113" s="84"/>
    </row>
    <row r="4114" spans="3:19" ht="49.65" customHeight="1" x14ac:dyDescent="0.3"/>
    <row r="4115" spans="3:19" ht="49.65" customHeight="1" x14ac:dyDescent="0.3">
      <c r="C4115" s="77" t="s">
        <v>893</v>
      </c>
      <c r="D4115" s="78"/>
      <c r="E4115" s="78"/>
      <c r="F4115" s="78"/>
      <c r="G4115" s="79">
        <f>H3880</f>
        <v>0</v>
      </c>
      <c r="H4115" s="80"/>
      <c r="I4115" s="81"/>
      <c r="M4115" s="77" t="s">
        <v>894</v>
      </c>
      <c r="N4115" s="78"/>
      <c r="O4115" s="78"/>
      <c r="P4115" s="78"/>
      <c r="Q4115" s="79">
        <f>R3880</f>
        <v>0</v>
      </c>
      <c r="R4115" s="80"/>
      <c r="S4115" s="81"/>
    </row>
    <row r="4116" spans="3:19" ht="49.65" customHeight="1" x14ac:dyDescent="0.3">
      <c r="C4116" s="78"/>
      <c r="D4116" s="78"/>
      <c r="E4116" s="78"/>
      <c r="F4116" s="78"/>
      <c r="G4116" s="82"/>
      <c r="H4116" s="83"/>
      <c r="I4116" s="84"/>
      <c r="M4116" s="78"/>
      <c r="N4116" s="78"/>
      <c r="O4116" s="78"/>
      <c r="P4116" s="78"/>
      <c r="Q4116" s="82"/>
      <c r="R4116" s="83"/>
      <c r="S4116" s="84"/>
    </row>
    <row r="4117" spans="3:19" ht="49.65" customHeight="1" x14ac:dyDescent="0.3"/>
    <row r="4118" spans="3:19" ht="49.65" customHeight="1" x14ac:dyDescent="0.3">
      <c r="C4118" s="77" t="s">
        <v>926</v>
      </c>
      <c r="D4118" s="78"/>
      <c r="E4118" s="78"/>
      <c r="F4118" s="78"/>
      <c r="G4118" s="79">
        <f>H3982</f>
        <v>0</v>
      </c>
      <c r="H4118" s="80"/>
      <c r="I4118" s="81"/>
      <c r="M4118" s="77" t="s">
        <v>927</v>
      </c>
      <c r="N4118" s="78"/>
      <c r="O4118" s="78"/>
      <c r="P4118" s="78"/>
      <c r="Q4118" s="79">
        <f>R3982</f>
        <v>0</v>
      </c>
      <c r="R4118" s="80"/>
      <c r="S4118" s="81"/>
    </row>
    <row r="4119" spans="3:19" ht="49.65" customHeight="1" x14ac:dyDescent="0.3">
      <c r="C4119" s="78"/>
      <c r="D4119" s="78"/>
      <c r="E4119" s="78"/>
      <c r="F4119" s="78"/>
      <c r="G4119" s="82"/>
      <c r="H4119" s="83"/>
      <c r="I4119" s="84"/>
      <c r="M4119" s="78"/>
      <c r="N4119" s="78"/>
      <c r="O4119" s="78"/>
      <c r="P4119" s="78"/>
      <c r="Q4119" s="82"/>
      <c r="R4119" s="83"/>
      <c r="S4119" s="84"/>
    </row>
    <row r="4120" spans="3:19" ht="49.65" customHeight="1" x14ac:dyDescent="0.3"/>
    <row r="4121" spans="3:19" ht="49.65" customHeight="1" x14ac:dyDescent="0.3">
      <c r="C4121" s="77" t="s">
        <v>3312</v>
      </c>
      <c r="D4121" s="78"/>
      <c r="E4121" s="78"/>
      <c r="F4121" s="78"/>
      <c r="G4121" s="79">
        <f>H4084</f>
        <v>0</v>
      </c>
      <c r="H4121" s="80"/>
      <c r="I4121" s="81"/>
      <c r="M4121" s="77" t="s">
        <v>3313</v>
      </c>
      <c r="N4121" s="78"/>
      <c r="O4121" s="78"/>
      <c r="P4121" s="78"/>
      <c r="Q4121" s="79">
        <f>R4084</f>
        <v>0</v>
      </c>
      <c r="R4121" s="80"/>
      <c r="S4121" s="81"/>
    </row>
    <row r="4122" spans="3:19" ht="49.65" customHeight="1" x14ac:dyDescent="0.3">
      <c r="C4122" s="78"/>
      <c r="D4122" s="78"/>
      <c r="E4122" s="78"/>
      <c r="F4122" s="78"/>
      <c r="G4122" s="82"/>
      <c r="H4122" s="83"/>
      <c r="I4122" s="84"/>
      <c r="M4122" s="78"/>
      <c r="N4122" s="78"/>
      <c r="O4122" s="78"/>
      <c r="P4122" s="78"/>
      <c r="Q4122" s="82"/>
      <c r="R4122" s="83"/>
      <c r="S4122" s="84"/>
    </row>
    <row r="4123" spans="3:19" ht="49.65" customHeight="1" x14ac:dyDescent="0.3"/>
    <row r="4124" spans="3:19" ht="49.65" customHeight="1" x14ac:dyDescent="0.3">
      <c r="L4124" s="85" t="s">
        <v>928</v>
      </c>
      <c r="M4124" s="78"/>
      <c r="N4124" s="78"/>
      <c r="O4124" s="78"/>
      <c r="P4124" s="78"/>
      <c r="Q4124" s="86">
        <f>+G4091+Q4091+G4094+Q4094+G4097+Q4097+G4100+Q4100+G4103+Q4103+G4106+Q4106+G4109+Q4109+G4112+Q4112+G4115+Q4115+G4118+Q4118+G4121+Q4121</f>
        <v>0</v>
      </c>
      <c r="R4124" s="80"/>
      <c r="S4124" s="81"/>
    </row>
    <row r="4125" spans="3:19" ht="49.65" customHeight="1" x14ac:dyDescent="0.3">
      <c r="L4125" s="78"/>
      <c r="M4125" s="78"/>
      <c r="N4125" s="78"/>
      <c r="O4125" s="78"/>
      <c r="P4125" s="78"/>
      <c r="Q4125" s="82"/>
      <c r="R4125" s="83"/>
      <c r="S4125" s="84"/>
    </row>
    <row r="4126" spans="3:19" ht="49.65" customHeight="1" x14ac:dyDescent="0.3"/>
    <row r="4127" spans="3:19" ht="49.65" customHeight="1" x14ac:dyDescent="0.3"/>
    <row r="4128" spans="3:19" ht="49.65" customHeight="1" x14ac:dyDescent="0.3"/>
    <row r="4129" spans="1:19" ht="49.65" customHeight="1" x14ac:dyDescent="0.3"/>
    <row r="4130" spans="1:19" ht="49.65" customHeight="1" x14ac:dyDescent="0.3">
      <c r="B4130" s="23"/>
      <c r="C4130" s="23"/>
      <c r="L4130" s="23"/>
      <c r="M4130" s="23"/>
    </row>
    <row r="4131" spans="1:19" ht="49.65" customHeight="1" x14ac:dyDescent="0.3">
      <c r="B4131" s="24" t="s">
        <v>36</v>
      </c>
      <c r="L4131" s="24" t="s">
        <v>38</v>
      </c>
    </row>
    <row r="4132" spans="1:19" ht="49.65" customHeight="1" x14ac:dyDescent="0.3">
      <c r="B4132" s="24" t="s">
        <v>929</v>
      </c>
      <c r="L4132" s="24" t="s">
        <v>930</v>
      </c>
    </row>
    <row r="4133" spans="1:19" ht="49.65" customHeight="1" x14ac:dyDescent="0.3"/>
    <row r="4134" spans="1:19" ht="49.65" customHeight="1" x14ac:dyDescent="0.3"/>
    <row r="4135" spans="1:19" ht="49.65" customHeight="1" x14ac:dyDescent="0.3"/>
    <row r="4136" spans="1:19" ht="49.65" customHeight="1" x14ac:dyDescent="0.3">
      <c r="A4136" s="22" t="s">
        <v>3315</v>
      </c>
    </row>
    <row r="4137" spans="1:19" ht="49.65" customHeight="1" x14ac:dyDescent="0.3">
      <c r="A4137" s="92" t="s">
        <v>3316</v>
      </c>
      <c r="B4137" s="78"/>
      <c r="C4137" s="78"/>
      <c r="D4137" s="78"/>
      <c r="E4137" s="78"/>
      <c r="F4137" s="78"/>
      <c r="G4137" s="78"/>
      <c r="H4137" s="78"/>
      <c r="I4137" s="78"/>
      <c r="J4137" s="78"/>
      <c r="K4137" s="78"/>
      <c r="L4137" s="78"/>
      <c r="M4137" s="78"/>
      <c r="N4137" s="78"/>
      <c r="O4137" s="78"/>
      <c r="P4137" s="78"/>
      <c r="Q4137" s="78"/>
      <c r="R4137" s="78"/>
      <c r="S4137" s="78"/>
    </row>
    <row r="4138" spans="1:19" ht="49.65" customHeight="1" x14ac:dyDescent="0.3">
      <c r="A4138" s="78"/>
      <c r="B4138" s="78"/>
      <c r="C4138" s="78"/>
      <c r="D4138" s="78"/>
      <c r="E4138" s="78"/>
      <c r="F4138" s="78"/>
      <c r="G4138" s="78"/>
      <c r="H4138" s="78"/>
      <c r="I4138" s="78"/>
      <c r="J4138" s="78"/>
      <c r="K4138" s="78"/>
      <c r="L4138" s="78"/>
      <c r="M4138" s="78"/>
      <c r="N4138" s="78"/>
      <c r="O4138" s="78"/>
      <c r="P4138" s="78"/>
      <c r="Q4138" s="78"/>
      <c r="R4138" s="78"/>
      <c r="S4138" s="78"/>
    </row>
    <row r="4139" spans="1:19" ht="49.65" customHeight="1" x14ac:dyDescent="0.3">
      <c r="A4139" s="102" t="s">
        <v>4</v>
      </c>
      <c r="B4139" s="103" t="s">
        <v>52</v>
      </c>
      <c r="C4139" s="102" t="s">
        <v>53</v>
      </c>
      <c r="D4139" s="102" t="s">
        <v>54</v>
      </c>
      <c r="E4139" s="102" t="s">
        <v>55</v>
      </c>
      <c r="F4139" s="102" t="s">
        <v>56</v>
      </c>
      <c r="G4139" s="102" t="s">
        <v>57</v>
      </c>
      <c r="H4139" s="102" t="s">
        <v>58</v>
      </c>
      <c r="I4139" s="103" t="s">
        <v>8</v>
      </c>
      <c r="K4139" s="102" t="s">
        <v>4</v>
      </c>
      <c r="L4139" s="103" t="s">
        <v>52</v>
      </c>
      <c r="M4139" s="102" t="s">
        <v>53</v>
      </c>
      <c r="N4139" s="102" t="s">
        <v>54</v>
      </c>
      <c r="O4139" s="102" t="s">
        <v>55</v>
      </c>
      <c r="P4139" s="102" t="s">
        <v>56</v>
      </c>
      <c r="Q4139" s="102" t="s">
        <v>57</v>
      </c>
      <c r="R4139" s="102" t="s">
        <v>58</v>
      </c>
      <c r="S4139" s="103" t="s">
        <v>8</v>
      </c>
    </row>
    <row r="4140" spans="1:19" ht="49.65" customHeight="1" x14ac:dyDescent="0.3">
      <c r="A4140" s="89"/>
      <c r="B4140" s="89"/>
      <c r="C4140" s="89"/>
      <c r="D4140" s="89"/>
      <c r="E4140" s="89"/>
      <c r="F4140" s="89"/>
      <c r="G4140" s="89"/>
      <c r="H4140" s="89"/>
      <c r="I4140" s="89"/>
      <c r="K4140" s="89"/>
      <c r="L4140" s="89"/>
      <c r="M4140" s="89"/>
      <c r="N4140" s="89"/>
      <c r="O4140" s="89"/>
      <c r="P4140" s="89"/>
      <c r="Q4140" s="89"/>
      <c r="R4140" s="89"/>
      <c r="S4140" s="89"/>
    </row>
    <row r="4141" spans="1:19" ht="49.65" customHeight="1" x14ac:dyDescent="0.3">
      <c r="A4141" s="101" t="s">
        <v>3317</v>
      </c>
      <c r="B4141" s="78"/>
      <c r="C4141" s="78"/>
      <c r="D4141" s="78"/>
      <c r="E4141" s="78"/>
      <c r="F4141" s="78"/>
      <c r="G4141" s="78"/>
      <c r="H4141" s="78"/>
      <c r="I4141" s="78"/>
      <c r="K4141" s="99"/>
      <c r="L4141" s="100" t="s">
        <v>3318</v>
      </c>
      <c r="M4141" s="78"/>
      <c r="N4141" s="78"/>
      <c r="O4141" s="78"/>
      <c r="P4141" s="78"/>
      <c r="Q4141" s="78"/>
      <c r="R4141" s="78"/>
      <c r="S4141" s="78"/>
    </row>
    <row r="4142" spans="1:19" ht="49.65" customHeight="1" x14ac:dyDescent="0.3">
      <c r="A4142" s="78"/>
      <c r="B4142" s="78"/>
      <c r="C4142" s="78"/>
      <c r="D4142" s="78"/>
      <c r="E4142" s="78"/>
      <c r="F4142" s="78"/>
      <c r="G4142" s="78"/>
      <c r="H4142" s="78"/>
      <c r="I4142" s="78"/>
      <c r="K4142" s="78"/>
      <c r="L4142" s="78"/>
      <c r="M4142" s="78"/>
      <c r="N4142" s="78"/>
      <c r="O4142" s="78"/>
      <c r="P4142" s="78"/>
      <c r="Q4142" s="78"/>
      <c r="R4142" s="78"/>
      <c r="S4142" s="78"/>
    </row>
    <row r="4143" spans="1:19" ht="49.65" customHeight="1" x14ac:dyDescent="0.3">
      <c r="A4143" s="99"/>
      <c r="B4143" s="100" t="s">
        <v>3317</v>
      </c>
      <c r="C4143" s="78"/>
      <c r="D4143" s="78"/>
      <c r="E4143" s="78"/>
      <c r="F4143" s="78"/>
      <c r="G4143" s="78"/>
      <c r="H4143" s="78"/>
      <c r="I4143" s="78"/>
      <c r="K4143" s="97">
        <v>11612</v>
      </c>
      <c r="L4143" s="98" t="s">
        <v>3319</v>
      </c>
      <c r="M4143" s="96"/>
      <c r="N4143" s="96"/>
      <c r="O4143" s="96"/>
      <c r="P4143" s="96"/>
      <c r="Q4143" s="94">
        <f>+M4143+N4143+O4143+P4143</f>
        <v>0</v>
      </c>
      <c r="R4143" s="95">
        <v>265</v>
      </c>
      <c r="S4143" s="88">
        <f>+Q4143*R4143</f>
        <v>0</v>
      </c>
    </row>
    <row r="4144" spans="1:19" ht="49.65" customHeight="1" x14ac:dyDescent="0.3">
      <c r="A4144" s="78"/>
      <c r="B4144" s="78"/>
      <c r="C4144" s="78"/>
      <c r="D4144" s="78"/>
      <c r="E4144" s="78"/>
      <c r="F4144" s="78"/>
      <c r="G4144" s="78"/>
      <c r="H4144" s="78"/>
      <c r="I4144" s="78"/>
      <c r="K4144" s="89"/>
      <c r="L4144" s="89"/>
      <c r="M4144" s="89"/>
      <c r="N4144" s="89"/>
      <c r="O4144" s="89"/>
      <c r="P4144" s="89"/>
      <c r="Q4144" s="89"/>
      <c r="R4144" s="89"/>
      <c r="S4144" s="89"/>
    </row>
    <row r="4145" spans="1:19" ht="49.65" customHeight="1" x14ac:dyDescent="0.3">
      <c r="A4145" s="97">
        <v>1970</v>
      </c>
      <c r="B4145" s="98" t="s">
        <v>3320</v>
      </c>
      <c r="C4145" s="96"/>
      <c r="D4145" s="96"/>
      <c r="E4145" s="96"/>
      <c r="F4145" s="96"/>
      <c r="G4145" s="94">
        <f>+C4145+D4145+E4145+F4145</f>
        <v>0</v>
      </c>
      <c r="H4145" s="95">
        <v>59</v>
      </c>
      <c r="I4145" s="88">
        <f>+G4145*H4145</f>
        <v>0</v>
      </c>
      <c r="K4145" s="97">
        <v>11613</v>
      </c>
      <c r="L4145" s="98" t="s">
        <v>3321</v>
      </c>
      <c r="M4145" s="96"/>
      <c r="N4145" s="96"/>
      <c r="O4145" s="96"/>
      <c r="P4145" s="96"/>
      <c r="Q4145" s="94">
        <f>+M4145+N4145+O4145+P4145</f>
        <v>0</v>
      </c>
      <c r="R4145" s="95">
        <v>269</v>
      </c>
      <c r="S4145" s="88">
        <f>+Q4145*R4145</f>
        <v>0</v>
      </c>
    </row>
    <row r="4146" spans="1:19" ht="49.65" customHeight="1" x14ac:dyDescent="0.3">
      <c r="A4146" s="89"/>
      <c r="B4146" s="89"/>
      <c r="C4146" s="89"/>
      <c r="D4146" s="89"/>
      <c r="E4146" s="89"/>
      <c r="F4146" s="89"/>
      <c r="G4146" s="89"/>
      <c r="H4146" s="89"/>
      <c r="I4146" s="89"/>
      <c r="K4146" s="89"/>
      <c r="L4146" s="89"/>
      <c r="M4146" s="89"/>
      <c r="N4146" s="89"/>
      <c r="O4146" s="89"/>
      <c r="P4146" s="89"/>
      <c r="Q4146" s="89"/>
      <c r="R4146" s="89"/>
      <c r="S4146" s="89"/>
    </row>
    <row r="4147" spans="1:19" ht="49.65" customHeight="1" x14ac:dyDescent="0.3">
      <c r="A4147" s="97">
        <v>1971</v>
      </c>
      <c r="B4147" s="98" t="s">
        <v>3322</v>
      </c>
      <c r="C4147" s="96"/>
      <c r="D4147" s="96"/>
      <c r="E4147" s="96"/>
      <c r="F4147" s="96"/>
      <c r="G4147" s="94">
        <f>+C4147+D4147+E4147+F4147</f>
        <v>0</v>
      </c>
      <c r="H4147" s="95">
        <v>59</v>
      </c>
      <c r="I4147" s="88">
        <f>+G4147*H4147</f>
        <v>0</v>
      </c>
      <c r="K4147" s="97">
        <v>11614</v>
      </c>
      <c r="L4147" s="98" t="s">
        <v>3323</v>
      </c>
      <c r="M4147" s="96"/>
      <c r="N4147" s="96"/>
      <c r="O4147" s="96"/>
      <c r="P4147" s="96"/>
      <c r="Q4147" s="94">
        <f>+M4147+N4147+O4147+P4147</f>
        <v>0</v>
      </c>
      <c r="R4147" s="95">
        <v>269</v>
      </c>
      <c r="S4147" s="88">
        <f>+Q4147*R4147</f>
        <v>0</v>
      </c>
    </row>
    <row r="4148" spans="1:19" ht="49.65" customHeight="1" x14ac:dyDescent="0.3">
      <c r="A4148" s="89"/>
      <c r="B4148" s="89"/>
      <c r="C4148" s="89"/>
      <c r="D4148" s="89"/>
      <c r="E4148" s="89"/>
      <c r="F4148" s="89"/>
      <c r="G4148" s="89"/>
      <c r="H4148" s="89"/>
      <c r="I4148" s="89"/>
      <c r="K4148" s="89"/>
      <c r="L4148" s="89"/>
      <c r="M4148" s="89"/>
      <c r="N4148" s="89"/>
      <c r="O4148" s="89"/>
      <c r="P4148" s="89"/>
      <c r="Q4148" s="89"/>
      <c r="R4148" s="89"/>
      <c r="S4148" s="89"/>
    </row>
    <row r="4149" spans="1:19" ht="49.65" customHeight="1" x14ac:dyDescent="0.3">
      <c r="A4149" s="97">
        <v>2475</v>
      </c>
      <c r="B4149" s="98" t="s">
        <v>3324</v>
      </c>
      <c r="C4149" s="96"/>
      <c r="D4149" s="96"/>
      <c r="E4149" s="96"/>
      <c r="F4149" s="96"/>
      <c r="G4149" s="94">
        <f>+C4149+D4149+E4149+F4149</f>
        <v>0</v>
      </c>
      <c r="H4149" s="95">
        <v>110</v>
      </c>
      <c r="I4149" s="88">
        <f>+G4149*H4149</f>
        <v>0</v>
      </c>
      <c r="K4149" s="97">
        <v>11615</v>
      </c>
      <c r="L4149" s="98" t="s">
        <v>3325</v>
      </c>
      <c r="M4149" s="96"/>
      <c r="N4149" s="96"/>
      <c r="O4149" s="96"/>
      <c r="P4149" s="96"/>
      <c r="Q4149" s="94">
        <f>+M4149+N4149+O4149+P4149</f>
        <v>0</v>
      </c>
      <c r="R4149" s="95">
        <v>269</v>
      </c>
      <c r="S4149" s="88">
        <f>+Q4149*R4149</f>
        <v>0</v>
      </c>
    </row>
    <row r="4150" spans="1:19" ht="49.65" customHeight="1" x14ac:dyDescent="0.3">
      <c r="A4150" s="89"/>
      <c r="B4150" s="89"/>
      <c r="C4150" s="89"/>
      <c r="D4150" s="89"/>
      <c r="E4150" s="89"/>
      <c r="F4150" s="89"/>
      <c r="G4150" s="89"/>
      <c r="H4150" s="89"/>
      <c r="I4150" s="89"/>
      <c r="K4150" s="89"/>
      <c r="L4150" s="89"/>
      <c r="M4150" s="89"/>
      <c r="N4150" s="89"/>
      <c r="O4150" s="89"/>
      <c r="P4150" s="89"/>
      <c r="Q4150" s="89"/>
      <c r="R4150" s="89"/>
      <c r="S4150" s="89"/>
    </row>
    <row r="4151" spans="1:19" ht="49.65" customHeight="1" x14ac:dyDescent="0.3">
      <c r="A4151" s="97">
        <v>2476</v>
      </c>
      <c r="B4151" s="98" t="s">
        <v>3326</v>
      </c>
      <c r="C4151" s="96"/>
      <c r="D4151" s="96"/>
      <c r="E4151" s="96"/>
      <c r="F4151" s="96"/>
      <c r="G4151" s="94">
        <f>+C4151+D4151+E4151+F4151</f>
        <v>0</v>
      </c>
      <c r="H4151" s="95">
        <v>110</v>
      </c>
      <c r="I4151" s="88">
        <f>+G4151*H4151</f>
        <v>0</v>
      </c>
      <c r="K4151" s="97">
        <v>11616</v>
      </c>
      <c r="L4151" s="98" t="s">
        <v>3327</v>
      </c>
      <c r="M4151" s="96"/>
      <c r="N4151" s="96"/>
      <c r="O4151" s="96"/>
      <c r="P4151" s="96"/>
      <c r="Q4151" s="94">
        <f>+M4151+N4151+O4151+P4151</f>
        <v>0</v>
      </c>
      <c r="R4151" s="95">
        <v>269</v>
      </c>
      <c r="S4151" s="88">
        <f>+Q4151*R4151</f>
        <v>0</v>
      </c>
    </row>
    <row r="4152" spans="1:19" ht="49.65" customHeight="1" x14ac:dyDescent="0.3">
      <c r="A4152" s="89"/>
      <c r="B4152" s="89"/>
      <c r="C4152" s="89"/>
      <c r="D4152" s="89"/>
      <c r="E4152" s="89"/>
      <c r="F4152" s="89"/>
      <c r="G4152" s="89"/>
      <c r="H4152" s="89"/>
      <c r="I4152" s="89"/>
      <c r="K4152" s="89"/>
      <c r="L4152" s="89"/>
      <c r="M4152" s="89"/>
      <c r="N4152" s="89"/>
      <c r="O4152" s="89"/>
      <c r="P4152" s="89"/>
      <c r="Q4152" s="89"/>
      <c r="R4152" s="89"/>
      <c r="S4152" s="89"/>
    </row>
    <row r="4153" spans="1:19" ht="49.65" customHeight="1" x14ac:dyDescent="0.3">
      <c r="A4153" s="97">
        <v>2477</v>
      </c>
      <c r="B4153" s="98" t="s">
        <v>3328</v>
      </c>
      <c r="C4153" s="96"/>
      <c r="D4153" s="96"/>
      <c r="E4153" s="96"/>
      <c r="F4153" s="96"/>
      <c r="G4153" s="94">
        <f>+C4153+D4153+E4153+F4153</f>
        <v>0</v>
      </c>
      <c r="H4153" s="95">
        <v>110</v>
      </c>
      <c r="I4153" s="88">
        <f>+G4153*H4153</f>
        <v>0</v>
      </c>
      <c r="K4153" s="101" t="s">
        <v>3316</v>
      </c>
      <c r="L4153" s="78"/>
      <c r="M4153" s="78"/>
      <c r="N4153" s="78"/>
      <c r="O4153" s="78"/>
      <c r="P4153" s="78"/>
      <c r="Q4153" s="78"/>
      <c r="R4153" s="78"/>
      <c r="S4153" s="78"/>
    </row>
    <row r="4154" spans="1:19" ht="49.65" customHeight="1" x14ac:dyDescent="0.3">
      <c r="A4154" s="89"/>
      <c r="B4154" s="89"/>
      <c r="C4154" s="89"/>
      <c r="D4154" s="89"/>
      <c r="E4154" s="89"/>
      <c r="F4154" s="89"/>
      <c r="G4154" s="89"/>
      <c r="H4154" s="89"/>
      <c r="I4154" s="89"/>
      <c r="K4154" s="78"/>
      <c r="L4154" s="78"/>
      <c r="M4154" s="78"/>
      <c r="N4154" s="78"/>
      <c r="O4154" s="78"/>
      <c r="P4154" s="78"/>
      <c r="Q4154" s="78"/>
      <c r="R4154" s="78"/>
      <c r="S4154" s="78"/>
    </row>
    <row r="4155" spans="1:19" ht="49.65" customHeight="1" x14ac:dyDescent="0.3">
      <c r="A4155" s="97">
        <v>2478</v>
      </c>
      <c r="B4155" s="98" t="s">
        <v>3329</v>
      </c>
      <c r="C4155" s="96"/>
      <c r="D4155" s="96"/>
      <c r="E4155" s="96"/>
      <c r="F4155" s="96"/>
      <c r="G4155" s="94">
        <f>+C4155+D4155+E4155+F4155</f>
        <v>0</v>
      </c>
      <c r="H4155" s="95">
        <v>110</v>
      </c>
      <c r="I4155" s="88">
        <f>+G4155*H4155</f>
        <v>0</v>
      </c>
      <c r="K4155" s="99"/>
      <c r="L4155" s="100" t="s">
        <v>3316</v>
      </c>
      <c r="M4155" s="78"/>
      <c r="N4155" s="78"/>
      <c r="O4155" s="78"/>
      <c r="P4155" s="78"/>
      <c r="Q4155" s="78"/>
      <c r="R4155" s="78"/>
      <c r="S4155" s="78"/>
    </row>
    <row r="4156" spans="1:19" ht="49.65" customHeight="1" x14ac:dyDescent="0.3">
      <c r="A4156" s="89"/>
      <c r="B4156" s="89"/>
      <c r="C4156" s="89"/>
      <c r="D4156" s="89"/>
      <c r="E4156" s="89"/>
      <c r="F4156" s="89"/>
      <c r="G4156" s="89"/>
      <c r="H4156" s="89"/>
      <c r="I4156" s="89"/>
      <c r="K4156" s="78"/>
      <c r="L4156" s="78"/>
      <c r="M4156" s="78"/>
      <c r="N4156" s="78"/>
      <c r="O4156" s="78"/>
      <c r="P4156" s="78"/>
      <c r="Q4156" s="78"/>
      <c r="R4156" s="78"/>
      <c r="S4156" s="78"/>
    </row>
    <row r="4157" spans="1:19" ht="49.65" customHeight="1" x14ac:dyDescent="0.3">
      <c r="A4157" s="97">
        <v>2479</v>
      </c>
      <c r="B4157" s="98" t="s">
        <v>3330</v>
      </c>
      <c r="C4157" s="96"/>
      <c r="D4157" s="96"/>
      <c r="E4157" s="96"/>
      <c r="F4157" s="96"/>
      <c r="G4157" s="94">
        <f>+C4157+D4157+E4157+F4157</f>
        <v>0</v>
      </c>
      <c r="H4157" s="95">
        <v>110</v>
      </c>
      <c r="I4157" s="88">
        <f>+G4157*H4157</f>
        <v>0</v>
      </c>
      <c r="K4157" s="97">
        <v>1911</v>
      </c>
      <c r="L4157" s="98" t="s">
        <v>3331</v>
      </c>
      <c r="M4157" s="96"/>
      <c r="N4157" s="96"/>
      <c r="O4157" s="96"/>
      <c r="P4157" s="96"/>
      <c r="Q4157" s="94">
        <f>+M4157+N4157+O4157+P4157</f>
        <v>0</v>
      </c>
      <c r="R4157" s="95">
        <v>200</v>
      </c>
      <c r="S4157" s="88">
        <f>+Q4157*R4157</f>
        <v>0</v>
      </c>
    </row>
    <row r="4158" spans="1:19" ht="49.65" customHeight="1" x14ac:dyDescent="0.3">
      <c r="A4158" s="89"/>
      <c r="B4158" s="89"/>
      <c r="C4158" s="89"/>
      <c r="D4158" s="89"/>
      <c r="E4158" s="89"/>
      <c r="F4158" s="89"/>
      <c r="G4158" s="89"/>
      <c r="H4158" s="89"/>
      <c r="I4158" s="89"/>
      <c r="K4158" s="89"/>
      <c r="L4158" s="89"/>
      <c r="M4158" s="89"/>
      <c r="N4158" s="89"/>
      <c r="O4158" s="89"/>
      <c r="P4158" s="89"/>
      <c r="Q4158" s="89"/>
      <c r="R4158" s="89"/>
      <c r="S4158" s="89"/>
    </row>
    <row r="4159" spans="1:19" ht="49.65" customHeight="1" x14ac:dyDescent="0.3">
      <c r="A4159" s="97">
        <v>2634</v>
      </c>
      <c r="B4159" s="98" t="s">
        <v>3332</v>
      </c>
      <c r="C4159" s="96"/>
      <c r="D4159" s="96"/>
      <c r="E4159" s="96"/>
      <c r="F4159" s="96"/>
      <c r="G4159" s="94">
        <f>+C4159+D4159+E4159+F4159</f>
        <v>0</v>
      </c>
      <c r="H4159" s="95">
        <v>110</v>
      </c>
      <c r="I4159" s="88">
        <f>+G4159*H4159</f>
        <v>0</v>
      </c>
      <c r="K4159" s="97">
        <v>1966</v>
      </c>
      <c r="L4159" s="98" t="s">
        <v>3333</v>
      </c>
      <c r="M4159" s="96"/>
      <c r="N4159" s="96"/>
      <c r="O4159" s="96"/>
      <c r="P4159" s="96"/>
      <c r="Q4159" s="94">
        <f>+M4159+N4159+O4159+P4159</f>
        <v>0</v>
      </c>
      <c r="R4159" s="95">
        <v>195</v>
      </c>
      <c r="S4159" s="88">
        <f>+Q4159*R4159</f>
        <v>0</v>
      </c>
    </row>
    <row r="4160" spans="1:19" ht="49.65" customHeight="1" x14ac:dyDescent="0.3">
      <c r="A4160" s="89"/>
      <c r="B4160" s="89"/>
      <c r="C4160" s="89"/>
      <c r="D4160" s="89"/>
      <c r="E4160" s="89"/>
      <c r="F4160" s="89"/>
      <c r="G4160" s="89"/>
      <c r="H4160" s="89"/>
      <c r="I4160" s="89"/>
      <c r="K4160" s="89"/>
      <c r="L4160" s="89"/>
      <c r="M4160" s="89"/>
      <c r="N4160" s="89"/>
      <c r="O4160" s="89"/>
      <c r="P4160" s="89"/>
      <c r="Q4160" s="89"/>
      <c r="R4160" s="89"/>
      <c r="S4160" s="89"/>
    </row>
    <row r="4161" spans="1:19" ht="49.65" customHeight="1" x14ac:dyDescent="0.3">
      <c r="A4161" s="97">
        <v>5251</v>
      </c>
      <c r="B4161" s="98" t="s">
        <v>3334</v>
      </c>
      <c r="C4161" s="96"/>
      <c r="D4161" s="96"/>
      <c r="E4161" s="96"/>
      <c r="F4161" s="96"/>
      <c r="G4161" s="94">
        <f>+C4161+D4161+E4161+F4161</f>
        <v>0</v>
      </c>
      <c r="H4161" s="95">
        <v>95</v>
      </c>
      <c r="I4161" s="88">
        <f>+G4161*H4161</f>
        <v>0</v>
      </c>
      <c r="K4161" s="97">
        <v>2597</v>
      </c>
      <c r="L4161" s="98" t="s">
        <v>3335</v>
      </c>
      <c r="M4161" s="96"/>
      <c r="N4161" s="96"/>
      <c r="O4161" s="96"/>
      <c r="P4161" s="96"/>
      <c r="Q4161" s="94">
        <f>+M4161+N4161+O4161+P4161</f>
        <v>0</v>
      </c>
      <c r="R4161" s="95">
        <v>7</v>
      </c>
      <c r="S4161" s="88">
        <f>+Q4161*R4161</f>
        <v>0</v>
      </c>
    </row>
    <row r="4162" spans="1:19" ht="49.65" customHeight="1" x14ac:dyDescent="0.3">
      <c r="A4162" s="89"/>
      <c r="B4162" s="89"/>
      <c r="C4162" s="89"/>
      <c r="D4162" s="89"/>
      <c r="E4162" s="89"/>
      <c r="F4162" s="89"/>
      <c r="G4162" s="89"/>
      <c r="H4162" s="89"/>
      <c r="I4162" s="89"/>
      <c r="K4162" s="89"/>
      <c r="L4162" s="89"/>
      <c r="M4162" s="89"/>
      <c r="N4162" s="89"/>
      <c r="O4162" s="89"/>
      <c r="P4162" s="89"/>
      <c r="Q4162" s="89"/>
      <c r="R4162" s="89"/>
      <c r="S4162" s="89"/>
    </row>
    <row r="4163" spans="1:19" ht="49.65" customHeight="1" x14ac:dyDescent="0.3">
      <c r="A4163" s="97">
        <v>6889</v>
      </c>
      <c r="B4163" s="98" t="s">
        <v>3336</v>
      </c>
      <c r="C4163" s="96"/>
      <c r="D4163" s="96"/>
      <c r="E4163" s="96"/>
      <c r="F4163" s="96"/>
      <c r="G4163" s="94">
        <f>+C4163+D4163+E4163+F4163</f>
        <v>0</v>
      </c>
      <c r="H4163" s="95">
        <v>79</v>
      </c>
      <c r="I4163" s="88">
        <f>+G4163*H4163</f>
        <v>0</v>
      </c>
      <c r="K4163" s="97">
        <v>2692</v>
      </c>
      <c r="L4163" s="98" t="s">
        <v>3337</v>
      </c>
      <c r="M4163" s="96"/>
      <c r="N4163" s="96"/>
      <c r="O4163" s="96"/>
      <c r="P4163" s="96"/>
      <c r="Q4163" s="94">
        <f>+M4163+N4163+O4163+P4163</f>
        <v>0</v>
      </c>
      <c r="R4163" s="95">
        <v>2450</v>
      </c>
      <c r="S4163" s="88">
        <f>+Q4163*R4163</f>
        <v>0</v>
      </c>
    </row>
    <row r="4164" spans="1:19" ht="49.65" customHeight="1" x14ac:dyDescent="0.3">
      <c r="A4164" s="89"/>
      <c r="B4164" s="89"/>
      <c r="C4164" s="89"/>
      <c r="D4164" s="89"/>
      <c r="E4164" s="89"/>
      <c r="F4164" s="89"/>
      <c r="G4164" s="89"/>
      <c r="H4164" s="89"/>
      <c r="I4164" s="89"/>
      <c r="K4164" s="89"/>
      <c r="L4164" s="89"/>
      <c r="M4164" s="89"/>
      <c r="N4164" s="89"/>
      <c r="O4164" s="89"/>
      <c r="P4164" s="89"/>
      <c r="Q4164" s="89"/>
      <c r="R4164" s="89"/>
      <c r="S4164" s="89"/>
    </row>
    <row r="4165" spans="1:19" ht="49.65" customHeight="1" x14ac:dyDescent="0.3">
      <c r="A4165" s="97">
        <v>14111</v>
      </c>
      <c r="B4165" s="98" t="s">
        <v>3338</v>
      </c>
      <c r="C4165" s="96"/>
      <c r="D4165" s="96"/>
      <c r="E4165" s="96"/>
      <c r="F4165" s="96"/>
      <c r="G4165" s="94">
        <f>+C4165+D4165+E4165+F4165</f>
        <v>0</v>
      </c>
      <c r="H4165" s="95">
        <v>159</v>
      </c>
      <c r="I4165" s="88">
        <f>+G4165*H4165</f>
        <v>0</v>
      </c>
      <c r="K4165" s="97">
        <v>3660</v>
      </c>
      <c r="L4165" s="98" t="s">
        <v>3339</v>
      </c>
      <c r="M4165" s="96"/>
      <c r="N4165" s="96"/>
      <c r="O4165" s="96"/>
      <c r="P4165" s="96"/>
      <c r="Q4165" s="94">
        <f>+M4165+N4165+O4165+P4165</f>
        <v>0</v>
      </c>
      <c r="R4165" s="95">
        <v>195</v>
      </c>
      <c r="S4165" s="88">
        <f>+Q4165*R4165</f>
        <v>0</v>
      </c>
    </row>
    <row r="4166" spans="1:19" ht="49.65" customHeight="1" x14ac:dyDescent="0.3">
      <c r="A4166" s="89"/>
      <c r="B4166" s="89"/>
      <c r="C4166" s="89"/>
      <c r="D4166" s="89"/>
      <c r="E4166" s="89"/>
      <c r="F4166" s="89"/>
      <c r="G4166" s="89"/>
      <c r="H4166" s="89"/>
      <c r="I4166" s="89"/>
      <c r="K4166" s="89"/>
      <c r="L4166" s="89"/>
      <c r="M4166" s="89"/>
      <c r="N4166" s="89"/>
      <c r="O4166" s="89"/>
      <c r="P4166" s="89"/>
      <c r="Q4166" s="89"/>
      <c r="R4166" s="89"/>
      <c r="S4166" s="89"/>
    </row>
    <row r="4167" spans="1:19" ht="49.65" customHeight="1" x14ac:dyDescent="0.3">
      <c r="A4167" s="97">
        <v>8563</v>
      </c>
      <c r="B4167" s="98" t="s">
        <v>3340</v>
      </c>
      <c r="C4167" s="96"/>
      <c r="D4167" s="96"/>
      <c r="E4167" s="96"/>
      <c r="F4167" s="96"/>
      <c r="G4167" s="94">
        <f>+C4167+D4167+E4167+F4167</f>
        <v>0</v>
      </c>
      <c r="H4167" s="95">
        <v>159</v>
      </c>
      <c r="I4167" s="88">
        <f>+G4167*H4167</f>
        <v>0</v>
      </c>
      <c r="K4167" s="97">
        <v>4339</v>
      </c>
      <c r="L4167" s="98" t="s">
        <v>3341</v>
      </c>
      <c r="M4167" s="96"/>
      <c r="N4167" s="96"/>
      <c r="O4167" s="96"/>
      <c r="P4167" s="96"/>
      <c r="Q4167" s="94">
        <f>+M4167+N4167+O4167+P4167</f>
        <v>0</v>
      </c>
      <c r="R4167" s="95">
        <v>350</v>
      </c>
      <c r="S4167" s="88">
        <f>+Q4167*R4167</f>
        <v>0</v>
      </c>
    </row>
    <row r="4168" spans="1:19" ht="49.65" customHeight="1" x14ac:dyDescent="0.3">
      <c r="A4168" s="89"/>
      <c r="B4168" s="89"/>
      <c r="C4168" s="89"/>
      <c r="D4168" s="89"/>
      <c r="E4168" s="89"/>
      <c r="F4168" s="89"/>
      <c r="G4168" s="89"/>
      <c r="H4168" s="89"/>
      <c r="I4168" s="89"/>
      <c r="K4168" s="89"/>
      <c r="L4168" s="89"/>
      <c r="M4168" s="89"/>
      <c r="N4168" s="89"/>
      <c r="O4168" s="89"/>
      <c r="P4168" s="89"/>
      <c r="Q4168" s="89"/>
      <c r="R4168" s="89"/>
      <c r="S4168" s="89"/>
    </row>
    <row r="4169" spans="1:19" ht="49.65" customHeight="1" x14ac:dyDescent="0.3">
      <c r="A4169" s="97">
        <v>8566</v>
      </c>
      <c r="B4169" s="98" t="s">
        <v>3342</v>
      </c>
      <c r="C4169" s="96"/>
      <c r="D4169" s="96"/>
      <c r="E4169" s="96"/>
      <c r="F4169" s="96"/>
      <c r="G4169" s="94">
        <f>+C4169+D4169+E4169+F4169</f>
        <v>0</v>
      </c>
      <c r="H4169" s="95">
        <v>159</v>
      </c>
      <c r="I4169" s="88">
        <f>+G4169*H4169</f>
        <v>0</v>
      </c>
      <c r="K4169" s="97">
        <v>5134</v>
      </c>
      <c r="L4169" s="98" t="s">
        <v>3343</v>
      </c>
      <c r="M4169" s="96"/>
      <c r="N4169" s="96"/>
      <c r="O4169" s="96"/>
      <c r="P4169" s="96"/>
      <c r="Q4169" s="94">
        <f>+M4169+N4169+O4169+P4169</f>
        <v>0</v>
      </c>
      <c r="R4169" s="95">
        <v>50</v>
      </c>
      <c r="S4169" s="88">
        <f>+Q4169*R4169</f>
        <v>0</v>
      </c>
    </row>
    <row r="4170" spans="1:19" ht="49.65" customHeight="1" x14ac:dyDescent="0.3">
      <c r="A4170" s="89"/>
      <c r="B4170" s="89"/>
      <c r="C4170" s="89"/>
      <c r="D4170" s="89"/>
      <c r="E4170" s="89"/>
      <c r="F4170" s="89"/>
      <c r="G4170" s="89"/>
      <c r="H4170" s="89"/>
      <c r="I4170" s="89"/>
      <c r="K4170" s="89"/>
      <c r="L4170" s="89"/>
      <c r="M4170" s="89"/>
      <c r="N4170" s="89"/>
      <c r="O4170" s="89"/>
      <c r="P4170" s="89"/>
      <c r="Q4170" s="89"/>
      <c r="R4170" s="89"/>
      <c r="S4170" s="89"/>
    </row>
    <row r="4171" spans="1:19" ht="49.65" customHeight="1" x14ac:dyDescent="0.3">
      <c r="A4171" s="97">
        <v>8565</v>
      </c>
      <c r="B4171" s="98" t="s">
        <v>3344</v>
      </c>
      <c r="C4171" s="96"/>
      <c r="D4171" s="96"/>
      <c r="E4171" s="96"/>
      <c r="F4171" s="96"/>
      <c r="G4171" s="94">
        <f>+C4171+D4171+E4171+F4171</f>
        <v>0</v>
      </c>
      <c r="H4171" s="95">
        <v>159</v>
      </c>
      <c r="I4171" s="88">
        <f>+G4171*H4171</f>
        <v>0</v>
      </c>
      <c r="K4171" s="97">
        <v>6739</v>
      </c>
      <c r="L4171" s="98" t="s">
        <v>3345</v>
      </c>
      <c r="M4171" s="96"/>
      <c r="N4171" s="96"/>
      <c r="O4171" s="96"/>
      <c r="P4171" s="96"/>
      <c r="Q4171" s="94">
        <f>+M4171+N4171+O4171+P4171</f>
        <v>0</v>
      </c>
      <c r="R4171" s="95">
        <v>55</v>
      </c>
      <c r="S4171" s="88">
        <f>+Q4171*R4171</f>
        <v>0</v>
      </c>
    </row>
    <row r="4172" spans="1:19" ht="49.65" customHeight="1" x14ac:dyDescent="0.3">
      <c r="A4172" s="89"/>
      <c r="B4172" s="89"/>
      <c r="C4172" s="89"/>
      <c r="D4172" s="89"/>
      <c r="E4172" s="89"/>
      <c r="F4172" s="89"/>
      <c r="G4172" s="89"/>
      <c r="H4172" s="89"/>
      <c r="I4172" s="89"/>
      <c r="K4172" s="89"/>
      <c r="L4172" s="89"/>
      <c r="M4172" s="89"/>
      <c r="N4172" s="89"/>
      <c r="O4172" s="89"/>
      <c r="P4172" s="89"/>
      <c r="Q4172" s="89"/>
      <c r="R4172" s="89"/>
      <c r="S4172" s="89"/>
    </row>
    <row r="4173" spans="1:19" ht="49.65" customHeight="1" x14ac:dyDescent="0.3">
      <c r="A4173" s="97">
        <v>8564</v>
      </c>
      <c r="B4173" s="98" t="s">
        <v>3346</v>
      </c>
      <c r="C4173" s="96"/>
      <c r="D4173" s="96"/>
      <c r="E4173" s="96"/>
      <c r="F4173" s="96"/>
      <c r="G4173" s="94">
        <f>+C4173+D4173+E4173+F4173</f>
        <v>0</v>
      </c>
      <c r="H4173" s="95">
        <v>159</v>
      </c>
      <c r="I4173" s="88">
        <f>+G4173*H4173</f>
        <v>0</v>
      </c>
      <c r="K4173" s="97">
        <v>10754</v>
      </c>
      <c r="L4173" s="98" t="s">
        <v>3347</v>
      </c>
      <c r="M4173" s="96"/>
      <c r="N4173" s="96"/>
      <c r="O4173" s="96"/>
      <c r="P4173" s="96"/>
      <c r="Q4173" s="94">
        <f>+M4173+N4173+O4173+P4173</f>
        <v>0</v>
      </c>
      <c r="R4173" s="95">
        <v>175</v>
      </c>
      <c r="S4173" s="88">
        <f>+Q4173*R4173</f>
        <v>0</v>
      </c>
    </row>
    <row r="4174" spans="1:19" ht="49.65" customHeight="1" x14ac:dyDescent="0.3">
      <c r="A4174" s="89"/>
      <c r="B4174" s="89"/>
      <c r="C4174" s="89"/>
      <c r="D4174" s="89"/>
      <c r="E4174" s="89"/>
      <c r="F4174" s="89"/>
      <c r="G4174" s="89"/>
      <c r="H4174" s="89"/>
      <c r="I4174" s="89"/>
      <c r="K4174" s="89"/>
      <c r="L4174" s="89"/>
      <c r="M4174" s="89"/>
      <c r="N4174" s="89"/>
      <c r="O4174" s="89"/>
      <c r="P4174" s="89"/>
      <c r="Q4174" s="89"/>
      <c r="R4174" s="89"/>
      <c r="S4174" s="89"/>
    </row>
    <row r="4175" spans="1:19" ht="49.65" customHeight="1" x14ac:dyDescent="0.3">
      <c r="A4175" s="97">
        <v>8567</v>
      </c>
      <c r="B4175" s="98" t="s">
        <v>3348</v>
      </c>
      <c r="C4175" s="96"/>
      <c r="D4175" s="96"/>
      <c r="E4175" s="96"/>
      <c r="F4175" s="96"/>
      <c r="G4175" s="94">
        <f>+C4175+D4175+E4175+F4175</f>
        <v>0</v>
      </c>
      <c r="H4175" s="95">
        <v>159</v>
      </c>
      <c r="I4175" s="88">
        <f>+G4175*H4175</f>
        <v>0</v>
      </c>
      <c r="K4175" s="101" t="s">
        <v>3349</v>
      </c>
      <c r="L4175" s="78"/>
      <c r="M4175" s="78"/>
      <c r="N4175" s="78"/>
      <c r="O4175" s="78"/>
      <c r="P4175" s="78"/>
      <c r="Q4175" s="78"/>
      <c r="R4175" s="78"/>
      <c r="S4175" s="78"/>
    </row>
    <row r="4176" spans="1:19" ht="49.65" customHeight="1" x14ac:dyDescent="0.3">
      <c r="A4176" s="89"/>
      <c r="B4176" s="89"/>
      <c r="C4176" s="89"/>
      <c r="D4176" s="89"/>
      <c r="E4176" s="89"/>
      <c r="F4176" s="89"/>
      <c r="G4176" s="89"/>
      <c r="H4176" s="89"/>
      <c r="I4176" s="89"/>
      <c r="K4176" s="78"/>
      <c r="L4176" s="78"/>
      <c r="M4176" s="78"/>
      <c r="N4176" s="78"/>
      <c r="O4176" s="78"/>
      <c r="P4176" s="78"/>
      <c r="Q4176" s="78"/>
      <c r="R4176" s="78"/>
      <c r="S4176" s="78"/>
    </row>
    <row r="4177" spans="1:19" ht="49.65" customHeight="1" x14ac:dyDescent="0.3">
      <c r="A4177" s="97">
        <v>8555</v>
      </c>
      <c r="B4177" s="98" t="s">
        <v>3350</v>
      </c>
      <c r="C4177" s="96"/>
      <c r="D4177" s="96"/>
      <c r="E4177" s="96"/>
      <c r="F4177" s="96"/>
      <c r="G4177" s="94">
        <f>+C4177+D4177+E4177+F4177</f>
        <v>0</v>
      </c>
      <c r="H4177" s="95">
        <v>159</v>
      </c>
      <c r="I4177" s="88">
        <f>+G4177*H4177</f>
        <v>0</v>
      </c>
      <c r="K4177" s="99"/>
      <c r="L4177" s="100" t="s">
        <v>3349</v>
      </c>
      <c r="M4177" s="78"/>
      <c r="N4177" s="78"/>
      <c r="O4177" s="78"/>
      <c r="P4177" s="78"/>
      <c r="Q4177" s="78"/>
      <c r="R4177" s="78"/>
      <c r="S4177" s="78"/>
    </row>
    <row r="4178" spans="1:19" ht="49.65" customHeight="1" x14ac:dyDescent="0.3">
      <c r="A4178" s="89"/>
      <c r="B4178" s="89"/>
      <c r="C4178" s="89"/>
      <c r="D4178" s="89"/>
      <c r="E4178" s="89"/>
      <c r="F4178" s="89"/>
      <c r="G4178" s="89"/>
      <c r="H4178" s="89"/>
      <c r="I4178" s="89"/>
      <c r="K4178" s="78"/>
      <c r="L4178" s="78"/>
      <c r="M4178" s="78"/>
      <c r="N4178" s="78"/>
      <c r="O4178" s="78"/>
      <c r="P4178" s="78"/>
      <c r="Q4178" s="78"/>
      <c r="R4178" s="78"/>
      <c r="S4178" s="78"/>
    </row>
    <row r="4179" spans="1:19" ht="49.65" customHeight="1" x14ac:dyDescent="0.3">
      <c r="A4179" s="97">
        <v>9747</v>
      </c>
      <c r="B4179" s="98" t="s">
        <v>3351</v>
      </c>
      <c r="C4179" s="96"/>
      <c r="D4179" s="96"/>
      <c r="E4179" s="96"/>
      <c r="F4179" s="96"/>
      <c r="G4179" s="94">
        <f>+C4179+D4179+E4179+F4179</f>
        <v>0</v>
      </c>
      <c r="H4179" s="95">
        <v>299</v>
      </c>
      <c r="I4179" s="88">
        <f>+G4179*H4179</f>
        <v>0</v>
      </c>
      <c r="K4179" s="97">
        <v>1630</v>
      </c>
      <c r="L4179" s="98" t="s">
        <v>3352</v>
      </c>
      <c r="M4179" s="96"/>
      <c r="N4179" s="96"/>
      <c r="O4179" s="96"/>
      <c r="P4179" s="96"/>
      <c r="Q4179" s="94">
        <f>+M4179+N4179+O4179+P4179</f>
        <v>0</v>
      </c>
      <c r="R4179" s="95">
        <v>2</v>
      </c>
      <c r="S4179" s="88">
        <f>+Q4179*R4179</f>
        <v>0</v>
      </c>
    </row>
    <row r="4180" spans="1:19" ht="49.65" customHeight="1" x14ac:dyDescent="0.3">
      <c r="A4180" s="89"/>
      <c r="B4180" s="89"/>
      <c r="C4180" s="89"/>
      <c r="D4180" s="89"/>
      <c r="E4180" s="89"/>
      <c r="F4180" s="89"/>
      <c r="G4180" s="89"/>
      <c r="H4180" s="89"/>
      <c r="I4180" s="89"/>
      <c r="K4180" s="89"/>
      <c r="L4180" s="89"/>
      <c r="M4180" s="89"/>
      <c r="N4180" s="89"/>
      <c r="O4180" s="89"/>
      <c r="P4180" s="89"/>
      <c r="Q4180" s="89"/>
      <c r="R4180" s="89"/>
      <c r="S4180" s="89"/>
    </row>
    <row r="4181" spans="1:19" ht="49.65" customHeight="1" x14ac:dyDescent="0.3">
      <c r="A4181" s="97">
        <v>9748</v>
      </c>
      <c r="B4181" s="98" t="s">
        <v>3353</v>
      </c>
      <c r="C4181" s="96"/>
      <c r="D4181" s="96"/>
      <c r="E4181" s="96"/>
      <c r="F4181" s="96"/>
      <c r="G4181" s="94">
        <f>+C4181+D4181+E4181+F4181</f>
        <v>0</v>
      </c>
      <c r="H4181" s="95">
        <v>299</v>
      </c>
      <c r="I4181" s="88">
        <f>+G4181*H4181</f>
        <v>0</v>
      </c>
      <c r="K4181" s="97">
        <v>1666</v>
      </c>
      <c r="L4181" s="98" t="s">
        <v>3354</v>
      </c>
      <c r="M4181" s="96"/>
      <c r="N4181" s="96"/>
      <c r="O4181" s="96"/>
      <c r="P4181" s="96"/>
      <c r="Q4181" s="94">
        <f>+M4181+N4181+O4181+P4181</f>
        <v>0</v>
      </c>
      <c r="R4181" s="95">
        <v>3</v>
      </c>
      <c r="S4181" s="88">
        <f>+Q4181*R4181</f>
        <v>0</v>
      </c>
    </row>
    <row r="4182" spans="1:19" ht="49.65" customHeight="1" x14ac:dyDescent="0.3">
      <c r="A4182" s="89"/>
      <c r="B4182" s="89"/>
      <c r="C4182" s="89"/>
      <c r="D4182" s="89"/>
      <c r="E4182" s="89"/>
      <c r="F4182" s="89"/>
      <c r="G4182" s="89"/>
      <c r="H4182" s="89"/>
      <c r="I4182" s="89"/>
      <c r="K4182" s="89"/>
      <c r="L4182" s="89"/>
      <c r="M4182" s="89"/>
      <c r="N4182" s="89"/>
      <c r="O4182" s="89"/>
      <c r="P4182" s="89"/>
      <c r="Q4182" s="89"/>
      <c r="R4182" s="89"/>
      <c r="S4182" s="89"/>
    </row>
    <row r="4183" spans="1:19" ht="49.65" customHeight="1" x14ac:dyDescent="0.3">
      <c r="A4183" s="97">
        <v>9749</v>
      </c>
      <c r="B4183" s="98" t="s">
        <v>3355</v>
      </c>
      <c r="C4183" s="96"/>
      <c r="D4183" s="96"/>
      <c r="E4183" s="96"/>
      <c r="F4183" s="96"/>
      <c r="G4183" s="94">
        <f>+C4183+D4183+E4183+F4183</f>
        <v>0</v>
      </c>
      <c r="H4183" s="95">
        <v>299</v>
      </c>
      <c r="I4183" s="88">
        <f>+G4183*H4183</f>
        <v>0</v>
      </c>
      <c r="K4183" s="97">
        <v>1967</v>
      </c>
      <c r="L4183" s="98" t="s">
        <v>3356</v>
      </c>
      <c r="M4183" s="96"/>
      <c r="N4183" s="96"/>
      <c r="O4183" s="96"/>
      <c r="P4183" s="96"/>
      <c r="Q4183" s="94">
        <f>+M4183+N4183+O4183+P4183</f>
        <v>0</v>
      </c>
      <c r="R4183" s="95">
        <v>25</v>
      </c>
      <c r="S4183" s="88">
        <f>+Q4183*R4183</f>
        <v>0</v>
      </c>
    </row>
    <row r="4184" spans="1:19" ht="49.65" customHeight="1" x14ac:dyDescent="0.3">
      <c r="A4184" s="89"/>
      <c r="B4184" s="89"/>
      <c r="C4184" s="89"/>
      <c r="D4184" s="89"/>
      <c r="E4184" s="89"/>
      <c r="F4184" s="89"/>
      <c r="G4184" s="89"/>
      <c r="H4184" s="89"/>
      <c r="I4184" s="89"/>
      <c r="K4184" s="89"/>
      <c r="L4184" s="89"/>
      <c r="M4184" s="89"/>
      <c r="N4184" s="89"/>
      <c r="O4184" s="89"/>
      <c r="P4184" s="89"/>
      <c r="Q4184" s="89"/>
      <c r="R4184" s="89"/>
      <c r="S4184" s="89"/>
    </row>
    <row r="4185" spans="1:19" ht="49.65" customHeight="1" x14ac:dyDescent="0.3">
      <c r="A4185" s="97">
        <v>9751</v>
      </c>
      <c r="B4185" s="98" t="s">
        <v>3357</v>
      </c>
      <c r="C4185" s="96"/>
      <c r="D4185" s="96"/>
      <c r="E4185" s="96"/>
      <c r="F4185" s="96"/>
      <c r="G4185" s="94">
        <f>+C4185+D4185+E4185+F4185</f>
        <v>0</v>
      </c>
      <c r="H4185" s="95">
        <v>299</v>
      </c>
      <c r="I4185" s="88">
        <f>+G4185*H4185</f>
        <v>0</v>
      </c>
      <c r="K4185" s="97">
        <v>3666</v>
      </c>
      <c r="L4185" s="98" t="s">
        <v>3358</v>
      </c>
      <c r="M4185" s="96"/>
      <c r="N4185" s="96"/>
      <c r="O4185" s="96"/>
      <c r="P4185" s="96"/>
      <c r="Q4185" s="94">
        <f>+M4185+N4185+O4185+P4185</f>
        <v>0</v>
      </c>
      <c r="R4185" s="95">
        <v>165</v>
      </c>
      <c r="S4185" s="88">
        <f>+Q4185*R4185</f>
        <v>0</v>
      </c>
    </row>
    <row r="4186" spans="1:19" ht="49.65" customHeight="1" x14ac:dyDescent="0.3">
      <c r="A4186" s="89"/>
      <c r="B4186" s="89"/>
      <c r="C4186" s="89"/>
      <c r="D4186" s="89"/>
      <c r="E4186" s="89"/>
      <c r="F4186" s="89"/>
      <c r="G4186" s="89"/>
      <c r="H4186" s="89"/>
      <c r="I4186" s="89"/>
      <c r="K4186" s="89"/>
      <c r="L4186" s="89"/>
      <c r="M4186" s="89"/>
      <c r="N4186" s="89"/>
      <c r="O4186" s="89"/>
      <c r="P4186" s="89"/>
      <c r="Q4186" s="89"/>
      <c r="R4186" s="89"/>
      <c r="S4186" s="89"/>
    </row>
    <row r="4187" spans="1:19" ht="49.65" customHeight="1" x14ac:dyDescent="0.3">
      <c r="A4187" s="97">
        <v>9754</v>
      </c>
      <c r="B4187" s="98" t="s">
        <v>3359</v>
      </c>
      <c r="C4187" s="96"/>
      <c r="D4187" s="96"/>
      <c r="E4187" s="96"/>
      <c r="F4187" s="96"/>
      <c r="G4187" s="94">
        <f>+C4187+D4187+E4187+F4187</f>
        <v>0</v>
      </c>
      <c r="H4187" s="95">
        <v>399</v>
      </c>
      <c r="I4187" s="88">
        <f>+G4187*H4187</f>
        <v>0</v>
      </c>
      <c r="K4187" s="97">
        <v>7339</v>
      </c>
      <c r="L4187" s="98" t="s">
        <v>3360</v>
      </c>
      <c r="M4187" s="96"/>
      <c r="N4187" s="96"/>
      <c r="O4187" s="96"/>
      <c r="P4187" s="96"/>
      <c r="Q4187" s="94">
        <f>+M4187+N4187+O4187+P4187</f>
        <v>0</v>
      </c>
      <c r="R4187" s="95">
        <v>195</v>
      </c>
      <c r="S4187" s="88">
        <f>+Q4187*R4187</f>
        <v>0</v>
      </c>
    </row>
    <row r="4188" spans="1:19" ht="49.65" customHeight="1" x14ac:dyDescent="0.3">
      <c r="A4188" s="89"/>
      <c r="B4188" s="89"/>
      <c r="C4188" s="89"/>
      <c r="D4188" s="89"/>
      <c r="E4188" s="89"/>
      <c r="F4188" s="89"/>
      <c r="G4188" s="89"/>
      <c r="H4188" s="89"/>
      <c r="I4188" s="89"/>
      <c r="K4188" s="89"/>
      <c r="L4188" s="89"/>
      <c r="M4188" s="89"/>
      <c r="N4188" s="89"/>
      <c r="O4188" s="89"/>
      <c r="P4188" s="89"/>
      <c r="Q4188" s="89"/>
      <c r="R4188" s="89"/>
      <c r="S4188" s="89"/>
    </row>
    <row r="4189" spans="1:19" ht="49.65" customHeight="1" x14ac:dyDescent="0.3">
      <c r="A4189" s="97">
        <v>9756</v>
      </c>
      <c r="B4189" s="98" t="s">
        <v>3361</v>
      </c>
      <c r="C4189" s="96"/>
      <c r="D4189" s="96"/>
      <c r="E4189" s="96"/>
      <c r="F4189" s="96"/>
      <c r="G4189" s="94">
        <f>+C4189+D4189+E4189+F4189</f>
        <v>0</v>
      </c>
      <c r="H4189" s="95">
        <v>399</v>
      </c>
      <c r="I4189" s="88">
        <f>+G4189*H4189</f>
        <v>0</v>
      </c>
      <c r="K4189" s="97">
        <v>10757</v>
      </c>
      <c r="L4189" s="98" t="s">
        <v>3362</v>
      </c>
      <c r="M4189" s="96"/>
      <c r="N4189" s="96"/>
      <c r="O4189" s="96"/>
      <c r="P4189" s="96"/>
      <c r="Q4189" s="94">
        <f>+M4189+N4189+O4189+P4189</f>
        <v>0</v>
      </c>
      <c r="R4189" s="95">
        <v>185</v>
      </c>
      <c r="S4189" s="88">
        <f>+Q4189*R4189</f>
        <v>0</v>
      </c>
    </row>
    <row r="4190" spans="1:19" ht="49.65" customHeight="1" x14ac:dyDescent="0.3">
      <c r="A4190" s="89"/>
      <c r="B4190" s="89"/>
      <c r="C4190" s="89"/>
      <c r="D4190" s="89"/>
      <c r="E4190" s="89"/>
      <c r="F4190" s="89"/>
      <c r="G4190" s="89"/>
      <c r="H4190" s="89"/>
      <c r="I4190" s="89"/>
      <c r="K4190" s="89"/>
      <c r="L4190" s="89"/>
      <c r="M4190" s="89"/>
      <c r="N4190" s="89"/>
      <c r="O4190" s="89"/>
      <c r="P4190" s="89"/>
      <c r="Q4190" s="89"/>
      <c r="R4190" s="89"/>
      <c r="S4190" s="89"/>
    </row>
    <row r="4191" spans="1:19" ht="49.65" customHeight="1" x14ac:dyDescent="0.3">
      <c r="A4191" s="97">
        <v>9765</v>
      </c>
      <c r="B4191" s="98" t="s">
        <v>3363</v>
      </c>
      <c r="C4191" s="96"/>
      <c r="D4191" s="96"/>
      <c r="E4191" s="96"/>
      <c r="F4191" s="96"/>
      <c r="G4191" s="94">
        <f>+C4191+D4191+E4191+F4191</f>
        <v>0</v>
      </c>
      <c r="H4191" s="95">
        <v>399</v>
      </c>
      <c r="I4191" s="88">
        <f>+G4191*H4191</f>
        <v>0</v>
      </c>
      <c r="K4191" s="97">
        <v>10947</v>
      </c>
      <c r="L4191" s="98" t="s">
        <v>3364</v>
      </c>
      <c r="M4191" s="96"/>
      <c r="N4191" s="96"/>
      <c r="O4191" s="96"/>
      <c r="P4191" s="96"/>
      <c r="Q4191" s="94">
        <f>+M4191+N4191+O4191+P4191</f>
        <v>0</v>
      </c>
      <c r="R4191" s="95">
        <v>650</v>
      </c>
      <c r="S4191" s="88">
        <f>+Q4191*R4191</f>
        <v>0</v>
      </c>
    </row>
    <row r="4192" spans="1:19" ht="49.65" customHeight="1" x14ac:dyDescent="0.3">
      <c r="A4192" s="89"/>
      <c r="B4192" s="89"/>
      <c r="C4192" s="89"/>
      <c r="D4192" s="89"/>
      <c r="E4192" s="89"/>
      <c r="F4192" s="89"/>
      <c r="G4192" s="89"/>
      <c r="H4192" s="89"/>
      <c r="I4192" s="89"/>
      <c r="K4192" s="89"/>
      <c r="L4192" s="89"/>
      <c r="M4192" s="89"/>
      <c r="N4192" s="89"/>
      <c r="O4192" s="89"/>
      <c r="P4192" s="89"/>
      <c r="Q4192" s="89"/>
      <c r="R4192" s="89"/>
      <c r="S4192" s="89"/>
    </row>
    <row r="4193" spans="1:19" ht="49.65" customHeight="1" x14ac:dyDescent="0.3">
      <c r="A4193" s="97">
        <v>9757</v>
      </c>
      <c r="B4193" s="98" t="s">
        <v>3365</v>
      </c>
      <c r="C4193" s="96"/>
      <c r="D4193" s="96"/>
      <c r="E4193" s="96"/>
      <c r="F4193" s="96"/>
      <c r="G4193" s="94">
        <f>+C4193+D4193+E4193+F4193</f>
        <v>0</v>
      </c>
      <c r="H4193" s="95">
        <v>399</v>
      </c>
      <c r="I4193" s="88">
        <f>+G4193*H4193</f>
        <v>0</v>
      </c>
      <c r="K4193" s="97">
        <v>14348</v>
      </c>
      <c r="L4193" s="98" t="s">
        <v>3366</v>
      </c>
      <c r="M4193" s="96"/>
      <c r="N4193" s="96"/>
      <c r="O4193" s="96"/>
      <c r="P4193" s="96"/>
      <c r="Q4193" s="94">
        <f>+M4193+N4193+O4193+P4193</f>
        <v>0</v>
      </c>
      <c r="R4193" s="95">
        <v>295</v>
      </c>
      <c r="S4193" s="88">
        <f>+Q4193*R4193</f>
        <v>0</v>
      </c>
    </row>
    <row r="4194" spans="1:19" ht="49.65" customHeight="1" x14ac:dyDescent="0.3">
      <c r="A4194" s="89"/>
      <c r="B4194" s="89"/>
      <c r="C4194" s="89"/>
      <c r="D4194" s="89"/>
      <c r="E4194" s="89"/>
      <c r="F4194" s="89"/>
      <c r="G4194" s="89"/>
      <c r="H4194" s="89"/>
      <c r="I4194" s="89"/>
      <c r="K4194" s="89"/>
      <c r="L4194" s="89"/>
      <c r="M4194" s="89"/>
      <c r="N4194" s="89"/>
      <c r="O4194" s="89"/>
      <c r="P4194" s="89"/>
      <c r="Q4194" s="89"/>
      <c r="R4194" s="89"/>
      <c r="S4194" s="89"/>
    </row>
    <row r="4195" spans="1:19" ht="49.65" customHeight="1" x14ac:dyDescent="0.3">
      <c r="A4195" s="97">
        <v>9758</v>
      </c>
      <c r="B4195" s="98" t="s">
        <v>3367</v>
      </c>
      <c r="C4195" s="96"/>
      <c r="D4195" s="96"/>
      <c r="E4195" s="96"/>
      <c r="F4195" s="96"/>
      <c r="G4195" s="94">
        <f>+C4195+D4195+E4195+F4195</f>
        <v>0</v>
      </c>
      <c r="H4195" s="95">
        <v>399</v>
      </c>
      <c r="I4195" s="88">
        <f>+G4195*H4195</f>
        <v>0</v>
      </c>
      <c r="K4195" s="97">
        <v>14347</v>
      </c>
      <c r="L4195" s="98" t="s">
        <v>3368</v>
      </c>
      <c r="M4195" s="96"/>
      <c r="N4195" s="96"/>
      <c r="O4195" s="96"/>
      <c r="P4195" s="96"/>
      <c r="Q4195" s="94">
        <f>+M4195+N4195+O4195+P4195</f>
        <v>0</v>
      </c>
      <c r="R4195" s="95">
        <v>850</v>
      </c>
      <c r="S4195" s="88">
        <f>+Q4195*R4195</f>
        <v>0</v>
      </c>
    </row>
    <row r="4196" spans="1:19" ht="49.65" customHeight="1" x14ac:dyDescent="0.3">
      <c r="A4196" s="89"/>
      <c r="B4196" s="89"/>
      <c r="C4196" s="89"/>
      <c r="D4196" s="89"/>
      <c r="E4196" s="89"/>
      <c r="F4196" s="89"/>
      <c r="G4196" s="89"/>
      <c r="H4196" s="89"/>
      <c r="I4196" s="89"/>
      <c r="K4196" s="89"/>
      <c r="L4196" s="89"/>
      <c r="M4196" s="89"/>
      <c r="N4196" s="89"/>
      <c r="O4196" s="89"/>
      <c r="P4196" s="89"/>
      <c r="Q4196" s="89"/>
      <c r="R4196" s="89"/>
      <c r="S4196" s="89"/>
    </row>
    <row r="4197" spans="1:19" ht="49.65" customHeight="1" x14ac:dyDescent="0.3">
      <c r="A4197" s="97">
        <v>10958</v>
      </c>
      <c r="B4197" s="98" t="s">
        <v>3369</v>
      </c>
      <c r="C4197" s="96"/>
      <c r="D4197" s="96"/>
      <c r="E4197" s="96"/>
      <c r="F4197" s="96"/>
      <c r="G4197" s="94">
        <f>+C4197+D4197+E4197+F4197</f>
        <v>0</v>
      </c>
      <c r="H4197" s="95">
        <v>110</v>
      </c>
      <c r="I4197" s="88">
        <f>+G4197*H4197</f>
        <v>0</v>
      </c>
      <c r="K4197" s="101" t="s">
        <v>3370</v>
      </c>
      <c r="L4197" s="78"/>
      <c r="M4197" s="78"/>
      <c r="N4197" s="78"/>
      <c r="O4197" s="78"/>
      <c r="P4197" s="78"/>
      <c r="Q4197" s="78"/>
      <c r="R4197" s="78"/>
      <c r="S4197" s="78"/>
    </row>
    <row r="4198" spans="1:19" ht="49.65" customHeight="1" x14ac:dyDescent="0.3">
      <c r="A4198" s="89"/>
      <c r="B4198" s="89"/>
      <c r="C4198" s="89"/>
      <c r="D4198" s="89"/>
      <c r="E4198" s="89"/>
      <c r="F4198" s="89"/>
      <c r="G4198" s="89"/>
      <c r="H4198" s="89"/>
      <c r="I4198" s="89"/>
      <c r="K4198" s="78"/>
      <c r="L4198" s="78"/>
      <c r="M4198" s="78"/>
      <c r="N4198" s="78"/>
      <c r="O4198" s="78"/>
      <c r="P4198" s="78"/>
      <c r="Q4198" s="78"/>
      <c r="R4198" s="78"/>
      <c r="S4198" s="78"/>
    </row>
    <row r="4199" spans="1:19" ht="49.65" customHeight="1" x14ac:dyDescent="0.3">
      <c r="A4199" s="97">
        <v>10959</v>
      </c>
      <c r="B4199" s="98" t="s">
        <v>3371</v>
      </c>
      <c r="C4199" s="96"/>
      <c r="D4199" s="96"/>
      <c r="E4199" s="96"/>
      <c r="F4199" s="96"/>
      <c r="G4199" s="94">
        <f>+C4199+D4199+E4199+F4199</f>
        <v>0</v>
      </c>
      <c r="H4199" s="95">
        <v>110</v>
      </c>
      <c r="I4199" s="88">
        <f>+G4199*H4199</f>
        <v>0</v>
      </c>
      <c r="K4199" s="99"/>
      <c r="L4199" s="100" t="s">
        <v>3370</v>
      </c>
      <c r="M4199" s="78"/>
      <c r="N4199" s="78"/>
      <c r="O4199" s="78"/>
      <c r="P4199" s="78"/>
      <c r="Q4199" s="78"/>
      <c r="R4199" s="78"/>
      <c r="S4199" s="78"/>
    </row>
    <row r="4200" spans="1:19" ht="49.65" customHeight="1" x14ac:dyDescent="0.3">
      <c r="A4200" s="89"/>
      <c r="B4200" s="89"/>
      <c r="C4200" s="89"/>
      <c r="D4200" s="89"/>
      <c r="E4200" s="89"/>
      <c r="F4200" s="89"/>
      <c r="G4200" s="89"/>
      <c r="H4200" s="89"/>
      <c r="I4200" s="89"/>
      <c r="K4200" s="78"/>
      <c r="L4200" s="78"/>
      <c r="M4200" s="78"/>
      <c r="N4200" s="78"/>
      <c r="O4200" s="78"/>
      <c r="P4200" s="78"/>
      <c r="Q4200" s="78"/>
      <c r="R4200" s="78"/>
      <c r="S4200" s="78"/>
    </row>
    <row r="4201" spans="1:19" ht="49.65" customHeight="1" x14ac:dyDescent="0.3">
      <c r="A4201" s="97">
        <v>10960</v>
      </c>
      <c r="B4201" s="98" t="s">
        <v>3372</v>
      </c>
      <c r="C4201" s="96"/>
      <c r="D4201" s="96"/>
      <c r="E4201" s="96"/>
      <c r="F4201" s="96"/>
      <c r="G4201" s="94">
        <f>+C4201+D4201+E4201+F4201</f>
        <v>0</v>
      </c>
      <c r="H4201" s="95">
        <v>110</v>
      </c>
      <c r="I4201" s="88">
        <f>+G4201*H4201</f>
        <v>0</v>
      </c>
      <c r="K4201" s="97">
        <v>1824</v>
      </c>
      <c r="L4201" s="98" t="s">
        <v>3373</v>
      </c>
      <c r="M4201" s="96"/>
      <c r="N4201" s="96"/>
      <c r="O4201" s="96"/>
      <c r="P4201" s="96"/>
      <c r="Q4201" s="94">
        <f>+M4201+N4201+O4201+P4201</f>
        <v>0</v>
      </c>
      <c r="R4201" s="95">
        <v>10</v>
      </c>
      <c r="S4201" s="88">
        <f>+Q4201*R4201</f>
        <v>0</v>
      </c>
    </row>
    <row r="4202" spans="1:19" ht="49.65" customHeight="1" x14ac:dyDescent="0.3">
      <c r="A4202" s="89"/>
      <c r="B4202" s="89"/>
      <c r="C4202" s="89"/>
      <c r="D4202" s="89"/>
      <c r="E4202" s="89"/>
      <c r="F4202" s="89"/>
      <c r="G4202" s="89"/>
      <c r="H4202" s="89"/>
      <c r="I4202" s="89"/>
      <c r="K4202" s="89"/>
      <c r="L4202" s="89"/>
      <c r="M4202" s="89"/>
      <c r="N4202" s="89"/>
      <c r="O4202" s="89"/>
      <c r="P4202" s="89"/>
      <c r="Q4202" s="89"/>
      <c r="R4202" s="89"/>
      <c r="S4202" s="89"/>
    </row>
    <row r="4203" spans="1:19" ht="49.65" customHeight="1" x14ac:dyDescent="0.3">
      <c r="A4203" s="97">
        <v>10961</v>
      </c>
      <c r="B4203" s="98" t="s">
        <v>3374</v>
      </c>
      <c r="C4203" s="96"/>
      <c r="D4203" s="96"/>
      <c r="E4203" s="96"/>
      <c r="F4203" s="96"/>
      <c r="G4203" s="94">
        <f>+C4203+D4203+E4203+F4203</f>
        <v>0</v>
      </c>
      <c r="H4203" s="95">
        <v>110</v>
      </c>
      <c r="I4203" s="88">
        <f>+G4203*H4203</f>
        <v>0</v>
      </c>
      <c r="K4203" s="97">
        <v>2671</v>
      </c>
      <c r="L4203" s="98" t="s">
        <v>3375</v>
      </c>
      <c r="M4203" s="96"/>
      <c r="N4203" s="96"/>
      <c r="O4203" s="96"/>
      <c r="P4203" s="96"/>
      <c r="Q4203" s="94">
        <f>+M4203+N4203+O4203+P4203</f>
        <v>0</v>
      </c>
      <c r="R4203" s="95">
        <v>35</v>
      </c>
      <c r="S4203" s="88">
        <f>+Q4203*R4203</f>
        <v>0</v>
      </c>
    </row>
    <row r="4204" spans="1:19" ht="49.65" customHeight="1" x14ac:dyDescent="0.3">
      <c r="A4204" s="89"/>
      <c r="B4204" s="89"/>
      <c r="C4204" s="89"/>
      <c r="D4204" s="89"/>
      <c r="E4204" s="89"/>
      <c r="F4204" s="89"/>
      <c r="G4204" s="89"/>
      <c r="H4204" s="89"/>
      <c r="I4204" s="89"/>
      <c r="K4204" s="89"/>
      <c r="L4204" s="89"/>
      <c r="M4204" s="89"/>
      <c r="N4204" s="89"/>
      <c r="O4204" s="89"/>
      <c r="P4204" s="89"/>
      <c r="Q4204" s="89"/>
      <c r="R4204" s="89"/>
      <c r="S4204" s="89"/>
    </row>
    <row r="4205" spans="1:19" ht="49.65" customHeight="1" x14ac:dyDescent="0.3">
      <c r="A4205" s="97">
        <v>10962</v>
      </c>
      <c r="B4205" s="98" t="s">
        <v>3376</v>
      </c>
      <c r="C4205" s="96"/>
      <c r="D4205" s="96"/>
      <c r="E4205" s="96"/>
      <c r="F4205" s="96"/>
      <c r="G4205" s="94">
        <f>+C4205+D4205+E4205+F4205</f>
        <v>0</v>
      </c>
      <c r="H4205" s="95">
        <v>110</v>
      </c>
      <c r="I4205" s="88">
        <f>+G4205*H4205</f>
        <v>0</v>
      </c>
      <c r="K4205" s="97">
        <v>3441</v>
      </c>
      <c r="L4205" s="98" t="s">
        <v>3377</v>
      </c>
      <c r="M4205" s="96"/>
      <c r="N4205" s="96"/>
      <c r="O4205" s="96"/>
      <c r="P4205" s="96"/>
      <c r="Q4205" s="94">
        <f>+M4205+N4205+O4205+P4205</f>
        <v>0</v>
      </c>
      <c r="R4205" s="95">
        <v>20</v>
      </c>
      <c r="S4205" s="88">
        <f>+Q4205*R4205</f>
        <v>0</v>
      </c>
    </row>
    <row r="4206" spans="1:19" ht="49.65" customHeight="1" x14ac:dyDescent="0.3">
      <c r="A4206" s="89"/>
      <c r="B4206" s="89"/>
      <c r="C4206" s="89"/>
      <c r="D4206" s="89"/>
      <c r="E4206" s="89"/>
      <c r="F4206" s="89"/>
      <c r="G4206" s="89"/>
      <c r="H4206" s="89"/>
      <c r="I4206" s="89"/>
      <c r="K4206" s="89"/>
      <c r="L4206" s="89"/>
      <c r="M4206" s="89"/>
      <c r="N4206" s="89"/>
      <c r="O4206" s="89"/>
      <c r="P4206" s="89"/>
      <c r="Q4206" s="89"/>
      <c r="R4206" s="89"/>
      <c r="S4206" s="89"/>
    </row>
    <row r="4207" spans="1:19" ht="49.65" customHeight="1" x14ac:dyDescent="0.3">
      <c r="A4207" s="97">
        <v>10963</v>
      </c>
      <c r="B4207" s="98" t="s">
        <v>3378</v>
      </c>
      <c r="C4207" s="96"/>
      <c r="D4207" s="96"/>
      <c r="E4207" s="96"/>
      <c r="F4207" s="96"/>
      <c r="G4207" s="94">
        <f>+C4207+D4207+E4207+F4207</f>
        <v>0</v>
      </c>
      <c r="H4207" s="95">
        <v>110</v>
      </c>
      <c r="I4207" s="88">
        <f>+G4207*H4207</f>
        <v>0</v>
      </c>
      <c r="K4207" s="97">
        <v>1749</v>
      </c>
      <c r="L4207" s="98" t="s">
        <v>3379</v>
      </c>
      <c r="M4207" s="96"/>
      <c r="N4207" s="96"/>
      <c r="O4207" s="96"/>
      <c r="P4207" s="96"/>
      <c r="Q4207" s="94">
        <f>+M4207+N4207+O4207+P4207</f>
        <v>0</v>
      </c>
      <c r="R4207" s="95">
        <v>75</v>
      </c>
      <c r="S4207" s="88">
        <f>+Q4207*R4207</f>
        <v>0</v>
      </c>
    </row>
    <row r="4208" spans="1:19" ht="49.65" customHeight="1" x14ac:dyDescent="0.3">
      <c r="A4208" s="89"/>
      <c r="B4208" s="89"/>
      <c r="C4208" s="89"/>
      <c r="D4208" s="89"/>
      <c r="E4208" s="89"/>
      <c r="F4208" s="89"/>
      <c r="G4208" s="89"/>
      <c r="H4208" s="89"/>
      <c r="I4208" s="89"/>
      <c r="K4208" s="89"/>
      <c r="L4208" s="89"/>
      <c r="M4208" s="89"/>
      <c r="N4208" s="89"/>
      <c r="O4208" s="89"/>
      <c r="P4208" s="89"/>
      <c r="Q4208" s="89"/>
      <c r="R4208" s="89"/>
      <c r="S4208" s="89"/>
    </row>
    <row r="4209" spans="1:19" ht="49.65" customHeight="1" x14ac:dyDescent="0.3">
      <c r="A4209" s="97">
        <v>11598</v>
      </c>
      <c r="B4209" s="98" t="s">
        <v>3380</v>
      </c>
      <c r="C4209" s="96"/>
      <c r="D4209" s="96"/>
      <c r="E4209" s="96"/>
      <c r="F4209" s="96"/>
      <c r="G4209" s="94">
        <f>+C4209+D4209+E4209+F4209</f>
        <v>0</v>
      </c>
      <c r="H4209" s="95">
        <v>399</v>
      </c>
      <c r="I4209" s="88">
        <f>+G4209*H4209</f>
        <v>0</v>
      </c>
      <c r="K4209" s="97">
        <v>15262</v>
      </c>
      <c r="L4209" s="98" t="s">
        <v>3381</v>
      </c>
      <c r="M4209" s="96"/>
      <c r="N4209" s="96"/>
      <c r="O4209" s="96"/>
      <c r="P4209" s="96"/>
      <c r="Q4209" s="94">
        <f>+M4209+N4209+O4209+P4209</f>
        <v>0</v>
      </c>
      <c r="R4209" s="95">
        <v>79</v>
      </c>
      <c r="S4209" s="88">
        <f>+Q4209*R4209</f>
        <v>0</v>
      </c>
    </row>
    <row r="4210" spans="1:19" ht="49.65" customHeight="1" x14ac:dyDescent="0.3">
      <c r="A4210" s="89"/>
      <c r="B4210" s="89"/>
      <c r="C4210" s="89"/>
      <c r="D4210" s="89"/>
      <c r="E4210" s="89"/>
      <c r="F4210" s="89"/>
      <c r="G4210" s="89"/>
      <c r="H4210" s="89"/>
      <c r="I4210" s="89"/>
      <c r="K4210" s="89"/>
      <c r="L4210" s="89"/>
      <c r="M4210" s="89"/>
      <c r="N4210" s="89"/>
      <c r="O4210" s="89"/>
      <c r="P4210" s="89"/>
      <c r="Q4210" s="89"/>
      <c r="R4210" s="89"/>
      <c r="S4210" s="89"/>
    </row>
    <row r="4211" spans="1:19" ht="49.65" customHeight="1" x14ac:dyDescent="0.3">
      <c r="A4211" s="97">
        <v>11599</v>
      </c>
      <c r="B4211" s="98" t="s">
        <v>3382</v>
      </c>
      <c r="C4211" s="96"/>
      <c r="D4211" s="96"/>
      <c r="E4211" s="96"/>
      <c r="F4211" s="96"/>
      <c r="G4211" s="94">
        <f>+C4211+D4211+E4211+F4211</f>
        <v>0</v>
      </c>
      <c r="H4211" s="95">
        <v>399</v>
      </c>
      <c r="I4211" s="88">
        <f>+G4211*H4211</f>
        <v>0</v>
      </c>
      <c r="K4211" s="97">
        <v>15263</v>
      </c>
      <c r="L4211" s="98" t="s">
        <v>3383</v>
      </c>
      <c r="M4211" s="96"/>
      <c r="N4211" s="96"/>
      <c r="O4211" s="96"/>
      <c r="P4211" s="96"/>
      <c r="Q4211" s="94">
        <f>+M4211+N4211+O4211+P4211</f>
        <v>0</v>
      </c>
      <c r="R4211" s="95">
        <v>49</v>
      </c>
      <c r="S4211" s="88">
        <f>+Q4211*R4211</f>
        <v>0</v>
      </c>
    </row>
    <row r="4212" spans="1:19" ht="49.65" customHeight="1" x14ac:dyDescent="0.3">
      <c r="A4212" s="89"/>
      <c r="B4212" s="89"/>
      <c r="C4212" s="89"/>
      <c r="D4212" s="89"/>
      <c r="E4212" s="89"/>
      <c r="F4212" s="89"/>
      <c r="G4212" s="89"/>
      <c r="H4212" s="89"/>
      <c r="I4212" s="89"/>
      <c r="K4212" s="89"/>
      <c r="L4212" s="89"/>
      <c r="M4212" s="89"/>
      <c r="N4212" s="89"/>
      <c r="O4212" s="89"/>
      <c r="P4212" s="89"/>
      <c r="Q4212" s="89"/>
      <c r="R4212" s="89"/>
      <c r="S4212" s="89"/>
    </row>
    <row r="4213" spans="1:19" ht="49.65" customHeight="1" x14ac:dyDescent="0.3">
      <c r="A4213" s="97">
        <v>11600</v>
      </c>
      <c r="B4213" s="98" t="s">
        <v>3384</v>
      </c>
      <c r="C4213" s="96"/>
      <c r="D4213" s="96"/>
      <c r="E4213" s="96"/>
      <c r="F4213" s="96"/>
      <c r="G4213" s="94">
        <f>+C4213+D4213+E4213+F4213</f>
        <v>0</v>
      </c>
      <c r="H4213" s="95">
        <v>399</v>
      </c>
      <c r="I4213" s="88">
        <f>+G4213*H4213</f>
        <v>0</v>
      </c>
      <c r="K4213" s="101" t="s">
        <v>3385</v>
      </c>
      <c r="L4213" s="78"/>
      <c r="M4213" s="78"/>
      <c r="N4213" s="78"/>
      <c r="O4213" s="78"/>
      <c r="P4213" s="78"/>
      <c r="Q4213" s="78"/>
      <c r="R4213" s="78"/>
      <c r="S4213" s="78"/>
    </row>
    <row r="4214" spans="1:19" ht="49.65" customHeight="1" x14ac:dyDescent="0.3">
      <c r="A4214" s="89"/>
      <c r="B4214" s="89"/>
      <c r="C4214" s="89"/>
      <c r="D4214" s="89"/>
      <c r="E4214" s="89"/>
      <c r="F4214" s="89"/>
      <c r="G4214" s="89"/>
      <c r="H4214" s="89"/>
      <c r="I4214" s="89"/>
      <c r="K4214" s="78"/>
      <c r="L4214" s="78"/>
      <c r="M4214" s="78"/>
      <c r="N4214" s="78"/>
      <c r="O4214" s="78"/>
      <c r="P4214" s="78"/>
      <c r="Q4214" s="78"/>
      <c r="R4214" s="78"/>
      <c r="S4214" s="78"/>
    </row>
    <row r="4215" spans="1:19" ht="49.65" customHeight="1" x14ac:dyDescent="0.3">
      <c r="A4215" s="97">
        <v>11602</v>
      </c>
      <c r="B4215" s="98" t="s">
        <v>3386</v>
      </c>
      <c r="C4215" s="96"/>
      <c r="D4215" s="96"/>
      <c r="E4215" s="96"/>
      <c r="F4215" s="96"/>
      <c r="G4215" s="94">
        <f>+C4215+D4215+E4215+F4215</f>
        <v>0</v>
      </c>
      <c r="H4215" s="95">
        <v>399</v>
      </c>
      <c r="I4215" s="88">
        <f>+G4215*H4215</f>
        <v>0</v>
      </c>
      <c r="K4215" s="99"/>
      <c r="L4215" s="100" t="s">
        <v>3385</v>
      </c>
      <c r="M4215" s="78"/>
      <c r="N4215" s="78"/>
      <c r="O4215" s="78"/>
      <c r="P4215" s="78"/>
      <c r="Q4215" s="78"/>
      <c r="R4215" s="78"/>
      <c r="S4215" s="78"/>
    </row>
    <row r="4216" spans="1:19" ht="49.65" customHeight="1" x14ac:dyDescent="0.3">
      <c r="A4216" s="89"/>
      <c r="B4216" s="89"/>
      <c r="C4216" s="89"/>
      <c r="D4216" s="89"/>
      <c r="E4216" s="89"/>
      <c r="F4216" s="89"/>
      <c r="G4216" s="89"/>
      <c r="H4216" s="89"/>
      <c r="I4216" s="89"/>
      <c r="K4216" s="78"/>
      <c r="L4216" s="78"/>
      <c r="M4216" s="78"/>
      <c r="N4216" s="78"/>
      <c r="O4216" s="78"/>
      <c r="P4216" s="78"/>
      <c r="Q4216" s="78"/>
      <c r="R4216" s="78"/>
      <c r="S4216" s="78"/>
    </row>
    <row r="4217" spans="1:19" ht="49.65" customHeight="1" x14ac:dyDescent="0.3">
      <c r="A4217" s="97">
        <v>11603</v>
      </c>
      <c r="B4217" s="98" t="s">
        <v>3387</v>
      </c>
      <c r="C4217" s="96"/>
      <c r="D4217" s="96"/>
      <c r="E4217" s="96"/>
      <c r="F4217" s="96"/>
      <c r="G4217" s="94">
        <f>+C4217+D4217+E4217+F4217</f>
        <v>0</v>
      </c>
      <c r="H4217" s="95">
        <v>399</v>
      </c>
      <c r="I4217" s="88">
        <f>+G4217*H4217</f>
        <v>0</v>
      </c>
      <c r="K4217" s="97">
        <v>2118</v>
      </c>
      <c r="L4217" s="98" t="s">
        <v>3388</v>
      </c>
      <c r="M4217" s="96"/>
      <c r="N4217" s="96"/>
      <c r="O4217" s="96"/>
      <c r="P4217" s="96"/>
      <c r="Q4217" s="94">
        <f>+M4217+N4217+O4217+P4217</f>
        <v>0</v>
      </c>
      <c r="R4217" s="95">
        <v>39</v>
      </c>
      <c r="S4217" s="88">
        <f>+Q4217*R4217</f>
        <v>0</v>
      </c>
    </row>
    <row r="4218" spans="1:19" ht="49.65" customHeight="1" x14ac:dyDescent="0.3">
      <c r="A4218" s="89"/>
      <c r="B4218" s="89"/>
      <c r="C4218" s="89"/>
      <c r="D4218" s="89"/>
      <c r="E4218" s="89"/>
      <c r="F4218" s="89"/>
      <c r="G4218" s="89"/>
      <c r="H4218" s="89"/>
      <c r="I4218" s="89"/>
      <c r="K4218" s="89"/>
      <c r="L4218" s="89"/>
      <c r="M4218" s="89"/>
      <c r="N4218" s="89"/>
      <c r="O4218" s="89"/>
      <c r="P4218" s="89"/>
      <c r="Q4218" s="89"/>
      <c r="R4218" s="89"/>
      <c r="S4218" s="89"/>
    </row>
    <row r="4219" spans="1:19" ht="49.65" customHeight="1" x14ac:dyDescent="0.3">
      <c r="A4219" s="97">
        <v>11604</v>
      </c>
      <c r="B4219" s="98" t="s">
        <v>3389</v>
      </c>
      <c r="C4219" s="96"/>
      <c r="D4219" s="96"/>
      <c r="E4219" s="96"/>
      <c r="F4219" s="96"/>
      <c r="G4219" s="94">
        <f>+C4219+D4219+E4219+F4219</f>
        <v>0</v>
      </c>
      <c r="H4219" s="95">
        <v>399</v>
      </c>
      <c r="I4219" s="88">
        <f>+G4219*H4219</f>
        <v>0</v>
      </c>
      <c r="K4219" s="97">
        <v>2119</v>
      </c>
      <c r="L4219" s="98" t="s">
        <v>3390</v>
      </c>
      <c r="M4219" s="96"/>
      <c r="N4219" s="96"/>
      <c r="O4219" s="96"/>
      <c r="P4219" s="96"/>
      <c r="Q4219" s="94">
        <f>+M4219+N4219+O4219+P4219</f>
        <v>0</v>
      </c>
      <c r="R4219" s="95">
        <v>179</v>
      </c>
      <c r="S4219" s="88">
        <f>+Q4219*R4219</f>
        <v>0</v>
      </c>
    </row>
    <row r="4220" spans="1:19" ht="49.65" customHeight="1" x14ac:dyDescent="0.3">
      <c r="A4220" s="89"/>
      <c r="B4220" s="89"/>
      <c r="C4220" s="89"/>
      <c r="D4220" s="89"/>
      <c r="E4220" s="89"/>
      <c r="F4220" s="89"/>
      <c r="G4220" s="89"/>
      <c r="H4220" s="89"/>
      <c r="I4220" s="89"/>
      <c r="K4220" s="89"/>
      <c r="L4220" s="89"/>
      <c r="M4220" s="89"/>
      <c r="N4220" s="89"/>
      <c r="O4220" s="89"/>
      <c r="P4220" s="89"/>
      <c r="Q4220" s="89"/>
      <c r="R4220" s="89"/>
      <c r="S4220" s="89"/>
    </row>
    <row r="4221" spans="1:19" ht="49.65" customHeight="1" x14ac:dyDescent="0.3">
      <c r="A4221" s="97">
        <v>11605</v>
      </c>
      <c r="B4221" s="98" t="s">
        <v>3391</v>
      </c>
      <c r="C4221" s="96"/>
      <c r="D4221" s="96"/>
      <c r="E4221" s="96"/>
      <c r="F4221" s="96"/>
      <c r="G4221" s="94">
        <f>+C4221+D4221+E4221+F4221</f>
        <v>0</v>
      </c>
      <c r="H4221" s="95">
        <v>449</v>
      </c>
      <c r="I4221" s="88">
        <f>+G4221*H4221</f>
        <v>0</v>
      </c>
      <c r="K4221" s="97">
        <v>2120</v>
      </c>
      <c r="L4221" s="98" t="s">
        <v>3392</v>
      </c>
      <c r="M4221" s="96"/>
      <c r="N4221" s="96"/>
      <c r="O4221" s="96"/>
      <c r="P4221" s="96"/>
      <c r="Q4221" s="94">
        <f>+M4221+N4221+O4221+P4221</f>
        <v>0</v>
      </c>
      <c r="R4221" s="95">
        <v>270</v>
      </c>
      <c r="S4221" s="88">
        <f>+Q4221*R4221</f>
        <v>0</v>
      </c>
    </row>
    <row r="4222" spans="1:19" ht="49.65" customHeight="1" x14ac:dyDescent="0.3">
      <c r="A4222" s="89"/>
      <c r="B4222" s="89"/>
      <c r="C4222" s="89"/>
      <c r="D4222" s="89"/>
      <c r="E4222" s="89"/>
      <c r="F4222" s="89"/>
      <c r="G4222" s="89"/>
      <c r="H4222" s="89"/>
      <c r="I4222" s="89"/>
      <c r="K4222" s="89"/>
      <c r="L4222" s="89"/>
      <c r="M4222" s="89"/>
      <c r="N4222" s="89"/>
      <c r="O4222" s="89"/>
      <c r="P4222" s="89"/>
      <c r="Q4222" s="89"/>
      <c r="R4222" s="89"/>
      <c r="S4222" s="89"/>
    </row>
    <row r="4223" spans="1:19" ht="49.65" customHeight="1" x14ac:dyDescent="0.3">
      <c r="A4223" s="97">
        <v>11606</v>
      </c>
      <c r="B4223" s="98" t="s">
        <v>3393</v>
      </c>
      <c r="C4223" s="96"/>
      <c r="D4223" s="96"/>
      <c r="E4223" s="96"/>
      <c r="F4223" s="96"/>
      <c r="G4223" s="94">
        <f>+C4223+D4223+E4223+F4223</f>
        <v>0</v>
      </c>
      <c r="H4223" s="95">
        <v>449</v>
      </c>
      <c r="I4223" s="88">
        <f>+G4223*H4223</f>
        <v>0</v>
      </c>
      <c r="K4223" s="97">
        <v>2121</v>
      </c>
      <c r="L4223" s="98" t="s">
        <v>3394</v>
      </c>
      <c r="M4223" s="96"/>
      <c r="N4223" s="96"/>
      <c r="O4223" s="96"/>
      <c r="P4223" s="96"/>
      <c r="Q4223" s="94">
        <f>+M4223+N4223+O4223+P4223</f>
        <v>0</v>
      </c>
      <c r="R4223" s="95">
        <v>360</v>
      </c>
      <c r="S4223" s="88">
        <f>+Q4223*R4223</f>
        <v>0</v>
      </c>
    </row>
    <row r="4224" spans="1:19" ht="49.65" customHeight="1" x14ac:dyDescent="0.3">
      <c r="A4224" s="89"/>
      <c r="B4224" s="89"/>
      <c r="C4224" s="89"/>
      <c r="D4224" s="89"/>
      <c r="E4224" s="89"/>
      <c r="F4224" s="89"/>
      <c r="G4224" s="89"/>
      <c r="H4224" s="89"/>
      <c r="I4224" s="89"/>
      <c r="K4224" s="89"/>
      <c r="L4224" s="89"/>
      <c r="M4224" s="89"/>
      <c r="N4224" s="89"/>
      <c r="O4224" s="89"/>
      <c r="P4224" s="89"/>
      <c r="Q4224" s="89"/>
      <c r="R4224" s="89"/>
      <c r="S4224" s="89"/>
    </row>
    <row r="4225" spans="1:19" ht="49.65" customHeight="1" x14ac:dyDescent="0.3">
      <c r="A4225" s="97">
        <v>11607</v>
      </c>
      <c r="B4225" s="98" t="s">
        <v>3395</v>
      </c>
      <c r="C4225" s="96"/>
      <c r="D4225" s="96"/>
      <c r="E4225" s="96"/>
      <c r="F4225" s="96"/>
      <c r="G4225" s="94">
        <f>+C4225+D4225+E4225+F4225</f>
        <v>0</v>
      </c>
      <c r="H4225" s="95">
        <v>449</v>
      </c>
      <c r="I4225" s="88">
        <f>+G4225*H4225</f>
        <v>0</v>
      </c>
      <c r="K4225" s="97"/>
      <c r="L4225" s="98"/>
      <c r="M4225" s="93"/>
      <c r="N4225" s="93"/>
      <c r="O4225" s="93"/>
      <c r="P4225" s="93"/>
      <c r="Q4225" s="94">
        <f>+M4225+N4225+O4225+P4225</f>
        <v>0</v>
      </c>
      <c r="R4225" s="95"/>
      <c r="S4225" s="88">
        <f>+Q4225*R4225</f>
        <v>0</v>
      </c>
    </row>
    <row r="4226" spans="1:19" ht="49.65" customHeight="1" x14ac:dyDescent="0.3">
      <c r="A4226" s="89"/>
      <c r="B4226" s="89"/>
      <c r="C4226" s="89"/>
      <c r="D4226" s="89"/>
      <c r="E4226" s="89"/>
      <c r="F4226" s="89"/>
      <c r="G4226" s="89"/>
      <c r="H4226" s="89"/>
      <c r="I4226" s="89"/>
      <c r="K4226" s="89"/>
      <c r="L4226" s="89"/>
      <c r="M4226" s="89"/>
      <c r="N4226" s="89"/>
      <c r="O4226" s="89"/>
      <c r="P4226" s="89"/>
      <c r="Q4226" s="89"/>
      <c r="R4226" s="89"/>
      <c r="S4226" s="89"/>
    </row>
    <row r="4227" spans="1:19" ht="49.65" customHeight="1" x14ac:dyDescent="0.3">
      <c r="A4227" s="97">
        <v>11608</v>
      </c>
      <c r="B4227" s="98" t="s">
        <v>3396</v>
      </c>
      <c r="C4227" s="96"/>
      <c r="D4227" s="96"/>
      <c r="E4227" s="96"/>
      <c r="F4227" s="96"/>
      <c r="G4227" s="94">
        <f>+C4227+D4227+E4227+F4227</f>
        <v>0</v>
      </c>
      <c r="H4227" s="95">
        <v>449</v>
      </c>
      <c r="I4227" s="88">
        <f>+G4227*H4227</f>
        <v>0</v>
      </c>
      <c r="K4227" s="97"/>
      <c r="L4227" s="98"/>
      <c r="M4227" s="93"/>
      <c r="N4227" s="93"/>
      <c r="O4227" s="93"/>
      <c r="P4227" s="93"/>
      <c r="Q4227" s="94">
        <f>+M4227+N4227+O4227+P4227</f>
        <v>0</v>
      </c>
      <c r="R4227" s="95"/>
      <c r="S4227" s="88">
        <f>+Q4227*R4227</f>
        <v>0</v>
      </c>
    </row>
    <row r="4228" spans="1:19" ht="49.65" customHeight="1" x14ac:dyDescent="0.3">
      <c r="A4228" s="89"/>
      <c r="B4228" s="89"/>
      <c r="C4228" s="89"/>
      <c r="D4228" s="89"/>
      <c r="E4228" s="89"/>
      <c r="F4228" s="89"/>
      <c r="G4228" s="89"/>
      <c r="H4228" s="89"/>
      <c r="I4228" s="89"/>
      <c r="K4228" s="89"/>
      <c r="L4228" s="89"/>
      <c r="M4228" s="89"/>
      <c r="N4228" s="89"/>
      <c r="O4228" s="89"/>
      <c r="P4228" s="89"/>
      <c r="Q4228" s="89"/>
      <c r="R4228" s="89"/>
      <c r="S4228" s="89"/>
    </row>
    <row r="4229" spans="1:19" ht="49.65" customHeight="1" x14ac:dyDescent="0.3">
      <c r="A4229" s="97">
        <v>11609</v>
      </c>
      <c r="B4229" s="98" t="s">
        <v>3397</v>
      </c>
      <c r="C4229" s="96"/>
      <c r="D4229" s="96"/>
      <c r="E4229" s="96"/>
      <c r="F4229" s="96"/>
      <c r="G4229" s="94">
        <f>+C4229+D4229+E4229+F4229</f>
        <v>0</v>
      </c>
      <c r="H4229" s="95">
        <v>449</v>
      </c>
      <c r="I4229" s="88">
        <f>+G4229*H4229</f>
        <v>0</v>
      </c>
      <c r="K4229" s="97"/>
      <c r="L4229" s="98"/>
      <c r="M4229" s="93"/>
      <c r="N4229" s="93"/>
      <c r="O4229" s="93"/>
      <c r="P4229" s="93"/>
      <c r="Q4229" s="94">
        <f>+M4229+N4229+O4229+P4229</f>
        <v>0</v>
      </c>
      <c r="R4229" s="95"/>
      <c r="S4229" s="88">
        <f>+Q4229*R4229</f>
        <v>0</v>
      </c>
    </row>
    <row r="4230" spans="1:19" ht="49.65" customHeight="1" x14ac:dyDescent="0.3">
      <c r="A4230" s="89"/>
      <c r="B4230" s="89"/>
      <c r="C4230" s="89"/>
      <c r="D4230" s="89"/>
      <c r="E4230" s="89"/>
      <c r="F4230" s="89"/>
      <c r="G4230" s="89"/>
      <c r="H4230" s="89"/>
      <c r="I4230" s="89"/>
      <c r="K4230" s="89"/>
      <c r="L4230" s="89"/>
      <c r="M4230" s="89"/>
      <c r="N4230" s="89"/>
      <c r="O4230" s="89"/>
      <c r="P4230" s="89"/>
      <c r="Q4230" s="89"/>
      <c r="R4230" s="89"/>
      <c r="S4230" s="89"/>
    </row>
    <row r="4231" spans="1:19" ht="49.65" customHeight="1" x14ac:dyDescent="0.3">
      <c r="A4231" s="97">
        <v>11610</v>
      </c>
      <c r="B4231" s="98" t="s">
        <v>3398</v>
      </c>
      <c r="C4231" s="96"/>
      <c r="D4231" s="96"/>
      <c r="E4231" s="96"/>
      <c r="F4231" s="96"/>
      <c r="G4231" s="94">
        <f>+C4231+D4231+E4231+F4231</f>
        <v>0</v>
      </c>
      <c r="H4231" s="95">
        <v>449</v>
      </c>
      <c r="I4231" s="88">
        <f>+G4231*H4231</f>
        <v>0</v>
      </c>
      <c r="K4231" s="97"/>
      <c r="L4231" s="98"/>
      <c r="M4231" s="93"/>
      <c r="N4231" s="93"/>
      <c r="O4231" s="93"/>
      <c r="P4231" s="93"/>
      <c r="Q4231" s="94">
        <f>+M4231+N4231+O4231+P4231</f>
        <v>0</v>
      </c>
      <c r="R4231" s="95"/>
      <c r="S4231" s="88">
        <f>+Q4231*R4231</f>
        <v>0</v>
      </c>
    </row>
    <row r="4232" spans="1:19" ht="49.65" customHeight="1" x14ac:dyDescent="0.3">
      <c r="A4232" s="89"/>
      <c r="B4232" s="89"/>
      <c r="C4232" s="89"/>
      <c r="D4232" s="89"/>
      <c r="E4232" s="89"/>
      <c r="F4232" s="89"/>
      <c r="G4232" s="89"/>
      <c r="H4232" s="89"/>
      <c r="I4232" s="89"/>
      <c r="K4232" s="89"/>
      <c r="L4232" s="89"/>
      <c r="M4232" s="89"/>
      <c r="N4232" s="89"/>
      <c r="O4232" s="89"/>
      <c r="P4232" s="89"/>
      <c r="Q4232" s="89"/>
      <c r="R4232" s="89"/>
      <c r="S4232" s="89"/>
    </row>
    <row r="4233" spans="1:19" ht="49.65" customHeight="1" x14ac:dyDescent="0.3">
      <c r="A4233" s="97">
        <v>12323</v>
      </c>
      <c r="B4233" s="98" t="s">
        <v>3399</v>
      </c>
      <c r="C4233" s="96"/>
      <c r="D4233" s="96"/>
      <c r="E4233" s="96"/>
      <c r="F4233" s="96"/>
      <c r="G4233" s="94">
        <f>+C4233+D4233+E4233+F4233</f>
        <v>0</v>
      </c>
      <c r="H4233" s="95">
        <v>449</v>
      </c>
      <c r="I4233" s="88">
        <f>+G4233*H4233</f>
        <v>0</v>
      </c>
      <c r="K4233" s="97"/>
      <c r="L4233" s="98"/>
      <c r="M4233" s="93"/>
      <c r="N4233" s="93"/>
      <c r="O4233" s="93"/>
      <c r="P4233" s="93"/>
      <c r="Q4233" s="94">
        <f>+M4233+N4233+O4233+P4233</f>
        <v>0</v>
      </c>
      <c r="R4233" s="95"/>
      <c r="S4233" s="88">
        <f>+Q4233*R4233</f>
        <v>0</v>
      </c>
    </row>
    <row r="4234" spans="1:19" ht="49.65" customHeight="1" x14ac:dyDescent="0.3">
      <c r="A4234" s="89"/>
      <c r="B4234" s="89"/>
      <c r="C4234" s="89"/>
      <c r="D4234" s="89"/>
      <c r="E4234" s="89"/>
      <c r="F4234" s="89"/>
      <c r="G4234" s="89"/>
      <c r="H4234" s="89"/>
      <c r="I4234" s="89"/>
      <c r="K4234" s="89"/>
      <c r="L4234" s="89"/>
      <c r="M4234" s="89"/>
      <c r="N4234" s="89"/>
      <c r="O4234" s="89"/>
      <c r="P4234" s="89"/>
      <c r="Q4234" s="89"/>
      <c r="R4234" s="89"/>
      <c r="S4234" s="89"/>
    </row>
    <row r="4235" spans="1:19" ht="49.65" customHeight="1" x14ac:dyDescent="0.3">
      <c r="A4235" s="97">
        <v>11611</v>
      </c>
      <c r="B4235" s="98" t="s">
        <v>3400</v>
      </c>
      <c r="C4235" s="96"/>
      <c r="D4235" s="96"/>
      <c r="E4235" s="96"/>
      <c r="F4235" s="96"/>
      <c r="G4235" s="94">
        <f>+C4235+D4235+E4235+F4235</f>
        <v>0</v>
      </c>
      <c r="H4235" s="95">
        <v>269</v>
      </c>
      <c r="I4235" s="88">
        <f>+G4235*H4235</f>
        <v>0</v>
      </c>
      <c r="K4235" s="97"/>
      <c r="L4235" s="98"/>
      <c r="M4235" s="93"/>
      <c r="N4235" s="93"/>
      <c r="O4235" s="93"/>
      <c r="P4235" s="93"/>
      <c r="Q4235" s="94">
        <f>+M4235+N4235+O4235+P4235</f>
        <v>0</v>
      </c>
      <c r="R4235" s="95"/>
      <c r="S4235" s="88">
        <f>+Q4235*R4235</f>
        <v>0</v>
      </c>
    </row>
    <row r="4236" spans="1:19" ht="49.65" customHeight="1" x14ac:dyDescent="0.3">
      <c r="A4236" s="89"/>
      <c r="B4236" s="89"/>
      <c r="C4236" s="89"/>
      <c r="D4236" s="89"/>
      <c r="E4236" s="89"/>
      <c r="F4236" s="89"/>
      <c r="G4236" s="89"/>
      <c r="H4236" s="89"/>
      <c r="I4236" s="89"/>
      <c r="K4236" s="89"/>
      <c r="L4236" s="89"/>
      <c r="M4236" s="89"/>
      <c r="N4236" s="89"/>
      <c r="O4236" s="89"/>
      <c r="P4236" s="89"/>
      <c r="Q4236" s="89"/>
      <c r="R4236" s="89"/>
      <c r="S4236" s="89"/>
    </row>
    <row r="4237" spans="1:19" ht="49.65" customHeight="1" x14ac:dyDescent="0.3">
      <c r="A4237" s="22" t="s">
        <v>3401</v>
      </c>
      <c r="D4237" s="90" t="s">
        <v>121</v>
      </c>
      <c r="E4237" s="80"/>
      <c r="F4237" s="80"/>
      <c r="G4237" s="81"/>
      <c r="H4237" s="91">
        <f>SUM(I4141:I4236)</f>
        <v>0</v>
      </c>
      <c r="I4237" s="81"/>
      <c r="N4237" s="90" t="s">
        <v>122</v>
      </c>
      <c r="O4237" s="80"/>
      <c r="P4237" s="80"/>
      <c r="Q4237" s="81"/>
      <c r="R4237" s="91">
        <f>SUM(S4141:S4236)</f>
        <v>0</v>
      </c>
      <c r="S4237" s="81"/>
    </row>
    <row r="4238" spans="1:19" ht="49.65" customHeight="1" x14ac:dyDescent="0.3">
      <c r="D4238" s="82"/>
      <c r="E4238" s="83"/>
      <c r="F4238" s="83"/>
      <c r="G4238" s="84"/>
      <c r="H4238" s="82"/>
      <c r="I4238" s="84"/>
      <c r="N4238" s="82"/>
      <c r="O4238" s="83"/>
      <c r="P4238" s="83"/>
      <c r="Q4238" s="84"/>
      <c r="R4238" s="82"/>
      <c r="S4238" s="84"/>
    </row>
    <row r="4239" spans="1:19" ht="49.65" customHeight="1" x14ac:dyDescent="0.3">
      <c r="A4239" s="92" t="s">
        <v>3316</v>
      </c>
      <c r="B4239" s="78"/>
      <c r="C4239" s="78"/>
      <c r="D4239" s="78"/>
      <c r="E4239" s="78"/>
      <c r="F4239" s="78"/>
      <c r="G4239" s="78"/>
      <c r="H4239" s="78"/>
      <c r="I4239" s="78"/>
      <c r="J4239" s="78"/>
      <c r="K4239" s="78"/>
      <c r="L4239" s="78"/>
      <c r="M4239" s="78"/>
      <c r="N4239" s="78"/>
      <c r="O4239" s="78"/>
      <c r="P4239" s="78"/>
      <c r="Q4239" s="78"/>
      <c r="R4239" s="78"/>
      <c r="S4239" s="78"/>
    </row>
    <row r="4240" spans="1:19" ht="49.65" customHeight="1" x14ac:dyDescent="0.3">
      <c r="A4240" s="78"/>
      <c r="B4240" s="78"/>
      <c r="C4240" s="78"/>
      <c r="D4240" s="78"/>
      <c r="E4240" s="78"/>
      <c r="F4240" s="78"/>
      <c r="G4240" s="78"/>
      <c r="H4240" s="78"/>
      <c r="I4240" s="78"/>
      <c r="J4240" s="78"/>
      <c r="K4240" s="78"/>
      <c r="L4240" s="78"/>
      <c r="M4240" s="78"/>
      <c r="N4240" s="78"/>
      <c r="O4240" s="78"/>
      <c r="P4240" s="78"/>
      <c r="Q4240" s="78"/>
      <c r="R4240" s="78"/>
      <c r="S4240" s="78"/>
    </row>
    <row r="4241" spans="1:19" ht="49.65" customHeight="1" x14ac:dyDescent="0.3">
      <c r="A4241" s="87"/>
      <c r="B4241" s="87" t="s">
        <v>3314</v>
      </c>
      <c r="C4241" s="87"/>
      <c r="D4241" s="87"/>
      <c r="E4241" s="87"/>
      <c r="F4241" s="87"/>
      <c r="G4241" s="87"/>
      <c r="H4241" s="87"/>
      <c r="I4241" s="87"/>
      <c r="K4241" s="87"/>
      <c r="L4241" s="87"/>
      <c r="M4241" s="87"/>
      <c r="N4241" s="87"/>
      <c r="O4241" s="87"/>
      <c r="P4241" s="87"/>
      <c r="Q4241" s="87"/>
      <c r="R4241" s="87"/>
      <c r="S4241" s="87"/>
    </row>
    <row r="4242" spans="1:19" ht="49.65" customHeight="1" x14ac:dyDescent="0.3">
      <c r="A4242" s="78"/>
      <c r="B4242" s="78"/>
      <c r="C4242" s="78"/>
      <c r="D4242" s="78"/>
      <c r="E4242" s="78"/>
      <c r="F4242" s="78"/>
      <c r="G4242" s="78"/>
      <c r="H4242" s="78"/>
      <c r="I4242" s="78"/>
      <c r="K4242" s="78"/>
      <c r="L4242" s="78"/>
      <c r="M4242" s="78"/>
      <c r="N4242" s="78"/>
      <c r="O4242" s="78"/>
      <c r="P4242" s="78"/>
      <c r="Q4242" s="78"/>
      <c r="R4242" s="78"/>
      <c r="S4242" s="78"/>
    </row>
    <row r="4243" spans="1:19" ht="49.65" customHeight="1" x14ac:dyDescent="0.3"/>
    <row r="4244" spans="1:19" ht="49.65" customHeight="1" x14ac:dyDescent="0.3">
      <c r="C4244" s="77" t="s">
        <v>121</v>
      </c>
      <c r="D4244" s="78"/>
      <c r="E4244" s="78"/>
      <c r="F4244" s="78"/>
      <c r="G4244" s="79">
        <f>H4237</f>
        <v>0</v>
      </c>
      <c r="H4244" s="80"/>
      <c r="I4244" s="81"/>
      <c r="M4244" s="77" t="s">
        <v>122</v>
      </c>
      <c r="N4244" s="78"/>
      <c r="O4244" s="78"/>
      <c r="P4244" s="78"/>
      <c r="Q4244" s="79">
        <f>R4237</f>
        <v>0</v>
      </c>
      <c r="R4244" s="80"/>
      <c r="S4244" s="81"/>
    </row>
    <row r="4245" spans="1:19" ht="49.65" customHeight="1" x14ac:dyDescent="0.3">
      <c r="C4245" s="78"/>
      <c r="D4245" s="78"/>
      <c r="E4245" s="78"/>
      <c r="F4245" s="78"/>
      <c r="G4245" s="82"/>
      <c r="H4245" s="83"/>
      <c r="I4245" s="84"/>
      <c r="M4245" s="78"/>
      <c r="N4245" s="78"/>
      <c r="O4245" s="78"/>
      <c r="P4245" s="78"/>
      <c r="Q4245" s="82"/>
      <c r="R4245" s="83"/>
      <c r="S4245" s="84"/>
    </row>
    <row r="4246" spans="1:19" ht="49.65" customHeight="1" x14ac:dyDescent="0.3"/>
    <row r="4247" spans="1:19" ht="49.65" customHeight="1" x14ac:dyDescent="0.3">
      <c r="L4247" s="85" t="s">
        <v>928</v>
      </c>
      <c r="M4247" s="78"/>
      <c r="N4247" s="78"/>
      <c r="O4247" s="78"/>
      <c r="P4247" s="78"/>
      <c r="Q4247" s="86">
        <f>+G4244+Q4244</f>
        <v>0</v>
      </c>
      <c r="R4247" s="80"/>
      <c r="S4247" s="81"/>
    </row>
    <row r="4248" spans="1:19" ht="49.65" customHeight="1" x14ac:dyDescent="0.3">
      <c r="L4248" s="78"/>
      <c r="M4248" s="78"/>
      <c r="N4248" s="78"/>
      <c r="O4248" s="78"/>
      <c r="P4248" s="78"/>
      <c r="Q4248" s="82"/>
      <c r="R4248" s="83"/>
      <c r="S4248" s="84"/>
    </row>
    <row r="4249" spans="1:19" ht="49.65" customHeight="1" x14ac:dyDescent="0.3"/>
    <row r="4250" spans="1:19" ht="49.65" customHeight="1" x14ac:dyDescent="0.3"/>
    <row r="4251" spans="1:19" ht="49.65" customHeight="1" x14ac:dyDescent="0.3"/>
    <row r="4252" spans="1:19" ht="49.65" customHeight="1" x14ac:dyDescent="0.3"/>
    <row r="4253" spans="1:19" ht="49.65" customHeight="1" x14ac:dyDescent="0.3">
      <c r="B4253" s="23"/>
      <c r="C4253" s="23"/>
      <c r="L4253" s="23"/>
      <c r="M4253" s="23"/>
    </row>
    <row r="4254" spans="1:19" ht="49.65" customHeight="1" x14ac:dyDescent="0.3">
      <c r="B4254" s="24" t="s">
        <v>36</v>
      </c>
      <c r="L4254" s="24" t="s">
        <v>38</v>
      </c>
    </row>
    <row r="4255" spans="1:19" ht="49.65" customHeight="1" x14ac:dyDescent="0.3">
      <c r="B4255" s="24" t="s">
        <v>929</v>
      </c>
      <c r="L4255" s="24" t="s">
        <v>930</v>
      </c>
    </row>
    <row r="4256" spans="1:19" ht="49.65" customHeight="1" x14ac:dyDescent="0.3"/>
    <row r="4257" spans="1:1" ht="49.65" customHeight="1" x14ac:dyDescent="0.3"/>
    <row r="4258" spans="1:1" ht="49.65" customHeight="1" x14ac:dyDescent="0.3"/>
    <row r="4259" spans="1:1" ht="49.65" customHeight="1" x14ac:dyDescent="0.3">
      <c r="A4259" s="22" t="s">
        <v>3402</v>
      </c>
    </row>
  </sheetData>
  <mergeCells count="31650">
    <mergeCell ref="A27:B28"/>
    <mergeCell ref="C27:I28"/>
    <mergeCell ref="K27:L28"/>
    <mergeCell ref="M27:S28"/>
    <mergeCell ref="A29:B30"/>
    <mergeCell ref="C29:I30"/>
    <mergeCell ref="K29:L30"/>
    <mergeCell ref="M29:S30"/>
    <mergeCell ref="A23:B24"/>
    <mergeCell ref="C23:I24"/>
    <mergeCell ref="K23:L24"/>
    <mergeCell ref="M23:S24"/>
    <mergeCell ref="A25:B26"/>
    <mergeCell ref="C25:I26"/>
    <mergeCell ref="K25:L26"/>
    <mergeCell ref="M25:S26"/>
    <mergeCell ref="Q19:Q20"/>
    <mergeCell ref="R19:S20"/>
    <mergeCell ref="A21:B22"/>
    <mergeCell ref="C21:I22"/>
    <mergeCell ref="K21:L22"/>
    <mergeCell ref="M21:S22"/>
    <mergeCell ref="K15:L16"/>
    <mergeCell ref="M15:S16"/>
    <mergeCell ref="A19:B20"/>
    <mergeCell ref="C19:C20"/>
    <mergeCell ref="D19:F20"/>
    <mergeCell ref="G19:G20"/>
    <mergeCell ref="H19:I20"/>
    <mergeCell ref="K19:L20"/>
    <mergeCell ref="M19:M20"/>
    <mergeCell ref="N19:P20"/>
    <mergeCell ref="A11:I12"/>
    <mergeCell ref="K11:L12"/>
    <mergeCell ref="M11:S12"/>
    <mergeCell ref="A13:A14"/>
    <mergeCell ref="B13:B14"/>
    <mergeCell ref="C13:C14"/>
    <mergeCell ref="D13:I14"/>
    <mergeCell ref="K13:L14"/>
    <mergeCell ref="M13:S14"/>
    <mergeCell ref="S43:S44"/>
    <mergeCell ref="A45:I46"/>
    <mergeCell ref="K45:K46"/>
    <mergeCell ref="L45:S46"/>
    <mergeCell ref="A47:A48"/>
    <mergeCell ref="B47:I48"/>
    <mergeCell ref="K47:K48"/>
    <mergeCell ref="L47:L48"/>
    <mergeCell ref="M47:M48"/>
    <mergeCell ref="N47:N48"/>
    <mergeCell ref="M43:M44"/>
    <mergeCell ref="N43:N44"/>
    <mergeCell ref="O43:O44"/>
    <mergeCell ref="P43:P44"/>
    <mergeCell ref="Q43:Q44"/>
    <mergeCell ref="R43:R44"/>
    <mergeCell ref="F43:F44"/>
    <mergeCell ref="G43:G44"/>
    <mergeCell ref="H43:H44"/>
    <mergeCell ref="I43:I44"/>
    <mergeCell ref="K43:K44"/>
    <mergeCell ref="L43:L44"/>
    <mergeCell ref="A37:I38"/>
    <mergeCell ref="K37:S38"/>
    <mergeCell ref="A39:I40"/>
    <mergeCell ref="K39:S40"/>
    <mergeCell ref="A41:S42"/>
    <mergeCell ref="A43:A44"/>
    <mergeCell ref="B43:B44"/>
    <mergeCell ref="C43:C44"/>
    <mergeCell ref="D43:D44"/>
    <mergeCell ref="E43:E44"/>
    <mergeCell ref="A31:B32"/>
    <mergeCell ref="C31:I32"/>
    <mergeCell ref="K31:L32"/>
    <mergeCell ref="M31:S32"/>
    <mergeCell ref="A33:S34"/>
    <mergeCell ref="A35:I36"/>
    <mergeCell ref="K35:S36"/>
    <mergeCell ref="K51:K52"/>
    <mergeCell ref="L51:S52"/>
    <mergeCell ref="A53:A54"/>
    <mergeCell ref="B53:B54"/>
    <mergeCell ref="C53:C54"/>
    <mergeCell ref="D53:D54"/>
    <mergeCell ref="E53:E54"/>
    <mergeCell ref="F53:F54"/>
    <mergeCell ref="G53:G54"/>
    <mergeCell ref="H53:H54"/>
    <mergeCell ref="S49:S50"/>
    <mergeCell ref="A51:A52"/>
    <mergeCell ref="B51:B52"/>
    <mergeCell ref="C51:C52"/>
    <mergeCell ref="D51:D52"/>
    <mergeCell ref="E51:E52"/>
    <mergeCell ref="F51:F52"/>
    <mergeCell ref="G51:G52"/>
    <mergeCell ref="H51:H52"/>
    <mergeCell ref="I51:I52"/>
    <mergeCell ref="M49:M50"/>
    <mergeCell ref="N49:N50"/>
    <mergeCell ref="O49:O50"/>
    <mergeCell ref="P49:P50"/>
    <mergeCell ref="Q49:Q50"/>
    <mergeCell ref="R49:R50"/>
    <mergeCell ref="F49:F50"/>
    <mergeCell ref="G49:G50"/>
    <mergeCell ref="H49:H50"/>
    <mergeCell ref="I49:I50"/>
    <mergeCell ref="K49:K50"/>
    <mergeCell ref="L49:L50"/>
    <mergeCell ref="O47:O48"/>
    <mergeCell ref="P47:P48"/>
    <mergeCell ref="Q47:Q48"/>
    <mergeCell ref="R47:R48"/>
    <mergeCell ref="S47:S48"/>
    <mergeCell ref="A49:A50"/>
    <mergeCell ref="B49:B50"/>
    <mergeCell ref="C49:C50"/>
    <mergeCell ref="D49:D50"/>
    <mergeCell ref="E49:E50"/>
    <mergeCell ref="O57:O58"/>
    <mergeCell ref="P57:P58"/>
    <mergeCell ref="Q57:Q58"/>
    <mergeCell ref="R57:R58"/>
    <mergeCell ref="S57:S58"/>
    <mergeCell ref="A59:A60"/>
    <mergeCell ref="B59:B60"/>
    <mergeCell ref="C59:C60"/>
    <mergeCell ref="D59:D60"/>
    <mergeCell ref="E59:E60"/>
    <mergeCell ref="A57:A58"/>
    <mergeCell ref="B57:I58"/>
    <mergeCell ref="K57:K58"/>
    <mergeCell ref="L57:L58"/>
    <mergeCell ref="M57:M58"/>
    <mergeCell ref="N57:N58"/>
    <mergeCell ref="N55:N56"/>
    <mergeCell ref="O55:O56"/>
    <mergeCell ref="P55:P56"/>
    <mergeCell ref="Q55:Q56"/>
    <mergeCell ref="R55:R56"/>
    <mergeCell ref="S55:S56"/>
    <mergeCell ref="G55:G56"/>
    <mergeCell ref="H55:H56"/>
    <mergeCell ref="I55:I56"/>
    <mergeCell ref="K55:K56"/>
    <mergeCell ref="L55:L56"/>
    <mergeCell ref="M55:M56"/>
    <mergeCell ref="P53:P54"/>
    <mergeCell ref="Q53:Q54"/>
    <mergeCell ref="R53:R54"/>
    <mergeCell ref="S53:S54"/>
    <mergeCell ref="A55:A56"/>
    <mergeCell ref="B55:B56"/>
    <mergeCell ref="C55:C56"/>
    <mergeCell ref="D55:D56"/>
    <mergeCell ref="E55:E56"/>
    <mergeCell ref="F55:F56"/>
    <mergeCell ref="I53:I54"/>
    <mergeCell ref="K53:K54"/>
    <mergeCell ref="L53:L54"/>
    <mergeCell ref="M53:M54"/>
    <mergeCell ref="N53:N54"/>
    <mergeCell ref="O53:O54"/>
    <mergeCell ref="Q61:Q62"/>
    <mergeCell ref="R61:R62"/>
    <mergeCell ref="S61:S62"/>
    <mergeCell ref="A63:A64"/>
    <mergeCell ref="B63:B64"/>
    <mergeCell ref="C63:C64"/>
    <mergeCell ref="D63:D64"/>
    <mergeCell ref="E63:E64"/>
    <mergeCell ref="F63:F64"/>
    <mergeCell ref="G63:G64"/>
    <mergeCell ref="K61:K62"/>
    <mergeCell ref="L61:L62"/>
    <mergeCell ref="M61:M62"/>
    <mergeCell ref="N61:N62"/>
    <mergeCell ref="O61:O62"/>
    <mergeCell ref="P61:P62"/>
    <mergeCell ref="S59:S60"/>
    <mergeCell ref="A61:A62"/>
    <mergeCell ref="B61:B62"/>
    <mergeCell ref="C61:C62"/>
    <mergeCell ref="D61:D62"/>
    <mergeCell ref="E61:E62"/>
    <mergeCell ref="F61:F62"/>
    <mergeCell ref="G61:G62"/>
    <mergeCell ref="H61:H62"/>
    <mergeCell ref="I61:I62"/>
    <mergeCell ref="M59:M60"/>
    <mergeCell ref="N59:N60"/>
    <mergeCell ref="O59:O60"/>
    <mergeCell ref="P59:P60"/>
    <mergeCell ref="Q59:Q60"/>
    <mergeCell ref="R59:R60"/>
    <mergeCell ref="F59:F60"/>
    <mergeCell ref="G59:G60"/>
    <mergeCell ref="H59:H60"/>
    <mergeCell ref="I59:I60"/>
    <mergeCell ref="K59:K60"/>
    <mergeCell ref="L59:L60"/>
    <mergeCell ref="S65:S66"/>
    <mergeCell ref="A67:A68"/>
    <mergeCell ref="B67:B68"/>
    <mergeCell ref="C67:C68"/>
    <mergeCell ref="D67:D68"/>
    <mergeCell ref="E67:E68"/>
    <mergeCell ref="F67:F68"/>
    <mergeCell ref="G67:G68"/>
    <mergeCell ref="H67:H68"/>
    <mergeCell ref="I67:I68"/>
    <mergeCell ref="M65:M66"/>
    <mergeCell ref="N65:N66"/>
    <mergeCell ref="O65:O66"/>
    <mergeCell ref="P65:P66"/>
    <mergeCell ref="Q65:Q66"/>
    <mergeCell ref="R65:R66"/>
    <mergeCell ref="F65:F66"/>
    <mergeCell ref="G65:G66"/>
    <mergeCell ref="H65:H66"/>
    <mergeCell ref="I65:I66"/>
    <mergeCell ref="K65:K66"/>
    <mergeCell ref="L65:L66"/>
    <mergeCell ref="O63:O64"/>
    <mergeCell ref="P63:P64"/>
    <mergeCell ref="Q63:Q64"/>
    <mergeCell ref="R63:R64"/>
    <mergeCell ref="S63:S64"/>
    <mergeCell ref="A65:A66"/>
    <mergeCell ref="B65:B66"/>
    <mergeCell ref="C65:C66"/>
    <mergeCell ref="D65:D66"/>
    <mergeCell ref="E65:E66"/>
    <mergeCell ref="H63:H64"/>
    <mergeCell ref="I63:I64"/>
    <mergeCell ref="K63:K64"/>
    <mergeCell ref="L63:L64"/>
    <mergeCell ref="M63:M64"/>
    <mergeCell ref="N63:N64"/>
    <mergeCell ref="F71:F72"/>
    <mergeCell ref="G71:G72"/>
    <mergeCell ref="H71:H72"/>
    <mergeCell ref="I71:I72"/>
    <mergeCell ref="K71:K72"/>
    <mergeCell ref="L71:S72"/>
    <mergeCell ref="O69:O70"/>
    <mergeCell ref="P69:P70"/>
    <mergeCell ref="Q69:Q70"/>
    <mergeCell ref="R69:R70"/>
    <mergeCell ref="S69:S70"/>
    <mergeCell ref="A71:A72"/>
    <mergeCell ref="B71:B72"/>
    <mergeCell ref="C71:C72"/>
    <mergeCell ref="D71:D72"/>
    <mergeCell ref="E71:E72"/>
    <mergeCell ref="H69:H70"/>
    <mergeCell ref="I69:I70"/>
    <mergeCell ref="K69:K70"/>
    <mergeCell ref="L69:L70"/>
    <mergeCell ref="M69:M70"/>
    <mergeCell ref="N69:N70"/>
    <mergeCell ref="Q67:Q68"/>
    <mergeCell ref="R67:R68"/>
    <mergeCell ref="S67:S68"/>
    <mergeCell ref="A69:A70"/>
    <mergeCell ref="B69:B70"/>
    <mergeCell ref="C69:C70"/>
    <mergeCell ref="D69:D70"/>
    <mergeCell ref="E69:E70"/>
    <mergeCell ref="F69:F70"/>
    <mergeCell ref="G69:G70"/>
    <mergeCell ref="K67:K68"/>
    <mergeCell ref="L67:L68"/>
    <mergeCell ref="M67:M68"/>
    <mergeCell ref="N67:N68"/>
    <mergeCell ref="O67:O68"/>
    <mergeCell ref="P67:P68"/>
    <mergeCell ref="N75:N76"/>
    <mergeCell ref="O75:O76"/>
    <mergeCell ref="P75:P76"/>
    <mergeCell ref="Q75:Q76"/>
    <mergeCell ref="R75:R76"/>
    <mergeCell ref="S75:S76"/>
    <mergeCell ref="G75:G76"/>
    <mergeCell ref="H75:H76"/>
    <mergeCell ref="I75:I76"/>
    <mergeCell ref="K75:K76"/>
    <mergeCell ref="L75:L76"/>
    <mergeCell ref="M75:M76"/>
    <mergeCell ref="A75:A76"/>
    <mergeCell ref="B75:B76"/>
    <mergeCell ref="C75:C76"/>
    <mergeCell ref="D75:D76"/>
    <mergeCell ref="E75:E76"/>
    <mergeCell ref="F75:F76"/>
    <mergeCell ref="N73:N74"/>
    <mergeCell ref="O73:O74"/>
    <mergeCell ref="P73:P74"/>
    <mergeCell ref="Q73:Q74"/>
    <mergeCell ref="R73:R74"/>
    <mergeCell ref="S73:S74"/>
    <mergeCell ref="G73:G74"/>
    <mergeCell ref="H73:H74"/>
    <mergeCell ref="I73:I74"/>
    <mergeCell ref="K73:K74"/>
    <mergeCell ref="L73:L74"/>
    <mergeCell ref="M73:M74"/>
    <mergeCell ref="A73:A74"/>
    <mergeCell ref="B73:B74"/>
    <mergeCell ref="C73:C74"/>
    <mergeCell ref="D73:D74"/>
    <mergeCell ref="E73:E74"/>
    <mergeCell ref="F73:F74"/>
    <mergeCell ref="O79:O80"/>
    <mergeCell ref="P79:P80"/>
    <mergeCell ref="Q79:Q80"/>
    <mergeCell ref="R79:R80"/>
    <mergeCell ref="S79:S80"/>
    <mergeCell ref="A81:A82"/>
    <mergeCell ref="B81:B82"/>
    <mergeCell ref="C81:C82"/>
    <mergeCell ref="D81:D82"/>
    <mergeCell ref="E81:E82"/>
    <mergeCell ref="A79:A80"/>
    <mergeCell ref="B79:I80"/>
    <mergeCell ref="K79:K80"/>
    <mergeCell ref="L79:L80"/>
    <mergeCell ref="M79:M80"/>
    <mergeCell ref="N79:N80"/>
    <mergeCell ref="N77:N78"/>
    <mergeCell ref="O77:O78"/>
    <mergeCell ref="P77:P78"/>
    <mergeCell ref="Q77:Q78"/>
    <mergeCell ref="R77:R78"/>
    <mergeCell ref="S77:S78"/>
    <mergeCell ref="G77:G78"/>
    <mergeCell ref="H77:H78"/>
    <mergeCell ref="I77:I78"/>
    <mergeCell ref="K77:K78"/>
    <mergeCell ref="L77:L78"/>
    <mergeCell ref="M77:M78"/>
    <mergeCell ref="A77:A78"/>
    <mergeCell ref="B77:B78"/>
    <mergeCell ref="C77:C78"/>
    <mergeCell ref="D77:D78"/>
    <mergeCell ref="E77:E78"/>
    <mergeCell ref="F77:F78"/>
    <mergeCell ref="Q83:Q84"/>
    <mergeCell ref="R83:R84"/>
    <mergeCell ref="S83:S84"/>
    <mergeCell ref="A85:A86"/>
    <mergeCell ref="B85:B86"/>
    <mergeCell ref="C85:C86"/>
    <mergeCell ref="D85:D86"/>
    <mergeCell ref="E85:E86"/>
    <mergeCell ref="F85:F86"/>
    <mergeCell ref="G85:G86"/>
    <mergeCell ref="K83:K84"/>
    <mergeCell ref="L83:L84"/>
    <mergeCell ref="M83:M84"/>
    <mergeCell ref="N83:N84"/>
    <mergeCell ref="O83:O84"/>
    <mergeCell ref="P83:P84"/>
    <mergeCell ref="S81:S82"/>
    <mergeCell ref="A83:A84"/>
    <mergeCell ref="B83:B84"/>
    <mergeCell ref="C83:C84"/>
    <mergeCell ref="D83:D84"/>
    <mergeCell ref="E83:E84"/>
    <mergeCell ref="F83:F84"/>
    <mergeCell ref="G83:G84"/>
    <mergeCell ref="H83:H84"/>
    <mergeCell ref="I83:I84"/>
    <mergeCell ref="M81:M82"/>
    <mergeCell ref="N81:N82"/>
    <mergeCell ref="O81:O82"/>
    <mergeCell ref="P81:P82"/>
    <mergeCell ref="Q81:Q82"/>
    <mergeCell ref="R81:R82"/>
    <mergeCell ref="F81:F82"/>
    <mergeCell ref="G81:G82"/>
    <mergeCell ref="H81:H82"/>
    <mergeCell ref="I81:I82"/>
    <mergeCell ref="K81:K82"/>
    <mergeCell ref="L81:L82"/>
    <mergeCell ref="N89:N90"/>
    <mergeCell ref="O89:O90"/>
    <mergeCell ref="P89:P90"/>
    <mergeCell ref="Q89:Q90"/>
    <mergeCell ref="R89:R90"/>
    <mergeCell ref="S89:S90"/>
    <mergeCell ref="G89:G90"/>
    <mergeCell ref="H89:H90"/>
    <mergeCell ref="I89:I90"/>
    <mergeCell ref="K89:K90"/>
    <mergeCell ref="L89:L90"/>
    <mergeCell ref="M89:M90"/>
    <mergeCell ref="A89:A90"/>
    <mergeCell ref="B89:B90"/>
    <mergeCell ref="C89:C90"/>
    <mergeCell ref="D89:D90"/>
    <mergeCell ref="E89:E90"/>
    <mergeCell ref="F89:F90"/>
    <mergeCell ref="F87:F88"/>
    <mergeCell ref="G87:G88"/>
    <mergeCell ref="H87:H88"/>
    <mergeCell ref="I87:I88"/>
    <mergeCell ref="K87:K88"/>
    <mergeCell ref="L87:S88"/>
    <mergeCell ref="O85:O86"/>
    <mergeCell ref="P85:P86"/>
    <mergeCell ref="Q85:Q86"/>
    <mergeCell ref="R85:R86"/>
    <mergeCell ref="S85:S86"/>
    <mergeCell ref="A87:A88"/>
    <mergeCell ref="B87:B88"/>
    <mergeCell ref="C87:C88"/>
    <mergeCell ref="D87:D88"/>
    <mergeCell ref="E87:E88"/>
    <mergeCell ref="H85:H86"/>
    <mergeCell ref="I85:I86"/>
    <mergeCell ref="K85:K86"/>
    <mergeCell ref="L85:L86"/>
    <mergeCell ref="M85:M86"/>
    <mergeCell ref="N85:N86"/>
    <mergeCell ref="N93:N94"/>
    <mergeCell ref="O93:O94"/>
    <mergeCell ref="P93:P94"/>
    <mergeCell ref="Q93:Q94"/>
    <mergeCell ref="R93:R94"/>
    <mergeCell ref="S93:S94"/>
    <mergeCell ref="G93:G94"/>
    <mergeCell ref="H93:H94"/>
    <mergeCell ref="I93:I94"/>
    <mergeCell ref="K93:K94"/>
    <mergeCell ref="L93:L94"/>
    <mergeCell ref="M93:M94"/>
    <mergeCell ref="A93:A94"/>
    <mergeCell ref="B93:B94"/>
    <mergeCell ref="C93:C94"/>
    <mergeCell ref="D93:D94"/>
    <mergeCell ref="E93:E94"/>
    <mergeCell ref="F93:F94"/>
    <mergeCell ref="N91:N92"/>
    <mergeCell ref="O91:O92"/>
    <mergeCell ref="P91:P92"/>
    <mergeCell ref="Q91:Q92"/>
    <mergeCell ref="R91:R92"/>
    <mergeCell ref="S91:S92"/>
    <mergeCell ref="G91:G92"/>
    <mergeCell ref="H91:H92"/>
    <mergeCell ref="I91:I92"/>
    <mergeCell ref="K91:K92"/>
    <mergeCell ref="L91:L92"/>
    <mergeCell ref="M91:M92"/>
    <mergeCell ref="A91:A92"/>
    <mergeCell ref="B91:B92"/>
    <mergeCell ref="C91:C92"/>
    <mergeCell ref="D91:D92"/>
    <mergeCell ref="E91:E92"/>
    <mergeCell ref="F91:F92"/>
    <mergeCell ref="F99:F100"/>
    <mergeCell ref="G99:G100"/>
    <mergeCell ref="H99:H100"/>
    <mergeCell ref="I99:I100"/>
    <mergeCell ref="K99:K100"/>
    <mergeCell ref="L99:S100"/>
    <mergeCell ref="O97:O98"/>
    <mergeCell ref="P97:P98"/>
    <mergeCell ref="Q97:Q98"/>
    <mergeCell ref="R97:R98"/>
    <mergeCell ref="S97:S98"/>
    <mergeCell ref="A99:A100"/>
    <mergeCell ref="B99:B100"/>
    <mergeCell ref="C99:C100"/>
    <mergeCell ref="D99:D100"/>
    <mergeCell ref="E99:E100"/>
    <mergeCell ref="A97:A98"/>
    <mergeCell ref="B97:I98"/>
    <mergeCell ref="K97:K98"/>
    <mergeCell ref="L97:L98"/>
    <mergeCell ref="M97:M98"/>
    <mergeCell ref="N97:N98"/>
    <mergeCell ref="N95:N96"/>
    <mergeCell ref="O95:O96"/>
    <mergeCell ref="P95:P96"/>
    <mergeCell ref="Q95:Q96"/>
    <mergeCell ref="R95:R96"/>
    <mergeCell ref="S95:S96"/>
    <mergeCell ref="G95:G96"/>
    <mergeCell ref="H95:H96"/>
    <mergeCell ref="I95:I96"/>
    <mergeCell ref="K95:K96"/>
    <mergeCell ref="L95:L96"/>
    <mergeCell ref="M95:M96"/>
    <mergeCell ref="A95:A96"/>
    <mergeCell ref="B95:B96"/>
    <mergeCell ref="C95:C96"/>
    <mergeCell ref="D95:D96"/>
    <mergeCell ref="E95:E96"/>
    <mergeCell ref="F95:F96"/>
    <mergeCell ref="N103:N104"/>
    <mergeCell ref="O103:O104"/>
    <mergeCell ref="P103:P104"/>
    <mergeCell ref="Q103:Q104"/>
    <mergeCell ref="R103:R104"/>
    <mergeCell ref="S103:S104"/>
    <mergeCell ref="G103:G104"/>
    <mergeCell ref="H103:H104"/>
    <mergeCell ref="I103:I104"/>
    <mergeCell ref="K103:K104"/>
    <mergeCell ref="L103:L104"/>
    <mergeCell ref="M103:M104"/>
    <mergeCell ref="A103:A104"/>
    <mergeCell ref="B103:B104"/>
    <mergeCell ref="C103:C104"/>
    <mergeCell ref="D103:D104"/>
    <mergeCell ref="E103:E104"/>
    <mergeCell ref="F103:F104"/>
    <mergeCell ref="N101:N102"/>
    <mergeCell ref="O101:O102"/>
    <mergeCell ref="P101:P102"/>
    <mergeCell ref="Q101:Q102"/>
    <mergeCell ref="R101:R102"/>
    <mergeCell ref="S101:S102"/>
    <mergeCell ref="G101:G102"/>
    <mergeCell ref="H101:H102"/>
    <mergeCell ref="I101:I102"/>
    <mergeCell ref="K101:K102"/>
    <mergeCell ref="L101:L102"/>
    <mergeCell ref="M101:M102"/>
    <mergeCell ref="A101:A102"/>
    <mergeCell ref="B101:B102"/>
    <mergeCell ref="C101:C102"/>
    <mergeCell ref="D101:D102"/>
    <mergeCell ref="E101:E102"/>
    <mergeCell ref="F101:F102"/>
    <mergeCell ref="S111:S112"/>
    <mergeCell ref="A113:A114"/>
    <mergeCell ref="B113:I114"/>
    <mergeCell ref="K113:K114"/>
    <mergeCell ref="L113:S114"/>
    <mergeCell ref="A115:A116"/>
    <mergeCell ref="B115:B116"/>
    <mergeCell ref="C115:C116"/>
    <mergeCell ref="D115:D116"/>
    <mergeCell ref="E115:E116"/>
    <mergeCell ref="M111:M112"/>
    <mergeCell ref="N111:N112"/>
    <mergeCell ref="O111:O112"/>
    <mergeCell ref="P111:P112"/>
    <mergeCell ref="Q111:Q112"/>
    <mergeCell ref="R111:R112"/>
    <mergeCell ref="F111:F112"/>
    <mergeCell ref="G111:G112"/>
    <mergeCell ref="H111:H112"/>
    <mergeCell ref="I111:I112"/>
    <mergeCell ref="K111:K112"/>
    <mergeCell ref="L111:L112"/>
    <mergeCell ref="D107:G108"/>
    <mergeCell ref="H107:I108"/>
    <mergeCell ref="N107:Q108"/>
    <mergeCell ref="R107:S108"/>
    <mergeCell ref="A109:S110"/>
    <mergeCell ref="A111:A112"/>
    <mergeCell ref="B111:B112"/>
    <mergeCell ref="C111:C112"/>
    <mergeCell ref="D111:D112"/>
    <mergeCell ref="E111:E112"/>
    <mergeCell ref="N105:N106"/>
    <mergeCell ref="O105:O106"/>
    <mergeCell ref="P105:P106"/>
    <mergeCell ref="Q105:Q106"/>
    <mergeCell ref="R105:R106"/>
    <mergeCell ref="S105:S106"/>
    <mergeCell ref="G105:G106"/>
    <mergeCell ref="H105:H106"/>
    <mergeCell ref="I105:I106"/>
    <mergeCell ref="K105:K106"/>
    <mergeCell ref="L105:L106"/>
    <mergeCell ref="M105:M106"/>
    <mergeCell ref="A105:A106"/>
    <mergeCell ref="B105:B106"/>
    <mergeCell ref="C105:C106"/>
    <mergeCell ref="D105:D106"/>
    <mergeCell ref="E105:E106"/>
    <mergeCell ref="F105:F106"/>
    <mergeCell ref="Q117:Q118"/>
    <mergeCell ref="R117:R118"/>
    <mergeCell ref="S117:S118"/>
    <mergeCell ref="A119:A120"/>
    <mergeCell ref="B119:B120"/>
    <mergeCell ref="C119:C120"/>
    <mergeCell ref="D119:D120"/>
    <mergeCell ref="E119:E120"/>
    <mergeCell ref="F119:F120"/>
    <mergeCell ref="G119:G120"/>
    <mergeCell ref="K117:K118"/>
    <mergeCell ref="L117:L118"/>
    <mergeCell ref="M117:M118"/>
    <mergeCell ref="N117:N118"/>
    <mergeCell ref="O117:O118"/>
    <mergeCell ref="P117:P118"/>
    <mergeCell ref="S115:S116"/>
    <mergeCell ref="A117:A118"/>
    <mergeCell ref="B117:B118"/>
    <mergeCell ref="C117:C118"/>
    <mergeCell ref="D117:D118"/>
    <mergeCell ref="E117:E118"/>
    <mergeCell ref="F117:F118"/>
    <mergeCell ref="G117:G118"/>
    <mergeCell ref="H117:H118"/>
    <mergeCell ref="I117:I118"/>
    <mergeCell ref="M115:M116"/>
    <mergeCell ref="N115:N116"/>
    <mergeCell ref="O115:O116"/>
    <mergeCell ref="P115:P116"/>
    <mergeCell ref="Q115:Q116"/>
    <mergeCell ref="R115:R116"/>
    <mergeCell ref="F115:F116"/>
    <mergeCell ref="G115:G116"/>
    <mergeCell ref="H115:H116"/>
    <mergeCell ref="I115:I116"/>
    <mergeCell ref="K115:K116"/>
    <mergeCell ref="L115:L116"/>
    <mergeCell ref="S121:S122"/>
    <mergeCell ref="A123:A124"/>
    <mergeCell ref="B123:I124"/>
    <mergeCell ref="K123:K124"/>
    <mergeCell ref="L123:L124"/>
    <mergeCell ref="M123:M124"/>
    <mergeCell ref="N123:N124"/>
    <mergeCell ref="O123:O124"/>
    <mergeCell ref="P123:P124"/>
    <mergeCell ref="Q123:Q124"/>
    <mergeCell ref="M121:M122"/>
    <mergeCell ref="N121:N122"/>
    <mergeCell ref="O121:O122"/>
    <mergeCell ref="P121:P122"/>
    <mergeCell ref="Q121:Q122"/>
    <mergeCell ref="R121:R122"/>
    <mergeCell ref="F121:F122"/>
    <mergeCell ref="G121:G122"/>
    <mergeCell ref="H121:H122"/>
    <mergeCell ref="I121:I122"/>
    <mergeCell ref="K121:K122"/>
    <mergeCell ref="L121:L122"/>
    <mergeCell ref="O119:O120"/>
    <mergeCell ref="P119:P120"/>
    <mergeCell ref="Q119:Q120"/>
    <mergeCell ref="R119:R120"/>
    <mergeCell ref="S119:S120"/>
    <mergeCell ref="A121:A122"/>
    <mergeCell ref="B121:B122"/>
    <mergeCell ref="C121:C122"/>
    <mergeCell ref="D121:D122"/>
    <mergeCell ref="E121:E122"/>
    <mergeCell ref="H119:H120"/>
    <mergeCell ref="I119:I120"/>
    <mergeCell ref="K119:K120"/>
    <mergeCell ref="L119:L120"/>
    <mergeCell ref="M119:M120"/>
    <mergeCell ref="N119:N120"/>
    <mergeCell ref="N127:N128"/>
    <mergeCell ref="O127:O128"/>
    <mergeCell ref="P127:P128"/>
    <mergeCell ref="Q127:Q128"/>
    <mergeCell ref="R127:R128"/>
    <mergeCell ref="S127:S128"/>
    <mergeCell ref="G127:G128"/>
    <mergeCell ref="H127:H128"/>
    <mergeCell ref="I127:I128"/>
    <mergeCell ref="K127:K128"/>
    <mergeCell ref="L127:L128"/>
    <mergeCell ref="M127:M128"/>
    <mergeCell ref="P125:P126"/>
    <mergeCell ref="Q125:Q126"/>
    <mergeCell ref="R125:R126"/>
    <mergeCell ref="S125:S126"/>
    <mergeCell ref="A127:A128"/>
    <mergeCell ref="B127:B128"/>
    <mergeCell ref="C127:C128"/>
    <mergeCell ref="D127:D128"/>
    <mergeCell ref="E127:E128"/>
    <mergeCell ref="F127:F128"/>
    <mergeCell ref="I125:I126"/>
    <mergeCell ref="K125:K126"/>
    <mergeCell ref="L125:L126"/>
    <mergeCell ref="M125:M126"/>
    <mergeCell ref="N125:N126"/>
    <mergeCell ref="O125:O126"/>
    <mergeCell ref="R123:R124"/>
    <mergeCell ref="S123:S124"/>
    <mergeCell ref="A125:A126"/>
    <mergeCell ref="B125:B126"/>
    <mergeCell ref="C125:C126"/>
    <mergeCell ref="D125:D126"/>
    <mergeCell ref="E125:E126"/>
    <mergeCell ref="F125:F126"/>
    <mergeCell ref="G125:G126"/>
    <mergeCell ref="H125:H126"/>
    <mergeCell ref="N131:N132"/>
    <mergeCell ref="O131:O132"/>
    <mergeCell ref="P131:P132"/>
    <mergeCell ref="Q131:Q132"/>
    <mergeCell ref="R131:R132"/>
    <mergeCell ref="S131:S132"/>
    <mergeCell ref="G131:G132"/>
    <mergeCell ref="H131:H132"/>
    <mergeCell ref="I131:I132"/>
    <mergeCell ref="K131:K132"/>
    <mergeCell ref="L131:L132"/>
    <mergeCell ref="M131:M132"/>
    <mergeCell ref="A131:A132"/>
    <mergeCell ref="B131:B132"/>
    <mergeCell ref="C131:C132"/>
    <mergeCell ref="D131:D132"/>
    <mergeCell ref="E131:E132"/>
    <mergeCell ref="F131:F132"/>
    <mergeCell ref="N129:N130"/>
    <mergeCell ref="O129:O130"/>
    <mergeCell ref="P129:P130"/>
    <mergeCell ref="Q129:Q130"/>
    <mergeCell ref="R129:R130"/>
    <mergeCell ref="S129:S130"/>
    <mergeCell ref="G129:G130"/>
    <mergeCell ref="H129:H130"/>
    <mergeCell ref="I129:I130"/>
    <mergeCell ref="K129:K130"/>
    <mergeCell ref="L129:L130"/>
    <mergeCell ref="M129:M130"/>
    <mergeCell ref="A129:A130"/>
    <mergeCell ref="B129:B130"/>
    <mergeCell ref="C129:C130"/>
    <mergeCell ref="D129:D130"/>
    <mergeCell ref="E129:E130"/>
    <mergeCell ref="F129:F130"/>
    <mergeCell ref="K137:K138"/>
    <mergeCell ref="L137:S138"/>
    <mergeCell ref="A139:A140"/>
    <mergeCell ref="B139:B140"/>
    <mergeCell ref="C139:C140"/>
    <mergeCell ref="D139:D140"/>
    <mergeCell ref="E139:E140"/>
    <mergeCell ref="F139:F140"/>
    <mergeCell ref="G139:G140"/>
    <mergeCell ref="H139:H140"/>
    <mergeCell ref="S135:S136"/>
    <mergeCell ref="A137:A138"/>
    <mergeCell ref="B137:B138"/>
    <mergeCell ref="C137:C138"/>
    <mergeCell ref="D137:D138"/>
    <mergeCell ref="E137:E138"/>
    <mergeCell ref="F137:F138"/>
    <mergeCell ref="G137:G138"/>
    <mergeCell ref="H137:H138"/>
    <mergeCell ref="I137:I138"/>
    <mergeCell ref="M135:M136"/>
    <mergeCell ref="N135:N136"/>
    <mergeCell ref="O135:O136"/>
    <mergeCell ref="P135:P136"/>
    <mergeCell ref="Q135:Q136"/>
    <mergeCell ref="R135:R136"/>
    <mergeCell ref="F135:F136"/>
    <mergeCell ref="G135:G136"/>
    <mergeCell ref="H135:H136"/>
    <mergeCell ref="I135:I136"/>
    <mergeCell ref="K135:K136"/>
    <mergeCell ref="L135:L136"/>
    <mergeCell ref="O133:O134"/>
    <mergeCell ref="P133:P134"/>
    <mergeCell ref="Q133:Q134"/>
    <mergeCell ref="R133:R134"/>
    <mergeCell ref="S133:S134"/>
    <mergeCell ref="A135:A136"/>
    <mergeCell ref="B135:B136"/>
    <mergeCell ref="C135:C136"/>
    <mergeCell ref="D135:D136"/>
    <mergeCell ref="E135:E136"/>
    <mergeCell ref="A133:A134"/>
    <mergeCell ref="B133:I134"/>
    <mergeCell ref="K133:K134"/>
    <mergeCell ref="L133:L134"/>
    <mergeCell ref="M133:M134"/>
    <mergeCell ref="N133:N134"/>
    <mergeCell ref="N143:N144"/>
    <mergeCell ref="O143:O144"/>
    <mergeCell ref="P143:P144"/>
    <mergeCell ref="Q143:Q144"/>
    <mergeCell ref="R143:R144"/>
    <mergeCell ref="S143:S144"/>
    <mergeCell ref="G143:G144"/>
    <mergeCell ref="H143:H144"/>
    <mergeCell ref="I143:I144"/>
    <mergeCell ref="K143:K144"/>
    <mergeCell ref="L143:L144"/>
    <mergeCell ref="M143:M144"/>
    <mergeCell ref="A143:A144"/>
    <mergeCell ref="B143:B144"/>
    <mergeCell ref="C143:C144"/>
    <mergeCell ref="D143:D144"/>
    <mergeCell ref="E143:E144"/>
    <mergeCell ref="F143:F144"/>
    <mergeCell ref="N141:N142"/>
    <mergeCell ref="O141:O142"/>
    <mergeCell ref="P141:P142"/>
    <mergeCell ref="Q141:Q142"/>
    <mergeCell ref="R141:R142"/>
    <mergeCell ref="S141:S142"/>
    <mergeCell ref="G141:G142"/>
    <mergeCell ref="H141:H142"/>
    <mergeCell ref="I141:I142"/>
    <mergeCell ref="K141:K142"/>
    <mergeCell ref="L141:L142"/>
    <mergeCell ref="M141:M142"/>
    <mergeCell ref="P139:P140"/>
    <mergeCell ref="Q139:Q140"/>
    <mergeCell ref="R139:R140"/>
    <mergeCell ref="S139:S140"/>
    <mergeCell ref="A141:A142"/>
    <mergeCell ref="B141:B142"/>
    <mergeCell ref="C141:C142"/>
    <mergeCell ref="D141:D142"/>
    <mergeCell ref="E141:E142"/>
    <mergeCell ref="F141:F142"/>
    <mergeCell ref="I139:I140"/>
    <mergeCell ref="K139:K140"/>
    <mergeCell ref="L139:L140"/>
    <mergeCell ref="M139:M140"/>
    <mergeCell ref="N139:N140"/>
    <mergeCell ref="O139:O140"/>
    <mergeCell ref="O147:O148"/>
    <mergeCell ref="P147:P148"/>
    <mergeCell ref="Q147:Q148"/>
    <mergeCell ref="R147:R148"/>
    <mergeCell ref="S147:S148"/>
    <mergeCell ref="A149:A150"/>
    <mergeCell ref="B149:B150"/>
    <mergeCell ref="C149:C150"/>
    <mergeCell ref="D149:D150"/>
    <mergeCell ref="E149:E150"/>
    <mergeCell ref="A147:A148"/>
    <mergeCell ref="B147:I148"/>
    <mergeCell ref="K147:K148"/>
    <mergeCell ref="L147:L148"/>
    <mergeCell ref="M147:M148"/>
    <mergeCell ref="N147:N148"/>
    <mergeCell ref="N145:N146"/>
    <mergeCell ref="O145:O146"/>
    <mergeCell ref="P145:P146"/>
    <mergeCell ref="Q145:Q146"/>
    <mergeCell ref="R145:R146"/>
    <mergeCell ref="S145:S146"/>
    <mergeCell ref="G145:G146"/>
    <mergeCell ref="H145:H146"/>
    <mergeCell ref="I145:I146"/>
    <mergeCell ref="K145:K146"/>
    <mergeCell ref="L145:L146"/>
    <mergeCell ref="M145:M146"/>
    <mergeCell ref="A145:A146"/>
    <mergeCell ref="B145:B146"/>
    <mergeCell ref="C145:C146"/>
    <mergeCell ref="D145:D146"/>
    <mergeCell ref="E145:E146"/>
    <mergeCell ref="F145:F146"/>
    <mergeCell ref="N153:N154"/>
    <mergeCell ref="O153:O154"/>
    <mergeCell ref="P153:P154"/>
    <mergeCell ref="Q153:Q154"/>
    <mergeCell ref="R153:R154"/>
    <mergeCell ref="S153:S154"/>
    <mergeCell ref="G153:G154"/>
    <mergeCell ref="H153:H154"/>
    <mergeCell ref="I153:I154"/>
    <mergeCell ref="K153:K154"/>
    <mergeCell ref="L153:L154"/>
    <mergeCell ref="M153:M154"/>
    <mergeCell ref="A153:A154"/>
    <mergeCell ref="B153:B154"/>
    <mergeCell ref="C153:C154"/>
    <mergeCell ref="D153:D154"/>
    <mergeCell ref="E153:E154"/>
    <mergeCell ref="F153:F154"/>
    <mergeCell ref="F151:F152"/>
    <mergeCell ref="G151:G152"/>
    <mergeCell ref="H151:H152"/>
    <mergeCell ref="I151:I152"/>
    <mergeCell ref="K151:K152"/>
    <mergeCell ref="L151:S152"/>
    <mergeCell ref="F149:F150"/>
    <mergeCell ref="G149:G150"/>
    <mergeCell ref="H149:H150"/>
    <mergeCell ref="I149:I150"/>
    <mergeCell ref="K149:S150"/>
    <mergeCell ref="A151:A152"/>
    <mergeCell ref="B151:B152"/>
    <mergeCell ref="C151:C152"/>
    <mergeCell ref="D151:D152"/>
    <mergeCell ref="E151:E152"/>
    <mergeCell ref="N157:N158"/>
    <mergeCell ref="O157:O158"/>
    <mergeCell ref="P157:P158"/>
    <mergeCell ref="Q157:Q158"/>
    <mergeCell ref="R157:R158"/>
    <mergeCell ref="S157:S158"/>
    <mergeCell ref="G157:G158"/>
    <mergeCell ref="H157:H158"/>
    <mergeCell ref="I157:I158"/>
    <mergeCell ref="K157:K158"/>
    <mergeCell ref="L157:L158"/>
    <mergeCell ref="M157:M158"/>
    <mergeCell ref="A157:A158"/>
    <mergeCell ref="B157:B158"/>
    <mergeCell ref="C157:C158"/>
    <mergeCell ref="D157:D158"/>
    <mergeCell ref="E157:E158"/>
    <mergeCell ref="F157:F158"/>
    <mergeCell ref="N155:N156"/>
    <mergeCell ref="O155:O156"/>
    <mergeCell ref="P155:P156"/>
    <mergeCell ref="Q155:Q156"/>
    <mergeCell ref="R155:R156"/>
    <mergeCell ref="S155:S156"/>
    <mergeCell ref="G155:G156"/>
    <mergeCell ref="H155:H156"/>
    <mergeCell ref="I155:I156"/>
    <mergeCell ref="K155:K156"/>
    <mergeCell ref="L155:L156"/>
    <mergeCell ref="M155:M156"/>
    <mergeCell ref="A155:A156"/>
    <mergeCell ref="B155:B156"/>
    <mergeCell ref="C155:C156"/>
    <mergeCell ref="D155:D156"/>
    <mergeCell ref="E155:E156"/>
    <mergeCell ref="F155:F156"/>
    <mergeCell ref="G161:G162"/>
    <mergeCell ref="H161:H162"/>
    <mergeCell ref="I161:I162"/>
    <mergeCell ref="K161:K162"/>
    <mergeCell ref="L161:S162"/>
    <mergeCell ref="A163:A164"/>
    <mergeCell ref="B163:B164"/>
    <mergeCell ref="C163:C164"/>
    <mergeCell ref="D163:D164"/>
    <mergeCell ref="E163:E164"/>
    <mergeCell ref="A161:A162"/>
    <mergeCell ref="B161:B162"/>
    <mergeCell ref="C161:C162"/>
    <mergeCell ref="D161:D162"/>
    <mergeCell ref="E161:E162"/>
    <mergeCell ref="F161:F162"/>
    <mergeCell ref="N159:N160"/>
    <mergeCell ref="O159:O160"/>
    <mergeCell ref="P159:P160"/>
    <mergeCell ref="Q159:Q160"/>
    <mergeCell ref="R159:R160"/>
    <mergeCell ref="S159:S160"/>
    <mergeCell ref="G159:G160"/>
    <mergeCell ref="H159:H160"/>
    <mergeCell ref="I159:I160"/>
    <mergeCell ref="K159:K160"/>
    <mergeCell ref="L159:L160"/>
    <mergeCell ref="M159:M160"/>
    <mergeCell ref="A159:A160"/>
    <mergeCell ref="B159:B160"/>
    <mergeCell ref="C159:C160"/>
    <mergeCell ref="D159:D160"/>
    <mergeCell ref="E159:E160"/>
    <mergeCell ref="F159:F160"/>
    <mergeCell ref="Q165:Q166"/>
    <mergeCell ref="R165:R166"/>
    <mergeCell ref="S165:S166"/>
    <mergeCell ref="A167:A168"/>
    <mergeCell ref="B167:I168"/>
    <mergeCell ref="K167:K168"/>
    <mergeCell ref="L167:L168"/>
    <mergeCell ref="M167:M168"/>
    <mergeCell ref="N167:N168"/>
    <mergeCell ref="O167:O168"/>
    <mergeCell ref="K165:K166"/>
    <mergeCell ref="L165:L166"/>
    <mergeCell ref="M165:M166"/>
    <mergeCell ref="N165:N166"/>
    <mergeCell ref="O165:O166"/>
    <mergeCell ref="P165:P166"/>
    <mergeCell ref="S163:S164"/>
    <mergeCell ref="A165:A166"/>
    <mergeCell ref="B165:B166"/>
    <mergeCell ref="C165:C166"/>
    <mergeCell ref="D165:D166"/>
    <mergeCell ref="E165:E166"/>
    <mergeCell ref="F165:F166"/>
    <mergeCell ref="G165:G166"/>
    <mergeCell ref="H165:H166"/>
    <mergeCell ref="I165:I166"/>
    <mergeCell ref="M163:M164"/>
    <mergeCell ref="N163:N164"/>
    <mergeCell ref="O163:O164"/>
    <mergeCell ref="P163:P164"/>
    <mergeCell ref="Q163:Q164"/>
    <mergeCell ref="R163:R164"/>
    <mergeCell ref="F163:F164"/>
    <mergeCell ref="G163:G164"/>
    <mergeCell ref="H163:H164"/>
    <mergeCell ref="I163:I164"/>
    <mergeCell ref="K163:K164"/>
    <mergeCell ref="L163:L164"/>
    <mergeCell ref="N171:N172"/>
    <mergeCell ref="O171:O172"/>
    <mergeCell ref="P171:P172"/>
    <mergeCell ref="Q171:Q172"/>
    <mergeCell ref="R171:R172"/>
    <mergeCell ref="S171:S172"/>
    <mergeCell ref="G171:G172"/>
    <mergeCell ref="H171:H172"/>
    <mergeCell ref="I171:I172"/>
    <mergeCell ref="K171:K172"/>
    <mergeCell ref="L171:L172"/>
    <mergeCell ref="M171:M172"/>
    <mergeCell ref="A171:A172"/>
    <mergeCell ref="B171:B172"/>
    <mergeCell ref="C171:C172"/>
    <mergeCell ref="D171:D172"/>
    <mergeCell ref="E171:E172"/>
    <mergeCell ref="F171:F172"/>
    <mergeCell ref="N169:N170"/>
    <mergeCell ref="O169:O170"/>
    <mergeCell ref="P169:P170"/>
    <mergeCell ref="Q169:Q170"/>
    <mergeCell ref="R169:R170"/>
    <mergeCell ref="S169:S170"/>
    <mergeCell ref="G169:G170"/>
    <mergeCell ref="H169:H170"/>
    <mergeCell ref="I169:I170"/>
    <mergeCell ref="K169:K170"/>
    <mergeCell ref="L169:L170"/>
    <mergeCell ref="M169:M170"/>
    <mergeCell ref="P167:P168"/>
    <mergeCell ref="Q167:Q168"/>
    <mergeCell ref="R167:R168"/>
    <mergeCell ref="S167:S168"/>
    <mergeCell ref="A169:A170"/>
    <mergeCell ref="B169:B170"/>
    <mergeCell ref="C169:C170"/>
    <mergeCell ref="D169:D170"/>
    <mergeCell ref="E169:E170"/>
    <mergeCell ref="F169:F170"/>
    <mergeCell ref="G175:G176"/>
    <mergeCell ref="H175:H176"/>
    <mergeCell ref="I175:I176"/>
    <mergeCell ref="K175:K176"/>
    <mergeCell ref="L175:S176"/>
    <mergeCell ref="A177:A178"/>
    <mergeCell ref="B177:B178"/>
    <mergeCell ref="C177:C178"/>
    <mergeCell ref="D177:D178"/>
    <mergeCell ref="E177:E178"/>
    <mergeCell ref="A175:A176"/>
    <mergeCell ref="B175:B176"/>
    <mergeCell ref="C175:C176"/>
    <mergeCell ref="D175:D176"/>
    <mergeCell ref="E175:E176"/>
    <mergeCell ref="F175:F176"/>
    <mergeCell ref="N173:N174"/>
    <mergeCell ref="O173:O174"/>
    <mergeCell ref="P173:P174"/>
    <mergeCell ref="Q173:Q174"/>
    <mergeCell ref="R173:R174"/>
    <mergeCell ref="S173:S174"/>
    <mergeCell ref="G173:G174"/>
    <mergeCell ref="H173:H174"/>
    <mergeCell ref="I173:I174"/>
    <mergeCell ref="K173:K174"/>
    <mergeCell ref="L173:L174"/>
    <mergeCell ref="M173:M174"/>
    <mergeCell ref="A173:A174"/>
    <mergeCell ref="B173:B174"/>
    <mergeCell ref="C173:C174"/>
    <mergeCell ref="D173:D174"/>
    <mergeCell ref="E173:E174"/>
    <mergeCell ref="F173:F174"/>
    <mergeCell ref="Q179:Q180"/>
    <mergeCell ref="R179:R180"/>
    <mergeCell ref="S179:S180"/>
    <mergeCell ref="A181:A182"/>
    <mergeCell ref="B181:B182"/>
    <mergeCell ref="C181:C182"/>
    <mergeCell ref="D181:D182"/>
    <mergeCell ref="E181:E182"/>
    <mergeCell ref="F181:F182"/>
    <mergeCell ref="G181:G182"/>
    <mergeCell ref="K179:K180"/>
    <mergeCell ref="L179:L180"/>
    <mergeCell ref="M179:M180"/>
    <mergeCell ref="N179:N180"/>
    <mergeCell ref="O179:O180"/>
    <mergeCell ref="P179:P180"/>
    <mergeCell ref="S177:S178"/>
    <mergeCell ref="A179:A180"/>
    <mergeCell ref="B179:B180"/>
    <mergeCell ref="C179:C180"/>
    <mergeCell ref="D179:D180"/>
    <mergeCell ref="E179:E180"/>
    <mergeCell ref="F179:F180"/>
    <mergeCell ref="G179:G180"/>
    <mergeCell ref="H179:H180"/>
    <mergeCell ref="I179:I180"/>
    <mergeCell ref="M177:M178"/>
    <mergeCell ref="N177:N178"/>
    <mergeCell ref="O177:O178"/>
    <mergeCell ref="P177:P178"/>
    <mergeCell ref="Q177:Q178"/>
    <mergeCell ref="R177:R178"/>
    <mergeCell ref="F177:F178"/>
    <mergeCell ref="G177:G178"/>
    <mergeCell ref="H177:H178"/>
    <mergeCell ref="I177:I178"/>
    <mergeCell ref="K177:K178"/>
    <mergeCell ref="L177:L178"/>
    <mergeCell ref="S183:S184"/>
    <mergeCell ref="A185:A186"/>
    <mergeCell ref="B185:B186"/>
    <mergeCell ref="C185:C186"/>
    <mergeCell ref="D185:D186"/>
    <mergeCell ref="E185:E186"/>
    <mergeCell ref="F185:F186"/>
    <mergeCell ref="G185:G186"/>
    <mergeCell ref="H185:H186"/>
    <mergeCell ref="I185:I186"/>
    <mergeCell ref="M183:M184"/>
    <mergeCell ref="N183:N184"/>
    <mergeCell ref="O183:O184"/>
    <mergeCell ref="P183:P184"/>
    <mergeCell ref="Q183:Q184"/>
    <mergeCell ref="R183:R184"/>
    <mergeCell ref="F183:F184"/>
    <mergeCell ref="G183:G184"/>
    <mergeCell ref="H183:H184"/>
    <mergeCell ref="I183:I184"/>
    <mergeCell ref="K183:K184"/>
    <mergeCell ref="L183:L184"/>
    <mergeCell ref="O181:O182"/>
    <mergeCell ref="P181:P182"/>
    <mergeCell ref="Q181:Q182"/>
    <mergeCell ref="R181:R182"/>
    <mergeCell ref="S181:S182"/>
    <mergeCell ref="A183:A184"/>
    <mergeCell ref="B183:B184"/>
    <mergeCell ref="C183:C184"/>
    <mergeCell ref="D183:D184"/>
    <mergeCell ref="E183:E184"/>
    <mergeCell ref="H181:H182"/>
    <mergeCell ref="I181:I182"/>
    <mergeCell ref="K181:K182"/>
    <mergeCell ref="L181:L182"/>
    <mergeCell ref="M181:M182"/>
    <mergeCell ref="N181:N182"/>
    <mergeCell ref="N191:N192"/>
    <mergeCell ref="O191:O192"/>
    <mergeCell ref="P191:P192"/>
    <mergeCell ref="Q191:Q192"/>
    <mergeCell ref="R191:R192"/>
    <mergeCell ref="S191:S192"/>
    <mergeCell ref="G189:G190"/>
    <mergeCell ref="H189:H190"/>
    <mergeCell ref="I189:I190"/>
    <mergeCell ref="K189:K190"/>
    <mergeCell ref="L189:S190"/>
    <mergeCell ref="A191:A192"/>
    <mergeCell ref="B191:I192"/>
    <mergeCell ref="K191:K192"/>
    <mergeCell ref="L191:L192"/>
    <mergeCell ref="M191:M192"/>
    <mergeCell ref="P187:P188"/>
    <mergeCell ref="Q187:Q188"/>
    <mergeCell ref="R187:R188"/>
    <mergeCell ref="S187:S188"/>
    <mergeCell ref="A189:A190"/>
    <mergeCell ref="B189:B190"/>
    <mergeCell ref="C189:C190"/>
    <mergeCell ref="D189:D190"/>
    <mergeCell ref="E189:E190"/>
    <mergeCell ref="F189:F190"/>
    <mergeCell ref="Q185:Q186"/>
    <mergeCell ref="R185:R186"/>
    <mergeCell ref="S185:S186"/>
    <mergeCell ref="A187:A188"/>
    <mergeCell ref="B187:I188"/>
    <mergeCell ref="K187:K188"/>
    <mergeCell ref="L187:L188"/>
    <mergeCell ref="M187:M188"/>
    <mergeCell ref="N187:N188"/>
    <mergeCell ref="O187:O188"/>
    <mergeCell ref="K185:K186"/>
    <mergeCell ref="L185:L186"/>
    <mergeCell ref="M185:M186"/>
    <mergeCell ref="N185:N186"/>
    <mergeCell ref="O185:O186"/>
    <mergeCell ref="P185:P186"/>
    <mergeCell ref="N195:N196"/>
    <mergeCell ref="O195:O196"/>
    <mergeCell ref="P195:P196"/>
    <mergeCell ref="Q195:Q196"/>
    <mergeCell ref="R195:R196"/>
    <mergeCell ref="S195:S196"/>
    <mergeCell ref="G195:G196"/>
    <mergeCell ref="H195:H196"/>
    <mergeCell ref="I195:I196"/>
    <mergeCell ref="K195:K196"/>
    <mergeCell ref="L195:L196"/>
    <mergeCell ref="M195:M196"/>
    <mergeCell ref="A195:A196"/>
    <mergeCell ref="B195:B196"/>
    <mergeCell ref="C195:C196"/>
    <mergeCell ref="D195:D196"/>
    <mergeCell ref="E195:E196"/>
    <mergeCell ref="F195:F196"/>
    <mergeCell ref="N193:N194"/>
    <mergeCell ref="O193:O194"/>
    <mergeCell ref="P193:P194"/>
    <mergeCell ref="Q193:Q194"/>
    <mergeCell ref="R193:R194"/>
    <mergeCell ref="S193:S194"/>
    <mergeCell ref="G193:G194"/>
    <mergeCell ref="H193:H194"/>
    <mergeCell ref="I193:I194"/>
    <mergeCell ref="K193:K194"/>
    <mergeCell ref="L193:L194"/>
    <mergeCell ref="M193:M194"/>
    <mergeCell ref="A193:A194"/>
    <mergeCell ref="B193:B194"/>
    <mergeCell ref="C193:C194"/>
    <mergeCell ref="D193:D194"/>
    <mergeCell ref="E193:E194"/>
    <mergeCell ref="F193:F194"/>
    <mergeCell ref="G199:G200"/>
    <mergeCell ref="H199:H200"/>
    <mergeCell ref="I199:I200"/>
    <mergeCell ref="K199:K200"/>
    <mergeCell ref="L199:S200"/>
    <mergeCell ref="A201:A202"/>
    <mergeCell ref="B201:B202"/>
    <mergeCell ref="C201:C202"/>
    <mergeCell ref="D201:D202"/>
    <mergeCell ref="E201:E202"/>
    <mergeCell ref="A199:A200"/>
    <mergeCell ref="B199:B200"/>
    <mergeCell ref="C199:C200"/>
    <mergeCell ref="D199:D200"/>
    <mergeCell ref="E199:E200"/>
    <mergeCell ref="F199:F200"/>
    <mergeCell ref="N197:N198"/>
    <mergeCell ref="O197:O198"/>
    <mergeCell ref="P197:P198"/>
    <mergeCell ref="Q197:Q198"/>
    <mergeCell ref="R197:R198"/>
    <mergeCell ref="S197:S198"/>
    <mergeCell ref="G197:G198"/>
    <mergeCell ref="H197:H198"/>
    <mergeCell ref="I197:I198"/>
    <mergeCell ref="K197:K198"/>
    <mergeCell ref="L197:L198"/>
    <mergeCell ref="M197:M198"/>
    <mergeCell ref="A197:A198"/>
    <mergeCell ref="B197:B198"/>
    <mergeCell ref="C197:C198"/>
    <mergeCell ref="D197:D198"/>
    <mergeCell ref="E197:E198"/>
    <mergeCell ref="F197:F198"/>
    <mergeCell ref="Q203:Q204"/>
    <mergeCell ref="R203:R204"/>
    <mergeCell ref="S203:S204"/>
    <mergeCell ref="A205:A206"/>
    <mergeCell ref="B205:B206"/>
    <mergeCell ref="C205:C206"/>
    <mergeCell ref="D205:D206"/>
    <mergeCell ref="E205:E206"/>
    <mergeCell ref="F205:F206"/>
    <mergeCell ref="G205:G206"/>
    <mergeCell ref="K203:K204"/>
    <mergeCell ref="L203:L204"/>
    <mergeCell ref="M203:M204"/>
    <mergeCell ref="N203:N204"/>
    <mergeCell ref="O203:O204"/>
    <mergeCell ref="P203:P204"/>
    <mergeCell ref="S201:S202"/>
    <mergeCell ref="A203:A204"/>
    <mergeCell ref="B203:B204"/>
    <mergeCell ref="C203:C204"/>
    <mergeCell ref="D203:D204"/>
    <mergeCell ref="E203:E204"/>
    <mergeCell ref="F203:F204"/>
    <mergeCell ref="G203:G204"/>
    <mergeCell ref="H203:H204"/>
    <mergeCell ref="I203:I204"/>
    <mergeCell ref="M201:M202"/>
    <mergeCell ref="N201:N202"/>
    <mergeCell ref="O201:O202"/>
    <mergeCell ref="P201:P202"/>
    <mergeCell ref="Q201:Q202"/>
    <mergeCell ref="R201:R202"/>
    <mergeCell ref="F201:F202"/>
    <mergeCell ref="G201:G202"/>
    <mergeCell ref="H201:H202"/>
    <mergeCell ref="I201:I202"/>
    <mergeCell ref="K201:K202"/>
    <mergeCell ref="L201:L202"/>
    <mergeCell ref="S207:S208"/>
    <mergeCell ref="D209:G210"/>
    <mergeCell ref="H209:I210"/>
    <mergeCell ref="N209:Q210"/>
    <mergeCell ref="R209:S210"/>
    <mergeCell ref="A211:S212"/>
    <mergeCell ref="M207:M208"/>
    <mergeCell ref="N207:N208"/>
    <mergeCell ref="O207:O208"/>
    <mergeCell ref="P207:P208"/>
    <mergeCell ref="Q207:Q208"/>
    <mergeCell ref="R207:R208"/>
    <mergeCell ref="F207:F208"/>
    <mergeCell ref="G207:G208"/>
    <mergeCell ref="H207:H208"/>
    <mergeCell ref="I207:I208"/>
    <mergeCell ref="K207:K208"/>
    <mergeCell ref="L207:L208"/>
    <mergeCell ref="O205:O206"/>
    <mergeCell ref="P205:P206"/>
    <mergeCell ref="Q205:Q206"/>
    <mergeCell ref="R205:R206"/>
    <mergeCell ref="S205:S206"/>
    <mergeCell ref="A207:A208"/>
    <mergeCell ref="B207:B208"/>
    <mergeCell ref="C207:C208"/>
    <mergeCell ref="D207:D208"/>
    <mergeCell ref="E207:E208"/>
    <mergeCell ref="H205:H206"/>
    <mergeCell ref="I205:I206"/>
    <mergeCell ref="K205:K206"/>
    <mergeCell ref="L205:L206"/>
    <mergeCell ref="M205:M206"/>
    <mergeCell ref="N205:N206"/>
    <mergeCell ref="N217:N218"/>
    <mergeCell ref="O217:O218"/>
    <mergeCell ref="P217:P218"/>
    <mergeCell ref="Q217:Q218"/>
    <mergeCell ref="R217:R218"/>
    <mergeCell ref="S217:S218"/>
    <mergeCell ref="G217:G218"/>
    <mergeCell ref="H217:H218"/>
    <mergeCell ref="I217:I218"/>
    <mergeCell ref="K217:K218"/>
    <mergeCell ref="L217:L218"/>
    <mergeCell ref="M217:M218"/>
    <mergeCell ref="A215:A216"/>
    <mergeCell ref="B215:I216"/>
    <mergeCell ref="K215:K216"/>
    <mergeCell ref="L215:S216"/>
    <mergeCell ref="A217:A218"/>
    <mergeCell ref="B217:B218"/>
    <mergeCell ref="C217:C218"/>
    <mergeCell ref="D217:D218"/>
    <mergeCell ref="E217:E218"/>
    <mergeCell ref="F217:F218"/>
    <mergeCell ref="N213:N214"/>
    <mergeCell ref="O213:O214"/>
    <mergeCell ref="P213:P214"/>
    <mergeCell ref="Q213:Q214"/>
    <mergeCell ref="R213:R214"/>
    <mergeCell ref="S213:S214"/>
    <mergeCell ref="G213:G214"/>
    <mergeCell ref="H213:H214"/>
    <mergeCell ref="I213:I214"/>
    <mergeCell ref="K213:K214"/>
    <mergeCell ref="L213:L214"/>
    <mergeCell ref="M213:M214"/>
    <mergeCell ref="A213:A214"/>
    <mergeCell ref="B213:B214"/>
    <mergeCell ref="C213:C214"/>
    <mergeCell ref="D213:D214"/>
    <mergeCell ref="E213:E214"/>
    <mergeCell ref="F213:F214"/>
    <mergeCell ref="N221:N222"/>
    <mergeCell ref="O221:O222"/>
    <mergeCell ref="P221:P222"/>
    <mergeCell ref="Q221:Q222"/>
    <mergeCell ref="R221:R222"/>
    <mergeCell ref="S221:S222"/>
    <mergeCell ref="G221:G222"/>
    <mergeCell ref="H221:H222"/>
    <mergeCell ref="I221:I222"/>
    <mergeCell ref="K221:K222"/>
    <mergeCell ref="L221:L222"/>
    <mergeCell ref="M221:M222"/>
    <mergeCell ref="A221:A222"/>
    <mergeCell ref="B221:B222"/>
    <mergeCell ref="C221:C222"/>
    <mergeCell ref="D221:D222"/>
    <mergeCell ref="E221:E222"/>
    <mergeCell ref="F221:F222"/>
    <mergeCell ref="N219:N220"/>
    <mergeCell ref="O219:O220"/>
    <mergeCell ref="P219:P220"/>
    <mergeCell ref="Q219:Q220"/>
    <mergeCell ref="R219:R220"/>
    <mergeCell ref="S219:S220"/>
    <mergeCell ref="G219:G220"/>
    <mergeCell ref="H219:H220"/>
    <mergeCell ref="I219:I220"/>
    <mergeCell ref="K219:K220"/>
    <mergeCell ref="L219:L220"/>
    <mergeCell ref="M219:M220"/>
    <mergeCell ref="A219:A220"/>
    <mergeCell ref="B219:B220"/>
    <mergeCell ref="C219:C220"/>
    <mergeCell ref="D219:D220"/>
    <mergeCell ref="E219:E220"/>
    <mergeCell ref="F219:F220"/>
    <mergeCell ref="N225:N226"/>
    <mergeCell ref="O225:O226"/>
    <mergeCell ref="P225:P226"/>
    <mergeCell ref="Q225:Q226"/>
    <mergeCell ref="R225:R226"/>
    <mergeCell ref="S225:S226"/>
    <mergeCell ref="G225:G226"/>
    <mergeCell ref="H225:H226"/>
    <mergeCell ref="I225:I226"/>
    <mergeCell ref="K225:K226"/>
    <mergeCell ref="L225:L226"/>
    <mergeCell ref="M225:M226"/>
    <mergeCell ref="A225:A226"/>
    <mergeCell ref="B225:B226"/>
    <mergeCell ref="C225:C226"/>
    <mergeCell ref="D225:D226"/>
    <mergeCell ref="E225:E226"/>
    <mergeCell ref="F225:F226"/>
    <mergeCell ref="N223:N224"/>
    <mergeCell ref="O223:O224"/>
    <mergeCell ref="P223:P224"/>
    <mergeCell ref="Q223:Q224"/>
    <mergeCell ref="R223:R224"/>
    <mergeCell ref="S223:S224"/>
    <mergeCell ref="G223:G224"/>
    <mergeCell ref="H223:H224"/>
    <mergeCell ref="I223:I224"/>
    <mergeCell ref="K223:K224"/>
    <mergeCell ref="L223:L224"/>
    <mergeCell ref="M223:M224"/>
    <mergeCell ref="A223:A224"/>
    <mergeCell ref="B223:B224"/>
    <mergeCell ref="C223:C224"/>
    <mergeCell ref="D223:D224"/>
    <mergeCell ref="E223:E224"/>
    <mergeCell ref="F223:F224"/>
    <mergeCell ref="S229:S230"/>
    <mergeCell ref="A231:A232"/>
    <mergeCell ref="B231:B232"/>
    <mergeCell ref="C231:C232"/>
    <mergeCell ref="D231:D232"/>
    <mergeCell ref="E231:E232"/>
    <mergeCell ref="F231:F232"/>
    <mergeCell ref="G231:G232"/>
    <mergeCell ref="H231:H232"/>
    <mergeCell ref="I231:I232"/>
    <mergeCell ref="M229:M230"/>
    <mergeCell ref="N229:N230"/>
    <mergeCell ref="O229:O230"/>
    <mergeCell ref="P229:P230"/>
    <mergeCell ref="Q229:Q230"/>
    <mergeCell ref="R229:R230"/>
    <mergeCell ref="F229:F230"/>
    <mergeCell ref="G229:G230"/>
    <mergeCell ref="H229:H230"/>
    <mergeCell ref="I229:I230"/>
    <mergeCell ref="K229:K230"/>
    <mergeCell ref="L229:L230"/>
    <mergeCell ref="O227:O228"/>
    <mergeCell ref="P227:P228"/>
    <mergeCell ref="Q227:Q228"/>
    <mergeCell ref="R227:R228"/>
    <mergeCell ref="S227:S228"/>
    <mergeCell ref="A229:A230"/>
    <mergeCell ref="B229:B230"/>
    <mergeCell ref="C229:C230"/>
    <mergeCell ref="D229:D230"/>
    <mergeCell ref="E229:E230"/>
    <mergeCell ref="A227:A228"/>
    <mergeCell ref="B227:I228"/>
    <mergeCell ref="K227:K228"/>
    <mergeCell ref="L227:L228"/>
    <mergeCell ref="M227:M228"/>
    <mergeCell ref="N227:N228"/>
    <mergeCell ref="O235:O236"/>
    <mergeCell ref="P235:P236"/>
    <mergeCell ref="Q235:Q236"/>
    <mergeCell ref="R235:R236"/>
    <mergeCell ref="S235:S236"/>
    <mergeCell ref="A237:A238"/>
    <mergeCell ref="B237:B238"/>
    <mergeCell ref="C237:C238"/>
    <mergeCell ref="D237:D238"/>
    <mergeCell ref="E237:E238"/>
    <mergeCell ref="P233:P234"/>
    <mergeCell ref="Q233:Q234"/>
    <mergeCell ref="R233:R234"/>
    <mergeCell ref="S233:S234"/>
    <mergeCell ref="A235:A236"/>
    <mergeCell ref="B235:I236"/>
    <mergeCell ref="K235:K236"/>
    <mergeCell ref="L235:L236"/>
    <mergeCell ref="M235:M236"/>
    <mergeCell ref="N235:N236"/>
    <mergeCell ref="I233:I234"/>
    <mergeCell ref="K233:K234"/>
    <mergeCell ref="L233:L234"/>
    <mergeCell ref="M233:M234"/>
    <mergeCell ref="N233:N234"/>
    <mergeCell ref="O233:O234"/>
    <mergeCell ref="K231:K232"/>
    <mergeCell ref="L231:S232"/>
    <mergeCell ref="A233:A234"/>
    <mergeCell ref="B233:B234"/>
    <mergeCell ref="C233:C234"/>
    <mergeCell ref="D233:D234"/>
    <mergeCell ref="E233:E234"/>
    <mergeCell ref="F233:F234"/>
    <mergeCell ref="G233:G234"/>
    <mergeCell ref="H233:H234"/>
    <mergeCell ref="S241:S242"/>
    <mergeCell ref="A243:A244"/>
    <mergeCell ref="B243:B244"/>
    <mergeCell ref="C243:C244"/>
    <mergeCell ref="D243:D244"/>
    <mergeCell ref="E243:E244"/>
    <mergeCell ref="F243:F244"/>
    <mergeCell ref="G243:G244"/>
    <mergeCell ref="H243:H244"/>
    <mergeCell ref="I243:I244"/>
    <mergeCell ref="M241:M242"/>
    <mergeCell ref="N241:N242"/>
    <mergeCell ref="O241:O242"/>
    <mergeCell ref="P241:P242"/>
    <mergeCell ref="Q241:Q242"/>
    <mergeCell ref="R241:R242"/>
    <mergeCell ref="F241:F242"/>
    <mergeCell ref="G241:G242"/>
    <mergeCell ref="H241:H242"/>
    <mergeCell ref="I241:I242"/>
    <mergeCell ref="K241:K242"/>
    <mergeCell ref="L241:L242"/>
    <mergeCell ref="S237:S238"/>
    <mergeCell ref="A239:A240"/>
    <mergeCell ref="B239:I240"/>
    <mergeCell ref="K239:K240"/>
    <mergeCell ref="L239:S240"/>
    <mergeCell ref="A241:A242"/>
    <mergeCell ref="B241:B242"/>
    <mergeCell ref="C241:C242"/>
    <mergeCell ref="D241:D242"/>
    <mergeCell ref="E241:E242"/>
    <mergeCell ref="M237:M238"/>
    <mergeCell ref="N237:N238"/>
    <mergeCell ref="O237:O238"/>
    <mergeCell ref="P237:P238"/>
    <mergeCell ref="Q237:Q238"/>
    <mergeCell ref="R237:R238"/>
    <mergeCell ref="F237:F238"/>
    <mergeCell ref="G237:G238"/>
    <mergeCell ref="H237:H238"/>
    <mergeCell ref="I237:I238"/>
    <mergeCell ref="K237:K238"/>
    <mergeCell ref="L237:L238"/>
    <mergeCell ref="F249:F250"/>
    <mergeCell ref="G249:G250"/>
    <mergeCell ref="H249:H250"/>
    <mergeCell ref="I249:I250"/>
    <mergeCell ref="K249:K250"/>
    <mergeCell ref="L249:S250"/>
    <mergeCell ref="F247:F248"/>
    <mergeCell ref="G247:G248"/>
    <mergeCell ref="H247:H248"/>
    <mergeCell ref="I247:I248"/>
    <mergeCell ref="K247:S248"/>
    <mergeCell ref="A249:A250"/>
    <mergeCell ref="B249:B250"/>
    <mergeCell ref="C249:C250"/>
    <mergeCell ref="D249:D250"/>
    <mergeCell ref="E249:E250"/>
    <mergeCell ref="O245:O246"/>
    <mergeCell ref="P245:P246"/>
    <mergeCell ref="Q245:Q246"/>
    <mergeCell ref="R245:R246"/>
    <mergeCell ref="S245:S246"/>
    <mergeCell ref="A247:A248"/>
    <mergeCell ref="B247:B248"/>
    <mergeCell ref="C247:C248"/>
    <mergeCell ref="D247:D248"/>
    <mergeCell ref="E247:E248"/>
    <mergeCell ref="H245:H246"/>
    <mergeCell ref="I245:I246"/>
    <mergeCell ref="K245:K246"/>
    <mergeCell ref="L245:L246"/>
    <mergeCell ref="M245:M246"/>
    <mergeCell ref="N245:N246"/>
    <mergeCell ref="Q243:Q244"/>
    <mergeCell ref="R243:R244"/>
    <mergeCell ref="S243:S244"/>
    <mergeCell ref="A245:A246"/>
    <mergeCell ref="B245:B246"/>
    <mergeCell ref="C245:C246"/>
    <mergeCell ref="D245:D246"/>
    <mergeCell ref="E245:E246"/>
    <mergeCell ref="F245:F246"/>
    <mergeCell ref="G245:G246"/>
    <mergeCell ref="K243:K244"/>
    <mergeCell ref="L243:L244"/>
    <mergeCell ref="M243:M244"/>
    <mergeCell ref="N243:N244"/>
    <mergeCell ref="O243:O244"/>
    <mergeCell ref="P243:P244"/>
    <mergeCell ref="O253:O254"/>
    <mergeCell ref="P253:P254"/>
    <mergeCell ref="Q253:Q254"/>
    <mergeCell ref="R253:R254"/>
    <mergeCell ref="S253:S254"/>
    <mergeCell ref="A255:A256"/>
    <mergeCell ref="B255:B256"/>
    <mergeCell ref="C255:C256"/>
    <mergeCell ref="D255:D256"/>
    <mergeCell ref="E255:E256"/>
    <mergeCell ref="A253:A254"/>
    <mergeCell ref="B253:I254"/>
    <mergeCell ref="K253:K254"/>
    <mergeCell ref="L253:L254"/>
    <mergeCell ref="M253:M254"/>
    <mergeCell ref="N253:N254"/>
    <mergeCell ref="N251:N252"/>
    <mergeCell ref="O251:O252"/>
    <mergeCell ref="P251:P252"/>
    <mergeCell ref="Q251:Q252"/>
    <mergeCell ref="R251:R252"/>
    <mergeCell ref="S251:S252"/>
    <mergeCell ref="G251:G252"/>
    <mergeCell ref="H251:H252"/>
    <mergeCell ref="I251:I252"/>
    <mergeCell ref="K251:K252"/>
    <mergeCell ref="L251:L252"/>
    <mergeCell ref="M251:M252"/>
    <mergeCell ref="A251:A252"/>
    <mergeCell ref="B251:B252"/>
    <mergeCell ref="C251:C252"/>
    <mergeCell ref="D251:D252"/>
    <mergeCell ref="E251:E252"/>
    <mergeCell ref="F251:F252"/>
    <mergeCell ref="N261:N262"/>
    <mergeCell ref="O261:O262"/>
    <mergeCell ref="P261:P262"/>
    <mergeCell ref="Q261:Q262"/>
    <mergeCell ref="R261:R262"/>
    <mergeCell ref="S261:S262"/>
    <mergeCell ref="G261:G262"/>
    <mergeCell ref="H261:H262"/>
    <mergeCell ref="I261:I262"/>
    <mergeCell ref="K261:K262"/>
    <mergeCell ref="L261:L262"/>
    <mergeCell ref="M261:M262"/>
    <mergeCell ref="A261:A262"/>
    <mergeCell ref="B261:B262"/>
    <mergeCell ref="C261:C262"/>
    <mergeCell ref="D261:D262"/>
    <mergeCell ref="E261:E262"/>
    <mergeCell ref="F261:F262"/>
    <mergeCell ref="Q257:Q258"/>
    <mergeCell ref="R257:R258"/>
    <mergeCell ref="S257:S258"/>
    <mergeCell ref="A259:A260"/>
    <mergeCell ref="B259:I260"/>
    <mergeCell ref="K259:K260"/>
    <mergeCell ref="L259:S260"/>
    <mergeCell ref="K257:K258"/>
    <mergeCell ref="L257:L258"/>
    <mergeCell ref="M257:M258"/>
    <mergeCell ref="N257:N258"/>
    <mergeCell ref="O257:O258"/>
    <mergeCell ref="P257:P258"/>
    <mergeCell ref="S255:S256"/>
    <mergeCell ref="A257:A258"/>
    <mergeCell ref="B257:B258"/>
    <mergeCell ref="C257:C258"/>
    <mergeCell ref="D257:D258"/>
    <mergeCell ref="E257:E258"/>
    <mergeCell ref="F257:F258"/>
    <mergeCell ref="G257:G258"/>
    <mergeCell ref="H257:H258"/>
    <mergeCell ref="I257:I258"/>
    <mergeCell ref="M255:M256"/>
    <mergeCell ref="N255:N256"/>
    <mergeCell ref="O255:O256"/>
    <mergeCell ref="P255:P256"/>
    <mergeCell ref="Q255:Q256"/>
    <mergeCell ref="R255:R256"/>
    <mergeCell ref="F255:F256"/>
    <mergeCell ref="G255:G256"/>
    <mergeCell ref="H255:H256"/>
    <mergeCell ref="I255:I256"/>
    <mergeCell ref="K255:K256"/>
    <mergeCell ref="L255:L256"/>
    <mergeCell ref="N265:N266"/>
    <mergeCell ref="O265:O266"/>
    <mergeCell ref="P265:P266"/>
    <mergeCell ref="Q265:Q266"/>
    <mergeCell ref="R265:R266"/>
    <mergeCell ref="S265:S266"/>
    <mergeCell ref="G265:G266"/>
    <mergeCell ref="H265:H266"/>
    <mergeCell ref="I265:I266"/>
    <mergeCell ref="K265:K266"/>
    <mergeCell ref="L265:L266"/>
    <mergeCell ref="M265:M266"/>
    <mergeCell ref="A265:A266"/>
    <mergeCell ref="B265:B266"/>
    <mergeCell ref="C265:C266"/>
    <mergeCell ref="D265:D266"/>
    <mergeCell ref="E265:E266"/>
    <mergeCell ref="F265:F266"/>
    <mergeCell ref="N263:N264"/>
    <mergeCell ref="O263:O264"/>
    <mergeCell ref="P263:P264"/>
    <mergeCell ref="Q263:Q264"/>
    <mergeCell ref="R263:R264"/>
    <mergeCell ref="S263:S264"/>
    <mergeCell ref="G263:G264"/>
    <mergeCell ref="H263:H264"/>
    <mergeCell ref="I263:I264"/>
    <mergeCell ref="K263:K264"/>
    <mergeCell ref="L263:L264"/>
    <mergeCell ref="M263:M264"/>
    <mergeCell ref="A263:A264"/>
    <mergeCell ref="B263:B264"/>
    <mergeCell ref="C263:C264"/>
    <mergeCell ref="D263:D264"/>
    <mergeCell ref="E263:E264"/>
    <mergeCell ref="F263:F264"/>
    <mergeCell ref="N269:N270"/>
    <mergeCell ref="O269:O270"/>
    <mergeCell ref="P269:P270"/>
    <mergeCell ref="Q269:Q270"/>
    <mergeCell ref="R269:R270"/>
    <mergeCell ref="S269:S270"/>
    <mergeCell ref="G269:G270"/>
    <mergeCell ref="H269:H270"/>
    <mergeCell ref="I269:I270"/>
    <mergeCell ref="K269:K270"/>
    <mergeCell ref="L269:L270"/>
    <mergeCell ref="M269:M270"/>
    <mergeCell ref="A269:A270"/>
    <mergeCell ref="B269:B270"/>
    <mergeCell ref="C269:C270"/>
    <mergeCell ref="D269:D270"/>
    <mergeCell ref="E269:E270"/>
    <mergeCell ref="F269:F270"/>
    <mergeCell ref="N267:N268"/>
    <mergeCell ref="O267:O268"/>
    <mergeCell ref="P267:P268"/>
    <mergeCell ref="Q267:Q268"/>
    <mergeCell ref="R267:R268"/>
    <mergeCell ref="S267:S268"/>
    <mergeCell ref="G267:G268"/>
    <mergeCell ref="H267:H268"/>
    <mergeCell ref="I267:I268"/>
    <mergeCell ref="K267:K268"/>
    <mergeCell ref="L267:L268"/>
    <mergeCell ref="M267:M268"/>
    <mergeCell ref="A267:A268"/>
    <mergeCell ref="B267:B268"/>
    <mergeCell ref="C267:C268"/>
    <mergeCell ref="D267:D268"/>
    <mergeCell ref="E267:E268"/>
    <mergeCell ref="F267:F268"/>
    <mergeCell ref="N273:N274"/>
    <mergeCell ref="O273:O274"/>
    <mergeCell ref="P273:P274"/>
    <mergeCell ref="Q273:Q274"/>
    <mergeCell ref="R273:R274"/>
    <mergeCell ref="S273:S274"/>
    <mergeCell ref="G273:G274"/>
    <mergeCell ref="H273:H274"/>
    <mergeCell ref="I273:I274"/>
    <mergeCell ref="K273:K274"/>
    <mergeCell ref="L273:L274"/>
    <mergeCell ref="M273:M274"/>
    <mergeCell ref="A273:A274"/>
    <mergeCell ref="B273:B274"/>
    <mergeCell ref="C273:C274"/>
    <mergeCell ref="D273:D274"/>
    <mergeCell ref="E273:E274"/>
    <mergeCell ref="F273:F274"/>
    <mergeCell ref="N271:N272"/>
    <mergeCell ref="O271:O272"/>
    <mergeCell ref="P271:P272"/>
    <mergeCell ref="Q271:Q272"/>
    <mergeCell ref="R271:R272"/>
    <mergeCell ref="S271:S272"/>
    <mergeCell ref="G271:G272"/>
    <mergeCell ref="H271:H272"/>
    <mergeCell ref="I271:I272"/>
    <mergeCell ref="K271:K272"/>
    <mergeCell ref="L271:L272"/>
    <mergeCell ref="M271:M272"/>
    <mergeCell ref="A271:A272"/>
    <mergeCell ref="B271:B272"/>
    <mergeCell ref="C271:C272"/>
    <mergeCell ref="D271:D272"/>
    <mergeCell ref="E271:E272"/>
    <mergeCell ref="F271:F272"/>
    <mergeCell ref="G277:G278"/>
    <mergeCell ref="H277:H278"/>
    <mergeCell ref="I277:I278"/>
    <mergeCell ref="K277:K278"/>
    <mergeCell ref="L277:S278"/>
    <mergeCell ref="A279:A280"/>
    <mergeCell ref="B279:B280"/>
    <mergeCell ref="C279:C280"/>
    <mergeCell ref="D279:D280"/>
    <mergeCell ref="E279:E280"/>
    <mergeCell ref="A277:A278"/>
    <mergeCell ref="B277:B278"/>
    <mergeCell ref="C277:C278"/>
    <mergeCell ref="D277:D278"/>
    <mergeCell ref="E277:E278"/>
    <mergeCell ref="F277:F278"/>
    <mergeCell ref="N275:N276"/>
    <mergeCell ref="O275:O276"/>
    <mergeCell ref="P275:P276"/>
    <mergeCell ref="Q275:Q276"/>
    <mergeCell ref="R275:R276"/>
    <mergeCell ref="S275:S276"/>
    <mergeCell ref="G275:G276"/>
    <mergeCell ref="H275:H276"/>
    <mergeCell ref="I275:I276"/>
    <mergeCell ref="K275:K276"/>
    <mergeCell ref="L275:L276"/>
    <mergeCell ref="M275:M276"/>
    <mergeCell ref="A275:A276"/>
    <mergeCell ref="B275:B276"/>
    <mergeCell ref="C275:C276"/>
    <mergeCell ref="D275:D276"/>
    <mergeCell ref="E275:E276"/>
    <mergeCell ref="F275:F276"/>
    <mergeCell ref="Q281:Q282"/>
    <mergeCell ref="R281:R282"/>
    <mergeCell ref="S281:S282"/>
    <mergeCell ref="A283:A284"/>
    <mergeCell ref="B283:B284"/>
    <mergeCell ref="C283:C284"/>
    <mergeCell ref="D283:D284"/>
    <mergeCell ref="E283:E284"/>
    <mergeCell ref="F283:F284"/>
    <mergeCell ref="G283:G284"/>
    <mergeCell ref="K281:K282"/>
    <mergeCell ref="L281:L282"/>
    <mergeCell ref="M281:M282"/>
    <mergeCell ref="N281:N282"/>
    <mergeCell ref="O281:O282"/>
    <mergeCell ref="P281:P282"/>
    <mergeCell ref="S279:S280"/>
    <mergeCell ref="A281:A282"/>
    <mergeCell ref="B281:B282"/>
    <mergeCell ref="C281:C282"/>
    <mergeCell ref="D281:D282"/>
    <mergeCell ref="E281:E282"/>
    <mergeCell ref="F281:F282"/>
    <mergeCell ref="G281:G282"/>
    <mergeCell ref="H281:H282"/>
    <mergeCell ref="I281:I282"/>
    <mergeCell ref="M279:M280"/>
    <mergeCell ref="N279:N280"/>
    <mergeCell ref="O279:O280"/>
    <mergeCell ref="P279:P280"/>
    <mergeCell ref="Q279:Q280"/>
    <mergeCell ref="R279:R280"/>
    <mergeCell ref="F279:F280"/>
    <mergeCell ref="G279:G280"/>
    <mergeCell ref="H279:H280"/>
    <mergeCell ref="I279:I280"/>
    <mergeCell ref="K279:K280"/>
    <mergeCell ref="L279:L280"/>
    <mergeCell ref="R287:R288"/>
    <mergeCell ref="S287:S288"/>
    <mergeCell ref="A289:A290"/>
    <mergeCell ref="B289:B290"/>
    <mergeCell ref="C289:C290"/>
    <mergeCell ref="D289:D290"/>
    <mergeCell ref="E289:E290"/>
    <mergeCell ref="F289:F290"/>
    <mergeCell ref="G289:G290"/>
    <mergeCell ref="H289:H290"/>
    <mergeCell ref="S285:S286"/>
    <mergeCell ref="A287:A288"/>
    <mergeCell ref="B287:I288"/>
    <mergeCell ref="K287:K288"/>
    <mergeCell ref="L287:L288"/>
    <mergeCell ref="M287:M288"/>
    <mergeCell ref="N287:N288"/>
    <mergeCell ref="O287:O288"/>
    <mergeCell ref="P287:P288"/>
    <mergeCell ref="Q287:Q288"/>
    <mergeCell ref="M285:M286"/>
    <mergeCell ref="N285:N286"/>
    <mergeCell ref="O285:O286"/>
    <mergeCell ref="P285:P286"/>
    <mergeCell ref="Q285:Q286"/>
    <mergeCell ref="R285:R286"/>
    <mergeCell ref="F285:F286"/>
    <mergeCell ref="G285:G286"/>
    <mergeCell ref="H285:H286"/>
    <mergeCell ref="I285:I286"/>
    <mergeCell ref="K285:K286"/>
    <mergeCell ref="L285:L286"/>
    <mergeCell ref="O283:O284"/>
    <mergeCell ref="P283:P284"/>
    <mergeCell ref="Q283:Q284"/>
    <mergeCell ref="R283:R284"/>
    <mergeCell ref="S283:S284"/>
    <mergeCell ref="A285:A286"/>
    <mergeCell ref="B285:B286"/>
    <mergeCell ref="C285:C286"/>
    <mergeCell ref="D285:D286"/>
    <mergeCell ref="E285:E286"/>
    <mergeCell ref="H283:H284"/>
    <mergeCell ref="I283:I284"/>
    <mergeCell ref="K283:K284"/>
    <mergeCell ref="L283:L284"/>
    <mergeCell ref="M283:M284"/>
    <mergeCell ref="N283:N284"/>
    <mergeCell ref="O293:O294"/>
    <mergeCell ref="P293:P294"/>
    <mergeCell ref="Q293:Q294"/>
    <mergeCell ref="R293:R294"/>
    <mergeCell ref="S293:S294"/>
    <mergeCell ref="A295:A296"/>
    <mergeCell ref="B295:B296"/>
    <mergeCell ref="C295:C296"/>
    <mergeCell ref="D295:D296"/>
    <mergeCell ref="E295:E296"/>
    <mergeCell ref="A293:A294"/>
    <mergeCell ref="B293:I294"/>
    <mergeCell ref="K293:K294"/>
    <mergeCell ref="L293:L294"/>
    <mergeCell ref="M293:M294"/>
    <mergeCell ref="N293:N294"/>
    <mergeCell ref="N291:N292"/>
    <mergeCell ref="O291:O292"/>
    <mergeCell ref="P291:P292"/>
    <mergeCell ref="Q291:Q292"/>
    <mergeCell ref="R291:R292"/>
    <mergeCell ref="S291:S292"/>
    <mergeCell ref="G291:G292"/>
    <mergeCell ref="H291:H292"/>
    <mergeCell ref="I291:I292"/>
    <mergeCell ref="K291:K292"/>
    <mergeCell ref="L291:L292"/>
    <mergeCell ref="M291:M292"/>
    <mergeCell ref="P289:P290"/>
    <mergeCell ref="Q289:Q290"/>
    <mergeCell ref="R289:R290"/>
    <mergeCell ref="S289:S290"/>
    <mergeCell ref="A291:A292"/>
    <mergeCell ref="B291:B292"/>
    <mergeCell ref="C291:C292"/>
    <mergeCell ref="D291:D292"/>
    <mergeCell ref="E291:E292"/>
    <mergeCell ref="F291:F292"/>
    <mergeCell ref="I289:I290"/>
    <mergeCell ref="K289:K290"/>
    <mergeCell ref="L289:L290"/>
    <mergeCell ref="M289:M290"/>
    <mergeCell ref="N289:N290"/>
    <mergeCell ref="O289:O290"/>
    <mergeCell ref="Q297:Q298"/>
    <mergeCell ref="R297:R298"/>
    <mergeCell ref="S297:S298"/>
    <mergeCell ref="A299:A300"/>
    <mergeCell ref="B299:B300"/>
    <mergeCell ref="C299:C300"/>
    <mergeCell ref="D299:D300"/>
    <mergeCell ref="E299:E300"/>
    <mergeCell ref="F299:F300"/>
    <mergeCell ref="G299:G300"/>
    <mergeCell ref="K297:K298"/>
    <mergeCell ref="L297:L298"/>
    <mergeCell ref="M297:M298"/>
    <mergeCell ref="N297:N298"/>
    <mergeCell ref="O297:O298"/>
    <mergeCell ref="P297:P298"/>
    <mergeCell ref="S295:S296"/>
    <mergeCell ref="A297:A298"/>
    <mergeCell ref="B297:B298"/>
    <mergeCell ref="C297:C298"/>
    <mergeCell ref="D297:D298"/>
    <mergeCell ref="E297:E298"/>
    <mergeCell ref="F297:F298"/>
    <mergeCell ref="G297:G298"/>
    <mergeCell ref="H297:H298"/>
    <mergeCell ref="I297:I298"/>
    <mergeCell ref="M295:M296"/>
    <mergeCell ref="N295:N296"/>
    <mergeCell ref="O295:O296"/>
    <mergeCell ref="P295:P296"/>
    <mergeCell ref="Q295:Q296"/>
    <mergeCell ref="R295:R296"/>
    <mergeCell ref="F295:F296"/>
    <mergeCell ref="G295:G296"/>
    <mergeCell ref="H295:H296"/>
    <mergeCell ref="I295:I296"/>
    <mergeCell ref="K295:K296"/>
    <mergeCell ref="L295:L296"/>
    <mergeCell ref="R303:R304"/>
    <mergeCell ref="S303:S304"/>
    <mergeCell ref="A305:A306"/>
    <mergeCell ref="B305:B306"/>
    <mergeCell ref="C305:C306"/>
    <mergeCell ref="D305:D306"/>
    <mergeCell ref="E305:E306"/>
    <mergeCell ref="F305:F306"/>
    <mergeCell ref="G305:G306"/>
    <mergeCell ref="H305:H306"/>
    <mergeCell ref="S301:S302"/>
    <mergeCell ref="A303:A304"/>
    <mergeCell ref="B303:I304"/>
    <mergeCell ref="K303:K304"/>
    <mergeCell ref="L303:L304"/>
    <mergeCell ref="M303:M304"/>
    <mergeCell ref="N303:N304"/>
    <mergeCell ref="O303:O304"/>
    <mergeCell ref="P303:P304"/>
    <mergeCell ref="Q303:Q304"/>
    <mergeCell ref="M301:M302"/>
    <mergeCell ref="N301:N302"/>
    <mergeCell ref="O301:O302"/>
    <mergeCell ref="P301:P302"/>
    <mergeCell ref="Q301:Q302"/>
    <mergeCell ref="R301:R302"/>
    <mergeCell ref="F301:F302"/>
    <mergeCell ref="G301:G302"/>
    <mergeCell ref="H301:H302"/>
    <mergeCell ref="I301:I302"/>
    <mergeCell ref="K301:K302"/>
    <mergeCell ref="L301:L302"/>
    <mergeCell ref="O299:O300"/>
    <mergeCell ref="P299:P300"/>
    <mergeCell ref="Q299:Q300"/>
    <mergeCell ref="R299:R300"/>
    <mergeCell ref="S299:S300"/>
    <mergeCell ref="A301:A302"/>
    <mergeCell ref="B301:B302"/>
    <mergeCell ref="C301:C302"/>
    <mergeCell ref="D301:D302"/>
    <mergeCell ref="E301:E302"/>
    <mergeCell ref="H299:H300"/>
    <mergeCell ref="I299:I300"/>
    <mergeCell ref="K299:K300"/>
    <mergeCell ref="L299:L300"/>
    <mergeCell ref="M299:M300"/>
    <mergeCell ref="N299:N300"/>
    <mergeCell ref="N309:N310"/>
    <mergeCell ref="O309:O310"/>
    <mergeCell ref="P309:P310"/>
    <mergeCell ref="Q309:Q310"/>
    <mergeCell ref="R309:R310"/>
    <mergeCell ref="S309:S310"/>
    <mergeCell ref="G309:G310"/>
    <mergeCell ref="H309:H310"/>
    <mergeCell ref="I309:I310"/>
    <mergeCell ref="K309:K310"/>
    <mergeCell ref="L309:L310"/>
    <mergeCell ref="M309:M310"/>
    <mergeCell ref="A309:A310"/>
    <mergeCell ref="B309:B310"/>
    <mergeCell ref="C309:C310"/>
    <mergeCell ref="D309:D310"/>
    <mergeCell ref="E309:E310"/>
    <mergeCell ref="F309:F310"/>
    <mergeCell ref="N307:N308"/>
    <mergeCell ref="O307:O308"/>
    <mergeCell ref="P307:P308"/>
    <mergeCell ref="Q307:Q308"/>
    <mergeCell ref="R307:R308"/>
    <mergeCell ref="S307:S308"/>
    <mergeCell ref="G307:G308"/>
    <mergeCell ref="H307:H308"/>
    <mergeCell ref="I307:I308"/>
    <mergeCell ref="K307:K308"/>
    <mergeCell ref="L307:L308"/>
    <mergeCell ref="M307:M308"/>
    <mergeCell ref="P305:P306"/>
    <mergeCell ref="Q305:Q306"/>
    <mergeCell ref="R305:R306"/>
    <mergeCell ref="S305:S306"/>
    <mergeCell ref="A307:A308"/>
    <mergeCell ref="B307:B308"/>
    <mergeCell ref="C307:C308"/>
    <mergeCell ref="D307:D308"/>
    <mergeCell ref="E307:E308"/>
    <mergeCell ref="F307:F308"/>
    <mergeCell ref="I305:I306"/>
    <mergeCell ref="K305:K306"/>
    <mergeCell ref="L305:L306"/>
    <mergeCell ref="M305:M306"/>
    <mergeCell ref="N305:N306"/>
    <mergeCell ref="O305:O306"/>
    <mergeCell ref="O319:O320"/>
    <mergeCell ref="P319:P320"/>
    <mergeCell ref="Q319:Q320"/>
    <mergeCell ref="R319:R320"/>
    <mergeCell ref="S319:S320"/>
    <mergeCell ref="A321:A322"/>
    <mergeCell ref="B321:B322"/>
    <mergeCell ref="C321:C322"/>
    <mergeCell ref="D321:D322"/>
    <mergeCell ref="E321:E322"/>
    <mergeCell ref="S315:S316"/>
    <mergeCell ref="A317:I318"/>
    <mergeCell ref="K317:K318"/>
    <mergeCell ref="L317:S318"/>
    <mergeCell ref="A319:A320"/>
    <mergeCell ref="B319:I320"/>
    <mergeCell ref="K319:K320"/>
    <mergeCell ref="L319:L320"/>
    <mergeCell ref="M319:M320"/>
    <mergeCell ref="N319:N320"/>
    <mergeCell ref="M315:M316"/>
    <mergeCell ref="N315:N316"/>
    <mergeCell ref="O315:O316"/>
    <mergeCell ref="P315:P316"/>
    <mergeCell ref="Q315:Q316"/>
    <mergeCell ref="R315:R316"/>
    <mergeCell ref="F315:F316"/>
    <mergeCell ref="G315:G316"/>
    <mergeCell ref="H315:H316"/>
    <mergeCell ref="I315:I316"/>
    <mergeCell ref="K315:K316"/>
    <mergeCell ref="L315:L316"/>
    <mergeCell ref="D311:G312"/>
    <mergeCell ref="H311:I312"/>
    <mergeCell ref="N311:Q312"/>
    <mergeCell ref="R311:S312"/>
    <mergeCell ref="A313:S314"/>
    <mergeCell ref="A315:A316"/>
    <mergeCell ref="B315:B316"/>
    <mergeCell ref="C315:C316"/>
    <mergeCell ref="D315:D316"/>
    <mergeCell ref="E315:E316"/>
    <mergeCell ref="O325:O326"/>
    <mergeCell ref="P325:P326"/>
    <mergeCell ref="Q325:Q326"/>
    <mergeCell ref="R325:R326"/>
    <mergeCell ref="S325:S326"/>
    <mergeCell ref="A327:A328"/>
    <mergeCell ref="B327:B328"/>
    <mergeCell ref="C327:C328"/>
    <mergeCell ref="D327:D328"/>
    <mergeCell ref="E327:E328"/>
    <mergeCell ref="H325:H326"/>
    <mergeCell ref="I325:I326"/>
    <mergeCell ref="K325:K326"/>
    <mergeCell ref="L325:L326"/>
    <mergeCell ref="M325:M326"/>
    <mergeCell ref="N325:N326"/>
    <mergeCell ref="Q323:Q324"/>
    <mergeCell ref="R323:R324"/>
    <mergeCell ref="S323:S324"/>
    <mergeCell ref="A325:A326"/>
    <mergeCell ref="B325:B326"/>
    <mergeCell ref="C325:C326"/>
    <mergeCell ref="D325:D326"/>
    <mergeCell ref="E325:E326"/>
    <mergeCell ref="F325:F326"/>
    <mergeCell ref="G325:G326"/>
    <mergeCell ref="K323:K324"/>
    <mergeCell ref="L323:L324"/>
    <mergeCell ref="M323:M324"/>
    <mergeCell ref="N323:N324"/>
    <mergeCell ref="O323:O324"/>
    <mergeCell ref="P323:P324"/>
    <mergeCell ref="S321:S322"/>
    <mergeCell ref="A323:A324"/>
    <mergeCell ref="B323:B324"/>
    <mergeCell ref="C323:C324"/>
    <mergeCell ref="D323:D324"/>
    <mergeCell ref="E323:E324"/>
    <mergeCell ref="F323:F324"/>
    <mergeCell ref="G323:G324"/>
    <mergeCell ref="H323:H324"/>
    <mergeCell ref="I323:I324"/>
    <mergeCell ref="M321:M322"/>
    <mergeCell ref="N321:N322"/>
    <mergeCell ref="O321:O322"/>
    <mergeCell ref="P321:P322"/>
    <mergeCell ref="Q321:Q322"/>
    <mergeCell ref="R321:R322"/>
    <mergeCell ref="F321:F322"/>
    <mergeCell ref="G321:G322"/>
    <mergeCell ref="H321:H322"/>
    <mergeCell ref="I321:I322"/>
    <mergeCell ref="K321:K322"/>
    <mergeCell ref="L321:L322"/>
    <mergeCell ref="Q329:Q330"/>
    <mergeCell ref="R329:R330"/>
    <mergeCell ref="S329:S330"/>
    <mergeCell ref="A331:A332"/>
    <mergeCell ref="B331:B332"/>
    <mergeCell ref="C331:C332"/>
    <mergeCell ref="D331:D332"/>
    <mergeCell ref="E331:E332"/>
    <mergeCell ref="F331:F332"/>
    <mergeCell ref="G331:G332"/>
    <mergeCell ref="K329:K330"/>
    <mergeCell ref="L329:L330"/>
    <mergeCell ref="M329:M330"/>
    <mergeCell ref="N329:N330"/>
    <mergeCell ref="O329:O330"/>
    <mergeCell ref="P329:P330"/>
    <mergeCell ref="S327:S328"/>
    <mergeCell ref="A329:A330"/>
    <mergeCell ref="B329:B330"/>
    <mergeCell ref="C329:C330"/>
    <mergeCell ref="D329:D330"/>
    <mergeCell ref="E329:E330"/>
    <mergeCell ref="F329:F330"/>
    <mergeCell ref="G329:G330"/>
    <mergeCell ref="H329:H330"/>
    <mergeCell ref="I329:I330"/>
    <mergeCell ref="M327:M328"/>
    <mergeCell ref="N327:N328"/>
    <mergeCell ref="O327:O328"/>
    <mergeCell ref="P327:P328"/>
    <mergeCell ref="Q327:Q328"/>
    <mergeCell ref="R327:R328"/>
    <mergeCell ref="F327:F328"/>
    <mergeCell ref="G327:G328"/>
    <mergeCell ref="H327:H328"/>
    <mergeCell ref="I327:I328"/>
    <mergeCell ref="K327:K328"/>
    <mergeCell ref="L327:L328"/>
    <mergeCell ref="N335:N336"/>
    <mergeCell ref="O335:O336"/>
    <mergeCell ref="P335:P336"/>
    <mergeCell ref="Q335:Q336"/>
    <mergeCell ref="R335:R336"/>
    <mergeCell ref="S335:S336"/>
    <mergeCell ref="G335:G336"/>
    <mergeCell ref="H335:H336"/>
    <mergeCell ref="I335:I336"/>
    <mergeCell ref="K335:K336"/>
    <mergeCell ref="L335:L336"/>
    <mergeCell ref="M335:M336"/>
    <mergeCell ref="A335:A336"/>
    <mergeCell ref="B335:B336"/>
    <mergeCell ref="C335:C336"/>
    <mergeCell ref="D335:D336"/>
    <mergeCell ref="E335:E336"/>
    <mergeCell ref="F335:F336"/>
    <mergeCell ref="F333:F334"/>
    <mergeCell ref="G333:G334"/>
    <mergeCell ref="H333:H334"/>
    <mergeCell ref="I333:I334"/>
    <mergeCell ref="K333:K334"/>
    <mergeCell ref="L333:S334"/>
    <mergeCell ref="O331:O332"/>
    <mergeCell ref="P331:P332"/>
    <mergeCell ref="Q331:Q332"/>
    <mergeCell ref="R331:R332"/>
    <mergeCell ref="S331:S332"/>
    <mergeCell ref="A333:A334"/>
    <mergeCell ref="B333:B334"/>
    <mergeCell ref="C333:C334"/>
    <mergeCell ref="D333:D334"/>
    <mergeCell ref="E333:E334"/>
    <mergeCell ref="H331:H332"/>
    <mergeCell ref="I331:I332"/>
    <mergeCell ref="K331:K332"/>
    <mergeCell ref="L331:L332"/>
    <mergeCell ref="M331:M332"/>
    <mergeCell ref="N331:N332"/>
    <mergeCell ref="H341:H342"/>
    <mergeCell ref="I341:I342"/>
    <mergeCell ref="K341:K342"/>
    <mergeCell ref="L341:S342"/>
    <mergeCell ref="A343:A344"/>
    <mergeCell ref="B343:B344"/>
    <mergeCell ref="C343:C344"/>
    <mergeCell ref="D343:D344"/>
    <mergeCell ref="E343:E344"/>
    <mergeCell ref="F343:F344"/>
    <mergeCell ref="A339:A340"/>
    <mergeCell ref="B339:I340"/>
    <mergeCell ref="K339:S340"/>
    <mergeCell ref="A341:A342"/>
    <mergeCell ref="B341:B342"/>
    <mergeCell ref="C341:C342"/>
    <mergeCell ref="D341:D342"/>
    <mergeCell ref="E341:E342"/>
    <mergeCell ref="F341:F342"/>
    <mergeCell ref="G341:G342"/>
    <mergeCell ref="N337:N338"/>
    <mergeCell ref="O337:O338"/>
    <mergeCell ref="P337:P338"/>
    <mergeCell ref="Q337:Q338"/>
    <mergeCell ref="R337:R338"/>
    <mergeCell ref="S337:S338"/>
    <mergeCell ref="G337:G338"/>
    <mergeCell ref="H337:H338"/>
    <mergeCell ref="I337:I338"/>
    <mergeCell ref="K337:K338"/>
    <mergeCell ref="L337:L338"/>
    <mergeCell ref="M337:M338"/>
    <mergeCell ref="A337:A338"/>
    <mergeCell ref="B337:B338"/>
    <mergeCell ref="C337:C338"/>
    <mergeCell ref="D337:D338"/>
    <mergeCell ref="E337:E338"/>
    <mergeCell ref="F337:F338"/>
    <mergeCell ref="O347:O348"/>
    <mergeCell ref="P347:P348"/>
    <mergeCell ref="Q347:Q348"/>
    <mergeCell ref="R347:R348"/>
    <mergeCell ref="S347:S348"/>
    <mergeCell ref="A349:A350"/>
    <mergeCell ref="B349:B350"/>
    <mergeCell ref="C349:C350"/>
    <mergeCell ref="D349:D350"/>
    <mergeCell ref="E349:E350"/>
    <mergeCell ref="P345:P346"/>
    <mergeCell ref="Q345:Q346"/>
    <mergeCell ref="R345:R346"/>
    <mergeCell ref="S345:S346"/>
    <mergeCell ref="A347:A348"/>
    <mergeCell ref="B347:I348"/>
    <mergeCell ref="K347:K348"/>
    <mergeCell ref="L347:L348"/>
    <mergeCell ref="M347:M348"/>
    <mergeCell ref="N347:N348"/>
    <mergeCell ref="A345:I346"/>
    <mergeCell ref="K345:K346"/>
    <mergeCell ref="L345:L346"/>
    <mergeCell ref="M345:M346"/>
    <mergeCell ref="N345:N346"/>
    <mergeCell ref="O345:O346"/>
    <mergeCell ref="N343:N344"/>
    <mergeCell ref="O343:O344"/>
    <mergeCell ref="P343:P344"/>
    <mergeCell ref="Q343:Q344"/>
    <mergeCell ref="R343:R344"/>
    <mergeCell ref="S343:S344"/>
    <mergeCell ref="G343:G344"/>
    <mergeCell ref="H343:H344"/>
    <mergeCell ref="I343:I344"/>
    <mergeCell ref="K343:K344"/>
    <mergeCell ref="L343:L344"/>
    <mergeCell ref="M343:M344"/>
    <mergeCell ref="Q351:Q352"/>
    <mergeCell ref="R351:R352"/>
    <mergeCell ref="S351:S352"/>
    <mergeCell ref="A353:A354"/>
    <mergeCell ref="B353:B354"/>
    <mergeCell ref="C353:C354"/>
    <mergeCell ref="D353:D354"/>
    <mergeCell ref="E353:E354"/>
    <mergeCell ref="F353:F354"/>
    <mergeCell ref="G353:G354"/>
    <mergeCell ref="K351:K352"/>
    <mergeCell ref="L351:L352"/>
    <mergeCell ref="M351:M352"/>
    <mergeCell ref="N351:N352"/>
    <mergeCell ref="O351:O352"/>
    <mergeCell ref="P351:P352"/>
    <mergeCell ref="S349:S350"/>
    <mergeCell ref="A351:A352"/>
    <mergeCell ref="B351:B352"/>
    <mergeCell ref="C351:C352"/>
    <mergeCell ref="D351:D352"/>
    <mergeCell ref="E351:E352"/>
    <mergeCell ref="F351:F352"/>
    <mergeCell ref="G351:G352"/>
    <mergeCell ref="H351:H352"/>
    <mergeCell ref="I351:I352"/>
    <mergeCell ref="M349:M350"/>
    <mergeCell ref="N349:N350"/>
    <mergeCell ref="O349:O350"/>
    <mergeCell ref="P349:P350"/>
    <mergeCell ref="Q349:Q350"/>
    <mergeCell ref="R349:R350"/>
    <mergeCell ref="F349:F350"/>
    <mergeCell ref="G349:G350"/>
    <mergeCell ref="H349:H350"/>
    <mergeCell ref="I349:I350"/>
    <mergeCell ref="K349:K350"/>
    <mergeCell ref="L349:L350"/>
    <mergeCell ref="K357:K358"/>
    <mergeCell ref="L357:S358"/>
    <mergeCell ref="A359:A360"/>
    <mergeCell ref="B359:B360"/>
    <mergeCell ref="C359:C360"/>
    <mergeCell ref="D359:D360"/>
    <mergeCell ref="E359:E360"/>
    <mergeCell ref="F359:F360"/>
    <mergeCell ref="G359:G360"/>
    <mergeCell ref="H359:H360"/>
    <mergeCell ref="S355:S356"/>
    <mergeCell ref="A357:A358"/>
    <mergeCell ref="B357:B358"/>
    <mergeCell ref="C357:C358"/>
    <mergeCell ref="D357:D358"/>
    <mergeCell ref="E357:E358"/>
    <mergeCell ref="F357:F358"/>
    <mergeCell ref="G357:G358"/>
    <mergeCell ref="H357:H358"/>
    <mergeCell ref="I357:I358"/>
    <mergeCell ref="M355:M356"/>
    <mergeCell ref="N355:N356"/>
    <mergeCell ref="O355:O356"/>
    <mergeCell ref="P355:P356"/>
    <mergeCell ref="Q355:Q356"/>
    <mergeCell ref="R355:R356"/>
    <mergeCell ref="F355:F356"/>
    <mergeCell ref="G355:G356"/>
    <mergeCell ref="H355:H356"/>
    <mergeCell ref="I355:I356"/>
    <mergeCell ref="K355:K356"/>
    <mergeCell ref="L355:L356"/>
    <mergeCell ref="O353:O354"/>
    <mergeCell ref="P353:P354"/>
    <mergeCell ref="Q353:Q354"/>
    <mergeCell ref="R353:R354"/>
    <mergeCell ref="S353:S354"/>
    <mergeCell ref="A355:A356"/>
    <mergeCell ref="B355:B356"/>
    <mergeCell ref="C355:C356"/>
    <mergeCell ref="D355:D356"/>
    <mergeCell ref="E355:E356"/>
    <mergeCell ref="H353:H354"/>
    <mergeCell ref="I353:I354"/>
    <mergeCell ref="K353:K354"/>
    <mergeCell ref="L353:L354"/>
    <mergeCell ref="M353:M354"/>
    <mergeCell ref="N353:N354"/>
    <mergeCell ref="N363:N364"/>
    <mergeCell ref="O363:O364"/>
    <mergeCell ref="P363:P364"/>
    <mergeCell ref="Q363:Q364"/>
    <mergeCell ref="R363:R364"/>
    <mergeCell ref="S363:S364"/>
    <mergeCell ref="G363:G364"/>
    <mergeCell ref="H363:H364"/>
    <mergeCell ref="I363:I364"/>
    <mergeCell ref="K363:K364"/>
    <mergeCell ref="L363:L364"/>
    <mergeCell ref="M363:M364"/>
    <mergeCell ref="A363:A364"/>
    <mergeCell ref="B363:B364"/>
    <mergeCell ref="C363:C364"/>
    <mergeCell ref="D363:D364"/>
    <mergeCell ref="E363:E364"/>
    <mergeCell ref="F363:F364"/>
    <mergeCell ref="N361:N362"/>
    <mergeCell ref="O361:O362"/>
    <mergeCell ref="P361:P362"/>
    <mergeCell ref="Q361:Q362"/>
    <mergeCell ref="R361:R362"/>
    <mergeCell ref="S361:S362"/>
    <mergeCell ref="G361:G362"/>
    <mergeCell ref="H361:H362"/>
    <mergeCell ref="I361:I362"/>
    <mergeCell ref="K361:K362"/>
    <mergeCell ref="L361:L362"/>
    <mergeCell ref="M361:M362"/>
    <mergeCell ref="P359:P360"/>
    <mergeCell ref="Q359:Q360"/>
    <mergeCell ref="R359:R360"/>
    <mergeCell ref="S359:S360"/>
    <mergeCell ref="A361:A362"/>
    <mergeCell ref="B361:B362"/>
    <mergeCell ref="C361:C362"/>
    <mergeCell ref="D361:D362"/>
    <mergeCell ref="E361:E362"/>
    <mergeCell ref="F361:F362"/>
    <mergeCell ref="I359:I360"/>
    <mergeCell ref="K359:K360"/>
    <mergeCell ref="L359:L360"/>
    <mergeCell ref="M359:M360"/>
    <mergeCell ref="N359:N360"/>
    <mergeCell ref="O359:O360"/>
    <mergeCell ref="N369:N370"/>
    <mergeCell ref="O369:O370"/>
    <mergeCell ref="P369:P370"/>
    <mergeCell ref="Q369:Q370"/>
    <mergeCell ref="R369:R370"/>
    <mergeCell ref="S369:S370"/>
    <mergeCell ref="G369:G370"/>
    <mergeCell ref="H369:H370"/>
    <mergeCell ref="I369:I370"/>
    <mergeCell ref="K369:K370"/>
    <mergeCell ref="L369:L370"/>
    <mergeCell ref="M369:M370"/>
    <mergeCell ref="A369:A370"/>
    <mergeCell ref="B369:B370"/>
    <mergeCell ref="C369:C370"/>
    <mergeCell ref="D369:D370"/>
    <mergeCell ref="E369:E370"/>
    <mergeCell ref="F369:F370"/>
    <mergeCell ref="F367:F368"/>
    <mergeCell ref="G367:G368"/>
    <mergeCell ref="H367:H368"/>
    <mergeCell ref="I367:I368"/>
    <mergeCell ref="K367:K368"/>
    <mergeCell ref="L367:S368"/>
    <mergeCell ref="O365:O366"/>
    <mergeCell ref="P365:P366"/>
    <mergeCell ref="Q365:Q366"/>
    <mergeCell ref="R365:R366"/>
    <mergeCell ref="S365:S366"/>
    <mergeCell ref="A367:A368"/>
    <mergeCell ref="B367:B368"/>
    <mergeCell ref="C367:C368"/>
    <mergeCell ref="D367:D368"/>
    <mergeCell ref="E367:E368"/>
    <mergeCell ref="A365:A366"/>
    <mergeCell ref="B365:I366"/>
    <mergeCell ref="K365:K366"/>
    <mergeCell ref="L365:L366"/>
    <mergeCell ref="M365:M366"/>
    <mergeCell ref="N365:N366"/>
    <mergeCell ref="G373:G374"/>
    <mergeCell ref="H373:H374"/>
    <mergeCell ref="I373:I374"/>
    <mergeCell ref="K373:K374"/>
    <mergeCell ref="L373:S374"/>
    <mergeCell ref="A375:A376"/>
    <mergeCell ref="B375:B376"/>
    <mergeCell ref="C375:C376"/>
    <mergeCell ref="D375:D376"/>
    <mergeCell ref="E375:E376"/>
    <mergeCell ref="A373:A374"/>
    <mergeCell ref="B373:B374"/>
    <mergeCell ref="C373:C374"/>
    <mergeCell ref="D373:D374"/>
    <mergeCell ref="E373:E374"/>
    <mergeCell ref="F373:F374"/>
    <mergeCell ref="N371:N372"/>
    <mergeCell ref="O371:O372"/>
    <mergeCell ref="P371:P372"/>
    <mergeCell ref="Q371:Q372"/>
    <mergeCell ref="R371:R372"/>
    <mergeCell ref="S371:S372"/>
    <mergeCell ref="G371:G372"/>
    <mergeCell ref="H371:H372"/>
    <mergeCell ref="I371:I372"/>
    <mergeCell ref="K371:K372"/>
    <mergeCell ref="L371:L372"/>
    <mergeCell ref="M371:M372"/>
    <mergeCell ref="A371:A372"/>
    <mergeCell ref="B371:B372"/>
    <mergeCell ref="C371:C372"/>
    <mergeCell ref="D371:D372"/>
    <mergeCell ref="E371:E372"/>
    <mergeCell ref="F371:F372"/>
    <mergeCell ref="Q377:Q378"/>
    <mergeCell ref="R377:R378"/>
    <mergeCell ref="S377:S378"/>
    <mergeCell ref="A379:A380"/>
    <mergeCell ref="B379:B380"/>
    <mergeCell ref="C379:C380"/>
    <mergeCell ref="D379:D380"/>
    <mergeCell ref="E379:E380"/>
    <mergeCell ref="F379:F380"/>
    <mergeCell ref="G379:G380"/>
    <mergeCell ref="K377:K378"/>
    <mergeCell ref="L377:L378"/>
    <mergeCell ref="M377:M378"/>
    <mergeCell ref="N377:N378"/>
    <mergeCell ref="O377:O378"/>
    <mergeCell ref="P377:P378"/>
    <mergeCell ref="S375:S376"/>
    <mergeCell ref="A377:A378"/>
    <mergeCell ref="B377:B378"/>
    <mergeCell ref="C377:C378"/>
    <mergeCell ref="D377:D378"/>
    <mergeCell ref="E377:E378"/>
    <mergeCell ref="F377:F378"/>
    <mergeCell ref="G377:G378"/>
    <mergeCell ref="H377:H378"/>
    <mergeCell ref="I377:I378"/>
    <mergeCell ref="M375:M376"/>
    <mergeCell ref="N375:N376"/>
    <mergeCell ref="O375:O376"/>
    <mergeCell ref="P375:P376"/>
    <mergeCell ref="Q375:Q376"/>
    <mergeCell ref="R375:R376"/>
    <mergeCell ref="F375:F376"/>
    <mergeCell ref="G375:G376"/>
    <mergeCell ref="H375:H376"/>
    <mergeCell ref="I375:I376"/>
    <mergeCell ref="K375:K376"/>
    <mergeCell ref="L375:L376"/>
    <mergeCell ref="G385:G386"/>
    <mergeCell ref="H385:H386"/>
    <mergeCell ref="I385:I386"/>
    <mergeCell ref="K385:K386"/>
    <mergeCell ref="L385:S386"/>
    <mergeCell ref="A387:A388"/>
    <mergeCell ref="B387:B388"/>
    <mergeCell ref="C387:C388"/>
    <mergeCell ref="D387:D388"/>
    <mergeCell ref="E387:E388"/>
    <mergeCell ref="G383:G384"/>
    <mergeCell ref="H383:H384"/>
    <mergeCell ref="I383:I384"/>
    <mergeCell ref="K383:S384"/>
    <mergeCell ref="A385:A386"/>
    <mergeCell ref="B385:B386"/>
    <mergeCell ref="C385:C386"/>
    <mergeCell ref="D385:D386"/>
    <mergeCell ref="E385:E386"/>
    <mergeCell ref="F385:F386"/>
    <mergeCell ref="A383:A384"/>
    <mergeCell ref="B383:B384"/>
    <mergeCell ref="C383:C384"/>
    <mergeCell ref="D383:D384"/>
    <mergeCell ref="E383:E384"/>
    <mergeCell ref="F383:F384"/>
    <mergeCell ref="N381:N382"/>
    <mergeCell ref="O381:O382"/>
    <mergeCell ref="P381:P382"/>
    <mergeCell ref="Q381:Q382"/>
    <mergeCell ref="R381:R382"/>
    <mergeCell ref="S381:S382"/>
    <mergeCell ref="O379:O380"/>
    <mergeCell ref="P379:P380"/>
    <mergeCell ref="Q379:Q380"/>
    <mergeCell ref="R379:R380"/>
    <mergeCell ref="S379:S380"/>
    <mergeCell ref="A381:A382"/>
    <mergeCell ref="B381:I382"/>
    <mergeCell ref="K381:K382"/>
    <mergeCell ref="L381:L382"/>
    <mergeCell ref="M381:M382"/>
    <mergeCell ref="H379:H380"/>
    <mergeCell ref="I379:I380"/>
    <mergeCell ref="K379:K380"/>
    <mergeCell ref="L379:L380"/>
    <mergeCell ref="M379:M380"/>
    <mergeCell ref="N379:N380"/>
    <mergeCell ref="Q389:Q390"/>
    <mergeCell ref="R389:R390"/>
    <mergeCell ref="S389:S390"/>
    <mergeCell ref="A391:A392"/>
    <mergeCell ref="B391:B392"/>
    <mergeCell ref="C391:C392"/>
    <mergeCell ref="D391:D392"/>
    <mergeCell ref="E391:E392"/>
    <mergeCell ref="F391:F392"/>
    <mergeCell ref="G391:G392"/>
    <mergeCell ref="K389:K390"/>
    <mergeCell ref="L389:L390"/>
    <mergeCell ref="M389:M390"/>
    <mergeCell ref="N389:N390"/>
    <mergeCell ref="O389:O390"/>
    <mergeCell ref="P389:P390"/>
    <mergeCell ref="S387:S388"/>
    <mergeCell ref="A389:A390"/>
    <mergeCell ref="B389:B390"/>
    <mergeCell ref="C389:C390"/>
    <mergeCell ref="D389:D390"/>
    <mergeCell ref="E389:E390"/>
    <mergeCell ref="F389:F390"/>
    <mergeCell ref="G389:G390"/>
    <mergeCell ref="H389:H390"/>
    <mergeCell ref="I389:I390"/>
    <mergeCell ref="M387:M388"/>
    <mergeCell ref="N387:N388"/>
    <mergeCell ref="O387:O388"/>
    <mergeCell ref="P387:P388"/>
    <mergeCell ref="Q387:Q388"/>
    <mergeCell ref="R387:R388"/>
    <mergeCell ref="F387:F388"/>
    <mergeCell ref="G387:G388"/>
    <mergeCell ref="H387:H388"/>
    <mergeCell ref="I387:I388"/>
    <mergeCell ref="K387:K388"/>
    <mergeCell ref="L387:L388"/>
    <mergeCell ref="N395:N396"/>
    <mergeCell ref="O395:O396"/>
    <mergeCell ref="P395:P396"/>
    <mergeCell ref="Q395:Q396"/>
    <mergeCell ref="R395:R396"/>
    <mergeCell ref="S395:S396"/>
    <mergeCell ref="G395:G396"/>
    <mergeCell ref="H395:H396"/>
    <mergeCell ref="I395:I396"/>
    <mergeCell ref="K395:K396"/>
    <mergeCell ref="L395:L396"/>
    <mergeCell ref="M395:M396"/>
    <mergeCell ref="A395:A396"/>
    <mergeCell ref="B395:B396"/>
    <mergeCell ref="C395:C396"/>
    <mergeCell ref="D395:D396"/>
    <mergeCell ref="E395:E396"/>
    <mergeCell ref="F395:F396"/>
    <mergeCell ref="N393:N394"/>
    <mergeCell ref="O393:O394"/>
    <mergeCell ref="P393:P394"/>
    <mergeCell ref="Q393:Q394"/>
    <mergeCell ref="R393:R394"/>
    <mergeCell ref="S393:S394"/>
    <mergeCell ref="G393:G394"/>
    <mergeCell ref="H393:H394"/>
    <mergeCell ref="I393:I394"/>
    <mergeCell ref="K393:K394"/>
    <mergeCell ref="L393:L394"/>
    <mergeCell ref="M393:M394"/>
    <mergeCell ref="H391:H392"/>
    <mergeCell ref="I391:I392"/>
    <mergeCell ref="K391:K392"/>
    <mergeCell ref="L391:S392"/>
    <mergeCell ref="A393:A394"/>
    <mergeCell ref="B393:B394"/>
    <mergeCell ref="C393:C394"/>
    <mergeCell ref="D393:D394"/>
    <mergeCell ref="E393:E394"/>
    <mergeCell ref="F393:F394"/>
    <mergeCell ref="N399:N400"/>
    <mergeCell ref="O399:O400"/>
    <mergeCell ref="P399:P400"/>
    <mergeCell ref="Q399:Q400"/>
    <mergeCell ref="R399:R400"/>
    <mergeCell ref="S399:S400"/>
    <mergeCell ref="G399:G400"/>
    <mergeCell ref="H399:H400"/>
    <mergeCell ref="I399:I400"/>
    <mergeCell ref="K399:K400"/>
    <mergeCell ref="L399:L400"/>
    <mergeCell ref="M399:M400"/>
    <mergeCell ref="A399:A400"/>
    <mergeCell ref="B399:B400"/>
    <mergeCell ref="C399:C400"/>
    <mergeCell ref="D399:D400"/>
    <mergeCell ref="E399:E400"/>
    <mergeCell ref="F399:F400"/>
    <mergeCell ref="N397:N398"/>
    <mergeCell ref="O397:O398"/>
    <mergeCell ref="P397:P398"/>
    <mergeCell ref="Q397:Q398"/>
    <mergeCell ref="R397:R398"/>
    <mergeCell ref="S397:S398"/>
    <mergeCell ref="G397:G398"/>
    <mergeCell ref="H397:H398"/>
    <mergeCell ref="I397:I398"/>
    <mergeCell ref="K397:K398"/>
    <mergeCell ref="L397:L398"/>
    <mergeCell ref="M397:M398"/>
    <mergeCell ref="A397:A398"/>
    <mergeCell ref="B397:B398"/>
    <mergeCell ref="C397:C398"/>
    <mergeCell ref="D397:D398"/>
    <mergeCell ref="E397:E398"/>
    <mergeCell ref="F397:F398"/>
    <mergeCell ref="O405:O406"/>
    <mergeCell ref="P405:P406"/>
    <mergeCell ref="Q405:Q406"/>
    <mergeCell ref="R405:R406"/>
    <mergeCell ref="S405:S406"/>
    <mergeCell ref="A407:A408"/>
    <mergeCell ref="B407:B408"/>
    <mergeCell ref="C407:C408"/>
    <mergeCell ref="D407:D408"/>
    <mergeCell ref="E407:E408"/>
    <mergeCell ref="P403:P404"/>
    <mergeCell ref="Q403:Q404"/>
    <mergeCell ref="R403:R404"/>
    <mergeCell ref="S403:S404"/>
    <mergeCell ref="A405:A406"/>
    <mergeCell ref="B405:I406"/>
    <mergeCell ref="K405:K406"/>
    <mergeCell ref="L405:L406"/>
    <mergeCell ref="M405:M406"/>
    <mergeCell ref="N405:N406"/>
    <mergeCell ref="A403:I404"/>
    <mergeCell ref="K403:K404"/>
    <mergeCell ref="L403:L404"/>
    <mergeCell ref="M403:M404"/>
    <mergeCell ref="N403:N404"/>
    <mergeCell ref="O403:O404"/>
    <mergeCell ref="N401:N402"/>
    <mergeCell ref="O401:O402"/>
    <mergeCell ref="P401:P402"/>
    <mergeCell ref="Q401:Q402"/>
    <mergeCell ref="R401:R402"/>
    <mergeCell ref="S401:S402"/>
    <mergeCell ref="G401:G402"/>
    <mergeCell ref="H401:H402"/>
    <mergeCell ref="I401:I402"/>
    <mergeCell ref="K401:K402"/>
    <mergeCell ref="L401:L402"/>
    <mergeCell ref="M401:M402"/>
    <mergeCell ref="A401:A402"/>
    <mergeCell ref="B401:B402"/>
    <mergeCell ref="C401:C402"/>
    <mergeCell ref="D401:D402"/>
    <mergeCell ref="E401:E402"/>
    <mergeCell ref="F401:F402"/>
    <mergeCell ref="Q409:Q410"/>
    <mergeCell ref="R409:R410"/>
    <mergeCell ref="S409:S410"/>
    <mergeCell ref="A411:A412"/>
    <mergeCell ref="B411:B412"/>
    <mergeCell ref="C411:C412"/>
    <mergeCell ref="D411:D412"/>
    <mergeCell ref="E411:E412"/>
    <mergeCell ref="F411:F412"/>
    <mergeCell ref="G411:G412"/>
    <mergeCell ref="K409:K410"/>
    <mergeCell ref="L409:L410"/>
    <mergeCell ref="M409:M410"/>
    <mergeCell ref="N409:N410"/>
    <mergeCell ref="O409:O410"/>
    <mergeCell ref="P409:P410"/>
    <mergeCell ref="S407:S408"/>
    <mergeCell ref="A409:A410"/>
    <mergeCell ref="B409:B410"/>
    <mergeCell ref="C409:C410"/>
    <mergeCell ref="D409:D410"/>
    <mergeCell ref="E409:E410"/>
    <mergeCell ref="F409:F410"/>
    <mergeCell ref="G409:G410"/>
    <mergeCell ref="H409:H410"/>
    <mergeCell ref="I409:I410"/>
    <mergeCell ref="M407:M408"/>
    <mergeCell ref="N407:N408"/>
    <mergeCell ref="O407:O408"/>
    <mergeCell ref="P407:P408"/>
    <mergeCell ref="Q407:Q408"/>
    <mergeCell ref="R407:R408"/>
    <mergeCell ref="F407:F408"/>
    <mergeCell ref="G407:G408"/>
    <mergeCell ref="H407:H408"/>
    <mergeCell ref="I407:I408"/>
    <mergeCell ref="K407:K408"/>
    <mergeCell ref="L407:L408"/>
    <mergeCell ref="Q417:Q418"/>
    <mergeCell ref="R417:R418"/>
    <mergeCell ref="S417:S418"/>
    <mergeCell ref="A419:A420"/>
    <mergeCell ref="B419:I420"/>
    <mergeCell ref="K419:K420"/>
    <mergeCell ref="L419:S420"/>
    <mergeCell ref="K417:K418"/>
    <mergeCell ref="L417:L418"/>
    <mergeCell ref="M417:M418"/>
    <mergeCell ref="N417:N418"/>
    <mergeCell ref="O417:O418"/>
    <mergeCell ref="P417:P418"/>
    <mergeCell ref="A415:S416"/>
    <mergeCell ref="A417:A418"/>
    <mergeCell ref="B417:B418"/>
    <mergeCell ref="C417:C418"/>
    <mergeCell ref="D417:D418"/>
    <mergeCell ref="E417:E418"/>
    <mergeCell ref="F417:F418"/>
    <mergeCell ref="G417:G418"/>
    <mergeCell ref="H417:H418"/>
    <mergeCell ref="I417:I418"/>
    <mergeCell ref="O411:O412"/>
    <mergeCell ref="P411:P412"/>
    <mergeCell ref="Q411:Q412"/>
    <mergeCell ref="R411:R412"/>
    <mergeCell ref="S411:S412"/>
    <mergeCell ref="D413:G414"/>
    <mergeCell ref="H413:I414"/>
    <mergeCell ref="N413:Q414"/>
    <mergeCell ref="R413:S414"/>
    <mergeCell ref="H411:H412"/>
    <mergeCell ref="I411:I412"/>
    <mergeCell ref="K411:K412"/>
    <mergeCell ref="L411:L412"/>
    <mergeCell ref="M411:M412"/>
    <mergeCell ref="N411:N412"/>
    <mergeCell ref="N423:N424"/>
    <mergeCell ref="O423:O424"/>
    <mergeCell ref="P423:P424"/>
    <mergeCell ref="Q423:Q424"/>
    <mergeCell ref="R423:R424"/>
    <mergeCell ref="S423:S424"/>
    <mergeCell ref="G423:G424"/>
    <mergeCell ref="H423:H424"/>
    <mergeCell ref="I423:I424"/>
    <mergeCell ref="K423:K424"/>
    <mergeCell ref="L423:L424"/>
    <mergeCell ref="M423:M424"/>
    <mergeCell ref="A423:A424"/>
    <mergeCell ref="B423:B424"/>
    <mergeCell ref="C423:C424"/>
    <mergeCell ref="D423:D424"/>
    <mergeCell ref="E423:E424"/>
    <mergeCell ref="F423:F424"/>
    <mergeCell ref="N421:N422"/>
    <mergeCell ref="O421:O422"/>
    <mergeCell ref="P421:P422"/>
    <mergeCell ref="Q421:Q422"/>
    <mergeCell ref="R421:R422"/>
    <mergeCell ref="S421:S422"/>
    <mergeCell ref="G421:G422"/>
    <mergeCell ref="H421:H422"/>
    <mergeCell ref="I421:I422"/>
    <mergeCell ref="K421:K422"/>
    <mergeCell ref="L421:L422"/>
    <mergeCell ref="M421:M422"/>
    <mergeCell ref="A421:A422"/>
    <mergeCell ref="B421:B422"/>
    <mergeCell ref="C421:C422"/>
    <mergeCell ref="D421:D422"/>
    <mergeCell ref="E421:E422"/>
    <mergeCell ref="F421:F422"/>
    <mergeCell ref="N427:N428"/>
    <mergeCell ref="O427:O428"/>
    <mergeCell ref="P427:P428"/>
    <mergeCell ref="Q427:Q428"/>
    <mergeCell ref="R427:R428"/>
    <mergeCell ref="S427:S428"/>
    <mergeCell ref="G427:G428"/>
    <mergeCell ref="H427:H428"/>
    <mergeCell ref="I427:I428"/>
    <mergeCell ref="K427:K428"/>
    <mergeCell ref="L427:L428"/>
    <mergeCell ref="M427:M428"/>
    <mergeCell ref="A427:A428"/>
    <mergeCell ref="B427:B428"/>
    <mergeCell ref="C427:C428"/>
    <mergeCell ref="D427:D428"/>
    <mergeCell ref="E427:E428"/>
    <mergeCell ref="F427:F428"/>
    <mergeCell ref="N425:N426"/>
    <mergeCell ref="O425:O426"/>
    <mergeCell ref="P425:P426"/>
    <mergeCell ref="Q425:Q426"/>
    <mergeCell ref="R425:R426"/>
    <mergeCell ref="S425:S426"/>
    <mergeCell ref="G425:G426"/>
    <mergeCell ref="H425:H426"/>
    <mergeCell ref="I425:I426"/>
    <mergeCell ref="K425:K426"/>
    <mergeCell ref="L425:L426"/>
    <mergeCell ref="M425:M426"/>
    <mergeCell ref="A425:A426"/>
    <mergeCell ref="B425:B426"/>
    <mergeCell ref="C425:C426"/>
    <mergeCell ref="D425:D426"/>
    <mergeCell ref="E425:E426"/>
    <mergeCell ref="F425:F426"/>
    <mergeCell ref="O431:O432"/>
    <mergeCell ref="P431:P432"/>
    <mergeCell ref="Q431:Q432"/>
    <mergeCell ref="R431:R432"/>
    <mergeCell ref="S431:S432"/>
    <mergeCell ref="A433:A434"/>
    <mergeCell ref="B433:B434"/>
    <mergeCell ref="C433:C434"/>
    <mergeCell ref="D433:D434"/>
    <mergeCell ref="E433:E434"/>
    <mergeCell ref="A431:A432"/>
    <mergeCell ref="B431:I432"/>
    <mergeCell ref="K431:K432"/>
    <mergeCell ref="L431:L432"/>
    <mergeCell ref="M431:M432"/>
    <mergeCell ref="N431:N432"/>
    <mergeCell ref="N429:N430"/>
    <mergeCell ref="O429:O430"/>
    <mergeCell ref="P429:P430"/>
    <mergeCell ref="Q429:Q430"/>
    <mergeCell ref="R429:R430"/>
    <mergeCell ref="S429:S430"/>
    <mergeCell ref="G429:G430"/>
    <mergeCell ref="H429:H430"/>
    <mergeCell ref="I429:I430"/>
    <mergeCell ref="K429:K430"/>
    <mergeCell ref="L429:L430"/>
    <mergeCell ref="M429:M430"/>
    <mergeCell ref="A429:A430"/>
    <mergeCell ref="B429:B430"/>
    <mergeCell ref="C429:C430"/>
    <mergeCell ref="D429:D430"/>
    <mergeCell ref="E429:E430"/>
    <mergeCell ref="F429:F430"/>
    <mergeCell ref="O437:O438"/>
    <mergeCell ref="P437:P438"/>
    <mergeCell ref="Q437:Q438"/>
    <mergeCell ref="R437:R438"/>
    <mergeCell ref="S437:S438"/>
    <mergeCell ref="A439:A440"/>
    <mergeCell ref="B439:B440"/>
    <mergeCell ref="C439:C440"/>
    <mergeCell ref="D439:D440"/>
    <mergeCell ref="E439:E440"/>
    <mergeCell ref="H437:H438"/>
    <mergeCell ref="I437:I438"/>
    <mergeCell ref="K437:K438"/>
    <mergeCell ref="L437:L438"/>
    <mergeCell ref="M437:M438"/>
    <mergeCell ref="N437:N438"/>
    <mergeCell ref="Q435:Q436"/>
    <mergeCell ref="R435:R436"/>
    <mergeCell ref="S435:S436"/>
    <mergeCell ref="A437:A438"/>
    <mergeCell ref="B437:B438"/>
    <mergeCell ref="C437:C438"/>
    <mergeCell ref="D437:D438"/>
    <mergeCell ref="E437:E438"/>
    <mergeCell ref="F437:F438"/>
    <mergeCell ref="G437:G438"/>
    <mergeCell ref="K435:K436"/>
    <mergeCell ref="L435:L436"/>
    <mergeCell ref="M435:M436"/>
    <mergeCell ref="N435:N436"/>
    <mergeCell ref="O435:O436"/>
    <mergeCell ref="P435:P436"/>
    <mergeCell ref="S433:S434"/>
    <mergeCell ref="A435:A436"/>
    <mergeCell ref="B435:B436"/>
    <mergeCell ref="C435:C436"/>
    <mergeCell ref="D435:D436"/>
    <mergeCell ref="E435:E436"/>
    <mergeCell ref="F435:F436"/>
    <mergeCell ref="G435:G436"/>
    <mergeCell ref="H435:H436"/>
    <mergeCell ref="I435:I436"/>
    <mergeCell ref="M433:M434"/>
    <mergeCell ref="N433:N434"/>
    <mergeCell ref="O433:O434"/>
    <mergeCell ref="P433:P434"/>
    <mergeCell ref="Q433:Q434"/>
    <mergeCell ref="R433:R434"/>
    <mergeCell ref="F433:F434"/>
    <mergeCell ref="G433:G434"/>
    <mergeCell ref="H433:H434"/>
    <mergeCell ref="I433:I434"/>
    <mergeCell ref="K433:K434"/>
    <mergeCell ref="L433:L434"/>
    <mergeCell ref="R445:R446"/>
    <mergeCell ref="S445:S446"/>
    <mergeCell ref="A447:A448"/>
    <mergeCell ref="B447:B448"/>
    <mergeCell ref="C447:C448"/>
    <mergeCell ref="D447:D448"/>
    <mergeCell ref="E447:E448"/>
    <mergeCell ref="F447:F448"/>
    <mergeCell ref="G447:G448"/>
    <mergeCell ref="H447:H448"/>
    <mergeCell ref="S443:S444"/>
    <mergeCell ref="A445:A446"/>
    <mergeCell ref="B445:I446"/>
    <mergeCell ref="K445:K446"/>
    <mergeCell ref="L445:L446"/>
    <mergeCell ref="M445:M446"/>
    <mergeCell ref="N445:N446"/>
    <mergeCell ref="O445:O446"/>
    <mergeCell ref="P445:P446"/>
    <mergeCell ref="Q445:Q446"/>
    <mergeCell ref="M443:M444"/>
    <mergeCell ref="N443:N444"/>
    <mergeCell ref="O443:O444"/>
    <mergeCell ref="P443:P444"/>
    <mergeCell ref="Q443:Q444"/>
    <mergeCell ref="R443:R444"/>
    <mergeCell ref="F443:F444"/>
    <mergeCell ref="G443:G444"/>
    <mergeCell ref="H443:H444"/>
    <mergeCell ref="I443:I444"/>
    <mergeCell ref="K443:K444"/>
    <mergeCell ref="L443:L444"/>
    <mergeCell ref="S439:S440"/>
    <mergeCell ref="A441:A442"/>
    <mergeCell ref="B441:I442"/>
    <mergeCell ref="K441:K442"/>
    <mergeCell ref="L441:S442"/>
    <mergeCell ref="A443:A444"/>
    <mergeCell ref="B443:B444"/>
    <mergeCell ref="C443:C444"/>
    <mergeCell ref="D443:D444"/>
    <mergeCell ref="E443:E444"/>
    <mergeCell ref="M439:M440"/>
    <mergeCell ref="N439:N440"/>
    <mergeCell ref="O439:O440"/>
    <mergeCell ref="P439:P440"/>
    <mergeCell ref="Q439:Q440"/>
    <mergeCell ref="R439:R440"/>
    <mergeCell ref="F439:F440"/>
    <mergeCell ref="G439:G440"/>
    <mergeCell ref="H439:H440"/>
    <mergeCell ref="I439:I440"/>
    <mergeCell ref="K439:K440"/>
    <mergeCell ref="L439:L440"/>
    <mergeCell ref="O451:O452"/>
    <mergeCell ref="P451:P452"/>
    <mergeCell ref="Q451:Q452"/>
    <mergeCell ref="R451:R452"/>
    <mergeCell ref="S451:S452"/>
    <mergeCell ref="A453:A454"/>
    <mergeCell ref="B453:B454"/>
    <mergeCell ref="C453:C454"/>
    <mergeCell ref="D453:D454"/>
    <mergeCell ref="E453:E454"/>
    <mergeCell ref="A451:A452"/>
    <mergeCell ref="B451:I452"/>
    <mergeCell ref="K451:K452"/>
    <mergeCell ref="L451:L452"/>
    <mergeCell ref="M451:M452"/>
    <mergeCell ref="N451:N452"/>
    <mergeCell ref="N449:N450"/>
    <mergeCell ref="O449:O450"/>
    <mergeCell ref="P449:P450"/>
    <mergeCell ref="Q449:Q450"/>
    <mergeCell ref="R449:R450"/>
    <mergeCell ref="S449:S450"/>
    <mergeCell ref="G449:G450"/>
    <mergeCell ref="H449:H450"/>
    <mergeCell ref="I449:I450"/>
    <mergeCell ref="K449:K450"/>
    <mergeCell ref="L449:L450"/>
    <mergeCell ref="M449:M450"/>
    <mergeCell ref="P447:P448"/>
    <mergeCell ref="Q447:Q448"/>
    <mergeCell ref="R447:R448"/>
    <mergeCell ref="S447:S448"/>
    <mergeCell ref="A449:A450"/>
    <mergeCell ref="B449:B450"/>
    <mergeCell ref="C449:C450"/>
    <mergeCell ref="D449:D450"/>
    <mergeCell ref="E449:E450"/>
    <mergeCell ref="F449:F450"/>
    <mergeCell ref="I447:I448"/>
    <mergeCell ref="K447:K448"/>
    <mergeCell ref="L447:L448"/>
    <mergeCell ref="M447:M448"/>
    <mergeCell ref="N447:N448"/>
    <mergeCell ref="O447:O448"/>
    <mergeCell ref="Q457:Q458"/>
    <mergeCell ref="R457:R458"/>
    <mergeCell ref="S457:S458"/>
    <mergeCell ref="A459:A460"/>
    <mergeCell ref="B459:I460"/>
    <mergeCell ref="K459:K460"/>
    <mergeCell ref="L459:L460"/>
    <mergeCell ref="M459:M460"/>
    <mergeCell ref="N459:N460"/>
    <mergeCell ref="O459:O460"/>
    <mergeCell ref="Q455:Q456"/>
    <mergeCell ref="R455:R456"/>
    <mergeCell ref="S455:S456"/>
    <mergeCell ref="A457:I458"/>
    <mergeCell ref="K457:K458"/>
    <mergeCell ref="L457:L458"/>
    <mergeCell ref="M457:M458"/>
    <mergeCell ref="N457:N458"/>
    <mergeCell ref="O457:O458"/>
    <mergeCell ref="P457:P458"/>
    <mergeCell ref="K455:K456"/>
    <mergeCell ref="L455:L456"/>
    <mergeCell ref="M455:M456"/>
    <mergeCell ref="N455:N456"/>
    <mergeCell ref="O455:O456"/>
    <mergeCell ref="P455:P456"/>
    <mergeCell ref="S453:S454"/>
    <mergeCell ref="A455:A456"/>
    <mergeCell ref="B455:B456"/>
    <mergeCell ref="C455:C456"/>
    <mergeCell ref="D455:D456"/>
    <mergeCell ref="E455:E456"/>
    <mergeCell ref="F455:F456"/>
    <mergeCell ref="G455:G456"/>
    <mergeCell ref="H455:H456"/>
    <mergeCell ref="I455:I456"/>
    <mergeCell ref="M453:M454"/>
    <mergeCell ref="N453:N454"/>
    <mergeCell ref="O453:O454"/>
    <mergeCell ref="P453:P454"/>
    <mergeCell ref="Q453:Q454"/>
    <mergeCell ref="R453:R454"/>
    <mergeCell ref="F453:F454"/>
    <mergeCell ref="G453:G454"/>
    <mergeCell ref="H453:H454"/>
    <mergeCell ref="I453:I454"/>
    <mergeCell ref="K453:K454"/>
    <mergeCell ref="L453:L454"/>
    <mergeCell ref="N463:N464"/>
    <mergeCell ref="O463:O464"/>
    <mergeCell ref="P463:P464"/>
    <mergeCell ref="Q463:Q464"/>
    <mergeCell ref="R463:R464"/>
    <mergeCell ref="S463:S464"/>
    <mergeCell ref="G463:G464"/>
    <mergeCell ref="H463:H464"/>
    <mergeCell ref="I463:I464"/>
    <mergeCell ref="K463:K464"/>
    <mergeCell ref="L463:L464"/>
    <mergeCell ref="M463:M464"/>
    <mergeCell ref="A463:A464"/>
    <mergeCell ref="B463:B464"/>
    <mergeCell ref="C463:C464"/>
    <mergeCell ref="D463:D464"/>
    <mergeCell ref="E463:E464"/>
    <mergeCell ref="F463:F464"/>
    <mergeCell ref="N461:N462"/>
    <mergeCell ref="O461:O462"/>
    <mergeCell ref="P461:P462"/>
    <mergeCell ref="Q461:Q462"/>
    <mergeCell ref="R461:R462"/>
    <mergeCell ref="S461:S462"/>
    <mergeCell ref="G461:G462"/>
    <mergeCell ref="H461:H462"/>
    <mergeCell ref="I461:I462"/>
    <mergeCell ref="K461:K462"/>
    <mergeCell ref="L461:L462"/>
    <mergeCell ref="M461:M462"/>
    <mergeCell ref="P459:P460"/>
    <mergeCell ref="Q459:Q460"/>
    <mergeCell ref="R459:R460"/>
    <mergeCell ref="S459:S460"/>
    <mergeCell ref="A461:A462"/>
    <mergeCell ref="B461:B462"/>
    <mergeCell ref="C461:C462"/>
    <mergeCell ref="D461:D462"/>
    <mergeCell ref="E461:E462"/>
    <mergeCell ref="F461:F462"/>
    <mergeCell ref="G467:G468"/>
    <mergeCell ref="H467:H468"/>
    <mergeCell ref="I467:I468"/>
    <mergeCell ref="K467:K468"/>
    <mergeCell ref="L467:S468"/>
    <mergeCell ref="A469:A470"/>
    <mergeCell ref="B469:B470"/>
    <mergeCell ref="C469:C470"/>
    <mergeCell ref="D469:D470"/>
    <mergeCell ref="E469:E470"/>
    <mergeCell ref="A467:A468"/>
    <mergeCell ref="B467:B468"/>
    <mergeCell ref="C467:C468"/>
    <mergeCell ref="D467:D468"/>
    <mergeCell ref="E467:E468"/>
    <mergeCell ref="F467:F468"/>
    <mergeCell ref="N465:N466"/>
    <mergeCell ref="O465:O466"/>
    <mergeCell ref="P465:P466"/>
    <mergeCell ref="Q465:Q466"/>
    <mergeCell ref="R465:R466"/>
    <mergeCell ref="S465:S466"/>
    <mergeCell ref="G465:G466"/>
    <mergeCell ref="H465:H466"/>
    <mergeCell ref="I465:I466"/>
    <mergeCell ref="K465:K466"/>
    <mergeCell ref="L465:L466"/>
    <mergeCell ref="M465:M466"/>
    <mergeCell ref="A465:A466"/>
    <mergeCell ref="B465:B466"/>
    <mergeCell ref="C465:C466"/>
    <mergeCell ref="D465:D466"/>
    <mergeCell ref="E465:E466"/>
    <mergeCell ref="F465:F466"/>
    <mergeCell ref="Q471:Q472"/>
    <mergeCell ref="R471:R472"/>
    <mergeCell ref="S471:S472"/>
    <mergeCell ref="A473:A474"/>
    <mergeCell ref="B473:I474"/>
    <mergeCell ref="K473:K474"/>
    <mergeCell ref="L473:L474"/>
    <mergeCell ref="M473:M474"/>
    <mergeCell ref="N473:N474"/>
    <mergeCell ref="O473:O474"/>
    <mergeCell ref="K471:K472"/>
    <mergeCell ref="L471:L472"/>
    <mergeCell ref="M471:M472"/>
    <mergeCell ref="N471:N472"/>
    <mergeCell ref="O471:O472"/>
    <mergeCell ref="P471:P472"/>
    <mergeCell ref="S469:S470"/>
    <mergeCell ref="A471:A472"/>
    <mergeCell ref="B471:B472"/>
    <mergeCell ref="C471:C472"/>
    <mergeCell ref="D471:D472"/>
    <mergeCell ref="E471:E472"/>
    <mergeCell ref="F471:F472"/>
    <mergeCell ref="G471:G472"/>
    <mergeCell ref="H471:H472"/>
    <mergeCell ref="I471:I472"/>
    <mergeCell ref="M469:M470"/>
    <mergeCell ref="N469:N470"/>
    <mergeCell ref="O469:O470"/>
    <mergeCell ref="P469:P470"/>
    <mergeCell ref="Q469:Q470"/>
    <mergeCell ref="R469:R470"/>
    <mergeCell ref="F469:F470"/>
    <mergeCell ref="G469:G470"/>
    <mergeCell ref="H469:H470"/>
    <mergeCell ref="I469:I470"/>
    <mergeCell ref="K469:K470"/>
    <mergeCell ref="L469:L470"/>
    <mergeCell ref="N477:N478"/>
    <mergeCell ref="O477:O478"/>
    <mergeCell ref="P477:P478"/>
    <mergeCell ref="Q477:Q478"/>
    <mergeCell ref="R477:R478"/>
    <mergeCell ref="S477:S478"/>
    <mergeCell ref="G477:G478"/>
    <mergeCell ref="H477:H478"/>
    <mergeCell ref="I477:I478"/>
    <mergeCell ref="K477:K478"/>
    <mergeCell ref="L477:L478"/>
    <mergeCell ref="M477:M478"/>
    <mergeCell ref="A477:A478"/>
    <mergeCell ref="B477:B478"/>
    <mergeCell ref="C477:C478"/>
    <mergeCell ref="D477:D478"/>
    <mergeCell ref="E477:E478"/>
    <mergeCell ref="F477:F478"/>
    <mergeCell ref="N475:N476"/>
    <mergeCell ref="O475:O476"/>
    <mergeCell ref="P475:P476"/>
    <mergeCell ref="Q475:Q476"/>
    <mergeCell ref="R475:R476"/>
    <mergeCell ref="S475:S476"/>
    <mergeCell ref="G475:G476"/>
    <mergeCell ref="H475:H476"/>
    <mergeCell ref="I475:I476"/>
    <mergeCell ref="K475:K476"/>
    <mergeCell ref="L475:L476"/>
    <mergeCell ref="M475:M476"/>
    <mergeCell ref="P473:P474"/>
    <mergeCell ref="Q473:Q474"/>
    <mergeCell ref="R473:R474"/>
    <mergeCell ref="S473:S474"/>
    <mergeCell ref="A475:A476"/>
    <mergeCell ref="B475:B476"/>
    <mergeCell ref="C475:C476"/>
    <mergeCell ref="D475:D476"/>
    <mergeCell ref="E475:E476"/>
    <mergeCell ref="F475:F476"/>
    <mergeCell ref="N481:N482"/>
    <mergeCell ref="O481:O482"/>
    <mergeCell ref="P481:P482"/>
    <mergeCell ref="Q481:Q482"/>
    <mergeCell ref="R481:R482"/>
    <mergeCell ref="S481:S482"/>
    <mergeCell ref="G481:G482"/>
    <mergeCell ref="H481:H482"/>
    <mergeCell ref="I481:I482"/>
    <mergeCell ref="K481:K482"/>
    <mergeCell ref="L481:L482"/>
    <mergeCell ref="M481:M482"/>
    <mergeCell ref="A481:A482"/>
    <mergeCell ref="B481:B482"/>
    <mergeCell ref="C481:C482"/>
    <mergeCell ref="D481:D482"/>
    <mergeCell ref="E481:E482"/>
    <mergeCell ref="F481:F482"/>
    <mergeCell ref="N479:N480"/>
    <mergeCell ref="O479:O480"/>
    <mergeCell ref="P479:P480"/>
    <mergeCell ref="Q479:Q480"/>
    <mergeCell ref="R479:R480"/>
    <mergeCell ref="S479:S480"/>
    <mergeCell ref="G479:G480"/>
    <mergeCell ref="H479:H480"/>
    <mergeCell ref="I479:I480"/>
    <mergeCell ref="K479:K480"/>
    <mergeCell ref="L479:L480"/>
    <mergeCell ref="M479:M480"/>
    <mergeCell ref="A479:A480"/>
    <mergeCell ref="B479:B480"/>
    <mergeCell ref="C479:C480"/>
    <mergeCell ref="D479:D480"/>
    <mergeCell ref="E479:E480"/>
    <mergeCell ref="F479:F480"/>
    <mergeCell ref="N485:N486"/>
    <mergeCell ref="O485:O486"/>
    <mergeCell ref="P485:P486"/>
    <mergeCell ref="Q485:Q486"/>
    <mergeCell ref="R485:R486"/>
    <mergeCell ref="S485:S486"/>
    <mergeCell ref="G485:G486"/>
    <mergeCell ref="H485:H486"/>
    <mergeCell ref="I485:I486"/>
    <mergeCell ref="K485:K486"/>
    <mergeCell ref="L485:L486"/>
    <mergeCell ref="M485:M486"/>
    <mergeCell ref="A485:A486"/>
    <mergeCell ref="B485:B486"/>
    <mergeCell ref="C485:C486"/>
    <mergeCell ref="D485:D486"/>
    <mergeCell ref="E485:E486"/>
    <mergeCell ref="F485:F486"/>
    <mergeCell ref="N483:N484"/>
    <mergeCell ref="O483:O484"/>
    <mergeCell ref="P483:P484"/>
    <mergeCell ref="Q483:Q484"/>
    <mergeCell ref="R483:R484"/>
    <mergeCell ref="S483:S484"/>
    <mergeCell ref="G483:G484"/>
    <mergeCell ref="H483:H484"/>
    <mergeCell ref="I483:I484"/>
    <mergeCell ref="K483:K484"/>
    <mergeCell ref="L483:L484"/>
    <mergeCell ref="M483:M484"/>
    <mergeCell ref="A483:A484"/>
    <mergeCell ref="B483:B484"/>
    <mergeCell ref="C483:C484"/>
    <mergeCell ref="D483:D484"/>
    <mergeCell ref="E483:E484"/>
    <mergeCell ref="F483:F484"/>
    <mergeCell ref="N489:N490"/>
    <mergeCell ref="O489:O490"/>
    <mergeCell ref="P489:P490"/>
    <mergeCell ref="Q489:Q490"/>
    <mergeCell ref="R489:R490"/>
    <mergeCell ref="S489:S490"/>
    <mergeCell ref="G489:G490"/>
    <mergeCell ref="H489:H490"/>
    <mergeCell ref="I489:I490"/>
    <mergeCell ref="K489:K490"/>
    <mergeCell ref="L489:L490"/>
    <mergeCell ref="M489:M490"/>
    <mergeCell ref="A489:A490"/>
    <mergeCell ref="B489:B490"/>
    <mergeCell ref="C489:C490"/>
    <mergeCell ref="D489:D490"/>
    <mergeCell ref="E489:E490"/>
    <mergeCell ref="F489:F490"/>
    <mergeCell ref="N487:N488"/>
    <mergeCell ref="O487:O488"/>
    <mergeCell ref="P487:P488"/>
    <mergeCell ref="Q487:Q488"/>
    <mergeCell ref="R487:R488"/>
    <mergeCell ref="S487:S488"/>
    <mergeCell ref="G487:G488"/>
    <mergeCell ref="H487:H488"/>
    <mergeCell ref="I487:I488"/>
    <mergeCell ref="K487:K488"/>
    <mergeCell ref="L487:L488"/>
    <mergeCell ref="M487:M488"/>
    <mergeCell ref="A487:A488"/>
    <mergeCell ref="B487:B488"/>
    <mergeCell ref="C487:C488"/>
    <mergeCell ref="D487:D488"/>
    <mergeCell ref="E487:E488"/>
    <mergeCell ref="F487:F488"/>
    <mergeCell ref="S493:S494"/>
    <mergeCell ref="A495:A496"/>
    <mergeCell ref="B495:B496"/>
    <mergeCell ref="C495:C496"/>
    <mergeCell ref="D495:D496"/>
    <mergeCell ref="E495:E496"/>
    <mergeCell ref="F495:F496"/>
    <mergeCell ref="G495:G496"/>
    <mergeCell ref="H495:H496"/>
    <mergeCell ref="I495:I496"/>
    <mergeCell ref="M493:M494"/>
    <mergeCell ref="N493:N494"/>
    <mergeCell ref="O493:O494"/>
    <mergeCell ref="P493:P494"/>
    <mergeCell ref="Q493:Q494"/>
    <mergeCell ref="R493:R494"/>
    <mergeCell ref="F493:F494"/>
    <mergeCell ref="G493:G494"/>
    <mergeCell ref="H493:H494"/>
    <mergeCell ref="I493:I494"/>
    <mergeCell ref="K493:K494"/>
    <mergeCell ref="L493:L494"/>
    <mergeCell ref="G491:G492"/>
    <mergeCell ref="H491:H492"/>
    <mergeCell ref="I491:I492"/>
    <mergeCell ref="K491:K492"/>
    <mergeCell ref="L491:S492"/>
    <mergeCell ref="A493:A494"/>
    <mergeCell ref="B493:B494"/>
    <mergeCell ref="C493:C494"/>
    <mergeCell ref="D493:D494"/>
    <mergeCell ref="E493:E494"/>
    <mergeCell ref="A491:A492"/>
    <mergeCell ref="B491:B492"/>
    <mergeCell ref="C491:C492"/>
    <mergeCell ref="D491:D492"/>
    <mergeCell ref="E491:E492"/>
    <mergeCell ref="F491:F492"/>
    <mergeCell ref="N499:N500"/>
    <mergeCell ref="O499:O500"/>
    <mergeCell ref="P499:P500"/>
    <mergeCell ref="Q499:Q500"/>
    <mergeCell ref="R499:R500"/>
    <mergeCell ref="S499:S500"/>
    <mergeCell ref="G499:G500"/>
    <mergeCell ref="H499:H500"/>
    <mergeCell ref="I499:I500"/>
    <mergeCell ref="K499:K500"/>
    <mergeCell ref="L499:L500"/>
    <mergeCell ref="M499:M500"/>
    <mergeCell ref="H497:H498"/>
    <mergeCell ref="I497:I498"/>
    <mergeCell ref="K497:K498"/>
    <mergeCell ref="L497:S498"/>
    <mergeCell ref="A499:A500"/>
    <mergeCell ref="B499:B500"/>
    <mergeCell ref="C499:C500"/>
    <mergeCell ref="D499:D500"/>
    <mergeCell ref="E499:E500"/>
    <mergeCell ref="F499:F500"/>
    <mergeCell ref="Q495:Q496"/>
    <mergeCell ref="R495:R496"/>
    <mergeCell ref="S495:S496"/>
    <mergeCell ref="A497:A498"/>
    <mergeCell ref="B497:B498"/>
    <mergeCell ref="C497:C498"/>
    <mergeCell ref="D497:D498"/>
    <mergeCell ref="E497:E498"/>
    <mergeCell ref="F497:F498"/>
    <mergeCell ref="G497:G498"/>
    <mergeCell ref="K495:K496"/>
    <mergeCell ref="L495:L496"/>
    <mergeCell ref="M495:M496"/>
    <mergeCell ref="N495:N496"/>
    <mergeCell ref="O495:O496"/>
    <mergeCell ref="P495:P496"/>
    <mergeCell ref="F505:F506"/>
    <mergeCell ref="G505:G506"/>
    <mergeCell ref="H505:H506"/>
    <mergeCell ref="I505:I506"/>
    <mergeCell ref="K505:K506"/>
    <mergeCell ref="L505:S506"/>
    <mergeCell ref="O503:O504"/>
    <mergeCell ref="P503:P504"/>
    <mergeCell ref="Q503:Q504"/>
    <mergeCell ref="R503:R504"/>
    <mergeCell ref="S503:S504"/>
    <mergeCell ref="A505:A506"/>
    <mergeCell ref="B505:B506"/>
    <mergeCell ref="C505:C506"/>
    <mergeCell ref="D505:D506"/>
    <mergeCell ref="E505:E506"/>
    <mergeCell ref="A503:A504"/>
    <mergeCell ref="B503:I504"/>
    <mergeCell ref="K503:K504"/>
    <mergeCell ref="L503:L504"/>
    <mergeCell ref="M503:M504"/>
    <mergeCell ref="N503:N504"/>
    <mergeCell ref="N501:N502"/>
    <mergeCell ref="O501:O502"/>
    <mergeCell ref="P501:P502"/>
    <mergeCell ref="Q501:Q502"/>
    <mergeCell ref="R501:R502"/>
    <mergeCell ref="S501:S502"/>
    <mergeCell ref="G501:G502"/>
    <mergeCell ref="H501:H502"/>
    <mergeCell ref="I501:I502"/>
    <mergeCell ref="K501:K502"/>
    <mergeCell ref="L501:L502"/>
    <mergeCell ref="M501:M502"/>
    <mergeCell ref="A501:A502"/>
    <mergeCell ref="B501:B502"/>
    <mergeCell ref="C501:C502"/>
    <mergeCell ref="D501:D502"/>
    <mergeCell ref="E501:E502"/>
    <mergeCell ref="F501:F502"/>
    <mergeCell ref="N509:N510"/>
    <mergeCell ref="O509:O510"/>
    <mergeCell ref="P509:P510"/>
    <mergeCell ref="Q509:Q510"/>
    <mergeCell ref="R509:R510"/>
    <mergeCell ref="S509:S510"/>
    <mergeCell ref="G509:G510"/>
    <mergeCell ref="H509:H510"/>
    <mergeCell ref="I509:I510"/>
    <mergeCell ref="K509:K510"/>
    <mergeCell ref="L509:L510"/>
    <mergeCell ref="M509:M510"/>
    <mergeCell ref="A509:A510"/>
    <mergeCell ref="B509:B510"/>
    <mergeCell ref="C509:C510"/>
    <mergeCell ref="D509:D510"/>
    <mergeCell ref="E509:E510"/>
    <mergeCell ref="F509:F510"/>
    <mergeCell ref="N507:N508"/>
    <mergeCell ref="O507:O508"/>
    <mergeCell ref="P507:P508"/>
    <mergeCell ref="Q507:Q508"/>
    <mergeCell ref="R507:R508"/>
    <mergeCell ref="S507:S508"/>
    <mergeCell ref="G507:G508"/>
    <mergeCell ref="H507:H508"/>
    <mergeCell ref="I507:I508"/>
    <mergeCell ref="K507:K508"/>
    <mergeCell ref="L507:L508"/>
    <mergeCell ref="M507:M508"/>
    <mergeCell ref="A507:A508"/>
    <mergeCell ref="B507:B508"/>
    <mergeCell ref="C507:C508"/>
    <mergeCell ref="D507:D508"/>
    <mergeCell ref="E507:E508"/>
    <mergeCell ref="F507:F508"/>
    <mergeCell ref="D515:G516"/>
    <mergeCell ref="H515:I516"/>
    <mergeCell ref="N515:Q516"/>
    <mergeCell ref="R515:S516"/>
    <mergeCell ref="A517:S518"/>
    <mergeCell ref="A519:A520"/>
    <mergeCell ref="B519:B520"/>
    <mergeCell ref="C519:C520"/>
    <mergeCell ref="D519:D520"/>
    <mergeCell ref="E519:E520"/>
    <mergeCell ref="N513:N514"/>
    <mergeCell ref="O513:O514"/>
    <mergeCell ref="P513:P514"/>
    <mergeCell ref="Q513:Q514"/>
    <mergeCell ref="R513:R514"/>
    <mergeCell ref="S513:S514"/>
    <mergeCell ref="G513:G514"/>
    <mergeCell ref="H513:H514"/>
    <mergeCell ref="I513:I514"/>
    <mergeCell ref="K513:K514"/>
    <mergeCell ref="L513:L514"/>
    <mergeCell ref="M513:M514"/>
    <mergeCell ref="A513:A514"/>
    <mergeCell ref="B513:B514"/>
    <mergeCell ref="C513:C514"/>
    <mergeCell ref="D513:D514"/>
    <mergeCell ref="E513:E514"/>
    <mergeCell ref="F513:F514"/>
    <mergeCell ref="N511:N512"/>
    <mergeCell ref="O511:O512"/>
    <mergeCell ref="P511:P512"/>
    <mergeCell ref="Q511:Q512"/>
    <mergeCell ref="R511:R512"/>
    <mergeCell ref="S511:S512"/>
    <mergeCell ref="G511:G512"/>
    <mergeCell ref="H511:H512"/>
    <mergeCell ref="I511:I512"/>
    <mergeCell ref="K511:K512"/>
    <mergeCell ref="L511:L512"/>
    <mergeCell ref="M511:M512"/>
    <mergeCell ref="A511:A512"/>
    <mergeCell ref="B511:B512"/>
    <mergeCell ref="C511:C512"/>
    <mergeCell ref="D511:D512"/>
    <mergeCell ref="E511:E512"/>
    <mergeCell ref="F511:F512"/>
    <mergeCell ref="S523:S524"/>
    <mergeCell ref="A525:A526"/>
    <mergeCell ref="B525:B526"/>
    <mergeCell ref="C525:C526"/>
    <mergeCell ref="D525:D526"/>
    <mergeCell ref="E525:E526"/>
    <mergeCell ref="F525:F526"/>
    <mergeCell ref="G525:G526"/>
    <mergeCell ref="H525:H526"/>
    <mergeCell ref="I525:I526"/>
    <mergeCell ref="M523:M524"/>
    <mergeCell ref="N523:N524"/>
    <mergeCell ref="O523:O524"/>
    <mergeCell ref="P523:P524"/>
    <mergeCell ref="Q523:Q524"/>
    <mergeCell ref="R523:R524"/>
    <mergeCell ref="F523:F524"/>
    <mergeCell ref="G523:G524"/>
    <mergeCell ref="H523:H524"/>
    <mergeCell ref="I523:I524"/>
    <mergeCell ref="K523:K524"/>
    <mergeCell ref="L523:L524"/>
    <mergeCell ref="S519:S520"/>
    <mergeCell ref="A521:A522"/>
    <mergeCell ref="B521:I522"/>
    <mergeCell ref="K521:K522"/>
    <mergeCell ref="L521:S522"/>
    <mergeCell ref="A523:A524"/>
    <mergeCell ref="B523:B524"/>
    <mergeCell ref="C523:C524"/>
    <mergeCell ref="D523:D524"/>
    <mergeCell ref="E523:E524"/>
    <mergeCell ref="M519:M520"/>
    <mergeCell ref="N519:N520"/>
    <mergeCell ref="O519:O520"/>
    <mergeCell ref="P519:P520"/>
    <mergeCell ref="Q519:Q520"/>
    <mergeCell ref="R519:R520"/>
    <mergeCell ref="F519:F520"/>
    <mergeCell ref="G519:G520"/>
    <mergeCell ref="H519:H520"/>
    <mergeCell ref="I519:I520"/>
    <mergeCell ref="K519:K520"/>
    <mergeCell ref="L519:L520"/>
    <mergeCell ref="N529:N530"/>
    <mergeCell ref="O529:O530"/>
    <mergeCell ref="P529:P530"/>
    <mergeCell ref="Q529:Q530"/>
    <mergeCell ref="R529:R530"/>
    <mergeCell ref="S529:S530"/>
    <mergeCell ref="G529:G530"/>
    <mergeCell ref="H529:H530"/>
    <mergeCell ref="I529:I530"/>
    <mergeCell ref="K529:K530"/>
    <mergeCell ref="L529:L530"/>
    <mergeCell ref="M529:M530"/>
    <mergeCell ref="P527:P528"/>
    <mergeCell ref="Q527:Q528"/>
    <mergeCell ref="R527:R528"/>
    <mergeCell ref="S527:S528"/>
    <mergeCell ref="A529:A530"/>
    <mergeCell ref="B529:B530"/>
    <mergeCell ref="C529:C530"/>
    <mergeCell ref="D529:D530"/>
    <mergeCell ref="E529:E530"/>
    <mergeCell ref="F529:F530"/>
    <mergeCell ref="Q525:Q526"/>
    <mergeCell ref="R525:R526"/>
    <mergeCell ref="S525:S526"/>
    <mergeCell ref="A527:A528"/>
    <mergeCell ref="B527:I528"/>
    <mergeCell ref="K527:K528"/>
    <mergeCell ref="L527:L528"/>
    <mergeCell ref="M527:M528"/>
    <mergeCell ref="N527:N528"/>
    <mergeCell ref="O527:O528"/>
    <mergeCell ref="K525:K526"/>
    <mergeCell ref="L525:L526"/>
    <mergeCell ref="M525:M526"/>
    <mergeCell ref="N525:N526"/>
    <mergeCell ref="O525:O526"/>
    <mergeCell ref="P525:P526"/>
    <mergeCell ref="N533:N534"/>
    <mergeCell ref="O533:O534"/>
    <mergeCell ref="P533:P534"/>
    <mergeCell ref="Q533:Q534"/>
    <mergeCell ref="R533:R534"/>
    <mergeCell ref="S533:S534"/>
    <mergeCell ref="G533:G534"/>
    <mergeCell ref="H533:H534"/>
    <mergeCell ref="I533:I534"/>
    <mergeCell ref="K533:K534"/>
    <mergeCell ref="L533:L534"/>
    <mergeCell ref="M533:M534"/>
    <mergeCell ref="A533:A534"/>
    <mergeCell ref="B533:B534"/>
    <mergeCell ref="C533:C534"/>
    <mergeCell ref="D533:D534"/>
    <mergeCell ref="E533:E534"/>
    <mergeCell ref="F533:F534"/>
    <mergeCell ref="N531:N532"/>
    <mergeCell ref="O531:O532"/>
    <mergeCell ref="P531:P532"/>
    <mergeCell ref="Q531:Q532"/>
    <mergeCell ref="R531:R532"/>
    <mergeCell ref="S531:S532"/>
    <mergeCell ref="G531:G532"/>
    <mergeCell ref="H531:H532"/>
    <mergeCell ref="I531:I532"/>
    <mergeCell ref="K531:K532"/>
    <mergeCell ref="L531:L532"/>
    <mergeCell ref="M531:M532"/>
    <mergeCell ref="A531:A532"/>
    <mergeCell ref="B531:B532"/>
    <mergeCell ref="C531:C532"/>
    <mergeCell ref="D531:D532"/>
    <mergeCell ref="E531:E532"/>
    <mergeCell ref="F531:F532"/>
    <mergeCell ref="N537:N538"/>
    <mergeCell ref="O537:O538"/>
    <mergeCell ref="P537:P538"/>
    <mergeCell ref="Q537:Q538"/>
    <mergeCell ref="R537:R538"/>
    <mergeCell ref="S537:S538"/>
    <mergeCell ref="G537:G538"/>
    <mergeCell ref="H537:H538"/>
    <mergeCell ref="I537:I538"/>
    <mergeCell ref="K537:K538"/>
    <mergeCell ref="L537:L538"/>
    <mergeCell ref="M537:M538"/>
    <mergeCell ref="A537:A538"/>
    <mergeCell ref="B537:B538"/>
    <mergeCell ref="C537:C538"/>
    <mergeCell ref="D537:D538"/>
    <mergeCell ref="E537:E538"/>
    <mergeCell ref="F537:F538"/>
    <mergeCell ref="N535:N536"/>
    <mergeCell ref="O535:O536"/>
    <mergeCell ref="P535:P536"/>
    <mergeCell ref="Q535:Q536"/>
    <mergeCell ref="R535:R536"/>
    <mergeCell ref="S535:S536"/>
    <mergeCell ref="G535:G536"/>
    <mergeCell ref="H535:H536"/>
    <mergeCell ref="I535:I536"/>
    <mergeCell ref="K535:K536"/>
    <mergeCell ref="L535:L536"/>
    <mergeCell ref="M535:M536"/>
    <mergeCell ref="A535:A536"/>
    <mergeCell ref="B535:B536"/>
    <mergeCell ref="C535:C536"/>
    <mergeCell ref="D535:D536"/>
    <mergeCell ref="E535:E536"/>
    <mergeCell ref="F535:F536"/>
    <mergeCell ref="G541:G542"/>
    <mergeCell ref="H541:H542"/>
    <mergeCell ref="I541:I542"/>
    <mergeCell ref="K541:K542"/>
    <mergeCell ref="L541:S542"/>
    <mergeCell ref="A543:A544"/>
    <mergeCell ref="B543:B544"/>
    <mergeCell ref="C543:C544"/>
    <mergeCell ref="D543:D544"/>
    <mergeCell ref="E543:E544"/>
    <mergeCell ref="A541:A542"/>
    <mergeCell ref="B541:B542"/>
    <mergeCell ref="C541:C542"/>
    <mergeCell ref="D541:D542"/>
    <mergeCell ref="E541:E542"/>
    <mergeCell ref="F541:F542"/>
    <mergeCell ref="N539:N540"/>
    <mergeCell ref="O539:O540"/>
    <mergeCell ref="P539:P540"/>
    <mergeCell ref="Q539:Q540"/>
    <mergeCell ref="R539:R540"/>
    <mergeCell ref="S539:S540"/>
    <mergeCell ref="G539:G540"/>
    <mergeCell ref="H539:H540"/>
    <mergeCell ref="I539:I540"/>
    <mergeCell ref="K539:K540"/>
    <mergeCell ref="L539:L540"/>
    <mergeCell ref="M539:M540"/>
    <mergeCell ref="A539:A540"/>
    <mergeCell ref="B539:B540"/>
    <mergeCell ref="C539:C540"/>
    <mergeCell ref="D539:D540"/>
    <mergeCell ref="E539:E540"/>
    <mergeCell ref="F539:F540"/>
    <mergeCell ref="O547:O548"/>
    <mergeCell ref="P547:P548"/>
    <mergeCell ref="Q547:Q548"/>
    <mergeCell ref="R547:R548"/>
    <mergeCell ref="S547:S548"/>
    <mergeCell ref="A549:A550"/>
    <mergeCell ref="B549:B550"/>
    <mergeCell ref="C549:C550"/>
    <mergeCell ref="D549:D550"/>
    <mergeCell ref="E549:E550"/>
    <mergeCell ref="H547:H548"/>
    <mergeCell ref="I547:I548"/>
    <mergeCell ref="K547:K548"/>
    <mergeCell ref="L547:L548"/>
    <mergeCell ref="M547:M548"/>
    <mergeCell ref="N547:N548"/>
    <mergeCell ref="Q545:Q546"/>
    <mergeCell ref="R545:R546"/>
    <mergeCell ref="S545:S546"/>
    <mergeCell ref="A547:A548"/>
    <mergeCell ref="B547:B548"/>
    <mergeCell ref="C547:C548"/>
    <mergeCell ref="D547:D548"/>
    <mergeCell ref="E547:E548"/>
    <mergeCell ref="F547:F548"/>
    <mergeCell ref="G547:G548"/>
    <mergeCell ref="K545:K546"/>
    <mergeCell ref="L545:L546"/>
    <mergeCell ref="M545:M546"/>
    <mergeCell ref="N545:N546"/>
    <mergeCell ref="O545:O546"/>
    <mergeCell ref="P545:P546"/>
    <mergeCell ref="S543:S544"/>
    <mergeCell ref="A545:A546"/>
    <mergeCell ref="B545:B546"/>
    <mergeCell ref="C545:C546"/>
    <mergeCell ref="D545:D546"/>
    <mergeCell ref="E545:E546"/>
    <mergeCell ref="F545:F546"/>
    <mergeCell ref="G545:G546"/>
    <mergeCell ref="H545:H546"/>
    <mergeCell ref="I545:I546"/>
    <mergeCell ref="M543:M544"/>
    <mergeCell ref="N543:N544"/>
    <mergeCell ref="O543:O544"/>
    <mergeCell ref="P543:P544"/>
    <mergeCell ref="Q543:Q544"/>
    <mergeCell ref="R543:R544"/>
    <mergeCell ref="F543:F544"/>
    <mergeCell ref="G543:G544"/>
    <mergeCell ref="H543:H544"/>
    <mergeCell ref="I543:I544"/>
    <mergeCell ref="K543:K544"/>
    <mergeCell ref="L543:L544"/>
    <mergeCell ref="O553:O554"/>
    <mergeCell ref="P553:P554"/>
    <mergeCell ref="Q553:Q554"/>
    <mergeCell ref="R553:R554"/>
    <mergeCell ref="S553:S554"/>
    <mergeCell ref="A555:A556"/>
    <mergeCell ref="B555:B556"/>
    <mergeCell ref="C555:C556"/>
    <mergeCell ref="D555:D556"/>
    <mergeCell ref="E555:E556"/>
    <mergeCell ref="H553:H554"/>
    <mergeCell ref="I553:I554"/>
    <mergeCell ref="K553:K554"/>
    <mergeCell ref="L553:L554"/>
    <mergeCell ref="M553:M554"/>
    <mergeCell ref="N553:N554"/>
    <mergeCell ref="Q551:Q552"/>
    <mergeCell ref="R551:R552"/>
    <mergeCell ref="S551:S552"/>
    <mergeCell ref="A553:A554"/>
    <mergeCell ref="B553:B554"/>
    <mergeCell ref="C553:C554"/>
    <mergeCell ref="D553:D554"/>
    <mergeCell ref="E553:E554"/>
    <mergeCell ref="F553:F554"/>
    <mergeCell ref="G553:G554"/>
    <mergeCell ref="K551:K552"/>
    <mergeCell ref="L551:L552"/>
    <mergeCell ref="M551:M552"/>
    <mergeCell ref="N551:N552"/>
    <mergeCell ref="O551:O552"/>
    <mergeCell ref="P551:P552"/>
    <mergeCell ref="S549:S550"/>
    <mergeCell ref="A551:A552"/>
    <mergeCell ref="B551:B552"/>
    <mergeCell ref="C551:C552"/>
    <mergeCell ref="D551:D552"/>
    <mergeCell ref="E551:E552"/>
    <mergeCell ref="F551:F552"/>
    <mergeCell ref="G551:G552"/>
    <mergeCell ref="H551:H552"/>
    <mergeCell ref="I551:I552"/>
    <mergeCell ref="M549:M550"/>
    <mergeCell ref="N549:N550"/>
    <mergeCell ref="O549:O550"/>
    <mergeCell ref="P549:P550"/>
    <mergeCell ref="Q549:Q550"/>
    <mergeCell ref="R549:R550"/>
    <mergeCell ref="F549:F550"/>
    <mergeCell ref="G549:G550"/>
    <mergeCell ref="H549:H550"/>
    <mergeCell ref="I549:I550"/>
    <mergeCell ref="K549:K550"/>
    <mergeCell ref="L549:L550"/>
    <mergeCell ref="Q557:Q558"/>
    <mergeCell ref="R557:R558"/>
    <mergeCell ref="S557:S558"/>
    <mergeCell ref="A559:A560"/>
    <mergeCell ref="B559:B560"/>
    <mergeCell ref="C559:C560"/>
    <mergeCell ref="D559:D560"/>
    <mergeCell ref="E559:E560"/>
    <mergeCell ref="F559:F560"/>
    <mergeCell ref="G559:G560"/>
    <mergeCell ref="K557:K558"/>
    <mergeCell ref="L557:L558"/>
    <mergeCell ref="M557:M558"/>
    <mergeCell ref="N557:N558"/>
    <mergeCell ref="O557:O558"/>
    <mergeCell ref="P557:P558"/>
    <mergeCell ref="S555:S556"/>
    <mergeCell ref="A557:A558"/>
    <mergeCell ref="B557:B558"/>
    <mergeCell ref="C557:C558"/>
    <mergeCell ref="D557:D558"/>
    <mergeCell ref="E557:E558"/>
    <mergeCell ref="F557:F558"/>
    <mergeCell ref="G557:G558"/>
    <mergeCell ref="H557:H558"/>
    <mergeCell ref="I557:I558"/>
    <mergeCell ref="M555:M556"/>
    <mergeCell ref="N555:N556"/>
    <mergeCell ref="O555:O556"/>
    <mergeCell ref="P555:P556"/>
    <mergeCell ref="Q555:Q556"/>
    <mergeCell ref="R555:R556"/>
    <mergeCell ref="F555:F556"/>
    <mergeCell ref="G555:G556"/>
    <mergeCell ref="H555:H556"/>
    <mergeCell ref="I555:I556"/>
    <mergeCell ref="K555:K556"/>
    <mergeCell ref="L555:L556"/>
    <mergeCell ref="K563:K564"/>
    <mergeCell ref="L563:S564"/>
    <mergeCell ref="A565:A566"/>
    <mergeCell ref="B565:B566"/>
    <mergeCell ref="C565:C566"/>
    <mergeCell ref="D565:D566"/>
    <mergeCell ref="E565:E566"/>
    <mergeCell ref="F565:F566"/>
    <mergeCell ref="G565:G566"/>
    <mergeCell ref="H565:H566"/>
    <mergeCell ref="S561:S562"/>
    <mergeCell ref="A563:A564"/>
    <mergeCell ref="B563:B564"/>
    <mergeCell ref="C563:C564"/>
    <mergeCell ref="D563:D564"/>
    <mergeCell ref="E563:E564"/>
    <mergeCell ref="F563:F564"/>
    <mergeCell ref="G563:G564"/>
    <mergeCell ref="H563:H564"/>
    <mergeCell ref="I563:I564"/>
    <mergeCell ref="M561:M562"/>
    <mergeCell ref="N561:N562"/>
    <mergeCell ref="O561:O562"/>
    <mergeCell ref="P561:P562"/>
    <mergeCell ref="Q561:Q562"/>
    <mergeCell ref="R561:R562"/>
    <mergeCell ref="F561:F562"/>
    <mergeCell ref="G561:G562"/>
    <mergeCell ref="H561:H562"/>
    <mergeCell ref="I561:I562"/>
    <mergeCell ref="K561:K562"/>
    <mergeCell ref="L561:L562"/>
    <mergeCell ref="O559:O560"/>
    <mergeCell ref="P559:P560"/>
    <mergeCell ref="Q559:Q560"/>
    <mergeCell ref="R559:R560"/>
    <mergeCell ref="S559:S560"/>
    <mergeCell ref="A561:A562"/>
    <mergeCell ref="B561:B562"/>
    <mergeCell ref="C561:C562"/>
    <mergeCell ref="D561:D562"/>
    <mergeCell ref="E561:E562"/>
    <mergeCell ref="H559:H560"/>
    <mergeCell ref="I559:I560"/>
    <mergeCell ref="K559:K560"/>
    <mergeCell ref="L559:L560"/>
    <mergeCell ref="M559:M560"/>
    <mergeCell ref="N559:N560"/>
    <mergeCell ref="N569:N570"/>
    <mergeCell ref="O569:O570"/>
    <mergeCell ref="P569:P570"/>
    <mergeCell ref="Q569:Q570"/>
    <mergeCell ref="R569:R570"/>
    <mergeCell ref="S569:S570"/>
    <mergeCell ref="G569:G570"/>
    <mergeCell ref="H569:H570"/>
    <mergeCell ref="I569:I570"/>
    <mergeCell ref="K569:K570"/>
    <mergeCell ref="L569:L570"/>
    <mergeCell ref="M569:M570"/>
    <mergeCell ref="A569:A570"/>
    <mergeCell ref="B569:B570"/>
    <mergeCell ref="C569:C570"/>
    <mergeCell ref="D569:D570"/>
    <mergeCell ref="E569:E570"/>
    <mergeCell ref="F569:F570"/>
    <mergeCell ref="N567:N568"/>
    <mergeCell ref="O567:O568"/>
    <mergeCell ref="P567:P568"/>
    <mergeCell ref="Q567:Q568"/>
    <mergeCell ref="R567:R568"/>
    <mergeCell ref="S567:S568"/>
    <mergeCell ref="G567:G568"/>
    <mergeCell ref="H567:H568"/>
    <mergeCell ref="I567:I568"/>
    <mergeCell ref="K567:K568"/>
    <mergeCell ref="L567:L568"/>
    <mergeCell ref="M567:M568"/>
    <mergeCell ref="P565:P566"/>
    <mergeCell ref="Q565:Q566"/>
    <mergeCell ref="R565:R566"/>
    <mergeCell ref="S565:S566"/>
    <mergeCell ref="A567:A568"/>
    <mergeCell ref="B567:B568"/>
    <mergeCell ref="C567:C568"/>
    <mergeCell ref="D567:D568"/>
    <mergeCell ref="E567:E568"/>
    <mergeCell ref="F567:F568"/>
    <mergeCell ref="I565:I566"/>
    <mergeCell ref="K565:K566"/>
    <mergeCell ref="L565:L566"/>
    <mergeCell ref="M565:M566"/>
    <mergeCell ref="N565:N566"/>
    <mergeCell ref="O565:O566"/>
    <mergeCell ref="N573:N574"/>
    <mergeCell ref="O573:O574"/>
    <mergeCell ref="P573:P574"/>
    <mergeCell ref="Q573:Q574"/>
    <mergeCell ref="R573:R574"/>
    <mergeCell ref="S573:S574"/>
    <mergeCell ref="G573:G574"/>
    <mergeCell ref="H573:H574"/>
    <mergeCell ref="I573:I574"/>
    <mergeCell ref="K573:K574"/>
    <mergeCell ref="L573:L574"/>
    <mergeCell ref="M573:M574"/>
    <mergeCell ref="A573:A574"/>
    <mergeCell ref="B573:B574"/>
    <mergeCell ref="C573:C574"/>
    <mergeCell ref="D573:D574"/>
    <mergeCell ref="E573:E574"/>
    <mergeCell ref="F573:F574"/>
    <mergeCell ref="N571:N572"/>
    <mergeCell ref="O571:O572"/>
    <mergeCell ref="P571:P572"/>
    <mergeCell ref="Q571:Q572"/>
    <mergeCell ref="R571:R572"/>
    <mergeCell ref="S571:S572"/>
    <mergeCell ref="G571:G572"/>
    <mergeCell ref="H571:H572"/>
    <mergeCell ref="I571:I572"/>
    <mergeCell ref="K571:K572"/>
    <mergeCell ref="L571:L572"/>
    <mergeCell ref="M571:M572"/>
    <mergeCell ref="A571:A572"/>
    <mergeCell ref="B571:B572"/>
    <mergeCell ref="C571:C572"/>
    <mergeCell ref="D571:D572"/>
    <mergeCell ref="E571:E572"/>
    <mergeCell ref="F571:F572"/>
    <mergeCell ref="N577:N578"/>
    <mergeCell ref="O577:O578"/>
    <mergeCell ref="P577:P578"/>
    <mergeCell ref="Q577:Q578"/>
    <mergeCell ref="R577:R578"/>
    <mergeCell ref="S577:S578"/>
    <mergeCell ref="G577:G578"/>
    <mergeCell ref="H577:H578"/>
    <mergeCell ref="I577:I578"/>
    <mergeCell ref="K577:K578"/>
    <mergeCell ref="L577:L578"/>
    <mergeCell ref="M577:M578"/>
    <mergeCell ref="A577:A578"/>
    <mergeCell ref="B577:B578"/>
    <mergeCell ref="C577:C578"/>
    <mergeCell ref="D577:D578"/>
    <mergeCell ref="E577:E578"/>
    <mergeCell ref="F577:F578"/>
    <mergeCell ref="N575:N576"/>
    <mergeCell ref="O575:O576"/>
    <mergeCell ref="P575:P576"/>
    <mergeCell ref="Q575:Q576"/>
    <mergeCell ref="R575:R576"/>
    <mergeCell ref="S575:S576"/>
    <mergeCell ref="G575:G576"/>
    <mergeCell ref="H575:H576"/>
    <mergeCell ref="I575:I576"/>
    <mergeCell ref="K575:K576"/>
    <mergeCell ref="L575:L576"/>
    <mergeCell ref="M575:M576"/>
    <mergeCell ref="A575:A576"/>
    <mergeCell ref="B575:B576"/>
    <mergeCell ref="C575:C576"/>
    <mergeCell ref="D575:D576"/>
    <mergeCell ref="E575:E576"/>
    <mergeCell ref="F575:F576"/>
    <mergeCell ref="N581:N582"/>
    <mergeCell ref="O581:O582"/>
    <mergeCell ref="P581:P582"/>
    <mergeCell ref="Q581:Q582"/>
    <mergeCell ref="R581:R582"/>
    <mergeCell ref="S581:S582"/>
    <mergeCell ref="G581:G582"/>
    <mergeCell ref="H581:H582"/>
    <mergeCell ref="I581:I582"/>
    <mergeCell ref="K581:K582"/>
    <mergeCell ref="L581:L582"/>
    <mergeCell ref="M581:M582"/>
    <mergeCell ref="A581:A582"/>
    <mergeCell ref="B581:B582"/>
    <mergeCell ref="C581:C582"/>
    <mergeCell ref="D581:D582"/>
    <mergeCell ref="E581:E582"/>
    <mergeCell ref="F581:F582"/>
    <mergeCell ref="N579:N580"/>
    <mergeCell ref="O579:O580"/>
    <mergeCell ref="P579:P580"/>
    <mergeCell ref="Q579:Q580"/>
    <mergeCell ref="R579:R580"/>
    <mergeCell ref="S579:S580"/>
    <mergeCell ref="G579:G580"/>
    <mergeCell ref="H579:H580"/>
    <mergeCell ref="I579:I580"/>
    <mergeCell ref="K579:K580"/>
    <mergeCell ref="L579:L580"/>
    <mergeCell ref="M579:M580"/>
    <mergeCell ref="A579:A580"/>
    <mergeCell ref="B579:B580"/>
    <mergeCell ref="C579:C580"/>
    <mergeCell ref="D579:D580"/>
    <mergeCell ref="E579:E580"/>
    <mergeCell ref="F579:F580"/>
    <mergeCell ref="G585:G586"/>
    <mergeCell ref="H585:H586"/>
    <mergeCell ref="I585:I586"/>
    <mergeCell ref="K585:K586"/>
    <mergeCell ref="L585:S586"/>
    <mergeCell ref="A587:A588"/>
    <mergeCell ref="B587:B588"/>
    <mergeCell ref="C587:C588"/>
    <mergeCell ref="D587:D588"/>
    <mergeCell ref="E587:E588"/>
    <mergeCell ref="A585:A586"/>
    <mergeCell ref="B585:B586"/>
    <mergeCell ref="C585:C586"/>
    <mergeCell ref="D585:D586"/>
    <mergeCell ref="E585:E586"/>
    <mergeCell ref="F585:F586"/>
    <mergeCell ref="N583:N584"/>
    <mergeCell ref="O583:O584"/>
    <mergeCell ref="P583:P584"/>
    <mergeCell ref="Q583:Q584"/>
    <mergeCell ref="R583:R584"/>
    <mergeCell ref="S583:S584"/>
    <mergeCell ref="G583:G584"/>
    <mergeCell ref="H583:H584"/>
    <mergeCell ref="I583:I584"/>
    <mergeCell ref="K583:K584"/>
    <mergeCell ref="L583:L584"/>
    <mergeCell ref="M583:M584"/>
    <mergeCell ref="A583:A584"/>
    <mergeCell ref="B583:B584"/>
    <mergeCell ref="C583:C584"/>
    <mergeCell ref="D583:D584"/>
    <mergeCell ref="E583:E584"/>
    <mergeCell ref="F583:F584"/>
    <mergeCell ref="Q589:Q590"/>
    <mergeCell ref="R589:R590"/>
    <mergeCell ref="S589:S590"/>
    <mergeCell ref="A591:A592"/>
    <mergeCell ref="B591:B592"/>
    <mergeCell ref="C591:C592"/>
    <mergeCell ref="D591:D592"/>
    <mergeCell ref="E591:E592"/>
    <mergeCell ref="F591:F592"/>
    <mergeCell ref="G591:G592"/>
    <mergeCell ref="K589:K590"/>
    <mergeCell ref="L589:L590"/>
    <mergeCell ref="M589:M590"/>
    <mergeCell ref="N589:N590"/>
    <mergeCell ref="O589:O590"/>
    <mergeCell ref="P589:P590"/>
    <mergeCell ref="S587:S588"/>
    <mergeCell ref="A589:A590"/>
    <mergeCell ref="B589:B590"/>
    <mergeCell ref="C589:C590"/>
    <mergeCell ref="D589:D590"/>
    <mergeCell ref="E589:E590"/>
    <mergeCell ref="F589:F590"/>
    <mergeCell ref="G589:G590"/>
    <mergeCell ref="H589:H590"/>
    <mergeCell ref="I589:I590"/>
    <mergeCell ref="M587:M588"/>
    <mergeCell ref="N587:N588"/>
    <mergeCell ref="O587:O588"/>
    <mergeCell ref="P587:P588"/>
    <mergeCell ref="Q587:Q588"/>
    <mergeCell ref="R587:R588"/>
    <mergeCell ref="F587:F588"/>
    <mergeCell ref="G587:G588"/>
    <mergeCell ref="H587:H588"/>
    <mergeCell ref="I587:I588"/>
    <mergeCell ref="K587:K588"/>
    <mergeCell ref="L587:L588"/>
    <mergeCell ref="S593:S594"/>
    <mergeCell ref="A595:A596"/>
    <mergeCell ref="B595:I596"/>
    <mergeCell ref="K595:K596"/>
    <mergeCell ref="L595:L596"/>
    <mergeCell ref="M595:M596"/>
    <mergeCell ref="N595:N596"/>
    <mergeCell ref="O595:O596"/>
    <mergeCell ref="P595:P596"/>
    <mergeCell ref="Q595:Q596"/>
    <mergeCell ref="M593:M594"/>
    <mergeCell ref="N593:N594"/>
    <mergeCell ref="O593:O594"/>
    <mergeCell ref="P593:P594"/>
    <mergeCell ref="Q593:Q594"/>
    <mergeCell ref="R593:R594"/>
    <mergeCell ref="F593:F594"/>
    <mergeCell ref="G593:G594"/>
    <mergeCell ref="H593:H594"/>
    <mergeCell ref="I593:I594"/>
    <mergeCell ref="K593:K594"/>
    <mergeCell ref="L593:L594"/>
    <mergeCell ref="O591:O592"/>
    <mergeCell ref="P591:P592"/>
    <mergeCell ref="Q591:Q592"/>
    <mergeCell ref="R591:R592"/>
    <mergeCell ref="S591:S592"/>
    <mergeCell ref="A593:A594"/>
    <mergeCell ref="B593:B594"/>
    <mergeCell ref="C593:C594"/>
    <mergeCell ref="D593:D594"/>
    <mergeCell ref="E593:E594"/>
    <mergeCell ref="H591:H592"/>
    <mergeCell ref="I591:I592"/>
    <mergeCell ref="K591:K592"/>
    <mergeCell ref="L591:L592"/>
    <mergeCell ref="M591:M592"/>
    <mergeCell ref="N591:N592"/>
    <mergeCell ref="N599:N600"/>
    <mergeCell ref="O599:O600"/>
    <mergeCell ref="P599:P600"/>
    <mergeCell ref="Q599:Q600"/>
    <mergeCell ref="R599:R600"/>
    <mergeCell ref="S599:S600"/>
    <mergeCell ref="G599:G600"/>
    <mergeCell ref="H599:H600"/>
    <mergeCell ref="I599:I600"/>
    <mergeCell ref="K599:K600"/>
    <mergeCell ref="L599:L600"/>
    <mergeCell ref="M599:M600"/>
    <mergeCell ref="P597:P598"/>
    <mergeCell ref="Q597:Q598"/>
    <mergeCell ref="R597:R598"/>
    <mergeCell ref="S597:S598"/>
    <mergeCell ref="A599:A600"/>
    <mergeCell ref="B599:B600"/>
    <mergeCell ref="C599:C600"/>
    <mergeCell ref="D599:D600"/>
    <mergeCell ref="E599:E600"/>
    <mergeCell ref="F599:F600"/>
    <mergeCell ref="I597:I598"/>
    <mergeCell ref="K597:K598"/>
    <mergeCell ref="L597:L598"/>
    <mergeCell ref="M597:M598"/>
    <mergeCell ref="N597:N598"/>
    <mergeCell ref="O597:O598"/>
    <mergeCell ref="R595:R596"/>
    <mergeCell ref="S595:S596"/>
    <mergeCell ref="A597:A598"/>
    <mergeCell ref="B597:B598"/>
    <mergeCell ref="C597:C598"/>
    <mergeCell ref="D597:D598"/>
    <mergeCell ref="E597:E598"/>
    <mergeCell ref="F597:F598"/>
    <mergeCell ref="G597:G598"/>
    <mergeCell ref="H597:H598"/>
    <mergeCell ref="O603:O604"/>
    <mergeCell ref="P603:P604"/>
    <mergeCell ref="Q603:Q604"/>
    <mergeCell ref="R603:R604"/>
    <mergeCell ref="S603:S604"/>
    <mergeCell ref="A605:A606"/>
    <mergeCell ref="B605:B606"/>
    <mergeCell ref="C605:C606"/>
    <mergeCell ref="D605:D606"/>
    <mergeCell ref="E605:E606"/>
    <mergeCell ref="A603:A604"/>
    <mergeCell ref="B603:I604"/>
    <mergeCell ref="K603:K604"/>
    <mergeCell ref="L603:L604"/>
    <mergeCell ref="M603:M604"/>
    <mergeCell ref="N603:N604"/>
    <mergeCell ref="N601:N602"/>
    <mergeCell ref="O601:O602"/>
    <mergeCell ref="P601:P602"/>
    <mergeCell ref="Q601:Q602"/>
    <mergeCell ref="R601:R602"/>
    <mergeCell ref="S601:S602"/>
    <mergeCell ref="G601:G602"/>
    <mergeCell ref="H601:H602"/>
    <mergeCell ref="I601:I602"/>
    <mergeCell ref="K601:K602"/>
    <mergeCell ref="L601:L602"/>
    <mergeCell ref="M601:M602"/>
    <mergeCell ref="A601:A602"/>
    <mergeCell ref="B601:B602"/>
    <mergeCell ref="C601:C602"/>
    <mergeCell ref="D601:D602"/>
    <mergeCell ref="E601:E602"/>
    <mergeCell ref="F601:F602"/>
    <mergeCell ref="O609:O610"/>
    <mergeCell ref="P609:P610"/>
    <mergeCell ref="Q609:Q610"/>
    <mergeCell ref="R609:R610"/>
    <mergeCell ref="S609:S610"/>
    <mergeCell ref="A611:A612"/>
    <mergeCell ref="B611:B612"/>
    <mergeCell ref="C611:C612"/>
    <mergeCell ref="D611:D612"/>
    <mergeCell ref="E611:E612"/>
    <mergeCell ref="H609:H610"/>
    <mergeCell ref="I609:I610"/>
    <mergeCell ref="K609:K610"/>
    <mergeCell ref="L609:L610"/>
    <mergeCell ref="M609:M610"/>
    <mergeCell ref="N609:N610"/>
    <mergeCell ref="Q607:Q608"/>
    <mergeCell ref="R607:R608"/>
    <mergeCell ref="S607:S608"/>
    <mergeCell ref="A609:A610"/>
    <mergeCell ref="B609:B610"/>
    <mergeCell ref="C609:C610"/>
    <mergeCell ref="D609:D610"/>
    <mergeCell ref="E609:E610"/>
    <mergeCell ref="F609:F610"/>
    <mergeCell ref="G609:G610"/>
    <mergeCell ref="K607:K608"/>
    <mergeCell ref="L607:L608"/>
    <mergeCell ref="M607:M608"/>
    <mergeCell ref="N607:N608"/>
    <mergeCell ref="O607:O608"/>
    <mergeCell ref="P607:P608"/>
    <mergeCell ref="S605:S606"/>
    <mergeCell ref="A607:A608"/>
    <mergeCell ref="B607:B608"/>
    <mergeCell ref="C607:C608"/>
    <mergeCell ref="D607:D608"/>
    <mergeCell ref="E607:E608"/>
    <mergeCell ref="F607:F608"/>
    <mergeCell ref="G607:G608"/>
    <mergeCell ref="H607:H608"/>
    <mergeCell ref="I607:I608"/>
    <mergeCell ref="M605:M606"/>
    <mergeCell ref="N605:N606"/>
    <mergeCell ref="O605:O606"/>
    <mergeCell ref="P605:P606"/>
    <mergeCell ref="Q605:Q606"/>
    <mergeCell ref="R605:R606"/>
    <mergeCell ref="F605:F606"/>
    <mergeCell ref="G605:G606"/>
    <mergeCell ref="H605:H606"/>
    <mergeCell ref="I605:I606"/>
    <mergeCell ref="K605:K606"/>
    <mergeCell ref="L605:L606"/>
    <mergeCell ref="Q613:Q614"/>
    <mergeCell ref="R613:R614"/>
    <mergeCell ref="S613:S614"/>
    <mergeCell ref="A615:A616"/>
    <mergeCell ref="B615:B616"/>
    <mergeCell ref="C615:C616"/>
    <mergeCell ref="D615:D616"/>
    <mergeCell ref="E615:E616"/>
    <mergeCell ref="F615:F616"/>
    <mergeCell ref="G615:G616"/>
    <mergeCell ref="K613:K614"/>
    <mergeCell ref="L613:L614"/>
    <mergeCell ref="M613:M614"/>
    <mergeCell ref="N613:N614"/>
    <mergeCell ref="O613:O614"/>
    <mergeCell ref="P613:P614"/>
    <mergeCell ref="S611:S612"/>
    <mergeCell ref="A613:A614"/>
    <mergeCell ref="B613:B614"/>
    <mergeCell ref="C613:C614"/>
    <mergeCell ref="D613:D614"/>
    <mergeCell ref="E613:E614"/>
    <mergeCell ref="F613:F614"/>
    <mergeCell ref="G613:G614"/>
    <mergeCell ref="H613:H614"/>
    <mergeCell ref="I613:I614"/>
    <mergeCell ref="M611:M612"/>
    <mergeCell ref="N611:N612"/>
    <mergeCell ref="O611:O612"/>
    <mergeCell ref="P611:P612"/>
    <mergeCell ref="Q611:Q612"/>
    <mergeCell ref="R611:R612"/>
    <mergeCell ref="F611:F612"/>
    <mergeCell ref="G611:G612"/>
    <mergeCell ref="H611:H612"/>
    <mergeCell ref="I611:I612"/>
    <mergeCell ref="K611:K612"/>
    <mergeCell ref="L611:L612"/>
    <mergeCell ref="Q621:Q622"/>
    <mergeCell ref="R621:R622"/>
    <mergeCell ref="S621:S622"/>
    <mergeCell ref="A623:A624"/>
    <mergeCell ref="B623:I624"/>
    <mergeCell ref="K623:K624"/>
    <mergeCell ref="L623:S624"/>
    <mergeCell ref="K621:K622"/>
    <mergeCell ref="L621:L622"/>
    <mergeCell ref="M621:M622"/>
    <mergeCell ref="N621:N622"/>
    <mergeCell ref="O621:O622"/>
    <mergeCell ref="P621:P622"/>
    <mergeCell ref="A619:S620"/>
    <mergeCell ref="A621:A622"/>
    <mergeCell ref="B621:B622"/>
    <mergeCell ref="C621:C622"/>
    <mergeCell ref="D621:D622"/>
    <mergeCell ref="E621:E622"/>
    <mergeCell ref="F621:F622"/>
    <mergeCell ref="G621:G622"/>
    <mergeCell ref="H621:H622"/>
    <mergeCell ref="I621:I622"/>
    <mergeCell ref="O615:O616"/>
    <mergeCell ref="P615:P616"/>
    <mergeCell ref="Q615:Q616"/>
    <mergeCell ref="R615:R616"/>
    <mergeCell ref="S615:S616"/>
    <mergeCell ref="D617:G618"/>
    <mergeCell ref="H617:I618"/>
    <mergeCell ref="N617:Q618"/>
    <mergeCell ref="R617:S618"/>
    <mergeCell ref="H615:H616"/>
    <mergeCell ref="I615:I616"/>
    <mergeCell ref="K615:K616"/>
    <mergeCell ref="L615:L616"/>
    <mergeCell ref="M615:M616"/>
    <mergeCell ref="N615:N616"/>
    <mergeCell ref="N627:N628"/>
    <mergeCell ref="O627:O628"/>
    <mergeCell ref="P627:P628"/>
    <mergeCell ref="Q627:Q628"/>
    <mergeCell ref="R627:R628"/>
    <mergeCell ref="S627:S628"/>
    <mergeCell ref="G627:G628"/>
    <mergeCell ref="H627:H628"/>
    <mergeCell ref="I627:I628"/>
    <mergeCell ref="K627:K628"/>
    <mergeCell ref="L627:L628"/>
    <mergeCell ref="M627:M628"/>
    <mergeCell ref="A627:A628"/>
    <mergeCell ref="B627:B628"/>
    <mergeCell ref="C627:C628"/>
    <mergeCell ref="D627:D628"/>
    <mergeCell ref="E627:E628"/>
    <mergeCell ref="F627:F628"/>
    <mergeCell ref="N625:N626"/>
    <mergeCell ref="O625:O626"/>
    <mergeCell ref="P625:P626"/>
    <mergeCell ref="Q625:Q626"/>
    <mergeCell ref="R625:R626"/>
    <mergeCell ref="S625:S626"/>
    <mergeCell ref="G625:G626"/>
    <mergeCell ref="H625:H626"/>
    <mergeCell ref="I625:I626"/>
    <mergeCell ref="K625:K626"/>
    <mergeCell ref="L625:L626"/>
    <mergeCell ref="M625:M626"/>
    <mergeCell ref="A625:A626"/>
    <mergeCell ref="B625:B626"/>
    <mergeCell ref="C625:C626"/>
    <mergeCell ref="D625:D626"/>
    <mergeCell ref="E625:E626"/>
    <mergeCell ref="F625:F626"/>
    <mergeCell ref="N631:N632"/>
    <mergeCell ref="O631:O632"/>
    <mergeCell ref="P631:P632"/>
    <mergeCell ref="Q631:Q632"/>
    <mergeCell ref="R631:R632"/>
    <mergeCell ref="S631:S632"/>
    <mergeCell ref="G631:G632"/>
    <mergeCell ref="H631:H632"/>
    <mergeCell ref="I631:I632"/>
    <mergeCell ref="K631:K632"/>
    <mergeCell ref="L631:L632"/>
    <mergeCell ref="M631:M632"/>
    <mergeCell ref="A631:A632"/>
    <mergeCell ref="B631:B632"/>
    <mergeCell ref="C631:C632"/>
    <mergeCell ref="D631:D632"/>
    <mergeCell ref="E631:E632"/>
    <mergeCell ref="F631:F632"/>
    <mergeCell ref="N629:N630"/>
    <mergeCell ref="O629:O630"/>
    <mergeCell ref="P629:P630"/>
    <mergeCell ref="Q629:Q630"/>
    <mergeCell ref="R629:R630"/>
    <mergeCell ref="S629:S630"/>
    <mergeCell ref="G629:G630"/>
    <mergeCell ref="H629:H630"/>
    <mergeCell ref="I629:I630"/>
    <mergeCell ref="K629:K630"/>
    <mergeCell ref="L629:L630"/>
    <mergeCell ref="M629:M630"/>
    <mergeCell ref="A629:A630"/>
    <mergeCell ref="B629:B630"/>
    <mergeCell ref="C629:C630"/>
    <mergeCell ref="D629:D630"/>
    <mergeCell ref="E629:E630"/>
    <mergeCell ref="F629:F630"/>
    <mergeCell ref="N637:N638"/>
    <mergeCell ref="O637:O638"/>
    <mergeCell ref="P637:P638"/>
    <mergeCell ref="Q637:Q638"/>
    <mergeCell ref="R637:R638"/>
    <mergeCell ref="S637:S638"/>
    <mergeCell ref="G637:G638"/>
    <mergeCell ref="H637:H638"/>
    <mergeCell ref="I637:I638"/>
    <mergeCell ref="K637:K638"/>
    <mergeCell ref="L637:L638"/>
    <mergeCell ref="M637:M638"/>
    <mergeCell ref="A637:A638"/>
    <mergeCell ref="B637:B638"/>
    <mergeCell ref="C637:C638"/>
    <mergeCell ref="D637:D638"/>
    <mergeCell ref="E637:E638"/>
    <mergeCell ref="F637:F638"/>
    <mergeCell ref="F635:F636"/>
    <mergeCell ref="G635:G636"/>
    <mergeCell ref="H635:H636"/>
    <mergeCell ref="I635:I636"/>
    <mergeCell ref="K635:K636"/>
    <mergeCell ref="L635:S636"/>
    <mergeCell ref="O633:O634"/>
    <mergeCell ref="P633:P634"/>
    <mergeCell ref="Q633:Q634"/>
    <mergeCell ref="R633:R634"/>
    <mergeCell ref="S633:S634"/>
    <mergeCell ref="A635:A636"/>
    <mergeCell ref="B635:B636"/>
    <mergeCell ref="C635:C636"/>
    <mergeCell ref="D635:D636"/>
    <mergeCell ref="E635:E636"/>
    <mergeCell ref="A633:A634"/>
    <mergeCell ref="B633:I634"/>
    <mergeCell ref="K633:K634"/>
    <mergeCell ref="L633:L634"/>
    <mergeCell ref="M633:M634"/>
    <mergeCell ref="N633:N634"/>
    <mergeCell ref="N641:N642"/>
    <mergeCell ref="O641:O642"/>
    <mergeCell ref="P641:P642"/>
    <mergeCell ref="Q641:Q642"/>
    <mergeCell ref="R641:R642"/>
    <mergeCell ref="S641:S642"/>
    <mergeCell ref="G641:G642"/>
    <mergeCell ref="H641:H642"/>
    <mergeCell ref="I641:I642"/>
    <mergeCell ref="K641:K642"/>
    <mergeCell ref="L641:L642"/>
    <mergeCell ref="M641:M642"/>
    <mergeCell ref="A641:A642"/>
    <mergeCell ref="B641:B642"/>
    <mergeCell ref="C641:C642"/>
    <mergeCell ref="D641:D642"/>
    <mergeCell ref="E641:E642"/>
    <mergeCell ref="F641:F642"/>
    <mergeCell ref="N639:N640"/>
    <mergeCell ref="O639:O640"/>
    <mergeCell ref="P639:P640"/>
    <mergeCell ref="Q639:Q640"/>
    <mergeCell ref="R639:R640"/>
    <mergeCell ref="S639:S640"/>
    <mergeCell ref="G639:G640"/>
    <mergeCell ref="H639:H640"/>
    <mergeCell ref="I639:I640"/>
    <mergeCell ref="K639:K640"/>
    <mergeCell ref="L639:L640"/>
    <mergeCell ref="M639:M640"/>
    <mergeCell ref="A639:A640"/>
    <mergeCell ref="B639:B640"/>
    <mergeCell ref="C639:C640"/>
    <mergeCell ref="D639:D640"/>
    <mergeCell ref="E639:E640"/>
    <mergeCell ref="F639:F640"/>
    <mergeCell ref="N645:N646"/>
    <mergeCell ref="O645:O646"/>
    <mergeCell ref="P645:P646"/>
    <mergeCell ref="Q645:Q646"/>
    <mergeCell ref="R645:R646"/>
    <mergeCell ref="S645:S646"/>
    <mergeCell ref="G645:G646"/>
    <mergeCell ref="H645:H646"/>
    <mergeCell ref="I645:I646"/>
    <mergeCell ref="K645:K646"/>
    <mergeCell ref="L645:L646"/>
    <mergeCell ref="M645:M646"/>
    <mergeCell ref="A645:A646"/>
    <mergeCell ref="B645:B646"/>
    <mergeCell ref="C645:C646"/>
    <mergeCell ref="D645:D646"/>
    <mergeCell ref="E645:E646"/>
    <mergeCell ref="F645:F646"/>
    <mergeCell ref="N643:N644"/>
    <mergeCell ref="O643:O644"/>
    <mergeCell ref="P643:P644"/>
    <mergeCell ref="Q643:Q644"/>
    <mergeCell ref="R643:R644"/>
    <mergeCell ref="S643:S644"/>
    <mergeCell ref="G643:G644"/>
    <mergeCell ref="H643:H644"/>
    <mergeCell ref="I643:I644"/>
    <mergeCell ref="K643:K644"/>
    <mergeCell ref="L643:L644"/>
    <mergeCell ref="M643:M644"/>
    <mergeCell ref="A643:A644"/>
    <mergeCell ref="B643:B644"/>
    <mergeCell ref="C643:C644"/>
    <mergeCell ref="D643:D644"/>
    <mergeCell ref="E643:E644"/>
    <mergeCell ref="F643:F644"/>
    <mergeCell ref="N649:N650"/>
    <mergeCell ref="O649:O650"/>
    <mergeCell ref="P649:P650"/>
    <mergeCell ref="Q649:Q650"/>
    <mergeCell ref="R649:R650"/>
    <mergeCell ref="S649:S650"/>
    <mergeCell ref="G649:G650"/>
    <mergeCell ref="H649:H650"/>
    <mergeCell ref="I649:I650"/>
    <mergeCell ref="K649:K650"/>
    <mergeCell ref="L649:L650"/>
    <mergeCell ref="M649:M650"/>
    <mergeCell ref="A649:A650"/>
    <mergeCell ref="B649:B650"/>
    <mergeCell ref="C649:C650"/>
    <mergeCell ref="D649:D650"/>
    <mergeCell ref="E649:E650"/>
    <mergeCell ref="F649:F650"/>
    <mergeCell ref="N647:N648"/>
    <mergeCell ref="O647:O648"/>
    <mergeCell ref="P647:P648"/>
    <mergeCell ref="Q647:Q648"/>
    <mergeCell ref="R647:R648"/>
    <mergeCell ref="S647:S648"/>
    <mergeCell ref="G647:G648"/>
    <mergeCell ref="H647:H648"/>
    <mergeCell ref="I647:I648"/>
    <mergeCell ref="K647:K648"/>
    <mergeCell ref="L647:L648"/>
    <mergeCell ref="M647:M648"/>
    <mergeCell ref="A647:A648"/>
    <mergeCell ref="B647:B648"/>
    <mergeCell ref="C647:C648"/>
    <mergeCell ref="D647:D648"/>
    <mergeCell ref="E647:E648"/>
    <mergeCell ref="F647:F648"/>
    <mergeCell ref="N653:N654"/>
    <mergeCell ref="O653:O654"/>
    <mergeCell ref="P653:P654"/>
    <mergeCell ref="Q653:Q654"/>
    <mergeCell ref="R653:R654"/>
    <mergeCell ref="S653:S654"/>
    <mergeCell ref="G653:G654"/>
    <mergeCell ref="H653:H654"/>
    <mergeCell ref="I653:I654"/>
    <mergeCell ref="K653:K654"/>
    <mergeCell ref="L653:L654"/>
    <mergeCell ref="M653:M654"/>
    <mergeCell ref="A653:A654"/>
    <mergeCell ref="B653:B654"/>
    <mergeCell ref="C653:C654"/>
    <mergeCell ref="D653:D654"/>
    <mergeCell ref="E653:E654"/>
    <mergeCell ref="F653:F654"/>
    <mergeCell ref="N651:N652"/>
    <mergeCell ref="O651:O652"/>
    <mergeCell ref="P651:P652"/>
    <mergeCell ref="Q651:Q652"/>
    <mergeCell ref="R651:R652"/>
    <mergeCell ref="S651:S652"/>
    <mergeCell ref="G651:G652"/>
    <mergeCell ref="H651:H652"/>
    <mergeCell ref="I651:I652"/>
    <mergeCell ref="K651:K652"/>
    <mergeCell ref="L651:L652"/>
    <mergeCell ref="M651:M652"/>
    <mergeCell ref="A651:A652"/>
    <mergeCell ref="B651:B652"/>
    <mergeCell ref="C651:C652"/>
    <mergeCell ref="D651:D652"/>
    <mergeCell ref="E651:E652"/>
    <mergeCell ref="F651:F652"/>
    <mergeCell ref="N657:N658"/>
    <mergeCell ref="O657:O658"/>
    <mergeCell ref="P657:P658"/>
    <mergeCell ref="Q657:Q658"/>
    <mergeCell ref="R657:R658"/>
    <mergeCell ref="S657:S658"/>
    <mergeCell ref="G657:G658"/>
    <mergeCell ref="H657:H658"/>
    <mergeCell ref="I657:I658"/>
    <mergeCell ref="K657:K658"/>
    <mergeCell ref="L657:L658"/>
    <mergeCell ref="M657:M658"/>
    <mergeCell ref="A657:A658"/>
    <mergeCell ref="B657:B658"/>
    <mergeCell ref="C657:C658"/>
    <mergeCell ref="D657:D658"/>
    <mergeCell ref="E657:E658"/>
    <mergeCell ref="F657:F658"/>
    <mergeCell ref="N655:N656"/>
    <mergeCell ref="O655:O656"/>
    <mergeCell ref="P655:P656"/>
    <mergeCell ref="Q655:Q656"/>
    <mergeCell ref="R655:R656"/>
    <mergeCell ref="S655:S656"/>
    <mergeCell ref="G655:G656"/>
    <mergeCell ref="H655:H656"/>
    <mergeCell ref="I655:I656"/>
    <mergeCell ref="K655:K656"/>
    <mergeCell ref="L655:L656"/>
    <mergeCell ref="M655:M656"/>
    <mergeCell ref="A655:A656"/>
    <mergeCell ref="B655:B656"/>
    <mergeCell ref="C655:C656"/>
    <mergeCell ref="D655:D656"/>
    <mergeCell ref="E655:E656"/>
    <mergeCell ref="F655:F656"/>
    <mergeCell ref="N661:N662"/>
    <mergeCell ref="O661:O662"/>
    <mergeCell ref="P661:P662"/>
    <mergeCell ref="Q661:Q662"/>
    <mergeCell ref="R661:R662"/>
    <mergeCell ref="S661:S662"/>
    <mergeCell ref="G661:G662"/>
    <mergeCell ref="H661:H662"/>
    <mergeCell ref="I661:I662"/>
    <mergeCell ref="K661:K662"/>
    <mergeCell ref="L661:L662"/>
    <mergeCell ref="M661:M662"/>
    <mergeCell ref="A661:A662"/>
    <mergeCell ref="B661:B662"/>
    <mergeCell ref="C661:C662"/>
    <mergeCell ref="D661:D662"/>
    <mergeCell ref="E661:E662"/>
    <mergeCell ref="F661:F662"/>
    <mergeCell ref="N659:N660"/>
    <mergeCell ref="O659:O660"/>
    <mergeCell ref="P659:P660"/>
    <mergeCell ref="Q659:Q660"/>
    <mergeCell ref="R659:R660"/>
    <mergeCell ref="S659:S660"/>
    <mergeCell ref="G659:G660"/>
    <mergeCell ref="H659:H660"/>
    <mergeCell ref="I659:I660"/>
    <mergeCell ref="K659:K660"/>
    <mergeCell ref="L659:L660"/>
    <mergeCell ref="M659:M660"/>
    <mergeCell ref="A659:A660"/>
    <mergeCell ref="B659:B660"/>
    <mergeCell ref="C659:C660"/>
    <mergeCell ref="D659:D660"/>
    <mergeCell ref="E659:E660"/>
    <mergeCell ref="F659:F660"/>
    <mergeCell ref="N665:N666"/>
    <mergeCell ref="O665:O666"/>
    <mergeCell ref="P665:P666"/>
    <mergeCell ref="Q665:Q666"/>
    <mergeCell ref="R665:R666"/>
    <mergeCell ref="S665:S666"/>
    <mergeCell ref="G665:G666"/>
    <mergeCell ref="H665:H666"/>
    <mergeCell ref="I665:I666"/>
    <mergeCell ref="K665:K666"/>
    <mergeCell ref="L665:L666"/>
    <mergeCell ref="M665:M666"/>
    <mergeCell ref="A665:A666"/>
    <mergeCell ref="B665:B666"/>
    <mergeCell ref="C665:C666"/>
    <mergeCell ref="D665:D666"/>
    <mergeCell ref="E665:E666"/>
    <mergeCell ref="F665:F666"/>
    <mergeCell ref="N663:N664"/>
    <mergeCell ref="O663:O664"/>
    <mergeCell ref="P663:P664"/>
    <mergeCell ref="Q663:Q664"/>
    <mergeCell ref="R663:R664"/>
    <mergeCell ref="S663:S664"/>
    <mergeCell ref="G663:G664"/>
    <mergeCell ref="H663:H664"/>
    <mergeCell ref="I663:I664"/>
    <mergeCell ref="K663:K664"/>
    <mergeCell ref="L663:L664"/>
    <mergeCell ref="M663:M664"/>
    <mergeCell ref="A663:A664"/>
    <mergeCell ref="B663:B664"/>
    <mergeCell ref="C663:C664"/>
    <mergeCell ref="D663:D664"/>
    <mergeCell ref="E663:E664"/>
    <mergeCell ref="F663:F664"/>
    <mergeCell ref="N669:N670"/>
    <mergeCell ref="O669:O670"/>
    <mergeCell ref="P669:P670"/>
    <mergeCell ref="Q669:Q670"/>
    <mergeCell ref="R669:R670"/>
    <mergeCell ref="S669:S670"/>
    <mergeCell ref="G669:G670"/>
    <mergeCell ref="H669:H670"/>
    <mergeCell ref="I669:I670"/>
    <mergeCell ref="K669:K670"/>
    <mergeCell ref="L669:L670"/>
    <mergeCell ref="M669:M670"/>
    <mergeCell ref="A669:A670"/>
    <mergeCell ref="B669:B670"/>
    <mergeCell ref="C669:C670"/>
    <mergeCell ref="D669:D670"/>
    <mergeCell ref="E669:E670"/>
    <mergeCell ref="F669:F670"/>
    <mergeCell ref="N667:N668"/>
    <mergeCell ref="O667:O668"/>
    <mergeCell ref="P667:P668"/>
    <mergeCell ref="Q667:Q668"/>
    <mergeCell ref="R667:R668"/>
    <mergeCell ref="S667:S668"/>
    <mergeCell ref="G667:G668"/>
    <mergeCell ref="H667:H668"/>
    <mergeCell ref="I667:I668"/>
    <mergeCell ref="K667:K668"/>
    <mergeCell ref="L667:L668"/>
    <mergeCell ref="M667:M668"/>
    <mergeCell ref="A667:A668"/>
    <mergeCell ref="B667:B668"/>
    <mergeCell ref="C667:C668"/>
    <mergeCell ref="D667:D668"/>
    <mergeCell ref="E667:E668"/>
    <mergeCell ref="F667:F668"/>
    <mergeCell ref="N673:N674"/>
    <mergeCell ref="O673:O674"/>
    <mergeCell ref="P673:P674"/>
    <mergeCell ref="Q673:Q674"/>
    <mergeCell ref="R673:R674"/>
    <mergeCell ref="S673:S674"/>
    <mergeCell ref="G673:G674"/>
    <mergeCell ref="H673:H674"/>
    <mergeCell ref="I673:I674"/>
    <mergeCell ref="K673:K674"/>
    <mergeCell ref="L673:L674"/>
    <mergeCell ref="M673:M674"/>
    <mergeCell ref="A673:A674"/>
    <mergeCell ref="B673:B674"/>
    <mergeCell ref="C673:C674"/>
    <mergeCell ref="D673:D674"/>
    <mergeCell ref="E673:E674"/>
    <mergeCell ref="F673:F674"/>
    <mergeCell ref="N671:N672"/>
    <mergeCell ref="O671:O672"/>
    <mergeCell ref="P671:P672"/>
    <mergeCell ref="Q671:Q672"/>
    <mergeCell ref="R671:R672"/>
    <mergeCell ref="S671:S672"/>
    <mergeCell ref="G671:G672"/>
    <mergeCell ref="H671:H672"/>
    <mergeCell ref="I671:I672"/>
    <mergeCell ref="K671:K672"/>
    <mergeCell ref="L671:L672"/>
    <mergeCell ref="M671:M672"/>
    <mergeCell ref="A671:A672"/>
    <mergeCell ref="B671:B672"/>
    <mergeCell ref="C671:C672"/>
    <mergeCell ref="D671:D672"/>
    <mergeCell ref="E671:E672"/>
    <mergeCell ref="F671:F672"/>
    <mergeCell ref="N677:N678"/>
    <mergeCell ref="O677:O678"/>
    <mergeCell ref="P677:P678"/>
    <mergeCell ref="Q677:Q678"/>
    <mergeCell ref="R677:R678"/>
    <mergeCell ref="S677:S678"/>
    <mergeCell ref="G677:G678"/>
    <mergeCell ref="H677:H678"/>
    <mergeCell ref="I677:I678"/>
    <mergeCell ref="K677:K678"/>
    <mergeCell ref="L677:L678"/>
    <mergeCell ref="M677:M678"/>
    <mergeCell ref="A677:A678"/>
    <mergeCell ref="B677:B678"/>
    <mergeCell ref="C677:C678"/>
    <mergeCell ref="D677:D678"/>
    <mergeCell ref="E677:E678"/>
    <mergeCell ref="F677:F678"/>
    <mergeCell ref="N675:N676"/>
    <mergeCell ref="O675:O676"/>
    <mergeCell ref="P675:P676"/>
    <mergeCell ref="Q675:Q676"/>
    <mergeCell ref="R675:R676"/>
    <mergeCell ref="S675:S676"/>
    <mergeCell ref="G675:G676"/>
    <mergeCell ref="H675:H676"/>
    <mergeCell ref="I675:I676"/>
    <mergeCell ref="K675:K676"/>
    <mergeCell ref="L675:L676"/>
    <mergeCell ref="M675:M676"/>
    <mergeCell ref="A675:A676"/>
    <mergeCell ref="B675:B676"/>
    <mergeCell ref="C675:C676"/>
    <mergeCell ref="D675:D676"/>
    <mergeCell ref="E675:E676"/>
    <mergeCell ref="F675:F676"/>
    <mergeCell ref="N681:N682"/>
    <mergeCell ref="O681:O682"/>
    <mergeCell ref="P681:P682"/>
    <mergeCell ref="Q681:Q682"/>
    <mergeCell ref="R681:R682"/>
    <mergeCell ref="S681:S682"/>
    <mergeCell ref="G681:G682"/>
    <mergeCell ref="H681:H682"/>
    <mergeCell ref="I681:I682"/>
    <mergeCell ref="K681:K682"/>
    <mergeCell ref="L681:L682"/>
    <mergeCell ref="M681:M682"/>
    <mergeCell ref="A681:A682"/>
    <mergeCell ref="B681:B682"/>
    <mergeCell ref="C681:C682"/>
    <mergeCell ref="D681:D682"/>
    <mergeCell ref="E681:E682"/>
    <mergeCell ref="F681:F682"/>
    <mergeCell ref="N679:N680"/>
    <mergeCell ref="O679:O680"/>
    <mergeCell ref="P679:P680"/>
    <mergeCell ref="Q679:Q680"/>
    <mergeCell ref="R679:R680"/>
    <mergeCell ref="S679:S680"/>
    <mergeCell ref="G679:G680"/>
    <mergeCell ref="H679:H680"/>
    <mergeCell ref="I679:I680"/>
    <mergeCell ref="K679:K680"/>
    <mergeCell ref="L679:L680"/>
    <mergeCell ref="M679:M680"/>
    <mergeCell ref="A679:A680"/>
    <mergeCell ref="B679:B680"/>
    <mergeCell ref="C679:C680"/>
    <mergeCell ref="D679:D680"/>
    <mergeCell ref="E679:E680"/>
    <mergeCell ref="F679:F680"/>
    <mergeCell ref="N685:N686"/>
    <mergeCell ref="O685:O686"/>
    <mergeCell ref="P685:P686"/>
    <mergeCell ref="Q685:Q686"/>
    <mergeCell ref="R685:R686"/>
    <mergeCell ref="S685:S686"/>
    <mergeCell ref="G685:G686"/>
    <mergeCell ref="H685:H686"/>
    <mergeCell ref="I685:I686"/>
    <mergeCell ref="K685:K686"/>
    <mergeCell ref="L685:L686"/>
    <mergeCell ref="M685:M686"/>
    <mergeCell ref="A685:A686"/>
    <mergeCell ref="B685:B686"/>
    <mergeCell ref="C685:C686"/>
    <mergeCell ref="D685:D686"/>
    <mergeCell ref="E685:E686"/>
    <mergeCell ref="F685:F686"/>
    <mergeCell ref="N683:N684"/>
    <mergeCell ref="O683:O684"/>
    <mergeCell ref="P683:P684"/>
    <mergeCell ref="Q683:Q684"/>
    <mergeCell ref="R683:R684"/>
    <mergeCell ref="S683:S684"/>
    <mergeCell ref="G683:G684"/>
    <mergeCell ref="H683:H684"/>
    <mergeCell ref="I683:I684"/>
    <mergeCell ref="K683:K684"/>
    <mergeCell ref="L683:L684"/>
    <mergeCell ref="M683:M684"/>
    <mergeCell ref="A683:A684"/>
    <mergeCell ref="B683:B684"/>
    <mergeCell ref="C683:C684"/>
    <mergeCell ref="D683:D684"/>
    <mergeCell ref="E683:E684"/>
    <mergeCell ref="F683:F684"/>
    <mergeCell ref="N689:N690"/>
    <mergeCell ref="O689:O690"/>
    <mergeCell ref="P689:P690"/>
    <mergeCell ref="Q689:Q690"/>
    <mergeCell ref="R689:R690"/>
    <mergeCell ref="S689:S690"/>
    <mergeCell ref="G689:G690"/>
    <mergeCell ref="H689:H690"/>
    <mergeCell ref="I689:I690"/>
    <mergeCell ref="K689:K690"/>
    <mergeCell ref="L689:L690"/>
    <mergeCell ref="M689:M690"/>
    <mergeCell ref="A689:A690"/>
    <mergeCell ref="B689:B690"/>
    <mergeCell ref="C689:C690"/>
    <mergeCell ref="D689:D690"/>
    <mergeCell ref="E689:E690"/>
    <mergeCell ref="F689:F690"/>
    <mergeCell ref="N687:N688"/>
    <mergeCell ref="O687:O688"/>
    <mergeCell ref="P687:P688"/>
    <mergeCell ref="Q687:Q688"/>
    <mergeCell ref="R687:R688"/>
    <mergeCell ref="S687:S688"/>
    <mergeCell ref="G687:G688"/>
    <mergeCell ref="H687:H688"/>
    <mergeCell ref="I687:I688"/>
    <mergeCell ref="K687:K688"/>
    <mergeCell ref="L687:L688"/>
    <mergeCell ref="M687:M688"/>
    <mergeCell ref="A687:A688"/>
    <mergeCell ref="B687:B688"/>
    <mergeCell ref="C687:C688"/>
    <mergeCell ref="D687:D688"/>
    <mergeCell ref="E687:E688"/>
    <mergeCell ref="F687:F688"/>
    <mergeCell ref="N693:N694"/>
    <mergeCell ref="O693:O694"/>
    <mergeCell ref="P693:P694"/>
    <mergeCell ref="Q693:Q694"/>
    <mergeCell ref="R693:R694"/>
    <mergeCell ref="S693:S694"/>
    <mergeCell ref="G693:G694"/>
    <mergeCell ref="H693:H694"/>
    <mergeCell ref="I693:I694"/>
    <mergeCell ref="K693:K694"/>
    <mergeCell ref="L693:L694"/>
    <mergeCell ref="M693:M694"/>
    <mergeCell ref="A693:A694"/>
    <mergeCell ref="B693:B694"/>
    <mergeCell ref="C693:C694"/>
    <mergeCell ref="D693:D694"/>
    <mergeCell ref="E693:E694"/>
    <mergeCell ref="F693:F694"/>
    <mergeCell ref="N691:N692"/>
    <mergeCell ref="O691:O692"/>
    <mergeCell ref="P691:P692"/>
    <mergeCell ref="Q691:Q692"/>
    <mergeCell ref="R691:R692"/>
    <mergeCell ref="S691:S692"/>
    <mergeCell ref="G691:G692"/>
    <mergeCell ref="H691:H692"/>
    <mergeCell ref="I691:I692"/>
    <mergeCell ref="K691:K692"/>
    <mergeCell ref="L691:L692"/>
    <mergeCell ref="M691:M692"/>
    <mergeCell ref="A691:A692"/>
    <mergeCell ref="B691:B692"/>
    <mergeCell ref="C691:C692"/>
    <mergeCell ref="D691:D692"/>
    <mergeCell ref="E691:E692"/>
    <mergeCell ref="F691:F692"/>
    <mergeCell ref="N697:N698"/>
    <mergeCell ref="O697:O698"/>
    <mergeCell ref="P697:P698"/>
    <mergeCell ref="Q697:Q698"/>
    <mergeCell ref="R697:R698"/>
    <mergeCell ref="S697:S698"/>
    <mergeCell ref="G697:G698"/>
    <mergeCell ref="H697:H698"/>
    <mergeCell ref="I697:I698"/>
    <mergeCell ref="K697:K698"/>
    <mergeCell ref="L697:L698"/>
    <mergeCell ref="M697:M698"/>
    <mergeCell ref="A697:A698"/>
    <mergeCell ref="B697:B698"/>
    <mergeCell ref="C697:C698"/>
    <mergeCell ref="D697:D698"/>
    <mergeCell ref="E697:E698"/>
    <mergeCell ref="F697:F698"/>
    <mergeCell ref="N695:N696"/>
    <mergeCell ref="O695:O696"/>
    <mergeCell ref="P695:P696"/>
    <mergeCell ref="Q695:Q696"/>
    <mergeCell ref="R695:R696"/>
    <mergeCell ref="S695:S696"/>
    <mergeCell ref="G695:G696"/>
    <mergeCell ref="H695:H696"/>
    <mergeCell ref="I695:I696"/>
    <mergeCell ref="K695:K696"/>
    <mergeCell ref="L695:L696"/>
    <mergeCell ref="M695:M696"/>
    <mergeCell ref="A695:A696"/>
    <mergeCell ref="B695:B696"/>
    <mergeCell ref="C695:C696"/>
    <mergeCell ref="D695:D696"/>
    <mergeCell ref="E695:E696"/>
    <mergeCell ref="F695:F696"/>
    <mergeCell ref="N701:N702"/>
    <mergeCell ref="O701:O702"/>
    <mergeCell ref="P701:P702"/>
    <mergeCell ref="Q701:Q702"/>
    <mergeCell ref="R701:R702"/>
    <mergeCell ref="S701:S702"/>
    <mergeCell ref="G701:G702"/>
    <mergeCell ref="H701:H702"/>
    <mergeCell ref="I701:I702"/>
    <mergeCell ref="K701:K702"/>
    <mergeCell ref="L701:L702"/>
    <mergeCell ref="M701:M702"/>
    <mergeCell ref="A701:A702"/>
    <mergeCell ref="B701:B702"/>
    <mergeCell ref="C701:C702"/>
    <mergeCell ref="D701:D702"/>
    <mergeCell ref="E701:E702"/>
    <mergeCell ref="F701:F702"/>
    <mergeCell ref="N699:N700"/>
    <mergeCell ref="O699:O700"/>
    <mergeCell ref="P699:P700"/>
    <mergeCell ref="Q699:Q700"/>
    <mergeCell ref="R699:R700"/>
    <mergeCell ref="S699:S700"/>
    <mergeCell ref="G699:G700"/>
    <mergeCell ref="H699:H700"/>
    <mergeCell ref="I699:I700"/>
    <mergeCell ref="K699:K700"/>
    <mergeCell ref="L699:L700"/>
    <mergeCell ref="M699:M700"/>
    <mergeCell ref="A699:A700"/>
    <mergeCell ref="B699:B700"/>
    <mergeCell ref="C699:C700"/>
    <mergeCell ref="D699:D700"/>
    <mergeCell ref="E699:E700"/>
    <mergeCell ref="F699:F700"/>
    <mergeCell ref="G707:G708"/>
    <mergeCell ref="H707:H708"/>
    <mergeCell ref="I707:I708"/>
    <mergeCell ref="K707:K708"/>
    <mergeCell ref="L707:S708"/>
    <mergeCell ref="A709:A710"/>
    <mergeCell ref="B709:B710"/>
    <mergeCell ref="C709:C710"/>
    <mergeCell ref="D709:D710"/>
    <mergeCell ref="E709:E710"/>
    <mergeCell ref="G705:G706"/>
    <mergeCell ref="H705:H706"/>
    <mergeCell ref="I705:I706"/>
    <mergeCell ref="K705:S706"/>
    <mergeCell ref="A707:A708"/>
    <mergeCell ref="B707:B708"/>
    <mergeCell ref="C707:C708"/>
    <mergeCell ref="D707:D708"/>
    <mergeCell ref="E707:E708"/>
    <mergeCell ref="F707:F708"/>
    <mergeCell ref="A705:A706"/>
    <mergeCell ref="B705:B706"/>
    <mergeCell ref="C705:C706"/>
    <mergeCell ref="D705:D706"/>
    <mergeCell ref="E705:E706"/>
    <mergeCell ref="F705:F706"/>
    <mergeCell ref="N703:N704"/>
    <mergeCell ref="O703:O704"/>
    <mergeCell ref="P703:P704"/>
    <mergeCell ref="Q703:Q704"/>
    <mergeCell ref="R703:R704"/>
    <mergeCell ref="S703:S704"/>
    <mergeCell ref="G703:G704"/>
    <mergeCell ref="H703:H704"/>
    <mergeCell ref="I703:I704"/>
    <mergeCell ref="K703:K704"/>
    <mergeCell ref="L703:L704"/>
    <mergeCell ref="M703:M704"/>
    <mergeCell ref="A703:A704"/>
    <mergeCell ref="B703:B704"/>
    <mergeCell ref="C703:C704"/>
    <mergeCell ref="D703:D704"/>
    <mergeCell ref="E703:E704"/>
    <mergeCell ref="F703:F704"/>
    <mergeCell ref="P713:P714"/>
    <mergeCell ref="Q713:Q714"/>
    <mergeCell ref="R713:R714"/>
    <mergeCell ref="S713:S714"/>
    <mergeCell ref="A715:A716"/>
    <mergeCell ref="B715:B716"/>
    <mergeCell ref="C715:C716"/>
    <mergeCell ref="D715:D716"/>
    <mergeCell ref="E715:E716"/>
    <mergeCell ref="F715:F716"/>
    <mergeCell ref="I713:I714"/>
    <mergeCell ref="K713:K714"/>
    <mergeCell ref="L713:L714"/>
    <mergeCell ref="M713:M714"/>
    <mergeCell ref="N713:N714"/>
    <mergeCell ref="O713:O714"/>
    <mergeCell ref="K711:K712"/>
    <mergeCell ref="L711:S712"/>
    <mergeCell ref="A713:A714"/>
    <mergeCell ref="B713:B714"/>
    <mergeCell ref="C713:C714"/>
    <mergeCell ref="D713:D714"/>
    <mergeCell ref="E713:E714"/>
    <mergeCell ref="F713:F714"/>
    <mergeCell ref="G713:G714"/>
    <mergeCell ref="H713:H714"/>
    <mergeCell ref="S709:S710"/>
    <mergeCell ref="A711:A712"/>
    <mergeCell ref="B711:B712"/>
    <mergeCell ref="C711:C712"/>
    <mergeCell ref="D711:D712"/>
    <mergeCell ref="E711:E712"/>
    <mergeCell ref="F711:F712"/>
    <mergeCell ref="G711:G712"/>
    <mergeCell ref="H711:H712"/>
    <mergeCell ref="I711:I712"/>
    <mergeCell ref="M709:M710"/>
    <mergeCell ref="N709:N710"/>
    <mergeCell ref="O709:O710"/>
    <mergeCell ref="P709:P710"/>
    <mergeCell ref="Q709:Q710"/>
    <mergeCell ref="R709:R710"/>
    <mergeCell ref="F709:F710"/>
    <mergeCell ref="G709:G710"/>
    <mergeCell ref="H709:H710"/>
    <mergeCell ref="I709:I710"/>
    <mergeCell ref="K709:K710"/>
    <mergeCell ref="L709:L710"/>
    <mergeCell ref="D719:G720"/>
    <mergeCell ref="H719:I720"/>
    <mergeCell ref="N719:Q720"/>
    <mergeCell ref="R719:S720"/>
    <mergeCell ref="A721:S722"/>
    <mergeCell ref="A723:A724"/>
    <mergeCell ref="B723:B724"/>
    <mergeCell ref="C723:C724"/>
    <mergeCell ref="D723:D724"/>
    <mergeCell ref="E723:E724"/>
    <mergeCell ref="N717:N718"/>
    <mergeCell ref="O717:O718"/>
    <mergeCell ref="P717:P718"/>
    <mergeCell ref="Q717:Q718"/>
    <mergeCell ref="R717:R718"/>
    <mergeCell ref="S717:S718"/>
    <mergeCell ref="G717:G718"/>
    <mergeCell ref="H717:H718"/>
    <mergeCell ref="I717:I718"/>
    <mergeCell ref="K717:K718"/>
    <mergeCell ref="L717:L718"/>
    <mergeCell ref="M717:M718"/>
    <mergeCell ref="A717:A718"/>
    <mergeCell ref="B717:B718"/>
    <mergeCell ref="C717:C718"/>
    <mergeCell ref="D717:D718"/>
    <mergeCell ref="E717:E718"/>
    <mergeCell ref="F717:F718"/>
    <mergeCell ref="N715:N716"/>
    <mergeCell ref="O715:O716"/>
    <mergeCell ref="P715:P716"/>
    <mergeCell ref="Q715:Q716"/>
    <mergeCell ref="R715:R716"/>
    <mergeCell ref="S715:S716"/>
    <mergeCell ref="G715:G716"/>
    <mergeCell ref="H715:H716"/>
    <mergeCell ref="I715:I716"/>
    <mergeCell ref="K715:K716"/>
    <mergeCell ref="L715:L716"/>
    <mergeCell ref="M715:M716"/>
    <mergeCell ref="S727:S728"/>
    <mergeCell ref="A729:A730"/>
    <mergeCell ref="B729:I730"/>
    <mergeCell ref="K729:K730"/>
    <mergeCell ref="L729:L730"/>
    <mergeCell ref="M729:M730"/>
    <mergeCell ref="N729:N730"/>
    <mergeCell ref="O729:O730"/>
    <mergeCell ref="P729:P730"/>
    <mergeCell ref="Q729:Q730"/>
    <mergeCell ref="M727:M728"/>
    <mergeCell ref="N727:N728"/>
    <mergeCell ref="O727:O728"/>
    <mergeCell ref="P727:P728"/>
    <mergeCell ref="Q727:Q728"/>
    <mergeCell ref="R727:R728"/>
    <mergeCell ref="F727:F728"/>
    <mergeCell ref="G727:G728"/>
    <mergeCell ref="H727:H728"/>
    <mergeCell ref="I727:I728"/>
    <mergeCell ref="K727:K728"/>
    <mergeCell ref="L727:L728"/>
    <mergeCell ref="S723:S724"/>
    <mergeCell ref="A725:A726"/>
    <mergeCell ref="B725:I726"/>
    <mergeCell ref="K725:K726"/>
    <mergeCell ref="L725:S726"/>
    <mergeCell ref="A727:A728"/>
    <mergeCell ref="B727:B728"/>
    <mergeCell ref="C727:C728"/>
    <mergeCell ref="D727:D728"/>
    <mergeCell ref="E727:E728"/>
    <mergeCell ref="M723:M724"/>
    <mergeCell ref="N723:N724"/>
    <mergeCell ref="O723:O724"/>
    <mergeCell ref="P723:P724"/>
    <mergeCell ref="Q723:Q724"/>
    <mergeCell ref="R723:R724"/>
    <mergeCell ref="F723:F724"/>
    <mergeCell ref="G723:G724"/>
    <mergeCell ref="H723:H724"/>
    <mergeCell ref="I723:I724"/>
    <mergeCell ref="K723:K724"/>
    <mergeCell ref="L723:L724"/>
    <mergeCell ref="N733:N734"/>
    <mergeCell ref="O733:O734"/>
    <mergeCell ref="P733:P734"/>
    <mergeCell ref="Q733:Q734"/>
    <mergeCell ref="R733:R734"/>
    <mergeCell ref="S733:S734"/>
    <mergeCell ref="G733:G734"/>
    <mergeCell ref="H733:H734"/>
    <mergeCell ref="I733:I734"/>
    <mergeCell ref="K733:K734"/>
    <mergeCell ref="L733:L734"/>
    <mergeCell ref="M733:M734"/>
    <mergeCell ref="P731:P732"/>
    <mergeCell ref="Q731:Q732"/>
    <mergeCell ref="R731:R732"/>
    <mergeCell ref="S731:S732"/>
    <mergeCell ref="A733:A734"/>
    <mergeCell ref="B733:B734"/>
    <mergeCell ref="C733:C734"/>
    <mergeCell ref="D733:D734"/>
    <mergeCell ref="E733:E734"/>
    <mergeCell ref="F733:F734"/>
    <mergeCell ref="I731:I732"/>
    <mergeCell ref="K731:K732"/>
    <mergeCell ref="L731:L732"/>
    <mergeCell ref="M731:M732"/>
    <mergeCell ref="N731:N732"/>
    <mergeCell ref="O731:O732"/>
    <mergeCell ref="R729:R730"/>
    <mergeCell ref="S729:S730"/>
    <mergeCell ref="A731:A732"/>
    <mergeCell ref="B731:B732"/>
    <mergeCell ref="C731:C732"/>
    <mergeCell ref="D731:D732"/>
    <mergeCell ref="E731:E732"/>
    <mergeCell ref="F731:F732"/>
    <mergeCell ref="G731:G732"/>
    <mergeCell ref="H731:H732"/>
    <mergeCell ref="N737:N738"/>
    <mergeCell ref="O737:O738"/>
    <mergeCell ref="P737:P738"/>
    <mergeCell ref="Q737:Q738"/>
    <mergeCell ref="R737:R738"/>
    <mergeCell ref="S737:S738"/>
    <mergeCell ref="G737:G738"/>
    <mergeCell ref="H737:H738"/>
    <mergeCell ref="I737:I738"/>
    <mergeCell ref="K737:K738"/>
    <mergeCell ref="L737:L738"/>
    <mergeCell ref="M737:M738"/>
    <mergeCell ref="A737:A738"/>
    <mergeCell ref="B737:B738"/>
    <mergeCell ref="C737:C738"/>
    <mergeCell ref="D737:D738"/>
    <mergeCell ref="E737:E738"/>
    <mergeCell ref="F737:F738"/>
    <mergeCell ref="N735:N736"/>
    <mergeCell ref="O735:O736"/>
    <mergeCell ref="P735:P736"/>
    <mergeCell ref="Q735:Q736"/>
    <mergeCell ref="R735:R736"/>
    <mergeCell ref="S735:S736"/>
    <mergeCell ref="G735:G736"/>
    <mergeCell ref="H735:H736"/>
    <mergeCell ref="I735:I736"/>
    <mergeCell ref="K735:K736"/>
    <mergeCell ref="L735:L736"/>
    <mergeCell ref="M735:M736"/>
    <mergeCell ref="A735:A736"/>
    <mergeCell ref="B735:B736"/>
    <mergeCell ref="C735:C736"/>
    <mergeCell ref="D735:D736"/>
    <mergeCell ref="E735:E736"/>
    <mergeCell ref="F735:F736"/>
    <mergeCell ref="O741:O742"/>
    <mergeCell ref="P741:P742"/>
    <mergeCell ref="Q741:Q742"/>
    <mergeCell ref="R741:R742"/>
    <mergeCell ref="S741:S742"/>
    <mergeCell ref="A743:A744"/>
    <mergeCell ref="B743:B744"/>
    <mergeCell ref="C743:C744"/>
    <mergeCell ref="D743:D744"/>
    <mergeCell ref="E743:E744"/>
    <mergeCell ref="A741:A742"/>
    <mergeCell ref="B741:I742"/>
    <mergeCell ref="K741:K742"/>
    <mergeCell ref="L741:L742"/>
    <mergeCell ref="M741:M742"/>
    <mergeCell ref="N741:N742"/>
    <mergeCell ref="N739:N740"/>
    <mergeCell ref="O739:O740"/>
    <mergeCell ref="P739:P740"/>
    <mergeCell ref="Q739:Q740"/>
    <mergeCell ref="R739:R740"/>
    <mergeCell ref="S739:S740"/>
    <mergeCell ref="G739:G740"/>
    <mergeCell ref="H739:H740"/>
    <mergeCell ref="I739:I740"/>
    <mergeCell ref="K739:K740"/>
    <mergeCell ref="L739:L740"/>
    <mergeCell ref="M739:M740"/>
    <mergeCell ref="A739:A740"/>
    <mergeCell ref="B739:B740"/>
    <mergeCell ref="C739:C740"/>
    <mergeCell ref="D739:D740"/>
    <mergeCell ref="E739:E740"/>
    <mergeCell ref="F739:F740"/>
    <mergeCell ref="O747:O748"/>
    <mergeCell ref="P747:P748"/>
    <mergeCell ref="Q747:Q748"/>
    <mergeCell ref="R747:R748"/>
    <mergeCell ref="S747:S748"/>
    <mergeCell ref="A749:A750"/>
    <mergeCell ref="B749:B750"/>
    <mergeCell ref="C749:C750"/>
    <mergeCell ref="D749:D750"/>
    <mergeCell ref="E749:E750"/>
    <mergeCell ref="H747:H748"/>
    <mergeCell ref="I747:I748"/>
    <mergeCell ref="K747:K748"/>
    <mergeCell ref="L747:L748"/>
    <mergeCell ref="M747:M748"/>
    <mergeCell ref="N747:N748"/>
    <mergeCell ref="Q745:Q746"/>
    <mergeCell ref="R745:R746"/>
    <mergeCell ref="S745:S746"/>
    <mergeCell ref="A747:A748"/>
    <mergeCell ref="B747:B748"/>
    <mergeCell ref="C747:C748"/>
    <mergeCell ref="D747:D748"/>
    <mergeCell ref="E747:E748"/>
    <mergeCell ref="F747:F748"/>
    <mergeCell ref="G747:G748"/>
    <mergeCell ref="K745:K746"/>
    <mergeCell ref="L745:L746"/>
    <mergeCell ref="M745:M746"/>
    <mergeCell ref="N745:N746"/>
    <mergeCell ref="O745:O746"/>
    <mergeCell ref="P745:P746"/>
    <mergeCell ref="S743:S744"/>
    <mergeCell ref="A745:A746"/>
    <mergeCell ref="B745:B746"/>
    <mergeCell ref="C745:C746"/>
    <mergeCell ref="D745:D746"/>
    <mergeCell ref="E745:E746"/>
    <mergeCell ref="F745:F746"/>
    <mergeCell ref="G745:G746"/>
    <mergeCell ref="H745:H746"/>
    <mergeCell ref="I745:I746"/>
    <mergeCell ref="M743:M744"/>
    <mergeCell ref="N743:N744"/>
    <mergeCell ref="O743:O744"/>
    <mergeCell ref="P743:P744"/>
    <mergeCell ref="Q743:Q744"/>
    <mergeCell ref="R743:R744"/>
    <mergeCell ref="F743:F744"/>
    <mergeCell ref="G743:G744"/>
    <mergeCell ref="H743:H744"/>
    <mergeCell ref="I743:I744"/>
    <mergeCell ref="K743:K744"/>
    <mergeCell ref="L743:L744"/>
    <mergeCell ref="Q751:Q752"/>
    <mergeCell ref="R751:R752"/>
    <mergeCell ref="S751:S752"/>
    <mergeCell ref="A753:A754"/>
    <mergeCell ref="B753:B754"/>
    <mergeCell ref="C753:C754"/>
    <mergeCell ref="D753:D754"/>
    <mergeCell ref="E753:E754"/>
    <mergeCell ref="F753:F754"/>
    <mergeCell ref="G753:G754"/>
    <mergeCell ref="K751:K752"/>
    <mergeCell ref="L751:L752"/>
    <mergeCell ref="M751:M752"/>
    <mergeCell ref="N751:N752"/>
    <mergeCell ref="O751:O752"/>
    <mergeCell ref="P751:P752"/>
    <mergeCell ref="S749:S750"/>
    <mergeCell ref="A751:A752"/>
    <mergeCell ref="B751:B752"/>
    <mergeCell ref="C751:C752"/>
    <mergeCell ref="D751:D752"/>
    <mergeCell ref="E751:E752"/>
    <mergeCell ref="F751:F752"/>
    <mergeCell ref="G751:G752"/>
    <mergeCell ref="H751:H752"/>
    <mergeCell ref="I751:I752"/>
    <mergeCell ref="M749:M750"/>
    <mergeCell ref="N749:N750"/>
    <mergeCell ref="O749:O750"/>
    <mergeCell ref="P749:P750"/>
    <mergeCell ref="Q749:Q750"/>
    <mergeCell ref="R749:R750"/>
    <mergeCell ref="F749:F750"/>
    <mergeCell ref="G749:G750"/>
    <mergeCell ref="H749:H750"/>
    <mergeCell ref="I749:I750"/>
    <mergeCell ref="K749:K750"/>
    <mergeCell ref="L749:L750"/>
    <mergeCell ref="S755:S756"/>
    <mergeCell ref="A757:A758"/>
    <mergeCell ref="B757:B758"/>
    <mergeCell ref="C757:C758"/>
    <mergeCell ref="D757:D758"/>
    <mergeCell ref="E757:E758"/>
    <mergeCell ref="F757:F758"/>
    <mergeCell ref="G757:G758"/>
    <mergeCell ref="H757:H758"/>
    <mergeCell ref="I757:I758"/>
    <mergeCell ref="M755:M756"/>
    <mergeCell ref="N755:N756"/>
    <mergeCell ref="O755:O756"/>
    <mergeCell ref="P755:P756"/>
    <mergeCell ref="Q755:Q756"/>
    <mergeCell ref="R755:R756"/>
    <mergeCell ref="F755:F756"/>
    <mergeCell ref="G755:G756"/>
    <mergeCell ref="H755:H756"/>
    <mergeCell ref="I755:I756"/>
    <mergeCell ref="K755:K756"/>
    <mergeCell ref="L755:L756"/>
    <mergeCell ref="O753:O754"/>
    <mergeCell ref="P753:P754"/>
    <mergeCell ref="Q753:Q754"/>
    <mergeCell ref="R753:R754"/>
    <mergeCell ref="S753:S754"/>
    <mergeCell ref="A755:A756"/>
    <mergeCell ref="B755:B756"/>
    <mergeCell ref="C755:C756"/>
    <mergeCell ref="D755:D756"/>
    <mergeCell ref="E755:E756"/>
    <mergeCell ref="H753:H754"/>
    <mergeCell ref="I753:I754"/>
    <mergeCell ref="K753:K754"/>
    <mergeCell ref="L753:L754"/>
    <mergeCell ref="M753:M754"/>
    <mergeCell ref="N753:N754"/>
    <mergeCell ref="F761:F762"/>
    <mergeCell ref="G761:G762"/>
    <mergeCell ref="H761:H762"/>
    <mergeCell ref="I761:I762"/>
    <mergeCell ref="K761:S762"/>
    <mergeCell ref="A763:A764"/>
    <mergeCell ref="B763:I764"/>
    <mergeCell ref="K763:K764"/>
    <mergeCell ref="L763:S764"/>
    <mergeCell ref="O759:O760"/>
    <mergeCell ref="P759:P760"/>
    <mergeCell ref="Q759:Q760"/>
    <mergeCell ref="R759:R760"/>
    <mergeCell ref="S759:S760"/>
    <mergeCell ref="A761:A762"/>
    <mergeCell ref="B761:B762"/>
    <mergeCell ref="C761:C762"/>
    <mergeCell ref="D761:D762"/>
    <mergeCell ref="E761:E762"/>
    <mergeCell ref="H759:H760"/>
    <mergeCell ref="I759:I760"/>
    <mergeCell ref="K759:K760"/>
    <mergeCell ref="L759:L760"/>
    <mergeCell ref="M759:M760"/>
    <mergeCell ref="N759:N760"/>
    <mergeCell ref="Q757:Q758"/>
    <mergeCell ref="R757:R758"/>
    <mergeCell ref="S757:S758"/>
    <mergeCell ref="A759:A760"/>
    <mergeCell ref="B759:B760"/>
    <mergeCell ref="C759:C760"/>
    <mergeCell ref="D759:D760"/>
    <mergeCell ref="E759:E760"/>
    <mergeCell ref="F759:F760"/>
    <mergeCell ref="G759:G760"/>
    <mergeCell ref="K757:K758"/>
    <mergeCell ref="L757:L758"/>
    <mergeCell ref="M757:M758"/>
    <mergeCell ref="N757:N758"/>
    <mergeCell ref="O757:O758"/>
    <mergeCell ref="P757:P758"/>
    <mergeCell ref="N767:N768"/>
    <mergeCell ref="O767:O768"/>
    <mergeCell ref="P767:P768"/>
    <mergeCell ref="Q767:Q768"/>
    <mergeCell ref="R767:R768"/>
    <mergeCell ref="S767:S768"/>
    <mergeCell ref="G767:G768"/>
    <mergeCell ref="H767:H768"/>
    <mergeCell ref="I767:I768"/>
    <mergeCell ref="K767:K768"/>
    <mergeCell ref="L767:L768"/>
    <mergeCell ref="M767:M768"/>
    <mergeCell ref="A767:A768"/>
    <mergeCell ref="B767:B768"/>
    <mergeCell ref="C767:C768"/>
    <mergeCell ref="D767:D768"/>
    <mergeCell ref="E767:E768"/>
    <mergeCell ref="F767:F768"/>
    <mergeCell ref="N765:N766"/>
    <mergeCell ref="O765:O766"/>
    <mergeCell ref="P765:P766"/>
    <mergeCell ref="Q765:Q766"/>
    <mergeCell ref="R765:R766"/>
    <mergeCell ref="S765:S766"/>
    <mergeCell ref="G765:G766"/>
    <mergeCell ref="H765:H766"/>
    <mergeCell ref="I765:I766"/>
    <mergeCell ref="K765:K766"/>
    <mergeCell ref="L765:L766"/>
    <mergeCell ref="M765:M766"/>
    <mergeCell ref="A765:A766"/>
    <mergeCell ref="B765:B766"/>
    <mergeCell ref="C765:C766"/>
    <mergeCell ref="D765:D766"/>
    <mergeCell ref="E765:E766"/>
    <mergeCell ref="F765:F766"/>
    <mergeCell ref="O771:O772"/>
    <mergeCell ref="P771:P772"/>
    <mergeCell ref="Q771:Q772"/>
    <mergeCell ref="R771:R772"/>
    <mergeCell ref="S771:S772"/>
    <mergeCell ref="A773:A774"/>
    <mergeCell ref="B773:B774"/>
    <mergeCell ref="C773:C774"/>
    <mergeCell ref="D773:D774"/>
    <mergeCell ref="E773:E774"/>
    <mergeCell ref="A771:A772"/>
    <mergeCell ref="B771:I772"/>
    <mergeCell ref="K771:K772"/>
    <mergeCell ref="L771:L772"/>
    <mergeCell ref="M771:M772"/>
    <mergeCell ref="N771:N772"/>
    <mergeCell ref="N769:N770"/>
    <mergeCell ref="O769:O770"/>
    <mergeCell ref="P769:P770"/>
    <mergeCell ref="Q769:Q770"/>
    <mergeCell ref="R769:R770"/>
    <mergeCell ref="S769:S770"/>
    <mergeCell ref="G769:G770"/>
    <mergeCell ref="H769:H770"/>
    <mergeCell ref="I769:I770"/>
    <mergeCell ref="K769:K770"/>
    <mergeCell ref="L769:L770"/>
    <mergeCell ref="M769:M770"/>
    <mergeCell ref="A769:A770"/>
    <mergeCell ref="B769:B770"/>
    <mergeCell ref="C769:C770"/>
    <mergeCell ref="D769:D770"/>
    <mergeCell ref="E769:E770"/>
    <mergeCell ref="F769:F770"/>
    <mergeCell ref="O777:O778"/>
    <mergeCell ref="P777:P778"/>
    <mergeCell ref="Q777:Q778"/>
    <mergeCell ref="R777:R778"/>
    <mergeCell ref="S777:S778"/>
    <mergeCell ref="A779:A780"/>
    <mergeCell ref="B779:B780"/>
    <mergeCell ref="C779:C780"/>
    <mergeCell ref="D779:D780"/>
    <mergeCell ref="E779:E780"/>
    <mergeCell ref="H777:H778"/>
    <mergeCell ref="I777:I778"/>
    <mergeCell ref="K777:K778"/>
    <mergeCell ref="L777:L778"/>
    <mergeCell ref="M777:M778"/>
    <mergeCell ref="N777:N778"/>
    <mergeCell ref="Q775:Q776"/>
    <mergeCell ref="R775:R776"/>
    <mergeCell ref="S775:S776"/>
    <mergeCell ref="A777:A778"/>
    <mergeCell ref="B777:B778"/>
    <mergeCell ref="C777:C778"/>
    <mergeCell ref="D777:D778"/>
    <mergeCell ref="E777:E778"/>
    <mergeCell ref="F777:F778"/>
    <mergeCell ref="G777:G778"/>
    <mergeCell ref="K775:K776"/>
    <mergeCell ref="L775:L776"/>
    <mergeCell ref="M775:M776"/>
    <mergeCell ref="N775:N776"/>
    <mergeCell ref="O775:O776"/>
    <mergeCell ref="P775:P776"/>
    <mergeCell ref="S773:S774"/>
    <mergeCell ref="A775:A776"/>
    <mergeCell ref="B775:B776"/>
    <mergeCell ref="C775:C776"/>
    <mergeCell ref="D775:D776"/>
    <mergeCell ref="E775:E776"/>
    <mergeCell ref="F775:F776"/>
    <mergeCell ref="G775:G776"/>
    <mergeCell ref="H775:H776"/>
    <mergeCell ref="I775:I776"/>
    <mergeCell ref="M773:M774"/>
    <mergeCell ref="N773:N774"/>
    <mergeCell ref="O773:O774"/>
    <mergeCell ref="P773:P774"/>
    <mergeCell ref="Q773:Q774"/>
    <mergeCell ref="R773:R774"/>
    <mergeCell ref="F773:F774"/>
    <mergeCell ref="G773:G774"/>
    <mergeCell ref="H773:H774"/>
    <mergeCell ref="I773:I774"/>
    <mergeCell ref="K773:K774"/>
    <mergeCell ref="L773:L774"/>
    <mergeCell ref="Q781:Q782"/>
    <mergeCell ref="R781:R782"/>
    <mergeCell ref="S781:S782"/>
    <mergeCell ref="A783:A784"/>
    <mergeCell ref="B783:B784"/>
    <mergeCell ref="C783:C784"/>
    <mergeCell ref="D783:D784"/>
    <mergeCell ref="E783:E784"/>
    <mergeCell ref="F783:F784"/>
    <mergeCell ref="G783:G784"/>
    <mergeCell ref="K781:K782"/>
    <mergeCell ref="L781:L782"/>
    <mergeCell ref="M781:M782"/>
    <mergeCell ref="N781:N782"/>
    <mergeCell ref="O781:O782"/>
    <mergeCell ref="P781:P782"/>
    <mergeCell ref="S779:S780"/>
    <mergeCell ref="A781:A782"/>
    <mergeCell ref="B781:B782"/>
    <mergeCell ref="C781:C782"/>
    <mergeCell ref="D781:D782"/>
    <mergeCell ref="E781:E782"/>
    <mergeCell ref="F781:F782"/>
    <mergeCell ref="G781:G782"/>
    <mergeCell ref="H781:H782"/>
    <mergeCell ref="I781:I782"/>
    <mergeCell ref="M779:M780"/>
    <mergeCell ref="N779:N780"/>
    <mergeCell ref="O779:O780"/>
    <mergeCell ref="P779:P780"/>
    <mergeCell ref="Q779:Q780"/>
    <mergeCell ref="R779:R780"/>
    <mergeCell ref="F779:F780"/>
    <mergeCell ref="G779:G780"/>
    <mergeCell ref="H779:H780"/>
    <mergeCell ref="I779:I780"/>
    <mergeCell ref="K779:K780"/>
    <mergeCell ref="L779:L780"/>
    <mergeCell ref="S785:S786"/>
    <mergeCell ref="A787:A788"/>
    <mergeCell ref="B787:B788"/>
    <mergeCell ref="C787:C788"/>
    <mergeCell ref="D787:D788"/>
    <mergeCell ref="E787:E788"/>
    <mergeCell ref="F787:F788"/>
    <mergeCell ref="G787:G788"/>
    <mergeCell ref="H787:H788"/>
    <mergeCell ref="I787:I788"/>
    <mergeCell ref="M785:M786"/>
    <mergeCell ref="N785:N786"/>
    <mergeCell ref="O785:O786"/>
    <mergeCell ref="P785:P786"/>
    <mergeCell ref="Q785:Q786"/>
    <mergeCell ref="R785:R786"/>
    <mergeCell ref="F785:F786"/>
    <mergeCell ref="G785:G786"/>
    <mergeCell ref="H785:H786"/>
    <mergeCell ref="I785:I786"/>
    <mergeCell ref="K785:K786"/>
    <mergeCell ref="L785:L786"/>
    <mergeCell ref="O783:O784"/>
    <mergeCell ref="P783:P784"/>
    <mergeCell ref="Q783:Q784"/>
    <mergeCell ref="R783:R784"/>
    <mergeCell ref="S783:S784"/>
    <mergeCell ref="A785:A786"/>
    <mergeCell ref="B785:B786"/>
    <mergeCell ref="C785:C786"/>
    <mergeCell ref="D785:D786"/>
    <mergeCell ref="E785:E786"/>
    <mergeCell ref="H783:H784"/>
    <mergeCell ref="I783:I784"/>
    <mergeCell ref="K783:K784"/>
    <mergeCell ref="L783:L784"/>
    <mergeCell ref="M783:M784"/>
    <mergeCell ref="N783:N784"/>
    <mergeCell ref="N793:N794"/>
    <mergeCell ref="O793:O794"/>
    <mergeCell ref="P793:P794"/>
    <mergeCell ref="Q793:Q794"/>
    <mergeCell ref="R793:R794"/>
    <mergeCell ref="S793:S794"/>
    <mergeCell ref="O791:O792"/>
    <mergeCell ref="P791:P792"/>
    <mergeCell ref="Q791:Q792"/>
    <mergeCell ref="R791:R792"/>
    <mergeCell ref="S791:S792"/>
    <mergeCell ref="A793:A794"/>
    <mergeCell ref="B793:I794"/>
    <mergeCell ref="K793:K794"/>
    <mergeCell ref="L793:L794"/>
    <mergeCell ref="M793:M794"/>
    <mergeCell ref="O789:O790"/>
    <mergeCell ref="P789:P790"/>
    <mergeCell ref="Q789:Q790"/>
    <mergeCell ref="R789:R790"/>
    <mergeCell ref="S789:S790"/>
    <mergeCell ref="A791:I792"/>
    <mergeCell ref="K791:K792"/>
    <mergeCell ref="L791:L792"/>
    <mergeCell ref="M791:M792"/>
    <mergeCell ref="N791:N792"/>
    <mergeCell ref="H789:H790"/>
    <mergeCell ref="I789:I790"/>
    <mergeCell ref="K789:K790"/>
    <mergeCell ref="L789:L790"/>
    <mergeCell ref="M789:M790"/>
    <mergeCell ref="N789:N790"/>
    <mergeCell ref="Q787:Q788"/>
    <mergeCell ref="R787:R788"/>
    <mergeCell ref="S787:S788"/>
    <mergeCell ref="A789:A790"/>
    <mergeCell ref="B789:B790"/>
    <mergeCell ref="C789:C790"/>
    <mergeCell ref="D789:D790"/>
    <mergeCell ref="E789:E790"/>
    <mergeCell ref="F789:F790"/>
    <mergeCell ref="G789:G790"/>
    <mergeCell ref="K787:K788"/>
    <mergeCell ref="L787:L788"/>
    <mergeCell ref="M787:M788"/>
    <mergeCell ref="N787:N788"/>
    <mergeCell ref="O787:O788"/>
    <mergeCell ref="P787:P788"/>
    <mergeCell ref="N797:N798"/>
    <mergeCell ref="O797:O798"/>
    <mergeCell ref="P797:P798"/>
    <mergeCell ref="Q797:Q798"/>
    <mergeCell ref="R797:R798"/>
    <mergeCell ref="S797:S798"/>
    <mergeCell ref="G797:G798"/>
    <mergeCell ref="H797:H798"/>
    <mergeCell ref="I797:I798"/>
    <mergeCell ref="K797:K798"/>
    <mergeCell ref="L797:L798"/>
    <mergeCell ref="M797:M798"/>
    <mergeCell ref="A797:A798"/>
    <mergeCell ref="B797:B798"/>
    <mergeCell ref="C797:C798"/>
    <mergeCell ref="D797:D798"/>
    <mergeCell ref="E797:E798"/>
    <mergeCell ref="F797:F798"/>
    <mergeCell ref="N795:N796"/>
    <mergeCell ref="O795:O796"/>
    <mergeCell ref="P795:P796"/>
    <mergeCell ref="Q795:Q796"/>
    <mergeCell ref="R795:R796"/>
    <mergeCell ref="S795:S796"/>
    <mergeCell ref="G795:G796"/>
    <mergeCell ref="H795:H796"/>
    <mergeCell ref="I795:I796"/>
    <mergeCell ref="K795:K796"/>
    <mergeCell ref="L795:L796"/>
    <mergeCell ref="M795:M796"/>
    <mergeCell ref="A795:A796"/>
    <mergeCell ref="B795:B796"/>
    <mergeCell ref="C795:C796"/>
    <mergeCell ref="D795:D796"/>
    <mergeCell ref="E795:E796"/>
    <mergeCell ref="F795:F796"/>
    <mergeCell ref="N801:N802"/>
    <mergeCell ref="O801:O802"/>
    <mergeCell ref="P801:P802"/>
    <mergeCell ref="Q801:Q802"/>
    <mergeCell ref="R801:R802"/>
    <mergeCell ref="S801:S802"/>
    <mergeCell ref="G801:G802"/>
    <mergeCell ref="H801:H802"/>
    <mergeCell ref="I801:I802"/>
    <mergeCell ref="K801:K802"/>
    <mergeCell ref="L801:L802"/>
    <mergeCell ref="M801:M802"/>
    <mergeCell ref="A801:A802"/>
    <mergeCell ref="B801:B802"/>
    <mergeCell ref="C801:C802"/>
    <mergeCell ref="D801:D802"/>
    <mergeCell ref="E801:E802"/>
    <mergeCell ref="F801:F802"/>
    <mergeCell ref="N799:N800"/>
    <mergeCell ref="O799:O800"/>
    <mergeCell ref="P799:P800"/>
    <mergeCell ref="Q799:Q800"/>
    <mergeCell ref="R799:R800"/>
    <mergeCell ref="S799:S800"/>
    <mergeCell ref="G799:G800"/>
    <mergeCell ref="H799:H800"/>
    <mergeCell ref="I799:I800"/>
    <mergeCell ref="K799:K800"/>
    <mergeCell ref="L799:L800"/>
    <mergeCell ref="M799:M800"/>
    <mergeCell ref="A799:A800"/>
    <mergeCell ref="B799:B800"/>
    <mergeCell ref="C799:C800"/>
    <mergeCell ref="D799:D800"/>
    <mergeCell ref="E799:E800"/>
    <mergeCell ref="F799:F800"/>
    <mergeCell ref="N805:N806"/>
    <mergeCell ref="O805:O806"/>
    <mergeCell ref="P805:P806"/>
    <mergeCell ref="Q805:Q806"/>
    <mergeCell ref="R805:R806"/>
    <mergeCell ref="S805:S806"/>
    <mergeCell ref="G805:G806"/>
    <mergeCell ref="H805:H806"/>
    <mergeCell ref="I805:I806"/>
    <mergeCell ref="K805:K806"/>
    <mergeCell ref="L805:L806"/>
    <mergeCell ref="M805:M806"/>
    <mergeCell ref="A805:A806"/>
    <mergeCell ref="B805:B806"/>
    <mergeCell ref="C805:C806"/>
    <mergeCell ref="D805:D806"/>
    <mergeCell ref="E805:E806"/>
    <mergeCell ref="F805:F806"/>
    <mergeCell ref="N803:N804"/>
    <mergeCell ref="O803:O804"/>
    <mergeCell ref="P803:P804"/>
    <mergeCell ref="Q803:Q804"/>
    <mergeCell ref="R803:R804"/>
    <mergeCell ref="S803:S804"/>
    <mergeCell ref="G803:G804"/>
    <mergeCell ref="H803:H804"/>
    <mergeCell ref="I803:I804"/>
    <mergeCell ref="K803:K804"/>
    <mergeCell ref="L803:L804"/>
    <mergeCell ref="M803:M804"/>
    <mergeCell ref="A803:A804"/>
    <mergeCell ref="B803:B804"/>
    <mergeCell ref="C803:C804"/>
    <mergeCell ref="D803:D804"/>
    <mergeCell ref="E803:E804"/>
    <mergeCell ref="F803:F804"/>
    <mergeCell ref="N809:N810"/>
    <mergeCell ref="O809:O810"/>
    <mergeCell ref="P809:P810"/>
    <mergeCell ref="Q809:Q810"/>
    <mergeCell ref="R809:R810"/>
    <mergeCell ref="S809:S810"/>
    <mergeCell ref="G809:G810"/>
    <mergeCell ref="H809:H810"/>
    <mergeCell ref="I809:I810"/>
    <mergeCell ref="K809:K810"/>
    <mergeCell ref="L809:L810"/>
    <mergeCell ref="M809:M810"/>
    <mergeCell ref="A809:A810"/>
    <mergeCell ref="B809:B810"/>
    <mergeCell ref="C809:C810"/>
    <mergeCell ref="D809:D810"/>
    <mergeCell ref="E809:E810"/>
    <mergeCell ref="F809:F810"/>
    <mergeCell ref="N807:N808"/>
    <mergeCell ref="O807:O808"/>
    <mergeCell ref="P807:P808"/>
    <mergeCell ref="Q807:Q808"/>
    <mergeCell ref="R807:R808"/>
    <mergeCell ref="S807:S808"/>
    <mergeCell ref="G807:G808"/>
    <mergeCell ref="H807:H808"/>
    <mergeCell ref="I807:I808"/>
    <mergeCell ref="K807:K808"/>
    <mergeCell ref="L807:L808"/>
    <mergeCell ref="M807:M808"/>
    <mergeCell ref="A807:A808"/>
    <mergeCell ref="B807:B808"/>
    <mergeCell ref="C807:C808"/>
    <mergeCell ref="D807:D808"/>
    <mergeCell ref="E807:E808"/>
    <mergeCell ref="F807:F808"/>
    <mergeCell ref="N813:N814"/>
    <mergeCell ref="O813:O814"/>
    <mergeCell ref="P813:P814"/>
    <mergeCell ref="Q813:Q814"/>
    <mergeCell ref="R813:R814"/>
    <mergeCell ref="S813:S814"/>
    <mergeCell ref="G813:G814"/>
    <mergeCell ref="H813:H814"/>
    <mergeCell ref="I813:I814"/>
    <mergeCell ref="K813:K814"/>
    <mergeCell ref="L813:L814"/>
    <mergeCell ref="M813:M814"/>
    <mergeCell ref="A813:A814"/>
    <mergeCell ref="B813:B814"/>
    <mergeCell ref="C813:C814"/>
    <mergeCell ref="D813:D814"/>
    <mergeCell ref="E813:E814"/>
    <mergeCell ref="F813:F814"/>
    <mergeCell ref="N811:N812"/>
    <mergeCell ref="O811:O812"/>
    <mergeCell ref="P811:P812"/>
    <mergeCell ref="Q811:Q812"/>
    <mergeCell ref="R811:R812"/>
    <mergeCell ref="S811:S812"/>
    <mergeCell ref="G811:G812"/>
    <mergeCell ref="H811:H812"/>
    <mergeCell ref="I811:I812"/>
    <mergeCell ref="K811:K812"/>
    <mergeCell ref="L811:L812"/>
    <mergeCell ref="M811:M812"/>
    <mergeCell ref="A811:A812"/>
    <mergeCell ref="B811:B812"/>
    <mergeCell ref="C811:C812"/>
    <mergeCell ref="D811:D812"/>
    <mergeCell ref="E811:E812"/>
    <mergeCell ref="F811:F812"/>
    <mergeCell ref="N817:N818"/>
    <mergeCell ref="O817:O818"/>
    <mergeCell ref="P817:P818"/>
    <mergeCell ref="Q817:Q818"/>
    <mergeCell ref="R817:R818"/>
    <mergeCell ref="S817:S818"/>
    <mergeCell ref="G817:G818"/>
    <mergeCell ref="H817:H818"/>
    <mergeCell ref="I817:I818"/>
    <mergeCell ref="K817:K818"/>
    <mergeCell ref="L817:L818"/>
    <mergeCell ref="M817:M818"/>
    <mergeCell ref="A817:A818"/>
    <mergeCell ref="B817:B818"/>
    <mergeCell ref="C817:C818"/>
    <mergeCell ref="D817:D818"/>
    <mergeCell ref="E817:E818"/>
    <mergeCell ref="F817:F818"/>
    <mergeCell ref="N815:N816"/>
    <mergeCell ref="O815:O816"/>
    <mergeCell ref="P815:P816"/>
    <mergeCell ref="Q815:Q816"/>
    <mergeCell ref="R815:R816"/>
    <mergeCell ref="S815:S816"/>
    <mergeCell ref="G815:G816"/>
    <mergeCell ref="H815:H816"/>
    <mergeCell ref="I815:I816"/>
    <mergeCell ref="K815:K816"/>
    <mergeCell ref="L815:L816"/>
    <mergeCell ref="M815:M816"/>
    <mergeCell ref="A815:A816"/>
    <mergeCell ref="B815:B816"/>
    <mergeCell ref="C815:C816"/>
    <mergeCell ref="D815:D816"/>
    <mergeCell ref="E815:E816"/>
    <mergeCell ref="F815:F816"/>
    <mergeCell ref="S825:S826"/>
    <mergeCell ref="A827:A828"/>
    <mergeCell ref="B827:I828"/>
    <mergeCell ref="K827:K828"/>
    <mergeCell ref="L827:S828"/>
    <mergeCell ref="A829:A830"/>
    <mergeCell ref="B829:B830"/>
    <mergeCell ref="C829:C830"/>
    <mergeCell ref="D829:D830"/>
    <mergeCell ref="E829:E830"/>
    <mergeCell ref="M825:M826"/>
    <mergeCell ref="N825:N826"/>
    <mergeCell ref="O825:O826"/>
    <mergeCell ref="P825:P826"/>
    <mergeCell ref="Q825:Q826"/>
    <mergeCell ref="R825:R826"/>
    <mergeCell ref="F825:F826"/>
    <mergeCell ref="G825:G826"/>
    <mergeCell ref="H825:H826"/>
    <mergeCell ref="I825:I826"/>
    <mergeCell ref="K825:K826"/>
    <mergeCell ref="L825:L826"/>
    <mergeCell ref="D821:G822"/>
    <mergeCell ref="H821:I822"/>
    <mergeCell ref="N821:Q822"/>
    <mergeCell ref="R821:S822"/>
    <mergeCell ref="A823:S824"/>
    <mergeCell ref="A825:A826"/>
    <mergeCell ref="B825:B826"/>
    <mergeCell ref="C825:C826"/>
    <mergeCell ref="D825:D826"/>
    <mergeCell ref="E825:E826"/>
    <mergeCell ref="N819:N820"/>
    <mergeCell ref="O819:O820"/>
    <mergeCell ref="P819:P820"/>
    <mergeCell ref="Q819:Q820"/>
    <mergeCell ref="R819:R820"/>
    <mergeCell ref="S819:S820"/>
    <mergeCell ref="G819:G820"/>
    <mergeCell ref="H819:H820"/>
    <mergeCell ref="I819:I820"/>
    <mergeCell ref="K819:K820"/>
    <mergeCell ref="L819:L820"/>
    <mergeCell ref="M819:M820"/>
    <mergeCell ref="A819:A820"/>
    <mergeCell ref="B819:B820"/>
    <mergeCell ref="C819:C820"/>
    <mergeCell ref="D819:D820"/>
    <mergeCell ref="E819:E820"/>
    <mergeCell ref="F819:F820"/>
    <mergeCell ref="O833:O834"/>
    <mergeCell ref="P833:P834"/>
    <mergeCell ref="Q833:Q834"/>
    <mergeCell ref="R833:R834"/>
    <mergeCell ref="S833:S834"/>
    <mergeCell ref="A835:A836"/>
    <mergeCell ref="B835:B836"/>
    <mergeCell ref="C835:C836"/>
    <mergeCell ref="D835:D836"/>
    <mergeCell ref="E835:E836"/>
    <mergeCell ref="H833:H834"/>
    <mergeCell ref="I833:I834"/>
    <mergeCell ref="K833:K834"/>
    <mergeCell ref="L833:L834"/>
    <mergeCell ref="M833:M834"/>
    <mergeCell ref="N833:N834"/>
    <mergeCell ref="Q831:Q832"/>
    <mergeCell ref="R831:R832"/>
    <mergeCell ref="S831:S832"/>
    <mergeCell ref="A833:A834"/>
    <mergeCell ref="B833:B834"/>
    <mergeCell ref="C833:C834"/>
    <mergeCell ref="D833:D834"/>
    <mergeCell ref="E833:E834"/>
    <mergeCell ref="F833:F834"/>
    <mergeCell ref="G833:G834"/>
    <mergeCell ref="K831:K832"/>
    <mergeCell ref="L831:L832"/>
    <mergeCell ref="M831:M832"/>
    <mergeCell ref="N831:N832"/>
    <mergeCell ref="O831:O832"/>
    <mergeCell ref="P831:P832"/>
    <mergeCell ref="S829:S830"/>
    <mergeCell ref="A831:A832"/>
    <mergeCell ref="B831:B832"/>
    <mergeCell ref="C831:C832"/>
    <mergeCell ref="D831:D832"/>
    <mergeCell ref="E831:E832"/>
    <mergeCell ref="F831:F832"/>
    <mergeCell ref="G831:G832"/>
    <mergeCell ref="H831:H832"/>
    <mergeCell ref="I831:I832"/>
    <mergeCell ref="M829:M830"/>
    <mergeCell ref="N829:N830"/>
    <mergeCell ref="O829:O830"/>
    <mergeCell ref="P829:P830"/>
    <mergeCell ref="Q829:Q830"/>
    <mergeCell ref="R829:R830"/>
    <mergeCell ref="F829:F830"/>
    <mergeCell ref="G829:G830"/>
    <mergeCell ref="H829:H830"/>
    <mergeCell ref="I829:I830"/>
    <mergeCell ref="K829:K830"/>
    <mergeCell ref="L829:L830"/>
    <mergeCell ref="O839:O840"/>
    <mergeCell ref="P839:P840"/>
    <mergeCell ref="Q839:Q840"/>
    <mergeCell ref="R839:R840"/>
    <mergeCell ref="S839:S840"/>
    <mergeCell ref="A841:A842"/>
    <mergeCell ref="B841:B842"/>
    <mergeCell ref="C841:C842"/>
    <mergeCell ref="D841:D842"/>
    <mergeCell ref="E841:E842"/>
    <mergeCell ref="H839:H840"/>
    <mergeCell ref="I839:I840"/>
    <mergeCell ref="K839:K840"/>
    <mergeCell ref="L839:L840"/>
    <mergeCell ref="M839:M840"/>
    <mergeCell ref="N839:N840"/>
    <mergeCell ref="Q837:Q838"/>
    <mergeCell ref="R837:R838"/>
    <mergeCell ref="S837:S838"/>
    <mergeCell ref="A839:A840"/>
    <mergeCell ref="B839:B840"/>
    <mergeCell ref="C839:C840"/>
    <mergeCell ref="D839:D840"/>
    <mergeCell ref="E839:E840"/>
    <mergeCell ref="F839:F840"/>
    <mergeCell ref="G839:G840"/>
    <mergeCell ref="K837:K838"/>
    <mergeCell ref="L837:L838"/>
    <mergeCell ref="M837:M838"/>
    <mergeCell ref="N837:N838"/>
    <mergeCell ref="O837:O838"/>
    <mergeCell ref="P837:P838"/>
    <mergeCell ref="S835:S836"/>
    <mergeCell ref="A837:A838"/>
    <mergeCell ref="B837:B838"/>
    <mergeCell ref="C837:C838"/>
    <mergeCell ref="D837:D838"/>
    <mergeCell ref="E837:E838"/>
    <mergeCell ref="F837:F838"/>
    <mergeCell ref="G837:G838"/>
    <mergeCell ref="H837:H838"/>
    <mergeCell ref="I837:I838"/>
    <mergeCell ref="M835:M836"/>
    <mergeCell ref="N835:N836"/>
    <mergeCell ref="O835:O836"/>
    <mergeCell ref="P835:P836"/>
    <mergeCell ref="Q835:Q836"/>
    <mergeCell ref="R835:R836"/>
    <mergeCell ref="F835:F836"/>
    <mergeCell ref="G835:G836"/>
    <mergeCell ref="H835:H836"/>
    <mergeCell ref="I835:I836"/>
    <mergeCell ref="K835:K836"/>
    <mergeCell ref="L835:L836"/>
    <mergeCell ref="O845:O846"/>
    <mergeCell ref="P845:P846"/>
    <mergeCell ref="Q845:Q846"/>
    <mergeCell ref="R845:R846"/>
    <mergeCell ref="S845:S846"/>
    <mergeCell ref="A847:A848"/>
    <mergeCell ref="B847:B848"/>
    <mergeCell ref="C847:C848"/>
    <mergeCell ref="D847:D848"/>
    <mergeCell ref="E847:E848"/>
    <mergeCell ref="H845:H846"/>
    <mergeCell ref="I845:I846"/>
    <mergeCell ref="K845:K846"/>
    <mergeCell ref="L845:L846"/>
    <mergeCell ref="M845:M846"/>
    <mergeCell ref="N845:N846"/>
    <mergeCell ref="Q843:Q844"/>
    <mergeCell ref="R843:R844"/>
    <mergeCell ref="S843:S844"/>
    <mergeCell ref="A845:A846"/>
    <mergeCell ref="B845:B846"/>
    <mergeCell ref="C845:C846"/>
    <mergeCell ref="D845:D846"/>
    <mergeCell ref="E845:E846"/>
    <mergeCell ref="F845:F846"/>
    <mergeCell ref="G845:G846"/>
    <mergeCell ref="K843:K844"/>
    <mergeCell ref="L843:L844"/>
    <mergeCell ref="M843:M844"/>
    <mergeCell ref="N843:N844"/>
    <mergeCell ref="O843:O844"/>
    <mergeCell ref="P843:P844"/>
    <mergeCell ref="S841:S842"/>
    <mergeCell ref="A843:A844"/>
    <mergeCell ref="B843:B844"/>
    <mergeCell ref="C843:C844"/>
    <mergeCell ref="D843:D844"/>
    <mergeCell ref="E843:E844"/>
    <mergeCell ref="F843:F844"/>
    <mergeCell ref="G843:G844"/>
    <mergeCell ref="H843:H844"/>
    <mergeCell ref="I843:I844"/>
    <mergeCell ref="M841:M842"/>
    <mergeCell ref="N841:N842"/>
    <mergeCell ref="O841:O842"/>
    <mergeCell ref="P841:P842"/>
    <mergeCell ref="Q841:Q842"/>
    <mergeCell ref="R841:R842"/>
    <mergeCell ref="F841:F842"/>
    <mergeCell ref="G841:G842"/>
    <mergeCell ref="H841:H842"/>
    <mergeCell ref="I841:I842"/>
    <mergeCell ref="K841:K842"/>
    <mergeCell ref="L841:L842"/>
    <mergeCell ref="O851:O852"/>
    <mergeCell ref="P851:P852"/>
    <mergeCell ref="Q851:Q852"/>
    <mergeCell ref="R851:R852"/>
    <mergeCell ref="S851:S852"/>
    <mergeCell ref="A853:A854"/>
    <mergeCell ref="B853:B854"/>
    <mergeCell ref="C853:C854"/>
    <mergeCell ref="D853:D854"/>
    <mergeCell ref="E853:E854"/>
    <mergeCell ref="H851:H852"/>
    <mergeCell ref="I851:I852"/>
    <mergeCell ref="K851:K852"/>
    <mergeCell ref="L851:L852"/>
    <mergeCell ref="M851:M852"/>
    <mergeCell ref="N851:N852"/>
    <mergeCell ref="Q849:Q850"/>
    <mergeCell ref="R849:R850"/>
    <mergeCell ref="S849:S850"/>
    <mergeCell ref="A851:A852"/>
    <mergeCell ref="B851:B852"/>
    <mergeCell ref="C851:C852"/>
    <mergeCell ref="D851:D852"/>
    <mergeCell ref="E851:E852"/>
    <mergeCell ref="F851:F852"/>
    <mergeCell ref="G851:G852"/>
    <mergeCell ref="K849:K850"/>
    <mergeCell ref="L849:L850"/>
    <mergeCell ref="M849:M850"/>
    <mergeCell ref="N849:N850"/>
    <mergeCell ref="O849:O850"/>
    <mergeCell ref="P849:P850"/>
    <mergeCell ref="S847:S848"/>
    <mergeCell ref="A849:A850"/>
    <mergeCell ref="B849:B850"/>
    <mergeCell ref="C849:C850"/>
    <mergeCell ref="D849:D850"/>
    <mergeCell ref="E849:E850"/>
    <mergeCell ref="F849:F850"/>
    <mergeCell ref="G849:G850"/>
    <mergeCell ref="H849:H850"/>
    <mergeCell ref="I849:I850"/>
    <mergeCell ref="M847:M848"/>
    <mergeCell ref="N847:N848"/>
    <mergeCell ref="O847:O848"/>
    <mergeCell ref="P847:P848"/>
    <mergeCell ref="Q847:Q848"/>
    <mergeCell ref="R847:R848"/>
    <mergeCell ref="F847:F848"/>
    <mergeCell ref="G847:G848"/>
    <mergeCell ref="H847:H848"/>
    <mergeCell ref="I847:I848"/>
    <mergeCell ref="K847:K848"/>
    <mergeCell ref="L847:L848"/>
    <mergeCell ref="O857:O858"/>
    <mergeCell ref="P857:P858"/>
    <mergeCell ref="Q857:Q858"/>
    <mergeCell ref="R857:R858"/>
    <mergeCell ref="S857:S858"/>
    <mergeCell ref="A859:A860"/>
    <mergeCell ref="B859:B860"/>
    <mergeCell ref="C859:C860"/>
    <mergeCell ref="D859:D860"/>
    <mergeCell ref="E859:E860"/>
    <mergeCell ref="H857:H858"/>
    <mergeCell ref="I857:I858"/>
    <mergeCell ref="K857:K858"/>
    <mergeCell ref="L857:L858"/>
    <mergeCell ref="M857:M858"/>
    <mergeCell ref="N857:N858"/>
    <mergeCell ref="Q855:Q856"/>
    <mergeCell ref="R855:R856"/>
    <mergeCell ref="S855:S856"/>
    <mergeCell ref="A857:A858"/>
    <mergeCell ref="B857:B858"/>
    <mergeCell ref="C857:C858"/>
    <mergeCell ref="D857:D858"/>
    <mergeCell ref="E857:E858"/>
    <mergeCell ref="F857:F858"/>
    <mergeCell ref="G857:G858"/>
    <mergeCell ref="K855:K856"/>
    <mergeCell ref="L855:L856"/>
    <mergeCell ref="M855:M856"/>
    <mergeCell ref="N855:N856"/>
    <mergeCell ref="O855:O856"/>
    <mergeCell ref="P855:P856"/>
    <mergeCell ref="S853:S854"/>
    <mergeCell ref="A855:A856"/>
    <mergeCell ref="B855:B856"/>
    <mergeCell ref="C855:C856"/>
    <mergeCell ref="D855:D856"/>
    <mergeCell ref="E855:E856"/>
    <mergeCell ref="F855:F856"/>
    <mergeCell ref="G855:G856"/>
    <mergeCell ref="H855:H856"/>
    <mergeCell ref="I855:I856"/>
    <mergeCell ref="M853:M854"/>
    <mergeCell ref="N853:N854"/>
    <mergeCell ref="O853:O854"/>
    <mergeCell ref="P853:P854"/>
    <mergeCell ref="Q853:Q854"/>
    <mergeCell ref="R853:R854"/>
    <mergeCell ref="F853:F854"/>
    <mergeCell ref="G853:G854"/>
    <mergeCell ref="H853:H854"/>
    <mergeCell ref="I853:I854"/>
    <mergeCell ref="K853:K854"/>
    <mergeCell ref="L853:L854"/>
    <mergeCell ref="O863:O864"/>
    <mergeCell ref="P863:P864"/>
    <mergeCell ref="Q863:Q864"/>
    <mergeCell ref="R863:R864"/>
    <mergeCell ref="S863:S864"/>
    <mergeCell ref="A865:A866"/>
    <mergeCell ref="B865:B866"/>
    <mergeCell ref="C865:C866"/>
    <mergeCell ref="D865:D866"/>
    <mergeCell ref="E865:E866"/>
    <mergeCell ref="H863:H864"/>
    <mergeCell ref="I863:I864"/>
    <mergeCell ref="K863:K864"/>
    <mergeCell ref="L863:L864"/>
    <mergeCell ref="M863:M864"/>
    <mergeCell ref="N863:N864"/>
    <mergeCell ref="Q861:Q862"/>
    <mergeCell ref="R861:R862"/>
    <mergeCell ref="S861:S862"/>
    <mergeCell ref="A863:A864"/>
    <mergeCell ref="B863:B864"/>
    <mergeCell ref="C863:C864"/>
    <mergeCell ref="D863:D864"/>
    <mergeCell ref="E863:E864"/>
    <mergeCell ref="F863:F864"/>
    <mergeCell ref="G863:G864"/>
    <mergeCell ref="K861:K862"/>
    <mergeCell ref="L861:L862"/>
    <mergeCell ref="M861:M862"/>
    <mergeCell ref="N861:N862"/>
    <mergeCell ref="O861:O862"/>
    <mergeCell ref="P861:P862"/>
    <mergeCell ref="S859:S860"/>
    <mergeCell ref="A861:A862"/>
    <mergeCell ref="B861:B862"/>
    <mergeCell ref="C861:C862"/>
    <mergeCell ref="D861:D862"/>
    <mergeCell ref="E861:E862"/>
    <mergeCell ref="F861:F862"/>
    <mergeCell ref="G861:G862"/>
    <mergeCell ref="H861:H862"/>
    <mergeCell ref="I861:I862"/>
    <mergeCell ref="M859:M860"/>
    <mergeCell ref="N859:N860"/>
    <mergeCell ref="O859:O860"/>
    <mergeCell ref="P859:P860"/>
    <mergeCell ref="Q859:Q860"/>
    <mergeCell ref="R859:R860"/>
    <mergeCell ref="F859:F860"/>
    <mergeCell ref="G859:G860"/>
    <mergeCell ref="H859:H860"/>
    <mergeCell ref="I859:I860"/>
    <mergeCell ref="K859:K860"/>
    <mergeCell ref="L859:L860"/>
    <mergeCell ref="O869:O870"/>
    <mergeCell ref="P869:P870"/>
    <mergeCell ref="Q869:Q870"/>
    <mergeCell ref="R869:R870"/>
    <mergeCell ref="S869:S870"/>
    <mergeCell ref="A871:A872"/>
    <mergeCell ref="B871:B872"/>
    <mergeCell ref="C871:C872"/>
    <mergeCell ref="D871:D872"/>
    <mergeCell ref="E871:E872"/>
    <mergeCell ref="H869:H870"/>
    <mergeCell ref="I869:I870"/>
    <mergeCell ref="K869:K870"/>
    <mergeCell ref="L869:L870"/>
    <mergeCell ref="M869:M870"/>
    <mergeCell ref="N869:N870"/>
    <mergeCell ref="Q867:Q868"/>
    <mergeCell ref="R867:R868"/>
    <mergeCell ref="S867:S868"/>
    <mergeCell ref="A869:A870"/>
    <mergeCell ref="B869:B870"/>
    <mergeCell ref="C869:C870"/>
    <mergeCell ref="D869:D870"/>
    <mergeCell ref="E869:E870"/>
    <mergeCell ref="F869:F870"/>
    <mergeCell ref="G869:G870"/>
    <mergeCell ref="K867:K868"/>
    <mergeCell ref="L867:L868"/>
    <mergeCell ref="M867:M868"/>
    <mergeCell ref="N867:N868"/>
    <mergeCell ref="O867:O868"/>
    <mergeCell ref="P867:P868"/>
    <mergeCell ref="S865:S866"/>
    <mergeCell ref="A867:A868"/>
    <mergeCell ref="B867:B868"/>
    <mergeCell ref="C867:C868"/>
    <mergeCell ref="D867:D868"/>
    <mergeCell ref="E867:E868"/>
    <mergeCell ref="F867:F868"/>
    <mergeCell ref="G867:G868"/>
    <mergeCell ref="H867:H868"/>
    <mergeCell ref="I867:I868"/>
    <mergeCell ref="M865:M866"/>
    <mergeCell ref="N865:N866"/>
    <mergeCell ref="O865:O866"/>
    <mergeCell ref="P865:P866"/>
    <mergeCell ref="Q865:Q866"/>
    <mergeCell ref="R865:R866"/>
    <mergeCell ref="F865:F866"/>
    <mergeCell ref="G865:G866"/>
    <mergeCell ref="H865:H866"/>
    <mergeCell ref="I865:I866"/>
    <mergeCell ref="K865:K866"/>
    <mergeCell ref="L865:L866"/>
    <mergeCell ref="O875:O876"/>
    <mergeCell ref="P875:P876"/>
    <mergeCell ref="Q875:Q876"/>
    <mergeCell ref="R875:R876"/>
    <mergeCell ref="S875:S876"/>
    <mergeCell ref="A877:A878"/>
    <mergeCell ref="B877:B878"/>
    <mergeCell ref="C877:C878"/>
    <mergeCell ref="D877:D878"/>
    <mergeCell ref="E877:E878"/>
    <mergeCell ref="H875:H876"/>
    <mergeCell ref="I875:I876"/>
    <mergeCell ref="K875:K876"/>
    <mergeCell ref="L875:L876"/>
    <mergeCell ref="M875:M876"/>
    <mergeCell ref="N875:N876"/>
    <mergeCell ref="Q873:Q874"/>
    <mergeCell ref="R873:R874"/>
    <mergeCell ref="S873:S874"/>
    <mergeCell ref="A875:A876"/>
    <mergeCell ref="B875:B876"/>
    <mergeCell ref="C875:C876"/>
    <mergeCell ref="D875:D876"/>
    <mergeCell ref="E875:E876"/>
    <mergeCell ref="F875:F876"/>
    <mergeCell ref="G875:G876"/>
    <mergeCell ref="K873:K874"/>
    <mergeCell ref="L873:L874"/>
    <mergeCell ref="M873:M874"/>
    <mergeCell ref="N873:N874"/>
    <mergeCell ref="O873:O874"/>
    <mergeCell ref="P873:P874"/>
    <mergeCell ref="S871:S872"/>
    <mergeCell ref="A873:A874"/>
    <mergeCell ref="B873:B874"/>
    <mergeCell ref="C873:C874"/>
    <mergeCell ref="D873:D874"/>
    <mergeCell ref="E873:E874"/>
    <mergeCell ref="F873:F874"/>
    <mergeCell ref="G873:G874"/>
    <mergeCell ref="H873:H874"/>
    <mergeCell ref="I873:I874"/>
    <mergeCell ref="M871:M872"/>
    <mergeCell ref="N871:N872"/>
    <mergeCell ref="O871:O872"/>
    <mergeCell ref="P871:P872"/>
    <mergeCell ref="Q871:Q872"/>
    <mergeCell ref="R871:R872"/>
    <mergeCell ref="F871:F872"/>
    <mergeCell ref="G871:G872"/>
    <mergeCell ref="H871:H872"/>
    <mergeCell ref="I871:I872"/>
    <mergeCell ref="K871:K872"/>
    <mergeCell ref="L871:L872"/>
    <mergeCell ref="O881:O882"/>
    <mergeCell ref="P881:P882"/>
    <mergeCell ref="Q881:Q882"/>
    <mergeCell ref="R881:R882"/>
    <mergeCell ref="S881:S882"/>
    <mergeCell ref="A883:A884"/>
    <mergeCell ref="B883:B884"/>
    <mergeCell ref="C883:C884"/>
    <mergeCell ref="D883:D884"/>
    <mergeCell ref="E883:E884"/>
    <mergeCell ref="H881:H882"/>
    <mergeCell ref="I881:I882"/>
    <mergeCell ref="K881:K882"/>
    <mergeCell ref="L881:L882"/>
    <mergeCell ref="M881:M882"/>
    <mergeCell ref="N881:N882"/>
    <mergeCell ref="Q879:Q880"/>
    <mergeCell ref="R879:R880"/>
    <mergeCell ref="S879:S880"/>
    <mergeCell ref="A881:A882"/>
    <mergeCell ref="B881:B882"/>
    <mergeCell ref="C881:C882"/>
    <mergeCell ref="D881:D882"/>
    <mergeCell ref="E881:E882"/>
    <mergeCell ref="F881:F882"/>
    <mergeCell ref="G881:G882"/>
    <mergeCell ref="K879:K880"/>
    <mergeCell ref="L879:L880"/>
    <mergeCell ref="M879:M880"/>
    <mergeCell ref="N879:N880"/>
    <mergeCell ref="O879:O880"/>
    <mergeCell ref="P879:P880"/>
    <mergeCell ref="S877:S878"/>
    <mergeCell ref="A879:A880"/>
    <mergeCell ref="B879:B880"/>
    <mergeCell ref="C879:C880"/>
    <mergeCell ref="D879:D880"/>
    <mergeCell ref="E879:E880"/>
    <mergeCell ref="F879:F880"/>
    <mergeCell ref="G879:G880"/>
    <mergeCell ref="H879:H880"/>
    <mergeCell ref="I879:I880"/>
    <mergeCell ref="M877:M878"/>
    <mergeCell ref="N877:N878"/>
    <mergeCell ref="O877:O878"/>
    <mergeCell ref="P877:P878"/>
    <mergeCell ref="Q877:Q878"/>
    <mergeCell ref="R877:R878"/>
    <mergeCell ref="F877:F878"/>
    <mergeCell ref="G877:G878"/>
    <mergeCell ref="H877:H878"/>
    <mergeCell ref="I877:I878"/>
    <mergeCell ref="K877:K878"/>
    <mergeCell ref="L877:L878"/>
    <mergeCell ref="N887:N888"/>
    <mergeCell ref="O887:O888"/>
    <mergeCell ref="P887:P888"/>
    <mergeCell ref="Q887:Q888"/>
    <mergeCell ref="R887:R888"/>
    <mergeCell ref="S887:S888"/>
    <mergeCell ref="G887:G888"/>
    <mergeCell ref="H887:H888"/>
    <mergeCell ref="I887:I888"/>
    <mergeCell ref="K887:K888"/>
    <mergeCell ref="L887:L888"/>
    <mergeCell ref="M887:M888"/>
    <mergeCell ref="A887:A888"/>
    <mergeCell ref="B887:B888"/>
    <mergeCell ref="C887:C888"/>
    <mergeCell ref="D887:D888"/>
    <mergeCell ref="E887:E888"/>
    <mergeCell ref="F887:F888"/>
    <mergeCell ref="F885:F886"/>
    <mergeCell ref="G885:G886"/>
    <mergeCell ref="H885:H886"/>
    <mergeCell ref="I885:I886"/>
    <mergeCell ref="K885:K886"/>
    <mergeCell ref="L885:S886"/>
    <mergeCell ref="F883:F884"/>
    <mergeCell ref="G883:G884"/>
    <mergeCell ref="H883:H884"/>
    <mergeCell ref="I883:I884"/>
    <mergeCell ref="K883:S884"/>
    <mergeCell ref="A885:A886"/>
    <mergeCell ref="B885:B886"/>
    <mergeCell ref="C885:C886"/>
    <mergeCell ref="D885:D886"/>
    <mergeCell ref="E885:E886"/>
    <mergeCell ref="N891:N892"/>
    <mergeCell ref="O891:O892"/>
    <mergeCell ref="P891:P892"/>
    <mergeCell ref="Q891:Q892"/>
    <mergeCell ref="R891:R892"/>
    <mergeCell ref="S891:S892"/>
    <mergeCell ref="G891:G892"/>
    <mergeCell ref="H891:H892"/>
    <mergeCell ref="I891:I892"/>
    <mergeCell ref="K891:K892"/>
    <mergeCell ref="L891:L892"/>
    <mergeCell ref="M891:M892"/>
    <mergeCell ref="A891:A892"/>
    <mergeCell ref="B891:B892"/>
    <mergeCell ref="C891:C892"/>
    <mergeCell ref="D891:D892"/>
    <mergeCell ref="E891:E892"/>
    <mergeCell ref="F891:F892"/>
    <mergeCell ref="N889:N890"/>
    <mergeCell ref="O889:O890"/>
    <mergeCell ref="P889:P890"/>
    <mergeCell ref="Q889:Q890"/>
    <mergeCell ref="R889:R890"/>
    <mergeCell ref="S889:S890"/>
    <mergeCell ref="G889:G890"/>
    <mergeCell ref="H889:H890"/>
    <mergeCell ref="I889:I890"/>
    <mergeCell ref="K889:K890"/>
    <mergeCell ref="L889:L890"/>
    <mergeCell ref="M889:M890"/>
    <mergeCell ref="A889:A890"/>
    <mergeCell ref="B889:B890"/>
    <mergeCell ref="C889:C890"/>
    <mergeCell ref="D889:D890"/>
    <mergeCell ref="E889:E890"/>
    <mergeCell ref="F889:F890"/>
    <mergeCell ref="N895:N896"/>
    <mergeCell ref="O895:O896"/>
    <mergeCell ref="P895:P896"/>
    <mergeCell ref="Q895:Q896"/>
    <mergeCell ref="R895:R896"/>
    <mergeCell ref="S895:S896"/>
    <mergeCell ref="G895:G896"/>
    <mergeCell ref="H895:H896"/>
    <mergeCell ref="I895:I896"/>
    <mergeCell ref="K895:K896"/>
    <mergeCell ref="L895:L896"/>
    <mergeCell ref="M895:M896"/>
    <mergeCell ref="A895:A896"/>
    <mergeCell ref="B895:B896"/>
    <mergeCell ref="C895:C896"/>
    <mergeCell ref="D895:D896"/>
    <mergeCell ref="E895:E896"/>
    <mergeCell ref="F895:F896"/>
    <mergeCell ref="N893:N894"/>
    <mergeCell ref="O893:O894"/>
    <mergeCell ref="P893:P894"/>
    <mergeCell ref="Q893:Q894"/>
    <mergeCell ref="R893:R894"/>
    <mergeCell ref="S893:S894"/>
    <mergeCell ref="G893:G894"/>
    <mergeCell ref="H893:H894"/>
    <mergeCell ref="I893:I894"/>
    <mergeCell ref="K893:K894"/>
    <mergeCell ref="L893:L894"/>
    <mergeCell ref="M893:M894"/>
    <mergeCell ref="A893:A894"/>
    <mergeCell ref="B893:B894"/>
    <mergeCell ref="C893:C894"/>
    <mergeCell ref="D893:D894"/>
    <mergeCell ref="E893:E894"/>
    <mergeCell ref="F893:F894"/>
    <mergeCell ref="N899:N900"/>
    <mergeCell ref="O899:O900"/>
    <mergeCell ref="P899:P900"/>
    <mergeCell ref="Q899:Q900"/>
    <mergeCell ref="R899:R900"/>
    <mergeCell ref="S899:S900"/>
    <mergeCell ref="G899:G900"/>
    <mergeCell ref="H899:H900"/>
    <mergeCell ref="I899:I900"/>
    <mergeCell ref="K899:K900"/>
    <mergeCell ref="L899:L900"/>
    <mergeCell ref="M899:M900"/>
    <mergeCell ref="A899:A900"/>
    <mergeCell ref="B899:B900"/>
    <mergeCell ref="C899:C900"/>
    <mergeCell ref="D899:D900"/>
    <mergeCell ref="E899:E900"/>
    <mergeCell ref="F899:F900"/>
    <mergeCell ref="N897:N898"/>
    <mergeCell ref="O897:O898"/>
    <mergeCell ref="P897:P898"/>
    <mergeCell ref="Q897:Q898"/>
    <mergeCell ref="R897:R898"/>
    <mergeCell ref="S897:S898"/>
    <mergeCell ref="G897:G898"/>
    <mergeCell ref="H897:H898"/>
    <mergeCell ref="I897:I898"/>
    <mergeCell ref="K897:K898"/>
    <mergeCell ref="L897:L898"/>
    <mergeCell ref="M897:M898"/>
    <mergeCell ref="A897:A898"/>
    <mergeCell ref="B897:B898"/>
    <mergeCell ref="C897:C898"/>
    <mergeCell ref="D897:D898"/>
    <mergeCell ref="E897:E898"/>
    <mergeCell ref="F897:F898"/>
    <mergeCell ref="N903:N904"/>
    <mergeCell ref="O903:O904"/>
    <mergeCell ref="P903:P904"/>
    <mergeCell ref="Q903:Q904"/>
    <mergeCell ref="R903:R904"/>
    <mergeCell ref="S903:S904"/>
    <mergeCell ref="G903:G904"/>
    <mergeCell ref="H903:H904"/>
    <mergeCell ref="I903:I904"/>
    <mergeCell ref="K903:K904"/>
    <mergeCell ref="L903:L904"/>
    <mergeCell ref="M903:M904"/>
    <mergeCell ref="A903:A904"/>
    <mergeCell ref="B903:B904"/>
    <mergeCell ref="C903:C904"/>
    <mergeCell ref="D903:D904"/>
    <mergeCell ref="E903:E904"/>
    <mergeCell ref="F903:F904"/>
    <mergeCell ref="N901:N902"/>
    <mergeCell ref="O901:O902"/>
    <mergeCell ref="P901:P902"/>
    <mergeCell ref="Q901:Q902"/>
    <mergeCell ref="R901:R902"/>
    <mergeCell ref="S901:S902"/>
    <mergeCell ref="G901:G902"/>
    <mergeCell ref="H901:H902"/>
    <mergeCell ref="I901:I902"/>
    <mergeCell ref="K901:K902"/>
    <mergeCell ref="L901:L902"/>
    <mergeCell ref="M901:M902"/>
    <mergeCell ref="A901:A902"/>
    <mergeCell ref="B901:B902"/>
    <mergeCell ref="C901:C902"/>
    <mergeCell ref="D901:D902"/>
    <mergeCell ref="E901:E902"/>
    <mergeCell ref="F901:F902"/>
    <mergeCell ref="N907:N908"/>
    <mergeCell ref="O907:O908"/>
    <mergeCell ref="P907:P908"/>
    <mergeCell ref="Q907:Q908"/>
    <mergeCell ref="R907:R908"/>
    <mergeCell ref="S907:S908"/>
    <mergeCell ref="G907:G908"/>
    <mergeCell ref="H907:H908"/>
    <mergeCell ref="I907:I908"/>
    <mergeCell ref="K907:K908"/>
    <mergeCell ref="L907:L908"/>
    <mergeCell ref="M907:M908"/>
    <mergeCell ref="A907:A908"/>
    <mergeCell ref="B907:B908"/>
    <mergeCell ref="C907:C908"/>
    <mergeCell ref="D907:D908"/>
    <mergeCell ref="E907:E908"/>
    <mergeCell ref="F907:F908"/>
    <mergeCell ref="N905:N906"/>
    <mergeCell ref="O905:O906"/>
    <mergeCell ref="P905:P906"/>
    <mergeCell ref="Q905:Q906"/>
    <mergeCell ref="R905:R906"/>
    <mergeCell ref="S905:S906"/>
    <mergeCell ref="G905:G906"/>
    <mergeCell ref="H905:H906"/>
    <mergeCell ref="I905:I906"/>
    <mergeCell ref="K905:K906"/>
    <mergeCell ref="L905:L906"/>
    <mergeCell ref="M905:M906"/>
    <mergeCell ref="A905:A906"/>
    <mergeCell ref="B905:B906"/>
    <mergeCell ref="C905:C906"/>
    <mergeCell ref="D905:D906"/>
    <mergeCell ref="E905:E906"/>
    <mergeCell ref="F905:F906"/>
    <mergeCell ref="N911:N912"/>
    <mergeCell ref="O911:O912"/>
    <mergeCell ref="P911:P912"/>
    <mergeCell ref="Q911:Q912"/>
    <mergeCell ref="R911:R912"/>
    <mergeCell ref="S911:S912"/>
    <mergeCell ref="G911:G912"/>
    <mergeCell ref="H911:H912"/>
    <mergeCell ref="I911:I912"/>
    <mergeCell ref="K911:K912"/>
    <mergeCell ref="L911:L912"/>
    <mergeCell ref="M911:M912"/>
    <mergeCell ref="A911:A912"/>
    <mergeCell ref="B911:B912"/>
    <mergeCell ref="C911:C912"/>
    <mergeCell ref="D911:D912"/>
    <mergeCell ref="E911:E912"/>
    <mergeCell ref="F911:F912"/>
    <mergeCell ref="N909:N910"/>
    <mergeCell ref="O909:O910"/>
    <mergeCell ref="P909:P910"/>
    <mergeCell ref="Q909:Q910"/>
    <mergeCell ref="R909:R910"/>
    <mergeCell ref="S909:S910"/>
    <mergeCell ref="G909:G910"/>
    <mergeCell ref="H909:H910"/>
    <mergeCell ref="I909:I910"/>
    <mergeCell ref="K909:K910"/>
    <mergeCell ref="L909:L910"/>
    <mergeCell ref="M909:M910"/>
    <mergeCell ref="A909:A910"/>
    <mergeCell ref="B909:B910"/>
    <mergeCell ref="C909:C910"/>
    <mergeCell ref="D909:D910"/>
    <mergeCell ref="E909:E910"/>
    <mergeCell ref="F909:F910"/>
    <mergeCell ref="N915:N916"/>
    <mergeCell ref="O915:O916"/>
    <mergeCell ref="P915:P916"/>
    <mergeCell ref="Q915:Q916"/>
    <mergeCell ref="R915:R916"/>
    <mergeCell ref="S915:S916"/>
    <mergeCell ref="G915:G916"/>
    <mergeCell ref="H915:H916"/>
    <mergeCell ref="I915:I916"/>
    <mergeCell ref="K915:K916"/>
    <mergeCell ref="L915:L916"/>
    <mergeCell ref="M915:M916"/>
    <mergeCell ref="A915:A916"/>
    <mergeCell ref="B915:B916"/>
    <mergeCell ref="C915:C916"/>
    <mergeCell ref="D915:D916"/>
    <mergeCell ref="E915:E916"/>
    <mergeCell ref="F915:F916"/>
    <mergeCell ref="N913:N914"/>
    <mergeCell ref="O913:O914"/>
    <mergeCell ref="P913:P914"/>
    <mergeCell ref="Q913:Q914"/>
    <mergeCell ref="R913:R914"/>
    <mergeCell ref="S913:S914"/>
    <mergeCell ref="G913:G914"/>
    <mergeCell ref="H913:H914"/>
    <mergeCell ref="I913:I914"/>
    <mergeCell ref="K913:K914"/>
    <mergeCell ref="L913:L914"/>
    <mergeCell ref="M913:M914"/>
    <mergeCell ref="A913:A914"/>
    <mergeCell ref="B913:B914"/>
    <mergeCell ref="C913:C914"/>
    <mergeCell ref="D913:D914"/>
    <mergeCell ref="E913:E914"/>
    <mergeCell ref="F913:F914"/>
    <mergeCell ref="N919:N920"/>
    <mergeCell ref="O919:O920"/>
    <mergeCell ref="P919:P920"/>
    <mergeCell ref="Q919:Q920"/>
    <mergeCell ref="R919:R920"/>
    <mergeCell ref="S919:S920"/>
    <mergeCell ref="G919:G920"/>
    <mergeCell ref="H919:H920"/>
    <mergeCell ref="I919:I920"/>
    <mergeCell ref="K919:K920"/>
    <mergeCell ref="L919:L920"/>
    <mergeCell ref="M919:M920"/>
    <mergeCell ref="A919:A920"/>
    <mergeCell ref="B919:B920"/>
    <mergeCell ref="C919:C920"/>
    <mergeCell ref="D919:D920"/>
    <mergeCell ref="E919:E920"/>
    <mergeCell ref="F919:F920"/>
    <mergeCell ref="N917:N918"/>
    <mergeCell ref="O917:O918"/>
    <mergeCell ref="P917:P918"/>
    <mergeCell ref="Q917:Q918"/>
    <mergeCell ref="R917:R918"/>
    <mergeCell ref="S917:S918"/>
    <mergeCell ref="G917:G918"/>
    <mergeCell ref="H917:H918"/>
    <mergeCell ref="I917:I918"/>
    <mergeCell ref="K917:K918"/>
    <mergeCell ref="L917:L918"/>
    <mergeCell ref="M917:M918"/>
    <mergeCell ref="A917:A918"/>
    <mergeCell ref="B917:B918"/>
    <mergeCell ref="C917:C918"/>
    <mergeCell ref="D917:D918"/>
    <mergeCell ref="E917:E918"/>
    <mergeCell ref="F917:F918"/>
    <mergeCell ref="S927:S928"/>
    <mergeCell ref="A929:A930"/>
    <mergeCell ref="B929:I930"/>
    <mergeCell ref="K929:K930"/>
    <mergeCell ref="L929:S930"/>
    <mergeCell ref="A931:A932"/>
    <mergeCell ref="B931:B932"/>
    <mergeCell ref="C931:C932"/>
    <mergeCell ref="D931:D932"/>
    <mergeCell ref="E931:E932"/>
    <mergeCell ref="M927:M928"/>
    <mergeCell ref="N927:N928"/>
    <mergeCell ref="O927:O928"/>
    <mergeCell ref="P927:P928"/>
    <mergeCell ref="Q927:Q928"/>
    <mergeCell ref="R927:R928"/>
    <mergeCell ref="F927:F928"/>
    <mergeCell ref="G927:G928"/>
    <mergeCell ref="H927:H928"/>
    <mergeCell ref="I927:I928"/>
    <mergeCell ref="K927:K928"/>
    <mergeCell ref="L927:L928"/>
    <mergeCell ref="D923:G924"/>
    <mergeCell ref="H923:I924"/>
    <mergeCell ref="N923:Q924"/>
    <mergeCell ref="R923:S924"/>
    <mergeCell ref="A925:S926"/>
    <mergeCell ref="A927:A928"/>
    <mergeCell ref="B927:B928"/>
    <mergeCell ref="C927:C928"/>
    <mergeCell ref="D927:D928"/>
    <mergeCell ref="E927:E928"/>
    <mergeCell ref="N921:N922"/>
    <mergeCell ref="O921:O922"/>
    <mergeCell ref="P921:P922"/>
    <mergeCell ref="Q921:Q922"/>
    <mergeCell ref="R921:R922"/>
    <mergeCell ref="S921:S922"/>
    <mergeCell ref="G921:G922"/>
    <mergeCell ref="H921:H922"/>
    <mergeCell ref="I921:I922"/>
    <mergeCell ref="K921:K922"/>
    <mergeCell ref="L921:L922"/>
    <mergeCell ref="M921:M922"/>
    <mergeCell ref="A921:A922"/>
    <mergeCell ref="B921:B922"/>
    <mergeCell ref="C921:C922"/>
    <mergeCell ref="D921:D922"/>
    <mergeCell ref="E921:E922"/>
    <mergeCell ref="F921:F922"/>
    <mergeCell ref="O935:O936"/>
    <mergeCell ref="P935:P936"/>
    <mergeCell ref="Q935:Q936"/>
    <mergeCell ref="R935:R936"/>
    <mergeCell ref="S935:S936"/>
    <mergeCell ref="A937:A938"/>
    <mergeCell ref="B937:B938"/>
    <mergeCell ref="C937:C938"/>
    <mergeCell ref="D937:D938"/>
    <mergeCell ref="E937:E938"/>
    <mergeCell ref="H935:H936"/>
    <mergeCell ref="I935:I936"/>
    <mergeCell ref="K935:K936"/>
    <mergeCell ref="L935:L936"/>
    <mergeCell ref="M935:M936"/>
    <mergeCell ref="N935:N936"/>
    <mergeCell ref="Q933:Q934"/>
    <mergeCell ref="R933:R934"/>
    <mergeCell ref="S933:S934"/>
    <mergeCell ref="A935:A936"/>
    <mergeCell ref="B935:B936"/>
    <mergeCell ref="C935:C936"/>
    <mergeCell ref="D935:D936"/>
    <mergeCell ref="E935:E936"/>
    <mergeCell ref="F935:F936"/>
    <mergeCell ref="G935:G936"/>
    <mergeCell ref="K933:K934"/>
    <mergeCell ref="L933:L934"/>
    <mergeCell ref="M933:M934"/>
    <mergeCell ref="N933:N934"/>
    <mergeCell ref="O933:O934"/>
    <mergeCell ref="P933:P934"/>
    <mergeCell ref="S931:S932"/>
    <mergeCell ref="A933:A934"/>
    <mergeCell ref="B933:B934"/>
    <mergeCell ref="C933:C934"/>
    <mergeCell ref="D933:D934"/>
    <mergeCell ref="E933:E934"/>
    <mergeCell ref="F933:F934"/>
    <mergeCell ref="G933:G934"/>
    <mergeCell ref="H933:H934"/>
    <mergeCell ref="I933:I934"/>
    <mergeCell ref="M931:M932"/>
    <mergeCell ref="N931:N932"/>
    <mergeCell ref="O931:O932"/>
    <mergeCell ref="P931:P932"/>
    <mergeCell ref="Q931:Q932"/>
    <mergeCell ref="R931:R932"/>
    <mergeCell ref="F931:F932"/>
    <mergeCell ref="G931:G932"/>
    <mergeCell ref="H931:H932"/>
    <mergeCell ref="I931:I932"/>
    <mergeCell ref="K931:K932"/>
    <mergeCell ref="L931:L932"/>
    <mergeCell ref="O941:O942"/>
    <mergeCell ref="P941:P942"/>
    <mergeCell ref="Q941:Q942"/>
    <mergeCell ref="R941:R942"/>
    <mergeCell ref="S941:S942"/>
    <mergeCell ref="A943:A944"/>
    <mergeCell ref="B943:B944"/>
    <mergeCell ref="C943:C944"/>
    <mergeCell ref="D943:D944"/>
    <mergeCell ref="E943:E944"/>
    <mergeCell ref="H941:H942"/>
    <mergeCell ref="I941:I942"/>
    <mergeCell ref="K941:K942"/>
    <mergeCell ref="L941:L942"/>
    <mergeCell ref="M941:M942"/>
    <mergeCell ref="N941:N942"/>
    <mergeCell ref="Q939:Q940"/>
    <mergeCell ref="R939:R940"/>
    <mergeCell ref="S939:S940"/>
    <mergeCell ref="A941:A942"/>
    <mergeCell ref="B941:B942"/>
    <mergeCell ref="C941:C942"/>
    <mergeCell ref="D941:D942"/>
    <mergeCell ref="E941:E942"/>
    <mergeCell ref="F941:F942"/>
    <mergeCell ref="G941:G942"/>
    <mergeCell ref="K939:K940"/>
    <mergeCell ref="L939:L940"/>
    <mergeCell ref="M939:M940"/>
    <mergeCell ref="N939:N940"/>
    <mergeCell ref="O939:O940"/>
    <mergeCell ref="P939:P940"/>
    <mergeCell ref="S937:S938"/>
    <mergeCell ref="A939:A940"/>
    <mergeCell ref="B939:B940"/>
    <mergeCell ref="C939:C940"/>
    <mergeCell ref="D939:D940"/>
    <mergeCell ref="E939:E940"/>
    <mergeCell ref="F939:F940"/>
    <mergeCell ref="G939:G940"/>
    <mergeCell ref="H939:H940"/>
    <mergeCell ref="I939:I940"/>
    <mergeCell ref="M937:M938"/>
    <mergeCell ref="N937:N938"/>
    <mergeCell ref="O937:O938"/>
    <mergeCell ref="P937:P938"/>
    <mergeCell ref="Q937:Q938"/>
    <mergeCell ref="R937:R938"/>
    <mergeCell ref="F937:F938"/>
    <mergeCell ref="G937:G938"/>
    <mergeCell ref="H937:H938"/>
    <mergeCell ref="I937:I938"/>
    <mergeCell ref="K937:K938"/>
    <mergeCell ref="L937:L938"/>
    <mergeCell ref="O947:O948"/>
    <mergeCell ref="P947:P948"/>
    <mergeCell ref="Q947:Q948"/>
    <mergeCell ref="R947:R948"/>
    <mergeCell ref="S947:S948"/>
    <mergeCell ref="A949:A950"/>
    <mergeCell ref="B949:B950"/>
    <mergeCell ref="C949:C950"/>
    <mergeCell ref="D949:D950"/>
    <mergeCell ref="E949:E950"/>
    <mergeCell ref="H947:H948"/>
    <mergeCell ref="I947:I948"/>
    <mergeCell ref="K947:K948"/>
    <mergeCell ref="L947:L948"/>
    <mergeCell ref="M947:M948"/>
    <mergeCell ref="N947:N948"/>
    <mergeCell ref="Q945:Q946"/>
    <mergeCell ref="R945:R946"/>
    <mergeCell ref="S945:S946"/>
    <mergeCell ref="A947:A948"/>
    <mergeCell ref="B947:B948"/>
    <mergeCell ref="C947:C948"/>
    <mergeCell ref="D947:D948"/>
    <mergeCell ref="E947:E948"/>
    <mergeCell ref="F947:F948"/>
    <mergeCell ref="G947:G948"/>
    <mergeCell ref="K945:K946"/>
    <mergeCell ref="L945:L946"/>
    <mergeCell ref="M945:M946"/>
    <mergeCell ref="N945:N946"/>
    <mergeCell ref="O945:O946"/>
    <mergeCell ref="P945:P946"/>
    <mergeCell ref="S943:S944"/>
    <mergeCell ref="A945:A946"/>
    <mergeCell ref="B945:B946"/>
    <mergeCell ref="C945:C946"/>
    <mergeCell ref="D945:D946"/>
    <mergeCell ref="E945:E946"/>
    <mergeCell ref="F945:F946"/>
    <mergeCell ref="G945:G946"/>
    <mergeCell ref="H945:H946"/>
    <mergeCell ref="I945:I946"/>
    <mergeCell ref="M943:M944"/>
    <mergeCell ref="N943:N944"/>
    <mergeCell ref="O943:O944"/>
    <mergeCell ref="P943:P944"/>
    <mergeCell ref="Q943:Q944"/>
    <mergeCell ref="R943:R944"/>
    <mergeCell ref="F943:F944"/>
    <mergeCell ref="G943:G944"/>
    <mergeCell ref="H943:H944"/>
    <mergeCell ref="I943:I944"/>
    <mergeCell ref="K943:K944"/>
    <mergeCell ref="L943:L944"/>
    <mergeCell ref="O953:O954"/>
    <mergeCell ref="P953:P954"/>
    <mergeCell ref="Q953:Q954"/>
    <mergeCell ref="R953:R954"/>
    <mergeCell ref="S953:S954"/>
    <mergeCell ref="A955:A956"/>
    <mergeCell ref="B955:B956"/>
    <mergeCell ref="C955:C956"/>
    <mergeCell ref="D955:D956"/>
    <mergeCell ref="E955:E956"/>
    <mergeCell ref="H953:H954"/>
    <mergeCell ref="I953:I954"/>
    <mergeCell ref="K953:K954"/>
    <mergeCell ref="L953:L954"/>
    <mergeCell ref="M953:M954"/>
    <mergeCell ref="N953:N954"/>
    <mergeCell ref="Q951:Q952"/>
    <mergeCell ref="R951:R952"/>
    <mergeCell ref="S951:S952"/>
    <mergeCell ref="A953:A954"/>
    <mergeCell ref="B953:B954"/>
    <mergeCell ref="C953:C954"/>
    <mergeCell ref="D953:D954"/>
    <mergeCell ref="E953:E954"/>
    <mergeCell ref="F953:F954"/>
    <mergeCell ref="G953:G954"/>
    <mergeCell ref="K951:K952"/>
    <mergeCell ref="L951:L952"/>
    <mergeCell ref="M951:M952"/>
    <mergeCell ref="N951:N952"/>
    <mergeCell ref="O951:O952"/>
    <mergeCell ref="P951:P952"/>
    <mergeCell ref="S949:S950"/>
    <mergeCell ref="A951:A952"/>
    <mergeCell ref="B951:B952"/>
    <mergeCell ref="C951:C952"/>
    <mergeCell ref="D951:D952"/>
    <mergeCell ref="E951:E952"/>
    <mergeCell ref="F951:F952"/>
    <mergeCell ref="G951:G952"/>
    <mergeCell ref="H951:H952"/>
    <mergeCell ref="I951:I952"/>
    <mergeCell ref="M949:M950"/>
    <mergeCell ref="N949:N950"/>
    <mergeCell ref="O949:O950"/>
    <mergeCell ref="P949:P950"/>
    <mergeCell ref="Q949:Q950"/>
    <mergeCell ref="R949:R950"/>
    <mergeCell ref="F949:F950"/>
    <mergeCell ref="G949:G950"/>
    <mergeCell ref="H949:H950"/>
    <mergeCell ref="I949:I950"/>
    <mergeCell ref="K949:K950"/>
    <mergeCell ref="L949:L950"/>
    <mergeCell ref="O959:O960"/>
    <mergeCell ref="P959:P960"/>
    <mergeCell ref="Q959:Q960"/>
    <mergeCell ref="R959:R960"/>
    <mergeCell ref="S959:S960"/>
    <mergeCell ref="A961:A962"/>
    <mergeCell ref="B961:B962"/>
    <mergeCell ref="C961:C962"/>
    <mergeCell ref="D961:D962"/>
    <mergeCell ref="E961:E962"/>
    <mergeCell ref="H959:H960"/>
    <mergeCell ref="I959:I960"/>
    <mergeCell ref="K959:K960"/>
    <mergeCell ref="L959:L960"/>
    <mergeCell ref="M959:M960"/>
    <mergeCell ref="N959:N960"/>
    <mergeCell ref="Q957:Q958"/>
    <mergeCell ref="R957:R958"/>
    <mergeCell ref="S957:S958"/>
    <mergeCell ref="A959:A960"/>
    <mergeCell ref="B959:B960"/>
    <mergeCell ref="C959:C960"/>
    <mergeCell ref="D959:D960"/>
    <mergeCell ref="E959:E960"/>
    <mergeCell ref="F959:F960"/>
    <mergeCell ref="G959:G960"/>
    <mergeCell ref="K957:K958"/>
    <mergeCell ref="L957:L958"/>
    <mergeCell ref="M957:M958"/>
    <mergeCell ref="N957:N958"/>
    <mergeCell ref="O957:O958"/>
    <mergeCell ref="P957:P958"/>
    <mergeCell ref="S955:S956"/>
    <mergeCell ref="A957:A958"/>
    <mergeCell ref="B957:B958"/>
    <mergeCell ref="C957:C958"/>
    <mergeCell ref="D957:D958"/>
    <mergeCell ref="E957:E958"/>
    <mergeCell ref="F957:F958"/>
    <mergeCell ref="G957:G958"/>
    <mergeCell ref="H957:H958"/>
    <mergeCell ref="I957:I958"/>
    <mergeCell ref="M955:M956"/>
    <mergeCell ref="N955:N956"/>
    <mergeCell ref="O955:O956"/>
    <mergeCell ref="P955:P956"/>
    <mergeCell ref="Q955:Q956"/>
    <mergeCell ref="R955:R956"/>
    <mergeCell ref="F955:F956"/>
    <mergeCell ref="G955:G956"/>
    <mergeCell ref="H955:H956"/>
    <mergeCell ref="I955:I956"/>
    <mergeCell ref="K955:K956"/>
    <mergeCell ref="L955:L956"/>
    <mergeCell ref="O965:O966"/>
    <mergeCell ref="P965:P966"/>
    <mergeCell ref="Q965:Q966"/>
    <mergeCell ref="R965:R966"/>
    <mergeCell ref="S965:S966"/>
    <mergeCell ref="A967:A968"/>
    <mergeCell ref="B967:B968"/>
    <mergeCell ref="C967:C968"/>
    <mergeCell ref="D967:D968"/>
    <mergeCell ref="E967:E968"/>
    <mergeCell ref="H965:H966"/>
    <mergeCell ref="I965:I966"/>
    <mergeCell ref="K965:K966"/>
    <mergeCell ref="L965:L966"/>
    <mergeCell ref="M965:M966"/>
    <mergeCell ref="N965:N966"/>
    <mergeCell ref="Q963:Q964"/>
    <mergeCell ref="R963:R964"/>
    <mergeCell ref="S963:S964"/>
    <mergeCell ref="A965:A966"/>
    <mergeCell ref="B965:B966"/>
    <mergeCell ref="C965:C966"/>
    <mergeCell ref="D965:D966"/>
    <mergeCell ref="E965:E966"/>
    <mergeCell ref="F965:F966"/>
    <mergeCell ref="G965:G966"/>
    <mergeCell ref="K963:K964"/>
    <mergeCell ref="L963:L964"/>
    <mergeCell ref="M963:M964"/>
    <mergeCell ref="N963:N964"/>
    <mergeCell ref="O963:O964"/>
    <mergeCell ref="P963:P964"/>
    <mergeCell ref="S961:S962"/>
    <mergeCell ref="A963:A964"/>
    <mergeCell ref="B963:B964"/>
    <mergeCell ref="C963:C964"/>
    <mergeCell ref="D963:D964"/>
    <mergeCell ref="E963:E964"/>
    <mergeCell ref="F963:F964"/>
    <mergeCell ref="G963:G964"/>
    <mergeCell ref="H963:H964"/>
    <mergeCell ref="I963:I964"/>
    <mergeCell ref="M961:M962"/>
    <mergeCell ref="N961:N962"/>
    <mergeCell ref="O961:O962"/>
    <mergeCell ref="P961:P962"/>
    <mergeCell ref="Q961:Q962"/>
    <mergeCell ref="R961:R962"/>
    <mergeCell ref="F961:F962"/>
    <mergeCell ref="G961:G962"/>
    <mergeCell ref="H961:H962"/>
    <mergeCell ref="I961:I962"/>
    <mergeCell ref="K961:K962"/>
    <mergeCell ref="L961:L962"/>
    <mergeCell ref="O971:O972"/>
    <mergeCell ref="P971:P972"/>
    <mergeCell ref="Q971:Q972"/>
    <mergeCell ref="R971:R972"/>
    <mergeCell ref="S971:S972"/>
    <mergeCell ref="A973:A974"/>
    <mergeCell ref="B973:B974"/>
    <mergeCell ref="C973:C974"/>
    <mergeCell ref="D973:D974"/>
    <mergeCell ref="E973:E974"/>
    <mergeCell ref="H971:H972"/>
    <mergeCell ref="I971:I972"/>
    <mergeCell ref="K971:K972"/>
    <mergeCell ref="L971:L972"/>
    <mergeCell ref="M971:M972"/>
    <mergeCell ref="N971:N972"/>
    <mergeCell ref="Q969:Q970"/>
    <mergeCell ref="R969:R970"/>
    <mergeCell ref="S969:S970"/>
    <mergeCell ref="A971:A972"/>
    <mergeCell ref="B971:B972"/>
    <mergeCell ref="C971:C972"/>
    <mergeCell ref="D971:D972"/>
    <mergeCell ref="E971:E972"/>
    <mergeCell ref="F971:F972"/>
    <mergeCell ref="G971:G972"/>
    <mergeCell ref="K969:K970"/>
    <mergeCell ref="L969:L970"/>
    <mergeCell ref="M969:M970"/>
    <mergeCell ref="N969:N970"/>
    <mergeCell ref="O969:O970"/>
    <mergeCell ref="P969:P970"/>
    <mergeCell ref="S967:S968"/>
    <mergeCell ref="A969:A970"/>
    <mergeCell ref="B969:B970"/>
    <mergeCell ref="C969:C970"/>
    <mergeCell ref="D969:D970"/>
    <mergeCell ref="E969:E970"/>
    <mergeCell ref="F969:F970"/>
    <mergeCell ref="G969:G970"/>
    <mergeCell ref="H969:H970"/>
    <mergeCell ref="I969:I970"/>
    <mergeCell ref="M967:M968"/>
    <mergeCell ref="N967:N968"/>
    <mergeCell ref="O967:O968"/>
    <mergeCell ref="P967:P968"/>
    <mergeCell ref="Q967:Q968"/>
    <mergeCell ref="R967:R968"/>
    <mergeCell ref="F967:F968"/>
    <mergeCell ref="G967:G968"/>
    <mergeCell ref="H967:H968"/>
    <mergeCell ref="I967:I968"/>
    <mergeCell ref="K967:K968"/>
    <mergeCell ref="L967:L968"/>
    <mergeCell ref="Q975:Q976"/>
    <mergeCell ref="R975:R976"/>
    <mergeCell ref="S975:S976"/>
    <mergeCell ref="A977:A978"/>
    <mergeCell ref="B977:B978"/>
    <mergeCell ref="C977:C978"/>
    <mergeCell ref="D977:D978"/>
    <mergeCell ref="E977:E978"/>
    <mergeCell ref="F977:F978"/>
    <mergeCell ref="G977:G978"/>
    <mergeCell ref="K975:K976"/>
    <mergeCell ref="L975:L976"/>
    <mergeCell ref="M975:M976"/>
    <mergeCell ref="N975:N976"/>
    <mergeCell ref="O975:O976"/>
    <mergeCell ref="P975:P976"/>
    <mergeCell ref="S973:S974"/>
    <mergeCell ref="A975:A976"/>
    <mergeCell ref="B975:B976"/>
    <mergeCell ref="C975:C976"/>
    <mergeCell ref="D975:D976"/>
    <mergeCell ref="E975:E976"/>
    <mergeCell ref="F975:F976"/>
    <mergeCell ref="G975:G976"/>
    <mergeCell ref="H975:H976"/>
    <mergeCell ref="I975:I976"/>
    <mergeCell ref="M973:M974"/>
    <mergeCell ref="N973:N974"/>
    <mergeCell ref="O973:O974"/>
    <mergeCell ref="P973:P974"/>
    <mergeCell ref="Q973:Q974"/>
    <mergeCell ref="R973:R974"/>
    <mergeCell ref="F973:F974"/>
    <mergeCell ref="G973:G974"/>
    <mergeCell ref="H973:H974"/>
    <mergeCell ref="I973:I974"/>
    <mergeCell ref="K973:K974"/>
    <mergeCell ref="L973:L974"/>
    <mergeCell ref="S979:S980"/>
    <mergeCell ref="D981:G982"/>
    <mergeCell ref="H981:I982"/>
    <mergeCell ref="N981:Q982"/>
    <mergeCell ref="R981:S982"/>
    <mergeCell ref="C984:F985"/>
    <mergeCell ref="G984:I985"/>
    <mergeCell ref="M984:P985"/>
    <mergeCell ref="Q984:S985"/>
    <mergeCell ref="M979:M980"/>
    <mergeCell ref="N979:N980"/>
    <mergeCell ref="O979:O980"/>
    <mergeCell ref="P979:P980"/>
    <mergeCell ref="Q979:Q980"/>
    <mergeCell ref="R979:R980"/>
    <mergeCell ref="F979:F980"/>
    <mergeCell ref="G979:G980"/>
    <mergeCell ref="H979:H980"/>
    <mergeCell ref="I979:I980"/>
    <mergeCell ref="K979:K980"/>
    <mergeCell ref="L979:L980"/>
    <mergeCell ref="O977:O978"/>
    <mergeCell ref="P977:P978"/>
    <mergeCell ref="Q977:Q978"/>
    <mergeCell ref="R977:R978"/>
    <mergeCell ref="S977:S978"/>
    <mergeCell ref="A979:A980"/>
    <mergeCell ref="B979:B980"/>
    <mergeCell ref="C979:C980"/>
    <mergeCell ref="D979:D980"/>
    <mergeCell ref="E979:E980"/>
    <mergeCell ref="H977:H978"/>
    <mergeCell ref="I977:I978"/>
    <mergeCell ref="K977:K978"/>
    <mergeCell ref="L977:L978"/>
    <mergeCell ref="M977:M978"/>
    <mergeCell ref="N977:N978"/>
    <mergeCell ref="C1011:F1012"/>
    <mergeCell ref="G1011:I1012"/>
    <mergeCell ref="M1011:P1012"/>
    <mergeCell ref="Q1011:S1012"/>
    <mergeCell ref="L1014:P1015"/>
    <mergeCell ref="Q1014:S1015"/>
    <mergeCell ref="C1005:F1006"/>
    <mergeCell ref="G1005:I1006"/>
    <mergeCell ref="M1005:P1006"/>
    <mergeCell ref="Q1005:S1006"/>
    <mergeCell ref="C1008:F1009"/>
    <mergeCell ref="G1008:I1009"/>
    <mergeCell ref="M1008:P1009"/>
    <mergeCell ref="Q1008:S1009"/>
    <mergeCell ref="C999:F1000"/>
    <mergeCell ref="G999:I1000"/>
    <mergeCell ref="M999:P1000"/>
    <mergeCell ref="Q999:S1000"/>
    <mergeCell ref="C1002:F1003"/>
    <mergeCell ref="G1002:I1003"/>
    <mergeCell ref="M1002:P1003"/>
    <mergeCell ref="Q1002:S1003"/>
    <mergeCell ref="C993:F994"/>
    <mergeCell ref="G993:I994"/>
    <mergeCell ref="M993:P994"/>
    <mergeCell ref="Q993:S994"/>
    <mergeCell ref="C996:F997"/>
    <mergeCell ref="G996:I997"/>
    <mergeCell ref="M996:P997"/>
    <mergeCell ref="Q996:S997"/>
    <mergeCell ref="C987:F988"/>
    <mergeCell ref="G987:I988"/>
    <mergeCell ref="M987:P988"/>
    <mergeCell ref="Q987:S988"/>
    <mergeCell ref="C990:F991"/>
    <mergeCell ref="G990:I991"/>
    <mergeCell ref="M990:P991"/>
    <mergeCell ref="Q990:S991"/>
    <mergeCell ref="O1033:O1034"/>
    <mergeCell ref="P1033:P1034"/>
    <mergeCell ref="Q1033:Q1034"/>
    <mergeCell ref="R1033:R1034"/>
    <mergeCell ref="S1033:S1034"/>
    <mergeCell ref="A1035:A1036"/>
    <mergeCell ref="B1035:B1036"/>
    <mergeCell ref="C1035:C1036"/>
    <mergeCell ref="D1035:D1036"/>
    <mergeCell ref="E1035:E1036"/>
    <mergeCell ref="A1033:A1034"/>
    <mergeCell ref="B1033:I1034"/>
    <mergeCell ref="K1033:K1034"/>
    <mergeCell ref="L1033:L1034"/>
    <mergeCell ref="M1033:M1034"/>
    <mergeCell ref="N1033:N1034"/>
    <mergeCell ref="Q1029:Q1030"/>
    <mergeCell ref="R1029:R1030"/>
    <mergeCell ref="S1029:S1030"/>
    <mergeCell ref="A1031:I1032"/>
    <mergeCell ref="K1031:K1032"/>
    <mergeCell ref="L1031:S1032"/>
    <mergeCell ref="K1029:K1030"/>
    <mergeCell ref="L1029:L1030"/>
    <mergeCell ref="M1029:M1030"/>
    <mergeCell ref="N1029:N1030"/>
    <mergeCell ref="O1029:O1030"/>
    <mergeCell ref="P1029:P1030"/>
    <mergeCell ref="A1027:S1028"/>
    <mergeCell ref="A1029:A1030"/>
    <mergeCell ref="B1029:B1030"/>
    <mergeCell ref="C1029:C1030"/>
    <mergeCell ref="D1029:D1030"/>
    <mergeCell ref="E1029:E1030"/>
    <mergeCell ref="F1029:F1030"/>
    <mergeCell ref="G1029:G1030"/>
    <mergeCell ref="H1029:H1030"/>
    <mergeCell ref="I1029:I1030"/>
    <mergeCell ref="O1039:O1040"/>
    <mergeCell ref="P1039:P1040"/>
    <mergeCell ref="Q1039:Q1040"/>
    <mergeCell ref="R1039:R1040"/>
    <mergeCell ref="S1039:S1040"/>
    <mergeCell ref="A1041:A1042"/>
    <mergeCell ref="B1041:I1042"/>
    <mergeCell ref="K1041:K1042"/>
    <mergeCell ref="L1041:S1042"/>
    <mergeCell ref="H1039:H1040"/>
    <mergeCell ref="I1039:I1040"/>
    <mergeCell ref="K1039:K1040"/>
    <mergeCell ref="L1039:L1040"/>
    <mergeCell ref="M1039:M1040"/>
    <mergeCell ref="N1039:N1040"/>
    <mergeCell ref="Q1037:Q1038"/>
    <mergeCell ref="R1037:R1038"/>
    <mergeCell ref="S1037:S1038"/>
    <mergeCell ref="A1039:A1040"/>
    <mergeCell ref="B1039:B1040"/>
    <mergeCell ref="C1039:C1040"/>
    <mergeCell ref="D1039:D1040"/>
    <mergeCell ref="E1039:E1040"/>
    <mergeCell ref="F1039:F1040"/>
    <mergeCell ref="G1039:G1040"/>
    <mergeCell ref="K1037:K1038"/>
    <mergeCell ref="L1037:L1038"/>
    <mergeCell ref="M1037:M1038"/>
    <mergeCell ref="N1037:N1038"/>
    <mergeCell ref="O1037:O1038"/>
    <mergeCell ref="P1037:P1038"/>
    <mergeCell ref="S1035:S1036"/>
    <mergeCell ref="A1037:A1038"/>
    <mergeCell ref="B1037:B1038"/>
    <mergeCell ref="C1037:C1038"/>
    <mergeCell ref="D1037:D1038"/>
    <mergeCell ref="E1037:E1038"/>
    <mergeCell ref="F1037:F1038"/>
    <mergeCell ref="G1037:G1038"/>
    <mergeCell ref="H1037:H1038"/>
    <mergeCell ref="I1037:I1038"/>
    <mergeCell ref="M1035:M1036"/>
    <mergeCell ref="N1035:N1036"/>
    <mergeCell ref="O1035:O1036"/>
    <mergeCell ref="P1035:P1036"/>
    <mergeCell ref="Q1035:Q1036"/>
    <mergeCell ref="R1035:R1036"/>
    <mergeCell ref="F1035:F1036"/>
    <mergeCell ref="G1035:G1036"/>
    <mergeCell ref="H1035:H1036"/>
    <mergeCell ref="I1035:I1036"/>
    <mergeCell ref="K1035:K1036"/>
    <mergeCell ref="L1035:L1036"/>
    <mergeCell ref="N1045:N1046"/>
    <mergeCell ref="O1045:O1046"/>
    <mergeCell ref="P1045:P1046"/>
    <mergeCell ref="Q1045:Q1046"/>
    <mergeCell ref="R1045:R1046"/>
    <mergeCell ref="S1045:S1046"/>
    <mergeCell ref="G1045:G1046"/>
    <mergeCell ref="H1045:H1046"/>
    <mergeCell ref="I1045:I1046"/>
    <mergeCell ref="K1045:K1046"/>
    <mergeCell ref="L1045:L1046"/>
    <mergeCell ref="M1045:M1046"/>
    <mergeCell ref="A1045:A1046"/>
    <mergeCell ref="B1045:B1046"/>
    <mergeCell ref="C1045:C1046"/>
    <mergeCell ref="D1045:D1046"/>
    <mergeCell ref="E1045:E1046"/>
    <mergeCell ref="F1045:F1046"/>
    <mergeCell ref="N1043:N1044"/>
    <mergeCell ref="O1043:O1044"/>
    <mergeCell ref="P1043:P1044"/>
    <mergeCell ref="Q1043:Q1044"/>
    <mergeCell ref="R1043:R1044"/>
    <mergeCell ref="S1043:S1044"/>
    <mergeCell ref="G1043:G1044"/>
    <mergeCell ref="H1043:H1044"/>
    <mergeCell ref="I1043:I1044"/>
    <mergeCell ref="K1043:K1044"/>
    <mergeCell ref="L1043:L1044"/>
    <mergeCell ref="M1043:M1044"/>
    <mergeCell ref="A1043:A1044"/>
    <mergeCell ref="B1043:B1044"/>
    <mergeCell ref="C1043:C1044"/>
    <mergeCell ref="D1043:D1044"/>
    <mergeCell ref="E1043:E1044"/>
    <mergeCell ref="F1043:F1044"/>
    <mergeCell ref="N1051:N1052"/>
    <mergeCell ref="O1051:O1052"/>
    <mergeCell ref="P1051:P1052"/>
    <mergeCell ref="Q1051:Q1052"/>
    <mergeCell ref="R1051:R1052"/>
    <mergeCell ref="S1051:S1052"/>
    <mergeCell ref="G1051:G1052"/>
    <mergeCell ref="H1051:H1052"/>
    <mergeCell ref="I1051:I1052"/>
    <mergeCell ref="K1051:K1052"/>
    <mergeCell ref="L1051:L1052"/>
    <mergeCell ref="M1051:M1052"/>
    <mergeCell ref="A1049:A1050"/>
    <mergeCell ref="B1049:I1050"/>
    <mergeCell ref="K1049:K1050"/>
    <mergeCell ref="L1049:S1050"/>
    <mergeCell ref="A1051:A1052"/>
    <mergeCell ref="B1051:B1052"/>
    <mergeCell ref="C1051:C1052"/>
    <mergeCell ref="D1051:D1052"/>
    <mergeCell ref="E1051:E1052"/>
    <mergeCell ref="F1051:F1052"/>
    <mergeCell ref="N1047:N1048"/>
    <mergeCell ref="O1047:O1048"/>
    <mergeCell ref="P1047:P1048"/>
    <mergeCell ref="Q1047:Q1048"/>
    <mergeCell ref="R1047:R1048"/>
    <mergeCell ref="S1047:S1048"/>
    <mergeCell ref="G1047:G1048"/>
    <mergeCell ref="H1047:H1048"/>
    <mergeCell ref="I1047:I1048"/>
    <mergeCell ref="K1047:K1048"/>
    <mergeCell ref="L1047:L1048"/>
    <mergeCell ref="M1047:M1048"/>
    <mergeCell ref="A1047:A1048"/>
    <mergeCell ref="B1047:B1048"/>
    <mergeCell ref="C1047:C1048"/>
    <mergeCell ref="D1047:D1048"/>
    <mergeCell ref="E1047:E1048"/>
    <mergeCell ref="F1047:F1048"/>
    <mergeCell ref="N1055:N1056"/>
    <mergeCell ref="O1055:O1056"/>
    <mergeCell ref="P1055:P1056"/>
    <mergeCell ref="Q1055:Q1056"/>
    <mergeCell ref="R1055:R1056"/>
    <mergeCell ref="S1055:S1056"/>
    <mergeCell ref="G1055:G1056"/>
    <mergeCell ref="H1055:H1056"/>
    <mergeCell ref="I1055:I1056"/>
    <mergeCell ref="K1055:K1056"/>
    <mergeCell ref="L1055:L1056"/>
    <mergeCell ref="M1055:M1056"/>
    <mergeCell ref="A1055:A1056"/>
    <mergeCell ref="B1055:B1056"/>
    <mergeCell ref="C1055:C1056"/>
    <mergeCell ref="D1055:D1056"/>
    <mergeCell ref="E1055:E1056"/>
    <mergeCell ref="F1055:F1056"/>
    <mergeCell ref="N1053:N1054"/>
    <mergeCell ref="O1053:O1054"/>
    <mergeCell ref="P1053:P1054"/>
    <mergeCell ref="Q1053:Q1054"/>
    <mergeCell ref="R1053:R1054"/>
    <mergeCell ref="S1053:S1054"/>
    <mergeCell ref="G1053:G1054"/>
    <mergeCell ref="H1053:H1054"/>
    <mergeCell ref="I1053:I1054"/>
    <mergeCell ref="K1053:K1054"/>
    <mergeCell ref="L1053:L1054"/>
    <mergeCell ref="M1053:M1054"/>
    <mergeCell ref="A1053:A1054"/>
    <mergeCell ref="B1053:B1054"/>
    <mergeCell ref="C1053:C1054"/>
    <mergeCell ref="D1053:D1054"/>
    <mergeCell ref="E1053:E1054"/>
    <mergeCell ref="F1053:F1054"/>
    <mergeCell ref="G1061:G1062"/>
    <mergeCell ref="H1061:H1062"/>
    <mergeCell ref="I1061:I1062"/>
    <mergeCell ref="K1061:K1062"/>
    <mergeCell ref="L1061:S1062"/>
    <mergeCell ref="A1063:A1064"/>
    <mergeCell ref="B1063:B1064"/>
    <mergeCell ref="C1063:C1064"/>
    <mergeCell ref="D1063:D1064"/>
    <mergeCell ref="E1063:E1064"/>
    <mergeCell ref="A1061:A1062"/>
    <mergeCell ref="B1061:B1062"/>
    <mergeCell ref="C1061:C1062"/>
    <mergeCell ref="D1061:D1062"/>
    <mergeCell ref="E1061:E1062"/>
    <mergeCell ref="F1061:F1062"/>
    <mergeCell ref="N1059:N1060"/>
    <mergeCell ref="O1059:O1060"/>
    <mergeCell ref="P1059:P1060"/>
    <mergeCell ref="Q1059:Q1060"/>
    <mergeCell ref="R1059:R1060"/>
    <mergeCell ref="S1059:S1060"/>
    <mergeCell ref="G1059:G1060"/>
    <mergeCell ref="H1059:H1060"/>
    <mergeCell ref="I1059:I1060"/>
    <mergeCell ref="K1059:K1060"/>
    <mergeCell ref="L1059:L1060"/>
    <mergeCell ref="M1059:M1060"/>
    <mergeCell ref="A1057:A1058"/>
    <mergeCell ref="B1057:I1058"/>
    <mergeCell ref="K1057:K1058"/>
    <mergeCell ref="L1057:S1058"/>
    <mergeCell ref="A1059:A1060"/>
    <mergeCell ref="B1059:B1060"/>
    <mergeCell ref="C1059:C1060"/>
    <mergeCell ref="D1059:D1060"/>
    <mergeCell ref="E1059:E1060"/>
    <mergeCell ref="F1059:F1060"/>
    <mergeCell ref="P1067:P1068"/>
    <mergeCell ref="Q1067:Q1068"/>
    <mergeCell ref="R1067:R1068"/>
    <mergeCell ref="S1067:S1068"/>
    <mergeCell ref="A1069:A1070"/>
    <mergeCell ref="B1069:B1070"/>
    <mergeCell ref="C1069:C1070"/>
    <mergeCell ref="D1069:D1070"/>
    <mergeCell ref="E1069:E1070"/>
    <mergeCell ref="F1069:F1070"/>
    <mergeCell ref="I1067:I1068"/>
    <mergeCell ref="K1067:K1068"/>
    <mergeCell ref="L1067:L1068"/>
    <mergeCell ref="M1067:M1068"/>
    <mergeCell ref="N1067:N1068"/>
    <mergeCell ref="O1067:O1068"/>
    <mergeCell ref="K1065:K1066"/>
    <mergeCell ref="L1065:S1066"/>
    <mergeCell ref="A1067:A1068"/>
    <mergeCell ref="B1067:B1068"/>
    <mergeCell ref="C1067:C1068"/>
    <mergeCell ref="D1067:D1068"/>
    <mergeCell ref="E1067:E1068"/>
    <mergeCell ref="F1067:F1068"/>
    <mergeCell ref="G1067:G1068"/>
    <mergeCell ref="H1067:H1068"/>
    <mergeCell ref="S1063:S1064"/>
    <mergeCell ref="A1065:A1066"/>
    <mergeCell ref="B1065:B1066"/>
    <mergeCell ref="C1065:C1066"/>
    <mergeCell ref="D1065:D1066"/>
    <mergeCell ref="E1065:E1066"/>
    <mergeCell ref="F1065:F1066"/>
    <mergeCell ref="G1065:G1066"/>
    <mergeCell ref="H1065:H1066"/>
    <mergeCell ref="I1065:I1066"/>
    <mergeCell ref="M1063:M1064"/>
    <mergeCell ref="N1063:N1064"/>
    <mergeCell ref="O1063:O1064"/>
    <mergeCell ref="P1063:P1064"/>
    <mergeCell ref="Q1063:Q1064"/>
    <mergeCell ref="R1063:R1064"/>
    <mergeCell ref="F1063:F1064"/>
    <mergeCell ref="G1063:G1064"/>
    <mergeCell ref="H1063:H1064"/>
    <mergeCell ref="I1063:I1064"/>
    <mergeCell ref="K1063:K1064"/>
    <mergeCell ref="L1063:L1064"/>
    <mergeCell ref="N1075:N1076"/>
    <mergeCell ref="O1075:O1076"/>
    <mergeCell ref="P1075:P1076"/>
    <mergeCell ref="Q1075:Q1076"/>
    <mergeCell ref="R1075:R1076"/>
    <mergeCell ref="S1075:S1076"/>
    <mergeCell ref="G1075:G1076"/>
    <mergeCell ref="H1075:H1076"/>
    <mergeCell ref="I1075:I1076"/>
    <mergeCell ref="K1075:K1076"/>
    <mergeCell ref="L1075:L1076"/>
    <mergeCell ref="M1075:M1076"/>
    <mergeCell ref="H1073:H1074"/>
    <mergeCell ref="I1073:I1074"/>
    <mergeCell ref="K1073:K1074"/>
    <mergeCell ref="L1073:S1074"/>
    <mergeCell ref="A1075:A1076"/>
    <mergeCell ref="B1075:B1076"/>
    <mergeCell ref="C1075:C1076"/>
    <mergeCell ref="D1075:D1076"/>
    <mergeCell ref="E1075:E1076"/>
    <mergeCell ref="F1075:F1076"/>
    <mergeCell ref="A1071:A1072"/>
    <mergeCell ref="B1071:I1072"/>
    <mergeCell ref="K1071:S1072"/>
    <mergeCell ref="A1073:A1074"/>
    <mergeCell ref="B1073:B1074"/>
    <mergeCell ref="C1073:C1074"/>
    <mergeCell ref="D1073:D1074"/>
    <mergeCell ref="E1073:E1074"/>
    <mergeCell ref="F1073:F1074"/>
    <mergeCell ref="G1073:G1074"/>
    <mergeCell ref="N1069:N1070"/>
    <mergeCell ref="O1069:O1070"/>
    <mergeCell ref="P1069:P1070"/>
    <mergeCell ref="Q1069:Q1070"/>
    <mergeCell ref="R1069:R1070"/>
    <mergeCell ref="S1069:S1070"/>
    <mergeCell ref="G1069:G1070"/>
    <mergeCell ref="H1069:H1070"/>
    <mergeCell ref="I1069:I1070"/>
    <mergeCell ref="K1069:K1070"/>
    <mergeCell ref="L1069:L1070"/>
    <mergeCell ref="M1069:M1070"/>
    <mergeCell ref="G1079:G1080"/>
    <mergeCell ref="H1079:H1080"/>
    <mergeCell ref="I1079:I1080"/>
    <mergeCell ref="K1079:K1080"/>
    <mergeCell ref="L1079:S1080"/>
    <mergeCell ref="A1081:A1082"/>
    <mergeCell ref="B1081:B1082"/>
    <mergeCell ref="C1081:C1082"/>
    <mergeCell ref="D1081:D1082"/>
    <mergeCell ref="E1081:E1082"/>
    <mergeCell ref="A1079:A1080"/>
    <mergeCell ref="B1079:B1080"/>
    <mergeCell ref="C1079:C1080"/>
    <mergeCell ref="D1079:D1080"/>
    <mergeCell ref="E1079:E1080"/>
    <mergeCell ref="F1079:F1080"/>
    <mergeCell ref="N1077:N1078"/>
    <mergeCell ref="O1077:O1078"/>
    <mergeCell ref="P1077:P1078"/>
    <mergeCell ref="Q1077:Q1078"/>
    <mergeCell ref="R1077:R1078"/>
    <mergeCell ref="S1077:S1078"/>
    <mergeCell ref="G1077:G1078"/>
    <mergeCell ref="H1077:H1078"/>
    <mergeCell ref="I1077:I1078"/>
    <mergeCell ref="K1077:K1078"/>
    <mergeCell ref="L1077:L1078"/>
    <mergeCell ref="M1077:M1078"/>
    <mergeCell ref="A1077:A1078"/>
    <mergeCell ref="B1077:B1078"/>
    <mergeCell ref="C1077:C1078"/>
    <mergeCell ref="D1077:D1078"/>
    <mergeCell ref="E1077:E1078"/>
    <mergeCell ref="F1077:F1078"/>
    <mergeCell ref="Q1083:Q1084"/>
    <mergeCell ref="R1083:R1084"/>
    <mergeCell ref="S1083:S1084"/>
    <mergeCell ref="A1085:A1086"/>
    <mergeCell ref="B1085:I1086"/>
    <mergeCell ref="K1085:K1086"/>
    <mergeCell ref="L1085:L1086"/>
    <mergeCell ref="M1085:M1086"/>
    <mergeCell ref="N1085:N1086"/>
    <mergeCell ref="O1085:O1086"/>
    <mergeCell ref="K1083:K1084"/>
    <mergeCell ref="L1083:L1084"/>
    <mergeCell ref="M1083:M1084"/>
    <mergeCell ref="N1083:N1084"/>
    <mergeCell ref="O1083:O1084"/>
    <mergeCell ref="P1083:P1084"/>
    <mergeCell ref="S1081:S1082"/>
    <mergeCell ref="A1083:A1084"/>
    <mergeCell ref="B1083:B1084"/>
    <mergeCell ref="C1083:C1084"/>
    <mergeCell ref="D1083:D1084"/>
    <mergeCell ref="E1083:E1084"/>
    <mergeCell ref="F1083:F1084"/>
    <mergeCell ref="G1083:G1084"/>
    <mergeCell ref="H1083:H1084"/>
    <mergeCell ref="I1083:I1084"/>
    <mergeCell ref="M1081:M1082"/>
    <mergeCell ref="N1081:N1082"/>
    <mergeCell ref="O1081:O1082"/>
    <mergeCell ref="P1081:P1082"/>
    <mergeCell ref="Q1081:Q1082"/>
    <mergeCell ref="R1081:R1082"/>
    <mergeCell ref="F1081:F1082"/>
    <mergeCell ref="G1081:G1082"/>
    <mergeCell ref="H1081:H1082"/>
    <mergeCell ref="I1081:I1082"/>
    <mergeCell ref="K1081:K1082"/>
    <mergeCell ref="L1081:L1082"/>
    <mergeCell ref="S1089:S1090"/>
    <mergeCell ref="A1091:A1092"/>
    <mergeCell ref="B1091:B1092"/>
    <mergeCell ref="C1091:C1092"/>
    <mergeCell ref="D1091:D1092"/>
    <mergeCell ref="E1091:E1092"/>
    <mergeCell ref="F1091:F1092"/>
    <mergeCell ref="G1091:G1092"/>
    <mergeCell ref="H1091:H1092"/>
    <mergeCell ref="I1091:I1092"/>
    <mergeCell ref="M1089:M1090"/>
    <mergeCell ref="N1089:N1090"/>
    <mergeCell ref="O1089:O1090"/>
    <mergeCell ref="P1089:P1090"/>
    <mergeCell ref="Q1089:Q1090"/>
    <mergeCell ref="R1089:R1090"/>
    <mergeCell ref="F1089:F1090"/>
    <mergeCell ref="G1089:G1090"/>
    <mergeCell ref="H1089:H1090"/>
    <mergeCell ref="I1089:I1090"/>
    <mergeCell ref="K1089:K1090"/>
    <mergeCell ref="L1089:L1090"/>
    <mergeCell ref="G1087:G1088"/>
    <mergeCell ref="H1087:H1088"/>
    <mergeCell ref="I1087:I1088"/>
    <mergeCell ref="K1087:K1088"/>
    <mergeCell ref="L1087:S1088"/>
    <mergeCell ref="A1089:A1090"/>
    <mergeCell ref="B1089:B1090"/>
    <mergeCell ref="C1089:C1090"/>
    <mergeCell ref="D1089:D1090"/>
    <mergeCell ref="E1089:E1090"/>
    <mergeCell ref="P1085:P1086"/>
    <mergeCell ref="Q1085:Q1086"/>
    <mergeCell ref="R1085:R1086"/>
    <mergeCell ref="S1085:S1086"/>
    <mergeCell ref="A1087:A1088"/>
    <mergeCell ref="B1087:B1088"/>
    <mergeCell ref="C1087:C1088"/>
    <mergeCell ref="D1087:D1088"/>
    <mergeCell ref="E1087:E1088"/>
    <mergeCell ref="F1087:F1088"/>
    <mergeCell ref="O1095:O1096"/>
    <mergeCell ref="P1095:P1096"/>
    <mergeCell ref="Q1095:Q1096"/>
    <mergeCell ref="R1095:R1096"/>
    <mergeCell ref="S1095:S1096"/>
    <mergeCell ref="A1097:A1098"/>
    <mergeCell ref="B1097:B1098"/>
    <mergeCell ref="C1097:C1098"/>
    <mergeCell ref="D1097:D1098"/>
    <mergeCell ref="E1097:E1098"/>
    <mergeCell ref="H1093:H1094"/>
    <mergeCell ref="I1093:I1094"/>
    <mergeCell ref="K1093:K1094"/>
    <mergeCell ref="L1093:S1094"/>
    <mergeCell ref="A1095:A1096"/>
    <mergeCell ref="B1095:I1096"/>
    <mergeCell ref="K1095:K1096"/>
    <mergeCell ref="L1095:L1096"/>
    <mergeCell ref="M1095:M1096"/>
    <mergeCell ref="N1095:N1096"/>
    <mergeCell ref="Q1091:Q1092"/>
    <mergeCell ref="R1091:R1092"/>
    <mergeCell ref="S1091:S1092"/>
    <mergeCell ref="A1093:A1094"/>
    <mergeCell ref="B1093:B1094"/>
    <mergeCell ref="C1093:C1094"/>
    <mergeCell ref="D1093:D1094"/>
    <mergeCell ref="E1093:E1094"/>
    <mergeCell ref="F1093:F1094"/>
    <mergeCell ref="G1093:G1094"/>
    <mergeCell ref="K1091:K1092"/>
    <mergeCell ref="L1091:L1092"/>
    <mergeCell ref="M1091:M1092"/>
    <mergeCell ref="N1091:N1092"/>
    <mergeCell ref="O1091:O1092"/>
    <mergeCell ref="P1091:P1092"/>
    <mergeCell ref="P1101:P1102"/>
    <mergeCell ref="Q1101:Q1102"/>
    <mergeCell ref="R1101:R1102"/>
    <mergeCell ref="S1101:S1102"/>
    <mergeCell ref="A1103:I1104"/>
    <mergeCell ref="K1103:K1104"/>
    <mergeCell ref="L1103:L1104"/>
    <mergeCell ref="M1103:M1104"/>
    <mergeCell ref="N1103:N1104"/>
    <mergeCell ref="O1103:O1104"/>
    <mergeCell ref="I1101:I1102"/>
    <mergeCell ref="K1101:K1102"/>
    <mergeCell ref="L1101:L1102"/>
    <mergeCell ref="M1101:M1102"/>
    <mergeCell ref="N1101:N1102"/>
    <mergeCell ref="O1101:O1102"/>
    <mergeCell ref="K1099:K1100"/>
    <mergeCell ref="L1099:S1100"/>
    <mergeCell ref="A1101:A1102"/>
    <mergeCell ref="B1101:B1102"/>
    <mergeCell ref="C1101:C1102"/>
    <mergeCell ref="D1101:D1102"/>
    <mergeCell ref="E1101:E1102"/>
    <mergeCell ref="F1101:F1102"/>
    <mergeCell ref="G1101:G1102"/>
    <mergeCell ref="H1101:H1102"/>
    <mergeCell ref="S1097:S1098"/>
    <mergeCell ref="A1099:A1100"/>
    <mergeCell ref="B1099:B1100"/>
    <mergeCell ref="C1099:C1100"/>
    <mergeCell ref="D1099:D1100"/>
    <mergeCell ref="E1099:E1100"/>
    <mergeCell ref="F1099:F1100"/>
    <mergeCell ref="G1099:G1100"/>
    <mergeCell ref="H1099:H1100"/>
    <mergeCell ref="I1099:I1100"/>
    <mergeCell ref="M1097:M1098"/>
    <mergeCell ref="N1097:N1098"/>
    <mergeCell ref="O1097:O1098"/>
    <mergeCell ref="P1097:P1098"/>
    <mergeCell ref="Q1097:Q1098"/>
    <mergeCell ref="R1097:R1098"/>
    <mergeCell ref="F1097:F1098"/>
    <mergeCell ref="G1097:G1098"/>
    <mergeCell ref="H1097:H1098"/>
    <mergeCell ref="I1097:I1098"/>
    <mergeCell ref="K1097:K1098"/>
    <mergeCell ref="L1097:L1098"/>
    <mergeCell ref="S1107:S1108"/>
    <mergeCell ref="A1109:A1110"/>
    <mergeCell ref="B1109:B1110"/>
    <mergeCell ref="C1109:C1110"/>
    <mergeCell ref="D1109:D1110"/>
    <mergeCell ref="E1109:E1110"/>
    <mergeCell ref="F1109:F1110"/>
    <mergeCell ref="G1109:G1110"/>
    <mergeCell ref="H1109:H1110"/>
    <mergeCell ref="I1109:I1110"/>
    <mergeCell ref="M1107:M1108"/>
    <mergeCell ref="N1107:N1108"/>
    <mergeCell ref="O1107:O1108"/>
    <mergeCell ref="P1107:P1108"/>
    <mergeCell ref="Q1107:Q1108"/>
    <mergeCell ref="R1107:R1108"/>
    <mergeCell ref="F1107:F1108"/>
    <mergeCell ref="G1107:G1108"/>
    <mergeCell ref="H1107:H1108"/>
    <mergeCell ref="I1107:I1108"/>
    <mergeCell ref="K1107:K1108"/>
    <mergeCell ref="L1107:L1108"/>
    <mergeCell ref="O1105:O1106"/>
    <mergeCell ref="P1105:P1106"/>
    <mergeCell ref="Q1105:Q1106"/>
    <mergeCell ref="R1105:R1106"/>
    <mergeCell ref="S1105:S1106"/>
    <mergeCell ref="A1107:A1108"/>
    <mergeCell ref="B1107:B1108"/>
    <mergeCell ref="C1107:C1108"/>
    <mergeCell ref="D1107:D1108"/>
    <mergeCell ref="E1107:E1108"/>
    <mergeCell ref="P1103:P1104"/>
    <mergeCell ref="Q1103:Q1104"/>
    <mergeCell ref="R1103:R1104"/>
    <mergeCell ref="S1103:S1104"/>
    <mergeCell ref="A1105:A1106"/>
    <mergeCell ref="B1105:I1106"/>
    <mergeCell ref="K1105:K1106"/>
    <mergeCell ref="L1105:L1106"/>
    <mergeCell ref="M1105:M1106"/>
    <mergeCell ref="N1105:N1106"/>
    <mergeCell ref="O1113:O1114"/>
    <mergeCell ref="P1113:P1114"/>
    <mergeCell ref="Q1113:Q1114"/>
    <mergeCell ref="R1113:R1114"/>
    <mergeCell ref="S1113:S1114"/>
    <mergeCell ref="A1115:A1116"/>
    <mergeCell ref="B1115:B1116"/>
    <mergeCell ref="C1115:C1116"/>
    <mergeCell ref="D1115:D1116"/>
    <mergeCell ref="E1115:E1116"/>
    <mergeCell ref="H1111:H1112"/>
    <mergeCell ref="I1111:I1112"/>
    <mergeCell ref="K1111:K1112"/>
    <mergeCell ref="L1111:S1112"/>
    <mergeCell ref="A1113:A1114"/>
    <mergeCell ref="B1113:I1114"/>
    <mergeCell ref="K1113:K1114"/>
    <mergeCell ref="L1113:L1114"/>
    <mergeCell ref="M1113:M1114"/>
    <mergeCell ref="N1113:N1114"/>
    <mergeCell ref="Q1109:Q1110"/>
    <mergeCell ref="R1109:R1110"/>
    <mergeCell ref="S1109:S1110"/>
    <mergeCell ref="A1111:A1112"/>
    <mergeCell ref="B1111:B1112"/>
    <mergeCell ref="C1111:C1112"/>
    <mergeCell ref="D1111:D1112"/>
    <mergeCell ref="E1111:E1112"/>
    <mergeCell ref="F1111:F1112"/>
    <mergeCell ref="G1111:G1112"/>
    <mergeCell ref="K1109:K1110"/>
    <mergeCell ref="L1109:L1110"/>
    <mergeCell ref="M1109:M1110"/>
    <mergeCell ref="N1109:N1110"/>
    <mergeCell ref="O1109:O1110"/>
    <mergeCell ref="P1109:P1110"/>
    <mergeCell ref="O1119:O1120"/>
    <mergeCell ref="P1119:P1120"/>
    <mergeCell ref="Q1119:Q1120"/>
    <mergeCell ref="R1119:R1120"/>
    <mergeCell ref="S1119:S1120"/>
    <mergeCell ref="A1121:A1122"/>
    <mergeCell ref="B1121:B1122"/>
    <mergeCell ref="C1121:C1122"/>
    <mergeCell ref="D1121:D1122"/>
    <mergeCell ref="E1121:E1122"/>
    <mergeCell ref="H1119:H1120"/>
    <mergeCell ref="I1119:I1120"/>
    <mergeCell ref="K1119:K1120"/>
    <mergeCell ref="L1119:L1120"/>
    <mergeCell ref="M1119:M1120"/>
    <mergeCell ref="N1119:N1120"/>
    <mergeCell ref="Q1117:Q1118"/>
    <mergeCell ref="R1117:R1118"/>
    <mergeCell ref="S1117:S1118"/>
    <mergeCell ref="A1119:A1120"/>
    <mergeCell ref="B1119:B1120"/>
    <mergeCell ref="C1119:C1120"/>
    <mergeCell ref="D1119:D1120"/>
    <mergeCell ref="E1119:E1120"/>
    <mergeCell ref="F1119:F1120"/>
    <mergeCell ref="G1119:G1120"/>
    <mergeCell ref="K1117:K1118"/>
    <mergeCell ref="L1117:L1118"/>
    <mergeCell ref="M1117:M1118"/>
    <mergeCell ref="N1117:N1118"/>
    <mergeCell ref="O1117:O1118"/>
    <mergeCell ref="P1117:P1118"/>
    <mergeCell ref="S1115:S1116"/>
    <mergeCell ref="A1117:A1118"/>
    <mergeCell ref="B1117:B1118"/>
    <mergeCell ref="C1117:C1118"/>
    <mergeCell ref="D1117:D1118"/>
    <mergeCell ref="E1117:E1118"/>
    <mergeCell ref="F1117:F1118"/>
    <mergeCell ref="G1117:G1118"/>
    <mergeCell ref="H1117:H1118"/>
    <mergeCell ref="I1117:I1118"/>
    <mergeCell ref="M1115:M1116"/>
    <mergeCell ref="N1115:N1116"/>
    <mergeCell ref="O1115:O1116"/>
    <mergeCell ref="P1115:P1116"/>
    <mergeCell ref="Q1115:Q1116"/>
    <mergeCell ref="R1115:R1116"/>
    <mergeCell ref="F1115:F1116"/>
    <mergeCell ref="G1115:G1116"/>
    <mergeCell ref="H1115:H1116"/>
    <mergeCell ref="I1115:I1116"/>
    <mergeCell ref="K1115:K1116"/>
    <mergeCell ref="L1115:L1116"/>
    <mergeCell ref="O1125:O1126"/>
    <mergeCell ref="P1125:P1126"/>
    <mergeCell ref="Q1125:Q1126"/>
    <mergeCell ref="R1125:R1126"/>
    <mergeCell ref="S1125:S1126"/>
    <mergeCell ref="D1127:G1128"/>
    <mergeCell ref="H1127:I1128"/>
    <mergeCell ref="N1127:Q1128"/>
    <mergeCell ref="R1127:S1128"/>
    <mergeCell ref="H1125:H1126"/>
    <mergeCell ref="I1125:I1126"/>
    <mergeCell ref="K1125:K1126"/>
    <mergeCell ref="L1125:L1126"/>
    <mergeCell ref="M1125:M1126"/>
    <mergeCell ref="N1125:N1126"/>
    <mergeCell ref="Q1123:Q1124"/>
    <mergeCell ref="R1123:R1124"/>
    <mergeCell ref="S1123:S1124"/>
    <mergeCell ref="A1125:A1126"/>
    <mergeCell ref="B1125:B1126"/>
    <mergeCell ref="C1125:C1126"/>
    <mergeCell ref="D1125:D1126"/>
    <mergeCell ref="E1125:E1126"/>
    <mergeCell ref="F1125:F1126"/>
    <mergeCell ref="G1125:G1126"/>
    <mergeCell ref="K1123:K1124"/>
    <mergeCell ref="L1123:L1124"/>
    <mergeCell ref="M1123:M1124"/>
    <mergeCell ref="N1123:N1124"/>
    <mergeCell ref="O1123:O1124"/>
    <mergeCell ref="P1123:P1124"/>
    <mergeCell ref="S1121:S1122"/>
    <mergeCell ref="A1123:A1124"/>
    <mergeCell ref="B1123:B1124"/>
    <mergeCell ref="C1123:C1124"/>
    <mergeCell ref="D1123:D1124"/>
    <mergeCell ref="E1123:E1124"/>
    <mergeCell ref="F1123:F1124"/>
    <mergeCell ref="G1123:G1124"/>
    <mergeCell ref="H1123:H1124"/>
    <mergeCell ref="I1123:I1124"/>
    <mergeCell ref="M1121:M1122"/>
    <mergeCell ref="N1121:N1122"/>
    <mergeCell ref="O1121:O1122"/>
    <mergeCell ref="P1121:P1122"/>
    <mergeCell ref="Q1121:Q1122"/>
    <mergeCell ref="R1121:R1122"/>
    <mergeCell ref="F1121:F1122"/>
    <mergeCell ref="G1121:G1122"/>
    <mergeCell ref="H1121:H1122"/>
    <mergeCell ref="I1121:I1122"/>
    <mergeCell ref="K1121:K1122"/>
    <mergeCell ref="L1121:L1122"/>
    <mergeCell ref="N1135:N1136"/>
    <mergeCell ref="O1135:O1136"/>
    <mergeCell ref="P1135:P1136"/>
    <mergeCell ref="Q1135:Q1136"/>
    <mergeCell ref="R1135:R1136"/>
    <mergeCell ref="S1135:S1136"/>
    <mergeCell ref="G1135:G1136"/>
    <mergeCell ref="H1135:H1136"/>
    <mergeCell ref="I1135:I1136"/>
    <mergeCell ref="K1135:K1136"/>
    <mergeCell ref="L1135:L1136"/>
    <mergeCell ref="M1135:M1136"/>
    <mergeCell ref="A1135:A1136"/>
    <mergeCell ref="B1135:B1136"/>
    <mergeCell ref="C1135:C1136"/>
    <mergeCell ref="D1135:D1136"/>
    <mergeCell ref="E1135:E1136"/>
    <mergeCell ref="F1135:F1136"/>
    <mergeCell ref="Q1131:Q1132"/>
    <mergeCell ref="R1131:R1132"/>
    <mergeCell ref="S1131:S1132"/>
    <mergeCell ref="A1133:A1134"/>
    <mergeCell ref="B1133:I1134"/>
    <mergeCell ref="K1133:K1134"/>
    <mergeCell ref="L1133:S1134"/>
    <mergeCell ref="K1131:K1132"/>
    <mergeCell ref="L1131:L1132"/>
    <mergeCell ref="M1131:M1132"/>
    <mergeCell ref="N1131:N1132"/>
    <mergeCell ref="O1131:O1132"/>
    <mergeCell ref="P1131:P1132"/>
    <mergeCell ref="A1129:S1130"/>
    <mergeCell ref="A1131:A1132"/>
    <mergeCell ref="B1131:B1132"/>
    <mergeCell ref="C1131:C1132"/>
    <mergeCell ref="D1131:D1132"/>
    <mergeCell ref="E1131:E1132"/>
    <mergeCell ref="F1131:F1132"/>
    <mergeCell ref="G1131:G1132"/>
    <mergeCell ref="H1131:H1132"/>
    <mergeCell ref="I1131:I1132"/>
    <mergeCell ref="O1141:O1142"/>
    <mergeCell ref="P1141:P1142"/>
    <mergeCell ref="Q1141:Q1142"/>
    <mergeCell ref="R1141:R1142"/>
    <mergeCell ref="S1141:S1142"/>
    <mergeCell ref="A1143:A1144"/>
    <mergeCell ref="B1143:B1144"/>
    <mergeCell ref="C1143:C1144"/>
    <mergeCell ref="D1143:D1144"/>
    <mergeCell ref="E1143:E1144"/>
    <mergeCell ref="P1139:P1140"/>
    <mergeCell ref="Q1139:Q1140"/>
    <mergeCell ref="R1139:R1140"/>
    <mergeCell ref="S1139:S1140"/>
    <mergeCell ref="A1141:A1142"/>
    <mergeCell ref="B1141:I1142"/>
    <mergeCell ref="K1141:K1142"/>
    <mergeCell ref="L1141:L1142"/>
    <mergeCell ref="M1141:M1142"/>
    <mergeCell ref="N1141:N1142"/>
    <mergeCell ref="A1139:I1140"/>
    <mergeCell ref="K1139:K1140"/>
    <mergeCell ref="L1139:L1140"/>
    <mergeCell ref="M1139:M1140"/>
    <mergeCell ref="N1139:N1140"/>
    <mergeCell ref="O1139:O1140"/>
    <mergeCell ref="N1137:N1138"/>
    <mergeCell ref="O1137:O1138"/>
    <mergeCell ref="P1137:P1138"/>
    <mergeCell ref="Q1137:Q1138"/>
    <mergeCell ref="R1137:R1138"/>
    <mergeCell ref="S1137:S1138"/>
    <mergeCell ref="G1137:G1138"/>
    <mergeCell ref="H1137:H1138"/>
    <mergeCell ref="I1137:I1138"/>
    <mergeCell ref="K1137:K1138"/>
    <mergeCell ref="L1137:L1138"/>
    <mergeCell ref="M1137:M1138"/>
    <mergeCell ref="A1137:A1138"/>
    <mergeCell ref="B1137:B1138"/>
    <mergeCell ref="C1137:C1138"/>
    <mergeCell ref="D1137:D1138"/>
    <mergeCell ref="E1137:E1138"/>
    <mergeCell ref="F1137:F1138"/>
    <mergeCell ref="Q1145:Q1146"/>
    <mergeCell ref="R1145:R1146"/>
    <mergeCell ref="S1145:S1146"/>
    <mergeCell ref="A1147:A1148"/>
    <mergeCell ref="B1147:B1148"/>
    <mergeCell ref="C1147:C1148"/>
    <mergeCell ref="D1147:D1148"/>
    <mergeCell ref="E1147:E1148"/>
    <mergeCell ref="F1147:F1148"/>
    <mergeCell ref="G1147:G1148"/>
    <mergeCell ref="K1145:K1146"/>
    <mergeCell ref="L1145:L1146"/>
    <mergeCell ref="M1145:M1146"/>
    <mergeCell ref="N1145:N1146"/>
    <mergeCell ref="O1145:O1146"/>
    <mergeCell ref="P1145:P1146"/>
    <mergeCell ref="S1143:S1144"/>
    <mergeCell ref="A1145:A1146"/>
    <mergeCell ref="B1145:B1146"/>
    <mergeCell ref="C1145:C1146"/>
    <mergeCell ref="D1145:D1146"/>
    <mergeCell ref="E1145:E1146"/>
    <mergeCell ref="F1145:F1146"/>
    <mergeCell ref="G1145:G1146"/>
    <mergeCell ref="H1145:H1146"/>
    <mergeCell ref="I1145:I1146"/>
    <mergeCell ref="M1143:M1144"/>
    <mergeCell ref="N1143:N1144"/>
    <mergeCell ref="O1143:O1144"/>
    <mergeCell ref="P1143:P1144"/>
    <mergeCell ref="Q1143:Q1144"/>
    <mergeCell ref="R1143:R1144"/>
    <mergeCell ref="F1143:F1144"/>
    <mergeCell ref="G1143:G1144"/>
    <mergeCell ref="H1143:H1144"/>
    <mergeCell ref="I1143:I1144"/>
    <mergeCell ref="K1143:K1144"/>
    <mergeCell ref="L1143:L1144"/>
    <mergeCell ref="N1151:N1152"/>
    <mergeCell ref="O1151:O1152"/>
    <mergeCell ref="P1151:P1152"/>
    <mergeCell ref="Q1151:Q1152"/>
    <mergeCell ref="R1151:R1152"/>
    <mergeCell ref="S1151:S1152"/>
    <mergeCell ref="G1151:G1152"/>
    <mergeCell ref="H1151:H1152"/>
    <mergeCell ref="I1151:I1152"/>
    <mergeCell ref="K1151:K1152"/>
    <mergeCell ref="L1151:L1152"/>
    <mergeCell ref="M1151:M1152"/>
    <mergeCell ref="A1151:A1152"/>
    <mergeCell ref="B1151:B1152"/>
    <mergeCell ref="C1151:C1152"/>
    <mergeCell ref="D1151:D1152"/>
    <mergeCell ref="E1151:E1152"/>
    <mergeCell ref="F1151:F1152"/>
    <mergeCell ref="F1149:F1150"/>
    <mergeCell ref="G1149:G1150"/>
    <mergeCell ref="H1149:H1150"/>
    <mergeCell ref="I1149:I1150"/>
    <mergeCell ref="K1149:K1150"/>
    <mergeCell ref="L1149:S1150"/>
    <mergeCell ref="O1147:O1148"/>
    <mergeCell ref="P1147:P1148"/>
    <mergeCell ref="Q1147:Q1148"/>
    <mergeCell ref="R1147:R1148"/>
    <mergeCell ref="S1147:S1148"/>
    <mergeCell ref="A1149:A1150"/>
    <mergeCell ref="B1149:B1150"/>
    <mergeCell ref="C1149:C1150"/>
    <mergeCell ref="D1149:D1150"/>
    <mergeCell ref="E1149:E1150"/>
    <mergeCell ref="H1147:H1148"/>
    <mergeCell ref="I1147:I1148"/>
    <mergeCell ref="K1147:K1148"/>
    <mergeCell ref="L1147:L1148"/>
    <mergeCell ref="M1147:M1148"/>
    <mergeCell ref="N1147:N1148"/>
    <mergeCell ref="N1155:N1156"/>
    <mergeCell ref="O1155:O1156"/>
    <mergeCell ref="P1155:P1156"/>
    <mergeCell ref="Q1155:Q1156"/>
    <mergeCell ref="R1155:R1156"/>
    <mergeCell ref="S1155:S1156"/>
    <mergeCell ref="G1155:G1156"/>
    <mergeCell ref="H1155:H1156"/>
    <mergeCell ref="I1155:I1156"/>
    <mergeCell ref="K1155:K1156"/>
    <mergeCell ref="L1155:L1156"/>
    <mergeCell ref="M1155:M1156"/>
    <mergeCell ref="A1155:A1156"/>
    <mergeCell ref="B1155:B1156"/>
    <mergeCell ref="C1155:C1156"/>
    <mergeCell ref="D1155:D1156"/>
    <mergeCell ref="E1155:E1156"/>
    <mergeCell ref="F1155:F1156"/>
    <mergeCell ref="N1153:N1154"/>
    <mergeCell ref="O1153:O1154"/>
    <mergeCell ref="P1153:P1154"/>
    <mergeCell ref="Q1153:Q1154"/>
    <mergeCell ref="R1153:R1154"/>
    <mergeCell ref="S1153:S1154"/>
    <mergeCell ref="G1153:G1154"/>
    <mergeCell ref="H1153:H1154"/>
    <mergeCell ref="I1153:I1154"/>
    <mergeCell ref="K1153:K1154"/>
    <mergeCell ref="L1153:L1154"/>
    <mergeCell ref="M1153:M1154"/>
    <mergeCell ref="A1153:A1154"/>
    <mergeCell ref="B1153:B1154"/>
    <mergeCell ref="C1153:C1154"/>
    <mergeCell ref="D1153:D1154"/>
    <mergeCell ref="E1153:E1154"/>
    <mergeCell ref="F1153:F1154"/>
    <mergeCell ref="S1159:S1160"/>
    <mergeCell ref="A1161:A1162"/>
    <mergeCell ref="B1161:I1162"/>
    <mergeCell ref="K1161:K1162"/>
    <mergeCell ref="L1161:L1162"/>
    <mergeCell ref="M1161:M1162"/>
    <mergeCell ref="N1161:N1162"/>
    <mergeCell ref="O1161:O1162"/>
    <mergeCell ref="P1161:P1162"/>
    <mergeCell ref="Q1161:Q1162"/>
    <mergeCell ref="M1159:M1160"/>
    <mergeCell ref="N1159:N1160"/>
    <mergeCell ref="O1159:O1160"/>
    <mergeCell ref="P1159:P1160"/>
    <mergeCell ref="Q1159:Q1160"/>
    <mergeCell ref="R1159:R1160"/>
    <mergeCell ref="F1159:F1160"/>
    <mergeCell ref="G1159:G1160"/>
    <mergeCell ref="H1159:H1160"/>
    <mergeCell ref="I1159:I1160"/>
    <mergeCell ref="K1159:K1160"/>
    <mergeCell ref="L1159:L1160"/>
    <mergeCell ref="G1157:G1158"/>
    <mergeCell ref="H1157:H1158"/>
    <mergeCell ref="I1157:I1158"/>
    <mergeCell ref="K1157:K1158"/>
    <mergeCell ref="L1157:S1158"/>
    <mergeCell ref="A1159:A1160"/>
    <mergeCell ref="B1159:B1160"/>
    <mergeCell ref="C1159:C1160"/>
    <mergeCell ref="D1159:D1160"/>
    <mergeCell ref="E1159:E1160"/>
    <mergeCell ref="A1157:A1158"/>
    <mergeCell ref="B1157:B1158"/>
    <mergeCell ref="C1157:C1158"/>
    <mergeCell ref="D1157:D1158"/>
    <mergeCell ref="E1157:E1158"/>
    <mergeCell ref="F1157:F1158"/>
    <mergeCell ref="N1165:N1166"/>
    <mergeCell ref="O1165:O1166"/>
    <mergeCell ref="P1165:P1166"/>
    <mergeCell ref="Q1165:Q1166"/>
    <mergeCell ref="R1165:R1166"/>
    <mergeCell ref="S1165:S1166"/>
    <mergeCell ref="G1165:G1166"/>
    <mergeCell ref="H1165:H1166"/>
    <mergeCell ref="I1165:I1166"/>
    <mergeCell ref="K1165:K1166"/>
    <mergeCell ref="L1165:L1166"/>
    <mergeCell ref="M1165:M1166"/>
    <mergeCell ref="P1163:P1164"/>
    <mergeCell ref="Q1163:Q1164"/>
    <mergeCell ref="R1163:R1164"/>
    <mergeCell ref="S1163:S1164"/>
    <mergeCell ref="A1165:A1166"/>
    <mergeCell ref="B1165:B1166"/>
    <mergeCell ref="C1165:C1166"/>
    <mergeCell ref="D1165:D1166"/>
    <mergeCell ref="E1165:E1166"/>
    <mergeCell ref="F1165:F1166"/>
    <mergeCell ref="I1163:I1164"/>
    <mergeCell ref="K1163:K1164"/>
    <mergeCell ref="L1163:L1164"/>
    <mergeCell ref="M1163:M1164"/>
    <mergeCell ref="N1163:N1164"/>
    <mergeCell ref="O1163:O1164"/>
    <mergeCell ref="R1161:R1162"/>
    <mergeCell ref="S1161:S1162"/>
    <mergeCell ref="A1163:A1164"/>
    <mergeCell ref="B1163:B1164"/>
    <mergeCell ref="C1163:C1164"/>
    <mergeCell ref="D1163:D1164"/>
    <mergeCell ref="E1163:E1164"/>
    <mergeCell ref="F1163:F1164"/>
    <mergeCell ref="G1163:G1164"/>
    <mergeCell ref="H1163:H1164"/>
    <mergeCell ref="N1169:N1170"/>
    <mergeCell ref="O1169:O1170"/>
    <mergeCell ref="P1169:P1170"/>
    <mergeCell ref="Q1169:Q1170"/>
    <mergeCell ref="R1169:R1170"/>
    <mergeCell ref="S1169:S1170"/>
    <mergeCell ref="G1169:G1170"/>
    <mergeCell ref="H1169:H1170"/>
    <mergeCell ref="I1169:I1170"/>
    <mergeCell ref="K1169:K1170"/>
    <mergeCell ref="L1169:L1170"/>
    <mergeCell ref="M1169:M1170"/>
    <mergeCell ref="A1169:A1170"/>
    <mergeCell ref="B1169:B1170"/>
    <mergeCell ref="C1169:C1170"/>
    <mergeCell ref="D1169:D1170"/>
    <mergeCell ref="E1169:E1170"/>
    <mergeCell ref="F1169:F1170"/>
    <mergeCell ref="N1167:N1168"/>
    <mergeCell ref="O1167:O1168"/>
    <mergeCell ref="P1167:P1168"/>
    <mergeCell ref="Q1167:Q1168"/>
    <mergeCell ref="R1167:R1168"/>
    <mergeCell ref="S1167:S1168"/>
    <mergeCell ref="G1167:G1168"/>
    <mergeCell ref="H1167:H1168"/>
    <mergeCell ref="I1167:I1168"/>
    <mergeCell ref="K1167:K1168"/>
    <mergeCell ref="L1167:L1168"/>
    <mergeCell ref="M1167:M1168"/>
    <mergeCell ref="A1167:A1168"/>
    <mergeCell ref="B1167:B1168"/>
    <mergeCell ref="C1167:C1168"/>
    <mergeCell ref="D1167:D1168"/>
    <mergeCell ref="E1167:E1168"/>
    <mergeCell ref="F1167:F1168"/>
    <mergeCell ref="N1173:N1174"/>
    <mergeCell ref="O1173:O1174"/>
    <mergeCell ref="P1173:P1174"/>
    <mergeCell ref="Q1173:Q1174"/>
    <mergeCell ref="R1173:R1174"/>
    <mergeCell ref="S1173:S1174"/>
    <mergeCell ref="G1173:G1174"/>
    <mergeCell ref="H1173:H1174"/>
    <mergeCell ref="I1173:I1174"/>
    <mergeCell ref="K1173:K1174"/>
    <mergeCell ref="L1173:L1174"/>
    <mergeCell ref="M1173:M1174"/>
    <mergeCell ref="A1173:A1174"/>
    <mergeCell ref="B1173:B1174"/>
    <mergeCell ref="C1173:C1174"/>
    <mergeCell ref="D1173:D1174"/>
    <mergeCell ref="E1173:E1174"/>
    <mergeCell ref="F1173:F1174"/>
    <mergeCell ref="N1171:N1172"/>
    <mergeCell ref="O1171:O1172"/>
    <mergeCell ref="P1171:P1172"/>
    <mergeCell ref="Q1171:Q1172"/>
    <mergeCell ref="R1171:R1172"/>
    <mergeCell ref="S1171:S1172"/>
    <mergeCell ref="G1171:G1172"/>
    <mergeCell ref="H1171:H1172"/>
    <mergeCell ref="I1171:I1172"/>
    <mergeCell ref="K1171:K1172"/>
    <mergeCell ref="L1171:L1172"/>
    <mergeCell ref="M1171:M1172"/>
    <mergeCell ref="A1171:A1172"/>
    <mergeCell ref="B1171:B1172"/>
    <mergeCell ref="C1171:C1172"/>
    <mergeCell ref="D1171:D1172"/>
    <mergeCell ref="E1171:E1172"/>
    <mergeCell ref="F1171:F1172"/>
    <mergeCell ref="N1177:N1178"/>
    <mergeCell ref="O1177:O1178"/>
    <mergeCell ref="P1177:P1178"/>
    <mergeCell ref="Q1177:Q1178"/>
    <mergeCell ref="R1177:R1178"/>
    <mergeCell ref="S1177:S1178"/>
    <mergeCell ref="G1177:G1178"/>
    <mergeCell ref="H1177:H1178"/>
    <mergeCell ref="I1177:I1178"/>
    <mergeCell ref="K1177:K1178"/>
    <mergeCell ref="L1177:L1178"/>
    <mergeCell ref="M1177:M1178"/>
    <mergeCell ref="A1177:A1178"/>
    <mergeCell ref="B1177:B1178"/>
    <mergeCell ref="C1177:C1178"/>
    <mergeCell ref="D1177:D1178"/>
    <mergeCell ref="E1177:E1178"/>
    <mergeCell ref="F1177:F1178"/>
    <mergeCell ref="N1175:N1176"/>
    <mergeCell ref="O1175:O1176"/>
    <mergeCell ref="P1175:P1176"/>
    <mergeCell ref="Q1175:Q1176"/>
    <mergeCell ref="R1175:R1176"/>
    <mergeCell ref="S1175:S1176"/>
    <mergeCell ref="G1175:G1176"/>
    <mergeCell ref="H1175:H1176"/>
    <mergeCell ref="I1175:I1176"/>
    <mergeCell ref="K1175:K1176"/>
    <mergeCell ref="L1175:L1176"/>
    <mergeCell ref="M1175:M1176"/>
    <mergeCell ref="A1175:A1176"/>
    <mergeCell ref="B1175:B1176"/>
    <mergeCell ref="C1175:C1176"/>
    <mergeCell ref="D1175:D1176"/>
    <mergeCell ref="E1175:E1176"/>
    <mergeCell ref="F1175:F1176"/>
    <mergeCell ref="S1181:S1182"/>
    <mergeCell ref="A1183:A1184"/>
    <mergeCell ref="B1183:B1184"/>
    <mergeCell ref="C1183:C1184"/>
    <mergeCell ref="D1183:D1184"/>
    <mergeCell ref="E1183:E1184"/>
    <mergeCell ref="F1183:F1184"/>
    <mergeCell ref="G1183:G1184"/>
    <mergeCell ref="H1183:H1184"/>
    <mergeCell ref="I1183:I1184"/>
    <mergeCell ref="M1181:M1182"/>
    <mergeCell ref="N1181:N1182"/>
    <mergeCell ref="O1181:O1182"/>
    <mergeCell ref="P1181:P1182"/>
    <mergeCell ref="Q1181:Q1182"/>
    <mergeCell ref="R1181:R1182"/>
    <mergeCell ref="F1181:F1182"/>
    <mergeCell ref="G1181:G1182"/>
    <mergeCell ref="H1181:H1182"/>
    <mergeCell ref="I1181:I1182"/>
    <mergeCell ref="K1181:K1182"/>
    <mergeCell ref="L1181:L1182"/>
    <mergeCell ref="O1179:O1180"/>
    <mergeCell ref="P1179:P1180"/>
    <mergeCell ref="Q1179:Q1180"/>
    <mergeCell ref="R1179:R1180"/>
    <mergeCell ref="S1179:S1180"/>
    <mergeCell ref="A1181:A1182"/>
    <mergeCell ref="B1181:B1182"/>
    <mergeCell ref="C1181:C1182"/>
    <mergeCell ref="D1181:D1182"/>
    <mergeCell ref="E1181:E1182"/>
    <mergeCell ref="A1179:A1180"/>
    <mergeCell ref="B1179:I1180"/>
    <mergeCell ref="K1179:K1180"/>
    <mergeCell ref="L1179:L1180"/>
    <mergeCell ref="M1179:M1180"/>
    <mergeCell ref="N1179:N1180"/>
    <mergeCell ref="N1187:N1188"/>
    <mergeCell ref="O1187:O1188"/>
    <mergeCell ref="P1187:P1188"/>
    <mergeCell ref="Q1187:Q1188"/>
    <mergeCell ref="R1187:R1188"/>
    <mergeCell ref="S1187:S1188"/>
    <mergeCell ref="G1187:G1188"/>
    <mergeCell ref="H1187:H1188"/>
    <mergeCell ref="I1187:I1188"/>
    <mergeCell ref="K1187:K1188"/>
    <mergeCell ref="L1187:L1188"/>
    <mergeCell ref="M1187:M1188"/>
    <mergeCell ref="P1185:P1186"/>
    <mergeCell ref="Q1185:Q1186"/>
    <mergeCell ref="R1185:R1186"/>
    <mergeCell ref="S1185:S1186"/>
    <mergeCell ref="A1187:A1188"/>
    <mergeCell ref="B1187:B1188"/>
    <mergeCell ref="C1187:C1188"/>
    <mergeCell ref="D1187:D1188"/>
    <mergeCell ref="E1187:E1188"/>
    <mergeCell ref="F1187:F1188"/>
    <mergeCell ref="I1185:I1186"/>
    <mergeCell ref="K1185:K1186"/>
    <mergeCell ref="L1185:L1186"/>
    <mergeCell ref="M1185:M1186"/>
    <mergeCell ref="N1185:N1186"/>
    <mergeCell ref="O1185:O1186"/>
    <mergeCell ref="K1183:K1184"/>
    <mergeCell ref="L1183:S1184"/>
    <mergeCell ref="A1185:A1186"/>
    <mergeCell ref="B1185:B1186"/>
    <mergeCell ref="C1185:C1186"/>
    <mergeCell ref="D1185:D1186"/>
    <mergeCell ref="E1185:E1186"/>
    <mergeCell ref="F1185:F1186"/>
    <mergeCell ref="G1185:G1186"/>
    <mergeCell ref="H1185:H1186"/>
    <mergeCell ref="G1191:G1192"/>
    <mergeCell ref="H1191:H1192"/>
    <mergeCell ref="I1191:I1192"/>
    <mergeCell ref="K1191:K1192"/>
    <mergeCell ref="L1191:S1192"/>
    <mergeCell ref="A1193:A1194"/>
    <mergeCell ref="B1193:B1194"/>
    <mergeCell ref="C1193:C1194"/>
    <mergeCell ref="D1193:D1194"/>
    <mergeCell ref="E1193:E1194"/>
    <mergeCell ref="A1191:A1192"/>
    <mergeCell ref="B1191:B1192"/>
    <mergeCell ref="C1191:C1192"/>
    <mergeCell ref="D1191:D1192"/>
    <mergeCell ref="E1191:E1192"/>
    <mergeCell ref="F1191:F1192"/>
    <mergeCell ref="N1189:N1190"/>
    <mergeCell ref="O1189:O1190"/>
    <mergeCell ref="P1189:P1190"/>
    <mergeCell ref="Q1189:Q1190"/>
    <mergeCell ref="R1189:R1190"/>
    <mergeCell ref="S1189:S1190"/>
    <mergeCell ref="G1189:G1190"/>
    <mergeCell ref="H1189:H1190"/>
    <mergeCell ref="I1189:I1190"/>
    <mergeCell ref="K1189:K1190"/>
    <mergeCell ref="L1189:L1190"/>
    <mergeCell ref="M1189:M1190"/>
    <mergeCell ref="A1189:A1190"/>
    <mergeCell ref="B1189:B1190"/>
    <mergeCell ref="C1189:C1190"/>
    <mergeCell ref="D1189:D1190"/>
    <mergeCell ref="E1189:E1190"/>
    <mergeCell ref="F1189:F1190"/>
    <mergeCell ref="Q1195:Q1196"/>
    <mergeCell ref="R1195:R1196"/>
    <mergeCell ref="S1195:S1196"/>
    <mergeCell ref="A1197:A1198"/>
    <mergeCell ref="B1197:I1198"/>
    <mergeCell ref="K1197:K1198"/>
    <mergeCell ref="L1197:L1198"/>
    <mergeCell ref="M1197:M1198"/>
    <mergeCell ref="N1197:N1198"/>
    <mergeCell ref="O1197:O1198"/>
    <mergeCell ref="K1195:K1196"/>
    <mergeCell ref="L1195:L1196"/>
    <mergeCell ref="M1195:M1196"/>
    <mergeCell ref="N1195:N1196"/>
    <mergeCell ref="O1195:O1196"/>
    <mergeCell ref="P1195:P1196"/>
    <mergeCell ref="S1193:S1194"/>
    <mergeCell ref="A1195:A1196"/>
    <mergeCell ref="B1195:B1196"/>
    <mergeCell ref="C1195:C1196"/>
    <mergeCell ref="D1195:D1196"/>
    <mergeCell ref="E1195:E1196"/>
    <mergeCell ref="F1195:F1196"/>
    <mergeCell ref="G1195:G1196"/>
    <mergeCell ref="H1195:H1196"/>
    <mergeCell ref="I1195:I1196"/>
    <mergeCell ref="M1193:M1194"/>
    <mergeCell ref="N1193:N1194"/>
    <mergeCell ref="O1193:O1194"/>
    <mergeCell ref="P1193:P1194"/>
    <mergeCell ref="Q1193:Q1194"/>
    <mergeCell ref="R1193:R1194"/>
    <mergeCell ref="F1193:F1194"/>
    <mergeCell ref="G1193:G1194"/>
    <mergeCell ref="H1193:H1194"/>
    <mergeCell ref="I1193:I1194"/>
    <mergeCell ref="K1193:K1194"/>
    <mergeCell ref="L1193:L1194"/>
    <mergeCell ref="N1201:N1202"/>
    <mergeCell ref="O1201:O1202"/>
    <mergeCell ref="P1201:P1202"/>
    <mergeCell ref="Q1201:Q1202"/>
    <mergeCell ref="R1201:R1202"/>
    <mergeCell ref="S1201:S1202"/>
    <mergeCell ref="G1201:G1202"/>
    <mergeCell ref="H1201:H1202"/>
    <mergeCell ref="I1201:I1202"/>
    <mergeCell ref="K1201:K1202"/>
    <mergeCell ref="L1201:L1202"/>
    <mergeCell ref="M1201:M1202"/>
    <mergeCell ref="A1201:A1202"/>
    <mergeCell ref="B1201:B1202"/>
    <mergeCell ref="C1201:C1202"/>
    <mergeCell ref="D1201:D1202"/>
    <mergeCell ref="E1201:E1202"/>
    <mergeCell ref="F1201:F1202"/>
    <mergeCell ref="N1199:N1200"/>
    <mergeCell ref="O1199:O1200"/>
    <mergeCell ref="P1199:P1200"/>
    <mergeCell ref="Q1199:Q1200"/>
    <mergeCell ref="R1199:R1200"/>
    <mergeCell ref="S1199:S1200"/>
    <mergeCell ref="G1199:G1200"/>
    <mergeCell ref="H1199:H1200"/>
    <mergeCell ref="I1199:I1200"/>
    <mergeCell ref="K1199:K1200"/>
    <mergeCell ref="L1199:L1200"/>
    <mergeCell ref="M1199:M1200"/>
    <mergeCell ref="P1197:P1198"/>
    <mergeCell ref="Q1197:Q1198"/>
    <mergeCell ref="R1197:R1198"/>
    <mergeCell ref="S1197:S1198"/>
    <mergeCell ref="A1199:A1200"/>
    <mergeCell ref="B1199:B1200"/>
    <mergeCell ref="C1199:C1200"/>
    <mergeCell ref="D1199:D1200"/>
    <mergeCell ref="E1199:E1200"/>
    <mergeCell ref="F1199:F1200"/>
    <mergeCell ref="N1205:N1206"/>
    <mergeCell ref="O1205:O1206"/>
    <mergeCell ref="P1205:P1206"/>
    <mergeCell ref="Q1205:Q1206"/>
    <mergeCell ref="R1205:R1206"/>
    <mergeCell ref="S1205:S1206"/>
    <mergeCell ref="G1205:G1206"/>
    <mergeCell ref="H1205:H1206"/>
    <mergeCell ref="I1205:I1206"/>
    <mergeCell ref="K1205:K1206"/>
    <mergeCell ref="L1205:L1206"/>
    <mergeCell ref="M1205:M1206"/>
    <mergeCell ref="A1205:A1206"/>
    <mergeCell ref="B1205:B1206"/>
    <mergeCell ref="C1205:C1206"/>
    <mergeCell ref="D1205:D1206"/>
    <mergeCell ref="E1205:E1206"/>
    <mergeCell ref="F1205:F1206"/>
    <mergeCell ref="N1203:N1204"/>
    <mergeCell ref="O1203:O1204"/>
    <mergeCell ref="P1203:P1204"/>
    <mergeCell ref="Q1203:Q1204"/>
    <mergeCell ref="R1203:R1204"/>
    <mergeCell ref="S1203:S1204"/>
    <mergeCell ref="G1203:G1204"/>
    <mergeCell ref="H1203:H1204"/>
    <mergeCell ref="I1203:I1204"/>
    <mergeCell ref="K1203:K1204"/>
    <mergeCell ref="L1203:L1204"/>
    <mergeCell ref="M1203:M1204"/>
    <mergeCell ref="A1203:A1204"/>
    <mergeCell ref="B1203:B1204"/>
    <mergeCell ref="C1203:C1204"/>
    <mergeCell ref="D1203:D1204"/>
    <mergeCell ref="E1203:E1204"/>
    <mergeCell ref="F1203:F1204"/>
    <mergeCell ref="S1209:S1210"/>
    <mergeCell ref="A1211:A1212"/>
    <mergeCell ref="B1211:B1212"/>
    <mergeCell ref="C1211:C1212"/>
    <mergeCell ref="D1211:D1212"/>
    <mergeCell ref="E1211:E1212"/>
    <mergeCell ref="F1211:F1212"/>
    <mergeCell ref="G1211:G1212"/>
    <mergeCell ref="H1211:H1212"/>
    <mergeCell ref="I1211:I1212"/>
    <mergeCell ref="M1209:M1210"/>
    <mergeCell ref="N1209:N1210"/>
    <mergeCell ref="O1209:O1210"/>
    <mergeCell ref="P1209:P1210"/>
    <mergeCell ref="Q1209:Q1210"/>
    <mergeCell ref="R1209:R1210"/>
    <mergeCell ref="F1209:F1210"/>
    <mergeCell ref="G1209:G1210"/>
    <mergeCell ref="H1209:H1210"/>
    <mergeCell ref="I1209:I1210"/>
    <mergeCell ref="K1209:K1210"/>
    <mergeCell ref="L1209:L1210"/>
    <mergeCell ref="G1207:G1208"/>
    <mergeCell ref="H1207:H1208"/>
    <mergeCell ref="I1207:I1208"/>
    <mergeCell ref="K1207:K1208"/>
    <mergeCell ref="L1207:S1208"/>
    <mergeCell ref="A1209:A1210"/>
    <mergeCell ref="B1209:B1210"/>
    <mergeCell ref="C1209:C1210"/>
    <mergeCell ref="D1209:D1210"/>
    <mergeCell ref="E1209:E1210"/>
    <mergeCell ref="A1207:A1208"/>
    <mergeCell ref="B1207:B1208"/>
    <mergeCell ref="C1207:C1208"/>
    <mergeCell ref="D1207:D1208"/>
    <mergeCell ref="E1207:E1208"/>
    <mergeCell ref="F1207:F1208"/>
    <mergeCell ref="F1215:F1216"/>
    <mergeCell ref="G1215:G1216"/>
    <mergeCell ref="H1215:H1216"/>
    <mergeCell ref="I1215:I1216"/>
    <mergeCell ref="K1215:K1216"/>
    <mergeCell ref="L1215:S1216"/>
    <mergeCell ref="O1213:O1214"/>
    <mergeCell ref="P1213:P1214"/>
    <mergeCell ref="Q1213:Q1214"/>
    <mergeCell ref="R1213:R1214"/>
    <mergeCell ref="S1213:S1214"/>
    <mergeCell ref="A1215:A1216"/>
    <mergeCell ref="B1215:B1216"/>
    <mergeCell ref="C1215:C1216"/>
    <mergeCell ref="D1215:D1216"/>
    <mergeCell ref="E1215:E1216"/>
    <mergeCell ref="H1213:H1214"/>
    <mergeCell ref="I1213:I1214"/>
    <mergeCell ref="K1213:K1214"/>
    <mergeCell ref="L1213:L1214"/>
    <mergeCell ref="M1213:M1214"/>
    <mergeCell ref="N1213:N1214"/>
    <mergeCell ref="Q1211:Q1212"/>
    <mergeCell ref="R1211:R1212"/>
    <mergeCell ref="S1211:S1212"/>
    <mergeCell ref="A1213:A1214"/>
    <mergeCell ref="B1213:B1214"/>
    <mergeCell ref="C1213:C1214"/>
    <mergeCell ref="D1213:D1214"/>
    <mergeCell ref="E1213:E1214"/>
    <mergeCell ref="F1213:F1214"/>
    <mergeCell ref="G1213:G1214"/>
    <mergeCell ref="K1211:K1212"/>
    <mergeCell ref="L1211:L1212"/>
    <mergeCell ref="M1211:M1212"/>
    <mergeCell ref="N1211:N1212"/>
    <mergeCell ref="O1211:O1212"/>
    <mergeCell ref="P1211:P1212"/>
    <mergeCell ref="N1219:N1220"/>
    <mergeCell ref="O1219:O1220"/>
    <mergeCell ref="P1219:P1220"/>
    <mergeCell ref="Q1219:Q1220"/>
    <mergeCell ref="R1219:R1220"/>
    <mergeCell ref="S1219:S1220"/>
    <mergeCell ref="G1219:G1220"/>
    <mergeCell ref="H1219:H1220"/>
    <mergeCell ref="I1219:I1220"/>
    <mergeCell ref="K1219:K1220"/>
    <mergeCell ref="L1219:L1220"/>
    <mergeCell ref="M1219:M1220"/>
    <mergeCell ref="A1219:A1220"/>
    <mergeCell ref="B1219:B1220"/>
    <mergeCell ref="C1219:C1220"/>
    <mergeCell ref="D1219:D1220"/>
    <mergeCell ref="E1219:E1220"/>
    <mergeCell ref="F1219:F1220"/>
    <mergeCell ref="N1217:N1218"/>
    <mergeCell ref="O1217:O1218"/>
    <mergeCell ref="P1217:P1218"/>
    <mergeCell ref="Q1217:Q1218"/>
    <mergeCell ref="R1217:R1218"/>
    <mergeCell ref="S1217:S1218"/>
    <mergeCell ref="G1217:G1218"/>
    <mergeCell ref="H1217:H1218"/>
    <mergeCell ref="I1217:I1218"/>
    <mergeCell ref="K1217:K1218"/>
    <mergeCell ref="L1217:L1218"/>
    <mergeCell ref="M1217:M1218"/>
    <mergeCell ref="A1217:A1218"/>
    <mergeCell ref="B1217:B1218"/>
    <mergeCell ref="C1217:C1218"/>
    <mergeCell ref="D1217:D1218"/>
    <mergeCell ref="E1217:E1218"/>
    <mergeCell ref="F1217:F1218"/>
    <mergeCell ref="N1223:N1224"/>
    <mergeCell ref="O1223:O1224"/>
    <mergeCell ref="P1223:P1224"/>
    <mergeCell ref="Q1223:Q1224"/>
    <mergeCell ref="R1223:R1224"/>
    <mergeCell ref="S1223:S1224"/>
    <mergeCell ref="G1223:G1224"/>
    <mergeCell ref="H1223:H1224"/>
    <mergeCell ref="I1223:I1224"/>
    <mergeCell ref="K1223:K1224"/>
    <mergeCell ref="L1223:L1224"/>
    <mergeCell ref="M1223:M1224"/>
    <mergeCell ref="A1223:A1224"/>
    <mergeCell ref="B1223:B1224"/>
    <mergeCell ref="C1223:C1224"/>
    <mergeCell ref="D1223:D1224"/>
    <mergeCell ref="E1223:E1224"/>
    <mergeCell ref="F1223:F1224"/>
    <mergeCell ref="N1221:N1222"/>
    <mergeCell ref="O1221:O1222"/>
    <mergeCell ref="P1221:P1222"/>
    <mergeCell ref="Q1221:Q1222"/>
    <mergeCell ref="R1221:R1222"/>
    <mergeCell ref="S1221:S1222"/>
    <mergeCell ref="G1221:G1222"/>
    <mergeCell ref="H1221:H1222"/>
    <mergeCell ref="I1221:I1222"/>
    <mergeCell ref="K1221:K1222"/>
    <mergeCell ref="L1221:L1222"/>
    <mergeCell ref="M1221:M1222"/>
    <mergeCell ref="A1221:A1222"/>
    <mergeCell ref="B1221:B1222"/>
    <mergeCell ref="C1221:C1222"/>
    <mergeCell ref="D1221:D1222"/>
    <mergeCell ref="E1221:E1222"/>
    <mergeCell ref="F1221:F1222"/>
    <mergeCell ref="D1229:G1230"/>
    <mergeCell ref="H1229:I1230"/>
    <mergeCell ref="N1229:Q1230"/>
    <mergeCell ref="R1229:S1230"/>
    <mergeCell ref="A1231:S1232"/>
    <mergeCell ref="A1233:A1234"/>
    <mergeCell ref="B1233:B1234"/>
    <mergeCell ref="C1233:C1234"/>
    <mergeCell ref="D1233:D1234"/>
    <mergeCell ref="E1233:E1234"/>
    <mergeCell ref="N1227:N1228"/>
    <mergeCell ref="O1227:O1228"/>
    <mergeCell ref="P1227:P1228"/>
    <mergeCell ref="Q1227:Q1228"/>
    <mergeCell ref="R1227:R1228"/>
    <mergeCell ref="S1227:S1228"/>
    <mergeCell ref="G1227:G1228"/>
    <mergeCell ref="H1227:H1228"/>
    <mergeCell ref="I1227:I1228"/>
    <mergeCell ref="K1227:K1228"/>
    <mergeCell ref="L1227:L1228"/>
    <mergeCell ref="M1227:M1228"/>
    <mergeCell ref="A1227:A1228"/>
    <mergeCell ref="B1227:B1228"/>
    <mergeCell ref="C1227:C1228"/>
    <mergeCell ref="D1227:D1228"/>
    <mergeCell ref="E1227:E1228"/>
    <mergeCell ref="F1227:F1228"/>
    <mergeCell ref="N1225:N1226"/>
    <mergeCell ref="O1225:O1226"/>
    <mergeCell ref="P1225:P1226"/>
    <mergeCell ref="Q1225:Q1226"/>
    <mergeCell ref="R1225:R1226"/>
    <mergeCell ref="S1225:S1226"/>
    <mergeCell ref="G1225:G1226"/>
    <mergeCell ref="H1225:H1226"/>
    <mergeCell ref="I1225:I1226"/>
    <mergeCell ref="K1225:K1226"/>
    <mergeCell ref="L1225:L1226"/>
    <mergeCell ref="M1225:M1226"/>
    <mergeCell ref="A1225:A1226"/>
    <mergeCell ref="B1225:B1226"/>
    <mergeCell ref="C1225:C1226"/>
    <mergeCell ref="D1225:D1226"/>
    <mergeCell ref="E1225:E1226"/>
    <mergeCell ref="F1225:F1226"/>
    <mergeCell ref="S1237:S1238"/>
    <mergeCell ref="A1239:A1240"/>
    <mergeCell ref="B1239:B1240"/>
    <mergeCell ref="C1239:C1240"/>
    <mergeCell ref="D1239:D1240"/>
    <mergeCell ref="E1239:E1240"/>
    <mergeCell ref="F1239:F1240"/>
    <mergeCell ref="G1239:G1240"/>
    <mergeCell ref="H1239:H1240"/>
    <mergeCell ref="I1239:I1240"/>
    <mergeCell ref="M1237:M1238"/>
    <mergeCell ref="N1237:N1238"/>
    <mergeCell ref="O1237:O1238"/>
    <mergeCell ref="P1237:P1238"/>
    <mergeCell ref="Q1237:Q1238"/>
    <mergeCell ref="R1237:R1238"/>
    <mergeCell ref="F1237:F1238"/>
    <mergeCell ref="G1237:G1238"/>
    <mergeCell ref="H1237:H1238"/>
    <mergeCell ref="I1237:I1238"/>
    <mergeCell ref="K1237:K1238"/>
    <mergeCell ref="L1237:L1238"/>
    <mergeCell ref="S1233:S1234"/>
    <mergeCell ref="A1235:A1236"/>
    <mergeCell ref="B1235:I1236"/>
    <mergeCell ref="K1235:K1236"/>
    <mergeCell ref="L1235:S1236"/>
    <mergeCell ref="A1237:A1238"/>
    <mergeCell ref="B1237:B1238"/>
    <mergeCell ref="C1237:C1238"/>
    <mergeCell ref="D1237:D1238"/>
    <mergeCell ref="E1237:E1238"/>
    <mergeCell ref="M1233:M1234"/>
    <mergeCell ref="N1233:N1234"/>
    <mergeCell ref="O1233:O1234"/>
    <mergeCell ref="P1233:P1234"/>
    <mergeCell ref="Q1233:Q1234"/>
    <mergeCell ref="R1233:R1234"/>
    <mergeCell ref="F1233:F1234"/>
    <mergeCell ref="G1233:G1234"/>
    <mergeCell ref="H1233:H1234"/>
    <mergeCell ref="I1233:I1234"/>
    <mergeCell ref="K1233:K1234"/>
    <mergeCell ref="L1233:L1234"/>
    <mergeCell ref="N1243:N1244"/>
    <mergeCell ref="O1243:O1244"/>
    <mergeCell ref="P1243:P1244"/>
    <mergeCell ref="Q1243:Q1244"/>
    <mergeCell ref="R1243:R1244"/>
    <mergeCell ref="S1243:S1244"/>
    <mergeCell ref="G1243:G1244"/>
    <mergeCell ref="H1243:H1244"/>
    <mergeCell ref="I1243:I1244"/>
    <mergeCell ref="K1243:K1244"/>
    <mergeCell ref="L1243:L1244"/>
    <mergeCell ref="M1243:M1244"/>
    <mergeCell ref="H1241:H1242"/>
    <mergeCell ref="I1241:I1242"/>
    <mergeCell ref="K1241:K1242"/>
    <mergeCell ref="L1241:S1242"/>
    <mergeCell ref="A1243:A1244"/>
    <mergeCell ref="B1243:B1244"/>
    <mergeCell ref="C1243:C1244"/>
    <mergeCell ref="D1243:D1244"/>
    <mergeCell ref="E1243:E1244"/>
    <mergeCell ref="F1243:F1244"/>
    <mergeCell ref="Q1239:Q1240"/>
    <mergeCell ref="R1239:R1240"/>
    <mergeCell ref="S1239:S1240"/>
    <mergeCell ref="A1241:A1242"/>
    <mergeCell ref="B1241:B1242"/>
    <mergeCell ref="C1241:C1242"/>
    <mergeCell ref="D1241:D1242"/>
    <mergeCell ref="E1241:E1242"/>
    <mergeCell ref="F1241:F1242"/>
    <mergeCell ref="G1241:G1242"/>
    <mergeCell ref="K1239:K1240"/>
    <mergeCell ref="L1239:L1240"/>
    <mergeCell ref="M1239:M1240"/>
    <mergeCell ref="N1239:N1240"/>
    <mergeCell ref="O1239:O1240"/>
    <mergeCell ref="P1239:P1240"/>
    <mergeCell ref="G1247:G1248"/>
    <mergeCell ref="H1247:H1248"/>
    <mergeCell ref="I1247:I1248"/>
    <mergeCell ref="K1247:K1248"/>
    <mergeCell ref="L1247:S1248"/>
    <mergeCell ref="A1249:A1250"/>
    <mergeCell ref="B1249:B1250"/>
    <mergeCell ref="C1249:C1250"/>
    <mergeCell ref="D1249:D1250"/>
    <mergeCell ref="E1249:E1250"/>
    <mergeCell ref="A1247:A1248"/>
    <mergeCell ref="B1247:B1248"/>
    <mergeCell ref="C1247:C1248"/>
    <mergeCell ref="D1247:D1248"/>
    <mergeCell ref="E1247:E1248"/>
    <mergeCell ref="F1247:F1248"/>
    <mergeCell ref="N1245:N1246"/>
    <mergeCell ref="O1245:O1246"/>
    <mergeCell ref="P1245:P1246"/>
    <mergeCell ref="Q1245:Q1246"/>
    <mergeCell ref="R1245:R1246"/>
    <mergeCell ref="S1245:S1246"/>
    <mergeCell ref="G1245:G1246"/>
    <mergeCell ref="H1245:H1246"/>
    <mergeCell ref="I1245:I1246"/>
    <mergeCell ref="K1245:K1246"/>
    <mergeCell ref="L1245:L1246"/>
    <mergeCell ref="M1245:M1246"/>
    <mergeCell ref="A1245:A1246"/>
    <mergeCell ref="B1245:B1246"/>
    <mergeCell ref="C1245:C1246"/>
    <mergeCell ref="D1245:D1246"/>
    <mergeCell ref="E1245:E1246"/>
    <mergeCell ref="F1245:F1246"/>
    <mergeCell ref="O1255:O1256"/>
    <mergeCell ref="P1255:P1256"/>
    <mergeCell ref="Q1255:Q1256"/>
    <mergeCell ref="R1255:R1256"/>
    <mergeCell ref="S1255:S1256"/>
    <mergeCell ref="A1257:A1258"/>
    <mergeCell ref="B1257:B1258"/>
    <mergeCell ref="C1257:C1258"/>
    <mergeCell ref="D1257:D1258"/>
    <mergeCell ref="E1257:E1258"/>
    <mergeCell ref="K1251:S1252"/>
    <mergeCell ref="A1253:I1254"/>
    <mergeCell ref="K1253:K1254"/>
    <mergeCell ref="L1253:S1254"/>
    <mergeCell ref="A1255:A1256"/>
    <mergeCell ref="B1255:I1256"/>
    <mergeCell ref="K1255:K1256"/>
    <mergeCell ref="L1255:L1256"/>
    <mergeCell ref="M1255:M1256"/>
    <mergeCell ref="N1255:N1256"/>
    <mergeCell ref="S1249:S1250"/>
    <mergeCell ref="A1251:A1252"/>
    <mergeCell ref="B1251:B1252"/>
    <mergeCell ref="C1251:C1252"/>
    <mergeCell ref="D1251:D1252"/>
    <mergeCell ref="E1251:E1252"/>
    <mergeCell ref="F1251:F1252"/>
    <mergeCell ref="G1251:G1252"/>
    <mergeCell ref="H1251:H1252"/>
    <mergeCell ref="I1251:I1252"/>
    <mergeCell ref="M1249:M1250"/>
    <mergeCell ref="N1249:N1250"/>
    <mergeCell ref="O1249:O1250"/>
    <mergeCell ref="P1249:P1250"/>
    <mergeCell ref="Q1249:Q1250"/>
    <mergeCell ref="R1249:R1250"/>
    <mergeCell ref="F1249:F1250"/>
    <mergeCell ref="G1249:G1250"/>
    <mergeCell ref="H1249:H1250"/>
    <mergeCell ref="I1249:I1250"/>
    <mergeCell ref="K1249:K1250"/>
    <mergeCell ref="L1249:L1250"/>
    <mergeCell ref="Q1259:Q1260"/>
    <mergeCell ref="R1259:R1260"/>
    <mergeCell ref="S1259:S1260"/>
    <mergeCell ref="A1261:A1262"/>
    <mergeCell ref="B1261:I1262"/>
    <mergeCell ref="K1261:K1262"/>
    <mergeCell ref="L1261:L1262"/>
    <mergeCell ref="M1261:M1262"/>
    <mergeCell ref="N1261:N1262"/>
    <mergeCell ref="O1261:O1262"/>
    <mergeCell ref="K1259:K1260"/>
    <mergeCell ref="L1259:L1260"/>
    <mergeCell ref="M1259:M1260"/>
    <mergeCell ref="N1259:N1260"/>
    <mergeCell ref="O1259:O1260"/>
    <mergeCell ref="P1259:P1260"/>
    <mergeCell ref="S1257:S1258"/>
    <mergeCell ref="A1259:A1260"/>
    <mergeCell ref="B1259:B1260"/>
    <mergeCell ref="C1259:C1260"/>
    <mergeCell ref="D1259:D1260"/>
    <mergeCell ref="E1259:E1260"/>
    <mergeCell ref="F1259:F1260"/>
    <mergeCell ref="G1259:G1260"/>
    <mergeCell ref="H1259:H1260"/>
    <mergeCell ref="I1259:I1260"/>
    <mergeCell ref="M1257:M1258"/>
    <mergeCell ref="N1257:N1258"/>
    <mergeCell ref="O1257:O1258"/>
    <mergeCell ref="P1257:P1258"/>
    <mergeCell ref="Q1257:Q1258"/>
    <mergeCell ref="R1257:R1258"/>
    <mergeCell ref="F1257:F1258"/>
    <mergeCell ref="G1257:G1258"/>
    <mergeCell ref="H1257:H1258"/>
    <mergeCell ref="I1257:I1258"/>
    <mergeCell ref="K1257:K1258"/>
    <mergeCell ref="L1257:L1258"/>
    <mergeCell ref="N1265:N1266"/>
    <mergeCell ref="O1265:O1266"/>
    <mergeCell ref="P1265:P1266"/>
    <mergeCell ref="Q1265:Q1266"/>
    <mergeCell ref="R1265:R1266"/>
    <mergeCell ref="S1265:S1266"/>
    <mergeCell ref="G1265:G1266"/>
    <mergeCell ref="H1265:H1266"/>
    <mergeCell ref="I1265:I1266"/>
    <mergeCell ref="K1265:K1266"/>
    <mergeCell ref="L1265:L1266"/>
    <mergeCell ref="M1265:M1266"/>
    <mergeCell ref="A1265:A1266"/>
    <mergeCell ref="B1265:B1266"/>
    <mergeCell ref="C1265:C1266"/>
    <mergeCell ref="D1265:D1266"/>
    <mergeCell ref="E1265:E1266"/>
    <mergeCell ref="F1265:F1266"/>
    <mergeCell ref="N1263:N1264"/>
    <mergeCell ref="O1263:O1264"/>
    <mergeCell ref="P1263:P1264"/>
    <mergeCell ref="Q1263:Q1264"/>
    <mergeCell ref="R1263:R1264"/>
    <mergeCell ref="S1263:S1264"/>
    <mergeCell ref="G1263:G1264"/>
    <mergeCell ref="H1263:H1264"/>
    <mergeCell ref="I1263:I1264"/>
    <mergeCell ref="K1263:K1264"/>
    <mergeCell ref="L1263:L1264"/>
    <mergeCell ref="M1263:M1264"/>
    <mergeCell ref="P1261:P1262"/>
    <mergeCell ref="Q1261:Q1262"/>
    <mergeCell ref="R1261:R1262"/>
    <mergeCell ref="S1261:S1262"/>
    <mergeCell ref="A1263:A1264"/>
    <mergeCell ref="B1263:B1264"/>
    <mergeCell ref="C1263:C1264"/>
    <mergeCell ref="D1263:D1264"/>
    <mergeCell ref="E1263:E1264"/>
    <mergeCell ref="F1263:F1264"/>
    <mergeCell ref="S1271:S1272"/>
    <mergeCell ref="A1273:A1274"/>
    <mergeCell ref="B1273:I1274"/>
    <mergeCell ref="K1273:K1274"/>
    <mergeCell ref="L1273:L1274"/>
    <mergeCell ref="M1273:M1274"/>
    <mergeCell ref="N1273:N1274"/>
    <mergeCell ref="O1273:O1274"/>
    <mergeCell ref="P1273:P1274"/>
    <mergeCell ref="Q1273:Q1274"/>
    <mergeCell ref="S1269:S1270"/>
    <mergeCell ref="A1271:I1272"/>
    <mergeCell ref="K1271:K1272"/>
    <mergeCell ref="L1271:L1272"/>
    <mergeCell ref="M1271:M1272"/>
    <mergeCell ref="N1271:N1272"/>
    <mergeCell ref="O1271:O1272"/>
    <mergeCell ref="P1271:P1272"/>
    <mergeCell ref="Q1271:Q1272"/>
    <mergeCell ref="R1271:R1272"/>
    <mergeCell ref="M1269:M1270"/>
    <mergeCell ref="N1269:N1270"/>
    <mergeCell ref="O1269:O1270"/>
    <mergeCell ref="P1269:P1270"/>
    <mergeCell ref="Q1269:Q1270"/>
    <mergeCell ref="R1269:R1270"/>
    <mergeCell ref="F1269:F1270"/>
    <mergeCell ref="G1269:G1270"/>
    <mergeCell ref="H1269:H1270"/>
    <mergeCell ref="I1269:I1270"/>
    <mergeCell ref="K1269:K1270"/>
    <mergeCell ref="L1269:L1270"/>
    <mergeCell ref="G1267:G1268"/>
    <mergeCell ref="H1267:H1268"/>
    <mergeCell ref="I1267:I1268"/>
    <mergeCell ref="K1267:K1268"/>
    <mergeCell ref="L1267:S1268"/>
    <mergeCell ref="A1269:A1270"/>
    <mergeCell ref="B1269:B1270"/>
    <mergeCell ref="C1269:C1270"/>
    <mergeCell ref="D1269:D1270"/>
    <mergeCell ref="E1269:E1270"/>
    <mergeCell ref="A1267:A1268"/>
    <mergeCell ref="B1267:B1268"/>
    <mergeCell ref="C1267:C1268"/>
    <mergeCell ref="D1267:D1268"/>
    <mergeCell ref="E1267:E1268"/>
    <mergeCell ref="F1267:F1268"/>
    <mergeCell ref="N1277:N1278"/>
    <mergeCell ref="O1277:O1278"/>
    <mergeCell ref="P1277:P1278"/>
    <mergeCell ref="Q1277:Q1278"/>
    <mergeCell ref="R1277:R1278"/>
    <mergeCell ref="S1277:S1278"/>
    <mergeCell ref="G1277:G1278"/>
    <mergeCell ref="H1277:H1278"/>
    <mergeCell ref="I1277:I1278"/>
    <mergeCell ref="K1277:K1278"/>
    <mergeCell ref="L1277:L1278"/>
    <mergeCell ref="M1277:M1278"/>
    <mergeCell ref="P1275:P1276"/>
    <mergeCell ref="Q1275:Q1276"/>
    <mergeCell ref="R1275:R1276"/>
    <mergeCell ref="S1275:S1276"/>
    <mergeCell ref="A1277:A1278"/>
    <mergeCell ref="B1277:B1278"/>
    <mergeCell ref="C1277:C1278"/>
    <mergeCell ref="D1277:D1278"/>
    <mergeCell ref="E1277:E1278"/>
    <mergeCell ref="F1277:F1278"/>
    <mergeCell ref="I1275:I1276"/>
    <mergeCell ref="K1275:K1276"/>
    <mergeCell ref="L1275:L1276"/>
    <mergeCell ref="M1275:M1276"/>
    <mergeCell ref="N1275:N1276"/>
    <mergeCell ref="O1275:O1276"/>
    <mergeCell ref="R1273:R1274"/>
    <mergeCell ref="S1273:S1274"/>
    <mergeCell ref="A1275:A1276"/>
    <mergeCell ref="B1275:B1276"/>
    <mergeCell ref="C1275:C1276"/>
    <mergeCell ref="D1275:D1276"/>
    <mergeCell ref="E1275:E1276"/>
    <mergeCell ref="F1275:F1276"/>
    <mergeCell ref="G1275:G1276"/>
    <mergeCell ref="H1275:H1276"/>
    <mergeCell ref="O1283:O1284"/>
    <mergeCell ref="P1283:P1284"/>
    <mergeCell ref="Q1283:Q1284"/>
    <mergeCell ref="R1283:R1284"/>
    <mergeCell ref="S1283:S1284"/>
    <mergeCell ref="A1285:A1286"/>
    <mergeCell ref="B1285:B1286"/>
    <mergeCell ref="C1285:C1286"/>
    <mergeCell ref="D1285:D1286"/>
    <mergeCell ref="E1285:E1286"/>
    <mergeCell ref="A1283:A1284"/>
    <mergeCell ref="B1283:I1284"/>
    <mergeCell ref="K1283:K1284"/>
    <mergeCell ref="L1283:L1284"/>
    <mergeCell ref="M1283:M1284"/>
    <mergeCell ref="N1283:N1284"/>
    <mergeCell ref="F1281:F1282"/>
    <mergeCell ref="G1281:G1282"/>
    <mergeCell ref="H1281:H1282"/>
    <mergeCell ref="I1281:I1282"/>
    <mergeCell ref="K1281:K1282"/>
    <mergeCell ref="L1281:S1282"/>
    <mergeCell ref="O1279:O1280"/>
    <mergeCell ref="P1279:P1280"/>
    <mergeCell ref="Q1279:Q1280"/>
    <mergeCell ref="R1279:R1280"/>
    <mergeCell ref="S1279:S1280"/>
    <mergeCell ref="A1281:A1282"/>
    <mergeCell ref="B1281:B1282"/>
    <mergeCell ref="C1281:C1282"/>
    <mergeCell ref="D1281:D1282"/>
    <mergeCell ref="E1281:E1282"/>
    <mergeCell ref="A1279:A1280"/>
    <mergeCell ref="B1279:I1280"/>
    <mergeCell ref="K1279:K1280"/>
    <mergeCell ref="L1279:L1280"/>
    <mergeCell ref="M1279:M1280"/>
    <mergeCell ref="N1279:N1280"/>
    <mergeCell ref="O1289:O1290"/>
    <mergeCell ref="P1289:P1290"/>
    <mergeCell ref="Q1289:Q1290"/>
    <mergeCell ref="R1289:R1290"/>
    <mergeCell ref="S1289:S1290"/>
    <mergeCell ref="A1291:A1292"/>
    <mergeCell ref="B1291:B1292"/>
    <mergeCell ref="C1291:C1292"/>
    <mergeCell ref="D1291:D1292"/>
    <mergeCell ref="E1291:E1292"/>
    <mergeCell ref="H1289:H1290"/>
    <mergeCell ref="I1289:I1290"/>
    <mergeCell ref="K1289:K1290"/>
    <mergeCell ref="L1289:L1290"/>
    <mergeCell ref="M1289:M1290"/>
    <mergeCell ref="N1289:N1290"/>
    <mergeCell ref="Q1287:Q1288"/>
    <mergeCell ref="R1287:R1288"/>
    <mergeCell ref="S1287:S1288"/>
    <mergeCell ref="A1289:A1290"/>
    <mergeCell ref="B1289:B1290"/>
    <mergeCell ref="C1289:C1290"/>
    <mergeCell ref="D1289:D1290"/>
    <mergeCell ref="E1289:E1290"/>
    <mergeCell ref="F1289:F1290"/>
    <mergeCell ref="G1289:G1290"/>
    <mergeCell ref="K1287:K1288"/>
    <mergeCell ref="L1287:L1288"/>
    <mergeCell ref="M1287:M1288"/>
    <mergeCell ref="N1287:N1288"/>
    <mergeCell ref="O1287:O1288"/>
    <mergeCell ref="P1287:P1288"/>
    <mergeCell ref="S1285:S1286"/>
    <mergeCell ref="A1287:A1288"/>
    <mergeCell ref="B1287:B1288"/>
    <mergeCell ref="C1287:C1288"/>
    <mergeCell ref="D1287:D1288"/>
    <mergeCell ref="E1287:E1288"/>
    <mergeCell ref="F1287:F1288"/>
    <mergeCell ref="G1287:G1288"/>
    <mergeCell ref="H1287:H1288"/>
    <mergeCell ref="I1287:I1288"/>
    <mergeCell ref="M1285:M1286"/>
    <mergeCell ref="N1285:N1286"/>
    <mergeCell ref="O1285:O1286"/>
    <mergeCell ref="P1285:P1286"/>
    <mergeCell ref="Q1285:Q1286"/>
    <mergeCell ref="R1285:R1286"/>
    <mergeCell ref="F1285:F1286"/>
    <mergeCell ref="G1285:G1286"/>
    <mergeCell ref="H1285:H1286"/>
    <mergeCell ref="I1285:I1286"/>
    <mergeCell ref="K1285:K1286"/>
    <mergeCell ref="L1285:L1286"/>
    <mergeCell ref="O1295:O1296"/>
    <mergeCell ref="P1295:P1296"/>
    <mergeCell ref="Q1295:Q1296"/>
    <mergeCell ref="R1295:R1296"/>
    <mergeCell ref="S1295:S1296"/>
    <mergeCell ref="A1297:A1298"/>
    <mergeCell ref="B1297:B1298"/>
    <mergeCell ref="C1297:C1298"/>
    <mergeCell ref="D1297:D1298"/>
    <mergeCell ref="E1297:E1298"/>
    <mergeCell ref="H1295:H1296"/>
    <mergeCell ref="I1295:I1296"/>
    <mergeCell ref="K1295:K1296"/>
    <mergeCell ref="L1295:L1296"/>
    <mergeCell ref="M1295:M1296"/>
    <mergeCell ref="N1295:N1296"/>
    <mergeCell ref="Q1293:Q1294"/>
    <mergeCell ref="R1293:R1294"/>
    <mergeCell ref="S1293:S1294"/>
    <mergeCell ref="A1295:A1296"/>
    <mergeCell ref="B1295:B1296"/>
    <mergeCell ref="C1295:C1296"/>
    <mergeCell ref="D1295:D1296"/>
    <mergeCell ref="E1295:E1296"/>
    <mergeCell ref="F1295:F1296"/>
    <mergeCell ref="G1295:G1296"/>
    <mergeCell ref="K1293:K1294"/>
    <mergeCell ref="L1293:L1294"/>
    <mergeCell ref="M1293:M1294"/>
    <mergeCell ref="N1293:N1294"/>
    <mergeCell ref="O1293:O1294"/>
    <mergeCell ref="P1293:P1294"/>
    <mergeCell ref="S1291:S1292"/>
    <mergeCell ref="A1293:A1294"/>
    <mergeCell ref="B1293:B1294"/>
    <mergeCell ref="C1293:C1294"/>
    <mergeCell ref="D1293:D1294"/>
    <mergeCell ref="E1293:E1294"/>
    <mergeCell ref="F1293:F1294"/>
    <mergeCell ref="G1293:G1294"/>
    <mergeCell ref="H1293:H1294"/>
    <mergeCell ref="I1293:I1294"/>
    <mergeCell ref="M1291:M1292"/>
    <mergeCell ref="N1291:N1292"/>
    <mergeCell ref="O1291:O1292"/>
    <mergeCell ref="P1291:P1292"/>
    <mergeCell ref="Q1291:Q1292"/>
    <mergeCell ref="R1291:R1292"/>
    <mergeCell ref="F1291:F1292"/>
    <mergeCell ref="G1291:G1292"/>
    <mergeCell ref="H1291:H1292"/>
    <mergeCell ref="I1291:I1292"/>
    <mergeCell ref="K1291:K1292"/>
    <mergeCell ref="L1291:L1292"/>
    <mergeCell ref="Q1299:Q1300"/>
    <mergeCell ref="R1299:R1300"/>
    <mergeCell ref="S1299:S1300"/>
    <mergeCell ref="A1301:A1302"/>
    <mergeCell ref="B1301:B1302"/>
    <mergeCell ref="C1301:C1302"/>
    <mergeCell ref="D1301:D1302"/>
    <mergeCell ref="E1301:E1302"/>
    <mergeCell ref="F1301:F1302"/>
    <mergeCell ref="G1301:G1302"/>
    <mergeCell ref="K1299:K1300"/>
    <mergeCell ref="L1299:L1300"/>
    <mergeCell ref="M1299:M1300"/>
    <mergeCell ref="N1299:N1300"/>
    <mergeCell ref="O1299:O1300"/>
    <mergeCell ref="P1299:P1300"/>
    <mergeCell ref="S1297:S1298"/>
    <mergeCell ref="A1299:A1300"/>
    <mergeCell ref="B1299:B1300"/>
    <mergeCell ref="C1299:C1300"/>
    <mergeCell ref="D1299:D1300"/>
    <mergeCell ref="E1299:E1300"/>
    <mergeCell ref="F1299:F1300"/>
    <mergeCell ref="G1299:G1300"/>
    <mergeCell ref="H1299:H1300"/>
    <mergeCell ref="I1299:I1300"/>
    <mergeCell ref="M1297:M1298"/>
    <mergeCell ref="N1297:N1298"/>
    <mergeCell ref="O1297:O1298"/>
    <mergeCell ref="P1297:P1298"/>
    <mergeCell ref="Q1297:Q1298"/>
    <mergeCell ref="R1297:R1298"/>
    <mergeCell ref="F1297:F1298"/>
    <mergeCell ref="G1297:G1298"/>
    <mergeCell ref="H1297:H1298"/>
    <mergeCell ref="I1297:I1298"/>
    <mergeCell ref="K1297:K1298"/>
    <mergeCell ref="L1297:L1298"/>
    <mergeCell ref="S1303:S1304"/>
    <mergeCell ref="A1305:A1306"/>
    <mergeCell ref="B1305:I1306"/>
    <mergeCell ref="K1305:K1306"/>
    <mergeCell ref="L1305:S1306"/>
    <mergeCell ref="A1307:A1308"/>
    <mergeCell ref="B1307:B1308"/>
    <mergeCell ref="C1307:C1308"/>
    <mergeCell ref="D1307:D1308"/>
    <mergeCell ref="E1307:E1308"/>
    <mergeCell ref="M1303:M1304"/>
    <mergeCell ref="N1303:N1304"/>
    <mergeCell ref="O1303:O1304"/>
    <mergeCell ref="P1303:P1304"/>
    <mergeCell ref="Q1303:Q1304"/>
    <mergeCell ref="R1303:R1304"/>
    <mergeCell ref="F1303:F1304"/>
    <mergeCell ref="G1303:G1304"/>
    <mergeCell ref="H1303:H1304"/>
    <mergeCell ref="I1303:I1304"/>
    <mergeCell ref="K1303:K1304"/>
    <mergeCell ref="L1303:L1304"/>
    <mergeCell ref="O1301:O1302"/>
    <mergeCell ref="P1301:P1302"/>
    <mergeCell ref="Q1301:Q1302"/>
    <mergeCell ref="R1301:R1302"/>
    <mergeCell ref="S1301:S1302"/>
    <mergeCell ref="A1303:A1304"/>
    <mergeCell ref="B1303:B1304"/>
    <mergeCell ref="C1303:C1304"/>
    <mergeCell ref="D1303:D1304"/>
    <mergeCell ref="E1303:E1304"/>
    <mergeCell ref="H1301:H1302"/>
    <mergeCell ref="I1301:I1302"/>
    <mergeCell ref="K1301:K1302"/>
    <mergeCell ref="L1301:L1302"/>
    <mergeCell ref="M1301:M1302"/>
    <mergeCell ref="N1301:N1302"/>
    <mergeCell ref="O1311:O1312"/>
    <mergeCell ref="P1311:P1312"/>
    <mergeCell ref="Q1311:Q1312"/>
    <mergeCell ref="R1311:R1312"/>
    <mergeCell ref="S1311:S1312"/>
    <mergeCell ref="A1313:A1314"/>
    <mergeCell ref="B1313:B1314"/>
    <mergeCell ref="C1313:C1314"/>
    <mergeCell ref="D1313:D1314"/>
    <mergeCell ref="E1313:E1314"/>
    <mergeCell ref="H1311:H1312"/>
    <mergeCell ref="I1311:I1312"/>
    <mergeCell ref="K1311:K1312"/>
    <mergeCell ref="L1311:L1312"/>
    <mergeCell ref="M1311:M1312"/>
    <mergeCell ref="N1311:N1312"/>
    <mergeCell ref="Q1309:Q1310"/>
    <mergeCell ref="R1309:R1310"/>
    <mergeCell ref="S1309:S1310"/>
    <mergeCell ref="A1311:A1312"/>
    <mergeCell ref="B1311:B1312"/>
    <mergeCell ref="C1311:C1312"/>
    <mergeCell ref="D1311:D1312"/>
    <mergeCell ref="E1311:E1312"/>
    <mergeCell ref="F1311:F1312"/>
    <mergeCell ref="G1311:G1312"/>
    <mergeCell ref="K1309:K1310"/>
    <mergeCell ref="L1309:L1310"/>
    <mergeCell ref="M1309:M1310"/>
    <mergeCell ref="N1309:N1310"/>
    <mergeCell ref="O1309:O1310"/>
    <mergeCell ref="P1309:P1310"/>
    <mergeCell ref="S1307:S1308"/>
    <mergeCell ref="A1309:A1310"/>
    <mergeCell ref="B1309:B1310"/>
    <mergeCell ref="C1309:C1310"/>
    <mergeCell ref="D1309:D1310"/>
    <mergeCell ref="E1309:E1310"/>
    <mergeCell ref="F1309:F1310"/>
    <mergeCell ref="G1309:G1310"/>
    <mergeCell ref="H1309:H1310"/>
    <mergeCell ref="I1309:I1310"/>
    <mergeCell ref="M1307:M1308"/>
    <mergeCell ref="N1307:N1308"/>
    <mergeCell ref="O1307:O1308"/>
    <mergeCell ref="P1307:P1308"/>
    <mergeCell ref="Q1307:Q1308"/>
    <mergeCell ref="R1307:R1308"/>
    <mergeCell ref="F1307:F1308"/>
    <mergeCell ref="G1307:G1308"/>
    <mergeCell ref="H1307:H1308"/>
    <mergeCell ref="I1307:I1308"/>
    <mergeCell ref="K1307:K1308"/>
    <mergeCell ref="L1307:L1308"/>
    <mergeCell ref="Q1315:Q1316"/>
    <mergeCell ref="R1315:R1316"/>
    <mergeCell ref="S1315:S1316"/>
    <mergeCell ref="A1317:A1318"/>
    <mergeCell ref="B1317:B1318"/>
    <mergeCell ref="C1317:C1318"/>
    <mergeCell ref="D1317:D1318"/>
    <mergeCell ref="E1317:E1318"/>
    <mergeCell ref="F1317:F1318"/>
    <mergeCell ref="G1317:G1318"/>
    <mergeCell ref="K1315:K1316"/>
    <mergeCell ref="L1315:L1316"/>
    <mergeCell ref="M1315:M1316"/>
    <mergeCell ref="N1315:N1316"/>
    <mergeCell ref="O1315:O1316"/>
    <mergeCell ref="P1315:P1316"/>
    <mergeCell ref="S1313:S1314"/>
    <mergeCell ref="A1315:A1316"/>
    <mergeCell ref="B1315:B1316"/>
    <mergeCell ref="C1315:C1316"/>
    <mergeCell ref="D1315:D1316"/>
    <mergeCell ref="E1315:E1316"/>
    <mergeCell ref="F1315:F1316"/>
    <mergeCell ref="G1315:G1316"/>
    <mergeCell ref="H1315:H1316"/>
    <mergeCell ref="I1315:I1316"/>
    <mergeCell ref="M1313:M1314"/>
    <mergeCell ref="N1313:N1314"/>
    <mergeCell ref="O1313:O1314"/>
    <mergeCell ref="P1313:P1314"/>
    <mergeCell ref="Q1313:Q1314"/>
    <mergeCell ref="R1313:R1314"/>
    <mergeCell ref="F1313:F1314"/>
    <mergeCell ref="G1313:G1314"/>
    <mergeCell ref="H1313:H1314"/>
    <mergeCell ref="I1313:I1314"/>
    <mergeCell ref="K1313:K1314"/>
    <mergeCell ref="L1313:L1314"/>
    <mergeCell ref="N1321:N1322"/>
    <mergeCell ref="O1321:O1322"/>
    <mergeCell ref="P1321:P1322"/>
    <mergeCell ref="Q1321:Q1322"/>
    <mergeCell ref="R1321:R1322"/>
    <mergeCell ref="S1321:S1322"/>
    <mergeCell ref="G1321:G1322"/>
    <mergeCell ref="H1321:H1322"/>
    <mergeCell ref="I1321:I1322"/>
    <mergeCell ref="K1321:K1322"/>
    <mergeCell ref="L1321:L1322"/>
    <mergeCell ref="M1321:M1322"/>
    <mergeCell ref="A1321:A1322"/>
    <mergeCell ref="B1321:B1322"/>
    <mergeCell ref="C1321:C1322"/>
    <mergeCell ref="D1321:D1322"/>
    <mergeCell ref="E1321:E1322"/>
    <mergeCell ref="F1321:F1322"/>
    <mergeCell ref="F1319:F1320"/>
    <mergeCell ref="G1319:G1320"/>
    <mergeCell ref="H1319:H1320"/>
    <mergeCell ref="I1319:I1320"/>
    <mergeCell ref="K1319:K1320"/>
    <mergeCell ref="L1319:S1320"/>
    <mergeCell ref="O1317:O1318"/>
    <mergeCell ref="P1317:P1318"/>
    <mergeCell ref="Q1317:Q1318"/>
    <mergeCell ref="R1317:R1318"/>
    <mergeCell ref="S1317:S1318"/>
    <mergeCell ref="A1319:A1320"/>
    <mergeCell ref="B1319:B1320"/>
    <mergeCell ref="C1319:C1320"/>
    <mergeCell ref="D1319:D1320"/>
    <mergeCell ref="E1319:E1320"/>
    <mergeCell ref="H1317:H1318"/>
    <mergeCell ref="I1317:I1318"/>
    <mergeCell ref="K1317:K1318"/>
    <mergeCell ref="L1317:L1318"/>
    <mergeCell ref="M1317:M1318"/>
    <mergeCell ref="N1317:N1318"/>
    <mergeCell ref="N1325:N1326"/>
    <mergeCell ref="O1325:O1326"/>
    <mergeCell ref="P1325:P1326"/>
    <mergeCell ref="Q1325:Q1326"/>
    <mergeCell ref="R1325:R1326"/>
    <mergeCell ref="S1325:S1326"/>
    <mergeCell ref="G1325:G1326"/>
    <mergeCell ref="H1325:H1326"/>
    <mergeCell ref="I1325:I1326"/>
    <mergeCell ref="K1325:K1326"/>
    <mergeCell ref="L1325:L1326"/>
    <mergeCell ref="M1325:M1326"/>
    <mergeCell ref="A1325:A1326"/>
    <mergeCell ref="B1325:B1326"/>
    <mergeCell ref="C1325:C1326"/>
    <mergeCell ref="D1325:D1326"/>
    <mergeCell ref="E1325:E1326"/>
    <mergeCell ref="F1325:F1326"/>
    <mergeCell ref="N1323:N1324"/>
    <mergeCell ref="O1323:O1324"/>
    <mergeCell ref="P1323:P1324"/>
    <mergeCell ref="Q1323:Q1324"/>
    <mergeCell ref="R1323:R1324"/>
    <mergeCell ref="S1323:S1324"/>
    <mergeCell ref="G1323:G1324"/>
    <mergeCell ref="H1323:H1324"/>
    <mergeCell ref="I1323:I1324"/>
    <mergeCell ref="K1323:K1324"/>
    <mergeCell ref="L1323:L1324"/>
    <mergeCell ref="M1323:M1324"/>
    <mergeCell ref="A1323:A1324"/>
    <mergeCell ref="B1323:B1324"/>
    <mergeCell ref="C1323:C1324"/>
    <mergeCell ref="D1323:D1324"/>
    <mergeCell ref="E1323:E1324"/>
    <mergeCell ref="F1323:F1324"/>
    <mergeCell ref="D1331:G1332"/>
    <mergeCell ref="H1331:I1332"/>
    <mergeCell ref="N1331:Q1332"/>
    <mergeCell ref="R1331:S1332"/>
    <mergeCell ref="A1333:S1334"/>
    <mergeCell ref="A1335:A1336"/>
    <mergeCell ref="B1335:B1336"/>
    <mergeCell ref="C1335:C1336"/>
    <mergeCell ref="D1335:D1336"/>
    <mergeCell ref="E1335:E1336"/>
    <mergeCell ref="N1329:N1330"/>
    <mergeCell ref="O1329:O1330"/>
    <mergeCell ref="P1329:P1330"/>
    <mergeCell ref="Q1329:Q1330"/>
    <mergeCell ref="R1329:R1330"/>
    <mergeCell ref="S1329:S1330"/>
    <mergeCell ref="G1329:G1330"/>
    <mergeCell ref="H1329:H1330"/>
    <mergeCell ref="I1329:I1330"/>
    <mergeCell ref="K1329:K1330"/>
    <mergeCell ref="L1329:L1330"/>
    <mergeCell ref="M1329:M1330"/>
    <mergeCell ref="A1329:A1330"/>
    <mergeCell ref="B1329:B1330"/>
    <mergeCell ref="C1329:C1330"/>
    <mergeCell ref="D1329:D1330"/>
    <mergeCell ref="E1329:E1330"/>
    <mergeCell ref="F1329:F1330"/>
    <mergeCell ref="N1327:N1328"/>
    <mergeCell ref="O1327:O1328"/>
    <mergeCell ref="P1327:P1328"/>
    <mergeCell ref="Q1327:Q1328"/>
    <mergeCell ref="R1327:R1328"/>
    <mergeCell ref="S1327:S1328"/>
    <mergeCell ref="G1327:G1328"/>
    <mergeCell ref="H1327:H1328"/>
    <mergeCell ref="I1327:I1328"/>
    <mergeCell ref="K1327:K1328"/>
    <mergeCell ref="L1327:L1328"/>
    <mergeCell ref="M1327:M1328"/>
    <mergeCell ref="A1327:A1328"/>
    <mergeCell ref="B1327:B1328"/>
    <mergeCell ref="C1327:C1328"/>
    <mergeCell ref="D1327:D1328"/>
    <mergeCell ref="E1327:E1328"/>
    <mergeCell ref="F1327:F1328"/>
    <mergeCell ref="S1339:S1340"/>
    <mergeCell ref="A1341:A1342"/>
    <mergeCell ref="B1341:B1342"/>
    <mergeCell ref="C1341:C1342"/>
    <mergeCell ref="D1341:D1342"/>
    <mergeCell ref="E1341:E1342"/>
    <mergeCell ref="F1341:F1342"/>
    <mergeCell ref="G1341:G1342"/>
    <mergeCell ref="H1341:H1342"/>
    <mergeCell ref="I1341:I1342"/>
    <mergeCell ref="M1339:M1340"/>
    <mergeCell ref="N1339:N1340"/>
    <mergeCell ref="O1339:O1340"/>
    <mergeCell ref="P1339:P1340"/>
    <mergeCell ref="Q1339:Q1340"/>
    <mergeCell ref="R1339:R1340"/>
    <mergeCell ref="F1339:F1340"/>
    <mergeCell ref="G1339:G1340"/>
    <mergeCell ref="H1339:H1340"/>
    <mergeCell ref="I1339:I1340"/>
    <mergeCell ref="K1339:K1340"/>
    <mergeCell ref="L1339:L1340"/>
    <mergeCell ref="S1335:S1336"/>
    <mergeCell ref="A1337:A1338"/>
    <mergeCell ref="B1337:I1338"/>
    <mergeCell ref="K1337:K1338"/>
    <mergeCell ref="L1337:S1338"/>
    <mergeCell ref="A1339:A1340"/>
    <mergeCell ref="B1339:B1340"/>
    <mergeCell ref="C1339:C1340"/>
    <mergeCell ref="D1339:D1340"/>
    <mergeCell ref="E1339:E1340"/>
    <mergeCell ref="M1335:M1336"/>
    <mergeCell ref="N1335:N1336"/>
    <mergeCell ref="O1335:O1336"/>
    <mergeCell ref="P1335:P1336"/>
    <mergeCell ref="Q1335:Q1336"/>
    <mergeCell ref="R1335:R1336"/>
    <mergeCell ref="F1335:F1336"/>
    <mergeCell ref="G1335:G1336"/>
    <mergeCell ref="H1335:H1336"/>
    <mergeCell ref="I1335:I1336"/>
    <mergeCell ref="K1335:K1336"/>
    <mergeCell ref="L1335:L1336"/>
    <mergeCell ref="F1345:F1346"/>
    <mergeCell ref="G1345:G1346"/>
    <mergeCell ref="H1345:H1346"/>
    <mergeCell ref="I1345:I1346"/>
    <mergeCell ref="K1345:K1346"/>
    <mergeCell ref="L1345:S1346"/>
    <mergeCell ref="O1343:O1344"/>
    <mergeCell ref="P1343:P1344"/>
    <mergeCell ref="Q1343:Q1344"/>
    <mergeCell ref="R1343:R1344"/>
    <mergeCell ref="S1343:S1344"/>
    <mergeCell ref="A1345:A1346"/>
    <mergeCell ref="B1345:B1346"/>
    <mergeCell ref="C1345:C1346"/>
    <mergeCell ref="D1345:D1346"/>
    <mergeCell ref="E1345:E1346"/>
    <mergeCell ref="H1343:H1344"/>
    <mergeCell ref="I1343:I1344"/>
    <mergeCell ref="K1343:K1344"/>
    <mergeCell ref="L1343:L1344"/>
    <mergeCell ref="M1343:M1344"/>
    <mergeCell ref="N1343:N1344"/>
    <mergeCell ref="Q1341:Q1342"/>
    <mergeCell ref="R1341:R1342"/>
    <mergeCell ref="S1341:S1342"/>
    <mergeCell ref="A1343:A1344"/>
    <mergeCell ref="B1343:B1344"/>
    <mergeCell ref="C1343:C1344"/>
    <mergeCell ref="D1343:D1344"/>
    <mergeCell ref="E1343:E1344"/>
    <mergeCell ref="F1343:F1344"/>
    <mergeCell ref="G1343:G1344"/>
    <mergeCell ref="K1341:K1342"/>
    <mergeCell ref="L1341:L1342"/>
    <mergeCell ref="M1341:M1342"/>
    <mergeCell ref="N1341:N1342"/>
    <mergeCell ref="O1341:O1342"/>
    <mergeCell ref="P1341:P1342"/>
    <mergeCell ref="N1349:N1350"/>
    <mergeCell ref="O1349:O1350"/>
    <mergeCell ref="P1349:P1350"/>
    <mergeCell ref="Q1349:Q1350"/>
    <mergeCell ref="R1349:R1350"/>
    <mergeCell ref="S1349:S1350"/>
    <mergeCell ref="G1349:G1350"/>
    <mergeCell ref="H1349:H1350"/>
    <mergeCell ref="I1349:I1350"/>
    <mergeCell ref="K1349:K1350"/>
    <mergeCell ref="L1349:L1350"/>
    <mergeCell ref="M1349:M1350"/>
    <mergeCell ref="A1349:A1350"/>
    <mergeCell ref="B1349:B1350"/>
    <mergeCell ref="C1349:C1350"/>
    <mergeCell ref="D1349:D1350"/>
    <mergeCell ref="E1349:E1350"/>
    <mergeCell ref="F1349:F1350"/>
    <mergeCell ref="N1347:N1348"/>
    <mergeCell ref="O1347:O1348"/>
    <mergeCell ref="P1347:P1348"/>
    <mergeCell ref="Q1347:Q1348"/>
    <mergeCell ref="R1347:R1348"/>
    <mergeCell ref="S1347:S1348"/>
    <mergeCell ref="G1347:G1348"/>
    <mergeCell ref="H1347:H1348"/>
    <mergeCell ref="I1347:I1348"/>
    <mergeCell ref="K1347:K1348"/>
    <mergeCell ref="L1347:L1348"/>
    <mergeCell ref="M1347:M1348"/>
    <mergeCell ref="A1347:A1348"/>
    <mergeCell ref="B1347:B1348"/>
    <mergeCell ref="C1347:C1348"/>
    <mergeCell ref="D1347:D1348"/>
    <mergeCell ref="E1347:E1348"/>
    <mergeCell ref="F1347:F1348"/>
    <mergeCell ref="N1357:N1358"/>
    <mergeCell ref="O1357:O1358"/>
    <mergeCell ref="P1357:P1358"/>
    <mergeCell ref="Q1357:Q1358"/>
    <mergeCell ref="R1357:R1358"/>
    <mergeCell ref="S1357:S1358"/>
    <mergeCell ref="G1357:G1358"/>
    <mergeCell ref="H1357:H1358"/>
    <mergeCell ref="I1357:I1358"/>
    <mergeCell ref="K1357:K1358"/>
    <mergeCell ref="L1357:L1358"/>
    <mergeCell ref="M1357:M1358"/>
    <mergeCell ref="H1355:H1356"/>
    <mergeCell ref="I1355:I1356"/>
    <mergeCell ref="K1355:K1356"/>
    <mergeCell ref="L1355:S1356"/>
    <mergeCell ref="A1357:A1358"/>
    <mergeCell ref="B1357:B1358"/>
    <mergeCell ref="C1357:C1358"/>
    <mergeCell ref="D1357:D1358"/>
    <mergeCell ref="E1357:E1358"/>
    <mergeCell ref="F1357:F1358"/>
    <mergeCell ref="A1353:A1354"/>
    <mergeCell ref="B1353:I1354"/>
    <mergeCell ref="K1353:S1354"/>
    <mergeCell ref="A1355:A1356"/>
    <mergeCell ref="B1355:B1356"/>
    <mergeCell ref="C1355:C1356"/>
    <mergeCell ref="D1355:D1356"/>
    <mergeCell ref="E1355:E1356"/>
    <mergeCell ref="F1355:F1356"/>
    <mergeCell ref="G1355:G1356"/>
    <mergeCell ref="N1351:N1352"/>
    <mergeCell ref="O1351:O1352"/>
    <mergeCell ref="P1351:P1352"/>
    <mergeCell ref="Q1351:Q1352"/>
    <mergeCell ref="R1351:R1352"/>
    <mergeCell ref="S1351:S1352"/>
    <mergeCell ref="G1351:G1352"/>
    <mergeCell ref="H1351:H1352"/>
    <mergeCell ref="I1351:I1352"/>
    <mergeCell ref="K1351:K1352"/>
    <mergeCell ref="L1351:L1352"/>
    <mergeCell ref="M1351:M1352"/>
    <mergeCell ref="A1351:A1352"/>
    <mergeCell ref="B1351:B1352"/>
    <mergeCell ref="C1351:C1352"/>
    <mergeCell ref="D1351:D1352"/>
    <mergeCell ref="E1351:E1352"/>
    <mergeCell ref="F1351:F1352"/>
    <mergeCell ref="G1361:G1362"/>
    <mergeCell ref="H1361:H1362"/>
    <mergeCell ref="I1361:I1362"/>
    <mergeCell ref="K1361:K1362"/>
    <mergeCell ref="L1361:S1362"/>
    <mergeCell ref="A1363:A1364"/>
    <mergeCell ref="B1363:B1364"/>
    <mergeCell ref="C1363:C1364"/>
    <mergeCell ref="D1363:D1364"/>
    <mergeCell ref="E1363:E1364"/>
    <mergeCell ref="A1361:A1362"/>
    <mergeCell ref="B1361:B1362"/>
    <mergeCell ref="C1361:C1362"/>
    <mergeCell ref="D1361:D1362"/>
    <mergeCell ref="E1361:E1362"/>
    <mergeCell ref="F1361:F1362"/>
    <mergeCell ref="N1359:N1360"/>
    <mergeCell ref="O1359:O1360"/>
    <mergeCell ref="P1359:P1360"/>
    <mergeCell ref="Q1359:Q1360"/>
    <mergeCell ref="R1359:R1360"/>
    <mergeCell ref="S1359:S1360"/>
    <mergeCell ref="G1359:G1360"/>
    <mergeCell ref="H1359:H1360"/>
    <mergeCell ref="I1359:I1360"/>
    <mergeCell ref="K1359:K1360"/>
    <mergeCell ref="L1359:L1360"/>
    <mergeCell ref="M1359:M1360"/>
    <mergeCell ref="A1359:A1360"/>
    <mergeCell ref="B1359:B1360"/>
    <mergeCell ref="C1359:C1360"/>
    <mergeCell ref="D1359:D1360"/>
    <mergeCell ref="E1359:E1360"/>
    <mergeCell ref="F1359:F1360"/>
    <mergeCell ref="Q1367:Q1368"/>
    <mergeCell ref="R1367:R1368"/>
    <mergeCell ref="S1367:S1368"/>
    <mergeCell ref="A1369:A1370"/>
    <mergeCell ref="B1369:I1370"/>
    <mergeCell ref="K1369:K1370"/>
    <mergeCell ref="L1369:L1370"/>
    <mergeCell ref="M1369:M1370"/>
    <mergeCell ref="N1369:N1370"/>
    <mergeCell ref="O1369:O1370"/>
    <mergeCell ref="Q1365:Q1366"/>
    <mergeCell ref="R1365:R1366"/>
    <mergeCell ref="S1365:S1366"/>
    <mergeCell ref="A1367:I1368"/>
    <mergeCell ref="K1367:K1368"/>
    <mergeCell ref="L1367:L1368"/>
    <mergeCell ref="M1367:M1368"/>
    <mergeCell ref="N1367:N1368"/>
    <mergeCell ref="O1367:O1368"/>
    <mergeCell ref="P1367:P1368"/>
    <mergeCell ref="K1365:K1366"/>
    <mergeCell ref="L1365:L1366"/>
    <mergeCell ref="M1365:M1366"/>
    <mergeCell ref="N1365:N1366"/>
    <mergeCell ref="O1365:O1366"/>
    <mergeCell ref="P1365:P1366"/>
    <mergeCell ref="S1363:S1364"/>
    <mergeCell ref="A1365:A1366"/>
    <mergeCell ref="B1365:B1366"/>
    <mergeCell ref="C1365:C1366"/>
    <mergeCell ref="D1365:D1366"/>
    <mergeCell ref="E1365:E1366"/>
    <mergeCell ref="F1365:F1366"/>
    <mergeCell ref="G1365:G1366"/>
    <mergeCell ref="H1365:H1366"/>
    <mergeCell ref="I1365:I1366"/>
    <mergeCell ref="M1363:M1364"/>
    <mergeCell ref="N1363:N1364"/>
    <mergeCell ref="O1363:O1364"/>
    <mergeCell ref="P1363:P1364"/>
    <mergeCell ref="Q1363:Q1364"/>
    <mergeCell ref="R1363:R1364"/>
    <mergeCell ref="F1363:F1364"/>
    <mergeCell ref="G1363:G1364"/>
    <mergeCell ref="H1363:H1364"/>
    <mergeCell ref="I1363:I1364"/>
    <mergeCell ref="K1363:K1364"/>
    <mergeCell ref="L1363:L1364"/>
    <mergeCell ref="N1373:N1374"/>
    <mergeCell ref="O1373:O1374"/>
    <mergeCell ref="P1373:P1374"/>
    <mergeCell ref="Q1373:Q1374"/>
    <mergeCell ref="R1373:R1374"/>
    <mergeCell ref="S1373:S1374"/>
    <mergeCell ref="G1373:G1374"/>
    <mergeCell ref="H1373:H1374"/>
    <mergeCell ref="I1373:I1374"/>
    <mergeCell ref="K1373:K1374"/>
    <mergeCell ref="L1373:L1374"/>
    <mergeCell ref="M1373:M1374"/>
    <mergeCell ref="A1373:A1374"/>
    <mergeCell ref="B1373:B1374"/>
    <mergeCell ref="C1373:C1374"/>
    <mergeCell ref="D1373:D1374"/>
    <mergeCell ref="E1373:E1374"/>
    <mergeCell ref="F1373:F1374"/>
    <mergeCell ref="N1371:N1372"/>
    <mergeCell ref="O1371:O1372"/>
    <mergeCell ref="P1371:P1372"/>
    <mergeCell ref="Q1371:Q1372"/>
    <mergeCell ref="R1371:R1372"/>
    <mergeCell ref="S1371:S1372"/>
    <mergeCell ref="G1371:G1372"/>
    <mergeCell ref="H1371:H1372"/>
    <mergeCell ref="I1371:I1372"/>
    <mergeCell ref="K1371:K1372"/>
    <mergeCell ref="L1371:L1372"/>
    <mergeCell ref="M1371:M1372"/>
    <mergeCell ref="P1369:P1370"/>
    <mergeCell ref="Q1369:Q1370"/>
    <mergeCell ref="R1369:R1370"/>
    <mergeCell ref="S1369:S1370"/>
    <mergeCell ref="A1371:A1372"/>
    <mergeCell ref="B1371:B1372"/>
    <mergeCell ref="C1371:C1372"/>
    <mergeCell ref="D1371:D1372"/>
    <mergeCell ref="E1371:E1372"/>
    <mergeCell ref="F1371:F1372"/>
    <mergeCell ref="N1379:N1380"/>
    <mergeCell ref="O1379:O1380"/>
    <mergeCell ref="P1379:P1380"/>
    <mergeCell ref="Q1379:Q1380"/>
    <mergeCell ref="R1379:R1380"/>
    <mergeCell ref="S1379:S1380"/>
    <mergeCell ref="G1379:G1380"/>
    <mergeCell ref="H1379:H1380"/>
    <mergeCell ref="I1379:I1380"/>
    <mergeCell ref="K1379:K1380"/>
    <mergeCell ref="L1379:L1380"/>
    <mergeCell ref="M1379:M1380"/>
    <mergeCell ref="A1379:A1380"/>
    <mergeCell ref="B1379:B1380"/>
    <mergeCell ref="C1379:C1380"/>
    <mergeCell ref="D1379:D1380"/>
    <mergeCell ref="E1379:E1380"/>
    <mergeCell ref="F1379:F1380"/>
    <mergeCell ref="N1377:N1378"/>
    <mergeCell ref="O1377:O1378"/>
    <mergeCell ref="P1377:P1378"/>
    <mergeCell ref="Q1377:Q1378"/>
    <mergeCell ref="R1377:R1378"/>
    <mergeCell ref="S1377:S1378"/>
    <mergeCell ref="G1375:G1376"/>
    <mergeCell ref="H1375:H1376"/>
    <mergeCell ref="I1375:I1376"/>
    <mergeCell ref="K1375:K1376"/>
    <mergeCell ref="L1375:S1376"/>
    <mergeCell ref="A1377:A1378"/>
    <mergeCell ref="B1377:I1378"/>
    <mergeCell ref="K1377:K1378"/>
    <mergeCell ref="L1377:L1378"/>
    <mergeCell ref="M1377:M1378"/>
    <mergeCell ref="A1375:A1376"/>
    <mergeCell ref="B1375:B1376"/>
    <mergeCell ref="C1375:C1376"/>
    <mergeCell ref="D1375:D1376"/>
    <mergeCell ref="E1375:E1376"/>
    <mergeCell ref="F1375:F1376"/>
    <mergeCell ref="N1383:N1384"/>
    <mergeCell ref="O1383:O1384"/>
    <mergeCell ref="P1383:P1384"/>
    <mergeCell ref="Q1383:Q1384"/>
    <mergeCell ref="R1383:R1384"/>
    <mergeCell ref="S1383:S1384"/>
    <mergeCell ref="G1383:G1384"/>
    <mergeCell ref="H1383:H1384"/>
    <mergeCell ref="I1383:I1384"/>
    <mergeCell ref="K1383:K1384"/>
    <mergeCell ref="L1383:L1384"/>
    <mergeCell ref="M1383:M1384"/>
    <mergeCell ref="A1383:A1384"/>
    <mergeCell ref="B1383:B1384"/>
    <mergeCell ref="C1383:C1384"/>
    <mergeCell ref="D1383:D1384"/>
    <mergeCell ref="E1383:E1384"/>
    <mergeCell ref="F1383:F1384"/>
    <mergeCell ref="N1381:N1382"/>
    <mergeCell ref="O1381:O1382"/>
    <mergeCell ref="P1381:P1382"/>
    <mergeCell ref="Q1381:Q1382"/>
    <mergeCell ref="R1381:R1382"/>
    <mergeCell ref="S1381:S1382"/>
    <mergeCell ref="G1381:G1382"/>
    <mergeCell ref="H1381:H1382"/>
    <mergeCell ref="I1381:I1382"/>
    <mergeCell ref="K1381:K1382"/>
    <mergeCell ref="L1381:L1382"/>
    <mergeCell ref="M1381:M1382"/>
    <mergeCell ref="A1381:A1382"/>
    <mergeCell ref="B1381:B1382"/>
    <mergeCell ref="C1381:C1382"/>
    <mergeCell ref="D1381:D1382"/>
    <mergeCell ref="E1381:E1382"/>
    <mergeCell ref="F1381:F1382"/>
    <mergeCell ref="N1389:N1390"/>
    <mergeCell ref="O1389:O1390"/>
    <mergeCell ref="P1389:P1390"/>
    <mergeCell ref="Q1389:Q1390"/>
    <mergeCell ref="R1389:R1390"/>
    <mergeCell ref="S1389:S1390"/>
    <mergeCell ref="G1389:G1390"/>
    <mergeCell ref="H1389:H1390"/>
    <mergeCell ref="I1389:I1390"/>
    <mergeCell ref="K1389:K1390"/>
    <mergeCell ref="L1389:L1390"/>
    <mergeCell ref="M1389:M1390"/>
    <mergeCell ref="A1389:A1390"/>
    <mergeCell ref="B1389:B1390"/>
    <mergeCell ref="C1389:C1390"/>
    <mergeCell ref="D1389:D1390"/>
    <mergeCell ref="E1389:E1390"/>
    <mergeCell ref="F1389:F1390"/>
    <mergeCell ref="N1387:N1388"/>
    <mergeCell ref="O1387:O1388"/>
    <mergeCell ref="P1387:P1388"/>
    <mergeCell ref="Q1387:Q1388"/>
    <mergeCell ref="R1387:R1388"/>
    <mergeCell ref="S1387:S1388"/>
    <mergeCell ref="G1387:G1388"/>
    <mergeCell ref="H1387:H1388"/>
    <mergeCell ref="I1387:I1388"/>
    <mergeCell ref="K1387:K1388"/>
    <mergeCell ref="L1387:L1388"/>
    <mergeCell ref="M1387:M1388"/>
    <mergeCell ref="A1385:A1386"/>
    <mergeCell ref="B1385:I1386"/>
    <mergeCell ref="K1385:K1386"/>
    <mergeCell ref="L1385:S1386"/>
    <mergeCell ref="A1387:A1388"/>
    <mergeCell ref="B1387:B1388"/>
    <mergeCell ref="C1387:C1388"/>
    <mergeCell ref="D1387:D1388"/>
    <mergeCell ref="E1387:E1388"/>
    <mergeCell ref="F1387:F1388"/>
    <mergeCell ref="N1395:N1396"/>
    <mergeCell ref="O1395:O1396"/>
    <mergeCell ref="P1395:P1396"/>
    <mergeCell ref="Q1395:Q1396"/>
    <mergeCell ref="R1395:R1396"/>
    <mergeCell ref="S1395:S1396"/>
    <mergeCell ref="G1395:G1396"/>
    <mergeCell ref="H1395:H1396"/>
    <mergeCell ref="I1395:I1396"/>
    <mergeCell ref="K1395:K1396"/>
    <mergeCell ref="L1395:L1396"/>
    <mergeCell ref="M1395:M1396"/>
    <mergeCell ref="A1393:A1394"/>
    <mergeCell ref="B1393:I1394"/>
    <mergeCell ref="K1393:K1394"/>
    <mergeCell ref="L1393:S1394"/>
    <mergeCell ref="A1395:A1396"/>
    <mergeCell ref="B1395:B1396"/>
    <mergeCell ref="C1395:C1396"/>
    <mergeCell ref="D1395:D1396"/>
    <mergeCell ref="E1395:E1396"/>
    <mergeCell ref="F1395:F1396"/>
    <mergeCell ref="N1391:N1392"/>
    <mergeCell ref="O1391:O1392"/>
    <mergeCell ref="P1391:P1392"/>
    <mergeCell ref="Q1391:Q1392"/>
    <mergeCell ref="R1391:R1392"/>
    <mergeCell ref="S1391:S1392"/>
    <mergeCell ref="G1391:G1392"/>
    <mergeCell ref="H1391:H1392"/>
    <mergeCell ref="I1391:I1392"/>
    <mergeCell ref="K1391:K1392"/>
    <mergeCell ref="L1391:L1392"/>
    <mergeCell ref="M1391:M1392"/>
    <mergeCell ref="A1391:A1392"/>
    <mergeCell ref="B1391:B1392"/>
    <mergeCell ref="C1391:C1392"/>
    <mergeCell ref="D1391:D1392"/>
    <mergeCell ref="E1391:E1392"/>
    <mergeCell ref="F1391:F1392"/>
    <mergeCell ref="A1401:I1402"/>
    <mergeCell ref="K1401:K1402"/>
    <mergeCell ref="L1401:S1402"/>
    <mergeCell ref="A1403:A1404"/>
    <mergeCell ref="B1403:I1404"/>
    <mergeCell ref="K1403:K1404"/>
    <mergeCell ref="L1403:L1404"/>
    <mergeCell ref="M1403:M1404"/>
    <mergeCell ref="N1403:N1404"/>
    <mergeCell ref="O1403:O1404"/>
    <mergeCell ref="N1399:N1400"/>
    <mergeCell ref="O1399:O1400"/>
    <mergeCell ref="P1399:P1400"/>
    <mergeCell ref="Q1399:Q1400"/>
    <mergeCell ref="R1399:R1400"/>
    <mergeCell ref="S1399:S1400"/>
    <mergeCell ref="G1399:G1400"/>
    <mergeCell ref="H1399:H1400"/>
    <mergeCell ref="I1399:I1400"/>
    <mergeCell ref="K1399:K1400"/>
    <mergeCell ref="L1399:L1400"/>
    <mergeCell ref="M1399:M1400"/>
    <mergeCell ref="A1399:A1400"/>
    <mergeCell ref="B1399:B1400"/>
    <mergeCell ref="C1399:C1400"/>
    <mergeCell ref="D1399:D1400"/>
    <mergeCell ref="E1399:E1400"/>
    <mergeCell ref="F1399:F1400"/>
    <mergeCell ref="N1397:N1398"/>
    <mergeCell ref="O1397:O1398"/>
    <mergeCell ref="P1397:P1398"/>
    <mergeCell ref="Q1397:Q1398"/>
    <mergeCell ref="R1397:R1398"/>
    <mergeCell ref="S1397:S1398"/>
    <mergeCell ref="G1397:G1398"/>
    <mergeCell ref="H1397:H1398"/>
    <mergeCell ref="I1397:I1398"/>
    <mergeCell ref="K1397:K1398"/>
    <mergeCell ref="L1397:L1398"/>
    <mergeCell ref="M1397:M1398"/>
    <mergeCell ref="A1397:A1398"/>
    <mergeCell ref="B1397:B1398"/>
    <mergeCell ref="C1397:C1398"/>
    <mergeCell ref="D1397:D1398"/>
    <mergeCell ref="E1397:E1398"/>
    <mergeCell ref="F1397:F1398"/>
    <mergeCell ref="N1407:N1408"/>
    <mergeCell ref="O1407:O1408"/>
    <mergeCell ref="P1407:P1408"/>
    <mergeCell ref="Q1407:Q1408"/>
    <mergeCell ref="R1407:R1408"/>
    <mergeCell ref="S1407:S1408"/>
    <mergeCell ref="G1407:G1408"/>
    <mergeCell ref="H1407:H1408"/>
    <mergeCell ref="I1407:I1408"/>
    <mergeCell ref="K1407:K1408"/>
    <mergeCell ref="L1407:L1408"/>
    <mergeCell ref="M1407:M1408"/>
    <mergeCell ref="A1407:A1408"/>
    <mergeCell ref="B1407:B1408"/>
    <mergeCell ref="C1407:C1408"/>
    <mergeCell ref="D1407:D1408"/>
    <mergeCell ref="E1407:E1408"/>
    <mergeCell ref="F1407:F1408"/>
    <mergeCell ref="N1405:N1406"/>
    <mergeCell ref="O1405:O1406"/>
    <mergeCell ref="P1405:P1406"/>
    <mergeCell ref="Q1405:Q1406"/>
    <mergeCell ref="R1405:R1406"/>
    <mergeCell ref="S1405:S1406"/>
    <mergeCell ref="G1405:G1406"/>
    <mergeCell ref="H1405:H1406"/>
    <mergeCell ref="I1405:I1406"/>
    <mergeCell ref="K1405:K1406"/>
    <mergeCell ref="L1405:L1406"/>
    <mergeCell ref="M1405:M1406"/>
    <mergeCell ref="P1403:P1404"/>
    <mergeCell ref="Q1403:Q1404"/>
    <mergeCell ref="R1403:R1404"/>
    <mergeCell ref="S1403:S1404"/>
    <mergeCell ref="A1405:A1406"/>
    <mergeCell ref="B1405:B1406"/>
    <mergeCell ref="C1405:C1406"/>
    <mergeCell ref="D1405:D1406"/>
    <mergeCell ref="E1405:E1406"/>
    <mergeCell ref="F1405:F1406"/>
    <mergeCell ref="N1413:N1414"/>
    <mergeCell ref="O1413:O1414"/>
    <mergeCell ref="P1413:P1414"/>
    <mergeCell ref="Q1413:Q1414"/>
    <mergeCell ref="R1413:R1414"/>
    <mergeCell ref="S1413:S1414"/>
    <mergeCell ref="G1413:G1414"/>
    <mergeCell ref="H1413:H1414"/>
    <mergeCell ref="I1413:I1414"/>
    <mergeCell ref="K1413:K1414"/>
    <mergeCell ref="L1413:L1414"/>
    <mergeCell ref="M1413:M1414"/>
    <mergeCell ref="A1413:A1414"/>
    <mergeCell ref="B1413:B1414"/>
    <mergeCell ref="C1413:C1414"/>
    <mergeCell ref="D1413:D1414"/>
    <mergeCell ref="E1413:E1414"/>
    <mergeCell ref="F1413:F1414"/>
    <mergeCell ref="N1411:N1412"/>
    <mergeCell ref="O1411:O1412"/>
    <mergeCell ref="P1411:P1412"/>
    <mergeCell ref="Q1411:Q1412"/>
    <mergeCell ref="R1411:R1412"/>
    <mergeCell ref="S1411:S1412"/>
    <mergeCell ref="G1409:G1410"/>
    <mergeCell ref="H1409:H1410"/>
    <mergeCell ref="I1409:I1410"/>
    <mergeCell ref="K1409:K1410"/>
    <mergeCell ref="L1409:S1410"/>
    <mergeCell ref="A1411:A1412"/>
    <mergeCell ref="B1411:I1412"/>
    <mergeCell ref="K1411:K1412"/>
    <mergeCell ref="L1411:L1412"/>
    <mergeCell ref="M1411:M1412"/>
    <mergeCell ref="A1409:A1410"/>
    <mergeCell ref="B1409:B1410"/>
    <mergeCell ref="C1409:C1410"/>
    <mergeCell ref="D1409:D1410"/>
    <mergeCell ref="E1409:E1410"/>
    <mergeCell ref="F1409:F1410"/>
    <mergeCell ref="N1421:N1422"/>
    <mergeCell ref="O1421:O1422"/>
    <mergeCell ref="P1421:P1422"/>
    <mergeCell ref="Q1421:Q1422"/>
    <mergeCell ref="R1421:R1422"/>
    <mergeCell ref="S1421:S1422"/>
    <mergeCell ref="G1421:G1422"/>
    <mergeCell ref="H1421:H1422"/>
    <mergeCell ref="I1421:I1422"/>
    <mergeCell ref="K1421:K1422"/>
    <mergeCell ref="L1421:L1422"/>
    <mergeCell ref="M1421:M1422"/>
    <mergeCell ref="A1421:A1422"/>
    <mergeCell ref="B1421:B1422"/>
    <mergeCell ref="C1421:C1422"/>
    <mergeCell ref="D1421:D1422"/>
    <mergeCell ref="E1421:E1422"/>
    <mergeCell ref="F1421:F1422"/>
    <mergeCell ref="G1417:G1418"/>
    <mergeCell ref="H1417:H1418"/>
    <mergeCell ref="I1417:I1418"/>
    <mergeCell ref="K1417:S1418"/>
    <mergeCell ref="A1419:A1420"/>
    <mergeCell ref="B1419:I1420"/>
    <mergeCell ref="K1419:K1420"/>
    <mergeCell ref="L1419:S1420"/>
    <mergeCell ref="A1417:A1418"/>
    <mergeCell ref="B1417:B1418"/>
    <mergeCell ref="C1417:C1418"/>
    <mergeCell ref="D1417:D1418"/>
    <mergeCell ref="E1417:E1418"/>
    <mergeCell ref="F1417:F1418"/>
    <mergeCell ref="N1415:N1416"/>
    <mergeCell ref="O1415:O1416"/>
    <mergeCell ref="P1415:P1416"/>
    <mergeCell ref="Q1415:Q1416"/>
    <mergeCell ref="R1415:R1416"/>
    <mergeCell ref="S1415:S1416"/>
    <mergeCell ref="G1415:G1416"/>
    <mergeCell ref="H1415:H1416"/>
    <mergeCell ref="I1415:I1416"/>
    <mergeCell ref="K1415:K1416"/>
    <mergeCell ref="L1415:L1416"/>
    <mergeCell ref="M1415:M1416"/>
    <mergeCell ref="A1415:A1416"/>
    <mergeCell ref="B1415:B1416"/>
    <mergeCell ref="C1415:C1416"/>
    <mergeCell ref="D1415:D1416"/>
    <mergeCell ref="E1415:E1416"/>
    <mergeCell ref="F1415:F1416"/>
    <mergeCell ref="N1425:N1426"/>
    <mergeCell ref="O1425:O1426"/>
    <mergeCell ref="P1425:P1426"/>
    <mergeCell ref="Q1425:Q1426"/>
    <mergeCell ref="R1425:R1426"/>
    <mergeCell ref="S1425:S1426"/>
    <mergeCell ref="G1425:G1426"/>
    <mergeCell ref="H1425:H1426"/>
    <mergeCell ref="I1425:I1426"/>
    <mergeCell ref="K1425:K1426"/>
    <mergeCell ref="L1425:L1426"/>
    <mergeCell ref="M1425:M1426"/>
    <mergeCell ref="A1425:A1426"/>
    <mergeCell ref="B1425:B1426"/>
    <mergeCell ref="C1425:C1426"/>
    <mergeCell ref="D1425:D1426"/>
    <mergeCell ref="E1425:E1426"/>
    <mergeCell ref="F1425:F1426"/>
    <mergeCell ref="N1423:N1424"/>
    <mergeCell ref="O1423:O1424"/>
    <mergeCell ref="P1423:P1424"/>
    <mergeCell ref="Q1423:Q1424"/>
    <mergeCell ref="R1423:R1424"/>
    <mergeCell ref="S1423:S1424"/>
    <mergeCell ref="G1423:G1424"/>
    <mergeCell ref="H1423:H1424"/>
    <mergeCell ref="I1423:I1424"/>
    <mergeCell ref="K1423:K1424"/>
    <mergeCell ref="L1423:L1424"/>
    <mergeCell ref="M1423:M1424"/>
    <mergeCell ref="A1423:A1424"/>
    <mergeCell ref="B1423:B1424"/>
    <mergeCell ref="C1423:C1424"/>
    <mergeCell ref="D1423:D1424"/>
    <mergeCell ref="E1423:E1424"/>
    <mergeCell ref="F1423:F1424"/>
    <mergeCell ref="N1429:N1430"/>
    <mergeCell ref="O1429:O1430"/>
    <mergeCell ref="P1429:P1430"/>
    <mergeCell ref="Q1429:Q1430"/>
    <mergeCell ref="R1429:R1430"/>
    <mergeCell ref="S1429:S1430"/>
    <mergeCell ref="G1429:G1430"/>
    <mergeCell ref="H1429:H1430"/>
    <mergeCell ref="I1429:I1430"/>
    <mergeCell ref="K1429:K1430"/>
    <mergeCell ref="L1429:L1430"/>
    <mergeCell ref="M1429:M1430"/>
    <mergeCell ref="A1429:A1430"/>
    <mergeCell ref="B1429:B1430"/>
    <mergeCell ref="C1429:C1430"/>
    <mergeCell ref="D1429:D1430"/>
    <mergeCell ref="E1429:E1430"/>
    <mergeCell ref="F1429:F1430"/>
    <mergeCell ref="N1427:N1428"/>
    <mergeCell ref="O1427:O1428"/>
    <mergeCell ref="P1427:P1428"/>
    <mergeCell ref="Q1427:Q1428"/>
    <mergeCell ref="R1427:R1428"/>
    <mergeCell ref="S1427:S1428"/>
    <mergeCell ref="G1427:G1428"/>
    <mergeCell ref="H1427:H1428"/>
    <mergeCell ref="I1427:I1428"/>
    <mergeCell ref="K1427:K1428"/>
    <mergeCell ref="L1427:L1428"/>
    <mergeCell ref="M1427:M1428"/>
    <mergeCell ref="A1427:A1428"/>
    <mergeCell ref="B1427:B1428"/>
    <mergeCell ref="C1427:C1428"/>
    <mergeCell ref="D1427:D1428"/>
    <mergeCell ref="E1427:E1428"/>
    <mergeCell ref="F1427:F1428"/>
    <mergeCell ref="S1437:S1438"/>
    <mergeCell ref="A1439:A1440"/>
    <mergeCell ref="B1439:I1440"/>
    <mergeCell ref="K1439:K1440"/>
    <mergeCell ref="L1439:S1440"/>
    <mergeCell ref="A1441:A1442"/>
    <mergeCell ref="B1441:B1442"/>
    <mergeCell ref="C1441:C1442"/>
    <mergeCell ref="D1441:D1442"/>
    <mergeCell ref="E1441:E1442"/>
    <mergeCell ref="M1437:M1438"/>
    <mergeCell ref="N1437:N1438"/>
    <mergeCell ref="O1437:O1438"/>
    <mergeCell ref="P1437:P1438"/>
    <mergeCell ref="Q1437:Q1438"/>
    <mergeCell ref="R1437:R1438"/>
    <mergeCell ref="F1437:F1438"/>
    <mergeCell ref="G1437:G1438"/>
    <mergeCell ref="H1437:H1438"/>
    <mergeCell ref="I1437:I1438"/>
    <mergeCell ref="K1437:K1438"/>
    <mergeCell ref="L1437:L1438"/>
    <mergeCell ref="D1433:G1434"/>
    <mergeCell ref="H1433:I1434"/>
    <mergeCell ref="N1433:Q1434"/>
    <mergeCell ref="R1433:S1434"/>
    <mergeCell ref="A1435:S1436"/>
    <mergeCell ref="A1437:A1438"/>
    <mergeCell ref="B1437:B1438"/>
    <mergeCell ref="C1437:C1438"/>
    <mergeCell ref="D1437:D1438"/>
    <mergeCell ref="E1437:E1438"/>
    <mergeCell ref="N1431:N1432"/>
    <mergeCell ref="O1431:O1432"/>
    <mergeCell ref="P1431:P1432"/>
    <mergeCell ref="Q1431:Q1432"/>
    <mergeCell ref="R1431:R1432"/>
    <mergeCell ref="S1431:S1432"/>
    <mergeCell ref="G1431:G1432"/>
    <mergeCell ref="H1431:H1432"/>
    <mergeCell ref="I1431:I1432"/>
    <mergeCell ref="K1431:K1432"/>
    <mergeCell ref="L1431:L1432"/>
    <mergeCell ref="M1431:M1432"/>
    <mergeCell ref="A1431:A1432"/>
    <mergeCell ref="B1431:B1432"/>
    <mergeCell ref="C1431:C1432"/>
    <mergeCell ref="D1431:D1432"/>
    <mergeCell ref="E1431:E1432"/>
    <mergeCell ref="F1431:F1432"/>
    <mergeCell ref="Q1443:Q1444"/>
    <mergeCell ref="R1443:R1444"/>
    <mergeCell ref="S1443:S1444"/>
    <mergeCell ref="A1445:A1446"/>
    <mergeCell ref="B1445:I1446"/>
    <mergeCell ref="K1445:K1446"/>
    <mergeCell ref="L1445:L1446"/>
    <mergeCell ref="M1445:M1446"/>
    <mergeCell ref="N1445:N1446"/>
    <mergeCell ref="O1445:O1446"/>
    <mergeCell ref="K1443:K1444"/>
    <mergeCell ref="L1443:L1444"/>
    <mergeCell ref="M1443:M1444"/>
    <mergeCell ref="N1443:N1444"/>
    <mergeCell ref="O1443:O1444"/>
    <mergeCell ref="P1443:P1444"/>
    <mergeCell ref="S1441:S1442"/>
    <mergeCell ref="A1443:A1444"/>
    <mergeCell ref="B1443:B1444"/>
    <mergeCell ref="C1443:C1444"/>
    <mergeCell ref="D1443:D1444"/>
    <mergeCell ref="E1443:E1444"/>
    <mergeCell ref="F1443:F1444"/>
    <mergeCell ref="G1443:G1444"/>
    <mergeCell ref="H1443:H1444"/>
    <mergeCell ref="I1443:I1444"/>
    <mergeCell ref="M1441:M1442"/>
    <mergeCell ref="N1441:N1442"/>
    <mergeCell ref="O1441:O1442"/>
    <mergeCell ref="P1441:P1442"/>
    <mergeCell ref="Q1441:Q1442"/>
    <mergeCell ref="R1441:R1442"/>
    <mergeCell ref="F1441:F1442"/>
    <mergeCell ref="G1441:G1442"/>
    <mergeCell ref="H1441:H1442"/>
    <mergeCell ref="I1441:I1442"/>
    <mergeCell ref="K1441:K1442"/>
    <mergeCell ref="L1441:L1442"/>
    <mergeCell ref="N1449:N1450"/>
    <mergeCell ref="O1449:O1450"/>
    <mergeCell ref="P1449:P1450"/>
    <mergeCell ref="Q1449:Q1450"/>
    <mergeCell ref="R1449:R1450"/>
    <mergeCell ref="S1449:S1450"/>
    <mergeCell ref="G1449:G1450"/>
    <mergeCell ref="H1449:H1450"/>
    <mergeCell ref="I1449:I1450"/>
    <mergeCell ref="K1449:K1450"/>
    <mergeCell ref="L1449:L1450"/>
    <mergeCell ref="M1449:M1450"/>
    <mergeCell ref="A1449:A1450"/>
    <mergeCell ref="B1449:B1450"/>
    <mergeCell ref="C1449:C1450"/>
    <mergeCell ref="D1449:D1450"/>
    <mergeCell ref="E1449:E1450"/>
    <mergeCell ref="F1449:F1450"/>
    <mergeCell ref="N1447:N1448"/>
    <mergeCell ref="O1447:O1448"/>
    <mergeCell ref="P1447:P1448"/>
    <mergeCell ref="Q1447:Q1448"/>
    <mergeCell ref="R1447:R1448"/>
    <mergeCell ref="S1447:S1448"/>
    <mergeCell ref="G1447:G1448"/>
    <mergeCell ref="H1447:H1448"/>
    <mergeCell ref="I1447:I1448"/>
    <mergeCell ref="K1447:K1448"/>
    <mergeCell ref="L1447:L1448"/>
    <mergeCell ref="M1447:M1448"/>
    <mergeCell ref="P1445:P1446"/>
    <mergeCell ref="Q1445:Q1446"/>
    <mergeCell ref="R1445:R1446"/>
    <mergeCell ref="S1445:S1446"/>
    <mergeCell ref="A1447:A1448"/>
    <mergeCell ref="B1447:B1448"/>
    <mergeCell ref="C1447:C1448"/>
    <mergeCell ref="D1447:D1448"/>
    <mergeCell ref="E1447:E1448"/>
    <mergeCell ref="F1447:F1448"/>
    <mergeCell ref="N1453:N1454"/>
    <mergeCell ref="O1453:O1454"/>
    <mergeCell ref="P1453:P1454"/>
    <mergeCell ref="Q1453:Q1454"/>
    <mergeCell ref="R1453:R1454"/>
    <mergeCell ref="S1453:S1454"/>
    <mergeCell ref="G1453:G1454"/>
    <mergeCell ref="H1453:H1454"/>
    <mergeCell ref="I1453:I1454"/>
    <mergeCell ref="K1453:K1454"/>
    <mergeCell ref="L1453:L1454"/>
    <mergeCell ref="M1453:M1454"/>
    <mergeCell ref="A1453:A1454"/>
    <mergeCell ref="B1453:B1454"/>
    <mergeCell ref="C1453:C1454"/>
    <mergeCell ref="D1453:D1454"/>
    <mergeCell ref="E1453:E1454"/>
    <mergeCell ref="F1453:F1454"/>
    <mergeCell ref="N1451:N1452"/>
    <mergeCell ref="O1451:O1452"/>
    <mergeCell ref="P1451:P1452"/>
    <mergeCell ref="Q1451:Q1452"/>
    <mergeCell ref="R1451:R1452"/>
    <mergeCell ref="S1451:S1452"/>
    <mergeCell ref="G1451:G1452"/>
    <mergeCell ref="H1451:H1452"/>
    <mergeCell ref="I1451:I1452"/>
    <mergeCell ref="K1451:K1452"/>
    <mergeCell ref="L1451:L1452"/>
    <mergeCell ref="M1451:M1452"/>
    <mergeCell ref="A1451:A1452"/>
    <mergeCell ref="B1451:B1452"/>
    <mergeCell ref="C1451:C1452"/>
    <mergeCell ref="D1451:D1452"/>
    <mergeCell ref="E1451:E1452"/>
    <mergeCell ref="F1451:F1452"/>
    <mergeCell ref="G1457:G1458"/>
    <mergeCell ref="H1457:H1458"/>
    <mergeCell ref="I1457:I1458"/>
    <mergeCell ref="K1457:K1458"/>
    <mergeCell ref="L1457:S1458"/>
    <mergeCell ref="A1459:A1460"/>
    <mergeCell ref="B1459:B1460"/>
    <mergeCell ref="C1459:C1460"/>
    <mergeCell ref="D1459:D1460"/>
    <mergeCell ref="E1459:E1460"/>
    <mergeCell ref="A1457:A1458"/>
    <mergeCell ref="B1457:B1458"/>
    <mergeCell ref="C1457:C1458"/>
    <mergeCell ref="D1457:D1458"/>
    <mergeCell ref="E1457:E1458"/>
    <mergeCell ref="F1457:F1458"/>
    <mergeCell ref="N1455:N1456"/>
    <mergeCell ref="O1455:O1456"/>
    <mergeCell ref="P1455:P1456"/>
    <mergeCell ref="Q1455:Q1456"/>
    <mergeCell ref="R1455:R1456"/>
    <mergeCell ref="S1455:S1456"/>
    <mergeCell ref="G1455:G1456"/>
    <mergeCell ref="H1455:H1456"/>
    <mergeCell ref="I1455:I1456"/>
    <mergeCell ref="K1455:K1456"/>
    <mergeCell ref="L1455:L1456"/>
    <mergeCell ref="M1455:M1456"/>
    <mergeCell ref="A1455:A1456"/>
    <mergeCell ref="B1455:B1456"/>
    <mergeCell ref="C1455:C1456"/>
    <mergeCell ref="D1455:D1456"/>
    <mergeCell ref="E1455:E1456"/>
    <mergeCell ref="F1455:F1456"/>
    <mergeCell ref="Q1461:Q1462"/>
    <mergeCell ref="R1461:R1462"/>
    <mergeCell ref="S1461:S1462"/>
    <mergeCell ref="A1463:A1464"/>
    <mergeCell ref="B1463:I1464"/>
    <mergeCell ref="K1463:K1464"/>
    <mergeCell ref="L1463:L1464"/>
    <mergeCell ref="M1463:M1464"/>
    <mergeCell ref="N1463:N1464"/>
    <mergeCell ref="O1463:O1464"/>
    <mergeCell ref="K1461:K1462"/>
    <mergeCell ref="L1461:L1462"/>
    <mergeCell ref="M1461:M1462"/>
    <mergeCell ref="N1461:N1462"/>
    <mergeCell ref="O1461:O1462"/>
    <mergeCell ref="P1461:P1462"/>
    <mergeCell ref="S1459:S1460"/>
    <mergeCell ref="A1461:A1462"/>
    <mergeCell ref="B1461:B1462"/>
    <mergeCell ref="C1461:C1462"/>
    <mergeCell ref="D1461:D1462"/>
    <mergeCell ref="E1461:E1462"/>
    <mergeCell ref="F1461:F1462"/>
    <mergeCell ref="G1461:G1462"/>
    <mergeCell ref="H1461:H1462"/>
    <mergeCell ref="I1461:I1462"/>
    <mergeCell ref="M1459:M1460"/>
    <mergeCell ref="N1459:N1460"/>
    <mergeCell ref="O1459:O1460"/>
    <mergeCell ref="P1459:P1460"/>
    <mergeCell ref="Q1459:Q1460"/>
    <mergeCell ref="R1459:R1460"/>
    <mergeCell ref="F1459:F1460"/>
    <mergeCell ref="G1459:G1460"/>
    <mergeCell ref="H1459:H1460"/>
    <mergeCell ref="I1459:I1460"/>
    <mergeCell ref="K1459:K1460"/>
    <mergeCell ref="L1459:L1460"/>
    <mergeCell ref="N1467:N1468"/>
    <mergeCell ref="O1467:O1468"/>
    <mergeCell ref="P1467:P1468"/>
    <mergeCell ref="Q1467:Q1468"/>
    <mergeCell ref="R1467:R1468"/>
    <mergeCell ref="S1467:S1468"/>
    <mergeCell ref="G1467:G1468"/>
    <mergeCell ref="H1467:H1468"/>
    <mergeCell ref="I1467:I1468"/>
    <mergeCell ref="K1467:K1468"/>
    <mergeCell ref="L1467:L1468"/>
    <mergeCell ref="M1467:M1468"/>
    <mergeCell ref="A1467:A1468"/>
    <mergeCell ref="B1467:B1468"/>
    <mergeCell ref="C1467:C1468"/>
    <mergeCell ref="D1467:D1468"/>
    <mergeCell ref="E1467:E1468"/>
    <mergeCell ref="F1467:F1468"/>
    <mergeCell ref="N1465:N1466"/>
    <mergeCell ref="O1465:O1466"/>
    <mergeCell ref="P1465:P1466"/>
    <mergeCell ref="Q1465:Q1466"/>
    <mergeCell ref="R1465:R1466"/>
    <mergeCell ref="S1465:S1466"/>
    <mergeCell ref="G1465:G1466"/>
    <mergeCell ref="H1465:H1466"/>
    <mergeCell ref="I1465:I1466"/>
    <mergeCell ref="K1465:K1466"/>
    <mergeCell ref="L1465:L1466"/>
    <mergeCell ref="M1465:M1466"/>
    <mergeCell ref="P1463:P1464"/>
    <mergeCell ref="Q1463:Q1464"/>
    <mergeCell ref="R1463:R1464"/>
    <mergeCell ref="S1463:S1464"/>
    <mergeCell ref="A1465:A1466"/>
    <mergeCell ref="B1465:B1466"/>
    <mergeCell ref="C1465:C1466"/>
    <mergeCell ref="D1465:D1466"/>
    <mergeCell ref="E1465:E1466"/>
    <mergeCell ref="F1465:F1466"/>
    <mergeCell ref="N1471:N1472"/>
    <mergeCell ref="O1471:O1472"/>
    <mergeCell ref="P1471:P1472"/>
    <mergeCell ref="Q1471:Q1472"/>
    <mergeCell ref="R1471:R1472"/>
    <mergeCell ref="S1471:S1472"/>
    <mergeCell ref="G1471:G1472"/>
    <mergeCell ref="H1471:H1472"/>
    <mergeCell ref="I1471:I1472"/>
    <mergeCell ref="K1471:K1472"/>
    <mergeCell ref="L1471:L1472"/>
    <mergeCell ref="M1471:M1472"/>
    <mergeCell ref="A1471:A1472"/>
    <mergeCell ref="B1471:B1472"/>
    <mergeCell ref="C1471:C1472"/>
    <mergeCell ref="D1471:D1472"/>
    <mergeCell ref="E1471:E1472"/>
    <mergeCell ref="F1471:F1472"/>
    <mergeCell ref="N1469:N1470"/>
    <mergeCell ref="O1469:O1470"/>
    <mergeCell ref="P1469:P1470"/>
    <mergeCell ref="Q1469:Q1470"/>
    <mergeCell ref="R1469:R1470"/>
    <mergeCell ref="S1469:S1470"/>
    <mergeCell ref="G1469:G1470"/>
    <mergeCell ref="H1469:H1470"/>
    <mergeCell ref="I1469:I1470"/>
    <mergeCell ref="K1469:K1470"/>
    <mergeCell ref="L1469:L1470"/>
    <mergeCell ref="M1469:M1470"/>
    <mergeCell ref="A1469:A1470"/>
    <mergeCell ref="B1469:B1470"/>
    <mergeCell ref="C1469:C1470"/>
    <mergeCell ref="D1469:D1470"/>
    <mergeCell ref="E1469:E1470"/>
    <mergeCell ref="F1469:F1470"/>
    <mergeCell ref="G1475:G1476"/>
    <mergeCell ref="H1475:H1476"/>
    <mergeCell ref="I1475:I1476"/>
    <mergeCell ref="K1475:K1476"/>
    <mergeCell ref="L1475:S1476"/>
    <mergeCell ref="A1477:A1478"/>
    <mergeCell ref="B1477:B1478"/>
    <mergeCell ref="C1477:C1478"/>
    <mergeCell ref="D1477:D1478"/>
    <mergeCell ref="E1477:E1478"/>
    <mergeCell ref="A1475:A1476"/>
    <mergeCell ref="B1475:B1476"/>
    <mergeCell ref="C1475:C1476"/>
    <mergeCell ref="D1475:D1476"/>
    <mergeCell ref="E1475:E1476"/>
    <mergeCell ref="F1475:F1476"/>
    <mergeCell ref="N1473:N1474"/>
    <mergeCell ref="O1473:O1474"/>
    <mergeCell ref="P1473:P1474"/>
    <mergeCell ref="Q1473:Q1474"/>
    <mergeCell ref="R1473:R1474"/>
    <mergeCell ref="S1473:S1474"/>
    <mergeCell ref="G1473:G1474"/>
    <mergeCell ref="H1473:H1474"/>
    <mergeCell ref="I1473:I1474"/>
    <mergeCell ref="K1473:K1474"/>
    <mergeCell ref="L1473:L1474"/>
    <mergeCell ref="M1473:M1474"/>
    <mergeCell ref="A1473:A1474"/>
    <mergeCell ref="B1473:B1474"/>
    <mergeCell ref="C1473:C1474"/>
    <mergeCell ref="D1473:D1474"/>
    <mergeCell ref="E1473:E1474"/>
    <mergeCell ref="F1473:F1474"/>
    <mergeCell ref="Q1479:Q1480"/>
    <mergeCell ref="R1479:R1480"/>
    <mergeCell ref="S1479:S1480"/>
    <mergeCell ref="A1481:A1482"/>
    <mergeCell ref="B1481:B1482"/>
    <mergeCell ref="C1481:C1482"/>
    <mergeCell ref="D1481:D1482"/>
    <mergeCell ref="E1481:E1482"/>
    <mergeCell ref="F1481:F1482"/>
    <mergeCell ref="G1481:G1482"/>
    <mergeCell ref="K1479:K1480"/>
    <mergeCell ref="L1479:L1480"/>
    <mergeCell ref="M1479:M1480"/>
    <mergeCell ref="N1479:N1480"/>
    <mergeCell ref="O1479:O1480"/>
    <mergeCell ref="P1479:P1480"/>
    <mergeCell ref="S1477:S1478"/>
    <mergeCell ref="A1479:A1480"/>
    <mergeCell ref="B1479:B1480"/>
    <mergeCell ref="C1479:C1480"/>
    <mergeCell ref="D1479:D1480"/>
    <mergeCell ref="E1479:E1480"/>
    <mergeCell ref="F1479:F1480"/>
    <mergeCell ref="G1479:G1480"/>
    <mergeCell ref="H1479:H1480"/>
    <mergeCell ref="I1479:I1480"/>
    <mergeCell ref="M1477:M1478"/>
    <mergeCell ref="N1477:N1478"/>
    <mergeCell ref="O1477:O1478"/>
    <mergeCell ref="P1477:P1478"/>
    <mergeCell ref="Q1477:Q1478"/>
    <mergeCell ref="R1477:R1478"/>
    <mergeCell ref="F1477:F1478"/>
    <mergeCell ref="G1477:G1478"/>
    <mergeCell ref="H1477:H1478"/>
    <mergeCell ref="I1477:I1478"/>
    <mergeCell ref="K1477:K1478"/>
    <mergeCell ref="L1477:L1478"/>
    <mergeCell ref="S1483:S1484"/>
    <mergeCell ref="A1485:A1486"/>
    <mergeCell ref="B1485:I1486"/>
    <mergeCell ref="K1485:K1486"/>
    <mergeCell ref="L1485:L1486"/>
    <mergeCell ref="M1485:M1486"/>
    <mergeCell ref="N1485:N1486"/>
    <mergeCell ref="O1485:O1486"/>
    <mergeCell ref="P1485:P1486"/>
    <mergeCell ref="Q1485:Q1486"/>
    <mergeCell ref="M1483:M1484"/>
    <mergeCell ref="N1483:N1484"/>
    <mergeCell ref="O1483:O1484"/>
    <mergeCell ref="P1483:P1484"/>
    <mergeCell ref="Q1483:Q1484"/>
    <mergeCell ref="R1483:R1484"/>
    <mergeCell ref="F1483:F1484"/>
    <mergeCell ref="G1483:G1484"/>
    <mergeCell ref="H1483:H1484"/>
    <mergeCell ref="I1483:I1484"/>
    <mergeCell ref="K1483:K1484"/>
    <mergeCell ref="L1483:L1484"/>
    <mergeCell ref="O1481:O1482"/>
    <mergeCell ref="P1481:P1482"/>
    <mergeCell ref="Q1481:Q1482"/>
    <mergeCell ref="R1481:R1482"/>
    <mergeCell ref="S1481:S1482"/>
    <mergeCell ref="A1483:A1484"/>
    <mergeCell ref="B1483:B1484"/>
    <mergeCell ref="C1483:C1484"/>
    <mergeCell ref="D1483:D1484"/>
    <mergeCell ref="E1483:E1484"/>
    <mergeCell ref="H1481:H1482"/>
    <mergeCell ref="I1481:I1482"/>
    <mergeCell ref="K1481:K1482"/>
    <mergeCell ref="L1481:L1482"/>
    <mergeCell ref="M1481:M1482"/>
    <mergeCell ref="N1481:N1482"/>
    <mergeCell ref="N1489:N1490"/>
    <mergeCell ref="O1489:O1490"/>
    <mergeCell ref="P1489:P1490"/>
    <mergeCell ref="Q1489:Q1490"/>
    <mergeCell ref="R1489:R1490"/>
    <mergeCell ref="S1489:S1490"/>
    <mergeCell ref="G1489:G1490"/>
    <mergeCell ref="H1489:H1490"/>
    <mergeCell ref="I1489:I1490"/>
    <mergeCell ref="K1489:K1490"/>
    <mergeCell ref="L1489:L1490"/>
    <mergeCell ref="M1489:M1490"/>
    <mergeCell ref="P1487:P1488"/>
    <mergeCell ref="Q1487:Q1488"/>
    <mergeCell ref="R1487:R1488"/>
    <mergeCell ref="S1487:S1488"/>
    <mergeCell ref="A1489:A1490"/>
    <mergeCell ref="B1489:B1490"/>
    <mergeCell ref="C1489:C1490"/>
    <mergeCell ref="D1489:D1490"/>
    <mergeCell ref="E1489:E1490"/>
    <mergeCell ref="F1489:F1490"/>
    <mergeCell ref="I1487:I1488"/>
    <mergeCell ref="K1487:K1488"/>
    <mergeCell ref="L1487:L1488"/>
    <mergeCell ref="M1487:M1488"/>
    <mergeCell ref="N1487:N1488"/>
    <mergeCell ref="O1487:O1488"/>
    <mergeCell ref="R1485:R1486"/>
    <mergeCell ref="S1485:S1486"/>
    <mergeCell ref="A1487:A1488"/>
    <mergeCell ref="B1487:B1488"/>
    <mergeCell ref="C1487:C1488"/>
    <mergeCell ref="D1487:D1488"/>
    <mergeCell ref="E1487:E1488"/>
    <mergeCell ref="F1487:F1488"/>
    <mergeCell ref="G1487:G1488"/>
    <mergeCell ref="H1487:H1488"/>
    <mergeCell ref="G1493:G1494"/>
    <mergeCell ref="H1493:H1494"/>
    <mergeCell ref="I1493:I1494"/>
    <mergeCell ref="K1493:K1494"/>
    <mergeCell ref="L1493:S1494"/>
    <mergeCell ref="A1495:A1496"/>
    <mergeCell ref="B1495:B1496"/>
    <mergeCell ref="C1495:C1496"/>
    <mergeCell ref="D1495:D1496"/>
    <mergeCell ref="E1495:E1496"/>
    <mergeCell ref="A1493:A1494"/>
    <mergeCell ref="B1493:B1494"/>
    <mergeCell ref="C1493:C1494"/>
    <mergeCell ref="D1493:D1494"/>
    <mergeCell ref="E1493:E1494"/>
    <mergeCell ref="F1493:F1494"/>
    <mergeCell ref="N1491:N1492"/>
    <mergeCell ref="O1491:O1492"/>
    <mergeCell ref="P1491:P1492"/>
    <mergeCell ref="Q1491:Q1492"/>
    <mergeCell ref="R1491:R1492"/>
    <mergeCell ref="S1491:S1492"/>
    <mergeCell ref="G1491:G1492"/>
    <mergeCell ref="H1491:H1492"/>
    <mergeCell ref="I1491:I1492"/>
    <mergeCell ref="K1491:K1492"/>
    <mergeCell ref="L1491:L1492"/>
    <mergeCell ref="M1491:M1492"/>
    <mergeCell ref="A1491:A1492"/>
    <mergeCell ref="B1491:B1492"/>
    <mergeCell ref="C1491:C1492"/>
    <mergeCell ref="D1491:D1492"/>
    <mergeCell ref="E1491:E1492"/>
    <mergeCell ref="F1491:F1492"/>
    <mergeCell ref="Q1497:Q1498"/>
    <mergeCell ref="R1497:R1498"/>
    <mergeCell ref="S1497:S1498"/>
    <mergeCell ref="A1499:A1500"/>
    <mergeCell ref="B1499:B1500"/>
    <mergeCell ref="C1499:C1500"/>
    <mergeCell ref="D1499:D1500"/>
    <mergeCell ref="E1499:E1500"/>
    <mergeCell ref="F1499:F1500"/>
    <mergeCell ref="G1499:G1500"/>
    <mergeCell ref="K1497:K1498"/>
    <mergeCell ref="L1497:L1498"/>
    <mergeCell ref="M1497:M1498"/>
    <mergeCell ref="N1497:N1498"/>
    <mergeCell ref="O1497:O1498"/>
    <mergeCell ref="P1497:P1498"/>
    <mergeCell ref="S1495:S1496"/>
    <mergeCell ref="A1497:A1498"/>
    <mergeCell ref="B1497:B1498"/>
    <mergeCell ref="C1497:C1498"/>
    <mergeCell ref="D1497:D1498"/>
    <mergeCell ref="E1497:E1498"/>
    <mergeCell ref="F1497:F1498"/>
    <mergeCell ref="G1497:G1498"/>
    <mergeCell ref="H1497:H1498"/>
    <mergeCell ref="I1497:I1498"/>
    <mergeCell ref="M1495:M1496"/>
    <mergeCell ref="N1495:N1496"/>
    <mergeCell ref="O1495:O1496"/>
    <mergeCell ref="P1495:P1496"/>
    <mergeCell ref="Q1495:Q1496"/>
    <mergeCell ref="R1495:R1496"/>
    <mergeCell ref="F1495:F1496"/>
    <mergeCell ref="G1495:G1496"/>
    <mergeCell ref="H1495:H1496"/>
    <mergeCell ref="I1495:I1496"/>
    <mergeCell ref="K1495:K1496"/>
    <mergeCell ref="L1495:L1496"/>
    <mergeCell ref="S1501:S1502"/>
    <mergeCell ref="A1503:A1504"/>
    <mergeCell ref="B1503:B1504"/>
    <mergeCell ref="C1503:C1504"/>
    <mergeCell ref="D1503:D1504"/>
    <mergeCell ref="E1503:E1504"/>
    <mergeCell ref="F1503:F1504"/>
    <mergeCell ref="G1503:G1504"/>
    <mergeCell ref="H1503:H1504"/>
    <mergeCell ref="I1503:I1504"/>
    <mergeCell ref="M1501:M1502"/>
    <mergeCell ref="N1501:N1502"/>
    <mergeCell ref="O1501:O1502"/>
    <mergeCell ref="P1501:P1502"/>
    <mergeCell ref="Q1501:Q1502"/>
    <mergeCell ref="R1501:R1502"/>
    <mergeCell ref="F1501:F1502"/>
    <mergeCell ref="G1501:G1502"/>
    <mergeCell ref="H1501:H1502"/>
    <mergeCell ref="I1501:I1502"/>
    <mergeCell ref="K1501:K1502"/>
    <mergeCell ref="L1501:L1502"/>
    <mergeCell ref="O1499:O1500"/>
    <mergeCell ref="P1499:P1500"/>
    <mergeCell ref="Q1499:Q1500"/>
    <mergeCell ref="R1499:R1500"/>
    <mergeCell ref="S1499:S1500"/>
    <mergeCell ref="A1501:A1502"/>
    <mergeCell ref="B1501:B1502"/>
    <mergeCell ref="C1501:C1502"/>
    <mergeCell ref="D1501:D1502"/>
    <mergeCell ref="E1501:E1502"/>
    <mergeCell ref="H1499:H1500"/>
    <mergeCell ref="I1499:I1500"/>
    <mergeCell ref="K1499:K1500"/>
    <mergeCell ref="L1499:L1500"/>
    <mergeCell ref="M1499:M1500"/>
    <mergeCell ref="N1499:N1500"/>
    <mergeCell ref="N1507:N1508"/>
    <mergeCell ref="O1507:O1508"/>
    <mergeCell ref="P1507:P1508"/>
    <mergeCell ref="Q1507:Q1508"/>
    <mergeCell ref="R1507:R1508"/>
    <mergeCell ref="S1507:S1508"/>
    <mergeCell ref="O1505:O1506"/>
    <mergeCell ref="P1505:P1506"/>
    <mergeCell ref="Q1505:Q1506"/>
    <mergeCell ref="R1505:R1506"/>
    <mergeCell ref="S1505:S1506"/>
    <mergeCell ref="A1507:A1508"/>
    <mergeCell ref="B1507:I1508"/>
    <mergeCell ref="K1507:K1508"/>
    <mergeCell ref="L1507:L1508"/>
    <mergeCell ref="M1507:M1508"/>
    <mergeCell ref="H1505:H1506"/>
    <mergeCell ref="I1505:I1506"/>
    <mergeCell ref="K1505:K1506"/>
    <mergeCell ref="L1505:L1506"/>
    <mergeCell ref="M1505:M1506"/>
    <mergeCell ref="N1505:N1506"/>
    <mergeCell ref="Q1503:Q1504"/>
    <mergeCell ref="R1503:R1504"/>
    <mergeCell ref="S1503:S1504"/>
    <mergeCell ref="A1505:A1506"/>
    <mergeCell ref="B1505:B1506"/>
    <mergeCell ref="C1505:C1506"/>
    <mergeCell ref="D1505:D1506"/>
    <mergeCell ref="E1505:E1506"/>
    <mergeCell ref="F1505:F1506"/>
    <mergeCell ref="G1505:G1506"/>
    <mergeCell ref="K1503:K1504"/>
    <mergeCell ref="L1503:L1504"/>
    <mergeCell ref="M1503:M1504"/>
    <mergeCell ref="N1503:N1504"/>
    <mergeCell ref="O1503:O1504"/>
    <mergeCell ref="P1503:P1504"/>
    <mergeCell ref="G1511:G1512"/>
    <mergeCell ref="H1511:H1512"/>
    <mergeCell ref="I1511:I1512"/>
    <mergeCell ref="K1511:K1512"/>
    <mergeCell ref="L1511:S1512"/>
    <mergeCell ref="A1513:A1514"/>
    <mergeCell ref="B1513:B1514"/>
    <mergeCell ref="C1513:C1514"/>
    <mergeCell ref="D1513:D1514"/>
    <mergeCell ref="E1513:E1514"/>
    <mergeCell ref="A1511:A1512"/>
    <mergeCell ref="B1511:B1512"/>
    <mergeCell ref="C1511:C1512"/>
    <mergeCell ref="D1511:D1512"/>
    <mergeCell ref="E1511:E1512"/>
    <mergeCell ref="F1511:F1512"/>
    <mergeCell ref="N1509:N1510"/>
    <mergeCell ref="O1509:O1510"/>
    <mergeCell ref="P1509:P1510"/>
    <mergeCell ref="Q1509:Q1510"/>
    <mergeCell ref="R1509:R1510"/>
    <mergeCell ref="S1509:S1510"/>
    <mergeCell ref="G1509:G1510"/>
    <mergeCell ref="H1509:H1510"/>
    <mergeCell ref="I1509:I1510"/>
    <mergeCell ref="K1509:K1510"/>
    <mergeCell ref="L1509:L1510"/>
    <mergeCell ref="M1509:M1510"/>
    <mergeCell ref="A1509:A1510"/>
    <mergeCell ref="B1509:B1510"/>
    <mergeCell ref="C1509:C1510"/>
    <mergeCell ref="D1509:D1510"/>
    <mergeCell ref="E1509:E1510"/>
    <mergeCell ref="F1509:F1510"/>
    <mergeCell ref="O1517:O1518"/>
    <mergeCell ref="P1517:P1518"/>
    <mergeCell ref="Q1517:Q1518"/>
    <mergeCell ref="R1517:R1518"/>
    <mergeCell ref="S1517:S1518"/>
    <mergeCell ref="A1519:A1520"/>
    <mergeCell ref="B1519:B1520"/>
    <mergeCell ref="C1519:C1520"/>
    <mergeCell ref="D1519:D1520"/>
    <mergeCell ref="E1519:E1520"/>
    <mergeCell ref="H1517:H1518"/>
    <mergeCell ref="I1517:I1518"/>
    <mergeCell ref="K1517:K1518"/>
    <mergeCell ref="L1517:L1518"/>
    <mergeCell ref="M1517:M1518"/>
    <mergeCell ref="N1517:N1518"/>
    <mergeCell ref="Q1515:Q1516"/>
    <mergeCell ref="R1515:R1516"/>
    <mergeCell ref="S1515:S1516"/>
    <mergeCell ref="A1517:A1518"/>
    <mergeCell ref="B1517:B1518"/>
    <mergeCell ref="C1517:C1518"/>
    <mergeCell ref="D1517:D1518"/>
    <mergeCell ref="E1517:E1518"/>
    <mergeCell ref="F1517:F1518"/>
    <mergeCell ref="G1517:G1518"/>
    <mergeCell ref="K1515:K1516"/>
    <mergeCell ref="L1515:L1516"/>
    <mergeCell ref="M1515:M1516"/>
    <mergeCell ref="N1515:N1516"/>
    <mergeCell ref="O1515:O1516"/>
    <mergeCell ref="P1515:P1516"/>
    <mergeCell ref="S1513:S1514"/>
    <mergeCell ref="A1515:A1516"/>
    <mergeCell ref="B1515:B1516"/>
    <mergeCell ref="C1515:C1516"/>
    <mergeCell ref="D1515:D1516"/>
    <mergeCell ref="E1515:E1516"/>
    <mergeCell ref="F1515:F1516"/>
    <mergeCell ref="G1515:G1516"/>
    <mergeCell ref="H1515:H1516"/>
    <mergeCell ref="I1515:I1516"/>
    <mergeCell ref="M1513:M1514"/>
    <mergeCell ref="N1513:N1514"/>
    <mergeCell ref="O1513:O1514"/>
    <mergeCell ref="P1513:P1514"/>
    <mergeCell ref="Q1513:Q1514"/>
    <mergeCell ref="R1513:R1514"/>
    <mergeCell ref="F1513:F1514"/>
    <mergeCell ref="G1513:G1514"/>
    <mergeCell ref="H1513:H1514"/>
    <mergeCell ref="I1513:I1514"/>
    <mergeCell ref="K1513:K1514"/>
    <mergeCell ref="L1513:L1514"/>
    <mergeCell ref="O1523:O1524"/>
    <mergeCell ref="P1523:P1524"/>
    <mergeCell ref="Q1523:Q1524"/>
    <mergeCell ref="R1523:R1524"/>
    <mergeCell ref="S1523:S1524"/>
    <mergeCell ref="A1525:A1526"/>
    <mergeCell ref="B1525:B1526"/>
    <mergeCell ref="C1525:C1526"/>
    <mergeCell ref="D1525:D1526"/>
    <mergeCell ref="E1525:E1526"/>
    <mergeCell ref="H1523:H1524"/>
    <mergeCell ref="I1523:I1524"/>
    <mergeCell ref="K1523:K1524"/>
    <mergeCell ref="L1523:L1524"/>
    <mergeCell ref="M1523:M1524"/>
    <mergeCell ref="N1523:N1524"/>
    <mergeCell ref="Q1521:Q1522"/>
    <mergeCell ref="R1521:R1522"/>
    <mergeCell ref="S1521:S1522"/>
    <mergeCell ref="A1523:A1524"/>
    <mergeCell ref="B1523:B1524"/>
    <mergeCell ref="C1523:C1524"/>
    <mergeCell ref="D1523:D1524"/>
    <mergeCell ref="E1523:E1524"/>
    <mergeCell ref="F1523:F1524"/>
    <mergeCell ref="G1523:G1524"/>
    <mergeCell ref="K1521:K1522"/>
    <mergeCell ref="L1521:L1522"/>
    <mergeCell ref="M1521:M1522"/>
    <mergeCell ref="N1521:N1522"/>
    <mergeCell ref="O1521:O1522"/>
    <mergeCell ref="P1521:P1522"/>
    <mergeCell ref="S1519:S1520"/>
    <mergeCell ref="A1521:A1522"/>
    <mergeCell ref="B1521:B1522"/>
    <mergeCell ref="C1521:C1522"/>
    <mergeCell ref="D1521:D1522"/>
    <mergeCell ref="E1521:E1522"/>
    <mergeCell ref="F1521:F1522"/>
    <mergeCell ref="G1521:G1522"/>
    <mergeCell ref="H1521:H1522"/>
    <mergeCell ref="I1521:I1522"/>
    <mergeCell ref="M1519:M1520"/>
    <mergeCell ref="N1519:N1520"/>
    <mergeCell ref="O1519:O1520"/>
    <mergeCell ref="P1519:P1520"/>
    <mergeCell ref="Q1519:Q1520"/>
    <mergeCell ref="R1519:R1520"/>
    <mergeCell ref="F1519:F1520"/>
    <mergeCell ref="G1519:G1520"/>
    <mergeCell ref="H1519:H1520"/>
    <mergeCell ref="I1519:I1520"/>
    <mergeCell ref="K1519:K1520"/>
    <mergeCell ref="L1519:L1520"/>
    <mergeCell ref="Q1527:Q1528"/>
    <mergeCell ref="R1527:R1528"/>
    <mergeCell ref="S1527:S1528"/>
    <mergeCell ref="A1529:A1530"/>
    <mergeCell ref="B1529:B1530"/>
    <mergeCell ref="C1529:C1530"/>
    <mergeCell ref="D1529:D1530"/>
    <mergeCell ref="E1529:E1530"/>
    <mergeCell ref="F1529:F1530"/>
    <mergeCell ref="G1529:G1530"/>
    <mergeCell ref="K1527:K1528"/>
    <mergeCell ref="L1527:L1528"/>
    <mergeCell ref="M1527:M1528"/>
    <mergeCell ref="N1527:N1528"/>
    <mergeCell ref="O1527:O1528"/>
    <mergeCell ref="P1527:P1528"/>
    <mergeCell ref="S1525:S1526"/>
    <mergeCell ref="A1527:A1528"/>
    <mergeCell ref="B1527:B1528"/>
    <mergeCell ref="C1527:C1528"/>
    <mergeCell ref="D1527:D1528"/>
    <mergeCell ref="E1527:E1528"/>
    <mergeCell ref="F1527:F1528"/>
    <mergeCell ref="G1527:G1528"/>
    <mergeCell ref="H1527:H1528"/>
    <mergeCell ref="I1527:I1528"/>
    <mergeCell ref="M1525:M1526"/>
    <mergeCell ref="N1525:N1526"/>
    <mergeCell ref="O1525:O1526"/>
    <mergeCell ref="P1525:P1526"/>
    <mergeCell ref="Q1525:Q1526"/>
    <mergeCell ref="R1525:R1526"/>
    <mergeCell ref="F1525:F1526"/>
    <mergeCell ref="G1525:G1526"/>
    <mergeCell ref="H1525:H1526"/>
    <mergeCell ref="I1525:I1526"/>
    <mergeCell ref="K1525:K1526"/>
    <mergeCell ref="L1525:L1526"/>
    <mergeCell ref="S1531:S1532"/>
    <mergeCell ref="A1533:A1534"/>
    <mergeCell ref="B1533:B1534"/>
    <mergeCell ref="C1533:C1534"/>
    <mergeCell ref="D1533:D1534"/>
    <mergeCell ref="E1533:E1534"/>
    <mergeCell ref="F1533:F1534"/>
    <mergeCell ref="G1533:G1534"/>
    <mergeCell ref="H1533:H1534"/>
    <mergeCell ref="I1533:I1534"/>
    <mergeCell ref="M1531:M1532"/>
    <mergeCell ref="N1531:N1532"/>
    <mergeCell ref="O1531:O1532"/>
    <mergeCell ref="P1531:P1532"/>
    <mergeCell ref="Q1531:Q1532"/>
    <mergeCell ref="R1531:R1532"/>
    <mergeCell ref="F1531:F1532"/>
    <mergeCell ref="G1531:G1532"/>
    <mergeCell ref="H1531:H1532"/>
    <mergeCell ref="I1531:I1532"/>
    <mergeCell ref="K1531:K1532"/>
    <mergeCell ref="L1531:L1532"/>
    <mergeCell ref="O1529:O1530"/>
    <mergeCell ref="P1529:P1530"/>
    <mergeCell ref="Q1529:Q1530"/>
    <mergeCell ref="R1529:R1530"/>
    <mergeCell ref="S1529:S1530"/>
    <mergeCell ref="A1531:A1532"/>
    <mergeCell ref="B1531:B1532"/>
    <mergeCell ref="C1531:C1532"/>
    <mergeCell ref="D1531:D1532"/>
    <mergeCell ref="E1531:E1532"/>
    <mergeCell ref="H1529:H1530"/>
    <mergeCell ref="I1529:I1530"/>
    <mergeCell ref="K1529:K1530"/>
    <mergeCell ref="L1529:L1530"/>
    <mergeCell ref="M1529:M1530"/>
    <mergeCell ref="N1529:N1530"/>
    <mergeCell ref="Q1539:Q1540"/>
    <mergeCell ref="R1539:R1540"/>
    <mergeCell ref="S1539:S1540"/>
    <mergeCell ref="A1541:I1542"/>
    <mergeCell ref="K1541:K1542"/>
    <mergeCell ref="L1541:S1542"/>
    <mergeCell ref="K1539:K1540"/>
    <mergeCell ref="L1539:L1540"/>
    <mergeCell ref="M1539:M1540"/>
    <mergeCell ref="N1539:N1540"/>
    <mergeCell ref="O1539:O1540"/>
    <mergeCell ref="P1539:P1540"/>
    <mergeCell ref="A1537:S1538"/>
    <mergeCell ref="A1539:A1540"/>
    <mergeCell ref="B1539:B1540"/>
    <mergeCell ref="C1539:C1540"/>
    <mergeCell ref="D1539:D1540"/>
    <mergeCell ref="E1539:E1540"/>
    <mergeCell ref="F1539:F1540"/>
    <mergeCell ref="G1539:G1540"/>
    <mergeCell ref="H1539:H1540"/>
    <mergeCell ref="I1539:I1540"/>
    <mergeCell ref="Q1533:Q1534"/>
    <mergeCell ref="R1533:R1534"/>
    <mergeCell ref="S1533:S1534"/>
    <mergeCell ref="D1535:G1536"/>
    <mergeCell ref="H1535:I1536"/>
    <mergeCell ref="N1535:Q1536"/>
    <mergeCell ref="R1535:S1536"/>
    <mergeCell ref="K1533:K1534"/>
    <mergeCell ref="L1533:L1534"/>
    <mergeCell ref="M1533:M1534"/>
    <mergeCell ref="N1533:N1534"/>
    <mergeCell ref="O1533:O1534"/>
    <mergeCell ref="P1533:P1534"/>
    <mergeCell ref="S1545:S1546"/>
    <mergeCell ref="A1547:A1548"/>
    <mergeCell ref="B1547:B1548"/>
    <mergeCell ref="C1547:C1548"/>
    <mergeCell ref="D1547:D1548"/>
    <mergeCell ref="E1547:E1548"/>
    <mergeCell ref="F1547:F1548"/>
    <mergeCell ref="G1547:G1548"/>
    <mergeCell ref="H1547:H1548"/>
    <mergeCell ref="I1547:I1548"/>
    <mergeCell ref="M1545:M1546"/>
    <mergeCell ref="N1545:N1546"/>
    <mergeCell ref="O1545:O1546"/>
    <mergeCell ref="P1545:P1546"/>
    <mergeCell ref="Q1545:Q1546"/>
    <mergeCell ref="R1545:R1546"/>
    <mergeCell ref="F1545:F1546"/>
    <mergeCell ref="G1545:G1546"/>
    <mergeCell ref="H1545:H1546"/>
    <mergeCell ref="I1545:I1546"/>
    <mergeCell ref="K1545:K1546"/>
    <mergeCell ref="L1545:L1546"/>
    <mergeCell ref="O1543:O1544"/>
    <mergeCell ref="P1543:P1544"/>
    <mergeCell ref="Q1543:Q1544"/>
    <mergeCell ref="R1543:R1544"/>
    <mergeCell ref="S1543:S1544"/>
    <mergeCell ref="A1545:A1546"/>
    <mergeCell ref="B1545:B1546"/>
    <mergeCell ref="C1545:C1546"/>
    <mergeCell ref="D1545:D1546"/>
    <mergeCell ref="E1545:E1546"/>
    <mergeCell ref="A1543:A1544"/>
    <mergeCell ref="B1543:I1544"/>
    <mergeCell ref="K1543:K1544"/>
    <mergeCell ref="L1543:L1544"/>
    <mergeCell ref="M1543:M1544"/>
    <mergeCell ref="N1543:N1544"/>
    <mergeCell ref="F1553:F1554"/>
    <mergeCell ref="G1553:G1554"/>
    <mergeCell ref="H1553:H1554"/>
    <mergeCell ref="I1553:I1554"/>
    <mergeCell ref="K1553:K1554"/>
    <mergeCell ref="L1553:S1554"/>
    <mergeCell ref="F1551:F1552"/>
    <mergeCell ref="G1551:G1552"/>
    <mergeCell ref="H1551:H1552"/>
    <mergeCell ref="I1551:I1552"/>
    <mergeCell ref="K1551:S1552"/>
    <mergeCell ref="A1553:A1554"/>
    <mergeCell ref="B1553:B1554"/>
    <mergeCell ref="C1553:C1554"/>
    <mergeCell ref="D1553:D1554"/>
    <mergeCell ref="E1553:E1554"/>
    <mergeCell ref="O1549:O1550"/>
    <mergeCell ref="P1549:P1550"/>
    <mergeCell ref="Q1549:Q1550"/>
    <mergeCell ref="R1549:R1550"/>
    <mergeCell ref="S1549:S1550"/>
    <mergeCell ref="A1551:A1552"/>
    <mergeCell ref="B1551:B1552"/>
    <mergeCell ref="C1551:C1552"/>
    <mergeCell ref="D1551:D1552"/>
    <mergeCell ref="E1551:E1552"/>
    <mergeCell ref="H1549:H1550"/>
    <mergeCell ref="I1549:I1550"/>
    <mergeCell ref="K1549:K1550"/>
    <mergeCell ref="L1549:L1550"/>
    <mergeCell ref="M1549:M1550"/>
    <mergeCell ref="N1549:N1550"/>
    <mergeCell ref="Q1547:Q1548"/>
    <mergeCell ref="R1547:R1548"/>
    <mergeCell ref="S1547:S1548"/>
    <mergeCell ref="A1549:A1550"/>
    <mergeCell ref="B1549:B1550"/>
    <mergeCell ref="C1549:C1550"/>
    <mergeCell ref="D1549:D1550"/>
    <mergeCell ref="E1549:E1550"/>
    <mergeCell ref="F1549:F1550"/>
    <mergeCell ref="G1549:G1550"/>
    <mergeCell ref="K1547:K1548"/>
    <mergeCell ref="L1547:L1548"/>
    <mergeCell ref="M1547:M1548"/>
    <mergeCell ref="N1547:N1548"/>
    <mergeCell ref="O1547:O1548"/>
    <mergeCell ref="P1547:P1548"/>
    <mergeCell ref="N1557:N1558"/>
    <mergeCell ref="O1557:O1558"/>
    <mergeCell ref="P1557:P1558"/>
    <mergeCell ref="Q1557:Q1558"/>
    <mergeCell ref="R1557:R1558"/>
    <mergeCell ref="S1557:S1558"/>
    <mergeCell ref="G1557:G1558"/>
    <mergeCell ref="H1557:H1558"/>
    <mergeCell ref="I1557:I1558"/>
    <mergeCell ref="K1557:K1558"/>
    <mergeCell ref="L1557:L1558"/>
    <mergeCell ref="M1557:M1558"/>
    <mergeCell ref="A1557:A1558"/>
    <mergeCell ref="B1557:B1558"/>
    <mergeCell ref="C1557:C1558"/>
    <mergeCell ref="D1557:D1558"/>
    <mergeCell ref="E1557:E1558"/>
    <mergeCell ref="F1557:F1558"/>
    <mergeCell ref="N1555:N1556"/>
    <mergeCell ref="O1555:O1556"/>
    <mergeCell ref="P1555:P1556"/>
    <mergeCell ref="Q1555:Q1556"/>
    <mergeCell ref="R1555:R1556"/>
    <mergeCell ref="S1555:S1556"/>
    <mergeCell ref="G1555:G1556"/>
    <mergeCell ref="H1555:H1556"/>
    <mergeCell ref="I1555:I1556"/>
    <mergeCell ref="K1555:K1556"/>
    <mergeCell ref="L1555:L1556"/>
    <mergeCell ref="M1555:M1556"/>
    <mergeCell ref="A1555:A1556"/>
    <mergeCell ref="B1555:B1556"/>
    <mergeCell ref="C1555:C1556"/>
    <mergeCell ref="D1555:D1556"/>
    <mergeCell ref="E1555:E1556"/>
    <mergeCell ref="F1555:F1556"/>
    <mergeCell ref="N1563:N1564"/>
    <mergeCell ref="O1563:O1564"/>
    <mergeCell ref="P1563:P1564"/>
    <mergeCell ref="Q1563:Q1564"/>
    <mergeCell ref="R1563:R1564"/>
    <mergeCell ref="S1563:S1564"/>
    <mergeCell ref="G1563:G1564"/>
    <mergeCell ref="H1563:H1564"/>
    <mergeCell ref="I1563:I1564"/>
    <mergeCell ref="K1563:K1564"/>
    <mergeCell ref="L1563:L1564"/>
    <mergeCell ref="M1563:M1564"/>
    <mergeCell ref="A1563:A1564"/>
    <mergeCell ref="B1563:B1564"/>
    <mergeCell ref="C1563:C1564"/>
    <mergeCell ref="D1563:D1564"/>
    <mergeCell ref="E1563:E1564"/>
    <mergeCell ref="F1563:F1564"/>
    <mergeCell ref="N1561:N1562"/>
    <mergeCell ref="O1561:O1562"/>
    <mergeCell ref="P1561:P1562"/>
    <mergeCell ref="Q1561:Q1562"/>
    <mergeCell ref="R1561:R1562"/>
    <mergeCell ref="S1561:S1562"/>
    <mergeCell ref="G1559:G1560"/>
    <mergeCell ref="H1559:H1560"/>
    <mergeCell ref="I1559:I1560"/>
    <mergeCell ref="K1559:K1560"/>
    <mergeCell ref="L1559:S1560"/>
    <mergeCell ref="A1561:A1562"/>
    <mergeCell ref="B1561:I1562"/>
    <mergeCell ref="K1561:K1562"/>
    <mergeCell ref="L1561:L1562"/>
    <mergeCell ref="M1561:M1562"/>
    <mergeCell ref="A1559:A1560"/>
    <mergeCell ref="B1559:B1560"/>
    <mergeCell ref="C1559:C1560"/>
    <mergeCell ref="D1559:D1560"/>
    <mergeCell ref="E1559:E1560"/>
    <mergeCell ref="F1559:F1560"/>
    <mergeCell ref="G1567:G1568"/>
    <mergeCell ref="H1567:H1568"/>
    <mergeCell ref="I1567:I1568"/>
    <mergeCell ref="K1567:K1568"/>
    <mergeCell ref="L1567:S1568"/>
    <mergeCell ref="A1569:A1570"/>
    <mergeCell ref="B1569:B1570"/>
    <mergeCell ref="C1569:C1570"/>
    <mergeCell ref="D1569:D1570"/>
    <mergeCell ref="E1569:E1570"/>
    <mergeCell ref="A1567:A1568"/>
    <mergeCell ref="B1567:B1568"/>
    <mergeCell ref="C1567:C1568"/>
    <mergeCell ref="D1567:D1568"/>
    <mergeCell ref="E1567:E1568"/>
    <mergeCell ref="F1567:F1568"/>
    <mergeCell ref="N1565:N1566"/>
    <mergeCell ref="O1565:O1566"/>
    <mergeCell ref="P1565:P1566"/>
    <mergeCell ref="Q1565:Q1566"/>
    <mergeCell ref="R1565:R1566"/>
    <mergeCell ref="S1565:S1566"/>
    <mergeCell ref="G1565:G1566"/>
    <mergeCell ref="H1565:H1566"/>
    <mergeCell ref="I1565:I1566"/>
    <mergeCell ref="K1565:K1566"/>
    <mergeCell ref="L1565:L1566"/>
    <mergeCell ref="M1565:M1566"/>
    <mergeCell ref="A1565:A1566"/>
    <mergeCell ref="B1565:B1566"/>
    <mergeCell ref="C1565:C1566"/>
    <mergeCell ref="D1565:D1566"/>
    <mergeCell ref="E1565:E1566"/>
    <mergeCell ref="F1565:F1566"/>
    <mergeCell ref="H1573:H1574"/>
    <mergeCell ref="I1573:I1574"/>
    <mergeCell ref="K1573:K1574"/>
    <mergeCell ref="L1573:S1574"/>
    <mergeCell ref="A1575:A1576"/>
    <mergeCell ref="B1575:B1576"/>
    <mergeCell ref="C1575:C1576"/>
    <mergeCell ref="D1575:D1576"/>
    <mergeCell ref="E1575:E1576"/>
    <mergeCell ref="F1575:F1576"/>
    <mergeCell ref="Q1571:Q1572"/>
    <mergeCell ref="R1571:R1572"/>
    <mergeCell ref="S1571:S1572"/>
    <mergeCell ref="A1573:A1574"/>
    <mergeCell ref="B1573:B1574"/>
    <mergeCell ref="C1573:C1574"/>
    <mergeCell ref="D1573:D1574"/>
    <mergeCell ref="E1573:E1574"/>
    <mergeCell ref="F1573:F1574"/>
    <mergeCell ref="G1573:G1574"/>
    <mergeCell ref="K1571:K1572"/>
    <mergeCell ref="L1571:L1572"/>
    <mergeCell ref="M1571:M1572"/>
    <mergeCell ref="N1571:N1572"/>
    <mergeCell ref="O1571:O1572"/>
    <mergeCell ref="P1571:P1572"/>
    <mergeCell ref="S1569:S1570"/>
    <mergeCell ref="A1571:A1572"/>
    <mergeCell ref="B1571:B1572"/>
    <mergeCell ref="C1571:C1572"/>
    <mergeCell ref="D1571:D1572"/>
    <mergeCell ref="E1571:E1572"/>
    <mergeCell ref="F1571:F1572"/>
    <mergeCell ref="G1571:G1572"/>
    <mergeCell ref="H1571:H1572"/>
    <mergeCell ref="I1571:I1572"/>
    <mergeCell ref="M1569:M1570"/>
    <mergeCell ref="N1569:N1570"/>
    <mergeCell ref="O1569:O1570"/>
    <mergeCell ref="P1569:P1570"/>
    <mergeCell ref="Q1569:Q1570"/>
    <mergeCell ref="R1569:R1570"/>
    <mergeCell ref="F1569:F1570"/>
    <mergeCell ref="G1569:G1570"/>
    <mergeCell ref="H1569:H1570"/>
    <mergeCell ref="I1569:I1570"/>
    <mergeCell ref="K1569:K1570"/>
    <mergeCell ref="L1569:L1570"/>
    <mergeCell ref="N1581:N1582"/>
    <mergeCell ref="O1581:O1582"/>
    <mergeCell ref="P1581:P1582"/>
    <mergeCell ref="Q1581:Q1582"/>
    <mergeCell ref="R1581:R1582"/>
    <mergeCell ref="S1581:S1582"/>
    <mergeCell ref="G1581:G1582"/>
    <mergeCell ref="H1581:H1582"/>
    <mergeCell ref="I1581:I1582"/>
    <mergeCell ref="K1581:K1582"/>
    <mergeCell ref="L1581:L1582"/>
    <mergeCell ref="M1581:M1582"/>
    <mergeCell ref="A1581:A1582"/>
    <mergeCell ref="B1581:B1582"/>
    <mergeCell ref="C1581:C1582"/>
    <mergeCell ref="D1581:D1582"/>
    <mergeCell ref="E1581:E1582"/>
    <mergeCell ref="F1581:F1582"/>
    <mergeCell ref="G1577:G1578"/>
    <mergeCell ref="H1577:H1578"/>
    <mergeCell ref="I1577:I1578"/>
    <mergeCell ref="K1577:S1578"/>
    <mergeCell ref="A1579:A1580"/>
    <mergeCell ref="B1579:I1580"/>
    <mergeCell ref="K1579:K1580"/>
    <mergeCell ref="L1579:S1580"/>
    <mergeCell ref="A1577:A1578"/>
    <mergeCell ref="B1577:B1578"/>
    <mergeCell ref="C1577:C1578"/>
    <mergeCell ref="D1577:D1578"/>
    <mergeCell ref="E1577:E1578"/>
    <mergeCell ref="F1577:F1578"/>
    <mergeCell ref="N1575:N1576"/>
    <mergeCell ref="O1575:O1576"/>
    <mergeCell ref="P1575:P1576"/>
    <mergeCell ref="Q1575:Q1576"/>
    <mergeCell ref="R1575:R1576"/>
    <mergeCell ref="S1575:S1576"/>
    <mergeCell ref="G1575:G1576"/>
    <mergeCell ref="H1575:H1576"/>
    <mergeCell ref="I1575:I1576"/>
    <mergeCell ref="K1575:K1576"/>
    <mergeCell ref="L1575:L1576"/>
    <mergeCell ref="M1575:M1576"/>
    <mergeCell ref="N1585:N1586"/>
    <mergeCell ref="O1585:O1586"/>
    <mergeCell ref="P1585:P1586"/>
    <mergeCell ref="Q1585:Q1586"/>
    <mergeCell ref="R1585:R1586"/>
    <mergeCell ref="S1585:S1586"/>
    <mergeCell ref="G1585:G1586"/>
    <mergeCell ref="H1585:H1586"/>
    <mergeCell ref="I1585:I1586"/>
    <mergeCell ref="K1585:K1586"/>
    <mergeCell ref="L1585:L1586"/>
    <mergeCell ref="M1585:M1586"/>
    <mergeCell ref="A1585:A1586"/>
    <mergeCell ref="B1585:B1586"/>
    <mergeCell ref="C1585:C1586"/>
    <mergeCell ref="D1585:D1586"/>
    <mergeCell ref="E1585:E1586"/>
    <mergeCell ref="F1585:F1586"/>
    <mergeCell ref="N1583:N1584"/>
    <mergeCell ref="O1583:O1584"/>
    <mergeCell ref="P1583:P1584"/>
    <mergeCell ref="Q1583:Q1584"/>
    <mergeCell ref="R1583:R1584"/>
    <mergeCell ref="S1583:S1584"/>
    <mergeCell ref="G1583:G1584"/>
    <mergeCell ref="H1583:H1584"/>
    <mergeCell ref="I1583:I1584"/>
    <mergeCell ref="K1583:K1584"/>
    <mergeCell ref="L1583:L1584"/>
    <mergeCell ref="M1583:M1584"/>
    <mergeCell ref="A1583:A1584"/>
    <mergeCell ref="B1583:B1584"/>
    <mergeCell ref="C1583:C1584"/>
    <mergeCell ref="D1583:D1584"/>
    <mergeCell ref="E1583:E1584"/>
    <mergeCell ref="F1583:F1584"/>
    <mergeCell ref="N1589:N1590"/>
    <mergeCell ref="O1589:O1590"/>
    <mergeCell ref="P1589:P1590"/>
    <mergeCell ref="Q1589:Q1590"/>
    <mergeCell ref="R1589:R1590"/>
    <mergeCell ref="S1589:S1590"/>
    <mergeCell ref="G1589:G1590"/>
    <mergeCell ref="H1589:H1590"/>
    <mergeCell ref="I1589:I1590"/>
    <mergeCell ref="K1589:K1590"/>
    <mergeCell ref="L1589:L1590"/>
    <mergeCell ref="M1589:M1590"/>
    <mergeCell ref="A1589:A1590"/>
    <mergeCell ref="B1589:B1590"/>
    <mergeCell ref="C1589:C1590"/>
    <mergeCell ref="D1589:D1590"/>
    <mergeCell ref="E1589:E1590"/>
    <mergeCell ref="F1589:F1590"/>
    <mergeCell ref="N1587:N1588"/>
    <mergeCell ref="O1587:O1588"/>
    <mergeCell ref="P1587:P1588"/>
    <mergeCell ref="Q1587:Q1588"/>
    <mergeCell ref="R1587:R1588"/>
    <mergeCell ref="S1587:S1588"/>
    <mergeCell ref="G1587:G1588"/>
    <mergeCell ref="H1587:H1588"/>
    <mergeCell ref="I1587:I1588"/>
    <mergeCell ref="K1587:K1588"/>
    <mergeCell ref="L1587:L1588"/>
    <mergeCell ref="M1587:M1588"/>
    <mergeCell ref="A1587:A1588"/>
    <mergeCell ref="B1587:B1588"/>
    <mergeCell ref="C1587:C1588"/>
    <mergeCell ref="D1587:D1588"/>
    <mergeCell ref="E1587:E1588"/>
    <mergeCell ref="F1587:F1588"/>
    <mergeCell ref="N1593:N1594"/>
    <mergeCell ref="O1593:O1594"/>
    <mergeCell ref="P1593:P1594"/>
    <mergeCell ref="Q1593:Q1594"/>
    <mergeCell ref="R1593:R1594"/>
    <mergeCell ref="S1593:S1594"/>
    <mergeCell ref="G1593:G1594"/>
    <mergeCell ref="H1593:H1594"/>
    <mergeCell ref="I1593:I1594"/>
    <mergeCell ref="K1593:K1594"/>
    <mergeCell ref="L1593:L1594"/>
    <mergeCell ref="M1593:M1594"/>
    <mergeCell ref="A1593:A1594"/>
    <mergeCell ref="B1593:B1594"/>
    <mergeCell ref="C1593:C1594"/>
    <mergeCell ref="D1593:D1594"/>
    <mergeCell ref="E1593:E1594"/>
    <mergeCell ref="F1593:F1594"/>
    <mergeCell ref="N1591:N1592"/>
    <mergeCell ref="O1591:O1592"/>
    <mergeCell ref="P1591:P1592"/>
    <mergeCell ref="Q1591:Q1592"/>
    <mergeCell ref="R1591:R1592"/>
    <mergeCell ref="S1591:S1592"/>
    <mergeCell ref="G1591:G1592"/>
    <mergeCell ref="H1591:H1592"/>
    <mergeCell ref="I1591:I1592"/>
    <mergeCell ref="K1591:K1592"/>
    <mergeCell ref="L1591:L1592"/>
    <mergeCell ref="M1591:M1592"/>
    <mergeCell ref="A1591:A1592"/>
    <mergeCell ref="B1591:B1592"/>
    <mergeCell ref="C1591:C1592"/>
    <mergeCell ref="D1591:D1592"/>
    <mergeCell ref="E1591:E1592"/>
    <mergeCell ref="F1591:F1592"/>
    <mergeCell ref="O1597:O1598"/>
    <mergeCell ref="P1597:P1598"/>
    <mergeCell ref="Q1597:Q1598"/>
    <mergeCell ref="R1597:R1598"/>
    <mergeCell ref="S1597:S1598"/>
    <mergeCell ref="A1599:A1600"/>
    <mergeCell ref="B1599:B1600"/>
    <mergeCell ref="C1599:C1600"/>
    <mergeCell ref="D1599:D1600"/>
    <mergeCell ref="E1599:E1600"/>
    <mergeCell ref="A1597:A1598"/>
    <mergeCell ref="B1597:I1598"/>
    <mergeCell ref="K1597:K1598"/>
    <mergeCell ref="L1597:L1598"/>
    <mergeCell ref="M1597:M1598"/>
    <mergeCell ref="N1597:N1598"/>
    <mergeCell ref="N1595:N1596"/>
    <mergeCell ref="O1595:O1596"/>
    <mergeCell ref="P1595:P1596"/>
    <mergeCell ref="Q1595:Q1596"/>
    <mergeCell ref="R1595:R1596"/>
    <mergeCell ref="S1595:S1596"/>
    <mergeCell ref="G1595:G1596"/>
    <mergeCell ref="H1595:H1596"/>
    <mergeCell ref="I1595:I1596"/>
    <mergeCell ref="K1595:K1596"/>
    <mergeCell ref="L1595:L1596"/>
    <mergeCell ref="M1595:M1596"/>
    <mergeCell ref="A1595:A1596"/>
    <mergeCell ref="B1595:B1596"/>
    <mergeCell ref="C1595:C1596"/>
    <mergeCell ref="D1595:D1596"/>
    <mergeCell ref="E1595:E1596"/>
    <mergeCell ref="F1595:F1596"/>
    <mergeCell ref="Q1601:Q1602"/>
    <mergeCell ref="R1601:R1602"/>
    <mergeCell ref="S1601:S1602"/>
    <mergeCell ref="A1603:A1604"/>
    <mergeCell ref="B1603:B1604"/>
    <mergeCell ref="C1603:C1604"/>
    <mergeCell ref="D1603:D1604"/>
    <mergeCell ref="E1603:E1604"/>
    <mergeCell ref="F1603:F1604"/>
    <mergeCell ref="G1603:G1604"/>
    <mergeCell ref="K1601:K1602"/>
    <mergeCell ref="L1601:L1602"/>
    <mergeCell ref="M1601:M1602"/>
    <mergeCell ref="N1601:N1602"/>
    <mergeCell ref="O1601:O1602"/>
    <mergeCell ref="P1601:P1602"/>
    <mergeCell ref="S1599:S1600"/>
    <mergeCell ref="A1601:A1602"/>
    <mergeCell ref="B1601:B1602"/>
    <mergeCell ref="C1601:C1602"/>
    <mergeCell ref="D1601:D1602"/>
    <mergeCell ref="E1601:E1602"/>
    <mergeCell ref="F1601:F1602"/>
    <mergeCell ref="G1601:G1602"/>
    <mergeCell ref="H1601:H1602"/>
    <mergeCell ref="I1601:I1602"/>
    <mergeCell ref="M1599:M1600"/>
    <mergeCell ref="N1599:N1600"/>
    <mergeCell ref="O1599:O1600"/>
    <mergeCell ref="P1599:P1600"/>
    <mergeCell ref="Q1599:Q1600"/>
    <mergeCell ref="R1599:R1600"/>
    <mergeCell ref="F1599:F1600"/>
    <mergeCell ref="G1599:G1600"/>
    <mergeCell ref="H1599:H1600"/>
    <mergeCell ref="I1599:I1600"/>
    <mergeCell ref="K1599:K1600"/>
    <mergeCell ref="L1599:L1600"/>
    <mergeCell ref="R1607:R1608"/>
    <mergeCell ref="S1607:S1608"/>
    <mergeCell ref="A1609:A1610"/>
    <mergeCell ref="B1609:B1610"/>
    <mergeCell ref="C1609:C1610"/>
    <mergeCell ref="D1609:D1610"/>
    <mergeCell ref="E1609:E1610"/>
    <mergeCell ref="F1609:F1610"/>
    <mergeCell ref="G1609:G1610"/>
    <mergeCell ref="H1609:H1610"/>
    <mergeCell ref="S1605:S1606"/>
    <mergeCell ref="A1607:A1608"/>
    <mergeCell ref="B1607:I1608"/>
    <mergeCell ref="K1607:K1608"/>
    <mergeCell ref="L1607:L1608"/>
    <mergeCell ref="M1607:M1608"/>
    <mergeCell ref="N1607:N1608"/>
    <mergeCell ref="O1607:O1608"/>
    <mergeCell ref="P1607:P1608"/>
    <mergeCell ref="Q1607:Q1608"/>
    <mergeCell ref="M1605:M1606"/>
    <mergeCell ref="N1605:N1606"/>
    <mergeCell ref="O1605:O1606"/>
    <mergeCell ref="P1605:P1606"/>
    <mergeCell ref="Q1605:Q1606"/>
    <mergeCell ref="R1605:R1606"/>
    <mergeCell ref="F1605:F1606"/>
    <mergeCell ref="G1605:G1606"/>
    <mergeCell ref="H1605:H1606"/>
    <mergeCell ref="I1605:I1606"/>
    <mergeCell ref="K1605:K1606"/>
    <mergeCell ref="L1605:L1606"/>
    <mergeCell ref="O1603:O1604"/>
    <mergeCell ref="P1603:P1604"/>
    <mergeCell ref="Q1603:Q1604"/>
    <mergeCell ref="R1603:R1604"/>
    <mergeCell ref="S1603:S1604"/>
    <mergeCell ref="A1605:A1606"/>
    <mergeCell ref="B1605:B1606"/>
    <mergeCell ref="C1605:C1606"/>
    <mergeCell ref="D1605:D1606"/>
    <mergeCell ref="E1605:E1606"/>
    <mergeCell ref="H1603:H1604"/>
    <mergeCell ref="I1603:I1604"/>
    <mergeCell ref="K1603:K1604"/>
    <mergeCell ref="L1603:L1604"/>
    <mergeCell ref="M1603:M1604"/>
    <mergeCell ref="N1603:N1604"/>
    <mergeCell ref="O1613:O1614"/>
    <mergeCell ref="P1613:P1614"/>
    <mergeCell ref="Q1613:Q1614"/>
    <mergeCell ref="R1613:R1614"/>
    <mergeCell ref="S1613:S1614"/>
    <mergeCell ref="A1615:A1616"/>
    <mergeCell ref="B1615:B1616"/>
    <mergeCell ref="C1615:C1616"/>
    <mergeCell ref="D1615:D1616"/>
    <mergeCell ref="E1615:E1616"/>
    <mergeCell ref="A1613:A1614"/>
    <mergeCell ref="B1613:I1614"/>
    <mergeCell ref="K1613:K1614"/>
    <mergeCell ref="L1613:L1614"/>
    <mergeCell ref="M1613:M1614"/>
    <mergeCell ref="N1613:N1614"/>
    <mergeCell ref="N1611:N1612"/>
    <mergeCell ref="O1611:O1612"/>
    <mergeCell ref="P1611:P1612"/>
    <mergeCell ref="Q1611:Q1612"/>
    <mergeCell ref="R1611:R1612"/>
    <mergeCell ref="S1611:S1612"/>
    <mergeCell ref="G1611:G1612"/>
    <mergeCell ref="H1611:H1612"/>
    <mergeCell ref="I1611:I1612"/>
    <mergeCell ref="K1611:K1612"/>
    <mergeCell ref="L1611:L1612"/>
    <mergeCell ref="M1611:M1612"/>
    <mergeCell ref="P1609:P1610"/>
    <mergeCell ref="Q1609:Q1610"/>
    <mergeCell ref="R1609:R1610"/>
    <mergeCell ref="S1609:S1610"/>
    <mergeCell ref="A1611:A1612"/>
    <mergeCell ref="B1611:B1612"/>
    <mergeCell ref="C1611:C1612"/>
    <mergeCell ref="D1611:D1612"/>
    <mergeCell ref="E1611:E1612"/>
    <mergeCell ref="F1611:F1612"/>
    <mergeCell ref="I1609:I1610"/>
    <mergeCell ref="K1609:K1610"/>
    <mergeCell ref="L1609:L1610"/>
    <mergeCell ref="M1609:M1610"/>
    <mergeCell ref="N1609:N1610"/>
    <mergeCell ref="O1609:O1610"/>
    <mergeCell ref="O1619:O1620"/>
    <mergeCell ref="P1619:P1620"/>
    <mergeCell ref="Q1619:Q1620"/>
    <mergeCell ref="R1619:R1620"/>
    <mergeCell ref="S1619:S1620"/>
    <mergeCell ref="A1621:A1622"/>
    <mergeCell ref="B1621:B1622"/>
    <mergeCell ref="C1621:C1622"/>
    <mergeCell ref="D1621:D1622"/>
    <mergeCell ref="E1621:E1622"/>
    <mergeCell ref="H1619:H1620"/>
    <mergeCell ref="I1619:I1620"/>
    <mergeCell ref="K1619:K1620"/>
    <mergeCell ref="L1619:L1620"/>
    <mergeCell ref="M1619:M1620"/>
    <mergeCell ref="N1619:N1620"/>
    <mergeCell ref="Q1617:Q1618"/>
    <mergeCell ref="R1617:R1618"/>
    <mergeCell ref="S1617:S1618"/>
    <mergeCell ref="A1619:A1620"/>
    <mergeCell ref="B1619:B1620"/>
    <mergeCell ref="C1619:C1620"/>
    <mergeCell ref="D1619:D1620"/>
    <mergeCell ref="E1619:E1620"/>
    <mergeCell ref="F1619:F1620"/>
    <mergeCell ref="G1619:G1620"/>
    <mergeCell ref="K1617:K1618"/>
    <mergeCell ref="L1617:L1618"/>
    <mergeCell ref="M1617:M1618"/>
    <mergeCell ref="N1617:N1618"/>
    <mergeCell ref="O1617:O1618"/>
    <mergeCell ref="P1617:P1618"/>
    <mergeCell ref="S1615:S1616"/>
    <mergeCell ref="A1617:A1618"/>
    <mergeCell ref="B1617:B1618"/>
    <mergeCell ref="C1617:C1618"/>
    <mergeCell ref="D1617:D1618"/>
    <mergeCell ref="E1617:E1618"/>
    <mergeCell ref="F1617:F1618"/>
    <mergeCell ref="G1617:G1618"/>
    <mergeCell ref="H1617:H1618"/>
    <mergeCell ref="I1617:I1618"/>
    <mergeCell ref="M1615:M1616"/>
    <mergeCell ref="N1615:N1616"/>
    <mergeCell ref="O1615:O1616"/>
    <mergeCell ref="P1615:P1616"/>
    <mergeCell ref="Q1615:Q1616"/>
    <mergeCell ref="R1615:R1616"/>
    <mergeCell ref="F1615:F1616"/>
    <mergeCell ref="G1615:G1616"/>
    <mergeCell ref="H1615:H1616"/>
    <mergeCell ref="I1615:I1616"/>
    <mergeCell ref="K1615:K1616"/>
    <mergeCell ref="L1615:L1616"/>
    <mergeCell ref="O1625:O1626"/>
    <mergeCell ref="P1625:P1626"/>
    <mergeCell ref="Q1625:Q1626"/>
    <mergeCell ref="R1625:R1626"/>
    <mergeCell ref="S1625:S1626"/>
    <mergeCell ref="A1627:A1628"/>
    <mergeCell ref="B1627:B1628"/>
    <mergeCell ref="C1627:C1628"/>
    <mergeCell ref="D1627:D1628"/>
    <mergeCell ref="E1627:E1628"/>
    <mergeCell ref="H1625:H1626"/>
    <mergeCell ref="I1625:I1626"/>
    <mergeCell ref="K1625:K1626"/>
    <mergeCell ref="L1625:L1626"/>
    <mergeCell ref="M1625:M1626"/>
    <mergeCell ref="N1625:N1626"/>
    <mergeCell ref="Q1623:Q1624"/>
    <mergeCell ref="R1623:R1624"/>
    <mergeCell ref="S1623:S1624"/>
    <mergeCell ref="A1625:A1626"/>
    <mergeCell ref="B1625:B1626"/>
    <mergeCell ref="C1625:C1626"/>
    <mergeCell ref="D1625:D1626"/>
    <mergeCell ref="E1625:E1626"/>
    <mergeCell ref="F1625:F1626"/>
    <mergeCell ref="G1625:G1626"/>
    <mergeCell ref="K1623:K1624"/>
    <mergeCell ref="L1623:L1624"/>
    <mergeCell ref="M1623:M1624"/>
    <mergeCell ref="N1623:N1624"/>
    <mergeCell ref="O1623:O1624"/>
    <mergeCell ref="P1623:P1624"/>
    <mergeCell ref="S1621:S1622"/>
    <mergeCell ref="A1623:A1624"/>
    <mergeCell ref="B1623:B1624"/>
    <mergeCell ref="C1623:C1624"/>
    <mergeCell ref="D1623:D1624"/>
    <mergeCell ref="E1623:E1624"/>
    <mergeCell ref="F1623:F1624"/>
    <mergeCell ref="G1623:G1624"/>
    <mergeCell ref="H1623:H1624"/>
    <mergeCell ref="I1623:I1624"/>
    <mergeCell ref="M1621:M1622"/>
    <mergeCell ref="N1621:N1622"/>
    <mergeCell ref="O1621:O1622"/>
    <mergeCell ref="P1621:P1622"/>
    <mergeCell ref="Q1621:Q1622"/>
    <mergeCell ref="R1621:R1622"/>
    <mergeCell ref="F1621:F1622"/>
    <mergeCell ref="G1621:G1622"/>
    <mergeCell ref="H1621:H1622"/>
    <mergeCell ref="I1621:I1622"/>
    <mergeCell ref="K1621:K1622"/>
    <mergeCell ref="L1621:L1622"/>
    <mergeCell ref="O1631:O1632"/>
    <mergeCell ref="P1631:P1632"/>
    <mergeCell ref="Q1631:Q1632"/>
    <mergeCell ref="R1631:R1632"/>
    <mergeCell ref="S1631:S1632"/>
    <mergeCell ref="A1633:A1634"/>
    <mergeCell ref="B1633:B1634"/>
    <mergeCell ref="C1633:C1634"/>
    <mergeCell ref="D1633:D1634"/>
    <mergeCell ref="E1633:E1634"/>
    <mergeCell ref="H1631:H1632"/>
    <mergeCell ref="I1631:I1632"/>
    <mergeCell ref="K1631:K1632"/>
    <mergeCell ref="L1631:L1632"/>
    <mergeCell ref="M1631:M1632"/>
    <mergeCell ref="N1631:N1632"/>
    <mergeCell ref="Q1629:Q1630"/>
    <mergeCell ref="R1629:R1630"/>
    <mergeCell ref="S1629:S1630"/>
    <mergeCell ref="A1631:A1632"/>
    <mergeCell ref="B1631:B1632"/>
    <mergeCell ref="C1631:C1632"/>
    <mergeCell ref="D1631:D1632"/>
    <mergeCell ref="E1631:E1632"/>
    <mergeCell ref="F1631:F1632"/>
    <mergeCell ref="G1631:G1632"/>
    <mergeCell ref="K1629:K1630"/>
    <mergeCell ref="L1629:L1630"/>
    <mergeCell ref="M1629:M1630"/>
    <mergeCell ref="N1629:N1630"/>
    <mergeCell ref="O1629:O1630"/>
    <mergeCell ref="P1629:P1630"/>
    <mergeCell ref="S1627:S1628"/>
    <mergeCell ref="A1629:A1630"/>
    <mergeCell ref="B1629:B1630"/>
    <mergeCell ref="C1629:C1630"/>
    <mergeCell ref="D1629:D1630"/>
    <mergeCell ref="E1629:E1630"/>
    <mergeCell ref="F1629:F1630"/>
    <mergeCell ref="G1629:G1630"/>
    <mergeCell ref="H1629:H1630"/>
    <mergeCell ref="I1629:I1630"/>
    <mergeCell ref="M1627:M1628"/>
    <mergeCell ref="N1627:N1628"/>
    <mergeCell ref="O1627:O1628"/>
    <mergeCell ref="P1627:P1628"/>
    <mergeCell ref="Q1627:Q1628"/>
    <mergeCell ref="R1627:R1628"/>
    <mergeCell ref="F1627:F1628"/>
    <mergeCell ref="G1627:G1628"/>
    <mergeCell ref="H1627:H1628"/>
    <mergeCell ref="I1627:I1628"/>
    <mergeCell ref="K1627:K1628"/>
    <mergeCell ref="L1627:L1628"/>
    <mergeCell ref="Q1635:Q1636"/>
    <mergeCell ref="R1635:R1636"/>
    <mergeCell ref="S1635:S1636"/>
    <mergeCell ref="D1637:G1638"/>
    <mergeCell ref="H1637:I1638"/>
    <mergeCell ref="N1637:Q1638"/>
    <mergeCell ref="R1637:S1638"/>
    <mergeCell ref="K1635:K1636"/>
    <mergeCell ref="L1635:L1636"/>
    <mergeCell ref="M1635:M1636"/>
    <mergeCell ref="N1635:N1636"/>
    <mergeCell ref="O1635:O1636"/>
    <mergeCell ref="P1635:P1636"/>
    <mergeCell ref="S1633:S1634"/>
    <mergeCell ref="A1635:A1636"/>
    <mergeCell ref="B1635:B1636"/>
    <mergeCell ref="C1635:C1636"/>
    <mergeCell ref="D1635:D1636"/>
    <mergeCell ref="E1635:E1636"/>
    <mergeCell ref="F1635:F1636"/>
    <mergeCell ref="G1635:G1636"/>
    <mergeCell ref="H1635:H1636"/>
    <mergeCell ref="I1635:I1636"/>
    <mergeCell ref="M1633:M1634"/>
    <mergeCell ref="N1633:N1634"/>
    <mergeCell ref="O1633:O1634"/>
    <mergeCell ref="P1633:P1634"/>
    <mergeCell ref="Q1633:Q1634"/>
    <mergeCell ref="R1633:R1634"/>
    <mergeCell ref="F1633:F1634"/>
    <mergeCell ref="G1633:G1634"/>
    <mergeCell ref="H1633:H1634"/>
    <mergeCell ref="I1633:I1634"/>
    <mergeCell ref="K1633:K1634"/>
    <mergeCell ref="L1633:L1634"/>
    <mergeCell ref="N1645:N1646"/>
    <mergeCell ref="O1645:O1646"/>
    <mergeCell ref="P1645:P1646"/>
    <mergeCell ref="Q1645:Q1646"/>
    <mergeCell ref="R1645:R1646"/>
    <mergeCell ref="S1645:S1646"/>
    <mergeCell ref="G1645:G1646"/>
    <mergeCell ref="H1645:H1646"/>
    <mergeCell ref="I1645:I1646"/>
    <mergeCell ref="K1645:K1646"/>
    <mergeCell ref="L1645:L1646"/>
    <mergeCell ref="M1645:M1646"/>
    <mergeCell ref="A1645:A1646"/>
    <mergeCell ref="B1645:B1646"/>
    <mergeCell ref="C1645:C1646"/>
    <mergeCell ref="D1645:D1646"/>
    <mergeCell ref="E1645:E1646"/>
    <mergeCell ref="F1645:F1646"/>
    <mergeCell ref="Q1641:Q1642"/>
    <mergeCell ref="R1641:R1642"/>
    <mergeCell ref="S1641:S1642"/>
    <mergeCell ref="A1643:A1644"/>
    <mergeCell ref="B1643:I1644"/>
    <mergeCell ref="K1643:K1644"/>
    <mergeCell ref="L1643:S1644"/>
    <mergeCell ref="K1641:K1642"/>
    <mergeCell ref="L1641:L1642"/>
    <mergeCell ref="M1641:M1642"/>
    <mergeCell ref="N1641:N1642"/>
    <mergeCell ref="O1641:O1642"/>
    <mergeCell ref="P1641:P1642"/>
    <mergeCell ref="A1639:S1640"/>
    <mergeCell ref="A1641:A1642"/>
    <mergeCell ref="B1641:B1642"/>
    <mergeCell ref="C1641:C1642"/>
    <mergeCell ref="D1641:D1642"/>
    <mergeCell ref="E1641:E1642"/>
    <mergeCell ref="F1641:F1642"/>
    <mergeCell ref="G1641:G1642"/>
    <mergeCell ref="H1641:H1642"/>
    <mergeCell ref="I1641:I1642"/>
    <mergeCell ref="N1649:N1650"/>
    <mergeCell ref="O1649:O1650"/>
    <mergeCell ref="P1649:P1650"/>
    <mergeCell ref="Q1649:Q1650"/>
    <mergeCell ref="R1649:R1650"/>
    <mergeCell ref="S1649:S1650"/>
    <mergeCell ref="G1649:G1650"/>
    <mergeCell ref="H1649:H1650"/>
    <mergeCell ref="I1649:I1650"/>
    <mergeCell ref="K1649:K1650"/>
    <mergeCell ref="L1649:L1650"/>
    <mergeCell ref="M1649:M1650"/>
    <mergeCell ref="A1649:A1650"/>
    <mergeCell ref="B1649:B1650"/>
    <mergeCell ref="C1649:C1650"/>
    <mergeCell ref="D1649:D1650"/>
    <mergeCell ref="E1649:E1650"/>
    <mergeCell ref="F1649:F1650"/>
    <mergeCell ref="N1647:N1648"/>
    <mergeCell ref="O1647:O1648"/>
    <mergeCell ref="P1647:P1648"/>
    <mergeCell ref="Q1647:Q1648"/>
    <mergeCell ref="R1647:R1648"/>
    <mergeCell ref="S1647:S1648"/>
    <mergeCell ref="G1647:G1648"/>
    <mergeCell ref="H1647:H1648"/>
    <mergeCell ref="I1647:I1648"/>
    <mergeCell ref="K1647:K1648"/>
    <mergeCell ref="L1647:L1648"/>
    <mergeCell ref="M1647:M1648"/>
    <mergeCell ref="A1647:A1648"/>
    <mergeCell ref="B1647:B1648"/>
    <mergeCell ref="C1647:C1648"/>
    <mergeCell ref="D1647:D1648"/>
    <mergeCell ref="E1647:E1648"/>
    <mergeCell ref="F1647:F1648"/>
    <mergeCell ref="N1653:N1654"/>
    <mergeCell ref="O1653:O1654"/>
    <mergeCell ref="P1653:P1654"/>
    <mergeCell ref="Q1653:Q1654"/>
    <mergeCell ref="R1653:R1654"/>
    <mergeCell ref="S1653:S1654"/>
    <mergeCell ref="G1653:G1654"/>
    <mergeCell ref="H1653:H1654"/>
    <mergeCell ref="I1653:I1654"/>
    <mergeCell ref="K1653:K1654"/>
    <mergeCell ref="L1653:L1654"/>
    <mergeCell ref="M1653:M1654"/>
    <mergeCell ref="A1653:A1654"/>
    <mergeCell ref="B1653:B1654"/>
    <mergeCell ref="C1653:C1654"/>
    <mergeCell ref="D1653:D1654"/>
    <mergeCell ref="E1653:E1654"/>
    <mergeCell ref="F1653:F1654"/>
    <mergeCell ref="N1651:N1652"/>
    <mergeCell ref="O1651:O1652"/>
    <mergeCell ref="P1651:P1652"/>
    <mergeCell ref="Q1651:Q1652"/>
    <mergeCell ref="R1651:R1652"/>
    <mergeCell ref="S1651:S1652"/>
    <mergeCell ref="G1651:G1652"/>
    <mergeCell ref="H1651:H1652"/>
    <mergeCell ref="I1651:I1652"/>
    <mergeCell ref="K1651:K1652"/>
    <mergeCell ref="L1651:L1652"/>
    <mergeCell ref="M1651:M1652"/>
    <mergeCell ref="A1651:A1652"/>
    <mergeCell ref="B1651:B1652"/>
    <mergeCell ref="C1651:C1652"/>
    <mergeCell ref="D1651:D1652"/>
    <mergeCell ref="E1651:E1652"/>
    <mergeCell ref="F1651:F1652"/>
    <mergeCell ref="N1657:N1658"/>
    <mergeCell ref="O1657:O1658"/>
    <mergeCell ref="P1657:P1658"/>
    <mergeCell ref="Q1657:Q1658"/>
    <mergeCell ref="R1657:R1658"/>
    <mergeCell ref="S1657:S1658"/>
    <mergeCell ref="G1657:G1658"/>
    <mergeCell ref="H1657:H1658"/>
    <mergeCell ref="I1657:I1658"/>
    <mergeCell ref="K1657:K1658"/>
    <mergeCell ref="L1657:L1658"/>
    <mergeCell ref="M1657:M1658"/>
    <mergeCell ref="A1657:A1658"/>
    <mergeCell ref="B1657:B1658"/>
    <mergeCell ref="C1657:C1658"/>
    <mergeCell ref="D1657:D1658"/>
    <mergeCell ref="E1657:E1658"/>
    <mergeCell ref="F1657:F1658"/>
    <mergeCell ref="N1655:N1656"/>
    <mergeCell ref="O1655:O1656"/>
    <mergeCell ref="P1655:P1656"/>
    <mergeCell ref="Q1655:Q1656"/>
    <mergeCell ref="R1655:R1656"/>
    <mergeCell ref="S1655:S1656"/>
    <mergeCell ref="G1655:G1656"/>
    <mergeCell ref="H1655:H1656"/>
    <mergeCell ref="I1655:I1656"/>
    <mergeCell ref="K1655:K1656"/>
    <mergeCell ref="L1655:L1656"/>
    <mergeCell ref="M1655:M1656"/>
    <mergeCell ref="A1655:A1656"/>
    <mergeCell ref="B1655:B1656"/>
    <mergeCell ref="C1655:C1656"/>
    <mergeCell ref="D1655:D1656"/>
    <mergeCell ref="E1655:E1656"/>
    <mergeCell ref="F1655:F1656"/>
    <mergeCell ref="G1663:G1664"/>
    <mergeCell ref="H1663:H1664"/>
    <mergeCell ref="I1663:I1664"/>
    <mergeCell ref="K1663:K1664"/>
    <mergeCell ref="L1663:S1664"/>
    <mergeCell ref="A1665:A1666"/>
    <mergeCell ref="B1665:B1666"/>
    <mergeCell ref="C1665:C1666"/>
    <mergeCell ref="D1665:D1666"/>
    <mergeCell ref="E1665:E1666"/>
    <mergeCell ref="G1661:G1662"/>
    <mergeCell ref="H1661:H1662"/>
    <mergeCell ref="I1661:I1662"/>
    <mergeCell ref="K1661:S1662"/>
    <mergeCell ref="A1663:A1664"/>
    <mergeCell ref="B1663:B1664"/>
    <mergeCell ref="C1663:C1664"/>
    <mergeCell ref="D1663:D1664"/>
    <mergeCell ref="E1663:E1664"/>
    <mergeCell ref="F1663:F1664"/>
    <mergeCell ref="A1661:A1662"/>
    <mergeCell ref="B1661:B1662"/>
    <mergeCell ref="C1661:C1662"/>
    <mergeCell ref="D1661:D1662"/>
    <mergeCell ref="E1661:E1662"/>
    <mergeCell ref="F1661:F1662"/>
    <mergeCell ref="N1659:N1660"/>
    <mergeCell ref="O1659:O1660"/>
    <mergeCell ref="P1659:P1660"/>
    <mergeCell ref="Q1659:Q1660"/>
    <mergeCell ref="R1659:R1660"/>
    <mergeCell ref="S1659:S1660"/>
    <mergeCell ref="G1659:G1660"/>
    <mergeCell ref="H1659:H1660"/>
    <mergeCell ref="I1659:I1660"/>
    <mergeCell ref="K1659:K1660"/>
    <mergeCell ref="L1659:L1660"/>
    <mergeCell ref="M1659:M1660"/>
    <mergeCell ref="A1659:A1660"/>
    <mergeCell ref="B1659:B1660"/>
    <mergeCell ref="C1659:C1660"/>
    <mergeCell ref="D1659:D1660"/>
    <mergeCell ref="E1659:E1660"/>
    <mergeCell ref="F1659:F1660"/>
    <mergeCell ref="O1669:O1670"/>
    <mergeCell ref="P1669:P1670"/>
    <mergeCell ref="Q1669:Q1670"/>
    <mergeCell ref="R1669:R1670"/>
    <mergeCell ref="S1669:S1670"/>
    <mergeCell ref="A1671:A1672"/>
    <mergeCell ref="B1671:B1672"/>
    <mergeCell ref="C1671:C1672"/>
    <mergeCell ref="D1671:D1672"/>
    <mergeCell ref="E1671:E1672"/>
    <mergeCell ref="H1669:H1670"/>
    <mergeCell ref="I1669:I1670"/>
    <mergeCell ref="K1669:K1670"/>
    <mergeCell ref="L1669:L1670"/>
    <mergeCell ref="M1669:M1670"/>
    <mergeCell ref="N1669:N1670"/>
    <mergeCell ref="Q1667:Q1668"/>
    <mergeCell ref="R1667:R1668"/>
    <mergeCell ref="S1667:S1668"/>
    <mergeCell ref="A1669:A1670"/>
    <mergeCell ref="B1669:B1670"/>
    <mergeCell ref="C1669:C1670"/>
    <mergeCell ref="D1669:D1670"/>
    <mergeCell ref="E1669:E1670"/>
    <mergeCell ref="F1669:F1670"/>
    <mergeCell ref="G1669:G1670"/>
    <mergeCell ref="K1667:K1668"/>
    <mergeCell ref="L1667:L1668"/>
    <mergeCell ref="M1667:M1668"/>
    <mergeCell ref="N1667:N1668"/>
    <mergeCell ref="O1667:O1668"/>
    <mergeCell ref="P1667:P1668"/>
    <mergeCell ref="S1665:S1666"/>
    <mergeCell ref="A1667:A1668"/>
    <mergeCell ref="B1667:B1668"/>
    <mergeCell ref="C1667:C1668"/>
    <mergeCell ref="D1667:D1668"/>
    <mergeCell ref="E1667:E1668"/>
    <mergeCell ref="F1667:F1668"/>
    <mergeCell ref="G1667:G1668"/>
    <mergeCell ref="H1667:H1668"/>
    <mergeCell ref="I1667:I1668"/>
    <mergeCell ref="M1665:M1666"/>
    <mergeCell ref="N1665:N1666"/>
    <mergeCell ref="O1665:O1666"/>
    <mergeCell ref="P1665:P1666"/>
    <mergeCell ref="Q1665:Q1666"/>
    <mergeCell ref="R1665:R1666"/>
    <mergeCell ref="F1665:F1666"/>
    <mergeCell ref="G1665:G1666"/>
    <mergeCell ref="H1665:H1666"/>
    <mergeCell ref="I1665:I1666"/>
    <mergeCell ref="K1665:K1666"/>
    <mergeCell ref="L1665:L1666"/>
    <mergeCell ref="O1675:O1676"/>
    <mergeCell ref="P1675:P1676"/>
    <mergeCell ref="Q1675:Q1676"/>
    <mergeCell ref="R1675:R1676"/>
    <mergeCell ref="S1675:S1676"/>
    <mergeCell ref="A1677:A1678"/>
    <mergeCell ref="B1677:B1678"/>
    <mergeCell ref="C1677:C1678"/>
    <mergeCell ref="D1677:D1678"/>
    <mergeCell ref="E1677:E1678"/>
    <mergeCell ref="H1675:H1676"/>
    <mergeCell ref="I1675:I1676"/>
    <mergeCell ref="K1675:K1676"/>
    <mergeCell ref="L1675:L1676"/>
    <mergeCell ref="M1675:M1676"/>
    <mergeCell ref="N1675:N1676"/>
    <mergeCell ref="Q1673:Q1674"/>
    <mergeCell ref="R1673:R1674"/>
    <mergeCell ref="S1673:S1674"/>
    <mergeCell ref="A1675:A1676"/>
    <mergeCell ref="B1675:B1676"/>
    <mergeCell ref="C1675:C1676"/>
    <mergeCell ref="D1675:D1676"/>
    <mergeCell ref="E1675:E1676"/>
    <mergeCell ref="F1675:F1676"/>
    <mergeCell ref="G1675:G1676"/>
    <mergeCell ref="K1673:K1674"/>
    <mergeCell ref="L1673:L1674"/>
    <mergeCell ref="M1673:M1674"/>
    <mergeCell ref="N1673:N1674"/>
    <mergeCell ref="O1673:O1674"/>
    <mergeCell ref="P1673:P1674"/>
    <mergeCell ref="S1671:S1672"/>
    <mergeCell ref="A1673:A1674"/>
    <mergeCell ref="B1673:B1674"/>
    <mergeCell ref="C1673:C1674"/>
    <mergeCell ref="D1673:D1674"/>
    <mergeCell ref="E1673:E1674"/>
    <mergeCell ref="F1673:F1674"/>
    <mergeCell ref="G1673:G1674"/>
    <mergeCell ref="H1673:H1674"/>
    <mergeCell ref="I1673:I1674"/>
    <mergeCell ref="M1671:M1672"/>
    <mergeCell ref="N1671:N1672"/>
    <mergeCell ref="O1671:O1672"/>
    <mergeCell ref="P1671:P1672"/>
    <mergeCell ref="Q1671:Q1672"/>
    <mergeCell ref="R1671:R1672"/>
    <mergeCell ref="F1671:F1672"/>
    <mergeCell ref="G1671:G1672"/>
    <mergeCell ref="H1671:H1672"/>
    <mergeCell ref="I1671:I1672"/>
    <mergeCell ref="K1671:K1672"/>
    <mergeCell ref="L1671:L1672"/>
    <mergeCell ref="O1681:O1682"/>
    <mergeCell ref="P1681:P1682"/>
    <mergeCell ref="Q1681:Q1682"/>
    <mergeCell ref="R1681:R1682"/>
    <mergeCell ref="S1681:S1682"/>
    <mergeCell ref="A1683:A1684"/>
    <mergeCell ref="B1683:B1684"/>
    <mergeCell ref="C1683:C1684"/>
    <mergeCell ref="D1683:D1684"/>
    <mergeCell ref="E1683:E1684"/>
    <mergeCell ref="H1681:H1682"/>
    <mergeCell ref="I1681:I1682"/>
    <mergeCell ref="K1681:K1682"/>
    <mergeCell ref="L1681:L1682"/>
    <mergeCell ref="M1681:M1682"/>
    <mergeCell ref="N1681:N1682"/>
    <mergeCell ref="Q1679:Q1680"/>
    <mergeCell ref="R1679:R1680"/>
    <mergeCell ref="S1679:S1680"/>
    <mergeCell ref="A1681:A1682"/>
    <mergeCell ref="B1681:B1682"/>
    <mergeCell ref="C1681:C1682"/>
    <mergeCell ref="D1681:D1682"/>
    <mergeCell ref="E1681:E1682"/>
    <mergeCell ref="F1681:F1682"/>
    <mergeCell ref="G1681:G1682"/>
    <mergeCell ref="K1679:K1680"/>
    <mergeCell ref="L1679:L1680"/>
    <mergeCell ref="M1679:M1680"/>
    <mergeCell ref="N1679:N1680"/>
    <mergeCell ref="O1679:O1680"/>
    <mergeCell ref="P1679:P1680"/>
    <mergeCell ref="S1677:S1678"/>
    <mergeCell ref="A1679:A1680"/>
    <mergeCell ref="B1679:B1680"/>
    <mergeCell ref="C1679:C1680"/>
    <mergeCell ref="D1679:D1680"/>
    <mergeCell ref="E1679:E1680"/>
    <mergeCell ref="F1679:F1680"/>
    <mergeCell ref="G1679:G1680"/>
    <mergeCell ref="H1679:H1680"/>
    <mergeCell ref="I1679:I1680"/>
    <mergeCell ref="M1677:M1678"/>
    <mergeCell ref="N1677:N1678"/>
    <mergeCell ref="O1677:O1678"/>
    <mergeCell ref="P1677:P1678"/>
    <mergeCell ref="Q1677:Q1678"/>
    <mergeCell ref="R1677:R1678"/>
    <mergeCell ref="F1677:F1678"/>
    <mergeCell ref="G1677:G1678"/>
    <mergeCell ref="H1677:H1678"/>
    <mergeCell ref="I1677:I1678"/>
    <mergeCell ref="K1677:K1678"/>
    <mergeCell ref="L1677:L1678"/>
    <mergeCell ref="O1687:O1688"/>
    <mergeCell ref="P1687:P1688"/>
    <mergeCell ref="Q1687:Q1688"/>
    <mergeCell ref="R1687:R1688"/>
    <mergeCell ref="S1687:S1688"/>
    <mergeCell ref="A1689:A1690"/>
    <mergeCell ref="B1689:B1690"/>
    <mergeCell ref="C1689:C1690"/>
    <mergeCell ref="D1689:D1690"/>
    <mergeCell ref="E1689:E1690"/>
    <mergeCell ref="H1687:H1688"/>
    <mergeCell ref="I1687:I1688"/>
    <mergeCell ref="K1687:K1688"/>
    <mergeCell ref="L1687:L1688"/>
    <mergeCell ref="M1687:M1688"/>
    <mergeCell ref="N1687:N1688"/>
    <mergeCell ref="Q1685:Q1686"/>
    <mergeCell ref="R1685:R1686"/>
    <mergeCell ref="S1685:S1686"/>
    <mergeCell ref="A1687:A1688"/>
    <mergeCell ref="B1687:B1688"/>
    <mergeCell ref="C1687:C1688"/>
    <mergeCell ref="D1687:D1688"/>
    <mergeCell ref="E1687:E1688"/>
    <mergeCell ref="F1687:F1688"/>
    <mergeCell ref="G1687:G1688"/>
    <mergeCell ref="K1685:K1686"/>
    <mergeCell ref="L1685:L1686"/>
    <mergeCell ref="M1685:M1686"/>
    <mergeCell ref="N1685:N1686"/>
    <mergeCell ref="O1685:O1686"/>
    <mergeCell ref="P1685:P1686"/>
    <mergeCell ref="S1683:S1684"/>
    <mergeCell ref="A1685:A1686"/>
    <mergeCell ref="B1685:B1686"/>
    <mergeCell ref="C1685:C1686"/>
    <mergeCell ref="D1685:D1686"/>
    <mergeCell ref="E1685:E1686"/>
    <mergeCell ref="F1685:F1686"/>
    <mergeCell ref="G1685:G1686"/>
    <mergeCell ref="H1685:H1686"/>
    <mergeCell ref="I1685:I1686"/>
    <mergeCell ref="M1683:M1684"/>
    <mergeCell ref="N1683:N1684"/>
    <mergeCell ref="O1683:O1684"/>
    <mergeCell ref="P1683:P1684"/>
    <mergeCell ref="Q1683:Q1684"/>
    <mergeCell ref="R1683:R1684"/>
    <mergeCell ref="F1683:F1684"/>
    <mergeCell ref="G1683:G1684"/>
    <mergeCell ref="H1683:H1684"/>
    <mergeCell ref="I1683:I1684"/>
    <mergeCell ref="K1683:K1684"/>
    <mergeCell ref="L1683:L1684"/>
    <mergeCell ref="O1693:O1694"/>
    <mergeCell ref="P1693:P1694"/>
    <mergeCell ref="Q1693:Q1694"/>
    <mergeCell ref="R1693:R1694"/>
    <mergeCell ref="S1693:S1694"/>
    <mergeCell ref="A1695:A1696"/>
    <mergeCell ref="B1695:B1696"/>
    <mergeCell ref="C1695:C1696"/>
    <mergeCell ref="D1695:D1696"/>
    <mergeCell ref="E1695:E1696"/>
    <mergeCell ref="H1693:H1694"/>
    <mergeCell ref="I1693:I1694"/>
    <mergeCell ref="K1693:K1694"/>
    <mergeCell ref="L1693:L1694"/>
    <mergeCell ref="M1693:M1694"/>
    <mergeCell ref="N1693:N1694"/>
    <mergeCell ref="Q1691:Q1692"/>
    <mergeCell ref="R1691:R1692"/>
    <mergeCell ref="S1691:S1692"/>
    <mergeCell ref="A1693:A1694"/>
    <mergeCell ref="B1693:B1694"/>
    <mergeCell ref="C1693:C1694"/>
    <mergeCell ref="D1693:D1694"/>
    <mergeCell ref="E1693:E1694"/>
    <mergeCell ref="F1693:F1694"/>
    <mergeCell ref="G1693:G1694"/>
    <mergeCell ref="K1691:K1692"/>
    <mergeCell ref="L1691:L1692"/>
    <mergeCell ref="M1691:M1692"/>
    <mergeCell ref="N1691:N1692"/>
    <mergeCell ref="O1691:O1692"/>
    <mergeCell ref="P1691:P1692"/>
    <mergeCell ref="S1689:S1690"/>
    <mergeCell ref="A1691:A1692"/>
    <mergeCell ref="B1691:B1692"/>
    <mergeCell ref="C1691:C1692"/>
    <mergeCell ref="D1691:D1692"/>
    <mergeCell ref="E1691:E1692"/>
    <mergeCell ref="F1691:F1692"/>
    <mergeCell ref="G1691:G1692"/>
    <mergeCell ref="H1691:H1692"/>
    <mergeCell ref="I1691:I1692"/>
    <mergeCell ref="M1689:M1690"/>
    <mergeCell ref="N1689:N1690"/>
    <mergeCell ref="O1689:O1690"/>
    <mergeCell ref="P1689:P1690"/>
    <mergeCell ref="Q1689:Q1690"/>
    <mergeCell ref="R1689:R1690"/>
    <mergeCell ref="F1689:F1690"/>
    <mergeCell ref="G1689:G1690"/>
    <mergeCell ref="H1689:H1690"/>
    <mergeCell ref="I1689:I1690"/>
    <mergeCell ref="K1689:K1690"/>
    <mergeCell ref="L1689:L1690"/>
    <mergeCell ref="O1699:O1700"/>
    <mergeCell ref="P1699:P1700"/>
    <mergeCell ref="Q1699:Q1700"/>
    <mergeCell ref="R1699:R1700"/>
    <mergeCell ref="S1699:S1700"/>
    <mergeCell ref="A1701:A1702"/>
    <mergeCell ref="B1701:B1702"/>
    <mergeCell ref="C1701:C1702"/>
    <mergeCell ref="D1701:D1702"/>
    <mergeCell ref="E1701:E1702"/>
    <mergeCell ref="H1699:H1700"/>
    <mergeCell ref="I1699:I1700"/>
    <mergeCell ref="K1699:K1700"/>
    <mergeCell ref="L1699:L1700"/>
    <mergeCell ref="M1699:M1700"/>
    <mergeCell ref="N1699:N1700"/>
    <mergeCell ref="Q1697:Q1698"/>
    <mergeCell ref="R1697:R1698"/>
    <mergeCell ref="S1697:S1698"/>
    <mergeCell ref="A1699:A1700"/>
    <mergeCell ref="B1699:B1700"/>
    <mergeCell ref="C1699:C1700"/>
    <mergeCell ref="D1699:D1700"/>
    <mergeCell ref="E1699:E1700"/>
    <mergeCell ref="F1699:F1700"/>
    <mergeCell ref="G1699:G1700"/>
    <mergeCell ref="K1697:K1698"/>
    <mergeCell ref="L1697:L1698"/>
    <mergeCell ref="M1697:M1698"/>
    <mergeCell ref="N1697:N1698"/>
    <mergeCell ref="O1697:O1698"/>
    <mergeCell ref="P1697:P1698"/>
    <mergeCell ref="S1695:S1696"/>
    <mergeCell ref="A1697:A1698"/>
    <mergeCell ref="B1697:B1698"/>
    <mergeCell ref="C1697:C1698"/>
    <mergeCell ref="D1697:D1698"/>
    <mergeCell ref="E1697:E1698"/>
    <mergeCell ref="F1697:F1698"/>
    <mergeCell ref="G1697:G1698"/>
    <mergeCell ref="H1697:H1698"/>
    <mergeCell ref="I1697:I1698"/>
    <mergeCell ref="M1695:M1696"/>
    <mergeCell ref="N1695:N1696"/>
    <mergeCell ref="O1695:O1696"/>
    <mergeCell ref="P1695:P1696"/>
    <mergeCell ref="Q1695:Q1696"/>
    <mergeCell ref="R1695:R1696"/>
    <mergeCell ref="F1695:F1696"/>
    <mergeCell ref="G1695:G1696"/>
    <mergeCell ref="H1695:H1696"/>
    <mergeCell ref="I1695:I1696"/>
    <mergeCell ref="K1695:K1696"/>
    <mergeCell ref="L1695:L1696"/>
    <mergeCell ref="C1721:F1722"/>
    <mergeCell ref="G1721:I1722"/>
    <mergeCell ref="M1721:P1722"/>
    <mergeCell ref="Q1721:S1722"/>
    <mergeCell ref="C1724:F1725"/>
    <mergeCell ref="G1724:I1725"/>
    <mergeCell ref="M1724:P1725"/>
    <mergeCell ref="Q1724:S1725"/>
    <mergeCell ref="C1715:F1716"/>
    <mergeCell ref="G1715:I1716"/>
    <mergeCell ref="M1715:P1716"/>
    <mergeCell ref="Q1715:S1716"/>
    <mergeCell ref="C1718:F1719"/>
    <mergeCell ref="G1718:I1719"/>
    <mergeCell ref="M1718:P1719"/>
    <mergeCell ref="Q1718:S1719"/>
    <mergeCell ref="C1709:F1710"/>
    <mergeCell ref="G1709:I1710"/>
    <mergeCell ref="M1709:P1710"/>
    <mergeCell ref="Q1709:S1710"/>
    <mergeCell ref="C1712:F1713"/>
    <mergeCell ref="G1712:I1713"/>
    <mergeCell ref="M1712:P1713"/>
    <mergeCell ref="Q1712:S1713"/>
    <mergeCell ref="S1701:S1702"/>
    <mergeCell ref="D1703:G1704"/>
    <mergeCell ref="H1703:I1704"/>
    <mergeCell ref="N1703:Q1704"/>
    <mergeCell ref="R1703:S1704"/>
    <mergeCell ref="C1706:F1707"/>
    <mergeCell ref="G1706:I1707"/>
    <mergeCell ref="M1706:P1707"/>
    <mergeCell ref="Q1706:S1707"/>
    <mergeCell ref="M1701:M1702"/>
    <mergeCell ref="N1701:N1702"/>
    <mergeCell ref="O1701:O1702"/>
    <mergeCell ref="P1701:P1702"/>
    <mergeCell ref="Q1701:Q1702"/>
    <mergeCell ref="R1701:R1702"/>
    <mergeCell ref="F1701:F1702"/>
    <mergeCell ref="G1701:G1702"/>
    <mergeCell ref="H1701:H1702"/>
    <mergeCell ref="I1701:I1702"/>
    <mergeCell ref="K1701:K1702"/>
    <mergeCell ref="L1701:L1702"/>
    <mergeCell ref="O1746:O1747"/>
    <mergeCell ref="P1746:P1747"/>
    <mergeCell ref="Q1746:Q1747"/>
    <mergeCell ref="R1746:R1747"/>
    <mergeCell ref="S1746:S1747"/>
    <mergeCell ref="A1748:A1749"/>
    <mergeCell ref="B1748:B1749"/>
    <mergeCell ref="C1748:C1749"/>
    <mergeCell ref="D1748:D1749"/>
    <mergeCell ref="E1748:E1749"/>
    <mergeCell ref="A1746:A1747"/>
    <mergeCell ref="B1746:I1747"/>
    <mergeCell ref="K1746:K1747"/>
    <mergeCell ref="L1746:L1747"/>
    <mergeCell ref="M1746:M1747"/>
    <mergeCell ref="N1746:N1747"/>
    <mergeCell ref="O1742:O1743"/>
    <mergeCell ref="P1742:P1743"/>
    <mergeCell ref="Q1742:Q1743"/>
    <mergeCell ref="R1742:R1743"/>
    <mergeCell ref="S1742:S1743"/>
    <mergeCell ref="A1744:I1745"/>
    <mergeCell ref="K1744:K1745"/>
    <mergeCell ref="L1744:S1745"/>
    <mergeCell ref="H1742:H1743"/>
    <mergeCell ref="I1742:I1743"/>
    <mergeCell ref="K1742:K1743"/>
    <mergeCell ref="L1742:L1743"/>
    <mergeCell ref="M1742:M1743"/>
    <mergeCell ref="N1742:N1743"/>
    <mergeCell ref="L1727:P1728"/>
    <mergeCell ref="Q1727:S1728"/>
    <mergeCell ref="A1740:S1741"/>
    <mergeCell ref="A1742:A1743"/>
    <mergeCell ref="B1742:B1743"/>
    <mergeCell ref="C1742:C1743"/>
    <mergeCell ref="D1742:D1743"/>
    <mergeCell ref="E1742:E1743"/>
    <mergeCell ref="F1742:F1743"/>
    <mergeCell ref="G1742:G1743"/>
    <mergeCell ref="Q1750:Q1751"/>
    <mergeCell ref="R1750:R1751"/>
    <mergeCell ref="S1750:S1751"/>
    <mergeCell ref="A1752:A1753"/>
    <mergeCell ref="B1752:B1753"/>
    <mergeCell ref="C1752:C1753"/>
    <mergeCell ref="D1752:D1753"/>
    <mergeCell ref="E1752:E1753"/>
    <mergeCell ref="F1752:F1753"/>
    <mergeCell ref="G1752:G1753"/>
    <mergeCell ref="K1750:K1751"/>
    <mergeCell ref="L1750:L1751"/>
    <mergeCell ref="M1750:M1751"/>
    <mergeCell ref="N1750:N1751"/>
    <mergeCell ref="O1750:O1751"/>
    <mergeCell ref="P1750:P1751"/>
    <mergeCell ref="S1748:S1749"/>
    <mergeCell ref="A1750:A1751"/>
    <mergeCell ref="B1750:B1751"/>
    <mergeCell ref="C1750:C1751"/>
    <mergeCell ref="D1750:D1751"/>
    <mergeCell ref="E1750:E1751"/>
    <mergeCell ref="F1750:F1751"/>
    <mergeCell ref="G1750:G1751"/>
    <mergeCell ref="H1750:H1751"/>
    <mergeCell ref="I1750:I1751"/>
    <mergeCell ref="M1748:M1749"/>
    <mergeCell ref="N1748:N1749"/>
    <mergeCell ref="O1748:O1749"/>
    <mergeCell ref="P1748:P1749"/>
    <mergeCell ref="Q1748:Q1749"/>
    <mergeCell ref="R1748:R1749"/>
    <mergeCell ref="F1748:F1749"/>
    <mergeCell ref="G1748:G1749"/>
    <mergeCell ref="H1748:H1749"/>
    <mergeCell ref="I1748:I1749"/>
    <mergeCell ref="K1748:K1749"/>
    <mergeCell ref="L1748:L1749"/>
    <mergeCell ref="S1756:S1757"/>
    <mergeCell ref="A1758:A1759"/>
    <mergeCell ref="B1758:I1759"/>
    <mergeCell ref="K1758:K1759"/>
    <mergeCell ref="L1758:L1759"/>
    <mergeCell ref="M1758:M1759"/>
    <mergeCell ref="N1758:N1759"/>
    <mergeCell ref="O1758:O1759"/>
    <mergeCell ref="P1758:P1759"/>
    <mergeCell ref="Q1758:Q1759"/>
    <mergeCell ref="S1754:S1755"/>
    <mergeCell ref="A1756:I1757"/>
    <mergeCell ref="K1756:K1757"/>
    <mergeCell ref="L1756:L1757"/>
    <mergeCell ref="M1756:M1757"/>
    <mergeCell ref="N1756:N1757"/>
    <mergeCell ref="O1756:O1757"/>
    <mergeCell ref="P1756:P1757"/>
    <mergeCell ref="Q1756:Q1757"/>
    <mergeCell ref="R1756:R1757"/>
    <mergeCell ref="M1754:M1755"/>
    <mergeCell ref="N1754:N1755"/>
    <mergeCell ref="O1754:O1755"/>
    <mergeCell ref="P1754:P1755"/>
    <mergeCell ref="Q1754:Q1755"/>
    <mergeCell ref="R1754:R1755"/>
    <mergeCell ref="F1754:F1755"/>
    <mergeCell ref="G1754:G1755"/>
    <mergeCell ref="H1754:H1755"/>
    <mergeCell ref="I1754:I1755"/>
    <mergeCell ref="K1754:K1755"/>
    <mergeCell ref="L1754:L1755"/>
    <mergeCell ref="O1752:O1753"/>
    <mergeCell ref="P1752:P1753"/>
    <mergeCell ref="Q1752:Q1753"/>
    <mergeCell ref="R1752:R1753"/>
    <mergeCell ref="S1752:S1753"/>
    <mergeCell ref="A1754:A1755"/>
    <mergeCell ref="B1754:B1755"/>
    <mergeCell ref="C1754:C1755"/>
    <mergeCell ref="D1754:D1755"/>
    <mergeCell ref="E1754:E1755"/>
    <mergeCell ref="H1752:H1753"/>
    <mergeCell ref="I1752:I1753"/>
    <mergeCell ref="K1752:K1753"/>
    <mergeCell ref="L1752:L1753"/>
    <mergeCell ref="M1752:M1753"/>
    <mergeCell ref="N1752:N1753"/>
    <mergeCell ref="N1762:N1763"/>
    <mergeCell ref="O1762:O1763"/>
    <mergeCell ref="P1762:P1763"/>
    <mergeCell ref="Q1762:Q1763"/>
    <mergeCell ref="R1762:R1763"/>
    <mergeCell ref="S1762:S1763"/>
    <mergeCell ref="G1762:G1763"/>
    <mergeCell ref="H1762:H1763"/>
    <mergeCell ref="I1762:I1763"/>
    <mergeCell ref="K1762:K1763"/>
    <mergeCell ref="L1762:L1763"/>
    <mergeCell ref="M1762:M1763"/>
    <mergeCell ref="P1760:P1761"/>
    <mergeCell ref="Q1760:Q1761"/>
    <mergeCell ref="R1760:R1761"/>
    <mergeCell ref="S1760:S1761"/>
    <mergeCell ref="A1762:A1763"/>
    <mergeCell ref="B1762:B1763"/>
    <mergeCell ref="C1762:C1763"/>
    <mergeCell ref="D1762:D1763"/>
    <mergeCell ref="E1762:E1763"/>
    <mergeCell ref="F1762:F1763"/>
    <mergeCell ref="I1760:I1761"/>
    <mergeCell ref="K1760:K1761"/>
    <mergeCell ref="L1760:L1761"/>
    <mergeCell ref="M1760:M1761"/>
    <mergeCell ref="N1760:N1761"/>
    <mergeCell ref="O1760:O1761"/>
    <mergeCell ref="R1758:R1759"/>
    <mergeCell ref="S1758:S1759"/>
    <mergeCell ref="A1760:A1761"/>
    <mergeCell ref="B1760:B1761"/>
    <mergeCell ref="C1760:C1761"/>
    <mergeCell ref="D1760:D1761"/>
    <mergeCell ref="E1760:E1761"/>
    <mergeCell ref="F1760:F1761"/>
    <mergeCell ref="G1760:G1761"/>
    <mergeCell ref="H1760:H1761"/>
    <mergeCell ref="N1766:N1767"/>
    <mergeCell ref="O1766:O1767"/>
    <mergeCell ref="P1766:P1767"/>
    <mergeCell ref="Q1766:Q1767"/>
    <mergeCell ref="R1766:R1767"/>
    <mergeCell ref="S1766:S1767"/>
    <mergeCell ref="G1766:G1767"/>
    <mergeCell ref="H1766:H1767"/>
    <mergeCell ref="I1766:I1767"/>
    <mergeCell ref="K1766:K1767"/>
    <mergeCell ref="L1766:L1767"/>
    <mergeCell ref="M1766:M1767"/>
    <mergeCell ref="A1766:A1767"/>
    <mergeCell ref="B1766:B1767"/>
    <mergeCell ref="C1766:C1767"/>
    <mergeCell ref="D1766:D1767"/>
    <mergeCell ref="E1766:E1767"/>
    <mergeCell ref="F1766:F1767"/>
    <mergeCell ref="N1764:N1765"/>
    <mergeCell ref="O1764:O1765"/>
    <mergeCell ref="P1764:P1765"/>
    <mergeCell ref="Q1764:Q1765"/>
    <mergeCell ref="R1764:R1765"/>
    <mergeCell ref="S1764:S1765"/>
    <mergeCell ref="G1764:G1765"/>
    <mergeCell ref="H1764:H1765"/>
    <mergeCell ref="I1764:I1765"/>
    <mergeCell ref="K1764:K1765"/>
    <mergeCell ref="L1764:L1765"/>
    <mergeCell ref="M1764:M1765"/>
    <mergeCell ref="A1764:A1765"/>
    <mergeCell ref="B1764:B1765"/>
    <mergeCell ref="C1764:C1765"/>
    <mergeCell ref="D1764:D1765"/>
    <mergeCell ref="E1764:E1765"/>
    <mergeCell ref="F1764:F1765"/>
    <mergeCell ref="N1770:N1771"/>
    <mergeCell ref="O1770:O1771"/>
    <mergeCell ref="P1770:P1771"/>
    <mergeCell ref="Q1770:Q1771"/>
    <mergeCell ref="R1770:R1771"/>
    <mergeCell ref="S1770:S1771"/>
    <mergeCell ref="G1770:G1771"/>
    <mergeCell ref="H1770:H1771"/>
    <mergeCell ref="I1770:I1771"/>
    <mergeCell ref="K1770:K1771"/>
    <mergeCell ref="L1770:L1771"/>
    <mergeCell ref="M1770:M1771"/>
    <mergeCell ref="A1770:A1771"/>
    <mergeCell ref="B1770:B1771"/>
    <mergeCell ref="C1770:C1771"/>
    <mergeCell ref="D1770:D1771"/>
    <mergeCell ref="E1770:E1771"/>
    <mergeCell ref="F1770:F1771"/>
    <mergeCell ref="N1768:N1769"/>
    <mergeCell ref="O1768:O1769"/>
    <mergeCell ref="P1768:P1769"/>
    <mergeCell ref="Q1768:Q1769"/>
    <mergeCell ref="R1768:R1769"/>
    <mergeCell ref="S1768:S1769"/>
    <mergeCell ref="G1768:G1769"/>
    <mergeCell ref="H1768:H1769"/>
    <mergeCell ref="I1768:I1769"/>
    <mergeCell ref="K1768:K1769"/>
    <mergeCell ref="L1768:L1769"/>
    <mergeCell ref="M1768:M1769"/>
    <mergeCell ref="A1768:A1769"/>
    <mergeCell ref="B1768:B1769"/>
    <mergeCell ref="C1768:C1769"/>
    <mergeCell ref="D1768:D1769"/>
    <mergeCell ref="E1768:E1769"/>
    <mergeCell ref="F1768:F1769"/>
    <mergeCell ref="G1776:G1777"/>
    <mergeCell ref="H1776:H1777"/>
    <mergeCell ref="I1776:I1777"/>
    <mergeCell ref="K1776:K1777"/>
    <mergeCell ref="L1776:S1777"/>
    <mergeCell ref="A1778:A1779"/>
    <mergeCell ref="B1778:B1779"/>
    <mergeCell ref="C1778:C1779"/>
    <mergeCell ref="D1778:D1779"/>
    <mergeCell ref="E1778:E1779"/>
    <mergeCell ref="G1774:G1775"/>
    <mergeCell ref="H1774:H1775"/>
    <mergeCell ref="I1774:I1775"/>
    <mergeCell ref="K1774:S1775"/>
    <mergeCell ref="A1776:A1777"/>
    <mergeCell ref="B1776:B1777"/>
    <mergeCell ref="C1776:C1777"/>
    <mergeCell ref="D1776:D1777"/>
    <mergeCell ref="E1776:E1777"/>
    <mergeCell ref="F1776:F1777"/>
    <mergeCell ref="A1774:A1775"/>
    <mergeCell ref="B1774:B1775"/>
    <mergeCell ref="C1774:C1775"/>
    <mergeCell ref="D1774:D1775"/>
    <mergeCell ref="E1774:E1775"/>
    <mergeCell ref="F1774:F1775"/>
    <mergeCell ref="N1772:N1773"/>
    <mergeCell ref="O1772:O1773"/>
    <mergeCell ref="P1772:P1773"/>
    <mergeCell ref="Q1772:Q1773"/>
    <mergeCell ref="R1772:R1773"/>
    <mergeCell ref="S1772:S1773"/>
    <mergeCell ref="G1772:G1773"/>
    <mergeCell ref="H1772:H1773"/>
    <mergeCell ref="I1772:I1773"/>
    <mergeCell ref="K1772:K1773"/>
    <mergeCell ref="L1772:L1773"/>
    <mergeCell ref="M1772:M1773"/>
    <mergeCell ref="A1772:A1773"/>
    <mergeCell ref="B1772:B1773"/>
    <mergeCell ref="C1772:C1773"/>
    <mergeCell ref="D1772:D1773"/>
    <mergeCell ref="E1772:E1773"/>
    <mergeCell ref="F1772:F1773"/>
    <mergeCell ref="O1782:O1783"/>
    <mergeCell ref="P1782:P1783"/>
    <mergeCell ref="Q1782:Q1783"/>
    <mergeCell ref="R1782:R1783"/>
    <mergeCell ref="S1782:S1783"/>
    <mergeCell ref="A1784:A1785"/>
    <mergeCell ref="B1784:B1785"/>
    <mergeCell ref="C1784:C1785"/>
    <mergeCell ref="D1784:D1785"/>
    <mergeCell ref="E1784:E1785"/>
    <mergeCell ref="H1782:H1783"/>
    <mergeCell ref="I1782:I1783"/>
    <mergeCell ref="K1782:K1783"/>
    <mergeCell ref="L1782:L1783"/>
    <mergeCell ref="M1782:M1783"/>
    <mergeCell ref="N1782:N1783"/>
    <mergeCell ref="Q1780:Q1781"/>
    <mergeCell ref="R1780:R1781"/>
    <mergeCell ref="S1780:S1781"/>
    <mergeCell ref="A1782:A1783"/>
    <mergeCell ref="B1782:B1783"/>
    <mergeCell ref="C1782:C1783"/>
    <mergeCell ref="D1782:D1783"/>
    <mergeCell ref="E1782:E1783"/>
    <mergeCell ref="F1782:F1783"/>
    <mergeCell ref="G1782:G1783"/>
    <mergeCell ref="K1780:K1781"/>
    <mergeCell ref="L1780:L1781"/>
    <mergeCell ref="M1780:M1781"/>
    <mergeCell ref="N1780:N1781"/>
    <mergeCell ref="O1780:O1781"/>
    <mergeCell ref="P1780:P1781"/>
    <mergeCell ref="S1778:S1779"/>
    <mergeCell ref="A1780:A1781"/>
    <mergeCell ref="B1780:B1781"/>
    <mergeCell ref="C1780:C1781"/>
    <mergeCell ref="D1780:D1781"/>
    <mergeCell ref="E1780:E1781"/>
    <mergeCell ref="F1780:F1781"/>
    <mergeCell ref="G1780:G1781"/>
    <mergeCell ref="H1780:H1781"/>
    <mergeCell ref="I1780:I1781"/>
    <mergeCell ref="M1778:M1779"/>
    <mergeCell ref="N1778:N1779"/>
    <mergeCell ref="O1778:O1779"/>
    <mergeCell ref="P1778:P1779"/>
    <mergeCell ref="Q1778:Q1779"/>
    <mergeCell ref="R1778:R1779"/>
    <mergeCell ref="F1778:F1779"/>
    <mergeCell ref="G1778:G1779"/>
    <mergeCell ref="H1778:H1779"/>
    <mergeCell ref="I1778:I1779"/>
    <mergeCell ref="K1778:K1779"/>
    <mergeCell ref="L1778:L1779"/>
    <mergeCell ref="O1788:O1789"/>
    <mergeCell ref="P1788:P1789"/>
    <mergeCell ref="Q1788:Q1789"/>
    <mergeCell ref="R1788:R1789"/>
    <mergeCell ref="S1788:S1789"/>
    <mergeCell ref="A1790:A1791"/>
    <mergeCell ref="B1790:B1791"/>
    <mergeCell ref="C1790:C1791"/>
    <mergeCell ref="D1790:D1791"/>
    <mergeCell ref="E1790:E1791"/>
    <mergeCell ref="H1788:H1789"/>
    <mergeCell ref="I1788:I1789"/>
    <mergeCell ref="K1788:K1789"/>
    <mergeCell ref="L1788:L1789"/>
    <mergeCell ref="M1788:M1789"/>
    <mergeCell ref="N1788:N1789"/>
    <mergeCell ref="Q1786:Q1787"/>
    <mergeCell ref="R1786:R1787"/>
    <mergeCell ref="S1786:S1787"/>
    <mergeCell ref="A1788:A1789"/>
    <mergeCell ref="B1788:B1789"/>
    <mergeCell ref="C1788:C1789"/>
    <mergeCell ref="D1788:D1789"/>
    <mergeCell ref="E1788:E1789"/>
    <mergeCell ref="F1788:F1789"/>
    <mergeCell ref="G1788:G1789"/>
    <mergeCell ref="K1786:K1787"/>
    <mergeCell ref="L1786:L1787"/>
    <mergeCell ref="M1786:M1787"/>
    <mergeCell ref="N1786:N1787"/>
    <mergeCell ref="O1786:O1787"/>
    <mergeCell ref="P1786:P1787"/>
    <mergeCell ref="S1784:S1785"/>
    <mergeCell ref="A1786:A1787"/>
    <mergeCell ref="B1786:B1787"/>
    <mergeCell ref="C1786:C1787"/>
    <mergeCell ref="D1786:D1787"/>
    <mergeCell ref="E1786:E1787"/>
    <mergeCell ref="F1786:F1787"/>
    <mergeCell ref="G1786:G1787"/>
    <mergeCell ref="H1786:H1787"/>
    <mergeCell ref="I1786:I1787"/>
    <mergeCell ref="M1784:M1785"/>
    <mergeCell ref="N1784:N1785"/>
    <mergeCell ref="O1784:O1785"/>
    <mergeCell ref="P1784:P1785"/>
    <mergeCell ref="Q1784:Q1785"/>
    <mergeCell ref="R1784:R1785"/>
    <mergeCell ref="F1784:F1785"/>
    <mergeCell ref="G1784:G1785"/>
    <mergeCell ref="H1784:H1785"/>
    <mergeCell ref="I1784:I1785"/>
    <mergeCell ref="K1784:K1785"/>
    <mergeCell ref="L1784:L1785"/>
    <mergeCell ref="O1794:O1795"/>
    <mergeCell ref="P1794:P1795"/>
    <mergeCell ref="Q1794:Q1795"/>
    <mergeCell ref="R1794:R1795"/>
    <mergeCell ref="S1794:S1795"/>
    <mergeCell ref="A1796:A1797"/>
    <mergeCell ref="B1796:B1797"/>
    <mergeCell ref="C1796:C1797"/>
    <mergeCell ref="D1796:D1797"/>
    <mergeCell ref="E1796:E1797"/>
    <mergeCell ref="H1794:H1795"/>
    <mergeCell ref="I1794:I1795"/>
    <mergeCell ref="K1794:K1795"/>
    <mergeCell ref="L1794:L1795"/>
    <mergeCell ref="M1794:M1795"/>
    <mergeCell ref="N1794:N1795"/>
    <mergeCell ref="Q1792:Q1793"/>
    <mergeCell ref="R1792:R1793"/>
    <mergeCell ref="S1792:S1793"/>
    <mergeCell ref="A1794:A1795"/>
    <mergeCell ref="B1794:B1795"/>
    <mergeCell ref="C1794:C1795"/>
    <mergeCell ref="D1794:D1795"/>
    <mergeCell ref="E1794:E1795"/>
    <mergeCell ref="F1794:F1795"/>
    <mergeCell ref="G1794:G1795"/>
    <mergeCell ref="K1792:K1793"/>
    <mergeCell ref="L1792:L1793"/>
    <mergeCell ref="M1792:M1793"/>
    <mergeCell ref="N1792:N1793"/>
    <mergeCell ref="O1792:O1793"/>
    <mergeCell ref="P1792:P1793"/>
    <mergeCell ref="S1790:S1791"/>
    <mergeCell ref="A1792:A1793"/>
    <mergeCell ref="B1792:B1793"/>
    <mergeCell ref="C1792:C1793"/>
    <mergeCell ref="D1792:D1793"/>
    <mergeCell ref="E1792:E1793"/>
    <mergeCell ref="F1792:F1793"/>
    <mergeCell ref="G1792:G1793"/>
    <mergeCell ref="H1792:H1793"/>
    <mergeCell ref="I1792:I1793"/>
    <mergeCell ref="M1790:M1791"/>
    <mergeCell ref="N1790:N1791"/>
    <mergeCell ref="O1790:O1791"/>
    <mergeCell ref="P1790:P1791"/>
    <mergeCell ref="Q1790:Q1791"/>
    <mergeCell ref="R1790:R1791"/>
    <mergeCell ref="F1790:F1791"/>
    <mergeCell ref="G1790:G1791"/>
    <mergeCell ref="H1790:H1791"/>
    <mergeCell ref="I1790:I1791"/>
    <mergeCell ref="K1790:K1791"/>
    <mergeCell ref="L1790:L1791"/>
    <mergeCell ref="G1802:G1803"/>
    <mergeCell ref="H1802:H1803"/>
    <mergeCell ref="I1802:I1803"/>
    <mergeCell ref="K1802:K1803"/>
    <mergeCell ref="L1802:S1803"/>
    <mergeCell ref="A1804:A1805"/>
    <mergeCell ref="B1804:B1805"/>
    <mergeCell ref="C1804:C1805"/>
    <mergeCell ref="D1804:D1805"/>
    <mergeCell ref="E1804:E1805"/>
    <mergeCell ref="S1798:S1799"/>
    <mergeCell ref="A1800:A1801"/>
    <mergeCell ref="B1800:I1801"/>
    <mergeCell ref="K1800:S1801"/>
    <mergeCell ref="A1802:A1803"/>
    <mergeCell ref="B1802:B1803"/>
    <mergeCell ref="C1802:C1803"/>
    <mergeCell ref="D1802:D1803"/>
    <mergeCell ref="E1802:E1803"/>
    <mergeCell ref="F1802:F1803"/>
    <mergeCell ref="S1796:S1797"/>
    <mergeCell ref="A1798:I1799"/>
    <mergeCell ref="K1798:K1799"/>
    <mergeCell ref="L1798:L1799"/>
    <mergeCell ref="M1798:M1799"/>
    <mergeCell ref="N1798:N1799"/>
    <mergeCell ref="O1798:O1799"/>
    <mergeCell ref="P1798:P1799"/>
    <mergeCell ref="Q1798:Q1799"/>
    <mergeCell ref="R1798:R1799"/>
    <mergeCell ref="M1796:M1797"/>
    <mergeCell ref="N1796:N1797"/>
    <mergeCell ref="O1796:O1797"/>
    <mergeCell ref="P1796:P1797"/>
    <mergeCell ref="Q1796:Q1797"/>
    <mergeCell ref="R1796:R1797"/>
    <mergeCell ref="F1796:F1797"/>
    <mergeCell ref="G1796:G1797"/>
    <mergeCell ref="H1796:H1797"/>
    <mergeCell ref="I1796:I1797"/>
    <mergeCell ref="K1796:K1797"/>
    <mergeCell ref="L1796:L1797"/>
    <mergeCell ref="O1808:O1809"/>
    <mergeCell ref="P1808:P1809"/>
    <mergeCell ref="Q1808:Q1809"/>
    <mergeCell ref="R1808:R1809"/>
    <mergeCell ref="S1808:S1809"/>
    <mergeCell ref="A1810:A1811"/>
    <mergeCell ref="B1810:B1811"/>
    <mergeCell ref="C1810:C1811"/>
    <mergeCell ref="D1810:D1811"/>
    <mergeCell ref="E1810:E1811"/>
    <mergeCell ref="H1808:H1809"/>
    <mergeCell ref="I1808:I1809"/>
    <mergeCell ref="K1808:K1809"/>
    <mergeCell ref="L1808:L1809"/>
    <mergeCell ref="M1808:M1809"/>
    <mergeCell ref="N1808:N1809"/>
    <mergeCell ref="Q1806:Q1807"/>
    <mergeCell ref="R1806:R1807"/>
    <mergeCell ref="S1806:S1807"/>
    <mergeCell ref="A1808:A1809"/>
    <mergeCell ref="B1808:B1809"/>
    <mergeCell ref="C1808:C1809"/>
    <mergeCell ref="D1808:D1809"/>
    <mergeCell ref="E1808:E1809"/>
    <mergeCell ref="F1808:F1809"/>
    <mergeCell ref="G1808:G1809"/>
    <mergeCell ref="K1806:K1807"/>
    <mergeCell ref="L1806:L1807"/>
    <mergeCell ref="M1806:M1807"/>
    <mergeCell ref="N1806:N1807"/>
    <mergeCell ref="O1806:O1807"/>
    <mergeCell ref="P1806:P1807"/>
    <mergeCell ref="S1804:S1805"/>
    <mergeCell ref="A1806:A1807"/>
    <mergeCell ref="B1806:B1807"/>
    <mergeCell ref="C1806:C1807"/>
    <mergeCell ref="D1806:D1807"/>
    <mergeCell ref="E1806:E1807"/>
    <mergeCell ref="F1806:F1807"/>
    <mergeCell ref="G1806:G1807"/>
    <mergeCell ref="H1806:H1807"/>
    <mergeCell ref="I1806:I1807"/>
    <mergeCell ref="M1804:M1805"/>
    <mergeCell ref="N1804:N1805"/>
    <mergeCell ref="O1804:O1805"/>
    <mergeCell ref="P1804:P1805"/>
    <mergeCell ref="Q1804:Q1805"/>
    <mergeCell ref="R1804:R1805"/>
    <mergeCell ref="F1804:F1805"/>
    <mergeCell ref="G1804:G1805"/>
    <mergeCell ref="H1804:H1805"/>
    <mergeCell ref="I1804:I1805"/>
    <mergeCell ref="K1804:K1805"/>
    <mergeCell ref="L1804:L1805"/>
    <mergeCell ref="O1814:O1815"/>
    <mergeCell ref="P1814:P1815"/>
    <mergeCell ref="Q1814:Q1815"/>
    <mergeCell ref="R1814:R1815"/>
    <mergeCell ref="S1814:S1815"/>
    <mergeCell ref="A1816:A1817"/>
    <mergeCell ref="B1816:B1817"/>
    <mergeCell ref="C1816:C1817"/>
    <mergeCell ref="D1816:D1817"/>
    <mergeCell ref="E1816:E1817"/>
    <mergeCell ref="H1814:H1815"/>
    <mergeCell ref="I1814:I1815"/>
    <mergeCell ref="K1814:K1815"/>
    <mergeCell ref="L1814:L1815"/>
    <mergeCell ref="M1814:M1815"/>
    <mergeCell ref="N1814:N1815"/>
    <mergeCell ref="Q1812:Q1813"/>
    <mergeCell ref="R1812:R1813"/>
    <mergeCell ref="S1812:S1813"/>
    <mergeCell ref="A1814:A1815"/>
    <mergeCell ref="B1814:B1815"/>
    <mergeCell ref="C1814:C1815"/>
    <mergeCell ref="D1814:D1815"/>
    <mergeCell ref="E1814:E1815"/>
    <mergeCell ref="F1814:F1815"/>
    <mergeCell ref="G1814:G1815"/>
    <mergeCell ref="K1812:K1813"/>
    <mergeCell ref="L1812:L1813"/>
    <mergeCell ref="M1812:M1813"/>
    <mergeCell ref="N1812:N1813"/>
    <mergeCell ref="O1812:O1813"/>
    <mergeCell ref="P1812:P1813"/>
    <mergeCell ref="S1810:S1811"/>
    <mergeCell ref="A1812:A1813"/>
    <mergeCell ref="B1812:B1813"/>
    <mergeCell ref="C1812:C1813"/>
    <mergeCell ref="D1812:D1813"/>
    <mergeCell ref="E1812:E1813"/>
    <mergeCell ref="F1812:F1813"/>
    <mergeCell ref="G1812:G1813"/>
    <mergeCell ref="H1812:H1813"/>
    <mergeCell ref="I1812:I1813"/>
    <mergeCell ref="M1810:M1811"/>
    <mergeCell ref="N1810:N1811"/>
    <mergeCell ref="O1810:O1811"/>
    <mergeCell ref="P1810:P1811"/>
    <mergeCell ref="Q1810:Q1811"/>
    <mergeCell ref="R1810:R1811"/>
    <mergeCell ref="F1810:F1811"/>
    <mergeCell ref="G1810:G1811"/>
    <mergeCell ref="H1810:H1811"/>
    <mergeCell ref="I1810:I1811"/>
    <mergeCell ref="K1810:K1811"/>
    <mergeCell ref="L1810:L1811"/>
    <mergeCell ref="O1820:O1821"/>
    <mergeCell ref="P1820:P1821"/>
    <mergeCell ref="Q1820:Q1821"/>
    <mergeCell ref="R1820:R1821"/>
    <mergeCell ref="S1820:S1821"/>
    <mergeCell ref="A1822:A1823"/>
    <mergeCell ref="B1822:B1823"/>
    <mergeCell ref="C1822:C1823"/>
    <mergeCell ref="D1822:D1823"/>
    <mergeCell ref="E1822:E1823"/>
    <mergeCell ref="H1820:H1821"/>
    <mergeCell ref="I1820:I1821"/>
    <mergeCell ref="K1820:K1821"/>
    <mergeCell ref="L1820:L1821"/>
    <mergeCell ref="M1820:M1821"/>
    <mergeCell ref="N1820:N1821"/>
    <mergeCell ref="Q1818:Q1819"/>
    <mergeCell ref="R1818:R1819"/>
    <mergeCell ref="S1818:S1819"/>
    <mergeCell ref="A1820:A1821"/>
    <mergeCell ref="B1820:B1821"/>
    <mergeCell ref="C1820:C1821"/>
    <mergeCell ref="D1820:D1821"/>
    <mergeCell ref="E1820:E1821"/>
    <mergeCell ref="F1820:F1821"/>
    <mergeCell ref="G1820:G1821"/>
    <mergeCell ref="K1818:K1819"/>
    <mergeCell ref="L1818:L1819"/>
    <mergeCell ref="M1818:M1819"/>
    <mergeCell ref="N1818:N1819"/>
    <mergeCell ref="O1818:O1819"/>
    <mergeCell ref="P1818:P1819"/>
    <mergeCell ref="S1816:S1817"/>
    <mergeCell ref="A1818:A1819"/>
    <mergeCell ref="B1818:B1819"/>
    <mergeCell ref="C1818:C1819"/>
    <mergeCell ref="D1818:D1819"/>
    <mergeCell ref="E1818:E1819"/>
    <mergeCell ref="F1818:F1819"/>
    <mergeCell ref="G1818:G1819"/>
    <mergeCell ref="H1818:H1819"/>
    <mergeCell ref="I1818:I1819"/>
    <mergeCell ref="M1816:M1817"/>
    <mergeCell ref="N1816:N1817"/>
    <mergeCell ref="O1816:O1817"/>
    <mergeCell ref="P1816:P1817"/>
    <mergeCell ref="Q1816:Q1817"/>
    <mergeCell ref="R1816:R1817"/>
    <mergeCell ref="F1816:F1817"/>
    <mergeCell ref="G1816:G1817"/>
    <mergeCell ref="H1816:H1817"/>
    <mergeCell ref="I1816:I1817"/>
    <mergeCell ref="K1816:K1817"/>
    <mergeCell ref="L1816:L1817"/>
    <mergeCell ref="O1826:O1827"/>
    <mergeCell ref="P1826:P1827"/>
    <mergeCell ref="Q1826:Q1827"/>
    <mergeCell ref="R1826:R1827"/>
    <mergeCell ref="S1826:S1827"/>
    <mergeCell ref="A1828:A1829"/>
    <mergeCell ref="B1828:B1829"/>
    <mergeCell ref="C1828:C1829"/>
    <mergeCell ref="D1828:D1829"/>
    <mergeCell ref="E1828:E1829"/>
    <mergeCell ref="H1826:H1827"/>
    <mergeCell ref="I1826:I1827"/>
    <mergeCell ref="K1826:K1827"/>
    <mergeCell ref="L1826:L1827"/>
    <mergeCell ref="M1826:M1827"/>
    <mergeCell ref="N1826:N1827"/>
    <mergeCell ref="Q1824:Q1825"/>
    <mergeCell ref="R1824:R1825"/>
    <mergeCell ref="S1824:S1825"/>
    <mergeCell ref="A1826:A1827"/>
    <mergeCell ref="B1826:B1827"/>
    <mergeCell ref="C1826:C1827"/>
    <mergeCell ref="D1826:D1827"/>
    <mergeCell ref="E1826:E1827"/>
    <mergeCell ref="F1826:F1827"/>
    <mergeCell ref="G1826:G1827"/>
    <mergeCell ref="K1824:K1825"/>
    <mergeCell ref="L1824:L1825"/>
    <mergeCell ref="M1824:M1825"/>
    <mergeCell ref="N1824:N1825"/>
    <mergeCell ref="O1824:O1825"/>
    <mergeCell ref="P1824:P1825"/>
    <mergeCell ref="S1822:S1823"/>
    <mergeCell ref="A1824:A1825"/>
    <mergeCell ref="B1824:B1825"/>
    <mergeCell ref="C1824:C1825"/>
    <mergeCell ref="D1824:D1825"/>
    <mergeCell ref="E1824:E1825"/>
    <mergeCell ref="F1824:F1825"/>
    <mergeCell ref="G1824:G1825"/>
    <mergeCell ref="H1824:H1825"/>
    <mergeCell ref="I1824:I1825"/>
    <mergeCell ref="M1822:M1823"/>
    <mergeCell ref="N1822:N1823"/>
    <mergeCell ref="O1822:O1823"/>
    <mergeCell ref="P1822:P1823"/>
    <mergeCell ref="Q1822:Q1823"/>
    <mergeCell ref="R1822:R1823"/>
    <mergeCell ref="F1822:F1823"/>
    <mergeCell ref="G1822:G1823"/>
    <mergeCell ref="H1822:H1823"/>
    <mergeCell ref="I1822:I1823"/>
    <mergeCell ref="K1822:K1823"/>
    <mergeCell ref="L1822:L1823"/>
    <mergeCell ref="O1832:O1833"/>
    <mergeCell ref="P1832:P1833"/>
    <mergeCell ref="Q1832:Q1833"/>
    <mergeCell ref="R1832:R1833"/>
    <mergeCell ref="S1832:S1833"/>
    <mergeCell ref="A1834:A1835"/>
    <mergeCell ref="B1834:B1835"/>
    <mergeCell ref="C1834:C1835"/>
    <mergeCell ref="D1834:D1835"/>
    <mergeCell ref="E1834:E1835"/>
    <mergeCell ref="H1832:H1833"/>
    <mergeCell ref="I1832:I1833"/>
    <mergeCell ref="K1832:K1833"/>
    <mergeCell ref="L1832:L1833"/>
    <mergeCell ref="M1832:M1833"/>
    <mergeCell ref="N1832:N1833"/>
    <mergeCell ref="Q1830:Q1831"/>
    <mergeCell ref="R1830:R1831"/>
    <mergeCell ref="S1830:S1831"/>
    <mergeCell ref="A1832:A1833"/>
    <mergeCell ref="B1832:B1833"/>
    <mergeCell ref="C1832:C1833"/>
    <mergeCell ref="D1832:D1833"/>
    <mergeCell ref="E1832:E1833"/>
    <mergeCell ref="F1832:F1833"/>
    <mergeCell ref="G1832:G1833"/>
    <mergeCell ref="K1830:K1831"/>
    <mergeCell ref="L1830:L1831"/>
    <mergeCell ref="M1830:M1831"/>
    <mergeCell ref="N1830:N1831"/>
    <mergeCell ref="O1830:O1831"/>
    <mergeCell ref="P1830:P1831"/>
    <mergeCell ref="S1828:S1829"/>
    <mergeCell ref="A1830:A1831"/>
    <mergeCell ref="B1830:B1831"/>
    <mergeCell ref="C1830:C1831"/>
    <mergeCell ref="D1830:D1831"/>
    <mergeCell ref="E1830:E1831"/>
    <mergeCell ref="F1830:F1831"/>
    <mergeCell ref="G1830:G1831"/>
    <mergeCell ref="H1830:H1831"/>
    <mergeCell ref="I1830:I1831"/>
    <mergeCell ref="M1828:M1829"/>
    <mergeCell ref="N1828:N1829"/>
    <mergeCell ref="O1828:O1829"/>
    <mergeCell ref="P1828:P1829"/>
    <mergeCell ref="Q1828:Q1829"/>
    <mergeCell ref="R1828:R1829"/>
    <mergeCell ref="F1828:F1829"/>
    <mergeCell ref="G1828:G1829"/>
    <mergeCell ref="H1828:H1829"/>
    <mergeCell ref="I1828:I1829"/>
    <mergeCell ref="K1828:K1829"/>
    <mergeCell ref="L1828:L1829"/>
    <mergeCell ref="O1838:O1839"/>
    <mergeCell ref="P1838:P1839"/>
    <mergeCell ref="Q1838:Q1839"/>
    <mergeCell ref="R1838:R1839"/>
    <mergeCell ref="S1838:S1839"/>
    <mergeCell ref="D1840:G1841"/>
    <mergeCell ref="H1840:I1841"/>
    <mergeCell ref="N1840:Q1841"/>
    <mergeCell ref="R1840:S1841"/>
    <mergeCell ref="H1838:H1839"/>
    <mergeCell ref="I1838:I1839"/>
    <mergeCell ref="K1838:K1839"/>
    <mergeCell ref="L1838:L1839"/>
    <mergeCell ref="M1838:M1839"/>
    <mergeCell ref="N1838:N1839"/>
    <mergeCell ref="Q1836:Q1837"/>
    <mergeCell ref="R1836:R1837"/>
    <mergeCell ref="S1836:S1837"/>
    <mergeCell ref="A1838:A1839"/>
    <mergeCell ref="B1838:B1839"/>
    <mergeCell ref="C1838:C1839"/>
    <mergeCell ref="D1838:D1839"/>
    <mergeCell ref="E1838:E1839"/>
    <mergeCell ref="F1838:F1839"/>
    <mergeCell ref="G1838:G1839"/>
    <mergeCell ref="K1836:K1837"/>
    <mergeCell ref="L1836:L1837"/>
    <mergeCell ref="M1836:M1837"/>
    <mergeCell ref="N1836:N1837"/>
    <mergeCell ref="O1836:O1837"/>
    <mergeCell ref="P1836:P1837"/>
    <mergeCell ref="S1834:S1835"/>
    <mergeCell ref="A1836:A1837"/>
    <mergeCell ref="B1836:B1837"/>
    <mergeCell ref="C1836:C1837"/>
    <mergeCell ref="D1836:D1837"/>
    <mergeCell ref="E1836:E1837"/>
    <mergeCell ref="F1836:F1837"/>
    <mergeCell ref="G1836:G1837"/>
    <mergeCell ref="H1836:H1837"/>
    <mergeCell ref="I1836:I1837"/>
    <mergeCell ref="M1834:M1835"/>
    <mergeCell ref="N1834:N1835"/>
    <mergeCell ref="O1834:O1835"/>
    <mergeCell ref="P1834:P1835"/>
    <mergeCell ref="Q1834:Q1835"/>
    <mergeCell ref="R1834:R1835"/>
    <mergeCell ref="F1834:F1835"/>
    <mergeCell ref="G1834:G1835"/>
    <mergeCell ref="H1834:H1835"/>
    <mergeCell ref="I1834:I1835"/>
    <mergeCell ref="K1834:K1835"/>
    <mergeCell ref="L1834:L1835"/>
    <mergeCell ref="O1848:O1849"/>
    <mergeCell ref="P1848:P1849"/>
    <mergeCell ref="Q1848:Q1849"/>
    <mergeCell ref="R1848:R1849"/>
    <mergeCell ref="S1848:S1849"/>
    <mergeCell ref="A1850:A1851"/>
    <mergeCell ref="B1850:B1851"/>
    <mergeCell ref="C1850:C1851"/>
    <mergeCell ref="D1850:D1851"/>
    <mergeCell ref="E1850:E1851"/>
    <mergeCell ref="A1848:A1849"/>
    <mergeCell ref="B1848:I1849"/>
    <mergeCell ref="K1848:K1849"/>
    <mergeCell ref="L1848:L1849"/>
    <mergeCell ref="M1848:M1849"/>
    <mergeCell ref="N1848:N1849"/>
    <mergeCell ref="Q1844:Q1845"/>
    <mergeCell ref="R1844:R1845"/>
    <mergeCell ref="S1844:S1845"/>
    <mergeCell ref="A1846:I1847"/>
    <mergeCell ref="K1846:K1847"/>
    <mergeCell ref="L1846:S1847"/>
    <mergeCell ref="K1844:K1845"/>
    <mergeCell ref="L1844:L1845"/>
    <mergeCell ref="M1844:M1845"/>
    <mergeCell ref="N1844:N1845"/>
    <mergeCell ref="O1844:O1845"/>
    <mergeCell ref="P1844:P1845"/>
    <mergeCell ref="A1842:S1843"/>
    <mergeCell ref="A1844:A1845"/>
    <mergeCell ref="B1844:B1845"/>
    <mergeCell ref="C1844:C1845"/>
    <mergeCell ref="D1844:D1845"/>
    <mergeCell ref="E1844:E1845"/>
    <mergeCell ref="F1844:F1845"/>
    <mergeCell ref="G1844:G1845"/>
    <mergeCell ref="H1844:H1845"/>
    <mergeCell ref="I1844:I1845"/>
    <mergeCell ref="Q1852:Q1853"/>
    <mergeCell ref="R1852:R1853"/>
    <mergeCell ref="S1852:S1853"/>
    <mergeCell ref="A1854:A1855"/>
    <mergeCell ref="B1854:B1855"/>
    <mergeCell ref="C1854:C1855"/>
    <mergeCell ref="D1854:D1855"/>
    <mergeCell ref="E1854:E1855"/>
    <mergeCell ref="F1854:F1855"/>
    <mergeCell ref="G1854:G1855"/>
    <mergeCell ref="K1852:K1853"/>
    <mergeCell ref="L1852:L1853"/>
    <mergeCell ref="M1852:M1853"/>
    <mergeCell ref="N1852:N1853"/>
    <mergeCell ref="O1852:O1853"/>
    <mergeCell ref="P1852:P1853"/>
    <mergeCell ref="S1850:S1851"/>
    <mergeCell ref="A1852:A1853"/>
    <mergeCell ref="B1852:B1853"/>
    <mergeCell ref="C1852:C1853"/>
    <mergeCell ref="D1852:D1853"/>
    <mergeCell ref="E1852:E1853"/>
    <mergeCell ref="F1852:F1853"/>
    <mergeCell ref="G1852:G1853"/>
    <mergeCell ref="H1852:H1853"/>
    <mergeCell ref="I1852:I1853"/>
    <mergeCell ref="M1850:M1851"/>
    <mergeCell ref="N1850:N1851"/>
    <mergeCell ref="O1850:O1851"/>
    <mergeCell ref="P1850:P1851"/>
    <mergeCell ref="Q1850:Q1851"/>
    <mergeCell ref="R1850:R1851"/>
    <mergeCell ref="F1850:F1851"/>
    <mergeCell ref="G1850:G1851"/>
    <mergeCell ref="H1850:H1851"/>
    <mergeCell ref="I1850:I1851"/>
    <mergeCell ref="K1850:K1851"/>
    <mergeCell ref="L1850:L1851"/>
    <mergeCell ref="S1858:S1859"/>
    <mergeCell ref="A1860:A1861"/>
    <mergeCell ref="B1860:I1861"/>
    <mergeCell ref="K1860:K1861"/>
    <mergeCell ref="L1860:L1861"/>
    <mergeCell ref="M1860:M1861"/>
    <mergeCell ref="N1860:N1861"/>
    <mergeCell ref="O1860:O1861"/>
    <mergeCell ref="P1860:P1861"/>
    <mergeCell ref="Q1860:Q1861"/>
    <mergeCell ref="S1856:S1857"/>
    <mergeCell ref="A1858:I1859"/>
    <mergeCell ref="K1858:K1859"/>
    <mergeCell ref="L1858:L1859"/>
    <mergeCell ref="M1858:M1859"/>
    <mergeCell ref="N1858:N1859"/>
    <mergeCell ref="O1858:O1859"/>
    <mergeCell ref="P1858:P1859"/>
    <mergeCell ref="Q1858:Q1859"/>
    <mergeCell ref="R1858:R1859"/>
    <mergeCell ref="M1856:M1857"/>
    <mergeCell ref="N1856:N1857"/>
    <mergeCell ref="O1856:O1857"/>
    <mergeCell ref="P1856:P1857"/>
    <mergeCell ref="Q1856:Q1857"/>
    <mergeCell ref="R1856:R1857"/>
    <mergeCell ref="F1856:F1857"/>
    <mergeCell ref="G1856:G1857"/>
    <mergeCell ref="H1856:H1857"/>
    <mergeCell ref="I1856:I1857"/>
    <mergeCell ref="K1856:K1857"/>
    <mergeCell ref="L1856:L1857"/>
    <mergeCell ref="O1854:O1855"/>
    <mergeCell ref="P1854:P1855"/>
    <mergeCell ref="Q1854:Q1855"/>
    <mergeCell ref="R1854:R1855"/>
    <mergeCell ref="S1854:S1855"/>
    <mergeCell ref="A1856:A1857"/>
    <mergeCell ref="B1856:B1857"/>
    <mergeCell ref="C1856:C1857"/>
    <mergeCell ref="D1856:D1857"/>
    <mergeCell ref="E1856:E1857"/>
    <mergeCell ref="H1854:H1855"/>
    <mergeCell ref="I1854:I1855"/>
    <mergeCell ref="K1854:K1855"/>
    <mergeCell ref="L1854:L1855"/>
    <mergeCell ref="M1854:M1855"/>
    <mergeCell ref="N1854:N1855"/>
    <mergeCell ref="N1864:N1865"/>
    <mergeCell ref="O1864:O1865"/>
    <mergeCell ref="P1864:P1865"/>
    <mergeCell ref="Q1864:Q1865"/>
    <mergeCell ref="R1864:R1865"/>
    <mergeCell ref="S1864:S1865"/>
    <mergeCell ref="G1864:G1865"/>
    <mergeCell ref="H1864:H1865"/>
    <mergeCell ref="I1864:I1865"/>
    <mergeCell ref="K1864:K1865"/>
    <mergeCell ref="L1864:L1865"/>
    <mergeCell ref="M1864:M1865"/>
    <mergeCell ref="P1862:P1863"/>
    <mergeCell ref="Q1862:Q1863"/>
    <mergeCell ref="R1862:R1863"/>
    <mergeCell ref="S1862:S1863"/>
    <mergeCell ref="A1864:A1865"/>
    <mergeCell ref="B1864:B1865"/>
    <mergeCell ref="C1864:C1865"/>
    <mergeCell ref="D1864:D1865"/>
    <mergeCell ref="E1864:E1865"/>
    <mergeCell ref="F1864:F1865"/>
    <mergeCell ref="I1862:I1863"/>
    <mergeCell ref="K1862:K1863"/>
    <mergeCell ref="L1862:L1863"/>
    <mergeCell ref="M1862:M1863"/>
    <mergeCell ref="N1862:N1863"/>
    <mergeCell ref="O1862:O1863"/>
    <mergeCell ref="R1860:R1861"/>
    <mergeCell ref="S1860:S1861"/>
    <mergeCell ref="A1862:A1863"/>
    <mergeCell ref="B1862:B1863"/>
    <mergeCell ref="C1862:C1863"/>
    <mergeCell ref="D1862:D1863"/>
    <mergeCell ref="E1862:E1863"/>
    <mergeCell ref="F1862:F1863"/>
    <mergeCell ref="G1862:G1863"/>
    <mergeCell ref="H1862:H1863"/>
    <mergeCell ref="G1870:G1871"/>
    <mergeCell ref="H1870:H1871"/>
    <mergeCell ref="I1870:I1871"/>
    <mergeCell ref="K1870:K1871"/>
    <mergeCell ref="L1870:S1871"/>
    <mergeCell ref="A1872:A1873"/>
    <mergeCell ref="B1872:B1873"/>
    <mergeCell ref="C1872:C1873"/>
    <mergeCell ref="D1872:D1873"/>
    <mergeCell ref="E1872:E1873"/>
    <mergeCell ref="G1868:G1869"/>
    <mergeCell ref="H1868:H1869"/>
    <mergeCell ref="I1868:I1869"/>
    <mergeCell ref="K1868:S1869"/>
    <mergeCell ref="A1870:A1871"/>
    <mergeCell ref="B1870:B1871"/>
    <mergeCell ref="C1870:C1871"/>
    <mergeCell ref="D1870:D1871"/>
    <mergeCell ref="E1870:E1871"/>
    <mergeCell ref="F1870:F1871"/>
    <mergeCell ref="A1868:A1869"/>
    <mergeCell ref="B1868:B1869"/>
    <mergeCell ref="C1868:C1869"/>
    <mergeCell ref="D1868:D1869"/>
    <mergeCell ref="E1868:E1869"/>
    <mergeCell ref="F1868:F1869"/>
    <mergeCell ref="N1866:N1867"/>
    <mergeCell ref="O1866:O1867"/>
    <mergeCell ref="P1866:P1867"/>
    <mergeCell ref="Q1866:Q1867"/>
    <mergeCell ref="R1866:R1867"/>
    <mergeCell ref="S1866:S1867"/>
    <mergeCell ref="G1866:G1867"/>
    <mergeCell ref="H1866:H1867"/>
    <mergeCell ref="I1866:I1867"/>
    <mergeCell ref="K1866:K1867"/>
    <mergeCell ref="L1866:L1867"/>
    <mergeCell ref="M1866:M1867"/>
    <mergeCell ref="A1866:A1867"/>
    <mergeCell ref="B1866:B1867"/>
    <mergeCell ref="C1866:C1867"/>
    <mergeCell ref="D1866:D1867"/>
    <mergeCell ref="E1866:E1867"/>
    <mergeCell ref="F1866:F1867"/>
    <mergeCell ref="Q1874:Q1875"/>
    <mergeCell ref="R1874:R1875"/>
    <mergeCell ref="S1874:S1875"/>
    <mergeCell ref="A1876:A1877"/>
    <mergeCell ref="B1876:B1877"/>
    <mergeCell ref="C1876:C1877"/>
    <mergeCell ref="D1876:D1877"/>
    <mergeCell ref="E1876:E1877"/>
    <mergeCell ref="F1876:F1877"/>
    <mergeCell ref="G1876:G1877"/>
    <mergeCell ref="K1874:K1875"/>
    <mergeCell ref="L1874:L1875"/>
    <mergeCell ref="M1874:M1875"/>
    <mergeCell ref="N1874:N1875"/>
    <mergeCell ref="O1874:O1875"/>
    <mergeCell ref="P1874:P1875"/>
    <mergeCell ref="S1872:S1873"/>
    <mergeCell ref="A1874:A1875"/>
    <mergeCell ref="B1874:B1875"/>
    <mergeCell ref="C1874:C1875"/>
    <mergeCell ref="D1874:D1875"/>
    <mergeCell ref="E1874:E1875"/>
    <mergeCell ref="F1874:F1875"/>
    <mergeCell ref="G1874:G1875"/>
    <mergeCell ref="H1874:H1875"/>
    <mergeCell ref="I1874:I1875"/>
    <mergeCell ref="M1872:M1873"/>
    <mergeCell ref="N1872:N1873"/>
    <mergeCell ref="O1872:O1873"/>
    <mergeCell ref="P1872:P1873"/>
    <mergeCell ref="Q1872:Q1873"/>
    <mergeCell ref="R1872:R1873"/>
    <mergeCell ref="F1872:F1873"/>
    <mergeCell ref="G1872:G1873"/>
    <mergeCell ref="H1872:H1873"/>
    <mergeCell ref="I1872:I1873"/>
    <mergeCell ref="K1872:K1873"/>
    <mergeCell ref="L1872:L1873"/>
    <mergeCell ref="S1880:S1881"/>
    <mergeCell ref="A1882:A1883"/>
    <mergeCell ref="B1882:I1883"/>
    <mergeCell ref="K1882:K1883"/>
    <mergeCell ref="L1882:L1883"/>
    <mergeCell ref="M1882:M1883"/>
    <mergeCell ref="N1882:N1883"/>
    <mergeCell ref="O1882:O1883"/>
    <mergeCell ref="P1882:P1883"/>
    <mergeCell ref="Q1882:Q1883"/>
    <mergeCell ref="S1878:S1879"/>
    <mergeCell ref="A1880:I1881"/>
    <mergeCell ref="K1880:K1881"/>
    <mergeCell ref="L1880:L1881"/>
    <mergeCell ref="M1880:M1881"/>
    <mergeCell ref="N1880:N1881"/>
    <mergeCell ref="O1880:O1881"/>
    <mergeCell ref="P1880:P1881"/>
    <mergeCell ref="Q1880:Q1881"/>
    <mergeCell ref="R1880:R1881"/>
    <mergeCell ref="M1878:M1879"/>
    <mergeCell ref="N1878:N1879"/>
    <mergeCell ref="O1878:O1879"/>
    <mergeCell ref="P1878:P1879"/>
    <mergeCell ref="Q1878:Q1879"/>
    <mergeCell ref="R1878:R1879"/>
    <mergeCell ref="F1878:F1879"/>
    <mergeCell ref="G1878:G1879"/>
    <mergeCell ref="H1878:H1879"/>
    <mergeCell ref="I1878:I1879"/>
    <mergeCell ref="K1878:K1879"/>
    <mergeCell ref="L1878:L1879"/>
    <mergeCell ref="O1876:O1877"/>
    <mergeCell ref="P1876:P1877"/>
    <mergeCell ref="Q1876:Q1877"/>
    <mergeCell ref="R1876:R1877"/>
    <mergeCell ref="S1876:S1877"/>
    <mergeCell ref="A1878:A1879"/>
    <mergeCell ref="B1878:B1879"/>
    <mergeCell ref="C1878:C1879"/>
    <mergeCell ref="D1878:D1879"/>
    <mergeCell ref="E1878:E1879"/>
    <mergeCell ref="H1876:H1877"/>
    <mergeCell ref="I1876:I1877"/>
    <mergeCell ref="K1876:K1877"/>
    <mergeCell ref="L1876:L1877"/>
    <mergeCell ref="M1876:M1877"/>
    <mergeCell ref="N1876:N1877"/>
    <mergeCell ref="N1886:N1887"/>
    <mergeCell ref="O1886:O1887"/>
    <mergeCell ref="P1886:P1887"/>
    <mergeCell ref="Q1886:Q1887"/>
    <mergeCell ref="R1886:R1887"/>
    <mergeCell ref="S1886:S1887"/>
    <mergeCell ref="G1886:G1887"/>
    <mergeCell ref="H1886:H1887"/>
    <mergeCell ref="I1886:I1887"/>
    <mergeCell ref="K1886:K1887"/>
    <mergeCell ref="L1886:L1887"/>
    <mergeCell ref="M1886:M1887"/>
    <mergeCell ref="P1884:P1885"/>
    <mergeCell ref="Q1884:Q1885"/>
    <mergeCell ref="R1884:R1885"/>
    <mergeCell ref="S1884:S1885"/>
    <mergeCell ref="A1886:A1887"/>
    <mergeCell ref="B1886:B1887"/>
    <mergeCell ref="C1886:C1887"/>
    <mergeCell ref="D1886:D1887"/>
    <mergeCell ref="E1886:E1887"/>
    <mergeCell ref="F1886:F1887"/>
    <mergeCell ref="I1884:I1885"/>
    <mergeCell ref="K1884:K1885"/>
    <mergeCell ref="L1884:L1885"/>
    <mergeCell ref="M1884:M1885"/>
    <mergeCell ref="N1884:N1885"/>
    <mergeCell ref="O1884:O1885"/>
    <mergeCell ref="R1882:R1883"/>
    <mergeCell ref="S1882:S1883"/>
    <mergeCell ref="A1884:A1885"/>
    <mergeCell ref="B1884:B1885"/>
    <mergeCell ref="C1884:C1885"/>
    <mergeCell ref="D1884:D1885"/>
    <mergeCell ref="E1884:E1885"/>
    <mergeCell ref="F1884:F1885"/>
    <mergeCell ref="G1884:G1885"/>
    <mergeCell ref="H1884:H1885"/>
    <mergeCell ref="N1890:N1891"/>
    <mergeCell ref="O1890:O1891"/>
    <mergeCell ref="P1890:P1891"/>
    <mergeCell ref="Q1890:Q1891"/>
    <mergeCell ref="R1890:R1891"/>
    <mergeCell ref="S1890:S1891"/>
    <mergeCell ref="G1890:G1891"/>
    <mergeCell ref="H1890:H1891"/>
    <mergeCell ref="I1890:I1891"/>
    <mergeCell ref="K1890:K1891"/>
    <mergeCell ref="L1890:L1891"/>
    <mergeCell ref="M1890:M1891"/>
    <mergeCell ref="A1890:A1891"/>
    <mergeCell ref="B1890:B1891"/>
    <mergeCell ref="C1890:C1891"/>
    <mergeCell ref="D1890:D1891"/>
    <mergeCell ref="E1890:E1891"/>
    <mergeCell ref="F1890:F1891"/>
    <mergeCell ref="N1888:N1889"/>
    <mergeCell ref="O1888:O1889"/>
    <mergeCell ref="P1888:P1889"/>
    <mergeCell ref="Q1888:Q1889"/>
    <mergeCell ref="R1888:R1889"/>
    <mergeCell ref="S1888:S1889"/>
    <mergeCell ref="G1888:G1889"/>
    <mergeCell ref="H1888:H1889"/>
    <mergeCell ref="I1888:I1889"/>
    <mergeCell ref="K1888:K1889"/>
    <mergeCell ref="L1888:L1889"/>
    <mergeCell ref="M1888:M1889"/>
    <mergeCell ref="A1888:A1889"/>
    <mergeCell ref="B1888:B1889"/>
    <mergeCell ref="C1888:C1889"/>
    <mergeCell ref="D1888:D1889"/>
    <mergeCell ref="E1888:E1889"/>
    <mergeCell ref="F1888:F1889"/>
    <mergeCell ref="N1894:N1895"/>
    <mergeCell ref="O1894:O1895"/>
    <mergeCell ref="P1894:P1895"/>
    <mergeCell ref="Q1894:Q1895"/>
    <mergeCell ref="R1894:R1895"/>
    <mergeCell ref="S1894:S1895"/>
    <mergeCell ref="G1894:G1895"/>
    <mergeCell ref="H1894:H1895"/>
    <mergeCell ref="I1894:I1895"/>
    <mergeCell ref="K1894:K1895"/>
    <mergeCell ref="L1894:L1895"/>
    <mergeCell ref="M1894:M1895"/>
    <mergeCell ref="A1894:A1895"/>
    <mergeCell ref="B1894:B1895"/>
    <mergeCell ref="C1894:C1895"/>
    <mergeCell ref="D1894:D1895"/>
    <mergeCell ref="E1894:E1895"/>
    <mergeCell ref="F1894:F1895"/>
    <mergeCell ref="N1892:N1893"/>
    <mergeCell ref="O1892:O1893"/>
    <mergeCell ref="P1892:P1893"/>
    <mergeCell ref="Q1892:Q1893"/>
    <mergeCell ref="R1892:R1893"/>
    <mergeCell ref="S1892:S1893"/>
    <mergeCell ref="G1892:G1893"/>
    <mergeCell ref="H1892:H1893"/>
    <mergeCell ref="I1892:I1893"/>
    <mergeCell ref="K1892:K1893"/>
    <mergeCell ref="L1892:L1893"/>
    <mergeCell ref="M1892:M1893"/>
    <mergeCell ref="A1892:A1893"/>
    <mergeCell ref="B1892:B1893"/>
    <mergeCell ref="C1892:C1893"/>
    <mergeCell ref="D1892:D1893"/>
    <mergeCell ref="E1892:E1893"/>
    <mergeCell ref="F1892:F1893"/>
    <mergeCell ref="N1898:N1899"/>
    <mergeCell ref="O1898:O1899"/>
    <mergeCell ref="P1898:P1899"/>
    <mergeCell ref="Q1898:Q1899"/>
    <mergeCell ref="R1898:R1899"/>
    <mergeCell ref="S1898:S1899"/>
    <mergeCell ref="G1898:G1899"/>
    <mergeCell ref="H1898:H1899"/>
    <mergeCell ref="I1898:I1899"/>
    <mergeCell ref="K1898:K1899"/>
    <mergeCell ref="L1898:L1899"/>
    <mergeCell ref="M1898:M1899"/>
    <mergeCell ref="A1898:A1899"/>
    <mergeCell ref="B1898:B1899"/>
    <mergeCell ref="C1898:C1899"/>
    <mergeCell ref="D1898:D1899"/>
    <mergeCell ref="E1898:E1899"/>
    <mergeCell ref="F1898:F1899"/>
    <mergeCell ref="N1896:N1897"/>
    <mergeCell ref="O1896:O1897"/>
    <mergeCell ref="P1896:P1897"/>
    <mergeCell ref="Q1896:Q1897"/>
    <mergeCell ref="R1896:R1897"/>
    <mergeCell ref="S1896:S1897"/>
    <mergeCell ref="G1896:G1897"/>
    <mergeCell ref="H1896:H1897"/>
    <mergeCell ref="I1896:I1897"/>
    <mergeCell ref="K1896:K1897"/>
    <mergeCell ref="L1896:L1897"/>
    <mergeCell ref="M1896:M1897"/>
    <mergeCell ref="A1896:A1897"/>
    <mergeCell ref="B1896:B1897"/>
    <mergeCell ref="C1896:C1897"/>
    <mergeCell ref="D1896:D1897"/>
    <mergeCell ref="E1896:E1897"/>
    <mergeCell ref="F1896:F1897"/>
    <mergeCell ref="N1902:N1903"/>
    <mergeCell ref="O1902:O1903"/>
    <mergeCell ref="P1902:P1903"/>
    <mergeCell ref="Q1902:Q1903"/>
    <mergeCell ref="R1902:R1903"/>
    <mergeCell ref="S1902:S1903"/>
    <mergeCell ref="G1902:G1903"/>
    <mergeCell ref="H1902:H1903"/>
    <mergeCell ref="I1902:I1903"/>
    <mergeCell ref="K1902:K1903"/>
    <mergeCell ref="L1902:L1903"/>
    <mergeCell ref="M1902:M1903"/>
    <mergeCell ref="A1902:A1903"/>
    <mergeCell ref="B1902:B1903"/>
    <mergeCell ref="C1902:C1903"/>
    <mergeCell ref="D1902:D1903"/>
    <mergeCell ref="E1902:E1903"/>
    <mergeCell ref="F1902:F1903"/>
    <mergeCell ref="N1900:N1901"/>
    <mergeCell ref="O1900:O1901"/>
    <mergeCell ref="P1900:P1901"/>
    <mergeCell ref="Q1900:Q1901"/>
    <mergeCell ref="R1900:R1901"/>
    <mergeCell ref="S1900:S1901"/>
    <mergeCell ref="G1900:G1901"/>
    <mergeCell ref="H1900:H1901"/>
    <mergeCell ref="I1900:I1901"/>
    <mergeCell ref="K1900:K1901"/>
    <mergeCell ref="L1900:L1901"/>
    <mergeCell ref="M1900:M1901"/>
    <mergeCell ref="A1900:A1901"/>
    <mergeCell ref="B1900:B1901"/>
    <mergeCell ref="C1900:C1901"/>
    <mergeCell ref="D1900:D1901"/>
    <mergeCell ref="E1900:E1901"/>
    <mergeCell ref="F1900:F1901"/>
    <mergeCell ref="N1906:N1907"/>
    <mergeCell ref="O1906:O1907"/>
    <mergeCell ref="P1906:P1907"/>
    <mergeCell ref="Q1906:Q1907"/>
    <mergeCell ref="R1906:R1907"/>
    <mergeCell ref="S1906:S1907"/>
    <mergeCell ref="G1906:G1907"/>
    <mergeCell ref="H1906:H1907"/>
    <mergeCell ref="I1906:I1907"/>
    <mergeCell ref="K1906:K1907"/>
    <mergeCell ref="L1906:L1907"/>
    <mergeCell ref="M1906:M1907"/>
    <mergeCell ref="A1906:A1907"/>
    <mergeCell ref="B1906:B1907"/>
    <mergeCell ref="C1906:C1907"/>
    <mergeCell ref="D1906:D1907"/>
    <mergeCell ref="E1906:E1907"/>
    <mergeCell ref="F1906:F1907"/>
    <mergeCell ref="N1904:N1905"/>
    <mergeCell ref="O1904:O1905"/>
    <mergeCell ref="P1904:P1905"/>
    <mergeCell ref="Q1904:Q1905"/>
    <mergeCell ref="R1904:R1905"/>
    <mergeCell ref="S1904:S1905"/>
    <mergeCell ref="G1904:G1905"/>
    <mergeCell ref="H1904:H1905"/>
    <mergeCell ref="I1904:I1905"/>
    <mergeCell ref="K1904:K1905"/>
    <mergeCell ref="L1904:L1905"/>
    <mergeCell ref="M1904:M1905"/>
    <mergeCell ref="A1904:A1905"/>
    <mergeCell ref="B1904:B1905"/>
    <mergeCell ref="C1904:C1905"/>
    <mergeCell ref="D1904:D1905"/>
    <mergeCell ref="E1904:E1905"/>
    <mergeCell ref="F1904:F1905"/>
    <mergeCell ref="N1910:N1911"/>
    <mergeCell ref="O1910:O1911"/>
    <mergeCell ref="P1910:P1911"/>
    <mergeCell ref="Q1910:Q1911"/>
    <mergeCell ref="R1910:R1911"/>
    <mergeCell ref="S1910:S1911"/>
    <mergeCell ref="G1910:G1911"/>
    <mergeCell ref="H1910:H1911"/>
    <mergeCell ref="I1910:I1911"/>
    <mergeCell ref="K1910:K1911"/>
    <mergeCell ref="L1910:L1911"/>
    <mergeCell ref="M1910:M1911"/>
    <mergeCell ref="A1910:A1911"/>
    <mergeCell ref="B1910:B1911"/>
    <mergeCell ref="C1910:C1911"/>
    <mergeCell ref="D1910:D1911"/>
    <mergeCell ref="E1910:E1911"/>
    <mergeCell ref="F1910:F1911"/>
    <mergeCell ref="N1908:N1909"/>
    <mergeCell ref="O1908:O1909"/>
    <mergeCell ref="P1908:P1909"/>
    <mergeCell ref="Q1908:Q1909"/>
    <mergeCell ref="R1908:R1909"/>
    <mergeCell ref="S1908:S1909"/>
    <mergeCell ref="G1908:G1909"/>
    <mergeCell ref="H1908:H1909"/>
    <mergeCell ref="I1908:I1909"/>
    <mergeCell ref="K1908:K1909"/>
    <mergeCell ref="L1908:L1909"/>
    <mergeCell ref="M1908:M1909"/>
    <mergeCell ref="A1908:A1909"/>
    <mergeCell ref="B1908:B1909"/>
    <mergeCell ref="C1908:C1909"/>
    <mergeCell ref="D1908:D1909"/>
    <mergeCell ref="E1908:E1909"/>
    <mergeCell ref="F1908:F1909"/>
    <mergeCell ref="O1916:O1917"/>
    <mergeCell ref="P1916:P1917"/>
    <mergeCell ref="Q1916:Q1917"/>
    <mergeCell ref="R1916:R1917"/>
    <mergeCell ref="S1916:S1917"/>
    <mergeCell ref="A1918:A1919"/>
    <mergeCell ref="B1918:B1919"/>
    <mergeCell ref="C1918:C1919"/>
    <mergeCell ref="D1918:D1919"/>
    <mergeCell ref="E1918:E1919"/>
    <mergeCell ref="P1914:P1915"/>
    <mergeCell ref="Q1914:Q1915"/>
    <mergeCell ref="R1914:R1915"/>
    <mergeCell ref="S1914:S1915"/>
    <mergeCell ref="A1916:A1917"/>
    <mergeCell ref="B1916:I1917"/>
    <mergeCell ref="K1916:K1917"/>
    <mergeCell ref="L1916:L1917"/>
    <mergeCell ref="M1916:M1917"/>
    <mergeCell ref="N1916:N1917"/>
    <mergeCell ref="A1914:I1915"/>
    <mergeCell ref="K1914:K1915"/>
    <mergeCell ref="L1914:L1915"/>
    <mergeCell ref="M1914:M1915"/>
    <mergeCell ref="N1914:N1915"/>
    <mergeCell ref="O1914:O1915"/>
    <mergeCell ref="N1912:N1913"/>
    <mergeCell ref="O1912:O1913"/>
    <mergeCell ref="P1912:P1913"/>
    <mergeCell ref="Q1912:Q1913"/>
    <mergeCell ref="R1912:R1913"/>
    <mergeCell ref="S1912:S1913"/>
    <mergeCell ref="G1912:G1913"/>
    <mergeCell ref="H1912:H1913"/>
    <mergeCell ref="I1912:I1913"/>
    <mergeCell ref="K1912:K1913"/>
    <mergeCell ref="L1912:L1913"/>
    <mergeCell ref="M1912:M1913"/>
    <mergeCell ref="A1912:A1913"/>
    <mergeCell ref="B1912:B1913"/>
    <mergeCell ref="C1912:C1913"/>
    <mergeCell ref="D1912:D1913"/>
    <mergeCell ref="E1912:E1913"/>
    <mergeCell ref="F1912:F1913"/>
    <mergeCell ref="K1922:K1923"/>
    <mergeCell ref="L1922:S1923"/>
    <mergeCell ref="A1924:A1925"/>
    <mergeCell ref="B1924:B1925"/>
    <mergeCell ref="C1924:C1925"/>
    <mergeCell ref="D1924:D1925"/>
    <mergeCell ref="E1924:E1925"/>
    <mergeCell ref="F1924:F1925"/>
    <mergeCell ref="G1924:G1925"/>
    <mergeCell ref="H1924:H1925"/>
    <mergeCell ref="K1920:S1921"/>
    <mergeCell ref="A1922:A1923"/>
    <mergeCell ref="B1922:B1923"/>
    <mergeCell ref="C1922:C1923"/>
    <mergeCell ref="D1922:D1923"/>
    <mergeCell ref="E1922:E1923"/>
    <mergeCell ref="F1922:F1923"/>
    <mergeCell ref="G1922:G1923"/>
    <mergeCell ref="H1922:H1923"/>
    <mergeCell ref="I1922:I1923"/>
    <mergeCell ref="S1918:S1919"/>
    <mergeCell ref="A1920:A1921"/>
    <mergeCell ref="B1920:B1921"/>
    <mergeCell ref="C1920:C1921"/>
    <mergeCell ref="D1920:D1921"/>
    <mergeCell ref="E1920:E1921"/>
    <mergeCell ref="F1920:F1921"/>
    <mergeCell ref="G1920:G1921"/>
    <mergeCell ref="H1920:H1921"/>
    <mergeCell ref="I1920:I1921"/>
    <mergeCell ref="M1918:M1919"/>
    <mergeCell ref="N1918:N1919"/>
    <mergeCell ref="O1918:O1919"/>
    <mergeCell ref="P1918:P1919"/>
    <mergeCell ref="Q1918:Q1919"/>
    <mergeCell ref="R1918:R1919"/>
    <mergeCell ref="F1918:F1919"/>
    <mergeCell ref="G1918:G1919"/>
    <mergeCell ref="H1918:H1919"/>
    <mergeCell ref="I1918:I1919"/>
    <mergeCell ref="K1918:K1919"/>
    <mergeCell ref="L1918:L1919"/>
    <mergeCell ref="N1928:N1929"/>
    <mergeCell ref="O1928:O1929"/>
    <mergeCell ref="P1928:P1929"/>
    <mergeCell ref="Q1928:Q1929"/>
    <mergeCell ref="R1928:R1929"/>
    <mergeCell ref="S1928:S1929"/>
    <mergeCell ref="G1928:G1929"/>
    <mergeCell ref="H1928:H1929"/>
    <mergeCell ref="I1928:I1929"/>
    <mergeCell ref="K1928:K1929"/>
    <mergeCell ref="L1928:L1929"/>
    <mergeCell ref="M1928:M1929"/>
    <mergeCell ref="A1928:A1929"/>
    <mergeCell ref="B1928:B1929"/>
    <mergeCell ref="C1928:C1929"/>
    <mergeCell ref="D1928:D1929"/>
    <mergeCell ref="E1928:E1929"/>
    <mergeCell ref="F1928:F1929"/>
    <mergeCell ref="N1926:N1927"/>
    <mergeCell ref="O1926:O1927"/>
    <mergeCell ref="P1926:P1927"/>
    <mergeCell ref="Q1926:Q1927"/>
    <mergeCell ref="R1926:R1927"/>
    <mergeCell ref="S1926:S1927"/>
    <mergeCell ref="G1926:G1927"/>
    <mergeCell ref="H1926:H1927"/>
    <mergeCell ref="I1926:I1927"/>
    <mergeCell ref="K1926:K1927"/>
    <mergeCell ref="L1926:L1927"/>
    <mergeCell ref="M1926:M1927"/>
    <mergeCell ref="P1924:P1925"/>
    <mergeCell ref="Q1924:Q1925"/>
    <mergeCell ref="R1924:R1925"/>
    <mergeCell ref="S1924:S1925"/>
    <mergeCell ref="A1926:A1927"/>
    <mergeCell ref="B1926:B1927"/>
    <mergeCell ref="C1926:C1927"/>
    <mergeCell ref="D1926:D1927"/>
    <mergeCell ref="E1926:E1927"/>
    <mergeCell ref="F1926:F1927"/>
    <mergeCell ref="I1924:I1925"/>
    <mergeCell ref="K1924:K1925"/>
    <mergeCell ref="L1924:L1925"/>
    <mergeCell ref="M1924:M1925"/>
    <mergeCell ref="N1924:N1925"/>
    <mergeCell ref="O1924:O1925"/>
    <mergeCell ref="G1934:G1935"/>
    <mergeCell ref="H1934:H1935"/>
    <mergeCell ref="I1934:I1935"/>
    <mergeCell ref="K1934:K1935"/>
    <mergeCell ref="L1934:S1935"/>
    <mergeCell ref="A1936:A1937"/>
    <mergeCell ref="B1936:B1937"/>
    <mergeCell ref="C1936:C1937"/>
    <mergeCell ref="D1936:D1937"/>
    <mergeCell ref="E1936:E1937"/>
    <mergeCell ref="G1932:G1933"/>
    <mergeCell ref="H1932:H1933"/>
    <mergeCell ref="I1932:I1933"/>
    <mergeCell ref="K1932:S1933"/>
    <mergeCell ref="A1934:A1935"/>
    <mergeCell ref="B1934:B1935"/>
    <mergeCell ref="C1934:C1935"/>
    <mergeCell ref="D1934:D1935"/>
    <mergeCell ref="E1934:E1935"/>
    <mergeCell ref="F1934:F1935"/>
    <mergeCell ref="A1932:A1933"/>
    <mergeCell ref="B1932:B1933"/>
    <mergeCell ref="C1932:C1933"/>
    <mergeCell ref="D1932:D1933"/>
    <mergeCell ref="E1932:E1933"/>
    <mergeCell ref="F1932:F1933"/>
    <mergeCell ref="N1930:N1931"/>
    <mergeCell ref="O1930:O1931"/>
    <mergeCell ref="P1930:P1931"/>
    <mergeCell ref="Q1930:Q1931"/>
    <mergeCell ref="R1930:R1931"/>
    <mergeCell ref="S1930:S1931"/>
    <mergeCell ref="G1930:G1931"/>
    <mergeCell ref="H1930:H1931"/>
    <mergeCell ref="I1930:I1931"/>
    <mergeCell ref="K1930:K1931"/>
    <mergeCell ref="L1930:L1931"/>
    <mergeCell ref="M1930:M1931"/>
    <mergeCell ref="A1930:A1931"/>
    <mergeCell ref="B1930:B1931"/>
    <mergeCell ref="C1930:C1931"/>
    <mergeCell ref="D1930:D1931"/>
    <mergeCell ref="E1930:E1931"/>
    <mergeCell ref="F1930:F1931"/>
    <mergeCell ref="Q1938:Q1939"/>
    <mergeCell ref="R1938:R1939"/>
    <mergeCell ref="S1938:S1939"/>
    <mergeCell ref="A1940:A1941"/>
    <mergeCell ref="B1940:B1941"/>
    <mergeCell ref="C1940:C1941"/>
    <mergeCell ref="D1940:D1941"/>
    <mergeCell ref="E1940:E1941"/>
    <mergeCell ref="F1940:F1941"/>
    <mergeCell ref="G1940:G1941"/>
    <mergeCell ref="K1938:K1939"/>
    <mergeCell ref="L1938:L1939"/>
    <mergeCell ref="M1938:M1939"/>
    <mergeCell ref="N1938:N1939"/>
    <mergeCell ref="O1938:O1939"/>
    <mergeCell ref="P1938:P1939"/>
    <mergeCell ref="S1936:S1937"/>
    <mergeCell ref="A1938:A1939"/>
    <mergeCell ref="B1938:B1939"/>
    <mergeCell ref="C1938:C1939"/>
    <mergeCell ref="D1938:D1939"/>
    <mergeCell ref="E1938:E1939"/>
    <mergeCell ref="F1938:F1939"/>
    <mergeCell ref="G1938:G1939"/>
    <mergeCell ref="H1938:H1939"/>
    <mergeCell ref="I1938:I1939"/>
    <mergeCell ref="M1936:M1937"/>
    <mergeCell ref="N1936:N1937"/>
    <mergeCell ref="O1936:O1937"/>
    <mergeCell ref="P1936:P1937"/>
    <mergeCell ref="Q1936:Q1937"/>
    <mergeCell ref="R1936:R1937"/>
    <mergeCell ref="F1936:F1937"/>
    <mergeCell ref="G1936:G1937"/>
    <mergeCell ref="H1936:H1937"/>
    <mergeCell ref="I1936:I1937"/>
    <mergeCell ref="K1936:K1937"/>
    <mergeCell ref="L1936:L1937"/>
    <mergeCell ref="Q1946:Q1947"/>
    <mergeCell ref="R1946:R1947"/>
    <mergeCell ref="S1946:S1947"/>
    <mergeCell ref="A1948:A1949"/>
    <mergeCell ref="B1948:I1949"/>
    <mergeCell ref="K1948:K1949"/>
    <mergeCell ref="L1948:S1949"/>
    <mergeCell ref="K1946:K1947"/>
    <mergeCell ref="L1946:L1947"/>
    <mergeCell ref="M1946:M1947"/>
    <mergeCell ref="N1946:N1947"/>
    <mergeCell ref="O1946:O1947"/>
    <mergeCell ref="P1946:P1947"/>
    <mergeCell ref="A1944:S1945"/>
    <mergeCell ref="A1946:A1947"/>
    <mergeCell ref="B1946:B1947"/>
    <mergeCell ref="C1946:C1947"/>
    <mergeCell ref="D1946:D1947"/>
    <mergeCell ref="E1946:E1947"/>
    <mergeCell ref="F1946:F1947"/>
    <mergeCell ref="G1946:G1947"/>
    <mergeCell ref="H1946:H1947"/>
    <mergeCell ref="I1946:I1947"/>
    <mergeCell ref="O1940:O1941"/>
    <mergeCell ref="P1940:P1941"/>
    <mergeCell ref="Q1940:Q1941"/>
    <mergeCell ref="R1940:R1941"/>
    <mergeCell ref="S1940:S1941"/>
    <mergeCell ref="D1942:G1943"/>
    <mergeCell ref="H1942:I1943"/>
    <mergeCell ref="N1942:Q1943"/>
    <mergeCell ref="R1942:S1943"/>
    <mergeCell ref="H1940:H1941"/>
    <mergeCell ref="I1940:I1941"/>
    <mergeCell ref="K1940:K1941"/>
    <mergeCell ref="L1940:L1941"/>
    <mergeCell ref="M1940:M1941"/>
    <mergeCell ref="N1940:N1941"/>
    <mergeCell ref="N1952:N1953"/>
    <mergeCell ref="O1952:O1953"/>
    <mergeCell ref="P1952:P1953"/>
    <mergeCell ref="Q1952:Q1953"/>
    <mergeCell ref="R1952:R1953"/>
    <mergeCell ref="S1952:S1953"/>
    <mergeCell ref="G1952:G1953"/>
    <mergeCell ref="H1952:H1953"/>
    <mergeCell ref="I1952:I1953"/>
    <mergeCell ref="K1952:K1953"/>
    <mergeCell ref="L1952:L1953"/>
    <mergeCell ref="M1952:M1953"/>
    <mergeCell ref="A1952:A1953"/>
    <mergeCell ref="B1952:B1953"/>
    <mergeCell ref="C1952:C1953"/>
    <mergeCell ref="D1952:D1953"/>
    <mergeCell ref="E1952:E1953"/>
    <mergeCell ref="F1952:F1953"/>
    <mergeCell ref="N1950:N1951"/>
    <mergeCell ref="O1950:O1951"/>
    <mergeCell ref="P1950:P1951"/>
    <mergeCell ref="Q1950:Q1951"/>
    <mergeCell ref="R1950:R1951"/>
    <mergeCell ref="S1950:S1951"/>
    <mergeCell ref="G1950:G1951"/>
    <mergeCell ref="H1950:H1951"/>
    <mergeCell ref="I1950:I1951"/>
    <mergeCell ref="K1950:K1951"/>
    <mergeCell ref="L1950:L1951"/>
    <mergeCell ref="M1950:M1951"/>
    <mergeCell ref="A1950:A1951"/>
    <mergeCell ref="B1950:B1951"/>
    <mergeCell ref="C1950:C1951"/>
    <mergeCell ref="D1950:D1951"/>
    <mergeCell ref="E1950:E1951"/>
    <mergeCell ref="F1950:F1951"/>
    <mergeCell ref="N1956:N1957"/>
    <mergeCell ref="O1956:O1957"/>
    <mergeCell ref="P1956:P1957"/>
    <mergeCell ref="Q1956:Q1957"/>
    <mergeCell ref="R1956:R1957"/>
    <mergeCell ref="S1956:S1957"/>
    <mergeCell ref="G1956:G1957"/>
    <mergeCell ref="H1956:H1957"/>
    <mergeCell ref="I1956:I1957"/>
    <mergeCell ref="K1956:K1957"/>
    <mergeCell ref="L1956:L1957"/>
    <mergeCell ref="M1956:M1957"/>
    <mergeCell ref="A1956:A1957"/>
    <mergeCell ref="B1956:B1957"/>
    <mergeCell ref="C1956:C1957"/>
    <mergeCell ref="D1956:D1957"/>
    <mergeCell ref="E1956:E1957"/>
    <mergeCell ref="F1956:F1957"/>
    <mergeCell ref="N1954:N1955"/>
    <mergeCell ref="O1954:O1955"/>
    <mergeCell ref="P1954:P1955"/>
    <mergeCell ref="Q1954:Q1955"/>
    <mergeCell ref="R1954:R1955"/>
    <mergeCell ref="S1954:S1955"/>
    <mergeCell ref="G1954:G1955"/>
    <mergeCell ref="H1954:H1955"/>
    <mergeCell ref="I1954:I1955"/>
    <mergeCell ref="K1954:K1955"/>
    <mergeCell ref="L1954:L1955"/>
    <mergeCell ref="M1954:M1955"/>
    <mergeCell ref="A1954:A1955"/>
    <mergeCell ref="B1954:B1955"/>
    <mergeCell ref="C1954:C1955"/>
    <mergeCell ref="D1954:D1955"/>
    <mergeCell ref="E1954:E1955"/>
    <mergeCell ref="F1954:F1955"/>
    <mergeCell ref="N1960:N1961"/>
    <mergeCell ref="O1960:O1961"/>
    <mergeCell ref="P1960:P1961"/>
    <mergeCell ref="Q1960:Q1961"/>
    <mergeCell ref="R1960:R1961"/>
    <mergeCell ref="S1960:S1961"/>
    <mergeCell ref="G1960:G1961"/>
    <mergeCell ref="H1960:H1961"/>
    <mergeCell ref="I1960:I1961"/>
    <mergeCell ref="K1960:K1961"/>
    <mergeCell ref="L1960:L1961"/>
    <mergeCell ref="M1960:M1961"/>
    <mergeCell ref="A1960:A1961"/>
    <mergeCell ref="B1960:B1961"/>
    <mergeCell ref="C1960:C1961"/>
    <mergeCell ref="D1960:D1961"/>
    <mergeCell ref="E1960:E1961"/>
    <mergeCell ref="F1960:F1961"/>
    <mergeCell ref="N1958:N1959"/>
    <mergeCell ref="O1958:O1959"/>
    <mergeCell ref="P1958:P1959"/>
    <mergeCell ref="Q1958:Q1959"/>
    <mergeCell ref="R1958:R1959"/>
    <mergeCell ref="S1958:S1959"/>
    <mergeCell ref="G1958:G1959"/>
    <mergeCell ref="H1958:H1959"/>
    <mergeCell ref="I1958:I1959"/>
    <mergeCell ref="K1958:K1959"/>
    <mergeCell ref="L1958:L1959"/>
    <mergeCell ref="M1958:M1959"/>
    <mergeCell ref="A1958:A1959"/>
    <mergeCell ref="B1958:B1959"/>
    <mergeCell ref="C1958:C1959"/>
    <mergeCell ref="D1958:D1959"/>
    <mergeCell ref="E1958:E1959"/>
    <mergeCell ref="F1958:F1959"/>
    <mergeCell ref="N1964:N1965"/>
    <mergeCell ref="O1964:O1965"/>
    <mergeCell ref="P1964:P1965"/>
    <mergeCell ref="Q1964:Q1965"/>
    <mergeCell ref="R1964:R1965"/>
    <mergeCell ref="S1964:S1965"/>
    <mergeCell ref="G1964:G1965"/>
    <mergeCell ref="H1964:H1965"/>
    <mergeCell ref="I1964:I1965"/>
    <mergeCell ref="K1964:K1965"/>
    <mergeCell ref="L1964:L1965"/>
    <mergeCell ref="M1964:M1965"/>
    <mergeCell ref="A1964:A1965"/>
    <mergeCell ref="B1964:B1965"/>
    <mergeCell ref="C1964:C1965"/>
    <mergeCell ref="D1964:D1965"/>
    <mergeCell ref="E1964:E1965"/>
    <mergeCell ref="F1964:F1965"/>
    <mergeCell ref="N1962:N1963"/>
    <mergeCell ref="O1962:O1963"/>
    <mergeCell ref="P1962:P1963"/>
    <mergeCell ref="Q1962:Q1963"/>
    <mergeCell ref="R1962:R1963"/>
    <mergeCell ref="S1962:S1963"/>
    <mergeCell ref="G1962:G1963"/>
    <mergeCell ref="H1962:H1963"/>
    <mergeCell ref="I1962:I1963"/>
    <mergeCell ref="K1962:K1963"/>
    <mergeCell ref="L1962:L1963"/>
    <mergeCell ref="M1962:M1963"/>
    <mergeCell ref="A1962:A1963"/>
    <mergeCell ref="B1962:B1963"/>
    <mergeCell ref="C1962:C1963"/>
    <mergeCell ref="D1962:D1963"/>
    <mergeCell ref="E1962:E1963"/>
    <mergeCell ref="F1962:F1963"/>
    <mergeCell ref="O1970:O1971"/>
    <mergeCell ref="P1970:P1971"/>
    <mergeCell ref="Q1970:Q1971"/>
    <mergeCell ref="R1970:R1971"/>
    <mergeCell ref="S1970:S1971"/>
    <mergeCell ref="A1972:A1973"/>
    <mergeCell ref="B1972:B1973"/>
    <mergeCell ref="C1972:C1973"/>
    <mergeCell ref="D1972:D1973"/>
    <mergeCell ref="E1972:E1973"/>
    <mergeCell ref="P1968:P1969"/>
    <mergeCell ref="Q1968:Q1969"/>
    <mergeCell ref="R1968:R1969"/>
    <mergeCell ref="S1968:S1969"/>
    <mergeCell ref="A1970:A1971"/>
    <mergeCell ref="B1970:I1971"/>
    <mergeCell ref="K1970:K1971"/>
    <mergeCell ref="L1970:L1971"/>
    <mergeCell ref="M1970:M1971"/>
    <mergeCell ref="N1970:N1971"/>
    <mergeCell ref="A1968:I1969"/>
    <mergeCell ref="K1968:K1969"/>
    <mergeCell ref="L1968:L1969"/>
    <mergeCell ref="M1968:M1969"/>
    <mergeCell ref="N1968:N1969"/>
    <mergeCell ref="O1968:O1969"/>
    <mergeCell ref="N1966:N1967"/>
    <mergeCell ref="O1966:O1967"/>
    <mergeCell ref="P1966:P1967"/>
    <mergeCell ref="Q1966:Q1967"/>
    <mergeCell ref="R1966:R1967"/>
    <mergeCell ref="S1966:S1967"/>
    <mergeCell ref="G1966:G1967"/>
    <mergeCell ref="H1966:H1967"/>
    <mergeCell ref="I1966:I1967"/>
    <mergeCell ref="K1966:K1967"/>
    <mergeCell ref="L1966:L1967"/>
    <mergeCell ref="M1966:M1967"/>
    <mergeCell ref="A1966:A1967"/>
    <mergeCell ref="B1966:B1967"/>
    <mergeCell ref="C1966:C1967"/>
    <mergeCell ref="D1966:D1967"/>
    <mergeCell ref="E1966:E1967"/>
    <mergeCell ref="F1966:F1967"/>
    <mergeCell ref="O1976:O1977"/>
    <mergeCell ref="P1976:P1977"/>
    <mergeCell ref="Q1976:Q1977"/>
    <mergeCell ref="R1976:R1977"/>
    <mergeCell ref="S1976:S1977"/>
    <mergeCell ref="A1978:A1979"/>
    <mergeCell ref="B1978:B1979"/>
    <mergeCell ref="C1978:C1979"/>
    <mergeCell ref="D1978:D1979"/>
    <mergeCell ref="E1978:E1979"/>
    <mergeCell ref="H1976:H1977"/>
    <mergeCell ref="I1976:I1977"/>
    <mergeCell ref="K1976:K1977"/>
    <mergeCell ref="L1976:L1977"/>
    <mergeCell ref="M1976:M1977"/>
    <mergeCell ref="N1976:N1977"/>
    <mergeCell ref="Q1974:Q1975"/>
    <mergeCell ref="R1974:R1975"/>
    <mergeCell ref="S1974:S1975"/>
    <mergeCell ref="A1976:A1977"/>
    <mergeCell ref="B1976:B1977"/>
    <mergeCell ref="C1976:C1977"/>
    <mergeCell ref="D1976:D1977"/>
    <mergeCell ref="E1976:E1977"/>
    <mergeCell ref="F1976:F1977"/>
    <mergeCell ref="G1976:G1977"/>
    <mergeCell ref="K1974:K1975"/>
    <mergeCell ref="L1974:L1975"/>
    <mergeCell ref="M1974:M1975"/>
    <mergeCell ref="N1974:N1975"/>
    <mergeCell ref="O1974:O1975"/>
    <mergeCell ref="P1974:P1975"/>
    <mergeCell ref="S1972:S1973"/>
    <mergeCell ref="A1974:A1975"/>
    <mergeCell ref="B1974:B1975"/>
    <mergeCell ref="C1974:C1975"/>
    <mergeCell ref="D1974:D1975"/>
    <mergeCell ref="E1974:E1975"/>
    <mergeCell ref="F1974:F1975"/>
    <mergeCell ref="G1974:G1975"/>
    <mergeCell ref="H1974:H1975"/>
    <mergeCell ref="I1974:I1975"/>
    <mergeCell ref="M1972:M1973"/>
    <mergeCell ref="N1972:N1973"/>
    <mergeCell ref="O1972:O1973"/>
    <mergeCell ref="P1972:P1973"/>
    <mergeCell ref="Q1972:Q1973"/>
    <mergeCell ref="R1972:R1973"/>
    <mergeCell ref="F1972:F1973"/>
    <mergeCell ref="G1972:G1973"/>
    <mergeCell ref="H1972:H1973"/>
    <mergeCell ref="I1972:I1973"/>
    <mergeCell ref="K1972:K1973"/>
    <mergeCell ref="L1972:L1973"/>
    <mergeCell ref="Q1980:Q1981"/>
    <mergeCell ref="R1980:R1981"/>
    <mergeCell ref="S1980:S1981"/>
    <mergeCell ref="A1982:A1983"/>
    <mergeCell ref="B1982:B1983"/>
    <mergeCell ref="C1982:C1983"/>
    <mergeCell ref="D1982:D1983"/>
    <mergeCell ref="E1982:E1983"/>
    <mergeCell ref="F1982:F1983"/>
    <mergeCell ref="G1982:G1983"/>
    <mergeCell ref="K1980:K1981"/>
    <mergeCell ref="L1980:L1981"/>
    <mergeCell ref="M1980:M1981"/>
    <mergeCell ref="N1980:N1981"/>
    <mergeCell ref="O1980:O1981"/>
    <mergeCell ref="P1980:P1981"/>
    <mergeCell ref="S1978:S1979"/>
    <mergeCell ref="A1980:A1981"/>
    <mergeCell ref="B1980:B1981"/>
    <mergeCell ref="C1980:C1981"/>
    <mergeCell ref="D1980:D1981"/>
    <mergeCell ref="E1980:E1981"/>
    <mergeCell ref="F1980:F1981"/>
    <mergeCell ref="G1980:G1981"/>
    <mergeCell ref="H1980:H1981"/>
    <mergeCell ref="I1980:I1981"/>
    <mergeCell ref="M1978:M1979"/>
    <mergeCell ref="N1978:N1979"/>
    <mergeCell ref="O1978:O1979"/>
    <mergeCell ref="P1978:P1979"/>
    <mergeCell ref="Q1978:Q1979"/>
    <mergeCell ref="R1978:R1979"/>
    <mergeCell ref="F1978:F1979"/>
    <mergeCell ref="G1978:G1979"/>
    <mergeCell ref="H1978:H1979"/>
    <mergeCell ref="I1978:I1979"/>
    <mergeCell ref="K1978:K1979"/>
    <mergeCell ref="L1978:L1979"/>
    <mergeCell ref="S1984:S1985"/>
    <mergeCell ref="A1986:A1987"/>
    <mergeCell ref="B1986:B1987"/>
    <mergeCell ref="C1986:C1987"/>
    <mergeCell ref="D1986:D1987"/>
    <mergeCell ref="E1986:E1987"/>
    <mergeCell ref="F1986:F1987"/>
    <mergeCell ref="G1986:G1987"/>
    <mergeCell ref="H1986:H1987"/>
    <mergeCell ref="I1986:I1987"/>
    <mergeCell ref="M1984:M1985"/>
    <mergeCell ref="N1984:N1985"/>
    <mergeCell ref="O1984:O1985"/>
    <mergeCell ref="P1984:P1985"/>
    <mergeCell ref="Q1984:Q1985"/>
    <mergeCell ref="R1984:R1985"/>
    <mergeCell ref="F1984:F1985"/>
    <mergeCell ref="G1984:G1985"/>
    <mergeCell ref="H1984:H1985"/>
    <mergeCell ref="I1984:I1985"/>
    <mergeCell ref="K1984:K1985"/>
    <mergeCell ref="L1984:L1985"/>
    <mergeCell ref="O1982:O1983"/>
    <mergeCell ref="P1982:P1983"/>
    <mergeCell ref="Q1982:Q1983"/>
    <mergeCell ref="R1982:R1983"/>
    <mergeCell ref="S1982:S1983"/>
    <mergeCell ref="A1984:A1985"/>
    <mergeCell ref="B1984:B1985"/>
    <mergeCell ref="C1984:C1985"/>
    <mergeCell ref="D1984:D1985"/>
    <mergeCell ref="E1984:E1985"/>
    <mergeCell ref="H1982:H1983"/>
    <mergeCell ref="I1982:I1983"/>
    <mergeCell ref="K1982:K1983"/>
    <mergeCell ref="L1982:L1983"/>
    <mergeCell ref="M1982:M1983"/>
    <mergeCell ref="N1982:N1983"/>
    <mergeCell ref="F1992:F1993"/>
    <mergeCell ref="G1992:G1993"/>
    <mergeCell ref="H1992:H1993"/>
    <mergeCell ref="I1992:I1993"/>
    <mergeCell ref="K1992:K1993"/>
    <mergeCell ref="L1992:S1993"/>
    <mergeCell ref="F1990:F1991"/>
    <mergeCell ref="G1990:G1991"/>
    <mergeCell ref="H1990:H1991"/>
    <mergeCell ref="I1990:I1991"/>
    <mergeCell ref="K1990:S1991"/>
    <mergeCell ref="A1992:A1993"/>
    <mergeCell ref="B1992:B1993"/>
    <mergeCell ref="C1992:C1993"/>
    <mergeCell ref="D1992:D1993"/>
    <mergeCell ref="E1992:E1993"/>
    <mergeCell ref="O1988:O1989"/>
    <mergeCell ref="P1988:P1989"/>
    <mergeCell ref="Q1988:Q1989"/>
    <mergeCell ref="R1988:R1989"/>
    <mergeCell ref="S1988:S1989"/>
    <mergeCell ref="A1990:A1991"/>
    <mergeCell ref="B1990:B1991"/>
    <mergeCell ref="C1990:C1991"/>
    <mergeCell ref="D1990:D1991"/>
    <mergeCell ref="E1990:E1991"/>
    <mergeCell ref="H1988:H1989"/>
    <mergeCell ref="I1988:I1989"/>
    <mergeCell ref="K1988:K1989"/>
    <mergeCell ref="L1988:L1989"/>
    <mergeCell ref="M1988:M1989"/>
    <mergeCell ref="N1988:N1989"/>
    <mergeCell ref="Q1986:Q1987"/>
    <mergeCell ref="R1986:R1987"/>
    <mergeCell ref="S1986:S1987"/>
    <mergeCell ref="A1988:A1989"/>
    <mergeCell ref="B1988:B1989"/>
    <mergeCell ref="C1988:C1989"/>
    <mergeCell ref="D1988:D1989"/>
    <mergeCell ref="E1988:E1989"/>
    <mergeCell ref="F1988:F1989"/>
    <mergeCell ref="G1988:G1989"/>
    <mergeCell ref="K1986:K1987"/>
    <mergeCell ref="L1986:L1987"/>
    <mergeCell ref="M1986:M1987"/>
    <mergeCell ref="N1986:N1987"/>
    <mergeCell ref="O1986:O1987"/>
    <mergeCell ref="P1986:P1987"/>
    <mergeCell ref="N1996:N1997"/>
    <mergeCell ref="O1996:O1997"/>
    <mergeCell ref="P1996:P1997"/>
    <mergeCell ref="Q1996:Q1997"/>
    <mergeCell ref="R1996:R1997"/>
    <mergeCell ref="S1996:S1997"/>
    <mergeCell ref="G1996:G1997"/>
    <mergeCell ref="H1996:H1997"/>
    <mergeCell ref="I1996:I1997"/>
    <mergeCell ref="K1996:K1997"/>
    <mergeCell ref="L1996:L1997"/>
    <mergeCell ref="M1996:M1997"/>
    <mergeCell ref="A1996:A1997"/>
    <mergeCell ref="B1996:B1997"/>
    <mergeCell ref="C1996:C1997"/>
    <mergeCell ref="D1996:D1997"/>
    <mergeCell ref="E1996:E1997"/>
    <mergeCell ref="F1996:F1997"/>
    <mergeCell ref="N1994:N1995"/>
    <mergeCell ref="O1994:O1995"/>
    <mergeCell ref="P1994:P1995"/>
    <mergeCell ref="Q1994:Q1995"/>
    <mergeCell ref="R1994:R1995"/>
    <mergeCell ref="S1994:S1995"/>
    <mergeCell ref="G1994:G1995"/>
    <mergeCell ref="H1994:H1995"/>
    <mergeCell ref="I1994:I1995"/>
    <mergeCell ref="K1994:K1995"/>
    <mergeCell ref="L1994:L1995"/>
    <mergeCell ref="M1994:M1995"/>
    <mergeCell ref="A1994:A1995"/>
    <mergeCell ref="B1994:B1995"/>
    <mergeCell ref="C1994:C1995"/>
    <mergeCell ref="D1994:D1995"/>
    <mergeCell ref="E1994:E1995"/>
    <mergeCell ref="F1994:F1995"/>
    <mergeCell ref="N2000:N2001"/>
    <mergeCell ref="O2000:O2001"/>
    <mergeCell ref="P2000:P2001"/>
    <mergeCell ref="Q2000:Q2001"/>
    <mergeCell ref="R2000:R2001"/>
    <mergeCell ref="S2000:S2001"/>
    <mergeCell ref="G2000:G2001"/>
    <mergeCell ref="H2000:H2001"/>
    <mergeCell ref="I2000:I2001"/>
    <mergeCell ref="K2000:K2001"/>
    <mergeCell ref="L2000:L2001"/>
    <mergeCell ref="M2000:M2001"/>
    <mergeCell ref="A2000:A2001"/>
    <mergeCell ref="B2000:B2001"/>
    <mergeCell ref="C2000:C2001"/>
    <mergeCell ref="D2000:D2001"/>
    <mergeCell ref="E2000:E2001"/>
    <mergeCell ref="F2000:F2001"/>
    <mergeCell ref="N1998:N1999"/>
    <mergeCell ref="O1998:O1999"/>
    <mergeCell ref="P1998:P1999"/>
    <mergeCell ref="Q1998:Q1999"/>
    <mergeCell ref="R1998:R1999"/>
    <mergeCell ref="S1998:S1999"/>
    <mergeCell ref="G1998:G1999"/>
    <mergeCell ref="H1998:H1999"/>
    <mergeCell ref="I1998:I1999"/>
    <mergeCell ref="K1998:K1999"/>
    <mergeCell ref="L1998:L1999"/>
    <mergeCell ref="M1998:M1999"/>
    <mergeCell ref="A1998:A1999"/>
    <mergeCell ref="B1998:B1999"/>
    <mergeCell ref="C1998:C1999"/>
    <mergeCell ref="D1998:D1999"/>
    <mergeCell ref="E1998:E1999"/>
    <mergeCell ref="F1998:F1999"/>
    <mergeCell ref="N2004:N2005"/>
    <mergeCell ref="O2004:O2005"/>
    <mergeCell ref="P2004:P2005"/>
    <mergeCell ref="Q2004:Q2005"/>
    <mergeCell ref="R2004:R2005"/>
    <mergeCell ref="S2004:S2005"/>
    <mergeCell ref="G2004:G2005"/>
    <mergeCell ref="H2004:H2005"/>
    <mergeCell ref="I2004:I2005"/>
    <mergeCell ref="K2004:K2005"/>
    <mergeCell ref="L2004:L2005"/>
    <mergeCell ref="M2004:M2005"/>
    <mergeCell ref="A2004:A2005"/>
    <mergeCell ref="B2004:B2005"/>
    <mergeCell ref="C2004:C2005"/>
    <mergeCell ref="D2004:D2005"/>
    <mergeCell ref="E2004:E2005"/>
    <mergeCell ref="F2004:F2005"/>
    <mergeCell ref="N2002:N2003"/>
    <mergeCell ref="O2002:O2003"/>
    <mergeCell ref="P2002:P2003"/>
    <mergeCell ref="Q2002:Q2003"/>
    <mergeCell ref="R2002:R2003"/>
    <mergeCell ref="S2002:S2003"/>
    <mergeCell ref="G2002:G2003"/>
    <mergeCell ref="H2002:H2003"/>
    <mergeCell ref="I2002:I2003"/>
    <mergeCell ref="K2002:K2003"/>
    <mergeCell ref="L2002:L2003"/>
    <mergeCell ref="M2002:M2003"/>
    <mergeCell ref="A2002:A2003"/>
    <mergeCell ref="B2002:B2003"/>
    <mergeCell ref="C2002:C2003"/>
    <mergeCell ref="D2002:D2003"/>
    <mergeCell ref="E2002:E2003"/>
    <mergeCell ref="F2002:F2003"/>
    <mergeCell ref="N2008:N2009"/>
    <mergeCell ref="O2008:O2009"/>
    <mergeCell ref="P2008:P2009"/>
    <mergeCell ref="Q2008:Q2009"/>
    <mergeCell ref="R2008:R2009"/>
    <mergeCell ref="S2008:S2009"/>
    <mergeCell ref="G2008:G2009"/>
    <mergeCell ref="H2008:H2009"/>
    <mergeCell ref="I2008:I2009"/>
    <mergeCell ref="K2008:K2009"/>
    <mergeCell ref="L2008:L2009"/>
    <mergeCell ref="M2008:M2009"/>
    <mergeCell ref="A2008:A2009"/>
    <mergeCell ref="B2008:B2009"/>
    <mergeCell ref="C2008:C2009"/>
    <mergeCell ref="D2008:D2009"/>
    <mergeCell ref="E2008:E2009"/>
    <mergeCell ref="F2008:F2009"/>
    <mergeCell ref="N2006:N2007"/>
    <mergeCell ref="O2006:O2007"/>
    <mergeCell ref="P2006:P2007"/>
    <mergeCell ref="Q2006:Q2007"/>
    <mergeCell ref="R2006:R2007"/>
    <mergeCell ref="S2006:S2007"/>
    <mergeCell ref="G2006:G2007"/>
    <mergeCell ref="H2006:H2007"/>
    <mergeCell ref="I2006:I2007"/>
    <mergeCell ref="K2006:K2007"/>
    <mergeCell ref="L2006:L2007"/>
    <mergeCell ref="M2006:M2007"/>
    <mergeCell ref="A2006:A2007"/>
    <mergeCell ref="B2006:B2007"/>
    <mergeCell ref="C2006:C2007"/>
    <mergeCell ref="D2006:D2007"/>
    <mergeCell ref="E2006:E2007"/>
    <mergeCell ref="F2006:F2007"/>
    <mergeCell ref="N2012:N2013"/>
    <mergeCell ref="O2012:O2013"/>
    <mergeCell ref="P2012:P2013"/>
    <mergeCell ref="Q2012:Q2013"/>
    <mergeCell ref="R2012:R2013"/>
    <mergeCell ref="S2012:S2013"/>
    <mergeCell ref="G2012:G2013"/>
    <mergeCell ref="H2012:H2013"/>
    <mergeCell ref="I2012:I2013"/>
    <mergeCell ref="K2012:K2013"/>
    <mergeCell ref="L2012:L2013"/>
    <mergeCell ref="M2012:M2013"/>
    <mergeCell ref="A2012:A2013"/>
    <mergeCell ref="B2012:B2013"/>
    <mergeCell ref="C2012:C2013"/>
    <mergeCell ref="D2012:D2013"/>
    <mergeCell ref="E2012:E2013"/>
    <mergeCell ref="F2012:F2013"/>
    <mergeCell ref="N2010:N2011"/>
    <mergeCell ref="O2010:O2011"/>
    <mergeCell ref="P2010:P2011"/>
    <mergeCell ref="Q2010:Q2011"/>
    <mergeCell ref="R2010:R2011"/>
    <mergeCell ref="S2010:S2011"/>
    <mergeCell ref="G2010:G2011"/>
    <mergeCell ref="H2010:H2011"/>
    <mergeCell ref="I2010:I2011"/>
    <mergeCell ref="K2010:K2011"/>
    <mergeCell ref="L2010:L2011"/>
    <mergeCell ref="M2010:M2011"/>
    <mergeCell ref="A2010:A2011"/>
    <mergeCell ref="B2010:B2011"/>
    <mergeCell ref="C2010:C2011"/>
    <mergeCell ref="D2010:D2011"/>
    <mergeCell ref="E2010:E2011"/>
    <mergeCell ref="F2010:F2011"/>
    <mergeCell ref="O2018:O2019"/>
    <mergeCell ref="P2018:P2019"/>
    <mergeCell ref="Q2018:Q2019"/>
    <mergeCell ref="R2018:R2019"/>
    <mergeCell ref="S2018:S2019"/>
    <mergeCell ref="A2020:A2021"/>
    <mergeCell ref="B2020:B2021"/>
    <mergeCell ref="C2020:C2021"/>
    <mergeCell ref="D2020:D2021"/>
    <mergeCell ref="E2020:E2021"/>
    <mergeCell ref="P2016:P2017"/>
    <mergeCell ref="Q2016:Q2017"/>
    <mergeCell ref="R2016:R2017"/>
    <mergeCell ref="S2016:S2017"/>
    <mergeCell ref="A2018:A2019"/>
    <mergeCell ref="B2018:I2019"/>
    <mergeCell ref="K2018:K2019"/>
    <mergeCell ref="L2018:L2019"/>
    <mergeCell ref="M2018:M2019"/>
    <mergeCell ref="N2018:N2019"/>
    <mergeCell ref="A2016:I2017"/>
    <mergeCell ref="K2016:K2017"/>
    <mergeCell ref="L2016:L2017"/>
    <mergeCell ref="M2016:M2017"/>
    <mergeCell ref="N2016:N2017"/>
    <mergeCell ref="O2016:O2017"/>
    <mergeCell ref="N2014:N2015"/>
    <mergeCell ref="O2014:O2015"/>
    <mergeCell ref="P2014:P2015"/>
    <mergeCell ref="Q2014:Q2015"/>
    <mergeCell ref="R2014:R2015"/>
    <mergeCell ref="S2014:S2015"/>
    <mergeCell ref="G2014:G2015"/>
    <mergeCell ref="H2014:H2015"/>
    <mergeCell ref="I2014:I2015"/>
    <mergeCell ref="K2014:K2015"/>
    <mergeCell ref="L2014:L2015"/>
    <mergeCell ref="M2014:M2015"/>
    <mergeCell ref="A2014:A2015"/>
    <mergeCell ref="B2014:B2015"/>
    <mergeCell ref="C2014:C2015"/>
    <mergeCell ref="D2014:D2015"/>
    <mergeCell ref="E2014:E2015"/>
    <mergeCell ref="F2014:F2015"/>
    <mergeCell ref="O2024:O2025"/>
    <mergeCell ref="P2024:P2025"/>
    <mergeCell ref="Q2024:Q2025"/>
    <mergeCell ref="R2024:R2025"/>
    <mergeCell ref="S2024:S2025"/>
    <mergeCell ref="A2026:A2027"/>
    <mergeCell ref="B2026:B2027"/>
    <mergeCell ref="C2026:C2027"/>
    <mergeCell ref="D2026:D2027"/>
    <mergeCell ref="E2026:E2027"/>
    <mergeCell ref="H2024:H2025"/>
    <mergeCell ref="I2024:I2025"/>
    <mergeCell ref="K2024:K2025"/>
    <mergeCell ref="L2024:L2025"/>
    <mergeCell ref="M2024:M2025"/>
    <mergeCell ref="N2024:N2025"/>
    <mergeCell ref="Q2022:Q2023"/>
    <mergeCell ref="R2022:R2023"/>
    <mergeCell ref="S2022:S2023"/>
    <mergeCell ref="A2024:A2025"/>
    <mergeCell ref="B2024:B2025"/>
    <mergeCell ref="C2024:C2025"/>
    <mergeCell ref="D2024:D2025"/>
    <mergeCell ref="E2024:E2025"/>
    <mergeCell ref="F2024:F2025"/>
    <mergeCell ref="G2024:G2025"/>
    <mergeCell ref="K2022:K2023"/>
    <mergeCell ref="L2022:L2023"/>
    <mergeCell ref="M2022:M2023"/>
    <mergeCell ref="N2022:N2023"/>
    <mergeCell ref="O2022:O2023"/>
    <mergeCell ref="P2022:P2023"/>
    <mergeCell ref="S2020:S2021"/>
    <mergeCell ref="A2022:A2023"/>
    <mergeCell ref="B2022:B2023"/>
    <mergeCell ref="C2022:C2023"/>
    <mergeCell ref="D2022:D2023"/>
    <mergeCell ref="E2022:E2023"/>
    <mergeCell ref="F2022:F2023"/>
    <mergeCell ref="G2022:G2023"/>
    <mergeCell ref="H2022:H2023"/>
    <mergeCell ref="I2022:I2023"/>
    <mergeCell ref="M2020:M2021"/>
    <mergeCell ref="N2020:N2021"/>
    <mergeCell ref="O2020:O2021"/>
    <mergeCell ref="P2020:P2021"/>
    <mergeCell ref="Q2020:Q2021"/>
    <mergeCell ref="R2020:R2021"/>
    <mergeCell ref="F2020:F2021"/>
    <mergeCell ref="G2020:G2021"/>
    <mergeCell ref="H2020:H2021"/>
    <mergeCell ref="I2020:I2021"/>
    <mergeCell ref="K2020:K2021"/>
    <mergeCell ref="L2020:L2021"/>
    <mergeCell ref="Q2028:Q2029"/>
    <mergeCell ref="R2028:R2029"/>
    <mergeCell ref="S2028:S2029"/>
    <mergeCell ref="A2030:A2031"/>
    <mergeCell ref="B2030:B2031"/>
    <mergeCell ref="C2030:C2031"/>
    <mergeCell ref="D2030:D2031"/>
    <mergeCell ref="E2030:E2031"/>
    <mergeCell ref="F2030:F2031"/>
    <mergeCell ref="G2030:G2031"/>
    <mergeCell ref="K2028:K2029"/>
    <mergeCell ref="L2028:L2029"/>
    <mergeCell ref="M2028:M2029"/>
    <mergeCell ref="N2028:N2029"/>
    <mergeCell ref="O2028:O2029"/>
    <mergeCell ref="P2028:P2029"/>
    <mergeCell ref="S2026:S2027"/>
    <mergeCell ref="A2028:A2029"/>
    <mergeCell ref="B2028:B2029"/>
    <mergeCell ref="C2028:C2029"/>
    <mergeCell ref="D2028:D2029"/>
    <mergeCell ref="E2028:E2029"/>
    <mergeCell ref="F2028:F2029"/>
    <mergeCell ref="G2028:G2029"/>
    <mergeCell ref="H2028:H2029"/>
    <mergeCell ref="I2028:I2029"/>
    <mergeCell ref="M2026:M2027"/>
    <mergeCell ref="N2026:N2027"/>
    <mergeCell ref="O2026:O2027"/>
    <mergeCell ref="P2026:P2027"/>
    <mergeCell ref="Q2026:Q2027"/>
    <mergeCell ref="R2026:R2027"/>
    <mergeCell ref="F2026:F2027"/>
    <mergeCell ref="G2026:G2027"/>
    <mergeCell ref="H2026:H2027"/>
    <mergeCell ref="I2026:I2027"/>
    <mergeCell ref="K2026:K2027"/>
    <mergeCell ref="L2026:L2027"/>
    <mergeCell ref="S2032:S2033"/>
    <mergeCell ref="A2034:A2035"/>
    <mergeCell ref="B2034:B2035"/>
    <mergeCell ref="C2034:C2035"/>
    <mergeCell ref="D2034:D2035"/>
    <mergeCell ref="E2034:E2035"/>
    <mergeCell ref="F2034:F2035"/>
    <mergeCell ref="G2034:G2035"/>
    <mergeCell ref="H2034:H2035"/>
    <mergeCell ref="I2034:I2035"/>
    <mergeCell ref="M2032:M2033"/>
    <mergeCell ref="N2032:N2033"/>
    <mergeCell ref="O2032:O2033"/>
    <mergeCell ref="P2032:P2033"/>
    <mergeCell ref="Q2032:Q2033"/>
    <mergeCell ref="R2032:R2033"/>
    <mergeCell ref="F2032:F2033"/>
    <mergeCell ref="G2032:G2033"/>
    <mergeCell ref="H2032:H2033"/>
    <mergeCell ref="I2032:I2033"/>
    <mergeCell ref="K2032:K2033"/>
    <mergeCell ref="L2032:L2033"/>
    <mergeCell ref="O2030:O2031"/>
    <mergeCell ref="P2030:P2031"/>
    <mergeCell ref="Q2030:Q2031"/>
    <mergeCell ref="R2030:R2031"/>
    <mergeCell ref="S2030:S2031"/>
    <mergeCell ref="A2032:A2033"/>
    <mergeCell ref="B2032:B2033"/>
    <mergeCell ref="C2032:C2033"/>
    <mergeCell ref="D2032:D2033"/>
    <mergeCell ref="E2032:E2033"/>
    <mergeCell ref="H2030:H2031"/>
    <mergeCell ref="I2030:I2031"/>
    <mergeCell ref="K2030:K2031"/>
    <mergeCell ref="L2030:L2031"/>
    <mergeCell ref="M2030:M2031"/>
    <mergeCell ref="N2030:N2031"/>
    <mergeCell ref="P2038:P2039"/>
    <mergeCell ref="Q2038:Q2039"/>
    <mergeCell ref="R2038:R2039"/>
    <mergeCell ref="S2038:S2039"/>
    <mergeCell ref="A2040:A2041"/>
    <mergeCell ref="B2040:B2041"/>
    <mergeCell ref="C2040:C2041"/>
    <mergeCell ref="D2040:D2041"/>
    <mergeCell ref="E2040:E2041"/>
    <mergeCell ref="F2040:F2041"/>
    <mergeCell ref="I2038:I2039"/>
    <mergeCell ref="K2038:K2039"/>
    <mergeCell ref="L2038:L2039"/>
    <mergeCell ref="M2038:M2039"/>
    <mergeCell ref="N2038:N2039"/>
    <mergeCell ref="O2038:O2039"/>
    <mergeCell ref="K2036:K2037"/>
    <mergeCell ref="L2036:S2037"/>
    <mergeCell ref="A2038:A2039"/>
    <mergeCell ref="B2038:B2039"/>
    <mergeCell ref="C2038:C2039"/>
    <mergeCell ref="D2038:D2039"/>
    <mergeCell ref="E2038:E2039"/>
    <mergeCell ref="F2038:F2039"/>
    <mergeCell ref="G2038:G2039"/>
    <mergeCell ref="H2038:H2039"/>
    <mergeCell ref="K2034:S2035"/>
    <mergeCell ref="A2036:A2037"/>
    <mergeCell ref="B2036:B2037"/>
    <mergeCell ref="C2036:C2037"/>
    <mergeCell ref="D2036:D2037"/>
    <mergeCell ref="E2036:E2037"/>
    <mergeCell ref="F2036:F2037"/>
    <mergeCell ref="G2036:G2037"/>
    <mergeCell ref="H2036:H2037"/>
    <mergeCell ref="I2036:I2037"/>
    <mergeCell ref="D2044:G2045"/>
    <mergeCell ref="H2044:I2045"/>
    <mergeCell ref="N2044:Q2045"/>
    <mergeCell ref="R2044:S2045"/>
    <mergeCell ref="A2046:S2047"/>
    <mergeCell ref="A2048:A2049"/>
    <mergeCell ref="B2048:B2049"/>
    <mergeCell ref="C2048:C2049"/>
    <mergeCell ref="D2048:D2049"/>
    <mergeCell ref="E2048:E2049"/>
    <mergeCell ref="N2042:N2043"/>
    <mergeCell ref="O2042:O2043"/>
    <mergeCell ref="P2042:P2043"/>
    <mergeCell ref="Q2042:Q2043"/>
    <mergeCell ref="R2042:R2043"/>
    <mergeCell ref="S2042:S2043"/>
    <mergeCell ref="G2042:G2043"/>
    <mergeCell ref="H2042:H2043"/>
    <mergeCell ref="I2042:I2043"/>
    <mergeCell ref="K2042:K2043"/>
    <mergeCell ref="L2042:L2043"/>
    <mergeCell ref="M2042:M2043"/>
    <mergeCell ref="A2042:A2043"/>
    <mergeCell ref="B2042:B2043"/>
    <mergeCell ref="C2042:C2043"/>
    <mergeCell ref="D2042:D2043"/>
    <mergeCell ref="E2042:E2043"/>
    <mergeCell ref="F2042:F2043"/>
    <mergeCell ref="N2040:N2041"/>
    <mergeCell ref="O2040:O2041"/>
    <mergeCell ref="P2040:P2041"/>
    <mergeCell ref="Q2040:Q2041"/>
    <mergeCell ref="R2040:R2041"/>
    <mergeCell ref="S2040:S2041"/>
    <mergeCell ref="G2040:G2041"/>
    <mergeCell ref="H2040:H2041"/>
    <mergeCell ref="I2040:I2041"/>
    <mergeCell ref="K2040:K2041"/>
    <mergeCell ref="L2040:L2041"/>
    <mergeCell ref="M2040:M2041"/>
    <mergeCell ref="R2052:R2053"/>
    <mergeCell ref="S2052:S2053"/>
    <mergeCell ref="A2054:A2055"/>
    <mergeCell ref="B2054:B2055"/>
    <mergeCell ref="C2054:C2055"/>
    <mergeCell ref="D2054:D2055"/>
    <mergeCell ref="E2054:E2055"/>
    <mergeCell ref="F2054:F2055"/>
    <mergeCell ref="G2054:G2055"/>
    <mergeCell ref="H2054:H2055"/>
    <mergeCell ref="S2050:S2051"/>
    <mergeCell ref="A2052:A2053"/>
    <mergeCell ref="B2052:I2053"/>
    <mergeCell ref="K2052:K2053"/>
    <mergeCell ref="L2052:L2053"/>
    <mergeCell ref="M2052:M2053"/>
    <mergeCell ref="N2052:N2053"/>
    <mergeCell ref="O2052:O2053"/>
    <mergeCell ref="P2052:P2053"/>
    <mergeCell ref="Q2052:Q2053"/>
    <mergeCell ref="S2048:S2049"/>
    <mergeCell ref="A2050:I2051"/>
    <mergeCell ref="K2050:K2051"/>
    <mergeCell ref="L2050:L2051"/>
    <mergeCell ref="M2050:M2051"/>
    <mergeCell ref="N2050:N2051"/>
    <mergeCell ref="O2050:O2051"/>
    <mergeCell ref="P2050:P2051"/>
    <mergeCell ref="Q2050:Q2051"/>
    <mergeCell ref="R2050:R2051"/>
    <mergeCell ref="M2048:M2049"/>
    <mergeCell ref="N2048:N2049"/>
    <mergeCell ref="O2048:O2049"/>
    <mergeCell ref="P2048:P2049"/>
    <mergeCell ref="Q2048:Q2049"/>
    <mergeCell ref="R2048:R2049"/>
    <mergeCell ref="F2048:F2049"/>
    <mergeCell ref="G2048:G2049"/>
    <mergeCell ref="H2048:H2049"/>
    <mergeCell ref="I2048:I2049"/>
    <mergeCell ref="K2048:K2049"/>
    <mergeCell ref="L2048:L2049"/>
    <mergeCell ref="N2058:N2059"/>
    <mergeCell ref="O2058:O2059"/>
    <mergeCell ref="P2058:P2059"/>
    <mergeCell ref="Q2058:Q2059"/>
    <mergeCell ref="R2058:R2059"/>
    <mergeCell ref="S2058:S2059"/>
    <mergeCell ref="G2058:G2059"/>
    <mergeCell ref="H2058:H2059"/>
    <mergeCell ref="I2058:I2059"/>
    <mergeCell ref="K2058:K2059"/>
    <mergeCell ref="L2058:L2059"/>
    <mergeCell ref="M2058:M2059"/>
    <mergeCell ref="A2058:A2059"/>
    <mergeCell ref="B2058:B2059"/>
    <mergeCell ref="C2058:C2059"/>
    <mergeCell ref="D2058:D2059"/>
    <mergeCell ref="E2058:E2059"/>
    <mergeCell ref="F2058:F2059"/>
    <mergeCell ref="N2056:N2057"/>
    <mergeCell ref="O2056:O2057"/>
    <mergeCell ref="P2056:P2057"/>
    <mergeCell ref="Q2056:Q2057"/>
    <mergeCell ref="R2056:R2057"/>
    <mergeCell ref="S2056:S2057"/>
    <mergeCell ref="G2056:G2057"/>
    <mergeCell ref="H2056:H2057"/>
    <mergeCell ref="I2056:I2057"/>
    <mergeCell ref="K2056:K2057"/>
    <mergeCell ref="L2056:L2057"/>
    <mergeCell ref="M2056:M2057"/>
    <mergeCell ref="P2054:P2055"/>
    <mergeCell ref="Q2054:Q2055"/>
    <mergeCell ref="R2054:R2055"/>
    <mergeCell ref="S2054:S2055"/>
    <mergeCell ref="A2056:A2057"/>
    <mergeCell ref="B2056:B2057"/>
    <mergeCell ref="C2056:C2057"/>
    <mergeCell ref="D2056:D2057"/>
    <mergeCell ref="E2056:E2057"/>
    <mergeCell ref="F2056:F2057"/>
    <mergeCell ref="I2054:I2055"/>
    <mergeCell ref="K2054:K2055"/>
    <mergeCell ref="L2054:L2055"/>
    <mergeCell ref="M2054:M2055"/>
    <mergeCell ref="N2054:N2055"/>
    <mergeCell ref="O2054:O2055"/>
    <mergeCell ref="N2062:N2063"/>
    <mergeCell ref="O2062:O2063"/>
    <mergeCell ref="P2062:P2063"/>
    <mergeCell ref="Q2062:Q2063"/>
    <mergeCell ref="R2062:R2063"/>
    <mergeCell ref="S2062:S2063"/>
    <mergeCell ref="G2062:G2063"/>
    <mergeCell ref="H2062:H2063"/>
    <mergeCell ref="I2062:I2063"/>
    <mergeCell ref="K2062:K2063"/>
    <mergeCell ref="L2062:L2063"/>
    <mergeCell ref="M2062:M2063"/>
    <mergeCell ref="A2062:A2063"/>
    <mergeCell ref="B2062:B2063"/>
    <mergeCell ref="C2062:C2063"/>
    <mergeCell ref="D2062:D2063"/>
    <mergeCell ref="E2062:E2063"/>
    <mergeCell ref="F2062:F2063"/>
    <mergeCell ref="N2060:N2061"/>
    <mergeCell ref="O2060:O2061"/>
    <mergeCell ref="P2060:P2061"/>
    <mergeCell ref="Q2060:Q2061"/>
    <mergeCell ref="R2060:R2061"/>
    <mergeCell ref="S2060:S2061"/>
    <mergeCell ref="G2060:G2061"/>
    <mergeCell ref="H2060:H2061"/>
    <mergeCell ref="I2060:I2061"/>
    <mergeCell ref="K2060:K2061"/>
    <mergeCell ref="L2060:L2061"/>
    <mergeCell ref="M2060:M2061"/>
    <mergeCell ref="A2060:A2061"/>
    <mergeCell ref="B2060:B2061"/>
    <mergeCell ref="C2060:C2061"/>
    <mergeCell ref="D2060:D2061"/>
    <mergeCell ref="E2060:E2061"/>
    <mergeCell ref="F2060:F2061"/>
    <mergeCell ref="N2066:N2067"/>
    <mergeCell ref="O2066:O2067"/>
    <mergeCell ref="P2066:P2067"/>
    <mergeCell ref="Q2066:Q2067"/>
    <mergeCell ref="R2066:R2067"/>
    <mergeCell ref="S2066:S2067"/>
    <mergeCell ref="G2066:G2067"/>
    <mergeCell ref="H2066:H2067"/>
    <mergeCell ref="I2066:I2067"/>
    <mergeCell ref="K2066:K2067"/>
    <mergeCell ref="L2066:L2067"/>
    <mergeCell ref="M2066:M2067"/>
    <mergeCell ref="A2066:A2067"/>
    <mergeCell ref="B2066:B2067"/>
    <mergeCell ref="C2066:C2067"/>
    <mergeCell ref="D2066:D2067"/>
    <mergeCell ref="E2066:E2067"/>
    <mergeCell ref="F2066:F2067"/>
    <mergeCell ref="N2064:N2065"/>
    <mergeCell ref="O2064:O2065"/>
    <mergeCell ref="P2064:P2065"/>
    <mergeCell ref="Q2064:Q2065"/>
    <mergeCell ref="R2064:R2065"/>
    <mergeCell ref="S2064:S2065"/>
    <mergeCell ref="G2064:G2065"/>
    <mergeCell ref="H2064:H2065"/>
    <mergeCell ref="I2064:I2065"/>
    <mergeCell ref="K2064:K2065"/>
    <mergeCell ref="L2064:L2065"/>
    <mergeCell ref="M2064:M2065"/>
    <mergeCell ref="A2064:A2065"/>
    <mergeCell ref="B2064:B2065"/>
    <mergeCell ref="C2064:C2065"/>
    <mergeCell ref="D2064:D2065"/>
    <mergeCell ref="E2064:E2065"/>
    <mergeCell ref="F2064:F2065"/>
    <mergeCell ref="N2070:N2071"/>
    <mergeCell ref="O2070:O2071"/>
    <mergeCell ref="P2070:P2071"/>
    <mergeCell ref="Q2070:Q2071"/>
    <mergeCell ref="R2070:R2071"/>
    <mergeCell ref="S2070:S2071"/>
    <mergeCell ref="G2070:G2071"/>
    <mergeCell ref="H2070:H2071"/>
    <mergeCell ref="I2070:I2071"/>
    <mergeCell ref="K2070:K2071"/>
    <mergeCell ref="L2070:L2071"/>
    <mergeCell ref="M2070:M2071"/>
    <mergeCell ref="A2070:A2071"/>
    <mergeCell ref="B2070:B2071"/>
    <mergeCell ref="C2070:C2071"/>
    <mergeCell ref="D2070:D2071"/>
    <mergeCell ref="E2070:E2071"/>
    <mergeCell ref="F2070:F2071"/>
    <mergeCell ref="N2068:N2069"/>
    <mergeCell ref="O2068:O2069"/>
    <mergeCell ref="P2068:P2069"/>
    <mergeCell ref="Q2068:Q2069"/>
    <mergeCell ref="R2068:R2069"/>
    <mergeCell ref="S2068:S2069"/>
    <mergeCell ref="G2068:G2069"/>
    <mergeCell ref="H2068:H2069"/>
    <mergeCell ref="I2068:I2069"/>
    <mergeCell ref="K2068:K2069"/>
    <mergeCell ref="L2068:L2069"/>
    <mergeCell ref="M2068:M2069"/>
    <mergeCell ref="A2068:A2069"/>
    <mergeCell ref="B2068:B2069"/>
    <mergeCell ref="C2068:C2069"/>
    <mergeCell ref="D2068:D2069"/>
    <mergeCell ref="E2068:E2069"/>
    <mergeCell ref="F2068:F2069"/>
    <mergeCell ref="N2074:N2075"/>
    <mergeCell ref="O2074:O2075"/>
    <mergeCell ref="P2074:P2075"/>
    <mergeCell ref="Q2074:Q2075"/>
    <mergeCell ref="R2074:R2075"/>
    <mergeCell ref="S2074:S2075"/>
    <mergeCell ref="G2074:G2075"/>
    <mergeCell ref="H2074:H2075"/>
    <mergeCell ref="I2074:I2075"/>
    <mergeCell ref="K2074:K2075"/>
    <mergeCell ref="L2074:L2075"/>
    <mergeCell ref="M2074:M2075"/>
    <mergeCell ref="A2074:A2075"/>
    <mergeCell ref="B2074:B2075"/>
    <mergeCell ref="C2074:C2075"/>
    <mergeCell ref="D2074:D2075"/>
    <mergeCell ref="E2074:E2075"/>
    <mergeCell ref="F2074:F2075"/>
    <mergeCell ref="N2072:N2073"/>
    <mergeCell ref="O2072:O2073"/>
    <mergeCell ref="P2072:P2073"/>
    <mergeCell ref="Q2072:Q2073"/>
    <mergeCell ref="R2072:R2073"/>
    <mergeCell ref="S2072:S2073"/>
    <mergeCell ref="G2072:G2073"/>
    <mergeCell ref="H2072:H2073"/>
    <mergeCell ref="I2072:I2073"/>
    <mergeCell ref="K2072:K2073"/>
    <mergeCell ref="L2072:L2073"/>
    <mergeCell ref="M2072:M2073"/>
    <mergeCell ref="A2072:A2073"/>
    <mergeCell ref="B2072:B2073"/>
    <mergeCell ref="C2072:C2073"/>
    <mergeCell ref="D2072:D2073"/>
    <mergeCell ref="E2072:E2073"/>
    <mergeCell ref="F2072:F2073"/>
    <mergeCell ref="N2078:N2079"/>
    <mergeCell ref="O2078:O2079"/>
    <mergeCell ref="P2078:P2079"/>
    <mergeCell ref="Q2078:Q2079"/>
    <mergeCell ref="R2078:R2079"/>
    <mergeCell ref="S2078:S2079"/>
    <mergeCell ref="G2078:G2079"/>
    <mergeCell ref="H2078:H2079"/>
    <mergeCell ref="I2078:I2079"/>
    <mergeCell ref="K2078:K2079"/>
    <mergeCell ref="L2078:L2079"/>
    <mergeCell ref="M2078:M2079"/>
    <mergeCell ref="A2078:A2079"/>
    <mergeCell ref="B2078:B2079"/>
    <mergeCell ref="C2078:C2079"/>
    <mergeCell ref="D2078:D2079"/>
    <mergeCell ref="E2078:E2079"/>
    <mergeCell ref="F2078:F2079"/>
    <mergeCell ref="N2076:N2077"/>
    <mergeCell ref="O2076:O2077"/>
    <mergeCell ref="P2076:P2077"/>
    <mergeCell ref="Q2076:Q2077"/>
    <mergeCell ref="R2076:R2077"/>
    <mergeCell ref="S2076:S2077"/>
    <mergeCell ref="G2076:G2077"/>
    <mergeCell ref="H2076:H2077"/>
    <mergeCell ref="I2076:I2077"/>
    <mergeCell ref="K2076:K2077"/>
    <mergeCell ref="L2076:L2077"/>
    <mergeCell ref="M2076:M2077"/>
    <mergeCell ref="A2076:A2077"/>
    <mergeCell ref="B2076:B2077"/>
    <mergeCell ref="C2076:C2077"/>
    <mergeCell ref="D2076:D2077"/>
    <mergeCell ref="E2076:E2077"/>
    <mergeCell ref="F2076:F2077"/>
    <mergeCell ref="N2082:N2083"/>
    <mergeCell ref="O2082:O2083"/>
    <mergeCell ref="P2082:P2083"/>
    <mergeCell ref="Q2082:Q2083"/>
    <mergeCell ref="R2082:R2083"/>
    <mergeCell ref="S2082:S2083"/>
    <mergeCell ref="G2082:G2083"/>
    <mergeCell ref="H2082:H2083"/>
    <mergeCell ref="I2082:I2083"/>
    <mergeCell ref="K2082:K2083"/>
    <mergeCell ref="L2082:L2083"/>
    <mergeCell ref="M2082:M2083"/>
    <mergeCell ref="A2082:A2083"/>
    <mergeCell ref="B2082:B2083"/>
    <mergeCell ref="C2082:C2083"/>
    <mergeCell ref="D2082:D2083"/>
    <mergeCell ref="E2082:E2083"/>
    <mergeCell ref="F2082:F2083"/>
    <mergeCell ref="N2080:N2081"/>
    <mergeCell ref="O2080:O2081"/>
    <mergeCell ref="P2080:P2081"/>
    <mergeCell ref="Q2080:Q2081"/>
    <mergeCell ref="R2080:R2081"/>
    <mergeCell ref="S2080:S2081"/>
    <mergeCell ref="G2080:G2081"/>
    <mergeCell ref="H2080:H2081"/>
    <mergeCell ref="I2080:I2081"/>
    <mergeCell ref="K2080:K2081"/>
    <mergeCell ref="L2080:L2081"/>
    <mergeCell ref="M2080:M2081"/>
    <mergeCell ref="A2080:A2081"/>
    <mergeCell ref="B2080:B2081"/>
    <mergeCell ref="C2080:C2081"/>
    <mergeCell ref="D2080:D2081"/>
    <mergeCell ref="E2080:E2081"/>
    <mergeCell ref="F2080:F2081"/>
    <mergeCell ref="N2086:N2087"/>
    <mergeCell ref="O2086:O2087"/>
    <mergeCell ref="P2086:P2087"/>
    <mergeCell ref="Q2086:Q2087"/>
    <mergeCell ref="R2086:R2087"/>
    <mergeCell ref="S2086:S2087"/>
    <mergeCell ref="G2086:G2087"/>
    <mergeCell ref="H2086:H2087"/>
    <mergeCell ref="I2086:I2087"/>
    <mergeCell ref="K2086:K2087"/>
    <mergeCell ref="L2086:L2087"/>
    <mergeCell ref="M2086:M2087"/>
    <mergeCell ref="A2086:A2087"/>
    <mergeCell ref="B2086:B2087"/>
    <mergeCell ref="C2086:C2087"/>
    <mergeCell ref="D2086:D2087"/>
    <mergeCell ref="E2086:E2087"/>
    <mergeCell ref="F2086:F2087"/>
    <mergeCell ref="N2084:N2085"/>
    <mergeCell ref="O2084:O2085"/>
    <mergeCell ref="P2084:P2085"/>
    <mergeCell ref="Q2084:Q2085"/>
    <mergeCell ref="R2084:R2085"/>
    <mergeCell ref="S2084:S2085"/>
    <mergeCell ref="G2084:G2085"/>
    <mergeCell ref="H2084:H2085"/>
    <mergeCell ref="I2084:I2085"/>
    <mergeCell ref="K2084:K2085"/>
    <mergeCell ref="L2084:L2085"/>
    <mergeCell ref="M2084:M2085"/>
    <mergeCell ref="A2084:A2085"/>
    <mergeCell ref="B2084:B2085"/>
    <mergeCell ref="C2084:C2085"/>
    <mergeCell ref="D2084:D2085"/>
    <mergeCell ref="E2084:E2085"/>
    <mergeCell ref="F2084:F2085"/>
    <mergeCell ref="N2090:N2091"/>
    <mergeCell ref="O2090:O2091"/>
    <mergeCell ref="P2090:P2091"/>
    <mergeCell ref="Q2090:Q2091"/>
    <mergeCell ref="R2090:R2091"/>
    <mergeCell ref="S2090:S2091"/>
    <mergeCell ref="G2090:G2091"/>
    <mergeCell ref="H2090:H2091"/>
    <mergeCell ref="I2090:I2091"/>
    <mergeCell ref="K2090:K2091"/>
    <mergeCell ref="L2090:L2091"/>
    <mergeCell ref="M2090:M2091"/>
    <mergeCell ref="A2090:A2091"/>
    <mergeCell ref="B2090:B2091"/>
    <mergeCell ref="C2090:C2091"/>
    <mergeCell ref="D2090:D2091"/>
    <mergeCell ref="E2090:E2091"/>
    <mergeCell ref="F2090:F2091"/>
    <mergeCell ref="N2088:N2089"/>
    <mergeCell ref="O2088:O2089"/>
    <mergeCell ref="P2088:P2089"/>
    <mergeCell ref="Q2088:Q2089"/>
    <mergeCell ref="R2088:R2089"/>
    <mergeCell ref="S2088:S2089"/>
    <mergeCell ref="G2088:G2089"/>
    <mergeCell ref="H2088:H2089"/>
    <mergeCell ref="I2088:I2089"/>
    <mergeCell ref="K2088:K2089"/>
    <mergeCell ref="L2088:L2089"/>
    <mergeCell ref="M2088:M2089"/>
    <mergeCell ref="A2088:A2089"/>
    <mergeCell ref="B2088:B2089"/>
    <mergeCell ref="C2088:C2089"/>
    <mergeCell ref="D2088:D2089"/>
    <mergeCell ref="E2088:E2089"/>
    <mergeCell ref="F2088:F2089"/>
    <mergeCell ref="N2094:N2095"/>
    <mergeCell ref="O2094:O2095"/>
    <mergeCell ref="P2094:P2095"/>
    <mergeCell ref="Q2094:Q2095"/>
    <mergeCell ref="R2094:R2095"/>
    <mergeCell ref="S2094:S2095"/>
    <mergeCell ref="G2094:G2095"/>
    <mergeCell ref="H2094:H2095"/>
    <mergeCell ref="I2094:I2095"/>
    <mergeCell ref="K2094:K2095"/>
    <mergeCell ref="L2094:L2095"/>
    <mergeCell ref="M2094:M2095"/>
    <mergeCell ref="A2094:A2095"/>
    <mergeCell ref="B2094:B2095"/>
    <mergeCell ref="C2094:C2095"/>
    <mergeCell ref="D2094:D2095"/>
    <mergeCell ref="E2094:E2095"/>
    <mergeCell ref="F2094:F2095"/>
    <mergeCell ref="N2092:N2093"/>
    <mergeCell ref="O2092:O2093"/>
    <mergeCell ref="P2092:P2093"/>
    <mergeCell ref="Q2092:Q2093"/>
    <mergeCell ref="R2092:R2093"/>
    <mergeCell ref="S2092:S2093"/>
    <mergeCell ref="G2092:G2093"/>
    <mergeCell ref="H2092:H2093"/>
    <mergeCell ref="I2092:I2093"/>
    <mergeCell ref="K2092:K2093"/>
    <mergeCell ref="L2092:L2093"/>
    <mergeCell ref="M2092:M2093"/>
    <mergeCell ref="A2092:A2093"/>
    <mergeCell ref="B2092:B2093"/>
    <mergeCell ref="C2092:C2093"/>
    <mergeCell ref="D2092:D2093"/>
    <mergeCell ref="E2092:E2093"/>
    <mergeCell ref="F2092:F2093"/>
    <mergeCell ref="N2098:N2099"/>
    <mergeCell ref="O2098:O2099"/>
    <mergeCell ref="P2098:P2099"/>
    <mergeCell ref="Q2098:Q2099"/>
    <mergeCell ref="R2098:R2099"/>
    <mergeCell ref="S2098:S2099"/>
    <mergeCell ref="G2098:G2099"/>
    <mergeCell ref="H2098:H2099"/>
    <mergeCell ref="I2098:I2099"/>
    <mergeCell ref="K2098:K2099"/>
    <mergeCell ref="L2098:L2099"/>
    <mergeCell ref="M2098:M2099"/>
    <mergeCell ref="A2098:A2099"/>
    <mergeCell ref="B2098:B2099"/>
    <mergeCell ref="C2098:C2099"/>
    <mergeCell ref="D2098:D2099"/>
    <mergeCell ref="E2098:E2099"/>
    <mergeCell ref="F2098:F2099"/>
    <mergeCell ref="N2096:N2097"/>
    <mergeCell ref="O2096:O2097"/>
    <mergeCell ref="P2096:P2097"/>
    <mergeCell ref="Q2096:Q2097"/>
    <mergeCell ref="R2096:R2097"/>
    <mergeCell ref="S2096:S2097"/>
    <mergeCell ref="G2096:G2097"/>
    <mergeCell ref="H2096:H2097"/>
    <mergeCell ref="I2096:I2097"/>
    <mergeCell ref="K2096:K2097"/>
    <mergeCell ref="L2096:L2097"/>
    <mergeCell ref="M2096:M2097"/>
    <mergeCell ref="A2096:A2097"/>
    <mergeCell ref="B2096:B2097"/>
    <mergeCell ref="C2096:C2097"/>
    <mergeCell ref="D2096:D2097"/>
    <mergeCell ref="E2096:E2097"/>
    <mergeCell ref="F2096:F2097"/>
    <mergeCell ref="N2102:N2103"/>
    <mergeCell ref="O2102:O2103"/>
    <mergeCell ref="P2102:P2103"/>
    <mergeCell ref="Q2102:Q2103"/>
    <mergeCell ref="R2102:R2103"/>
    <mergeCell ref="S2102:S2103"/>
    <mergeCell ref="G2102:G2103"/>
    <mergeCell ref="H2102:H2103"/>
    <mergeCell ref="I2102:I2103"/>
    <mergeCell ref="K2102:K2103"/>
    <mergeCell ref="L2102:L2103"/>
    <mergeCell ref="M2102:M2103"/>
    <mergeCell ref="A2102:A2103"/>
    <mergeCell ref="B2102:B2103"/>
    <mergeCell ref="C2102:C2103"/>
    <mergeCell ref="D2102:D2103"/>
    <mergeCell ref="E2102:E2103"/>
    <mergeCell ref="F2102:F2103"/>
    <mergeCell ref="N2100:N2101"/>
    <mergeCell ref="O2100:O2101"/>
    <mergeCell ref="P2100:P2101"/>
    <mergeCell ref="Q2100:Q2101"/>
    <mergeCell ref="R2100:R2101"/>
    <mergeCell ref="S2100:S2101"/>
    <mergeCell ref="G2100:G2101"/>
    <mergeCell ref="H2100:H2101"/>
    <mergeCell ref="I2100:I2101"/>
    <mergeCell ref="K2100:K2101"/>
    <mergeCell ref="L2100:L2101"/>
    <mergeCell ref="M2100:M2101"/>
    <mergeCell ref="A2100:A2101"/>
    <mergeCell ref="B2100:B2101"/>
    <mergeCell ref="C2100:C2101"/>
    <mergeCell ref="D2100:D2101"/>
    <mergeCell ref="E2100:E2101"/>
    <mergeCell ref="F2100:F2101"/>
    <mergeCell ref="N2106:N2107"/>
    <mergeCell ref="O2106:O2107"/>
    <mergeCell ref="P2106:P2107"/>
    <mergeCell ref="Q2106:Q2107"/>
    <mergeCell ref="R2106:R2107"/>
    <mergeCell ref="S2106:S2107"/>
    <mergeCell ref="G2106:G2107"/>
    <mergeCell ref="H2106:H2107"/>
    <mergeCell ref="I2106:I2107"/>
    <mergeCell ref="K2106:K2107"/>
    <mergeCell ref="L2106:L2107"/>
    <mergeCell ref="M2106:M2107"/>
    <mergeCell ref="A2106:A2107"/>
    <mergeCell ref="B2106:B2107"/>
    <mergeCell ref="C2106:C2107"/>
    <mergeCell ref="D2106:D2107"/>
    <mergeCell ref="E2106:E2107"/>
    <mergeCell ref="F2106:F2107"/>
    <mergeCell ref="N2104:N2105"/>
    <mergeCell ref="O2104:O2105"/>
    <mergeCell ref="P2104:P2105"/>
    <mergeCell ref="Q2104:Q2105"/>
    <mergeCell ref="R2104:R2105"/>
    <mergeCell ref="S2104:S2105"/>
    <mergeCell ref="G2104:G2105"/>
    <mergeCell ref="H2104:H2105"/>
    <mergeCell ref="I2104:I2105"/>
    <mergeCell ref="K2104:K2105"/>
    <mergeCell ref="L2104:L2105"/>
    <mergeCell ref="M2104:M2105"/>
    <mergeCell ref="A2104:A2105"/>
    <mergeCell ref="B2104:B2105"/>
    <mergeCell ref="C2104:C2105"/>
    <mergeCell ref="D2104:D2105"/>
    <mergeCell ref="E2104:E2105"/>
    <mergeCell ref="F2104:F2105"/>
    <mergeCell ref="N2110:N2111"/>
    <mergeCell ref="O2110:O2111"/>
    <mergeCell ref="P2110:P2111"/>
    <mergeCell ref="Q2110:Q2111"/>
    <mergeCell ref="R2110:R2111"/>
    <mergeCell ref="S2110:S2111"/>
    <mergeCell ref="G2110:G2111"/>
    <mergeCell ref="H2110:H2111"/>
    <mergeCell ref="I2110:I2111"/>
    <mergeCell ref="K2110:K2111"/>
    <mergeCell ref="L2110:L2111"/>
    <mergeCell ref="M2110:M2111"/>
    <mergeCell ref="A2110:A2111"/>
    <mergeCell ref="B2110:B2111"/>
    <mergeCell ref="C2110:C2111"/>
    <mergeCell ref="D2110:D2111"/>
    <mergeCell ref="E2110:E2111"/>
    <mergeCell ref="F2110:F2111"/>
    <mergeCell ref="N2108:N2109"/>
    <mergeCell ref="O2108:O2109"/>
    <mergeCell ref="P2108:P2109"/>
    <mergeCell ref="Q2108:Q2109"/>
    <mergeCell ref="R2108:R2109"/>
    <mergeCell ref="S2108:S2109"/>
    <mergeCell ref="G2108:G2109"/>
    <mergeCell ref="H2108:H2109"/>
    <mergeCell ref="I2108:I2109"/>
    <mergeCell ref="K2108:K2109"/>
    <mergeCell ref="L2108:L2109"/>
    <mergeCell ref="M2108:M2109"/>
    <mergeCell ref="A2108:A2109"/>
    <mergeCell ref="B2108:B2109"/>
    <mergeCell ref="C2108:C2109"/>
    <mergeCell ref="D2108:D2109"/>
    <mergeCell ref="E2108:E2109"/>
    <mergeCell ref="F2108:F2109"/>
    <mergeCell ref="N2114:N2115"/>
    <mergeCell ref="O2114:O2115"/>
    <mergeCell ref="P2114:P2115"/>
    <mergeCell ref="Q2114:Q2115"/>
    <mergeCell ref="R2114:R2115"/>
    <mergeCell ref="S2114:S2115"/>
    <mergeCell ref="G2114:G2115"/>
    <mergeCell ref="H2114:H2115"/>
    <mergeCell ref="I2114:I2115"/>
    <mergeCell ref="K2114:K2115"/>
    <mergeCell ref="L2114:L2115"/>
    <mergeCell ref="M2114:M2115"/>
    <mergeCell ref="A2114:A2115"/>
    <mergeCell ref="B2114:B2115"/>
    <mergeCell ref="C2114:C2115"/>
    <mergeCell ref="D2114:D2115"/>
    <mergeCell ref="E2114:E2115"/>
    <mergeCell ref="F2114:F2115"/>
    <mergeCell ref="N2112:N2113"/>
    <mergeCell ref="O2112:O2113"/>
    <mergeCell ref="P2112:P2113"/>
    <mergeCell ref="Q2112:Q2113"/>
    <mergeCell ref="R2112:R2113"/>
    <mergeCell ref="S2112:S2113"/>
    <mergeCell ref="G2112:G2113"/>
    <mergeCell ref="H2112:H2113"/>
    <mergeCell ref="I2112:I2113"/>
    <mergeCell ref="K2112:K2113"/>
    <mergeCell ref="L2112:L2113"/>
    <mergeCell ref="M2112:M2113"/>
    <mergeCell ref="A2112:A2113"/>
    <mergeCell ref="B2112:B2113"/>
    <mergeCell ref="C2112:C2113"/>
    <mergeCell ref="D2112:D2113"/>
    <mergeCell ref="E2112:E2113"/>
    <mergeCell ref="F2112:F2113"/>
    <mergeCell ref="D2120:G2121"/>
    <mergeCell ref="H2120:I2121"/>
    <mergeCell ref="N2120:Q2121"/>
    <mergeCell ref="R2120:S2121"/>
    <mergeCell ref="C2123:F2124"/>
    <mergeCell ref="G2123:I2124"/>
    <mergeCell ref="M2123:P2124"/>
    <mergeCell ref="Q2123:S2124"/>
    <mergeCell ref="N2118:N2119"/>
    <mergeCell ref="O2118:O2119"/>
    <mergeCell ref="P2118:P2119"/>
    <mergeCell ref="Q2118:Q2119"/>
    <mergeCell ref="R2118:R2119"/>
    <mergeCell ref="S2118:S2119"/>
    <mergeCell ref="G2118:G2119"/>
    <mergeCell ref="H2118:H2119"/>
    <mergeCell ref="I2118:I2119"/>
    <mergeCell ref="K2118:K2119"/>
    <mergeCell ref="L2118:L2119"/>
    <mergeCell ref="M2118:M2119"/>
    <mergeCell ref="A2118:A2119"/>
    <mergeCell ref="B2118:B2119"/>
    <mergeCell ref="C2118:C2119"/>
    <mergeCell ref="D2118:D2119"/>
    <mergeCell ref="E2118:E2119"/>
    <mergeCell ref="F2118:F2119"/>
    <mergeCell ref="N2116:N2117"/>
    <mergeCell ref="O2116:O2117"/>
    <mergeCell ref="P2116:P2117"/>
    <mergeCell ref="Q2116:Q2117"/>
    <mergeCell ref="R2116:R2117"/>
    <mergeCell ref="S2116:S2117"/>
    <mergeCell ref="G2116:G2117"/>
    <mergeCell ref="H2116:H2117"/>
    <mergeCell ref="I2116:I2117"/>
    <mergeCell ref="K2116:K2117"/>
    <mergeCell ref="L2116:L2117"/>
    <mergeCell ref="M2116:M2117"/>
    <mergeCell ref="A2116:A2117"/>
    <mergeCell ref="B2116:B2117"/>
    <mergeCell ref="C2116:C2117"/>
    <mergeCell ref="D2116:D2117"/>
    <mergeCell ref="E2116:E2117"/>
    <mergeCell ref="F2116:F2117"/>
    <mergeCell ref="Q2150:Q2151"/>
    <mergeCell ref="R2150:R2151"/>
    <mergeCell ref="S2150:S2151"/>
    <mergeCell ref="A2152:I2153"/>
    <mergeCell ref="K2152:K2153"/>
    <mergeCell ref="L2152:S2153"/>
    <mergeCell ref="K2150:K2151"/>
    <mergeCell ref="L2150:L2151"/>
    <mergeCell ref="M2150:M2151"/>
    <mergeCell ref="N2150:N2151"/>
    <mergeCell ref="O2150:O2151"/>
    <mergeCell ref="P2150:P2151"/>
    <mergeCell ref="A2148:S2149"/>
    <mergeCell ref="A2150:A2151"/>
    <mergeCell ref="B2150:B2151"/>
    <mergeCell ref="C2150:C2151"/>
    <mergeCell ref="D2150:D2151"/>
    <mergeCell ref="E2150:E2151"/>
    <mergeCell ref="F2150:F2151"/>
    <mergeCell ref="G2150:G2151"/>
    <mergeCell ref="H2150:H2151"/>
    <mergeCell ref="I2150:I2151"/>
    <mergeCell ref="C2132:F2133"/>
    <mergeCell ref="G2132:I2133"/>
    <mergeCell ref="M2132:P2133"/>
    <mergeCell ref="Q2132:S2133"/>
    <mergeCell ref="L2135:P2136"/>
    <mergeCell ref="Q2135:S2136"/>
    <mergeCell ref="C2126:F2127"/>
    <mergeCell ref="G2126:I2127"/>
    <mergeCell ref="M2126:P2127"/>
    <mergeCell ref="Q2126:S2127"/>
    <mergeCell ref="C2129:F2130"/>
    <mergeCell ref="G2129:I2130"/>
    <mergeCell ref="M2129:P2130"/>
    <mergeCell ref="Q2129:S2130"/>
    <mergeCell ref="S2156:S2157"/>
    <mergeCell ref="A2158:A2159"/>
    <mergeCell ref="B2158:B2159"/>
    <mergeCell ref="C2158:C2159"/>
    <mergeCell ref="D2158:D2159"/>
    <mergeCell ref="E2158:E2159"/>
    <mergeCell ref="F2158:F2159"/>
    <mergeCell ref="G2158:G2159"/>
    <mergeCell ref="H2158:H2159"/>
    <mergeCell ref="I2158:I2159"/>
    <mergeCell ref="M2156:M2157"/>
    <mergeCell ref="N2156:N2157"/>
    <mergeCell ref="O2156:O2157"/>
    <mergeCell ref="P2156:P2157"/>
    <mergeCell ref="Q2156:Q2157"/>
    <mergeCell ref="R2156:R2157"/>
    <mergeCell ref="F2156:F2157"/>
    <mergeCell ref="G2156:G2157"/>
    <mergeCell ref="H2156:H2157"/>
    <mergeCell ref="I2156:I2157"/>
    <mergeCell ref="K2156:K2157"/>
    <mergeCell ref="L2156:L2157"/>
    <mergeCell ref="O2154:O2155"/>
    <mergeCell ref="P2154:P2155"/>
    <mergeCell ref="Q2154:Q2155"/>
    <mergeCell ref="R2154:R2155"/>
    <mergeCell ref="S2154:S2155"/>
    <mergeCell ref="A2156:A2157"/>
    <mergeCell ref="B2156:B2157"/>
    <mergeCell ref="C2156:C2157"/>
    <mergeCell ref="D2156:D2157"/>
    <mergeCell ref="E2156:E2157"/>
    <mergeCell ref="A2154:A2155"/>
    <mergeCell ref="B2154:I2155"/>
    <mergeCell ref="K2154:K2155"/>
    <mergeCell ref="L2154:L2155"/>
    <mergeCell ref="M2154:M2155"/>
    <mergeCell ref="N2154:N2155"/>
    <mergeCell ref="O2162:O2163"/>
    <mergeCell ref="P2162:P2163"/>
    <mergeCell ref="Q2162:Q2163"/>
    <mergeCell ref="R2162:R2163"/>
    <mergeCell ref="S2162:S2163"/>
    <mergeCell ref="A2164:A2165"/>
    <mergeCell ref="B2164:B2165"/>
    <mergeCell ref="C2164:C2165"/>
    <mergeCell ref="D2164:D2165"/>
    <mergeCell ref="E2164:E2165"/>
    <mergeCell ref="P2160:P2161"/>
    <mergeCell ref="Q2160:Q2161"/>
    <mergeCell ref="R2160:R2161"/>
    <mergeCell ref="S2160:S2161"/>
    <mergeCell ref="A2162:A2163"/>
    <mergeCell ref="B2162:I2163"/>
    <mergeCell ref="K2162:K2163"/>
    <mergeCell ref="L2162:L2163"/>
    <mergeCell ref="M2162:M2163"/>
    <mergeCell ref="N2162:N2163"/>
    <mergeCell ref="I2160:I2161"/>
    <mergeCell ref="K2160:K2161"/>
    <mergeCell ref="L2160:L2161"/>
    <mergeCell ref="M2160:M2161"/>
    <mergeCell ref="N2160:N2161"/>
    <mergeCell ref="O2160:O2161"/>
    <mergeCell ref="K2158:K2159"/>
    <mergeCell ref="L2158:S2159"/>
    <mergeCell ref="A2160:A2161"/>
    <mergeCell ref="B2160:B2161"/>
    <mergeCell ref="C2160:C2161"/>
    <mergeCell ref="D2160:D2161"/>
    <mergeCell ref="E2160:E2161"/>
    <mergeCell ref="F2160:F2161"/>
    <mergeCell ref="G2160:G2161"/>
    <mergeCell ref="H2160:H2161"/>
    <mergeCell ref="O2168:O2169"/>
    <mergeCell ref="P2168:P2169"/>
    <mergeCell ref="Q2168:Q2169"/>
    <mergeCell ref="R2168:R2169"/>
    <mergeCell ref="S2168:S2169"/>
    <mergeCell ref="A2170:A2171"/>
    <mergeCell ref="B2170:B2171"/>
    <mergeCell ref="C2170:C2171"/>
    <mergeCell ref="D2170:D2171"/>
    <mergeCell ref="E2170:E2171"/>
    <mergeCell ref="H2168:H2169"/>
    <mergeCell ref="I2168:I2169"/>
    <mergeCell ref="K2168:K2169"/>
    <mergeCell ref="L2168:L2169"/>
    <mergeCell ref="M2168:M2169"/>
    <mergeCell ref="N2168:N2169"/>
    <mergeCell ref="Q2166:Q2167"/>
    <mergeCell ref="R2166:R2167"/>
    <mergeCell ref="S2166:S2167"/>
    <mergeCell ref="A2168:A2169"/>
    <mergeCell ref="B2168:B2169"/>
    <mergeCell ref="C2168:C2169"/>
    <mergeCell ref="D2168:D2169"/>
    <mergeCell ref="E2168:E2169"/>
    <mergeCell ref="F2168:F2169"/>
    <mergeCell ref="G2168:G2169"/>
    <mergeCell ref="K2166:K2167"/>
    <mergeCell ref="L2166:L2167"/>
    <mergeCell ref="M2166:M2167"/>
    <mergeCell ref="N2166:N2167"/>
    <mergeCell ref="O2166:O2167"/>
    <mergeCell ref="P2166:P2167"/>
    <mergeCell ref="S2164:S2165"/>
    <mergeCell ref="A2166:A2167"/>
    <mergeCell ref="B2166:B2167"/>
    <mergeCell ref="C2166:C2167"/>
    <mergeCell ref="D2166:D2167"/>
    <mergeCell ref="E2166:E2167"/>
    <mergeCell ref="F2166:F2167"/>
    <mergeCell ref="G2166:G2167"/>
    <mergeCell ref="H2166:H2167"/>
    <mergeCell ref="I2166:I2167"/>
    <mergeCell ref="M2164:M2165"/>
    <mergeCell ref="N2164:N2165"/>
    <mergeCell ref="O2164:O2165"/>
    <mergeCell ref="P2164:P2165"/>
    <mergeCell ref="Q2164:Q2165"/>
    <mergeCell ref="R2164:R2165"/>
    <mergeCell ref="F2164:F2165"/>
    <mergeCell ref="G2164:G2165"/>
    <mergeCell ref="H2164:H2165"/>
    <mergeCell ref="I2164:I2165"/>
    <mergeCell ref="K2164:K2165"/>
    <mergeCell ref="L2164:L2165"/>
    <mergeCell ref="Q2172:Q2173"/>
    <mergeCell ref="R2172:R2173"/>
    <mergeCell ref="S2172:S2173"/>
    <mergeCell ref="A2174:A2175"/>
    <mergeCell ref="B2174:B2175"/>
    <mergeCell ref="C2174:C2175"/>
    <mergeCell ref="D2174:D2175"/>
    <mergeCell ref="E2174:E2175"/>
    <mergeCell ref="F2174:F2175"/>
    <mergeCell ref="G2174:G2175"/>
    <mergeCell ref="K2172:K2173"/>
    <mergeCell ref="L2172:L2173"/>
    <mergeCell ref="M2172:M2173"/>
    <mergeCell ref="N2172:N2173"/>
    <mergeCell ref="O2172:O2173"/>
    <mergeCell ref="P2172:P2173"/>
    <mergeCell ref="S2170:S2171"/>
    <mergeCell ref="A2172:A2173"/>
    <mergeCell ref="B2172:B2173"/>
    <mergeCell ref="C2172:C2173"/>
    <mergeCell ref="D2172:D2173"/>
    <mergeCell ref="E2172:E2173"/>
    <mergeCell ref="F2172:F2173"/>
    <mergeCell ref="G2172:G2173"/>
    <mergeCell ref="H2172:H2173"/>
    <mergeCell ref="I2172:I2173"/>
    <mergeCell ref="M2170:M2171"/>
    <mergeCell ref="N2170:N2171"/>
    <mergeCell ref="O2170:O2171"/>
    <mergeCell ref="P2170:P2171"/>
    <mergeCell ref="Q2170:Q2171"/>
    <mergeCell ref="R2170:R2171"/>
    <mergeCell ref="F2170:F2171"/>
    <mergeCell ref="G2170:G2171"/>
    <mergeCell ref="H2170:H2171"/>
    <mergeCell ref="I2170:I2171"/>
    <mergeCell ref="K2170:K2171"/>
    <mergeCell ref="L2170:L2171"/>
    <mergeCell ref="S2176:S2177"/>
    <mergeCell ref="A2178:A2179"/>
    <mergeCell ref="B2178:I2179"/>
    <mergeCell ref="K2178:K2179"/>
    <mergeCell ref="L2178:L2179"/>
    <mergeCell ref="M2178:M2179"/>
    <mergeCell ref="N2178:N2179"/>
    <mergeCell ref="O2178:O2179"/>
    <mergeCell ref="P2178:P2179"/>
    <mergeCell ref="Q2178:Q2179"/>
    <mergeCell ref="M2176:M2177"/>
    <mergeCell ref="N2176:N2177"/>
    <mergeCell ref="O2176:O2177"/>
    <mergeCell ref="P2176:P2177"/>
    <mergeCell ref="Q2176:Q2177"/>
    <mergeCell ref="R2176:R2177"/>
    <mergeCell ref="F2176:F2177"/>
    <mergeCell ref="G2176:G2177"/>
    <mergeCell ref="H2176:H2177"/>
    <mergeCell ref="I2176:I2177"/>
    <mergeCell ref="K2176:K2177"/>
    <mergeCell ref="L2176:L2177"/>
    <mergeCell ref="O2174:O2175"/>
    <mergeCell ref="P2174:P2175"/>
    <mergeCell ref="Q2174:Q2175"/>
    <mergeCell ref="R2174:R2175"/>
    <mergeCell ref="S2174:S2175"/>
    <mergeCell ref="A2176:A2177"/>
    <mergeCell ref="B2176:B2177"/>
    <mergeCell ref="C2176:C2177"/>
    <mergeCell ref="D2176:D2177"/>
    <mergeCell ref="E2176:E2177"/>
    <mergeCell ref="H2174:H2175"/>
    <mergeCell ref="I2174:I2175"/>
    <mergeCell ref="K2174:K2175"/>
    <mergeCell ref="L2174:L2175"/>
    <mergeCell ref="M2174:M2175"/>
    <mergeCell ref="N2174:N2175"/>
    <mergeCell ref="N2182:N2183"/>
    <mergeCell ref="O2182:O2183"/>
    <mergeCell ref="P2182:P2183"/>
    <mergeCell ref="Q2182:Q2183"/>
    <mergeCell ref="R2182:R2183"/>
    <mergeCell ref="S2182:S2183"/>
    <mergeCell ref="G2182:G2183"/>
    <mergeCell ref="H2182:H2183"/>
    <mergeCell ref="I2182:I2183"/>
    <mergeCell ref="K2182:K2183"/>
    <mergeCell ref="L2182:L2183"/>
    <mergeCell ref="M2182:M2183"/>
    <mergeCell ref="P2180:P2181"/>
    <mergeCell ref="Q2180:Q2181"/>
    <mergeCell ref="R2180:R2181"/>
    <mergeCell ref="S2180:S2181"/>
    <mergeCell ref="A2182:A2183"/>
    <mergeCell ref="B2182:B2183"/>
    <mergeCell ref="C2182:C2183"/>
    <mergeCell ref="D2182:D2183"/>
    <mergeCell ref="E2182:E2183"/>
    <mergeCell ref="F2182:F2183"/>
    <mergeCell ref="I2180:I2181"/>
    <mergeCell ref="K2180:K2181"/>
    <mergeCell ref="L2180:L2181"/>
    <mergeCell ref="M2180:M2181"/>
    <mergeCell ref="N2180:N2181"/>
    <mergeCell ref="O2180:O2181"/>
    <mergeCell ref="R2178:R2179"/>
    <mergeCell ref="S2178:S2179"/>
    <mergeCell ref="A2180:A2181"/>
    <mergeCell ref="B2180:B2181"/>
    <mergeCell ref="C2180:C2181"/>
    <mergeCell ref="D2180:D2181"/>
    <mergeCell ref="E2180:E2181"/>
    <mergeCell ref="F2180:F2181"/>
    <mergeCell ref="G2180:G2181"/>
    <mergeCell ref="H2180:H2181"/>
    <mergeCell ref="N2186:N2187"/>
    <mergeCell ref="O2186:O2187"/>
    <mergeCell ref="P2186:P2187"/>
    <mergeCell ref="Q2186:Q2187"/>
    <mergeCell ref="R2186:R2187"/>
    <mergeCell ref="S2186:S2187"/>
    <mergeCell ref="G2186:G2187"/>
    <mergeCell ref="H2186:H2187"/>
    <mergeCell ref="I2186:I2187"/>
    <mergeCell ref="K2186:K2187"/>
    <mergeCell ref="L2186:L2187"/>
    <mergeCell ref="M2186:M2187"/>
    <mergeCell ref="A2186:A2187"/>
    <mergeCell ref="B2186:B2187"/>
    <mergeCell ref="C2186:C2187"/>
    <mergeCell ref="D2186:D2187"/>
    <mergeCell ref="E2186:E2187"/>
    <mergeCell ref="F2186:F2187"/>
    <mergeCell ref="N2184:N2185"/>
    <mergeCell ref="O2184:O2185"/>
    <mergeCell ref="P2184:P2185"/>
    <mergeCell ref="Q2184:Q2185"/>
    <mergeCell ref="R2184:R2185"/>
    <mergeCell ref="S2184:S2185"/>
    <mergeCell ref="G2184:G2185"/>
    <mergeCell ref="H2184:H2185"/>
    <mergeCell ref="I2184:I2185"/>
    <mergeCell ref="K2184:K2185"/>
    <mergeCell ref="L2184:L2185"/>
    <mergeCell ref="M2184:M2185"/>
    <mergeCell ref="A2184:A2185"/>
    <mergeCell ref="B2184:B2185"/>
    <mergeCell ref="C2184:C2185"/>
    <mergeCell ref="D2184:D2185"/>
    <mergeCell ref="E2184:E2185"/>
    <mergeCell ref="F2184:F2185"/>
    <mergeCell ref="N2190:N2191"/>
    <mergeCell ref="O2190:O2191"/>
    <mergeCell ref="P2190:P2191"/>
    <mergeCell ref="Q2190:Q2191"/>
    <mergeCell ref="R2190:R2191"/>
    <mergeCell ref="S2190:S2191"/>
    <mergeCell ref="G2190:G2191"/>
    <mergeCell ref="H2190:H2191"/>
    <mergeCell ref="I2190:I2191"/>
    <mergeCell ref="K2190:K2191"/>
    <mergeCell ref="L2190:L2191"/>
    <mergeCell ref="M2190:M2191"/>
    <mergeCell ref="A2190:A2191"/>
    <mergeCell ref="B2190:B2191"/>
    <mergeCell ref="C2190:C2191"/>
    <mergeCell ref="D2190:D2191"/>
    <mergeCell ref="E2190:E2191"/>
    <mergeCell ref="F2190:F2191"/>
    <mergeCell ref="N2188:N2189"/>
    <mergeCell ref="O2188:O2189"/>
    <mergeCell ref="P2188:P2189"/>
    <mergeCell ref="Q2188:Q2189"/>
    <mergeCell ref="R2188:R2189"/>
    <mergeCell ref="S2188:S2189"/>
    <mergeCell ref="G2188:G2189"/>
    <mergeCell ref="H2188:H2189"/>
    <mergeCell ref="I2188:I2189"/>
    <mergeCell ref="K2188:K2189"/>
    <mergeCell ref="L2188:L2189"/>
    <mergeCell ref="M2188:M2189"/>
    <mergeCell ref="A2188:A2189"/>
    <mergeCell ref="B2188:B2189"/>
    <mergeCell ref="C2188:C2189"/>
    <mergeCell ref="D2188:D2189"/>
    <mergeCell ref="E2188:E2189"/>
    <mergeCell ref="F2188:F2189"/>
    <mergeCell ref="N2194:N2195"/>
    <mergeCell ref="O2194:O2195"/>
    <mergeCell ref="P2194:P2195"/>
    <mergeCell ref="Q2194:Q2195"/>
    <mergeCell ref="R2194:R2195"/>
    <mergeCell ref="S2194:S2195"/>
    <mergeCell ref="G2194:G2195"/>
    <mergeCell ref="H2194:H2195"/>
    <mergeCell ref="I2194:I2195"/>
    <mergeCell ref="K2194:K2195"/>
    <mergeCell ref="L2194:L2195"/>
    <mergeCell ref="M2194:M2195"/>
    <mergeCell ref="A2194:A2195"/>
    <mergeCell ref="B2194:B2195"/>
    <mergeCell ref="C2194:C2195"/>
    <mergeCell ref="D2194:D2195"/>
    <mergeCell ref="E2194:E2195"/>
    <mergeCell ref="F2194:F2195"/>
    <mergeCell ref="N2192:N2193"/>
    <mergeCell ref="O2192:O2193"/>
    <mergeCell ref="P2192:P2193"/>
    <mergeCell ref="Q2192:Q2193"/>
    <mergeCell ref="R2192:R2193"/>
    <mergeCell ref="S2192:S2193"/>
    <mergeCell ref="G2192:G2193"/>
    <mergeCell ref="H2192:H2193"/>
    <mergeCell ref="I2192:I2193"/>
    <mergeCell ref="K2192:K2193"/>
    <mergeCell ref="L2192:L2193"/>
    <mergeCell ref="M2192:M2193"/>
    <mergeCell ref="A2192:A2193"/>
    <mergeCell ref="B2192:B2193"/>
    <mergeCell ref="C2192:C2193"/>
    <mergeCell ref="D2192:D2193"/>
    <mergeCell ref="E2192:E2193"/>
    <mergeCell ref="F2192:F2193"/>
    <mergeCell ref="N2200:N2201"/>
    <mergeCell ref="O2200:O2201"/>
    <mergeCell ref="P2200:P2201"/>
    <mergeCell ref="Q2200:Q2201"/>
    <mergeCell ref="R2200:R2201"/>
    <mergeCell ref="S2200:S2201"/>
    <mergeCell ref="G2200:G2201"/>
    <mergeCell ref="H2200:H2201"/>
    <mergeCell ref="I2200:I2201"/>
    <mergeCell ref="K2200:K2201"/>
    <mergeCell ref="L2200:L2201"/>
    <mergeCell ref="M2200:M2201"/>
    <mergeCell ref="A2200:A2201"/>
    <mergeCell ref="B2200:B2201"/>
    <mergeCell ref="C2200:C2201"/>
    <mergeCell ref="D2200:D2201"/>
    <mergeCell ref="E2200:E2201"/>
    <mergeCell ref="F2200:F2201"/>
    <mergeCell ref="N2198:N2199"/>
    <mergeCell ref="O2198:O2199"/>
    <mergeCell ref="P2198:P2199"/>
    <mergeCell ref="Q2198:Q2199"/>
    <mergeCell ref="R2198:R2199"/>
    <mergeCell ref="S2198:S2199"/>
    <mergeCell ref="G2196:G2197"/>
    <mergeCell ref="H2196:H2197"/>
    <mergeCell ref="I2196:I2197"/>
    <mergeCell ref="K2196:K2197"/>
    <mergeCell ref="L2196:S2197"/>
    <mergeCell ref="A2198:A2199"/>
    <mergeCell ref="B2198:I2199"/>
    <mergeCell ref="K2198:K2199"/>
    <mergeCell ref="L2198:L2199"/>
    <mergeCell ref="M2198:M2199"/>
    <mergeCell ref="A2196:A2197"/>
    <mergeCell ref="B2196:B2197"/>
    <mergeCell ref="C2196:C2197"/>
    <mergeCell ref="D2196:D2197"/>
    <mergeCell ref="E2196:E2197"/>
    <mergeCell ref="F2196:F2197"/>
    <mergeCell ref="N2204:N2205"/>
    <mergeCell ref="O2204:O2205"/>
    <mergeCell ref="P2204:P2205"/>
    <mergeCell ref="Q2204:Q2205"/>
    <mergeCell ref="R2204:R2205"/>
    <mergeCell ref="S2204:S2205"/>
    <mergeCell ref="G2204:G2205"/>
    <mergeCell ref="H2204:H2205"/>
    <mergeCell ref="I2204:I2205"/>
    <mergeCell ref="K2204:K2205"/>
    <mergeCell ref="L2204:L2205"/>
    <mergeCell ref="M2204:M2205"/>
    <mergeCell ref="A2204:A2205"/>
    <mergeCell ref="B2204:B2205"/>
    <mergeCell ref="C2204:C2205"/>
    <mergeCell ref="D2204:D2205"/>
    <mergeCell ref="E2204:E2205"/>
    <mergeCell ref="F2204:F2205"/>
    <mergeCell ref="N2202:N2203"/>
    <mergeCell ref="O2202:O2203"/>
    <mergeCell ref="P2202:P2203"/>
    <mergeCell ref="Q2202:Q2203"/>
    <mergeCell ref="R2202:R2203"/>
    <mergeCell ref="S2202:S2203"/>
    <mergeCell ref="G2202:G2203"/>
    <mergeCell ref="H2202:H2203"/>
    <mergeCell ref="I2202:I2203"/>
    <mergeCell ref="K2202:K2203"/>
    <mergeCell ref="L2202:L2203"/>
    <mergeCell ref="M2202:M2203"/>
    <mergeCell ref="A2202:A2203"/>
    <mergeCell ref="B2202:B2203"/>
    <mergeCell ref="C2202:C2203"/>
    <mergeCell ref="D2202:D2203"/>
    <mergeCell ref="E2202:E2203"/>
    <mergeCell ref="F2202:F2203"/>
    <mergeCell ref="N2208:N2209"/>
    <mergeCell ref="O2208:O2209"/>
    <mergeCell ref="P2208:P2209"/>
    <mergeCell ref="Q2208:Q2209"/>
    <mergeCell ref="R2208:R2209"/>
    <mergeCell ref="S2208:S2209"/>
    <mergeCell ref="G2208:G2209"/>
    <mergeCell ref="H2208:H2209"/>
    <mergeCell ref="I2208:I2209"/>
    <mergeCell ref="K2208:K2209"/>
    <mergeCell ref="L2208:L2209"/>
    <mergeCell ref="M2208:M2209"/>
    <mergeCell ref="A2208:A2209"/>
    <mergeCell ref="B2208:B2209"/>
    <mergeCell ref="C2208:C2209"/>
    <mergeCell ref="D2208:D2209"/>
    <mergeCell ref="E2208:E2209"/>
    <mergeCell ref="F2208:F2209"/>
    <mergeCell ref="N2206:N2207"/>
    <mergeCell ref="O2206:O2207"/>
    <mergeCell ref="P2206:P2207"/>
    <mergeCell ref="Q2206:Q2207"/>
    <mergeCell ref="R2206:R2207"/>
    <mergeCell ref="S2206:S2207"/>
    <mergeCell ref="G2206:G2207"/>
    <mergeCell ref="H2206:H2207"/>
    <mergeCell ref="I2206:I2207"/>
    <mergeCell ref="K2206:K2207"/>
    <mergeCell ref="L2206:L2207"/>
    <mergeCell ref="M2206:M2207"/>
    <mergeCell ref="A2206:A2207"/>
    <mergeCell ref="B2206:B2207"/>
    <mergeCell ref="C2206:C2207"/>
    <mergeCell ref="D2206:D2207"/>
    <mergeCell ref="E2206:E2207"/>
    <mergeCell ref="F2206:F2207"/>
    <mergeCell ref="N2212:N2213"/>
    <mergeCell ref="O2212:O2213"/>
    <mergeCell ref="P2212:P2213"/>
    <mergeCell ref="Q2212:Q2213"/>
    <mergeCell ref="R2212:R2213"/>
    <mergeCell ref="S2212:S2213"/>
    <mergeCell ref="G2212:G2213"/>
    <mergeCell ref="H2212:H2213"/>
    <mergeCell ref="I2212:I2213"/>
    <mergeCell ref="K2212:K2213"/>
    <mergeCell ref="L2212:L2213"/>
    <mergeCell ref="M2212:M2213"/>
    <mergeCell ref="A2212:A2213"/>
    <mergeCell ref="B2212:B2213"/>
    <mergeCell ref="C2212:C2213"/>
    <mergeCell ref="D2212:D2213"/>
    <mergeCell ref="E2212:E2213"/>
    <mergeCell ref="F2212:F2213"/>
    <mergeCell ref="N2210:N2211"/>
    <mergeCell ref="O2210:O2211"/>
    <mergeCell ref="P2210:P2211"/>
    <mergeCell ref="Q2210:Q2211"/>
    <mergeCell ref="R2210:R2211"/>
    <mergeCell ref="S2210:S2211"/>
    <mergeCell ref="G2210:G2211"/>
    <mergeCell ref="H2210:H2211"/>
    <mergeCell ref="I2210:I2211"/>
    <mergeCell ref="K2210:K2211"/>
    <mergeCell ref="L2210:L2211"/>
    <mergeCell ref="M2210:M2211"/>
    <mergeCell ref="A2210:A2211"/>
    <mergeCell ref="B2210:B2211"/>
    <mergeCell ref="C2210:C2211"/>
    <mergeCell ref="D2210:D2211"/>
    <mergeCell ref="E2210:E2211"/>
    <mergeCell ref="F2210:F2211"/>
    <mergeCell ref="N2216:N2217"/>
    <mergeCell ref="O2216:O2217"/>
    <mergeCell ref="P2216:P2217"/>
    <mergeCell ref="Q2216:Q2217"/>
    <mergeCell ref="R2216:R2217"/>
    <mergeCell ref="S2216:S2217"/>
    <mergeCell ref="G2216:G2217"/>
    <mergeCell ref="H2216:H2217"/>
    <mergeCell ref="I2216:I2217"/>
    <mergeCell ref="K2216:K2217"/>
    <mergeCell ref="L2216:L2217"/>
    <mergeCell ref="M2216:M2217"/>
    <mergeCell ref="A2216:A2217"/>
    <mergeCell ref="B2216:B2217"/>
    <mergeCell ref="C2216:C2217"/>
    <mergeCell ref="D2216:D2217"/>
    <mergeCell ref="E2216:E2217"/>
    <mergeCell ref="F2216:F2217"/>
    <mergeCell ref="N2214:N2215"/>
    <mergeCell ref="O2214:O2215"/>
    <mergeCell ref="P2214:P2215"/>
    <mergeCell ref="Q2214:Q2215"/>
    <mergeCell ref="R2214:R2215"/>
    <mergeCell ref="S2214:S2215"/>
    <mergeCell ref="G2214:G2215"/>
    <mergeCell ref="H2214:H2215"/>
    <mergeCell ref="I2214:I2215"/>
    <mergeCell ref="K2214:K2215"/>
    <mergeCell ref="L2214:L2215"/>
    <mergeCell ref="M2214:M2215"/>
    <mergeCell ref="A2214:A2215"/>
    <mergeCell ref="B2214:B2215"/>
    <mergeCell ref="C2214:C2215"/>
    <mergeCell ref="D2214:D2215"/>
    <mergeCell ref="E2214:E2215"/>
    <mergeCell ref="F2214:F2215"/>
    <mergeCell ref="S2220:S2221"/>
    <mergeCell ref="A2222:A2223"/>
    <mergeCell ref="B2222:B2223"/>
    <mergeCell ref="C2222:C2223"/>
    <mergeCell ref="D2222:D2223"/>
    <mergeCell ref="E2222:E2223"/>
    <mergeCell ref="F2222:F2223"/>
    <mergeCell ref="G2222:G2223"/>
    <mergeCell ref="H2222:H2223"/>
    <mergeCell ref="I2222:I2223"/>
    <mergeCell ref="M2220:M2221"/>
    <mergeCell ref="N2220:N2221"/>
    <mergeCell ref="O2220:O2221"/>
    <mergeCell ref="P2220:P2221"/>
    <mergeCell ref="Q2220:Q2221"/>
    <mergeCell ref="R2220:R2221"/>
    <mergeCell ref="F2220:F2221"/>
    <mergeCell ref="G2220:G2221"/>
    <mergeCell ref="H2220:H2221"/>
    <mergeCell ref="I2220:I2221"/>
    <mergeCell ref="K2220:K2221"/>
    <mergeCell ref="L2220:L2221"/>
    <mergeCell ref="O2218:O2219"/>
    <mergeCell ref="P2218:P2219"/>
    <mergeCell ref="Q2218:Q2219"/>
    <mergeCell ref="R2218:R2219"/>
    <mergeCell ref="S2218:S2219"/>
    <mergeCell ref="A2220:A2221"/>
    <mergeCell ref="B2220:B2221"/>
    <mergeCell ref="C2220:C2221"/>
    <mergeCell ref="D2220:D2221"/>
    <mergeCell ref="E2220:E2221"/>
    <mergeCell ref="A2218:A2219"/>
    <mergeCell ref="B2218:I2219"/>
    <mergeCell ref="K2218:K2219"/>
    <mergeCell ref="L2218:L2219"/>
    <mergeCell ref="M2218:M2219"/>
    <mergeCell ref="N2218:N2219"/>
    <mergeCell ref="N2226:N2227"/>
    <mergeCell ref="O2226:O2227"/>
    <mergeCell ref="P2226:P2227"/>
    <mergeCell ref="Q2226:Q2227"/>
    <mergeCell ref="R2226:R2227"/>
    <mergeCell ref="S2226:S2227"/>
    <mergeCell ref="G2226:G2227"/>
    <mergeCell ref="H2226:H2227"/>
    <mergeCell ref="I2226:I2227"/>
    <mergeCell ref="K2226:K2227"/>
    <mergeCell ref="L2226:L2227"/>
    <mergeCell ref="M2226:M2227"/>
    <mergeCell ref="H2224:H2225"/>
    <mergeCell ref="I2224:I2225"/>
    <mergeCell ref="K2224:K2225"/>
    <mergeCell ref="L2224:S2225"/>
    <mergeCell ref="A2226:A2227"/>
    <mergeCell ref="B2226:B2227"/>
    <mergeCell ref="C2226:C2227"/>
    <mergeCell ref="D2226:D2227"/>
    <mergeCell ref="E2226:E2227"/>
    <mergeCell ref="F2226:F2227"/>
    <mergeCell ref="Q2222:Q2223"/>
    <mergeCell ref="R2222:R2223"/>
    <mergeCell ref="S2222:S2223"/>
    <mergeCell ref="A2224:A2225"/>
    <mergeCell ref="B2224:B2225"/>
    <mergeCell ref="C2224:C2225"/>
    <mergeCell ref="D2224:D2225"/>
    <mergeCell ref="E2224:E2225"/>
    <mergeCell ref="F2224:F2225"/>
    <mergeCell ref="G2224:G2225"/>
    <mergeCell ref="K2222:K2223"/>
    <mergeCell ref="L2222:L2223"/>
    <mergeCell ref="M2222:M2223"/>
    <mergeCell ref="N2222:N2223"/>
    <mergeCell ref="O2222:O2223"/>
    <mergeCell ref="P2222:P2223"/>
    <mergeCell ref="O2230:O2231"/>
    <mergeCell ref="P2230:P2231"/>
    <mergeCell ref="Q2230:Q2231"/>
    <mergeCell ref="R2230:R2231"/>
    <mergeCell ref="S2230:S2231"/>
    <mergeCell ref="A2232:A2233"/>
    <mergeCell ref="B2232:B2233"/>
    <mergeCell ref="C2232:C2233"/>
    <mergeCell ref="D2232:D2233"/>
    <mergeCell ref="E2232:E2233"/>
    <mergeCell ref="A2230:A2231"/>
    <mergeCell ref="B2230:I2231"/>
    <mergeCell ref="K2230:K2231"/>
    <mergeCell ref="L2230:L2231"/>
    <mergeCell ref="M2230:M2231"/>
    <mergeCell ref="N2230:N2231"/>
    <mergeCell ref="N2228:N2229"/>
    <mergeCell ref="O2228:O2229"/>
    <mergeCell ref="P2228:P2229"/>
    <mergeCell ref="Q2228:Q2229"/>
    <mergeCell ref="R2228:R2229"/>
    <mergeCell ref="S2228:S2229"/>
    <mergeCell ref="G2228:G2229"/>
    <mergeCell ref="H2228:H2229"/>
    <mergeCell ref="I2228:I2229"/>
    <mergeCell ref="K2228:K2229"/>
    <mergeCell ref="L2228:L2229"/>
    <mergeCell ref="M2228:M2229"/>
    <mergeCell ref="A2228:A2229"/>
    <mergeCell ref="B2228:B2229"/>
    <mergeCell ref="C2228:C2229"/>
    <mergeCell ref="D2228:D2229"/>
    <mergeCell ref="E2228:E2229"/>
    <mergeCell ref="F2228:F2229"/>
    <mergeCell ref="O2236:O2237"/>
    <mergeCell ref="P2236:P2237"/>
    <mergeCell ref="Q2236:Q2237"/>
    <mergeCell ref="R2236:R2237"/>
    <mergeCell ref="S2236:S2237"/>
    <mergeCell ref="A2238:A2239"/>
    <mergeCell ref="B2238:B2239"/>
    <mergeCell ref="C2238:C2239"/>
    <mergeCell ref="D2238:D2239"/>
    <mergeCell ref="E2238:E2239"/>
    <mergeCell ref="H2236:H2237"/>
    <mergeCell ref="I2236:I2237"/>
    <mergeCell ref="K2236:K2237"/>
    <mergeCell ref="L2236:L2237"/>
    <mergeCell ref="M2236:M2237"/>
    <mergeCell ref="N2236:N2237"/>
    <mergeCell ref="Q2234:Q2235"/>
    <mergeCell ref="R2234:R2235"/>
    <mergeCell ref="S2234:S2235"/>
    <mergeCell ref="A2236:A2237"/>
    <mergeCell ref="B2236:B2237"/>
    <mergeCell ref="C2236:C2237"/>
    <mergeCell ref="D2236:D2237"/>
    <mergeCell ref="E2236:E2237"/>
    <mergeCell ref="F2236:F2237"/>
    <mergeCell ref="G2236:G2237"/>
    <mergeCell ref="K2234:K2235"/>
    <mergeCell ref="L2234:L2235"/>
    <mergeCell ref="M2234:M2235"/>
    <mergeCell ref="N2234:N2235"/>
    <mergeCell ref="O2234:O2235"/>
    <mergeCell ref="P2234:P2235"/>
    <mergeCell ref="S2232:S2233"/>
    <mergeCell ref="A2234:A2235"/>
    <mergeCell ref="B2234:B2235"/>
    <mergeCell ref="C2234:C2235"/>
    <mergeCell ref="D2234:D2235"/>
    <mergeCell ref="E2234:E2235"/>
    <mergeCell ref="F2234:F2235"/>
    <mergeCell ref="G2234:G2235"/>
    <mergeCell ref="H2234:H2235"/>
    <mergeCell ref="I2234:I2235"/>
    <mergeCell ref="M2232:M2233"/>
    <mergeCell ref="N2232:N2233"/>
    <mergeCell ref="O2232:O2233"/>
    <mergeCell ref="P2232:P2233"/>
    <mergeCell ref="Q2232:Q2233"/>
    <mergeCell ref="R2232:R2233"/>
    <mergeCell ref="F2232:F2233"/>
    <mergeCell ref="G2232:G2233"/>
    <mergeCell ref="H2232:H2233"/>
    <mergeCell ref="I2232:I2233"/>
    <mergeCell ref="K2232:K2233"/>
    <mergeCell ref="L2232:L2233"/>
    <mergeCell ref="O2242:O2243"/>
    <mergeCell ref="P2242:P2243"/>
    <mergeCell ref="Q2242:Q2243"/>
    <mergeCell ref="R2242:R2243"/>
    <mergeCell ref="S2242:S2243"/>
    <mergeCell ref="A2244:A2245"/>
    <mergeCell ref="B2244:B2245"/>
    <mergeCell ref="C2244:C2245"/>
    <mergeCell ref="D2244:D2245"/>
    <mergeCell ref="E2244:E2245"/>
    <mergeCell ref="H2242:H2243"/>
    <mergeCell ref="I2242:I2243"/>
    <mergeCell ref="K2242:K2243"/>
    <mergeCell ref="L2242:L2243"/>
    <mergeCell ref="M2242:M2243"/>
    <mergeCell ref="N2242:N2243"/>
    <mergeCell ref="Q2240:Q2241"/>
    <mergeCell ref="R2240:R2241"/>
    <mergeCell ref="S2240:S2241"/>
    <mergeCell ref="A2242:A2243"/>
    <mergeCell ref="B2242:B2243"/>
    <mergeCell ref="C2242:C2243"/>
    <mergeCell ref="D2242:D2243"/>
    <mergeCell ref="E2242:E2243"/>
    <mergeCell ref="F2242:F2243"/>
    <mergeCell ref="G2242:G2243"/>
    <mergeCell ref="K2240:K2241"/>
    <mergeCell ref="L2240:L2241"/>
    <mergeCell ref="M2240:M2241"/>
    <mergeCell ref="N2240:N2241"/>
    <mergeCell ref="O2240:O2241"/>
    <mergeCell ref="P2240:P2241"/>
    <mergeCell ref="S2238:S2239"/>
    <mergeCell ref="A2240:A2241"/>
    <mergeCell ref="B2240:B2241"/>
    <mergeCell ref="C2240:C2241"/>
    <mergeCell ref="D2240:D2241"/>
    <mergeCell ref="E2240:E2241"/>
    <mergeCell ref="F2240:F2241"/>
    <mergeCell ref="G2240:G2241"/>
    <mergeCell ref="H2240:H2241"/>
    <mergeCell ref="I2240:I2241"/>
    <mergeCell ref="M2238:M2239"/>
    <mergeCell ref="N2238:N2239"/>
    <mergeCell ref="O2238:O2239"/>
    <mergeCell ref="P2238:P2239"/>
    <mergeCell ref="Q2238:Q2239"/>
    <mergeCell ref="R2238:R2239"/>
    <mergeCell ref="F2238:F2239"/>
    <mergeCell ref="G2238:G2239"/>
    <mergeCell ref="H2238:H2239"/>
    <mergeCell ref="I2238:I2239"/>
    <mergeCell ref="K2238:K2239"/>
    <mergeCell ref="L2238:L2239"/>
    <mergeCell ref="Q2246:Q2247"/>
    <mergeCell ref="R2246:R2247"/>
    <mergeCell ref="S2246:S2247"/>
    <mergeCell ref="D2248:G2249"/>
    <mergeCell ref="H2248:I2249"/>
    <mergeCell ref="N2248:Q2249"/>
    <mergeCell ref="R2248:S2249"/>
    <mergeCell ref="K2246:K2247"/>
    <mergeCell ref="L2246:L2247"/>
    <mergeCell ref="M2246:M2247"/>
    <mergeCell ref="N2246:N2247"/>
    <mergeCell ref="O2246:O2247"/>
    <mergeCell ref="P2246:P2247"/>
    <mergeCell ref="S2244:S2245"/>
    <mergeCell ref="A2246:A2247"/>
    <mergeCell ref="B2246:B2247"/>
    <mergeCell ref="C2246:C2247"/>
    <mergeCell ref="D2246:D2247"/>
    <mergeCell ref="E2246:E2247"/>
    <mergeCell ref="F2246:F2247"/>
    <mergeCell ref="G2246:G2247"/>
    <mergeCell ref="H2246:H2247"/>
    <mergeCell ref="I2246:I2247"/>
    <mergeCell ref="M2244:M2245"/>
    <mergeCell ref="N2244:N2245"/>
    <mergeCell ref="O2244:O2245"/>
    <mergeCell ref="P2244:P2245"/>
    <mergeCell ref="Q2244:Q2245"/>
    <mergeCell ref="R2244:R2245"/>
    <mergeCell ref="F2244:F2245"/>
    <mergeCell ref="G2244:G2245"/>
    <mergeCell ref="H2244:H2245"/>
    <mergeCell ref="I2244:I2245"/>
    <mergeCell ref="K2244:K2245"/>
    <mergeCell ref="L2244:L2245"/>
    <mergeCell ref="N2256:N2257"/>
    <mergeCell ref="O2256:O2257"/>
    <mergeCell ref="P2256:P2257"/>
    <mergeCell ref="Q2256:Q2257"/>
    <mergeCell ref="R2256:R2257"/>
    <mergeCell ref="S2256:S2257"/>
    <mergeCell ref="G2256:G2257"/>
    <mergeCell ref="H2256:H2257"/>
    <mergeCell ref="I2256:I2257"/>
    <mergeCell ref="K2256:K2257"/>
    <mergeCell ref="L2256:L2257"/>
    <mergeCell ref="M2256:M2257"/>
    <mergeCell ref="A2256:A2257"/>
    <mergeCell ref="B2256:B2257"/>
    <mergeCell ref="C2256:C2257"/>
    <mergeCell ref="D2256:D2257"/>
    <mergeCell ref="E2256:E2257"/>
    <mergeCell ref="F2256:F2257"/>
    <mergeCell ref="Q2252:Q2253"/>
    <mergeCell ref="R2252:R2253"/>
    <mergeCell ref="S2252:S2253"/>
    <mergeCell ref="A2254:A2255"/>
    <mergeCell ref="B2254:I2255"/>
    <mergeCell ref="K2254:K2255"/>
    <mergeCell ref="L2254:S2255"/>
    <mergeCell ref="K2252:K2253"/>
    <mergeCell ref="L2252:L2253"/>
    <mergeCell ref="M2252:M2253"/>
    <mergeCell ref="N2252:N2253"/>
    <mergeCell ref="O2252:O2253"/>
    <mergeCell ref="P2252:P2253"/>
    <mergeCell ref="A2250:S2251"/>
    <mergeCell ref="A2252:A2253"/>
    <mergeCell ref="B2252:B2253"/>
    <mergeCell ref="C2252:C2253"/>
    <mergeCell ref="D2252:D2253"/>
    <mergeCell ref="E2252:E2253"/>
    <mergeCell ref="F2252:F2253"/>
    <mergeCell ref="G2252:G2253"/>
    <mergeCell ref="H2252:H2253"/>
    <mergeCell ref="I2252:I2253"/>
    <mergeCell ref="N2260:N2261"/>
    <mergeCell ref="O2260:O2261"/>
    <mergeCell ref="P2260:P2261"/>
    <mergeCell ref="Q2260:Q2261"/>
    <mergeCell ref="R2260:R2261"/>
    <mergeCell ref="S2260:S2261"/>
    <mergeCell ref="G2260:G2261"/>
    <mergeCell ref="H2260:H2261"/>
    <mergeCell ref="I2260:I2261"/>
    <mergeCell ref="K2260:K2261"/>
    <mergeCell ref="L2260:L2261"/>
    <mergeCell ref="M2260:M2261"/>
    <mergeCell ref="A2260:A2261"/>
    <mergeCell ref="B2260:B2261"/>
    <mergeCell ref="C2260:C2261"/>
    <mergeCell ref="D2260:D2261"/>
    <mergeCell ref="E2260:E2261"/>
    <mergeCell ref="F2260:F2261"/>
    <mergeCell ref="N2258:N2259"/>
    <mergeCell ref="O2258:O2259"/>
    <mergeCell ref="P2258:P2259"/>
    <mergeCell ref="Q2258:Q2259"/>
    <mergeCell ref="R2258:R2259"/>
    <mergeCell ref="S2258:S2259"/>
    <mergeCell ref="G2258:G2259"/>
    <mergeCell ref="H2258:H2259"/>
    <mergeCell ref="I2258:I2259"/>
    <mergeCell ref="K2258:K2259"/>
    <mergeCell ref="L2258:L2259"/>
    <mergeCell ref="M2258:M2259"/>
    <mergeCell ref="A2258:A2259"/>
    <mergeCell ref="B2258:B2259"/>
    <mergeCell ref="C2258:C2259"/>
    <mergeCell ref="D2258:D2259"/>
    <mergeCell ref="E2258:E2259"/>
    <mergeCell ref="F2258:F2259"/>
    <mergeCell ref="G2264:G2265"/>
    <mergeCell ref="H2264:H2265"/>
    <mergeCell ref="I2264:I2265"/>
    <mergeCell ref="K2264:K2265"/>
    <mergeCell ref="L2264:S2265"/>
    <mergeCell ref="A2266:A2267"/>
    <mergeCell ref="B2266:B2267"/>
    <mergeCell ref="C2266:C2267"/>
    <mergeCell ref="D2266:D2267"/>
    <mergeCell ref="E2266:E2267"/>
    <mergeCell ref="A2264:A2265"/>
    <mergeCell ref="B2264:B2265"/>
    <mergeCell ref="C2264:C2265"/>
    <mergeCell ref="D2264:D2265"/>
    <mergeCell ref="E2264:E2265"/>
    <mergeCell ref="F2264:F2265"/>
    <mergeCell ref="N2262:N2263"/>
    <mergeCell ref="O2262:O2263"/>
    <mergeCell ref="P2262:P2263"/>
    <mergeCell ref="Q2262:Q2263"/>
    <mergeCell ref="R2262:R2263"/>
    <mergeCell ref="S2262:S2263"/>
    <mergeCell ref="G2262:G2263"/>
    <mergeCell ref="H2262:H2263"/>
    <mergeCell ref="I2262:I2263"/>
    <mergeCell ref="K2262:K2263"/>
    <mergeCell ref="L2262:L2263"/>
    <mergeCell ref="M2262:M2263"/>
    <mergeCell ref="A2262:A2263"/>
    <mergeCell ref="B2262:B2263"/>
    <mergeCell ref="C2262:C2263"/>
    <mergeCell ref="D2262:D2263"/>
    <mergeCell ref="E2262:E2263"/>
    <mergeCell ref="F2262:F2263"/>
    <mergeCell ref="Q2268:Q2269"/>
    <mergeCell ref="R2268:R2269"/>
    <mergeCell ref="S2268:S2269"/>
    <mergeCell ref="A2270:A2271"/>
    <mergeCell ref="B2270:B2271"/>
    <mergeCell ref="C2270:C2271"/>
    <mergeCell ref="D2270:D2271"/>
    <mergeCell ref="E2270:E2271"/>
    <mergeCell ref="F2270:F2271"/>
    <mergeCell ref="G2270:G2271"/>
    <mergeCell ref="K2268:K2269"/>
    <mergeCell ref="L2268:L2269"/>
    <mergeCell ref="M2268:M2269"/>
    <mergeCell ref="N2268:N2269"/>
    <mergeCell ref="O2268:O2269"/>
    <mergeCell ref="P2268:P2269"/>
    <mergeCell ref="S2266:S2267"/>
    <mergeCell ref="A2268:A2269"/>
    <mergeCell ref="B2268:B2269"/>
    <mergeCell ref="C2268:C2269"/>
    <mergeCell ref="D2268:D2269"/>
    <mergeCell ref="E2268:E2269"/>
    <mergeCell ref="F2268:F2269"/>
    <mergeCell ref="G2268:G2269"/>
    <mergeCell ref="H2268:H2269"/>
    <mergeCell ref="I2268:I2269"/>
    <mergeCell ref="M2266:M2267"/>
    <mergeCell ref="N2266:N2267"/>
    <mergeCell ref="O2266:O2267"/>
    <mergeCell ref="P2266:P2267"/>
    <mergeCell ref="Q2266:Q2267"/>
    <mergeCell ref="R2266:R2267"/>
    <mergeCell ref="F2266:F2267"/>
    <mergeCell ref="G2266:G2267"/>
    <mergeCell ref="H2266:H2267"/>
    <mergeCell ref="I2266:I2267"/>
    <mergeCell ref="K2266:K2267"/>
    <mergeCell ref="L2266:L2267"/>
    <mergeCell ref="S2272:S2273"/>
    <mergeCell ref="A2274:A2275"/>
    <mergeCell ref="B2274:B2275"/>
    <mergeCell ref="C2274:C2275"/>
    <mergeCell ref="D2274:D2275"/>
    <mergeCell ref="E2274:E2275"/>
    <mergeCell ref="F2274:F2275"/>
    <mergeCell ref="G2274:G2275"/>
    <mergeCell ref="H2274:H2275"/>
    <mergeCell ref="I2274:I2275"/>
    <mergeCell ref="M2272:M2273"/>
    <mergeCell ref="N2272:N2273"/>
    <mergeCell ref="O2272:O2273"/>
    <mergeCell ref="P2272:P2273"/>
    <mergeCell ref="Q2272:Q2273"/>
    <mergeCell ref="R2272:R2273"/>
    <mergeCell ref="F2272:F2273"/>
    <mergeCell ref="G2272:G2273"/>
    <mergeCell ref="H2272:H2273"/>
    <mergeCell ref="I2272:I2273"/>
    <mergeCell ref="K2272:K2273"/>
    <mergeCell ref="L2272:L2273"/>
    <mergeCell ref="O2270:O2271"/>
    <mergeCell ref="P2270:P2271"/>
    <mergeCell ref="Q2270:Q2271"/>
    <mergeCell ref="R2270:R2271"/>
    <mergeCell ref="S2270:S2271"/>
    <mergeCell ref="A2272:A2273"/>
    <mergeCell ref="B2272:B2273"/>
    <mergeCell ref="C2272:C2273"/>
    <mergeCell ref="D2272:D2273"/>
    <mergeCell ref="E2272:E2273"/>
    <mergeCell ref="H2270:H2271"/>
    <mergeCell ref="I2270:I2271"/>
    <mergeCell ref="K2270:K2271"/>
    <mergeCell ref="L2270:L2271"/>
    <mergeCell ref="M2270:M2271"/>
    <mergeCell ref="N2270:N2271"/>
    <mergeCell ref="F2278:F2279"/>
    <mergeCell ref="G2278:G2279"/>
    <mergeCell ref="H2278:H2279"/>
    <mergeCell ref="I2278:I2279"/>
    <mergeCell ref="K2278:K2279"/>
    <mergeCell ref="L2278:S2279"/>
    <mergeCell ref="O2276:O2277"/>
    <mergeCell ref="P2276:P2277"/>
    <mergeCell ref="Q2276:Q2277"/>
    <mergeCell ref="R2276:R2277"/>
    <mergeCell ref="S2276:S2277"/>
    <mergeCell ref="A2278:A2279"/>
    <mergeCell ref="B2278:B2279"/>
    <mergeCell ref="C2278:C2279"/>
    <mergeCell ref="D2278:D2279"/>
    <mergeCell ref="E2278:E2279"/>
    <mergeCell ref="H2276:H2277"/>
    <mergeCell ref="I2276:I2277"/>
    <mergeCell ref="K2276:K2277"/>
    <mergeCell ref="L2276:L2277"/>
    <mergeCell ref="M2276:M2277"/>
    <mergeCell ref="N2276:N2277"/>
    <mergeCell ref="Q2274:Q2275"/>
    <mergeCell ref="R2274:R2275"/>
    <mergeCell ref="S2274:S2275"/>
    <mergeCell ref="A2276:A2277"/>
    <mergeCell ref="B2276:B2277"/>
    <mergeCell ref="C2276:C2277"/>
    <mergeCell ref="D2276:D2277"/>
    <mergeCell ref="E2276:E2277"/>
    <mergeCell ref="F2276:F2277"/>
    <mergeCell ref="G2276:G2277"/>
    <mergeCell ref="K2274:K2275"/>
    <mergeCell ref="L2274:L2275"/>
    <mergeCell ref="M2274:M2275"/>
    <mergeCell ref="N2274:N2275"/>
    <mergeCell ref="O2274:O2275"/>
    <mergeCell ref="P2274:P2275"/>
    <mergeCell ref="O2282:O2283"/>
    <mergeCell ref="P2282:P2283"/>
    <mergeCell ref="Q2282:Q2283"/>
    <mergeCell ref="R2282:R2283"/>
    <mergeCell ref="S2282:S2283"/>
    <mergeCell ref="A2284:A2285"/>
    <mergeCell ref="B2284:B2285"/>
    <mergeCell ref="C2284:C2285"/>
    <mergeCell ref="D2284:D2285"/>
    <mergeCell ref="E2284:E2285"/>
    <mergeCell ref="A2282:A2283"/>
    <mergeCell ref="B2282:I2283"/>
    <mergeCell ref="K2282:K2283"/>
    <mergeCell ref="L2282:L2283"/>
    <mergeCell ref="M2282:M2283"/>
    <mergeCell ref="N2282:N2283"/>
    <mergeCell ref="N2280:N2281"/>
    <mergeCell ref="O2280:O2281"/>
    <mergeCell ref="P2280:P2281"/>
    <mergeCell ref="Q2280:Q2281"/>
    <mergeCell ref="R2280:R2281"/>
    <mergeCell ref="S2280:S2281"/>
    <mergeCell ref="G2280:G2281"/>
    <mergeCell ref="H2280:H2281"/>
    <mergeCell ref="I2280:I2281"/>
    <mergeCell ref="K2280:K2281"/>
    <mergeCell ref="L2280:L2281"/>
    <mergeCell ref="M2280:M2281"/>
    <mergeCell ref="A2280:A2281"/>
    <mergeCell ref="B2280:B2281"/>
    <mergeCell ref="C2280:C2281"/>
    <mergeCell ref="D2280:D2281"/>
    <mergeCell ref="E2280:E2281"/>
    <mergeCell ref="F2280:F2281"/>
    <mergeCell ref="Q2286:Q2287"/>
    <mergeCell ref="R2286:R2287"/>
    <mergeCell ref="S2286:S2287"/>
    <mergeCell ref="A2288:A2289"/>
    <mergeCell ref="B2288:B2289"/>
    <mergeCell ref="C2288:C2289"/>
    <mergeCell ref="D2288:D2289"/>
    <mergeCell ref="E2288:E2289"/>
    <mergeCell ref="F2288:F2289"/>
    <mergeCell ref="G2288:G2289"/>
    <mergeCell ref="K2286:K2287"/>
    <mergeCell ref="L2286:L2287"/>
    <mergeCell ref="M2286:M2287"/>
    <mergeCell ref="N2286:N2287"/>
    <mergeCell ref="O2286:O2287"/>
    <mergeCell ref="P2286:P2287"/>
    <mergeCell ref="S2284:S2285"/>
    <mergeCell ref="A2286:A2287"/>
    <mergeCell ref="B2286:B2287"/>
    <mergeCell ref="C2286:C2287"/>
    <mergeCell ref="D2286:D2287"/>
    <mergeCell ref="E2286:E2287"/>
    <mergeCell ref="F2286:F2287"/>
    <mergeCell ref="G2286:G2287"/>
    <mergeCell ref="H2286:H2287"/>
    <mergeCell ref="I2286:I2287"/>
    <mergeCell ref="M2284:M2285"/>
    <mergeCell ref="N2284:N2285"/>
    <mergeCell ref="O2284:O2285"/>
    <mergeCell ref="P2284:P2285"/>
    <mergeCell ref="Q2284:Q2285"/>
    <mergeCell ref="R2284:R2285"/>
    <mergeCell ref="F2284:F2285"/>
    <mergeCell ref="G2284:G2285"/>
    <mergeCell ref="H2284:H2285"/>
    <mergeCell ref="I2284:I2285"/>
    <mergeCell ref="K2284:K2285"/>
    <mergeCell ref="L2284:L2285"/>
    <mergeCell ref="S2290:S2291"/>
    <mergeCell ref="A2292:A2293"/>
    <mergeCell ref="B2292:B2293"/>
    <mergeCell ref="C2292:C2293"/>
    <mergeCell ref="D2292:D2293"/>
    <mergeCell ref="E2292:E2293"/>
    <mergeCell ref="F2292:F2293"/>
    <mergeCell ref="G2292:G2293"/>
    <mergeCell ref="H2292:H2293"/>
    <mergeCell ref="I2292:I2293"/>
    <mergeCell ref="M2290:M2291"/>
    <mergeCell ref="N2290:N2291"/>
    <mergeCell ref="O2290:O2291"/>
    <mergeCell ref="P2290:P2291"/>
    <mergeCell ref="Q2290:Q2291"/>
    <mergeCell ref="R2290:R2291"/>
    <mergeCell ref="F2290:F2291"/>
    <mergeCell ref="G2290:G2291"/>
    <mergeCell ref="H2290:H2291"/>
    <mergeCell ref="I2290:I2291"/>
    <mergeCell ref="K2290:K2291"/>
    <mergeCell ref="L2290:L2291"/>
    <mergeCell ref="O2288:O2289"/>
    <mergeCell ref="P2288:P2289"/>
    <mergeCell ref="Q2288:Q2289"/>
    <mergeCell ref="R2288:R2289"/>
    <mergeCell ref="S2288:S2289"/>
    <mergeCell ref="A2290:A2291"/>
    <mergeCell ref="B2290:B2291"/>
    <mergeCell ref="C2290:C2291"/>
    <mergeCell ref="D2290:D2291"/>
    <mergeCell ref="E2290:E2291"/>
    <mergeCell ref="H2288:H2289"/>
    <mergeCell ref="I2288:I2289"/>
    <mergeCell ref="K2288:K2289"/>
    <mergeCell ref="L2288:L2289"/>
    <mergeCell ref="M2288:M2289"/>
    <mergeCell ref="N2288:N2289"/>
    <mergeCell ref="N2296:N2297"/>
    <mergeCell ref="O2296:O2297"/>
    <mergeCell ref="P2296:P2297"/>
    <mergeCell ref="Q2296:Q2297"/>
    <mergeCell ref="R2296:R2297"/>
    <mergeCell ref="S2296:S2297"/>
    <mergeCell ref="G2296:G2297"/>
    <mergeCell ref="H2296:H2297"/>
    <mergeCell ref="I2296:I2297"/>
    <mergeCell ref="K2296:K2297"/>
    <mergeCell ref="L2296:L2297"/>
    <mergeCell ref="M2296:M2297"/>
    <mergeCell ref="P2294:P2295"/>
    <mergeCell ref="Q2294:Q2295"/>
    <mergeCell ref="R2294:R2295"/>
    <mergeCell ref="S2294:S2295"/>
    <mergeCell ref="A2296:A2297"/>
    <mergeCell ref="B2296:B2297"/>
    <mergeCell ref="C2296:C2297"/>
    <mergeCell ref="D2296:D2297"/>
    <mergeCell ref="E2296:E2297"/>
    <mergeCell ref="F2296:F2297"/>
    <mergeCell ref="I2294:I2295"/>
    <mergeCell ref="K2294:K2295"/>
    <mergeCell ref="L2294:L2295"/>
    <mergeCell ref="M2294:M2295"/>
    <mergeCell ref="N2294:N2295"/>
    <mergeCell ref="O2294:O2295"/>
    <mergeCell ref="K2292:K2293"/>
    <mergeCell ref="L2292:S2293"/>
    <mergeCell ref="A2294:A2295"/>
    <mergeCell ref="B2294:B2295"/>
    <mergeCell ref="C2294:C2295"/>
    <mergeCell ref="D2294:D2295"/>
    <mergeCell ref="E2294:E2295"/>
    <mergeCell ref="F2294:F2295"/>
    <mergeCell ref="G2294:G2295"/>
    <mergeCell ref="H2294:H2295"/>
    <mergeCell ref="S2300:S2301"/>
    <mergeCell ref="A2302:A2303"/>
    <mergeCell ref="B2302:B2303"/>
    <mergeCell ref="C2302:C2303"/>
    <mergeCell ref="D2302:D2303"/>
    <mergeCell ref="E2302:E2303"/>
    <mergeCell ref="F2302:F2303"/>
    <mergeCell ref="G2302:G2303"/>
    <mergeCell ref="H2302:H2303"/>
    <mergeCell ref="I2302:I2303"/>
    <mergeCell ref="M2300:M2301"/>
    <mergeCell ref="N2300:N2301"/>
    <mergeCell ref="O2300:O2301"/>
    <mergeCell ref="P2300:P2301"/>
    <mergeCell ref="Q2300:Q2301"/>
    <mergeCell ref="R2300:R2301"/>
    <mergeCell ref="F2300:F2301"/>
    <mergeCell ref="G2300:G2301"/>
    <mergeCell ref="H2300:H2301"/>
    <mergeCell ref="I2300:I2301"/>
    <mergeCell ref="K2300:K2301"/>
    <mergeCell ref="L2300:L2301"/>
    <mergeCell ref="O2298:O2299"/>
    <mergeCell ref="P2298:P2299"/>
    <mergeCell ref="Q2298:Q2299"/>
    <mergeCell ref="R2298:R2299"/>
    <mergeCell ref="S2298:S2299"/>
    <mergeCell ref="A2300:A2301"/>
    <mergeCell ref="B2300:B2301"/>
    <mergeCell ref="C2300:C2301"/>
    <mergeCell ref="D2300:D2301"/>
    <mergeCell ref="E2300:E2301"/>
    <mergeCell ref="A2298:A2299"/>
    <mergeCell ref="B2298:I2299"/>
    <mergeCell ref="K2298:K2299"/>
    <mergeCell ref="L2298:L2299"/>
    <mergeCell ref="M2298:M2299"/>
    <mergeCell ref="N2298:N2299"/>
    <mergeCell ref="N2306:N2307"/>
    <mergeCell ref="O2306:O2307"/>
    <mergeCell ref="P2306:P2307"/>
    <mergeCell ref="Q2306:Q2307"/>
    <mergeCell ref="R2306:R2307"/>
    <mergeCell ref="S2306:S2307"/>
    <mergeCell ref="G2306:G2307"/>
    <mergeCell ref="H2306:H2307"/>
    <mergeCell ref="I2306:I2307"/>
    <mergeCell ref="K2306:K2307"/>
    <mergeCell ref="L2306:L2307"/>
    <mergeCell ref="M2306:M2307"/>
    <mergeCell ref="H2304:H2305"/>
    <mergeCell ref="I2304:I2305"/>
    <mergeCell ref="K2304:K2305"/>
    <mergeCell ref="L2304:S2305"/>
    <mergeCell ref="A2306:A2307"/>
    <mergeCell ref="B2306:B2307"/>
    <mergeCell ref="C2306:C2307"/>
    <mergeCell ref="D2306:D2307"/>
    <mergeCell ref="E2306:E2307"/>
    <mergeCell ref="F2306:F2307"/>
    <mergeCell ref="Q2302:Q2303"/>
    <mergeCell ref="R2302:R2303"/>
    <mergeCell ref="S2302:S2303"/>
    <mergeCell ref="A2304:A2305"/>
    <mergeCell ref="B2304:B2305"/>
    <mergeCell ref="C2304:C2305"/>
    <mergeCell ref="D2304:D2305"/>
    <mergeCell ref="E2304:E2305"/>
    <mergeCell ref="F2304:F2305"/>
    <mergeCell ref="G2304:G2305"/>
    <mergeCell ref="K2302:K2303"/>
    <mergeCell ref="L2302:L2303"/>
    <mergeCell ref="M2302:M2303"/>
    <mergeCell ref="N2302:N2303"/>
    <mergeCell ref="O2302:O2303"/>
    <mergeCell ref="P2302:P2303"/>
    <mergeCell ref="N2310:N2311"/>
    <mergeCell ref="O2310:O2311"/>
    <mergeCell ref="P2310:P2311"/>
    <mergeCell ref="Q2310:Q2311"/>
    <mergeCell ref="R2310:R2311"/>
    <mergeCell ref="S2310:S2311"/>
    <mergeCell ref="G2310:G2311"/>
    <mergeCell ref="H2310:H2311"/>
    <mergeCell ref="I2310:I2311"/>
    <mergeCell ref="K2310:K2311"/>
    <mergeCell ref="L2310:L2311"/>
    <mergeCell ref="M2310:M2311"/>
    <mergeCell ref="A2310:A2311"/>
    <mergeCell ref="B2310:B2311"/>
    <mergeCell ref="C2310:C2311"/>
    <mergeCell ref="D2310:D2311"/>
    <mergeCell ref="E2310:E2311"/>
    <mergeCell ref="F2310:F2311"/>
    <mergeCell ref="N2308:N2309"/>
    <mergeCell ref="O2308:O2309"/>
    <mergeCell ref="P2308:P2309"/>
    <mergeCell ref="Q2308:Q2309"/>
    <mergeCell ref="R2308:R2309"/>
    <mergeCell ref="S2308:S2309"/>
    <mergeCell ref="G2308:G2309"/>
    <mergeCell ref="H2308:H2309"/>
    <mergeCell ref="I2308:I2309"/>
    <mergeCell ref="K2308:K2309"/>
    <mergeCell ref="L2308:L2309"/>
    <mergeCell ref="M2308:M2309"/>
    <mergeCell ref="A2308:A2309"/>
    <mergeCell ref="B2308:B2309"/>
    <mergeCell ref="C2308:C2309"/>
    <mergeCell ref="D2308:D2309"/>
    <mergeCell ref="E2308:E2309"/>
    <mergeCell ref="F2308:F2309"/>
    <mergeCell ref="N2314:N2315"/>
    <mergeCell ref="O2314:O2315"/>
    <mergeCell ref="P2314:P2315"/>
    <mergeCell ref="Q2314:Q2315"/>
    <mergeCell ref="R2314:R2315"/>
    <mergeCell ref="S2314:S2315"/>
    <mergeCell ref="G2314:G2315"/>
    <mergeCell ref="H2314:H2315"/>
    <mergeCell ref="I2314:I2315"/>
    <mergeCell ref="K2314:K2315"/>
    <mergeCell ref="L2314:L2315"/>
    <mergeCell ref="M2314:M2315"/>
    <mergeCell ref="A2314:A2315"/>
    <mergeCell ref="B2314:B2315"/>
    <mergeCell ref="C2314:C2315"/>
    <mergeCell ref="D2314:D2315"/>
    <mergeCell ref="E2314:E2315"/>
    <mergeCell ref="F2314:F2315"/>
    <mergeCell ref="N2312:N2313"/>
    <mergeCell ref="O2312:O2313"/>
    <mergeCell ref="P2312:P2313"/>
    <mergeCell ref="Q2312:Q2313"/>
    <mergeCell ref="R2312:R2313"/>
    <mergeCell ref="S2312:S2313"/>
    <mergeCell ref="G2312:G2313"/>
    <mergeCell ref="H2312:H2313"/>
    <mergeCell ref="I2312:I2313"/>
    <mergeCell ref="K2312:K2313"/>
    <mergeCell ref="L2312:L2313"/>
    <mergeCell ref="M2312:M2313"/>
    <mergeCell ref="A2312:A2313"/>
    <mergeCell ref="B2312:B2313"/>
    <mergeCell ref="C2312:C2313"/>
    <mergeCell ref="D2312:D2313"/>
    <mergeCell ref="E2312:E2313"/>
    <mergeCell ref="F2312:F2313"/>
    <mergeCell ref="N2320:N2321"/>
    <mergeCell ref="O2320:O2321"/>
    <mergeCell ref="P2320:P2321"/>
    <mergeCell ref="Q2320:Q2321"/>
    <mergeCell ref="R2320:R2321"/>
    <mergeCell ref="S2320:S2321"/>
    <mergeCell ref="G2320:G2321"/>
    <mergeCell ref="H2320:H2321"/>
    <mergeCell ref="I2320:I2321"/>
    <mergeCell ref="K2320:K2321"/>
    <mergeCell ref="L2320:L2321"/>
    <mergeCell ref="M2320:M2321"/>
    <mergeCell ref="A2320:A2321"/>
    <mergeCell ref="B2320:B2321"/>
    <mergeCell ref="C2320:C2321"/>
    <mergeCell ref="D2320:D2321"/>
    <mergeCell ref="E2320:E2321"/>
    <mergeCell ref="F2320:F2321"/>
    <mergeCell ref="N2318:N2319"/>
    <mergeCell ref="O2318:O2319"/>
    <mergeCell ref="P2318:P2319"/>
    <mergeCell ref="Q2318:Q2319"/>
    <mergeCell ref="R2318:R2319"/>
    <mergeCell ref="S2318:S2319"/>
    <mergeCell ref="G2316:G2317"/>
    <mergeCell ref="H2316:H2317"/>
    <mergeCell ref="I2316:I2317"/>
    <mergeCell ref="K2316:K2317"/>
    <mergeCell ref="L2316:S2317"/>
    <mergeCell ref="A2318:A2319"/>
    <mergeCell ref="B2318:I2319"/>
    <mergeCell ref="K2318:K2319"/>
    <mergeCell ref="L2318:L2319"/>
    <mergeCell ref="M2318:M2319"/>
    <mergeCell ref="A2316:A2317"/>
    <mergeCell ref="B2316:B2317"/>
    <mergeCell ref="C2316:C2317"/>
    <mergeCell ref="D2316:D2317"/>
    <mergeCell ref="E2316:E2317"/>
    <mergeCell ref="F2316:F2317"/>
    <mergeCell ref="N2324:N2325"/>
    <mergeCell ref="O2324:O2325"/>
    <mergeCell ref="P2324:P2325"/>
    <mergeCell ref="Q2324:Q2325"/>
    <mergeCell ref="R2324:R2325"/>
    <mergeCell ref="S2324:S2325"/>
    <mergeCell ref="G2324:G2325"/>
    <mergeCell ref="H2324:H2325"/>
    <mergeCell ref="I2324:I2325"/>
    <mergeCell ref="K2324:K2325"/>
    <mergeCell ref="L2324:L2325"/>
    <mergeCell ref="M2324:M2325"/>
    <mergeCell ref="A2324:A2325"/>
    <mergeCell ref="B2324:B2325"/>
    <mergeCell ref="C2324:C2325"/>
    <mergeCell ref="D2324:D2325"/>
    <mergeCell ref="E2324:E2325"/>
    <mergeCell ref="F2324:F2325"/>
    <mergeCell ref="N2322:N2323"/>
    <mergeCell ref="O2322:O2323"/>
    <mergeCell ref="P2322:P2323"/>
    <mergeCell ref="Q2322:Q2323"/>
    <mergeCell ref="R2322:R2323"/>
    <mergeCell ref="S2322:S2323"/>
    <mergeCell ref="G2322:G2323"/>
    <mergeCell ref="H2322:H2323"/>
    <mergeCell ref="I2322:I2323"/>
    <mergeCell ref="K2322:K2323"/>
    <mergeCell ref="L2322:L2323"/>
    <mergeCell ref="M2322:M2323"/>
    <mergeCell ref="A2322:A2323"/>
    <mergeCell ref="B2322:B2323"/>
    <mergeCell ref="C2322:C2323"/>
    <mergeCell ref="D2322:D2323"/>
    <mergeCell ref="E2322:E2323"/>
    <mergeCell ref="F2322:F2323"/>
    <mergeCell ref="N2328:N2329"/>
    <mergeCell ref="O2328:O2329"/>
    <mergeCell ref="P2328:P2329"/>
    <mergeCell ref="Q2328:Q2329"/>
    <mergeCell ref="R2328:R2329"/>
    <mergeCell ref="S2328:S2329"/>
    <mergeCell ref="G2328:G2329"/>
    <mergeCell ref="H2328:H2329"/>
    <mergeCell ref="I2328:I2329"/>
    <mergeCell ref="K2328:K2329"/>
    <mergeCell ref="L2328:L2329"/>
    <mergeCell ref="M2328:M2329"/>
    <mergeCell ref="A2328:A2329"/>
    <mergeCell ref="B2328:B2329"/>
    <mergeCell ref="C2328:C2329"/>
    <mergeCell ref="D2328:D2329"/>
    <mergeCell ref="E2328:E2329"/>
    <mergeCell ref="F2328:F2329"/>
    <mergeCell ref="N2326:N2327"/>
    <mergeCell ref="O2326:O2327"/>
    <mergeCell ref="P2326:P2327"/>
    <mergeCell ref="Q2326:Q2327"/>
    <mergeCell ref="R2326:R2327"/>
    <mergeCell ref="S2326:S2327"/>
    <mergeCell ref="G2326:G2327"/>
    <mergeCell ref="H2326:H2327"/>
    <mergeCell ref="I2326:I2327"/>
    <mergeCell ref="K2326:K2327"/>
    <mergeCell ref="L2326:L2327"/>
    <mergeCell ref="M2326:M2327"/>
    <mergeCell ref="A2326:A2327"/>
    <mergeCell ref="B2326:B2327"/>
    <mergeCell ref="C2326:C2327"/>
    <mergeCell ref="D2326:D2327"/>
    <mergeCell ref="E2326:E2327"/>
    <mergeCell ref="F2326:F2327"/>
    <mergeCell ref="N2334:N2335"/>
    <mergeCell ref="O2334:O2335"/>
    <mergeCell ref="P2334:P2335"/>
    <mergeCell ref="Q2334:Q2335"/>
    <mergeCell ref="R2334:R2335"/>
    <mergeCell ref="S2334:S2335"/>
    <mergeCell ref="G2334:G2335"/>
    <mergeCell ref="H2334:H2335"/>
    <mergeCell ref="I2334:I2335"/>
    <mergeCell ref="K2334:K2335"/>
    <mergeCell ref="L2334:L2335"/>
    <mergeCell ref="M2334:M2335"/>
    <mergeCell ref="A2334:A2335"/>
    <mergeCell ref="B2334:B2335"/>
    <mergeCell ref="C2334:C2335"/>
    <mergeCell ref="D2334:D2335"/>
    <mergeCell ref="E2334:E2335"/>
    <mergeCell ref="F2334:F2335"/>
    <mergeCell ref="F2332:F2333"/>
    <mergeCell ref="G2332:G2333"/>
    <mergeCell ref="H2332:H2333"/>
    <mergeCell ref="I2332:I2333"/>
    <mergeCell ref="K2332:K2333"/>
    <mergeCell ref="L2332:S2333"/>
    <mergeCell ref="O2330:O2331"/>
    <mergeCell ref="P2330:P2331"/>
    <mergeCell ref="Q2330:Q2331"/>
    <mergeCell ref="R2330:R2331"/>
    <mergeCell ref="S2330:S2331"/>
    <mergeCell ref="A2332:A2333"/>
    <mergeCell ref="B2332:B2333"/>
    <mergeCell ref="C2332:C2333"/>
    <mergeCell ref="D2332:D2333"/>
    <mergeCell ref="E2332:E2333"/>
    <mergeCell ref="A2330:A2331"/>
    <mergeCell ref="B2330:I2331"/>
    <mergeCell ref="K2330:K2331"/>
    <mergeCell ref="L2330:L2331"/>
    <mergeCell ref="M2330:M2331"/>
    <mergeCell ref="N2330:N2331"/>
    <mergeCell ref="N2338:N2339"/>
    <mergeCell ref="O2338:O2339"/>
    <mergeCell ref="P2338:P2339"/>
    <mergeCell ref="Q2338:Q2339"/>
    <mergeCell ref="R2338:R2339"/>
    <mergeCell ref="S2338:S2339"/>
    <mergeCell ref="G2338:G2339"/>
    <mergeCell ref="H2338:H2339"/>
    <mergeCell ref="I2338:I2339"/>
    <mergeCell ref="K2338:K2339"/>
    <mergeCell ref="L2338:L2339"/>
    <mergeCell ref="M2338:M2339"/>
    <mergeCell ref="A2338:A2339"/>
    <mergeCell ref="B2338:B2339"/>
    <mergeCell ref="C2338:C2339"/>
    <mergeCell ref="D2338:D2339"/>
    <mergeCell ref="E2338:E2339"/>
    <mergeCell ref="F2338:F2339"/>
    <mergeCell ref="N2336:N2337"/>
    <mergeCell ref="O2336:O2337"/>
    <mergeCell ref="P2336:P2337"/>
    <mergeCell ref="Q2336:Q2337"/>
    <mergeCell ref="R2336:R2337"/>
    <mergeCell ref="S2336:S2337"/>
    <mergeCell ref="G2336:G2337"/>
    <mergeCell ref="H2336:H2337"/>
    <mergeCell ref="I2336:I2337"/>
    <mergeCell ref="K2336:K2337"/>
    <mergeCell ref="L2336:L2337"/>
    <mergeCell ref="M2336:M2337"/>
    <mergeCell ref="A2336:A2337"/>
    <mergeCell ref="B2336:B2337"/>
    <mergeCell ref="C2336:C2337"/>
    <mergeCell ref="D2336:D2337"/>
    <mergeCell ref="E2336:E2337"/>
    <mergeCell ref="F2336:F2337"/>
    <mergeCell ref="O2342:O2343"/>
    <mergeCell ref="P2342:P2343"/>
    <mergeCell ref="Q2342:Q2343"/>
    <mergeCell ref="R2342:R2343"/>
    <mergeCell ref="S2342:S2343"/>
    <mergeCell ref="A2344:A2345"/>
    <mergeCell ref="B2344:B2345"/>
    <mergeCell ref="C2344:C2345"/>
    <mergeCell ref="D2344:D2345"/>
    <mergeCell ref="E2344:E2345"/>
    <mergeCell ref="A2342:A2343"/>
    <mergeCell ref="B2342:I2343"/>
    <mergeCell ref="K2342:K2343"/>
    <mergeCell ref="L2342:L2343"/>
    <mergeCell ref="M2342:M2343"/>
    <mergeCell ref="N2342:N2343"/>
    <mergeCell ref="N2340:N2341"/>
    <mergeCell ref="O2340:O2341"/>
    <mergeCell ref="P2340:P2341"/>
    <mergeCell ref="Q2340:Q2341"/>
    <mergeCell ref="R2340:R2341"/>
    <mergeCell ref="S2340:S2341"/>
    <mergeCell ref="G2340:G2341"/>
    <mergeCell ref="H2340:H2341"/>
    <mergeCell ref="I2340:I2341"/>
    <mergeCell ref="K2340:K2341"/>
    <mergeCell ref="L2340:L2341"/>
    <mergeCell ref="M2340:M2341"/>
    <mergeCell ref="A2340:A2341"/>
    <mergeCell ref="B2340:B2341"/>
    <mergeCell ref="C2340:C2341"/>
    <mergeCell ref="D2340:D2341"/>
    <mergeCell ref="E2340:E2341"/>
    <mergeCell ref="F2340:F2341"/>
    <mergeCell ref="Q2346:Q2347"/>
    <mergeCell ref="R2346:R2347"/>
    <mergeCell ref="S2346:S2347"/>
    <mergeCell ref="A2348:A2349"/>
    <mergeCell ref="B2348:B2349"/>
    <mergeCell ref="C2348:C2349"/>
    <mergeCell ref="D2348:D2349"/>
    <mergeCell ref="E2348:E2349"/>
    <mergeCell ref="F2348:F2349"/>
    <mergeCell ref="G2348:G2349"/>
    <mergeCell ref="K2346:K2347"/>
    <mergeCell ref="L2346:L2347"/>
    <mergeCell ref="M2346:M2347"/>
    <mergeCell ref="N2346:N2347"/>
    <mergeCell ref="O2346:O2347"/>
    <mergeCell ref="P2346:P2347"/>
    <mergeCell ref="S2344:S2345"/>
    <mergeCell ref="A2346:A2347"/>
    <mergeCell ref="B2346:B2347"/>
    <mergeCell ref="C2346:C2347"/>
    <mergeCell ref="D2346:D2347"/>
    <mergeCell ref="E2346:E2347"/>
    <mergeCell ref="F2346:F2347"/>
    <mergeCell ref="G2346:G2347"/>
    <mergeCell ref="H2346:H2347"/>
    <mergeCell ref="I2346:I2347"/>
    <mergeCell ref="M2344:M2345"/>
    <mergeCell ref="N2344:N2345"/>
    <mergeCell ref="O2344:O2345"/>
    <mergeCell ref="P2344:P2345"/>
    <mergeCell ref="Q2344:Q2345"/>
    <mergeCell ref="R2344:R2345"/>
    <mergeCell ref="F2344:F2345"/>
    <mergeCell ref="G2344:G2345"/>
    <mergeCell ref="H2344:H2345"/>
    <mergeCell ref="I2344:I2345"/>
    <mergeCell ref="K2344:K2345"/>
    <mergeCell ref="L2344:L2345"/>
    <mergeCell ref="Q2354:Q2355"/>
    <mergeCell ref="R2354:R2355"/>
    <mergeCell ref="S2354:S2355"/>
    <mergeCell ref="A2356:A2357"/>
    <mergeCell ref="B2356:I2357"/>
    <mergeCell ref="K2356:K2357"/>
    <mergeCell ref="L2356:S2357"/>
    <mergeCell ref="K2354:K2355"/>
    <mergeCell ref="L2354:L2355"/>
    <mergeCell ref="M2354:M2355"/>
    <mergeCell ref="N2354:N2355"/>
    <mergeCell ref="O2354:O2355"/>
    <mergeCell ref="P2354:P2355"/>
    <mergeCell ref="A2352:S2353"/>
    <mergeCell ref="A2354:A2355"/>
    <mergeCell ref="B2354:B2355"/>
    <mergeCell ref="C2354:C2355"/>
    <mergeCell ref="D2354:D2355"/>
    <mergeCell ref="E2354:E2355"/>
    <mergeCell ref="F2354:F2355"/>
    <mergeCell ref="G2354:G2355"/>
    <mergeCell ref="H2354:H2355"/>
    <mergeCell ref="I2354:I2355"/>
    <mergeCell ref="O2348:O2349"/>
    <mergeCell ref="P2348:P2349"/>
    <mergeCell ref="Q2348:Q2349"/>
    <mergeCell ref="R2348:R2349"/>
    <mergeCell ref="S2348:S2349"/>
    <mergeCell ref="D2350:G2351"/>
    <mergeCell ref="H2350:I2351"/>
    <mergeCell ref="N2350:Q2351"/>
    <mergeCell ref="R2350:S2351"/>
    <mergeCell ref="H2348:H2349"/>
    <mergeCell ref="I2348:I2349"/>
    <mergeCell ref="K2348:K2349"/>
    <mergeCell ref="L2348:L2349"/>
    <mergeCell ref="M2348:M2349"/>
    <mergeCell ref="N2348:N2349"/>
    <mergeCell ref="N2360:N2361"/>
    <mergeCell ref="O2360:O2361"/>
    <mergeCell ref="P2360:P2361"/>
    <mergeCell ref="Q2360:Q2361"/>
    <mergeCell ref="R2360:R2361"/>
    <mergeCell ref="S2360:S2361"/>
    <mergeCell ref="G2360:G2361"/>
    <mergeCell ref="H2360:H2361"/>
    <mergeCell ref="I2360:I2361"/>
    <mergeCell ref="K2360:K2361"/>
    <mergeCell ref="L2360:L2361"/>
    <mergeCell ref="M2360:M2361"/>
    <mergeCell ref="A2360:A2361"/>
    <mergeCell ref="B2360:B2361"/>
    <mergeCell ref="C2360:C2361"/>
    <mergeCell ref="D2360:D2361"/>
    <mergeCell ref="E2360:E2361"/>
    <mergeCell ref="F2360:F2361"/>
    <mergeCell ref="N2358:N2359"/>
    <mergeCell ref="O2358:O2359"/>
    <mergeCell ref="P2358:P2359"/>
    <mergeCell ref="Q2358:Q2359"/>
    <mergeCell ref="R2358:R2359"/>
    <mergeCell ref="S2358:S2359"/>
    <mergeCell ref="G2358:G2359"/>
    <mergeCell ref="H2358:H2359"/>
    <mergeCell ref="I2358:I2359"/>
    <mergeCell ref="K2358:K2359"/>
    <mergeCell ref="L2358:L2359"/>
    <mergeCell ref="M2358:M2359"/>
    <mergeCell ref="A2358:A2359"/>
    <mergeCell ref="B2358:B2359"/>
    <mergeCell ref="C2358:C2359"/>
    <mergeCell ref="D2358:D2359"/>
    <mergeCell ref="E2358:E2359"/>
    <mergeCell ref="F2358:F2359"/>
    <mergeCell ref="O2364:O2365"/>
    <mergeCell ref="P2364:P2365"/>
    <mergeCell ref="Q2364:Q2365"/>
    <mergeCell ref="R2364:R2365"/>
    <mergeCell ref="S2364:S2365"/>
    <mergeCell ref="A2366:A2367"/>
    <mergeCell ref="B2366:B2367"/>
    <mergeCell ref="C2366:C2367"/>
    <mergeCell ref="D2366:D2367"/>
    <mergeCell ref="E2366:E2367"/>
    <mergeCell ref="A2364:A2365"/>
    <mergeCell ref="B2364:I2365"/>
    <mergeCell ref="K2364:K2365"/>
    <mergeCell ref="L2364:L2365"/>
    <mergeCell ref="M2364:M2365"/>
    <mergeCell ref="N2364:N2365"/>
    <mergeCell ref="N2362:N2363"/>
    <mergeCell ref="O2362:O2363"/>
    <mergeCell ref="P2362:P2363"/>
    <mergeCell ref="Q2362:Q2363"/>
    <mergeCell ref="R2362:R2363"/>
    <mergeCell ref="S2362:S2363"/>
    <mergeCell ref="G2362:G2363"/>
    <mergeCell ref="H2362:H2363"/>
    <mergeCell ref="I2362:I2363"/>
    <mergeCell ref="K2362:K2363"/>
    <mergeCell ref="L2362:L2363"/>
    <mergeCell ref="M2362:M2363"/>
    <mergeCell ref="A2362:A2363"/>
    <mergeCell ref="B2362:B2363"/>
    <mergeCell ref="C2362:C2363"/>
    <mergeCell ref="D2362:D2363"/>
    <mergeCell ref="E2362:E2363"/>
    <mergeCell ref="F2362:F2363"/>
    <mergeCell ref="N2370:N2371"/>
    <mergeCell ref="O2370:O2371"/>
    <mergeCell ref="P2370:P2371"/>
    <mergeCell ref="Q2370:Q2371"/>
    <mergeCell ref="R2370:R2371"/>
    <mergeCell ref="S2370:S2371"/>
    <mergeCell ref="G2370:G2371"/>
    <mergeCell ref="H2370:H2371"/>
    <mergeCell ref="I2370:I2371"/>
    <mergeCell ref="K2370:K2371"/>
    <mergeCell ref="L2370:L2371"/>
    <mergeCell ref="M2370:M2371"/>
    <mergeCell ref="A2370:A2371"/>
    <mergeCell ref="B2370:B2371"/>
    <mergeCell ref="C2370:C2371"/>
    <mergeCell ref="D2370:D2371"/>
    <mergeCell ref="E2370:E2371"/>
    <mergeCell ref="F2370:F2371"/>
    <mergeCell ref="F2368:F2369"/>
    <mergeCell ref="G2368:G2369"/>
    <mergeCell ref="H2368:H2369"/>
    <mergeCell ref="I2368:I2369"/>
    <mergeCell ref="K2368:K2369"/>
    <mergeCell ref="L2368:S2369"/>
    <mergeCell ref="F2366:F2367"/>
    <mergeCell ref="G2366:G2367"/>
    <mergeCell ref="H2366:H2367"/>
    <mergeCell ref="I2366:I2367"/>
    <mergeCell ref="K2366:S2367"/>
    <mergeCell ref="A2368:A2369"/>
    <mergeCell ref="B2368:B2369"/>
    <mergeCell ref="C2368:C2369"/>
    <mergeCell ref="D2368:D2369"/>
    <mergeCell ref="E2368:E2369"/>
    <mergeCell ref="G2374:G2375"/>
    <mergeCell ref="H2374:H2375"/>
    <mergeCell ref="I2374:I2375"/>
    <mergeCell ref="K2374:K2375"/>
    <mergeCell ref="L2374:S2375"/>
    <mergeCell ref="A2376:A2377"/>
    <mergeCell ref="B2376:B2377"/>
    <mergeCell ref="C2376:C2377"/>
    <mergeCell ref="D2376:D2377"/>
    <mergeCell ref="E2376:E2377"/>
    <mergeCell ref="A2374:A2375"/>
    <mergeCell ref="B2374:B2375"/>
    <mergeCell ref="C2374:C2375"/>
    <mergeCell ref="D2374:D2375"/>
    <mergeCell ref="E2374:E2375"/>
    <mergeCell ref="F2374:F2375"/>
    <mergeCell ref="N2372:N2373"/>
    <mergeCell ref="O2372:O2373"/>
    <mergeCell ref="P2372:P2373"/>
    <mergeCell ref="Q2372:Q2373"/>
    <mergeCell ref="R2372:R2373"/>
    <mergeCell ref="S2372:S2373"/>
    <mergeCell ref="G2372:G2373"/>
    <mergeCell ref="H2372:H2373"/>
    <mergeCell ref="I2372:I2373"/>
    <mergeCell ref="K2372:K2373"/>
    <mergeCell ref="L2372:L2373"/>
    <mergeCell ref="M2372:M2373"/>
    <mergeCell ref="A2372:A2373"/>
    <mergeCell ref="B2372:B2373"/>
    <mergeCell ref="C2372:C2373"/>
    <mergeCell ref="D2372:D2373"/>
    <mergeCell ref="E2372:E2373"/>
    <mergeCell ref="F2372:F2373"/>
    <mergeCell ref="Q2378:Q2379"/>
    <mergeCell ref="R2378:R2379"/>
    <mergeCell ref="S2378:S2379"/>
    <mergeCell ref="A2380:A2381"/>
    <mergeCell ref="B2380:B2381"/>
    <mergeCell ref="C2380:C2381"/>
    <mergeCell ref="D2380:D2381"/>
    <mergeCell ref="E2380:E2381"/>
    <mergeCell ref="F2380:F2381"/>
    <mergeCell ref="G2380:G2381"/>
    <mergeCell ref="K2378:K2379"/>
    <mergeCell ref="L2378:L2379"/>
    <mergeCell ref="M2378:M2379"/>
    <mergeCell ref="N2378:N2379"/>
    <mergeCell ref="O2378:O2379"/>
    <mergeCell ref="P2378:P2379"/>
    <mergeCell ref="S2376:S2377"/>
    <mergeCell ref="A2378:A2379"/>
    <mergeCell ref="B2378:B2379"/>
    <mergeCell ref="C2378:C2379"/>
    <mergeCell ref="D2378:D2379"/>
    <mergeCell ref="E2378:E2379"/>
    <mergeCell ref="F2378:F2379"/>
    <mergeCell ref="G2378:G2379"/>
    <mergeCell ref="H2378:H2379"/>
    <mergeCell ref="I2378:I2379"/>
    <mergeCell ref="M2376:M2377"/>
    <mergeCell ref="N2376:N2377"/>
    <mergeCell ref="O2376:O2377"/>
    <mergeCell ref="P2376:P2377"/>
    <mergeCell ref="Q2376:Q2377"/>
    <mergeCell ref="R2376:R2377"/>
    <mergeCell ref="F2376:F2377"/>
    <mergeCell ref="G2376:G2377"/>
    <mergeCell ref="H2376:H2377"/>
    <mergeCell ref="I2376:I2377"/>
    <mergeCell ref="K2376:K2377"/>
    <mergeCell ref="L2376:L2377"/>
    <mergeCell ref="R2384:R2385"/>
    <mergeCell ref="S2384:S2385"/>
    <mergeCell ref="A2386:A2387"/>
    <mergeCell ref="B2386:B2387"/>
    <mergeCell ref="C2386:C2387"/>
    <mergeCell ref="D2386:D2387"/>
    <mergeCell ref="E2386:E2387"/>
    <mergeCell ref="F2386:F2387"/>
    <mergeCell ref="G2386:G2387"/>
    <mergeCell ref="H2386:H2387"/>
    <mergeCell ref="S2382:S2383"/>
    <mergeCell ref="A2384:A2385"/>
    <mergeCell ref="B2384:I2385"/>
    <mergeCell ref="K2384:K2385"/>
    <mergeCell ref="L2384:L2385"/>
    <mergeCell ref="M2384:M2385"/>
    <mergeCell ref="N2384:N2385"/>
    <mergeCell ref="O2384:O2385"/>
    <mergeCell ref="P2384:P2385"/>
    <mergeCell ref="Q2384:Q2385"/>
    <mergeCell ref="M2382:M2383"/>
    <mergeCell ref="N2382:N2383"/>
    <mergeCell ref="O2382:O2383"/>
    <mergeCell ref="P2382:P2383"/>
    <mergeCell ref="Q2382:Q2383"/>
    <mergeCell ref="R2382:R2383"/>
    <mergeCell ref="F2382:F2383"/>
    <mergeCell ref="G2382:G2383"/>
    <mergeCell ref="H2382:H2383"/>
    <mergeCell ref="I2382:I2383"/>
    <mergeCell ref="K2382:K2383"/>
    <mergeCell ref="L2382:L2383"/>
    <mergeCell ref="O2380:O2381"/>
    <mergeCell ref="P2380:P2381"/>
    <mergeCell ref="Q2380:Q2381"/>
    <mergeCell ref="R2380:R2381"/>
    <mergeCell ref="S2380:S2381"/>
    <mergeCell ref="A2382:A2383"/>
    <mergeCell ref="B2382:B2383"/>
    <mergeCell ref="C2382:C2383"/>
    <mergeCell ref="D2382:D2383"/>
    <mergeCell ref="E2382:E2383"/>
    <mergeCell ref="H2380:H2381"/>
    <mergeCell ref="I2380:I2381"/>
    <mergeCell ref="K2380:K2381"/>
    <mergeCell ref="L2380:L2381"/>
    <mergeCell ref="M2380:M2381"/>
    <mergeCell ref="N2380:N2381"/>
    <mergeCell ref="N2390:N2391"/>
    <mergeCell ref="O2390:O2391"/>
    <mergeCell ref="P2390:P2391"/>
    <mergeCell ref="Q2390:Q2391"/>
    <mergeCell ref="R2390:R2391"/>
    <mergeCell ref="S2390:S2391"/>
    <mergeCell ref="G2390:G2391"/>
    <mergeCell ref="H2390:H2391"/>
    <mergeCell ref="I2390:I2391"/>
    <mergeCell ref="K2390:K2391"/>
    <mergeCell ref="L2390:L2391"/>
    <mergeCell ref="M2390:M2391"/>
    <mergeCell ref="A2390:A2391"/>
    <mergeCell ref="B2390:B2391"/>
    <mergeCell ref="C2390:C2391"/>
    <mergeCell ref="D2390:D2391"/>
    <mergeCell ref="E2390:E2391"/>
    <mergeCell ref="F2390:F2391"/>
    <mergeCell ref="N2388:N2389"/>
    <mergeCell ref="O2388:O2389"/>
    <mergeCell ref="P2388:P2389"/>
    <mergeCell ref="Q2388:Q2389"/>
    <mergeCell ref="R2388:R2389"/>
    <mergeCell ref="S2388:S2389"/>
    <mergeCell ref="G2388:G2389"/>
    <mergeCell ref="H2388:H2389"/>
    <mergeCell ref="I2388:I2389"/>
    <mergeCell ref="K2388:K2389"/>
    <mergeCell ref="L2388:L2389"/>
    <mergeCell ref="M2388:M2389"/>
    <mergeCell ref="P2386:P2387"/>
    <mergeCell ref="Q2386:Q2387"/>
    <mergeCell ref="R2386:R2387"/>
    <mergeCell ref="S2386:S2387"/>
    <mergeCell ref="A2388:A2389"/>
    <mergeCell ref="B2388:B2389"/>
    <mergeCell ref="C2388:C2389"/>
    <mergeCell ref="D2388:D2389"/>
    <mergeCell ref="E2388:E2389"/>
    <mergeCell ref="F2388:F2389"/>
    <mergeCell ref="I2386:I2387"/>
    <mergeCell ref="K2386:K2387"/>
    <mergeCell ref="L2386:L2387"/>
    <mergeCell ref="M2386:M2387"/>
    <mergeCell ref="N2386:N2387"/>
    <mergeCell ref="O2386:O2387"/>
    <mergeCell ref="N2394:N2395"/>
    <mergeCell ref="O2394:O2395"/>
    <mergeCell ref="P2394:P2395"/>
    <mergeCell ref="Q2394:Q2395"/>
    <mergeCell ref="R2394:R2395"/>
    <mergeCell ref="S2394:S2395"/>
    <mergeCell ref="G2394:G2395"/>
    <mergeCell ref="H2394:H2395"/>
    <mergeCell ref="I2394:I2395"/>
    <mergeCell ref="K2394:K2395"/>
    <mergeCell ref="L2394:L2395"/>
    <mergeCell ref="M2394:M2395"/>
    <mergeCell ref="A2394:A2395"/>
    <mergeCell ref="B2394:B2395"/>
    <mergeCell ref="C2394:C2395"/>
    <mergeCell ref="D2394:D2395"/>
    <mergeCell ref="E2394:E2395"/>
    <mergeCell ref="F2394:F2395"/>
    <mergeCell ref="N2392:N2393"/>
    <mergeCell ref="O2392:O2393"/>
    <mergeCell ref="P2392:P2393"/>
    <mergeCell ref="Q2392:Q2393"/>
    <mergeCell ref="R2392:R2393"/>
    <mergeCell ref="S2392:S2393"/>
    <mergeCell ref="G2392:G2393"/>
    <mergeCell ref="H2392:H2393"/>
    <mergeCell ref="I2392:I2393"/>
    <mergeCell ref="K2392:K2393"/>
    <mergeCell ref="L2392:L2393"/>
    <mergeCell ref="M2392:M2393"/>
    <mergeCell ref="A2392:A2393"/>
    <mergeCell ref="B2392:B2393"/>
    <mergeCell ref="C2392:C2393"/>
    <mergeCell ref="D2392:D2393"/>
    <mergeCell ref="E2392:E2393"/>
    <mergeCell ref="F2392:F2393"/>
    <mergeCell ref="N2398:N2399"/>
    <mergeCell ref="O2398:O2399"/>
    <mergeCell ref="P2398:P2399"/>
    <mergeCell ref="Q2398:Q2399"/>
    <mergeCell ref="R2398:R2399"/>
    <mergeCell ref="S2398:S2399"/>
    <mergeCell ref="G2398:G2399"/>
    <mergeCell ref="H2398:H2399"/>
    <mergeCell ref="I2398:I2399"/>
    <mergeCell ref="K2398:K2399"/>
    <mergeCell ref="L2398:L2399"/>
    <mergeCell ref="M2398:M2399"/>
    <mergeCell ref="A2398:A2399"/>
    <mergeCell ref="B2398:B2399"/>
    <mergeCell ref="C2398:C2399"/>
    <mergeCell ref="D2398:D2399"/>
    <mergeCell ref="E2398:E2399"/>
    <mergeCell ref="F2398:F2399"/>
    <mergeCell ref="N2396:N2397"/>
    <mergeCell ref="O2396:O2397"/>
    <mergeCell ref="P2396:P2397"/>
    <mergeCell ref="Q2396:Q2397"/>
    <mergeCell ref="R2396:R2397"/>
    <mergeCell ref="S2396:S2397"/>
    <mergeCell ref="G2396:G2397"/>
    <mergeCell ref="H2396:H2397"/>
    <mergeCell ref="I2396:I2397"/>
    <mergeCell ref="K2396:K2397"/>
    <mergeCell ref="L2396:L2397"/>
    <mergeCell ref="M2396:M2397"/>
    <mergeCell ref="A2396:A2397"/>
    <mergeCell ref="B2396:B2397"/>
    <mergeCell ref="C2396:C2397"/>
    <mergeCell ref="D2396:D2397"/>
    <mergeCell ref="E2396:E2397"/>
    <mergeCell ref="F2396:F2397"/>
    <mergeCell ref="O2402:O2403"/>
    <mergeCell ref="P2402:P2403"/>
    <mergeCell ref="Q2402:Q2403"/>
    <mergeCell ref="R2402:R2403"/>
    <mergeCell ref="S2402:S2403"/>
    <mergeCell ref="A2404:A2405"/>
    <mergeCell ref="B2404:B2405"/>
    <mergeCell ref="C2404:C2405"/>
    <mergeCell ref="D2404:D2405"/>
    <mergeCell ref="E2404:E2405"/>
    <mergeCell ref="A2402:A2403"/>
    <mergeCell ref="B2402:I2403"/>
    <mergeCell ref="K2402:K2403"/>
    <mergeCell ref="L2402:L2403"/>
    <mergeCell ref="M2402:M2403"/>
    <mergeCell ref="N2402:N2403"/>
    <mergeCell ref="N2400:N2401"/>
    <mergeCell ref="O2400:O2401"/>
    <mergeCell ref="P2400:P2401"/>
    <mergeCell ref="Q2400:Q2401"/>
    <mergeCell ref="R2400:R2401"/>
    <mergeCell ref="S2400:S2401"/>
    <mergeCell ref="G2400:G2401"/>
    <mergeCell ref="H2400:H2401"/>
    <mergeCell ref="I2400:I2401"/>
    <mergeCell ref="K2400:K2401"/>
    <mergeCell ref="L2400:L2401"/>
    <mergeCell ref="M2400:M2401"/>
    <mergeCell ref="A2400:A2401"/>
    <mergeCell ref="B2400:B2401"/>
    <mergeCell ref="C2400:C2401"/>
    <mergeCell ref="D2400:D2401"/>
    <mergeCell ref="E2400:E2401"/>
    <mergeCell ref="F2400:F2401"/>
    <mergeCell ref="O2408:O2409"/>
    <mergeCell ref="P2408:P2409"/>
    <mergeCell ref="Q2408:Q2409"/>
    <mergeCell ref="R2408:R2409"/>
    <mergeCell ref="S2408:S2409"/>
    <mergeCell ref="A2410:A2411"/>
    <mergeCell ref="B2410:B2411"/>
    <mergeCell ref="C2410:C2411"/>
    <mergeCell ref="D2410:D2411"/>
    <mergeCell ref="E2410:E2411"/>
    <mergeCell ref="H2408:H2409"/>
    <mergeCell ref="I2408:I2409"/>
    <mergeCell ref="K2408:K2409"/>
    <mergeCell ref="L2408:L2409"/>
    <mergeCell ref="M2408:M2409"/>
    <mergeCell ref="N2408:N2409"/>
    <mergeCell ref="Q2406:Q2407"/>
    <mergeCell ref="R2406:R2407"/>
    <mergeCell ref="S2406:S2407"/>
    <mergeCell ref="A2408:A2409"/>
    <mergeCell ref="B2408:B2409"/>
    <mergeCell ref="C2408:C2409"/>
    <mergeCell ref="D2408:D2409"/>
    <mergeCell ref="E2408:E2409"/>
    <mergeCell ref="F2408:F2409"/>
    <mergeCell ref="G2408:G2409"/>
    <mergeCell ref="K2406:K2407"/>
    <mergeCell ref="L2406:L2407"/>
    <mergeCell ref="M2406:M2407"/>
    <mergeCell ref="N2406:N2407"/>
    <mergeCell ref="O2406:O2407"/>
    <mergeCell ref="P2406:P2407"/>
    <mergeCell ref="S2404:S2405"/>
    <mergeCell ref="A2406:A2407"/>
    <mergeCell ref="B2406:B2407"/>
    <mergeCell ref="C2406:C2407"/>
    <mergeCell ref="D2406:D2407"/>
    <mergeCell ref="E2406:E2407"/>
    <mergeCell ref="F2406:F2407"/>
    <mergeCell ref="G2406:G2407"/>
    <mergeCell ref="H2406:H2407"/>
    <mergeCell ref="I2406:I2407"/>
    <mergeCell ref="M2404:M2405"/>
    <mergeCell ref="N2404:N2405"/>
    <mergeCell ref="O2404:O2405"/>
    <mergeCell ref="P2404:P2405"/>
    <mergeCell ref="Q2404:Q2405"/>
    <mergeCell ref="R2404:R2405"/>
    <mergeCell ref="F2404:F2405"/>
    <mergeCell ref="G2404:G2405"/>
    <mergeCell ref="H2404:H2405"/>
    <mergeCell ref="I2404:I2405"/>
    <mergeCell ref="K2404:K2405"/>
    <mergeCell ref="L2404:L2405"/>
    <mergeCell ref="O2414:O2415"/>
    <mergeCell ref="P2414:P2415"/>
    <mergeCell ref="Q2414:Q2415"/>
    <mergeCell ref="R2414:R2415"/>
    <mergeCell ref="S2414:S2415"/>
    <mergeCell ref="A2416:A2417"/>
    <mergeCell ref="B2416:B2417"/>
    <mergeCell ref="C2416:C2417"/>
    <mergeCell ref="D2416:D2417"/>
    <mergeCell ref="E2416:E2417"/>
    <mergeCell ref="H2414:H2415"/>
    <mergeCell ref="I2414:I2415"/>
    <mergeCell ref="K2414:K2415"/>
    <mergeCell ref="L2414:L2415"/>
    <mergeCell ref="M2414:M2415"/>
    <mergeCell ref="N2414:N2415"/>
    <mergeCell ref="Q2412:Q2413"/>
    <mergeCell ref="R2412:R2413"/>
    <mergeCell ref="S2412:S2413"/>
    <mergeCell ref="A2414:A2415"/>
    <mergeCell ref="B2414:B2415"/>
    <mergeCell ref="C2414:C2415"/>
    <mergeCell ref="D2414:D2415"/>
    <mergeCell ref="E2414:E2415"/>
    <mergeCell ref="F2414:F2415"/>
    <mergeCell ref="G2414:G2415"/>
    <mergeCell ref="K2412:K2413"/>
    <mergeCell ref="L2412:L2413"/>
    <mergeCell ref="M2412:M2413"/>
    <mergeCell ref="N2412:N2413"/>
    <mergeCell ref="O2412:O2413"/>
    <mergeCell ref="P2412:P2413"/>
    <mergeCell ref="S2410:S2411"/>
    <mergeCell ref="A2412:A2413"/>
    <mergeCell ref="B2412:B2413"/>
    <mergeCell ref="C2412:C2413"/>
    <mergeCell ref="D2412:D2413"/>
    <mergeCell ref="E2412:E2413"/>
    <mergeCell ref="F2412:F2413"/>
    <mergeCell ref="G2412:G2413"/>
    <mergeCell ref="H2412:H2413"/>
    <mergeCell ref="I2412:I2413"/>
    <mergeCell ref="M2410:M2411"/>
    <mergeCell ref="N2410:N2411"/>
    <mergeCell ref="O2410:O2411"/>
    <mergeCell ref="P2410:P2411"/>
    <mergeCell ref="Q2410:Q2411"/>
    <mergeCell ref="R2410:R2411"/>
    <mergeCell ref="F2410:F2411"/>
    <mergeCell ref="G2410:G2411"/>
    <mergeCell ref="H2410:H2411"/>
    <mergeCell ref="I2410:I2411"/>
    <mergeCell ref="K2410:K2411"/>
    <mergeCell ref="L2410:L2411"/>
    <mergeCell ref="Q2418:Q2419"/>
    <mergeCell ref="R2418:R2419"/>
    <mergeCell ref="S2418:S2419"/>
    <mergeCell ref="A2420:A2421"/>
    <mergeCell ref="B2420:B2421"/>
    <mergeCell ref="C2420:C2421"/>
    <mergeCell ref="D2420:D2421"/>
    <mergeCell ref="E2420:E2421"/>
    <mergeCell ref="F2420:F2421"/>
    <mergeCell ref="G2420:G2421"/>
    <mergeCell ref="K2418:K2419"/>
    <mergeCell ref="L2418:L2419"/>
    <mergeCell ref="M2418:M2419"/>
    <mergeCell ref="N2418:N2419"/>
    <mergeCell ref="O2418:O2419"/>
    <mergeCell ref="P2418:P2419"/>
    <mergeCell ref="S2416:S2417"/>
    <mergeCell ref="A2418:A2419"/>
    <mergeCell ref="B2418:B2419"/>
    <mergeCell ref="C2418:C2419"/>
    <mergeCell ref="D2418:D2419"/>
    <mergeCell ref="E2418:E2419"/>
    <mergeCell ref="F2418:F2419"/>
    <mergeCell ref="G2418:G2419"/>
    <mergeCell ref="H2418:H2419"/>
    <mergeCell ref="I2418:I2419"/>
    <mergeCell ref="M2416:M2417"/>
    <mergeCell ref="N2416:N2417"/>
    <mergeCell ref="O2416:O2417"/>
    <mergeCell ref="P2416:P2417"/>
    <mergeCell ref="Q2416:Q2417"/>
    <mergeCell ref="R2416:R2417"/>
    <mergeCell ref="F2416:F2417"/>
    <mergeCell ref="G2416:G2417"/>
    <mergeCell ref="H2416:H2417"/>
    <mergeCell ref="I2416:I2417"/>
    <mergeCell ref="K2416:K2417"/>
    <mergeCell ref="L2416:L2417"/>
    <mergeCell ref="S2422:S2423"/>
    <mergeCell ref="A2424:A2425"/>
    <mergeCell ref="B2424:B2425"/>
    <mergeCell ref="C2424:C2425"/>
    <mergeCell ref="D2424:D2425"/>
    <mergeCell ref="E2424:E2425"/>
    <mergeCell ref="F2424:F2425"/>
    <mergeCell ref="G2424:G2425"/>
    <mergeCell ref="H2424:H2425"/>
    <mergeCell ref="I2424:I2425"/>
    <mergeCell ref="M2422:M2423"/>
    <mergeCell ref="N2422:N2423"/>
    <mergeCell ref="O2422:O2423"/>
    <mergeCell ref="P2422:P2423"/>
    <mergeCell ref="Q2422:Q2423"/>
    <mergeCell ref="R2422:R2423"/>
    <mergeCell ref="F2422:F2423"/>
    <mergeCell ref="G2422:G2423"/>
    <mergeCell ref="H2422:H2423"/>
    <mergeCell ref="I2422:I2423"/>
    <mergeCell ref="K2422:K2423"/>
    <mergeCell ref="L2422:L2423"/>
    <mergeCell ref="O2420:O2421"/>
    <mergeCell ref="P2420:P2421"/>
    <mergeCell ref="Q2420:Q2421"/>
    <mergeCell ref="R2420:R2421"/>
    <mergeCell ref="S2420:S2421"/>
    <mergeCell ref="A2422:A2423"/>
    <mergeCell ref="B2422:B2423"/>
    <mergeCell ref="C2422:C2423"/>
    <mergeCell ref="D2422:D2423"/>
    <mergeCell ref="E2422:E2423"/>
    <mergeCell ref="H2420:H2421"/>
    <mergeCell ref="I2420:I2421"/>
    <mergeCell ref="K2420:K2421"/>
    <mergeCell ref="L2420:L2421"/>
    <mergeCell ref="M2420:M2421"/>
    <mergeCell ref="N2420:N2421"/>
    <mergeCell ref="N2428:N2429"/>
    <mergeCell ref="O2428:O2429"/>
    <mergeCell ref="P2428:P2429"/>
    <mergeCell ref="Q2428:Q2429"/>
    <mergeCell ref="R2428:R2429"/>
    <mergeCell ref="S2428:S2429"/>
    <mergeCell ref="G2428:G2429"/>
    <mergeCell ref="H2428:H2429"/>
    <mergeCell ref="I2428:I2429"/>
    <mergeCell ref="K2428:K2429"/>
    <mergeCell ref="L2428:L2429"/>
    <mergeCell ref="M2428:M2429"/>
    <mergeCell ref="P2426:P2427"/>
    <mergeCell ref="Q2426:Q2427"/>
    <mergeCell ref="R2426:R2427"/>
    <mergeCell ref="S2426:S2427"/>
    <mergeCell ref="A2428:A2429"/>
    <mergeCell ref="B2428:B2429"/>
    <mergeCell ref="C2428:C2429"/>
    <mergeCell ref="D2428:D2429"/>
    <mergeCell ref="E2428:E2429"/>
    <mergeCell ref="F2428:F2429"/>
    <mergeCell ref="Q2424:Q2425"/>
    <mergeCell ref="R2424:R2425"/>
    <mergeCell ref="S2424:S2425"/>
    <mergeCell ref="A2426:A2427"/>
    <mergeCell ref="B2426:I2427"/>
    <mergeCell ref="K2426:K2427"/>
    <mergeCell ref="L2426:L2427"/>
    <mergeCell ref="M2426:M2427"/>
    <mergeCell ref="N2426:N2427"/>
    <mergeCell ref="O2426:O2427"/>
    <mergeCell ref="K2424:K2425"/>
    <mergeCell ref="L2424:L2425"/>
    <mergeCell ref="M2424:M2425"/>
    <mergeCell ref="N2424:N2425"/>
    <mergeCell ref="O2424:O2425"/>
    <mergeCell ref="P2424:P2425"/>
    <mergeCell ref="S2434:S2435"/>
    <mergeCell ref="A2436:A2437"/>
    <mergeCell ref="B2436:B2437"/>
    <mergeCell ref="C2436:C2437"/>
    <mergeCell ref="D2436:D2437"/>
    <mergeCell ref="E2436:E2437"/>
    <mergeCell ref="F2436:F2437"/>
    <mergeCell ref="G2436:G2437"/>
    <mergeCell ref="H2436:H2437"/>
    <mergeCell ref="I2436:I2437"/>
    <mergeCell ref="M2434:M2435"/>
    <mergeCell ref="N2434:N2435"/>
    <mergeCell ref="O2434:O2435"/>
    <mergeCell ref="P2434:P2435"/>
    <mergeCell ref="Q2434:Q2435"/>
    <mergeCell ref="R2434:R2435"/>
    <mergeCell ref="F2434:F2435"/>
    <mergeCell ref="G2434:G2435"/>
    <mergeCell ref="H2434:H2435"/>
    <mergeCell ref="I2434:I2435"/>
    <mergeCell ref="K2434:K2435"/>
    <mergeCell ref="L2434:L2435"/>
    <mergeCell ref="G2432:G2433"/>
    <mergeCell ref="H2432:H2433"/>
    <mergeCell ref="I2432:I2433"/>
    <mergeCell ref="K2432:K2433"/>
    <mergeCell ref="L2432:S2433"/>
    <mergeCell ref="A2434:A2435"/>
    <mergeCell ref="B2434:B2435"/>
    <mergeCell ref="C2434:C2435"/>
    <mergeCell ref="D2434:D2435"/>
    <mergeCell ref="E2434:E2435"/>
    <mergeCell ref="G2430:G2431"/>
    <mergeCell ref="H2430:H2431"/>
    <mergeCell ref="I2430:I2431"/>
    <mergeCell ref="K2430:S2431"/>
    <mergeCell ref="A2432:A2433"/>
    <mergeCell ref="B2432:B2433"/>
    <mergeCell ref="C2432:C2433"/>
    <mergeCell ref="D2432:D2433"/>
    <mergeCell ref="E2432:E2433"/>
    <mergeCell ref="F2432:F2433"/>
    <mergeCell ref="A2430:A2431"/>
    <mergeCell ref="B2430:B2431"/>
    <mergeCell ref="C2430:C2431"/>
    <mergeCell ref="D2430:D2431"/>
    <mergeCell ref="E2430:E2431"/>
    <mergeCell ref="F2430:F2431"/>
    <mergeCell ref="N2440:N2441"/>
    <mergeCell ref="O2440:O2441"/>
    <mergeCell ref="P2440:P2441"/>
    <mergeCell ref="Q2440:Q2441"/>
    <mergeCell ref="R2440:R2441"/>
    <mergeCell ref="S2440:S2441"/>
    <mergeCell ref="O2438:O2439"/>
    <mergeCell ref="P2438:P2439"/>
    <mergeCell ref="Q2438:Q2439"/>
    <mergeCell ref="R2438:R2439"/>
    <mergeCell ref="S2438:S2439"/>
    <mergeCell ref="A2440:A2441"/>
    <mergeCell ref="B2440:I2441"/>
    <mergeCell ref="K2440:K2441"/>
    <mergeCell ref="L2440:L2441"/>
    <mergeCell ref="M2440:M2441"/>
    <mergeCell ref="H2438:H2439"/>
    <mergeCell ref="I2438:I2439"/>
    <mergeCell ref="K2438:K2439"/>
    <mergeCell ref="L2438:L2439"/>
    <mergeCell ref="M2438:M2439"/>
    <mergeCell ref="N2438:N2439"/>
    <mergeCell ref="Q2436:Q2437"/>
    <mergeCell ref="R2436:R2437"/>
    <mergeCell ref="S2436:S2437"/>
    <mergeCell ref="A2438:A2439"/>
    <mergeCell ref="B2438:B2439"/>
    <mergeCell ref="C2438:C2439"/>
    <mergeCell ref="D2438:D2439"/>
    <mergeCell ref="E2438:E2439"/>
    <mergeCell ref="F2438:F2439"/>
    <mergeCell ref="G2438:G2439"/>
    <mergeCell ref="K2436:K2437"/>
    <mergeCell ref="L2436:L2437"/>
    <mergeCell ref="M2436:M2437"/>
    <mergeCell ref="N2436:N2437"/>
    <mergeCell ref="O2436:O2437"/>
    <mergeCell ref="P2436:P2437"/>
    <mergeCell ref="N2444:N2445"/>
    <mergeCell ref="O2444:O2445"/>
    <mergeCell ref="P2444:P2445"/>
    <mergeCell ref="Q2444:Q2445"/>
    <mergeCell ref="R2444:R2445"/>
    <mergeCell ref="S2444:S2445"/>
    <mergeCell ref="G2444:G2445"/>
    <mergeCell ref="H2444:H2445"/>
    <mergeCell ref="I2444:I2445"/>
    <mergeCell ref="K2444:K2445"/>
    <mergeCell ref="L2444:L2445"/>
    <mergeCell ref="M2444:M2445"/>
    <mergeCell ref="A2444:A2445"/>
    <mergeCell ref="B2444:B2445"/>
    <mergeCell ref="C2444:C2445"/>
    <mergeCell ref="D2444:D2445"/>
    <mergeCell ref="E2444:E2445"/>
    <mergeCell ref="F2444:F2445"/>
    <mergeCell ref="N2442:N2443"/>
    <mergeCell ref="O2442:O2443"/>
    <mergeCell ref="P2442:P2443"/>
    <mergeCell ref="Q2442:Q2443"/>
    <mergeCell ref="R2442:R2443"/>
    <mergeCell ref="S2442:S2443"/>
    <mergeCell ref="G2442:G2443"/>
    <mergeCell ref="H2442:H2443"/>
    <mergeCell ref="I2442:I2443"/>
    <mergeCell ref="K2442:K2443"/>
    <mergeCell ref="L2442:L2443"/>
    <mergeCell ref="M2442:M2443"/>
    <mergeCell ref="A2442:A2443"/>
    <mergeCell ref="B2442:B2443"/>
    <mergeCell ref="C2442:C2443"/>
    <mergeCell ref="D2442:D2443"/>
    <mergeCell ref="E2442:E2443"/>
    <mergeCell ref="F2442:F2443"/>
    <mergeCell ref="N2448:N2449"/>
    <mergeCell ref="O2448:O2449"/>
    <mergeCell ref="P2448:P2449"/>
    <mergeCell ref="Q2448:Q2449"/>
    <mergeCell ref="R2448:R2449"/>
    <mergeCell ref="S2448:S2449"/>
    <mergeCell ref="G2448:G2449"/>
    <mergeCell ref="H2448:H2449"/>
    <mergeCell ref="I2448:I2449"/>
    <mergeCell ref="K2448:K2449"/>
    <mergeCell ref="L2448:L2449"/>
    <mergeCell ref="M2448:M2449"/>
    <mergeCell ref="A2448:A2449"/>
    <mergeCell ref="B2448:B2449"/>
    <mergeCell ref="C2448:C2449"/>
    <mergeCell ref="D2448:D2449"/>
    <mergeCell ref="E2448:E2449"/>
    <mergeCell ref="F2448:F2449"/>
    <mergeCell ref="N2446:N2447"/>
    <mergeCell ref="O2446:O2447"/>
    <mergeCell ref="P2446:P2447"/>
    <mergeCell ref="Q2446:Q2447"/>
    <mergeCell ref="R2446:R2447"/>
    <mergeCell ref="S2446:S2447"/>
    <mergeCell ref="G2446:G2447"/>
    <mergeCell ref="H2446:H2447"/>
    <mergeCell ref="I2446:I2447"/>
    <mergeCell ref="K2446:K2447"/>
    <mergeCell ref="L2446:L2447"/>
    <mergeCell ref="M2446:M2447"/>
    <mergeCell ref="A2446:A2447"/>
    <mergeCell ref="B2446:B2447"/>
    <mergeCell ref="C2446:C2447"/>
    <mergeCell ref="D2446:D2447"/>
    <mergeCell ref="E2446:E2447"/>
    <mergeCell ref="F2446:F2447"/>
    <mergeCell ref="S2456:S2457"/>
    <mergeCell ref="A2458:A2459"/>
    <mergeCell ref="B2458:I2459"/>
    <mergeCell ref="K2458:K2459"/>
    <mergeCell ref="L2458:S2459"/>
    <mergeCell ref="A2460:A2461"/>
    <mergeCell ref="B2460:B2461"/>
    <mergeCell ref="C2460:C2461"/>
    <mergeCell ref="D2460:D2461"/>
    <mergeCell ref="E2460:E2461"/>
    <mergeCell ref="M2456:M2457"/>
    <mergeCell ref="N2456:N2457"/>
    <mergeCell ref="O2456:O2457"/>
    <mergeCell ref="P2456:P2457"/>
    <mergeCell ref="Q2456:Q2457"/>
    <mergeCell ref="R2456:R2457"/>
    <mergeCell ref="F2456:F2457"/>
    <mergeCell ref="G2456:G2457"/>
    <mergeCell ref="H2456:H2457"/>
    <mergeCell ref="I2456:I2457"/>
    <mergeCell ref="K2456:K2457"/>
    <mergeCell ref="L2456:L2457"/>
    <mergeCell ref="D2452:G2453"/>
    <mergeCell ref="H2452:I2453"/>
    <mergeCell ref="N2452:Q2453"/>
    <mergeCell ref="R2452:S2453"/>
    <mergeCell ref="A2454:S2455"/>
    <mergeCell ref="A2456:A2457"/>
    <mergeCell ref="B2456:B2457"/>
    <mergeCell ref="C2456:C2457"/>
    <mergeCell ref="D2456:D2457"/>
    <mergeCell ref="E2456:E2457"/>
    <mergeCell ref="N2450:N2451"/>
    <mergeCell ref="O2450:O2451"/>
    <mergeCell ref="P2450:P2451"/>
    <mergeCell ref="Q2450:Q2451"/>
    <mergeCell ref="R2450:R2451"/>
    <mergeCell ref="S2450:S2451"/>
    <mergeCell ref="G2450:G2451"/>
    <mergeCell ref="H2450:H2451"/>
    <mergeCell ref="I2450:I2451"/>
    <mergeCell ref="K2450:K2451"/>
    <mergeCell ref="L2450:L2451"/>
    <mergeCell ref="M2450:M2451"/>
    <mergeCell ref="A2450:A2451"/>
    <mergeCell ref="B2450:B2451"/>
    <mergeCell ref="C2450:C2451"/>
    <mergeCell ref="D2450:D2451"/>
    <mergeCell ref="E2450:E2451"/>
    <mergeCell ref="F2450:F2451"/>
    <mergeCell ref="Q2462:Q2463"/>
    <mergeCell ref="R2462:R2463"/>
    <mergeCell ref="S2462:S2463"/>
    <mergeCell ref="A2464:A2465"/>
    <mergeCell ref="B2464:I2465"/>
    <mergeCell ref="K2464:K2465"/>
    <mergeCell ref="L2464:S2465"/>
    <mergeCell ref="K2462:K2463"/>
    <mergeCell ref="L2462:L2463"/>
    <mergeCell ref="M2462:M2463"/>
    <mergeCell ref="N2462:N2463"/>
    <mergeCell ref="O2462:O2463"/>
    <mergeCell ref="P2462:P2463"/>
    <mergeCell ref="S2460:S2461"/>
    <mergeCell ref="A2462:A2463"/>
    <mergeCell ref="B2462:B2463"/>
    <mergeCell ref="C2462:C2463"/>
    <mergeCell ref="D2462:D2463"/>
    <mergeCell ref="E2462:E2463"/>
    <mergeCell ref="F2462:F2463"/>
    <mergeCell ref="G2462:G2463"/>
    <mergeCell ref="H2462:H2463"/>
    <mergeCell ref="I2462:I2463"/>
    <mergeCell ref="M2460:M2461"/>
    <mergeCell ref="N2460:N2461"/>
    <mergeCell ref="O2460:O2461"/>
    <mergeCell ref="P2460:P2461"/>
    <mergeCell ref="Q2460:Q2461"/>
    <mergeCell ref="R2460:R2461"/>
    <mergeCell ref="F2460:F2461"/>
    <mergeCell ref="G2460:G2461"/>
    <mergeCell ref="H2460:H2461"/>
    <mergeCell ref="I2460:I2461"/>
    <mergeCell ref="K2460:K2461"/>
    <mergeCell ref="L2460:L2461"/>
    <mergeCell ref="O2468:O2469"/>
    <mergeCell ref="P2468:P2469"/>
    <mergeCell ref="Q2468:Q2469"/>
    <mergeCell ref="R2468:R2469"/>
    <mergeCell ref="S2468:S2469"/>
    <mergeCell ref="A2470:A2471"/>
    <mergeCell ref="B2470:B2471"/>
    <mergeCell ref="C2470:C2471"/>
    <mergeCell ref="D2470:D2471"/>
    <mergeCell ref="E2470:E2471"/>
    <mergeCell ref="A2468:A2469"/>
    <mergeCell ref="B2468:I2469"/>
    <mergeCell ref="K2468:K2469"/>
    <mergeCell ref="L2468:L2469"/>
    <mergeCell ref="M2468:M2469"/>
    <mergeCell ref="N2468:N2469"/>
    <mergeCell ref="N2466:N2467"/>
    <mergeCell ref="O2466:O2467"/>
    <mergeCell ref="P2466:P2467"/>
    <mergeCell ref="Q2466:Q2467"/>
    <mergeCell ref="R2466:R2467"/>
    <mergeCell ref="S2466:S2467"/>
    <mergeCell ref="G2466:G2467"/>
    <mergeCell ref="H2466:H2467"/>
    <mergeCell ref="I2466:I2467"/>
    <mergeCell ref="K2466:K2467"/>
    <mergeCell ref="L2466:L2467"/>
    <mergeCell ref="M2466:M2467"/>
    <mergeCell ref="A2466:A2467"/>
    <mergeCell ref="B2466:B2467"/>
    <mergeCell ref="C2466:C2467"/>
    <mergeCell ref="D2466:D2467"/>
    <mergeCell ref="E2466:E2467"/>
    <mergeCell ref="F2466:F2467"/>
    <mergeCell ref="O2474:O2475"/>
    <mergeCell ref="P2474:P2475"/>
    <mergeCell ref="Q2474:Q2475"/>
    <mergeCell ref="R2474:R2475"/>
    <mergeCell ref="S2474:S2475"/>
    <mergeCell ref="A2476:A2477"/>
    <mergeCell ref="B2476:B2477"/>
    <mergeCell ref="C2476:C2477"/>
    <mergeCell ref="D2476:D2477"/>
    <mergeCell ref="E2476:E2477"/>
    <mergeCell ref="H2474:H2475"/>
    <mergeCell ref="I2474:I2475"/>
    <mergeCell ref="K2474:K2475"/>
    <mergeCell ref="L2474:L2475"/>
    <mergeCell ref="M2474:M2475"/>
    <mergeCell ref="N2474:N2475"/>
    <mergeCell ref="Q2472:Q2473"/>
    <mergeCell ref="R2472:R2473"/>
    <mergeCell ref="S2472:S2473"/>
    <mergeCell ref="A2474:A2475"/>
    <mergeCell ref="B2474:B2475"/>
    <mergeCell ref="C2474:C2475"/>
    <mergeCell ref="D2474:D2475"/>
    <mergeCell ref="E2474:E2475"/>
    <mergeCell ref="F2474:F2475"/>
    <mergeCell ref="G2474:G2475"/>
    <mergeCell ref="K2472:K2473"/>
    <mergeCell ref="L2472:L2473"/>
    <mergeCell ref="M2472:M2473"/>
    <mergeCell ref="N2472:N2473"/>
    <mergeCell ref="O2472:O2473"/>
    <mergeCell ref="P2472:P2473"/>
    <mergeCell ref="S2470:S2471"/>
    <mergeCell ref="A2472:A2473"/>
    <mergeCell ref="B2472:B2473"/>
    <mergeCell ref="C2472:C2473"/>
    <mergeCell ref="D2472:D2473"/>
    <mergeCell ref="E2472:E2473"/>
    <mergeCell ref="F2472:F2473"/>
    <mergeCell ref="G2472:G2473"/>
    <mergeCell ref="H2472:H2473"/>
    <mergeCell ref="I2472:I2473"/>
    <mergeCell ref="M2470:M2471"/>
    <mergeCell ref="N2470:N2471"/>
    <mergeCell ref="O2470:O2471"/>
    <mergeCell ref="P2470:P2471"/>
    <mergeCell ref="Q2470:Q2471"/>
    <mergeCell ref="R2470:R2471"/>
    <mergeCell ref="F2470:F2471"/>
    <mergeCell ref="G2470:G2471"/>
    <mergeCell ref="H2470:H2471"/>
    <mergeCell ref="I2470:I2471"/>
    <mergeCell ref="K2470:K2471"/>
    <mergeCell ref="L2470:L2471"/>
    <mergeCell ref="Q2478:Q2479"/>
    <mergeCell ref="R2478:R2479"/>
    <mergeCell ref="S2478:S2479"/>
    <mergeCell ref="A2480:A2481"/>
    <mergeCell ref="B2480:B2481"/>
    <mergeCell ref="C2480:C2481"/>
    <mergeCell ref="D2480:D2481"/>
    <mergeCell ref="E2480:E2481"/>
    <mergeCell ref="F2480:F2481"/>
    <mergeCell ref="G2480:G2481"/>
    <mergeCell ref="K2478:K2479"/>
    <mergeCell ref="L2478:L2479"/>
    <mergeCell ref="M2478:M2479"/>
    <mergeCell ref="N2478:N2479"/>
    <mergeCell ref="O2478:O2479"/>
    <mergeCell ref="P2478:P2479"/>
    <mergeCell ref="S2476:S2477"/>
    <mergeCell ref="A2478:A2479"/>
    <mergeCell ref="B2478:B2479"/>
    <mergeCell ref="C2478:C2479"/>
    <mergeCell ref="D2478:D2479"/>
    <mergeCell ref="E2478:E2479"/>
    <mergeCell ref="F2478:F2479"/>
    <mergeCell ref="G2478:G2479"/>
    <mergeCell ref="H2478:H2479"/>
    <mergeCell ref="I2478:I2479"/>
    <mergeCell ref="M2476:M2477"/>
    <mergeCell ref="N2476:N2477"/>
    <mergeCell ref="O2476:O2477"/>
    <mergeCell ref="P2476:P2477"/>
    <mergeCell ref="Q2476:Q2477"/>
    <mergeCell ref="R2476:R2477"/>
    <mergeCell ref="F2476:F2477"/>
    <mergeCell ref="G2476:G2477"/>
    <mergeCell ref="H2476:H2477"/>
    <mergeCell ref="I2476:I2477"/>
    <mergeCell ref="K2476:K2477"/>
    <mergeCell ref="L2476:L2477"/>
    <mergeCell ref="N2484:N2485"/>
    <mergeCell ref="O2484:O2485"/>
    <mergeCell ref="P2484:P2485"/>
    <mergeCell ref="Q2484:Q2485"/>
    <mergeCell ref="R2484:R2485"/>
    <mergeCell ref="S2484:S2485"/>
    <mergeCell ref="G2484:G2485"/>
    <mergeCell ref="H2484:H2485"/>
    <mergeCell ref="I2484:I2485"/>
    <mergeCell ref="K2484:K2485"/>
    <mergeCell ref="L2484:L2485"/>
    <mergeCell ref="M2484:M2485"/>
    <mergeCell ref="A2484:A2485"/>
    <mergeCell ref="B2484:B2485"/>
    <mergeCell ref="C2484:C2485"/>
    <mergeCell ref="D2484:D2485"/>
    <mergeCell ref="E2484:E2485"/>
    <mergeCell ref="F2484:F2485"/>
    <mergeCell ref="N2482:N2483"/>
    <mergeCell ref="O2482:O2483"/>
    <mergeCell ref="P2482:P2483"/>
    <mergeCell ref="Q2482:Q2483"/>
    <mergeCell ref="R2482:R2483"/>
    <mergeCell ref="S2482:S2483"/>
    <mergeCell ref="G2482:G2483"/>
    <mergeCell ref="H2482:H2483"/>
    <mergeCell ref="I2482:I2483"/>
    <mergeCell ref="K2482:K2483"/>
    <mergeCell ref="L2482:L2483"/>
    <mergeCell ref="M2482:M2483"/>
    <mergeCell ref="H2480:H2481"/>
    <mergeCell ref="I2480:I2481"/>
    <mergeCell ref="K2480:K2481"/>
    <mergeCell ref="L2480:S2481"/>
    <mergeCell ref="A2482:A2483"/>
    <mergeCell ref="B2482:B2483"/>
    <mergeCell ref="C2482:C2483"/>
    <mergeCell ref="D2482:D2483"/>
    <mergeCell ref="E2482:E2483"/>
    <mergeCell ref="F2482:F2483"/>
    <mergeCell ref="N2490:N2491"/>
    <mergeCell ref="O2490:O2491"/>
    <mergeCell ref="P2490:P2491"/>
    <mergeCell ref="Q2490:Q2491"/>
    <mergeCell ref="R2490:R2491"/>
    <mergeCell ref="S2490:S2491"/>
    <mergeCell ref="G2490:G2491"/>
    <mergeCell ref="H2490:H2491"/>
    <mergeCell ref="I2490:I2491"/>
    <mergeCell ref="K2490:K2491"/>
    <mergeCell ref="L2490:L2491"/>
    <mergeCell ref="M2490:M2491"/>
    <mergeCell ref="A2488:A2489"/>
    <mergeCell ref="B2488:I2489"/>
    <mergeCell ref="K2488:K2489"/>
    <mergeCell ref="L2488:S2489"/>
    <mergeCell ref="A2490:A2491"/>
    <mergeCell ref="B2490:B2491"/>
    <mergeCell ref="C2490:C2491"/>
    <mergeCell ref="D2490:D2491"/>
    <mergeCell ref="E2490:E2491"/>
    <mergeCell ref="F2490:F2491"/>
    <mergeCell ref="N2486:N2487"/>
    <mergeCell ref="O2486:O2487"/>
    <mergeCell ref="P2486:P2487"/>
    <mergeCell ref="Q2486:Q2487"/>
    <mergeCell ref="R2486:R2487"/>
    <mergeCell ref="S2486:S2487"/>
    <mergeCell ref="G2486:G2487"/>
    <mergeCell ref="H2486:H2487"/>
    <mergeCell ref="I2486:I2487"/>
    <mergeCell ref="K2486:K2487"/>
    <mergeCell ref="L2486:L2487"/>
    <mergeCell ref="M2486:M2487"/>
    <mergeCell ref="A2486:A2487"/>
    <mergeCell ref="B2486:B2487"/>
    <mergeCell ref="C2486:C2487"/>
    <mergeCell ref="D2486:D2487"/>
    <mergeCell ref="E2486:E2487"/>
    <mergeCell ref="F2486:F2487"/>
    <mergeCell ref="N2494:N2495"/>
    <mergeCell ref="O2494:O2495"/>
    <mergeCell ref="P2494:P2495"/>
    <mergeCell ref="Q2494:Q2495"/>
    <mergeCell ref="R2494:R2495"/>
    <mergeCell ref="S2494:S2495"/>
    <mergeCell ref="G2494:G2495"/>
    <mergeCell ref="H2494:H2495"/>
    <mergeCell ref="I2494:I2495"/>
    <mergeCell ref="K2494:K2495"/>
    <mergeCell ref="L2494:L2495"/>
    <mergeCell ref="M2494:M2495"/>
    <mergeCell ref="A2494:A2495"/>
    <mergeCell ref="B2494:B2495"/>
    <mergeCell ref="C2494:C2495"/>
    <mergeCell ref="D2494:D2495"/>
    <mergeCell ref="E2494:E2495"/>
    <mergeCell ref="F2494:F2495"/>
    <mergeCell ref="N2492:N2493"/>
    <mergeCell ref="O2492:O2493"/>
    <mergeCell ref="P2492:P2493"/>
    <mergeCell ref="Q2492:Q2493"/>
    <mergeCell ref="R2492:R2493"/>
    <mergeCell ref="S2492:S2493"/>
    <mergeCell ref="G2492:G2493"/>
    <mergeCell ref="H2492:H2493"/>
    <mergeCell ref="I2492:I2493"/>
    <mergeCell ref="K2492:K2493"/>
    <mergeCell ref="L2492:L2493"/>
    <mergeCell ref="M2492:M2493"/>
    <mergeCell ref="A2492:A2493"/>
    <mergeCell ref="B2492:B2493"/>
    <mergeCell ref="C2492:C2493"/>
    <mergeCell ref="D2492:D2493"/>
    <mergeCell ref="E2492:E2493"/>
    <mergeCell ref="F2492:F2493"/>
    <mergeCell ref="N2498:N2499"/>
    <mergeCell ref="O2498:O2499"/>
    <mergeCell ref="P2498:P2499"/>
    <mergeCell ref="Q2498:Q2499"/>
    <mergeCell ref="R2498:R2499"/>
    <mergeCell ref="S2498:S2499"/>
    <mergeCell ref="G2498:G2499"/>
    <mergeCell ref="H2498:H2499"/>
    <mergeCell ref="I2498:I2499"/>
    <mergeCell ref="K2498:K2499"/>
    <mergeCell ref="L2498:L2499"/>
    <mergeCell ref="M2498:M2499"/>
    <mergeCell ref="A2498:A2499"/>
    <mergeCell ref="B2498:B2499"/>
    <mergeCell ref="C2498:C2499"/>
    <mergeCell ref="D2498:D2499"/>
    <mergeCell ref="E2498:E2499"/>
    <mergeCell ref="F2498:F2499"/>
    <mergeCell ref="N2496:N2497"/>
    <mergeCell ref="O2496:O2497"/>
    <mergeCell ref="P2496:P2497"/>
    <mergeCell ref="Q2496:Q2497"/>
    <mergeCell ref="R2496:R2497"/>
    <mergeCell ref="S2496:S2497"/>
    <mergeCell ref="G2496:G2497"/>
    <mergeCell ref="H2496:H2497"/>
    <mergeCell ref="I2496:I2497"/>
    <mergeCell ref="K2496:K2497"/>
    <mergeCell ref="L2496:L2497"/>
    <mergeCell ref="M2496:M2497"/>
    <mergeCell ref="A2496:A2497"/>
    <mergeCell ref="B2496:B2497"/>
    <mergeCell ref="C2496:C2497"/>
    <mergeCell ref="D2496:D2497"/>
    <mergeCell ref="E2496:E2497"/>
    <mergeCell ref="F2496:F2497"/>
    <mergeCell ref="N2502:N2503"/>
    <mergeCell ref="O2502:O2503"/>
    <mergeCell ref="P2502:P2503"/>
    <mergeCell ref="Q2502:Q2503"/>
    <mergeCell ref="R2502:R2503"/>
    <mergeCell ref="S2502:S2503"/>
    <mergeCell ref="G2502:G2503"/>
    <mergeCell ref="H2502:H2503"/>
    <mergeCell ref="I2502:I2503"/>
    <mergeCell ref="K2502:K2503"/>
    <mergeCell ref="L2502:L2503"/>
    <mergeCell ref="M2502:M2503"/>
    <mergeCell ref="A2502:A2503"/>
    <mergeCell ref="B2502:B2503"/>
    <mergeCell ref="C2502:C2503"/>
    <mergeCell ref="D2502:D2503"/>
    <mergeCell ref="E2502:E2503"/>
    <mergeCell ref="F2502:F2503"/>
    <mergeCell ref="N2500:N2501"/>
    <mergeCell ref="O2500:O2501"/>
    <mergeCell ref="P2500:P2501"/>
    <mergeCell ref="Q2500:Q2501"/>
    <mergeCell ref="R2500:R2501"/>
    <mergeCell ref="S2500:S2501"/>
    <mergeCell ref="G2500:G2501"/>
    <mergeCell ref="H2500:H2501"/>
    <mergeCell ref="I2500:I2501"/>
    <mergeCell ref="K2500:K2501"/>
    <mergeCell ref="L2500:L2501"/>
    <mergeCell ref="M2500:M2501"/>
    <mergeCell ref="A2500:A2501"/>
    <mergeCell ref="B2500:B2501"/>
    <mergeCell ref="C2500:C2501"/>
    <mergeCell ref="D2500:D2501"/>
    <mergeCell ref="E2500:E2501"/>
    <mergeCell ref="F2500:F2501"/>
    <mergeCell ref="N2506:N2507"/>
    <mergeCell ref="O2506:O2507"/>
    <mergeCell ref="P2506:P2507"/>
    <mergeCell ref="Q2506:Q2507"/>
    <mergeCell ref="R2506:R2507"/>
    <mergeCell ref="S2506:S2507"/>
    <mergeCell ref="G2506:G2507"/>
    <mergeCell ref="H2506:H2507"/>
    <mergeCell ref="I2506:I2507"/>
    <mergeCell ref="K2506:K2507"/>
    <mergeCell ref="L2506:L2507"/>
    <mergeCell ref="M2506:M2507"/>
    <mergeCell ref="A2506:A2507"/>
    <mergeCell ref="B2506:B2507"/>
    <mergeCell ref="C2506:C2507"/>
    <mergeCell ref="D2506:D2507"/>
    <mergeCell ref="E2506:E2507"/>
    <mergeCell ref="F2506:F2507"/>
    <mergeCell ref="N2504:N2505"/>
    <mergeCell ref="O2504:O2505"/>
    <mergeCell ref="P2504:P2505"/>
    <mergeCell ref="Q2504:Q2505"/>
    <mergeCell ref="R2504:R2505"/>
    <mergeCell ref="S2504:S2505"/>
    <mergeCell ref="G2504:G2505"/>
    <mergeCell ref="H2504:H2505"/>
    <mergeCell ref="I2504:I2505"/>
    <mergeCell ref="K2504:K2505"/>
    <mergeCell ref="L2504:L2505"/>
    <mergeCell ref="M2504:M2505"/>
    <mergeCell ref="A2504:A2505"/>
    <mergeCell ref="B2504:B2505"/>
    <mergeCell ref="C2504:C2505"/>
    <mergeCell ref="D2504:D2505"/>
    <mergeCell ref="E2504:E2505"/>
    <mergeCell ref="F2504:F2505"/>
    <mergeCell ref="N2510:N2511"/>
    <mergeCell ref="O2510:O2511"/>
    <mergeCell ref="P2510:P2511"/>
    <mergeCell ref="Q2510:Q2511"/>
    <mergeCell ref="R2510:R2511"/>
    <mergeCell ref="S2510:S2511"/>
    <mergeCell ref="G2510:G2511"/>
    <mergeCell ref="H2510:H2511"/>
    <mergeCell ref="I2510:I2511"/>
    <mergeCell ref="K2510:K2511"/>
    <mergeCell ref="L2510:L2511"/>
    <mergeCell ref="M2510:M2511"/>
    <mergeCell ref="A2510:A2511"/>
    <mergeCell ref="B2510:B2511"/>
    <mergeCell ref="C2510:C2511"/>
    <mergeCell ref="D2510:D2511"/>
    <mergeCell ref="E2510:E2511"/>
    <mergeCell ref="F2510:F2511"/>
    <mergeCell ref="N2508:N2509"/>
    <mergeCell ref="O2508:O2509"/>
    <mergeCell ref="P2508:P2509"/>
    <mergeCell ref="Q2508:Q2509"/>
    <mergeCell ref="R2508:R2509"/>
    <mergeCell ref="S2508:S2509"/>
    <mergeCell ref="G2508:G2509"/>
    <mergeCell ref="H2508:H2509"/>
    <mergeCell ref="I2508:I2509"/>
    <mergeCell ref="K2508:K2509"/>
    <mergeCell ref="L2508:L2509"/>
    <mergeCell ref="M2508:M2509"/>
    <mergeCell ref="A2508:A2509"/>
    <mergeCell ref="B2508:B2509"/>
    <mergeCell ref="C2508:C2509"/>
    <mergeCell ref="D2508:D2509"/>
    <mergeCell ref="E2508:E2509"/>
    <mergeCell ref="F2508:F2509"/>
    <mergeCell ref="O2516:O2517"/>
    <mergeCell ref="P2516:P2517"/>
    <mergeCell ref="Q2516:Q2517"/>
    <mergeCell ref="R2516:R2517"/>
    <mergeCell ref="S2516:S2517"/>
    <mergeCell ref="A2518:A2519"/>
    <mergeCell ref="B2518:B2519"/>
    <mergeCell ref="C2518:C2519"/>
    <mergeCell ref="D2518:D2519"/>
    <mergeCell ref="E2518:E2519"/>
    <mergeCell ref="A2516:A2517"/>
    <mergeCell ref="B2516:I2517"/>
    <mergeCell ref="K2516:K2517"/>
    <mergeCell ref="L2516:L2517"/>
    <mergeCell ref="M2516:M2517"/>
    <mergeCell ref="N2516:N2517"/>
    <mergeCell ref="F2514:F2515"/>
    <mergeCell ref="G2514:G2515"/>
    <mergeCell ref="H2514:H2515"/>
    <mergeCell ref="I2514:I2515"/>
    <mergeCell ref="K2514:K2515"/>
    <mergeCell ref="L2514:S2515"/>
    <mergeCell ref="O2512:O2513"/>
    <mergeCell ref="P2512:P2513"/>
    <mergeCell ref="Q2512:Q2513"/>
    <mergeCell ref="R2512:R2513"/>
    <mergeCell ref="S2512:S2513"/>
    <mergeCell ref="A2514:A2515"/>
    <mergeCell ref="B2514:B2515"/>
    <mergeCell ref="C2514:C2515"/>
    <mergeCell ref="D2514:D2515"/>
    <mergeCell ref="E2514:E2515"/>
    <mergeCell ref="A2512:A2513"/>
    <mergeCell ref="B2512:I2513"/>
    <mergeCell ref="K2512:K2513"/>
    <mergeCell ref="L2512:L2513"/>
    <mergeCell ref="M2512:M2513"/>
    <mergeCell ref="N2512:N2513"/>
    <mergeCell ref="Q2520:Q2521"/>
    <mergeCell ref="R2520:R2521"/>
    <mergeCell ref="S2520:S2521"/>
    <mergeCell ref="A2522:A2523"/>
    <mergeCell ref="B2522:I2523"/>
    <mergeCell ref="K2522:K2523"/>
    <mergeCell ref="L2522:L2523"/>
    <mergeCell ref="M2522:M2523"/>
    <mergeCell ref="N2522:N2523"/>
    <mergeCell ref="O2522:O2523"/>
    <mergeCell ref="K2520:K2521"/>
    <mergeCell ref="L2520:L2521"/>
    <mergeCell ref="M2520:M2521"/>
    <mergeCell ref="N2520:N2521"/>
    <mergeCell ref="O2520:O2521"/>
    <mergeCell ref="P2520:P2521"/>
    <mergeCell ref="S2518:S2519"/>
    <mergeCell ref="A2520:A2521"/>
    <mergeCell ref="B2520:B2521"/>
    <mergeCell ref="C2520:C2521"/>
    <mergeCell ref="D2520:D2521"/>
    <mergeCell ref="E2520:E2521"/>
    <mergeCell ref="F2520:F2521"/>
    <mergeCell ref="G2520:G2521"/>
    <mergeCell ref="H2520:H2521"/>
    <mergeCell ref="I2520:I2521"/>
    <mergeCell ref="M2518:M2519"/>
    <mergeCell ref="N2518:N2519"/>
    <mergeCell ref="O2518:O2519"/>
    <mergeCell ref="P2518:P2519"/>
    <mergeCell ref="Q2518:Q2519"/>
    <mergeCell ref="R2518:R2519"/>
    <mergeCell ref="F2518:F2519"/>
    <mergeCell ref="G2518:G2519"/>
    <mergeCell ref="H2518:H2519"/>
    <mergeCell ref="I2518:I2519"/>
    <mergeCell ref="K2518:K2519"/>
    <mergeCell ref="L2518:L2519"/>
    <mergeCell ref="N2526:N2527"/>
    <mergeCell ref="O2526:O2527"/>
    <mergeCell ref="P2526:P2527"/>
    <mergeCell ref="Q2526:Q2527"/>
    <mergeCell ref="R2526:R2527"/>
    <mergeCell ref="S2526:S2527"/>
    <mergeCell ref="G2526:G2527"/>
    <mergeCell ref="H2526:H2527"/>
    <mergeCell ref="I2526:I2527"/>
    <mergeCell ref="K2526:K2527"/>
    <mergeCell ref="L2526:L2527"/>
    <mergeCell ref="M2526:M2527"/>
    <mergeCell ref="A2526:A2527"/>
    <mergeCell ref="B2526:B2527"/>
    <mergeCell ref="C2526:C2527"/>
    <mergeCell ref="D2526:D2527"/>
    <mergeCell ref="E2526:E2527"/>
    <mergeCell ref="F2526:F2527"/>
    <mergeCell ref="N2524:N2525"/>
    <mergeCell ref="O2524:O2525"/>
    <mergeCell ref="P2524:P2525"/>
    <mergeCell ref="Q2524:Q2525"/>
    <mergeCell ref="R2524:R2525"/>
    <mergeCell ref="S2524:S2525"/>
    <mergeCell ref="G2524:G2525"/>
    <mergeCell ref="H2524:H2525"/>
    <mergeCell ref="I2524:I2525"/>
    <mergeCell ref="K2524:K2525"/>
    <mergeCell ref="L2524:L2525"/>
    <mergeCell ref="M2524:M2525"/>
    <mergeCell ref="P2522:P2523"/>
    <mergeCell ref="Q2522:Q2523"/>
    <mergeCell ref="R2522:R2523"/>
    <mergeCell ref="S2522:S2523"/>
    <mergeCell ref="A2524:A2525"/>
    <mergeCell ref="B2524:B2525"/>
    <mergeCell ref="C2524:C2525"/>
    <mergeCell ref="D2524:D2525"/>
    <mergeCell ref="E2524:E2525"/>
    <mergeCell ref="F2524:F2525"/>
    <mergeCell ref="G2530:G2531"/>
    <mergeCell ref="H2530:H2531"/>
    <mergeCell ref="I2530:I2531"/>
    <mergeCell ref="K2530:K2531"/>
    <mergeCell ref="L2530:S2531"/>
    <mergeCell ref="A2532:A2533"/>
    <mergeCell ref="B2532:B2533"/>
    <mergeCell ref="C2532:C2533"/>
    <mergeCell ref="D2532:D2533"/>
    <mergeCell ref="E2532:E2533"/>
    <mergeCell ref="A2530:A2531"/>
    <mergeCell ref="B2530:B2531"/>
    <mergeCell ref="C2530:C2531"/>
    <mergeCell ref="D2530:D2531"/>
    <mergeCell ref="E2530:E2531"/>
    <mergeCell ref="F2530:F2531"/>
    <mergeCell ref="N2528:N2529"/>
    <mergeCell ref="O2528:O2529"/>
    <mergeCell ref="P2528:P2529"/>
    <mergeCell ref="Q2528:Q2529"/>
    <mergeCell ref="R2528:R2529"/>
    <mergeCell ref="S2528:S2529"/>
    <mergeCell ref="G2528:G2529"/>
    <mergeCell ref="H2528:H2529"/>
    <mergeCell ref="I2528:I2529"/>
    <mergeCell ref="K2528:K2529"/>
    <mergeCell ref="L2528:L2529"/>
    <mergeCell ref="M2528:M2529"/>
    <mergeCell ref="A2528:A2529"/>
    <mergeCell ref="B2528:B2529"/>
    <mergeCell ref="C2528:C2529"/>
    <mergeCell ref="D2528:D2529"/>
    <mergeCell ref="E2528:E2529"/>
    <mergeCell ref="F2528:F2529"/>
    <mergeCell ref="Q2534:Q2535"/>
    <mergeCell ref="R2534:R2535"/>
    <mergeCell ref="S2534:S2535"/>
    <mergeCell ref="A2536:A2537"/>
    <mergeCell ref="B2536:B2537"/>
    <mergeCell ref="C2536:C2537"/>
    <mergeCell ref="D2536:D2537"/>
    <mergeCell ref="E2536:E2537"/>
    <mergeCell ref="F2536:F2537"/>
    <mergeCell ref="G2536:G2537"/>
    <mergeCell ref="K2534:K2535"/>
    <mergeCell ref="L2534:L2535"/>
    <mergeCell ref="M2534:M2535"/>
    <mergeCell ref="N2534:N2535"/>
    <mergeCell ref="O2534:O2535"/>
    <mergeCell ref="P2534:P2535"/>
    <mergeCell ref="S2532:S2533"/>
    <mergeCell ref="A2534:A2535"/>
    <mergeCell ref="B2534:B2535"/>
    <mergeCell ref="C2534:C2535"/>
    <mergeCell ref="D2534:D2535"/>
    <mergeCell ref="E2534:E2535"/>
    <mergeCell ref="F2534:F2535"/>
    <mergeCell ref="G2534:G2535"/>
    <mergeCell ref="H2534:H2535"/>
    <mergeCell ref="I2534:I2535"/>
    <mergeCell ref="M2532:M2533"/>
    <mergeCell ref="N2532:N2533"/>
    <mergeCell ref="O2532:O2533"/>
    <mergeCell ref="P2532:P2533"/>
    <mergeCell ref="Q2532:Q2533"/>
    <mergeCell ref="R2532:R2533"/>
    <mergeCell ref="F2532:F2533"/>
    <mergeCell ref="G2532:G2533"/>
    <mergeCell ref="H2532:H2533"/>
    <mergeCell ref="I2532:I2533"/>
    <mergeCell ref="K2532:K2533"/>
    <mergeCell ref="L2532:L2533"/>
    <mergeCell ref="N2540:N2541"/>
    <mergeCell ref="O2540:O2541"/>
    <mergeCell ref="P2540:P2541"/>
    <mergeCell ref="Q2540:Q2541"/>
    <mergeCell ref="R2540:R2541"/>
    <mergeCell ref="S2540:S2541"/>
    <mergeCell ref="G2540:G2541"/>
    <mergeCell ref="H2540:H2541"/>
    <mergeCell ref="I2540:I2541"/>
    <mergeCell ref="K2540:K2541"/>
    <mergeCell ref="L2540:L2541"/>
    <mergeCell ref="M2540:M2541"/>
    <mergeCell ref="A2540:A2541"/>
    <mergeCell ref="B2540:B2541"/>
    <mergeCell ref="C2540:C2541"/>
    <mergeCell ref="D2540:D2541"/>
    <mergeCell ref="E2540:E2541"/>
    <mergeCell ref="F2540:F2541"/>
    <mergeCell ref="N2538:N2539"/>
    <mergeCell ref="O2538:O2539"/>
    <mergeCell ref="P2538:P2539"/>
    <mergeCell ref="Q2538:Q2539"/>
    <mergeCell ref="R2538:R2539"/>
    <mergeCell ref="S2538:S2539"/>
    <mergeCell ref="G2538:G2539"/>
    <mergeCell ref="H2538:H2539"/>
    <mergeCell ref="I2538:I2539"/>
    <mergeCell ref="K2538:K2539"/>
    <mergeCell ref="L2538:L2539"/>
    <mergeCell ref="M2538:M2539"/>
    <mergeCell ref="H2536:H2537"/>
    <mergeCell ref="I2536:I2537"/>
    <mergeCell ref="K2536:K2537"/>
    <mergeCell ref="L2536:S2537"/>
    <mergeCell ref="A2538:A2539"/>
    <mergeCell ref="B2538:B2539"/>
    <mergeCell ref="C2538:C2539"/>
    <mergeCell ref="D2538:D2539"/>
    <mergeCell ref="E2538:E2539"/>
    <mergeCell ref="F2538:F2539"/>
    <mergeCell ref="O2544:O2545"/>
    <mergeCell ref="P2544:P2545"/>
    <mergeCell ref="Q2544:Q2545"/>
    <mergeCell ref="R2544:R2545"/>
    <mergeCell ref="S2544:S2545"/>
    <mergeCell ref="A2546:A2547"/>
    <mergeCell ref="B2546:B2547"/>
    <mergeCell ref="C2546:C2547"/>
    <mergeCell ref="D2546:D2547"/>
    <mergeCell ref="E2546:E2547"/>
    <mergeCell ref="A2544:A2545"/>
    <mergeCell ref="B2544:I2545"/>
    <mergeCell ref="K2544:K2545"/>
    <mergeCell ref="L2544:L2545"/>
    <mergeCell ref="M2544:M2545"/>
    <mergeCell ref="N2544:N2545"/>
    <mergeCell ref="N2542:N2543"/>
    <mergeCell ref="O2542:O2543"/>
    <mergeCell ref="P2542:P2543"/>
    <mergeCell ref="Q2542:Q2543"/>
    <mergeCell ref="R2542:R2543"/>
    <mergeCell ref="S2542:S2543"/>
    <mergeCell ref="G2542:G2543"/>
    <mergeCell ref="H2542:H2543"/>
    <mergeCell ref="I2542:I2543"/>
    <mergeCell ref="K2542:K2543"/>
    <mergeCell ref="L2542:L2543"/>
    <mergeCell ref="M2542:M2543"/>
    <mergeCell ref="A2542:A2543"/>
    <mergeCell ref="B2542:B2543"/>
    <mergeCell ref="C2542:C2543"/>
    <mergeCell ref="D2542:D2543"/>
    <mergeCell ref="E2542:E2543"/>
    <mergeCell ref="F2542:F2543"/>
    <mergeCell ref="Q2548:Q2549"/>
    <mergeCell ref="R2548:R2549"/>
    <mergeCell ref="S2548:S2549"/>
    <mergeCell ref="A2550:A2551"/>
    <mergeCell ref="B2550:B2551"/>
    <mergeCell ref="C2550:C2551"/>
    <mergeCell ref="D2550:D2551"/>
    <mergeCell ref="E2550:E2551"/>
    <mergeCell ref="F2550:F2551"/>
    <mergeCell ref="G2550:G2551"/>
    <mergeCell ref="K2548:K2549"/>
    <mergeCell ref="L2548:L2549"/>
    <mergeCell ref="M2548:M2549"/>
    <mergeCell ref="N2548:N2549"/>
    <mergeCell ref="O2548:O2549"/>
    <mergeCell ref="P2548:P2549"/>
    <mergeCell ref="S2546:S2547"/>
    <mergeCell ref="A2548:A2549"/>
    <mergeCell ref="B2548:B2549"/>
    <mergeCell ref="C2548:C2549"/>
    <mergeCell ref="D2548:D2549"/>
    <mergeCell ref="E2548:E2549"/>
    <mergeCell ref="F2548:F2549"/>
    <mergeCell ref="G2548:G2549"/>
    <mergeCell ref="H2548:H2549"/>
    <mergeCell ref="I2548:I2549"/>
    <mergeCell ref="M2546:M2547"/>
    <mergeCell ref="N2546:N2547"/>
    <mergeCell ref="O2546:O2547"/>
    <mergeCell ref="P2546:P2547"/>
    <mergeCell ref="Q2546:Q2547"/>
    <mergeCell ref="R2546:R2547"/>
    <mergeCell ref="F2546:F2547"/>
    <mergeCell ref="G2546:G2547"/>
    <mergeCell ref="H2546:H2547"/>
    <mergeCell ref="I2546:I2547"/>
    <mergeCell ref="K2546:K2547"/>
    <mergeCell ref="L2546:L2547"/>
    <mergeCell ref="S2552:S2553"/>
    <mergeCell ref="D2554:G2555"/>
    <mergeCell ref="H2554:I2555"/>
    <mergeCell ref="N2554:Q2555"/>
    <mergeCell ref="R2554:S2555"/>
    <mergeCell ref="A2556:S2557"/>
    <mergeCell ref="M2552:M2553"/>
    <mergeCell ref="N2552:N2553"/>
    <mergeCell ref="O2552:O2553"/>
    <mergeCell ref="P2552:P2553"/>
    <mergeCell ref="Q2552:Q2553"/>
    <mergeCell ref="R2552:R2553"/>
    <mergeCell ref="F2552:F2553"/>
    <mergeCell ref="G2552:G2553"/>
    <mergeCell ref="H2552:H2553"/>
    <mergeCell ref="I2552:I2553"/>
    <mergeCell ref="K2552:K2553"/>
    <mergeCell ref="L2552:L2553"/>
    <mergeCell ref="O2550:O2551"/>
    <mergeCell ref="P2550:P2551"/>
    <mergeCell ref="Q2550:Q2551"/>
    <mergeCell ref="R2550:R2551"/>
    <mergeCell ref="S2550:S2551"/>
    <mergeCell ref="A2552:A2553"/>
    <mergeCell ref="B2552:B2553"/>
    <mergeCell ref="C2552:C2553"/>
    <mergeCell ref="D2552:D2553"/>
    <mergeCell ref="E2552:E2553"/>
    <mergeCell ref="H2550:H2551"/>
    <mergeCell ref="I2550:I2551"/>
    <mergeCell ref="K2550:K2551"/>
    <mergeCell ref="L2550:L2551"/>
    <mergeCell ref="M2550:M2551"/>
    <mergeCell ref="N2550:N2551"/>
    <mergeCell ref="N2562:N2563"/>
    <mergeCell ref="O2562:O2563"/>
    <mergeCell ref="P2562:P2563"/>
    <mergeCell ref="Q2562:Q2563"/>
    <mergeCell ref="R2562:R2563"/>
    <mergeCell ref="S2562:S2563"/>
    <mergeCell ref="G2562:G2563"/>
    <mergeCell ref="H2562:H2563"/>
    <mergeCell ref="I2562:I2563"/>
    <mergeCell ref="K2562:K2563"/>
    <mergeCell ref="L2562:L2563"/>
    <mergeCell ref="M2562:M2563"/>
    <mergeCell ref="A2560:A2561"/>
    <mergeCell ref="B2560:I2561"/>
    <mergeCell ref="K2560:K2561"/>
    <mergeCell ref="L2560:S2561"/>
    <mergeCell ref="A2562:A2563"/>
    <mergeCell ref="B2562:B2563"/>
    <mergeCell ref="C2562:C2563"/>
    <mergeCell ref="D2562:D2563"/>
    <mergeCell ref="E2562:E2563"/>
    <mergeCell ref="F2562:F2563"/>
    <mergeCell ref="N2558:N2559"/>
    <mergeCell ref="O2558:O2559"/>
    <mergeCell ref="P2558:P2559"/>
    <mergeCell ref="Q2558:Q2559"/>
    <mergeCell ref="R2558:R2559"/>
    <mergeCell ref="S2558:S2559"/>
    <mergeCell ref="G2558:G2559"/>
    <mergeCell ref="H2558:H2559"/>
    <mergeCell ref="I2558:I2559"/>
    <mergeCell ref="K2558:K2559"/>
    <mergeCell ref="L2558:L2559"/>
    <mergeCell ref="M2558:M2559"/>
    <mergeCell ref="A2558:A2559"/>
    <mergeCell ref="B2558:B2559"/>
    <mergeCell ref="C2558:C2559"/>
    <mergeCell ref="D2558:D2559"/>
    <mergeCell ref="E2558:E2559"/>
    <mergeCell ref="F2558:F2559"/>
    <mergeCell ref="N2566:N2567"/>
    <mergeCell ref="O2566:O2567"/>
    <mergeCell ref="P2566:P2567"/>
    <mergeCell ref="Q2566:Q2567"/>
    <mergeCell ref="R2566:R2567"/>
    <mergeCell ref="S2566:S2567"/>
    <mergeCell ref="G2566:G2567"/>
    <mergeCell ref="H2566:H2567"/>
    <mergeCell ref="I2566:I2567"/>
    <mergeCell ref="K2566:K2567"/>
    <mergeCell ref="L2566:L2567"/>
    <mergeCell ref="M2566:M2567"/>
    <mergeCell ref="A2566:A2567"/>
    <mergeCell ref="B2566:B2567"/>
    <mergeCell ref="C2566:C2567"/>
    <mergeCell ref="D2566:D2567"/>
    <mergeCell ref="E2566:E2567"/>
    <mergeCell ref="F2566:F2567"/>
    <mergeCell ref="N2564:N2565"/>
    <mergeCell ref="O2564:O2565"/>
    <mergeCell ref="P2564:P2565"/>
    <mergeCell ref="Q2564:Q2565"/>
    <mergeCell ref="R2564:R2565"/>
    <mergeCell ref="S2564:S2565"/>
    <mergeCell ref="G2564:G2565"/>
    <mergeCell ref="H2564:H2565"/>
    <mergeCell ref="I2564:I2565"/>
    <mergeCell ref="K2564:K2565"/>
    <mergeCell ref="L2564:L2565"/>
    <mergeCell ref="M2564:M2565"/>
    <mergeCell ref="A2564:A2565"/>
    <mergeCell ref="B2564:B2565"/>
    <mergeCell ref="C2564:C2565"/>
    <mergeCell ref="D2564:D2565"/>
    <mergeCell ref="E2564:E2565"/>
    <mergeCell ref="F2564:F2565"/>
    <mergeCell ref="N2570:N2571"/>
    <mergeCell ref="O2570:O2571"/>
    <mergeCell ref="P2570:P2571"/>
    <mergeCell ref="Q2570:Q2571"/>
    <mergeCell ref="R2570:R2571"/>
    <mergeCell ref="S2570:S2571"/>
    <mergeCell ref="G2570:G2571"/>
    <mergeCell ref="H2570:H2571"/>
    <mergeCell ref="I2570:I2571"/>
    <mergeCell ref="K2570:K2571"/>
    <mergeCell ref="L2570:L2571"/>
    <mergeCell ref="M2570:M2571"/>
    <mergeCell ref="A2570:A2571"/>
    <mergeCell ref="B2570:B2571"/>
    <mergeCell ref="C2570:C2571"/>
    <mergeCell ref="D2570:D2571"/>
    <mergeCell ref="E2570:E2571"/>
    <mergeCell ref="F2570:F2571"/>
    <mergeCell ref="N2568:N2569"/>
    <mergeCell ref="O2568:O2569"/>
    <mergeCell ref="P2568:P2569"/>
    <mergeCell ref="Q2568:Q2569"/>
    <mergeCell ref="R2568:R2569"/>
    <mergeCell ref="S2568:S2569"/>
    <mergeCell ref="G2568:G2569"/>
    <mergeCell ref="H2568:H2569"/>
    <mergeCell ref="I2568:I2569"/>
    <mergeCell ref="K2568:K2569"/>
    <mergeCell ref="L2568:L2569"/>
    <mergeCell ref="M2568:M2569"/>
    <mergeCell ref="A2568:A2569"/>
    <mergeCell ref="B2568:B2569"/>
    <mergeCell ref="C2568:C2569"/>
    <mergeCell ref="D2568:D2569"/>
    <mergeCell ref="E2568:E2569"/>
    <mergeCell ref="F2568:F2569"/>
    <mergeCell ref="G2578:G2579"/>
    <mergeCell ref="H2578:H2579"/>
    <mergeCell ref="I2578:I2579"/>
    <mergeCell ref="K2578:K2579"/>
    <mergeCell ref="L2578:S2579"/>
    <mergeCell ref="A2580:A2581"/>
    <mergeCell ref="B2580:B2581"/>
    <mergeCell ref="C2580:C2581"/>
    <mergeCell ref="D2580:D2581"/>
    <mergeCell ref="E2580:E2581"/>
    <mergeCell ref="G2576:G2577"/>
    <mergeCell ref="H2576:H2577"/>
    <mergeCell ref="I2576:I2577"/>
    <mergeCell ref="K2576:S2577"/>
    <mergeCell ref="A2578:A2579"/>
    <mergeCell ref="B2578:B2579"/>
    <mergeCell ref="C2578:C2579"/>
    <mergeCell ref="D2578:D2579"/>
    <mergeCell ref="E2578:E2579"/>
    <mergeCell ref="F2578:F2579"/>
    <mergeCell ref="A2576:A2577"/>
    <mergeCell ref="B2576:B2577"/>
    <mergeCell ref="C2576:C2577"/>
    <mergeCell ref="D2576:D2577"/>
    <mergeCell ref="E2576:E2577"/>
    <mergeCell ref="F2576:F2577"/>
    <mergeCell ref="N2574:N2575"/>
    <mergeCell ref="O2574:O2575"/>
    <mergeCell ref="P2574:P2575"/>
    <mergeCell ref="Q2574:Q2575"/>
    <mergeCell ref="R2574:R2575"/>
    <mergeCell ref="S2574:S2575"/>
    <mergeCell ref="G2572:G2573"/>
    <mergeCell ref="H2572:H2573"/>
    <mergeCell ref="I2572:I2573"/>
    <mergeCell ref="K2572:K2573"/>
    <mergeCell ref="L2572:S2573"/>
    <mergeCell ref="A2574:A2575"/>
    <mergeCell ref="B2574:I2575"/>
    <mergeCell ref="K2574:K2575"/>
    <mergeCell ref="L2574:L2575"/>
    <mergeCell ref="M2574:M2575"/>
    <mergeCell ref="A2572:A2573"/>
    <mergeCell ref="B2572:B2573"/>
    <mergeCell ref="C2572:C2573"/>
    <mergeCell ref="D2572:D2573"/>
    <mergeCell ref="E2572:E2573"/>
    <mergeCell ref="F2572:F2573"/>
    <mergeCell ref="O2584:O2585"/>
    <mergeCell ref="P2584:P2585"/>
    <mergeCell ref="Q2584:Q2585"/>
    <mergeCell ref="R2584:R2585"/>
    <mergeCell ref="S2584:S2585"/>
    <mergeCell ref="A2586:A2587"/>
    <mergeCell ref="B2586:B2587"/>
    <mergeCell ref="C2586:C2587"/>
    <mergeCell ref="D2586:D2587"/>
    <mergeCell ref="E2586:E2587"/>
    <mergeCell ref="H2584:H2585"/>
    <mergeCell ref="I2584:I2585"/>
    <mergeCell ref="K2584:K2585"/>
    <mergeCell ref="L2584:L2585"/>
    <mergeCell ref="M2584:M2585"/>
    <mergeCell ref="N2584:N2585"/>
    <mergeCell ref="Q2582:Q2583"/>
    <mergeCell ref="R2582:R2583"/>
    <mergeCell ref="S2582:S2583"/>
    <mergeCell ref="A2584:A2585"/>
    <mergeCell ref="B2584:B2585"/>
    <mergeCell ref="C2584:C2585"/>
    <mergeCell ref="D2584:D2585"/>
    <mergeCell ref="E2584:E2585"/>
    <mergeCell ref="F2584:F2585"/>
    <mergeCell ref="G2584:G2585"/>
    <mergeCell ref="K2582:K2583"/>
    <mergeCell ref="L2582:L2583"/>
    <mergeCell ref="M2582:M2583"/>
    <mergeCell ref="N2582:N2583"/>
    <mergeCell ref="O2582:O2583"/>
    <mergeCell ref="P2582:P2583"/>
    <mergeCell ref="S2580:S2581"/>
    <mergeCell ref="A2582:A2583"/>
    <mergeCell ref="B2582:B2583"/>
    <mergeCell ref="C2582:C2583"/>
    <mergeCell ref="D2582:D2583"/>
    <mergeCell ref="E2582:E2583"/>
    <mergeCell ref="F2582:F2583"/>
    <mergeCell ref="G2582:G2583"/>
    <mergeCell ref="H2582:H2583"/>
    <mergeCell ref="I2582:I2583"/>
    <mergeCell ref="M2580:M2581"/>
    <mergeCell ref="N2580:N2581"/>
    <mergeCell ref="O2580:O2581"/>
    <mergeCell ref="P2580:P2581"/>
    <mergeCell ref="Q2580:Q2581"/>
    <mergeCell ref="R2580:R2581"/>
    <mergeCell ref="F2580:F2581"/>
    <mergeCell ref="G2580:G2581"/>
    <mergeCell ref="H2580:H2581"/>
    <mergeCell ref="I2580:I2581"/>
    <mergeCell ref="K2580:K2581"/>
    <mergeCell ref="L2580:L2581"/>
    <mergeCell ref="O2590:O2591"/>
    <mergeCell ref="P2590:P2591"/>
    <mergeCell ref="Q2590:Q2591"/>
    <mergeCell ref="R2590:R2591"/>
    <mergeCell ref="S2590:S2591"/>
    <mergeCell ref="A2592:A2593"/>
    <mergeCell ref="B2592:B2593"/>
    <mergeCell ref="C2592:C2593"/>
    <mergeCell ref="D2592:D2593"/>
    <mergeCell ref="E2592:E2593"/>
    <mergeCell ref="H2590:H2591"/>
    <mergeCell ref="I2590:I2591"/>
    <mergeCell ref="K2590:K2591"/>
    <mergeCell ref="L2590:L2591"/>
    <mergeCell ref="M2590:M2591"/>
    <mergeCell ref="N2590:N2591"/>
    <mergeCell ref="Q2588:Q2589"/>
    <mergeCell ref="R2588:R2589"/>
    <mergeCell ref="S2588:S2589"/>
    <mergeCell ref="A2590:A2591"/>
    <mergeCell ref="B2590:B2591"/>
    <mergeCell ref="C2590:C2591"/>
    <mergeCell ref="D2590:D2591"/>
    <mergeCell ref="E2590:E2591"/>
    <mergeCell ref="F2590:F2591"/>
    <mergeCell ref="G2590:G2591"/>
    <mergeCell ref="K2588:K2589"/>
    <mergeCell ref="L2588:L2589"/>
    <mergeCell ref="M2588:M2589"/>
    <mergeCell ref="N2588:N2589"/>
    <mergeCell ref="O2588:O2589"/>
    <mergeCell ref="P2588:P2589"/>
    <mergeCell ref="S2586:S2587"/>
    <mergeCell ref="A2588:A2589"/>
    <mergeCell ref="B2588:B2589"/>
    <mergeCell ref="C2588:C2589"/>
    <mergeCell ref="D2588:D2589"/>
    <mergeCell ref="E2588:E2589"/>
    <mergeCell ref="F2588:F2589"/>
    <mergeCell ref="G2588:G2589"/>
    <mergeCell ref="H2588:H2589"/>
    <mergeCell ref="I2588:I2589"/>
    <mergeCell ref="M2586:M2587"/>
    <mergeCell ref="N2586:N2587"/>
    <mergeCell ref="O2586:O2587"/>
    <mergeCell ref="P2586:P2587"/>
    <mergeCell ref="Q2586:Q2587"/>
    <mergeCell ref="R2586:R2587"/>
    <mergeCell ref="F2586:F2587"/>
    <mergeCell ref="G2586:G2587"/>
    <mergeCell ref="H2586:H2587"/>
    <mergeCell ref="I2586:I2587"/>
    <mergeCell ref="K2586:K2587"/>
    <mergeCell ref="L2586:L2587"/>
    <mergeCell ref="O2596:O2597"/>
    <mergeCell ref="P2596:P2597"/>
    <mergeCell ref="Q2596:Q2597"/>
    <mergeCell ref="R2596:R2597"/>
    <mergeCell ref="S2596:S2597"/>
    <mergeCell ref="A2598:A2599"/>
    <mergeCell ref="B2598:B2599"/>
    <mergeCell ref="C2598:C2599"/>
    <mergeCell ref="D2598:D2599"/>
    <mergeCell ref="E2598:E2599"/>
    <mergeCell ref="H2596:H2597"/>
    <mergeCell ref="I2596:I2597"/>
    <mergeCell ref="K2596:K2597"/>
    <mergeCell ref="L2596:L2597"/>
    <mergeCell ref="M2596:M2597"/>
    <mergeCell ref="N2596:N2597"/>
    <mergeCell ref="Q2594:Q2595"/>
    <mergeCell ref="R2594:R2595"/>
    <mergeCell ref="S2594:S2595"/>
    <mergeCell ref="A2596:A2597"/>
    <mergeCell ref="B2596:B2597"/>
    <mergeCell ref="C2596:C2597"/>
    <mergeCell ref="D2596:D2597"/>
    <mergeCell ref="E2596:E2597"/>
    <mergeCell ref="F2596:F2597"/>
    <mergeCell ref="G2596:G2597"/>
    <mergeCell ref="K2594:K2595"/>
    <mergeCell ref="L2594:L2595"/>
    <mergeCell ref="M2594:M2595"/>
    <mergeCell ref="N2594:N2595"/>
    <mergeCell ref="O2594:O2595"/>
    <mergeCell ref="P2594:P2595"/>
    <mergeCell ref="S2592:S2593"/>
    <mergeCell ref="A2594:A2595"/>
    <mergeCell ref="B2594:B2595"/>
    <mergeCell ref="C2594:C2595"/>
    <mergeCell ref="D2594:D2595"/>
    <mergeCell ref="E2594:E2595"/>
    <mergeCell ref="F2594:F2595"/>
    <mergeCell ref="G2594:G2595"/>
    <mergeCell ref="H2594:H2595"/>
    <mergeCell ref="I2594:I2595"/>
    <mergeCell ref="M2592:M2593"/>
    <mergeCell ref="N2592:N2593"/>
    <mergeCell ref="O2592:O2593"/>
    <mergeCell ref="P2592:P2593"/>
    <mergeCell ref="Q2592:Q2593"/>
    <mergeCell ref="R2592:R2593"/>
    <mergeCell ref="F2592:F2593"/>
    <mergeCell ref="G2592:G2593"/>
    <mergeCell ref="H2592:H2593"/>
    <mergeCell ref="I2592:I2593"/>
    <mergeCell ref="K2592:K2593"/>
    <mergeCell ref="L2592:L2593"/>
    <mergeCell ref="Q2600:Q2601"/>
    <mergeCell ref="R2600:R2601"/>
    <mergeCell ref="S2600:S2601"/>
    <mergeCell ref="A2602:A2603"/>
    <mergeCell ref="B2602:B2603"/>
    <mergeCell ref="C2602:C2603"/>
    <mergeCell ref="D2602:D2603"/>
    <mergeCell ref="E2602:E2603"/>
    <mergeCell ref="F2602:F2603"/>
    <mergeCell ref="G2602:G2603"/>
    <mergeCell ref="K2600:K2601"/>
    <mergeCell ref="L2600:L2601"/>
    <mergeCell ref="M2600:M2601"/>
    <mergeCell ref="N2600:N2601"/>
    <mergeCell ref="O2600:O2601"/>
    <mergeCell ref="P2600:P2601"/>
    <mergeCell ref="S2598:S2599"/>
    <mergeCell ref="A2600:A2601"/>
    <mergeCell ref="B2600:B2601"/>
    <mergeCell ref="C2600:C2601"/>
    <mergeCell ref="D2600:D2601"/>
    <mergeCell ref="E2600:E2601"/>
    <mergeCell ref="F2600:F2601"/>
    <mergeCell ref="G2600:G2601"/>
    <mergeCell ref="H2600:H2601"/>
    <mergeCell ref="I2600:I2601"/>
    <mergeCell ref="M2598:M2599"/>
    <mergeCell ref="N2598:N2599"/>
    <mergeCell ref="O2598:O2599"/>
    <mergeCell ref="P2598:P2599"/>
    <mergeCell ref="Q2598:Q2599"/>
    <mergeCell ref="R2598:R2599"/>
    <mergeCell ref="F2598:F2599"/>
    <mergeCell ref="G2598:G2599"/>
    <mergeCell ref="H2598:H2599"/>
    <mergeCell ref="I2598:I2599"/>
    <mergeCell ref="K2598:K2599"/>
    <mergeCell ref="L2598:L2599"/>
    <mergeCell ref="N2606:N2607"/>
    <mergeCell ref="O2606:O2607"/>
    <mergeCell ref="P2606:P2607"/>
    <mergeCell ref="Q2606:Q2607"/>
    <mergeCell ref="R2606:R2607"/>
    <mergeCell ref="S2606:S2607"/>
    <mergeCell ref="G2606:G2607"/>
    <mergeCell ref="H2606:H2607"/>
    <mergeCell ref="I2606:I2607"/>
    <mergeCell ref="K2606:K2607"/>
    <mergeCell ref="L2606:L2607"/>
    <mergeCell ref="M2606:M2607"/>
    <mergeCell ref="A2606:A2607"/>
    <mergeCell ref="B2606:B2607"/>
    <mergeCell ref="C2606:C2607"/>
    <mergeCell ref="D2606:D2607"/>
    <mergeCell ref="E2606:E2607"/>
    <mergeCell ref="F2606:F2607"/>
    <mergeCell ref="F2604:F2605"/>
    <mergeCell ref="G2604:G2605"/>
    <mergeCell ref="H2604:H2605"/>
    <mergeCell ref="I2604:I2605"/>
    <mergeCell ref="K2604:K2605"/>
    <mergeCell ref="L2604:S2605"/>
    <mergeCell ref="O2602:O2603"/>
    <mergeCell ref="P2602:P2603"/>
    <mergeCell ref="Q2602:Q2603"/>
    <mergeCell ref="R2602:R2603"/>
    <mergeCell ref="S2602:S2603"/>
    <mergeCell ref="A2604:A2605"/>
    <mergeCell ref="B2604:B2605"/>
    <mergeCell ref="C2604:C2605"/>
    <mergeCell ref="D2604:D2605"/>
    <mergeCell ref="E2604:E2605"/>
    <mergeCell ref="H2602:H2603"/>
    <mergeCell ref="I2602:I2603"/>
    <mergeCell ref="K2602:K2603"/>
    <mergeCell ref="L2602:L2603"/>
    <mergeCell ref="M2602:M2603"/>
    <mergeCell ref="N2602:N2603"/>
    <mergeCell ref="N2610:N2611"/>
    <mergeCell ref="O2610:O2611"/>
    <mergeCell ref="P2610:P2611"/>
    <mergeCell ref="Q2610:Q2611"/>
    <mergeCell ref="R2610:R2611"/>
    <mergeCell ref="S2610:S2611"/>
    <mergeCell ref="G2610:G2611"/>
    <mergeCell ref="H2610:H2611"/>
    <mergeCell ref="I2610:I2611"/>
    <mergeCell ref="K2610:K2611"/>
    <mergeCell ref="L2610:L2611"/>
    <mergeCell ref="M2610:M2611"/>
    <mergeCell ref="A2610:A2611"/>
    <mergeCell ref="B2610:B2611"/>
    <mergeCell ref="C2610:C2611"/>
    <mergeCell ref="D2610:D2611"/>
    <mergeCell ref="E2610:E2611"/>
    <mergeCell ref="F2610:F2611"/>
    <mergeCell ref="N2608:N2609"/>
    <mergeCell ref="O2608:O2609"/>
    <mergeCell ref="P2608:P2609"/>
    <mergeCell ref="Q2608:Q2609"/>
    <mergeCell ref="R2608:R2609"/>
    <mergeCell ref="S2608:S2609"/>
    <mergeCell ref="G2608:G2609"/>
    <mergeCell ref="H2608:H2609"/>
    <mergeCell ref="I2608:I2609"/>
    <mergeCell ref="K2608:K2609"/>
    <mergeCell ref="L2608:L2609"/>
    <mergeCell ref="M2608:M2609"/>
    <mergeCell ref="A2608:A2609"/>
    <mergeCell ref="B2608:B2609"/>
    <mergeCell ref="C2608:C2609"/>
    <mergeCell ref="D2608:D2609"/>
    <mergeCell ref="E2608:E2609"/>
    <mergeCell ref="F2608:F2609"/>
    <mergeCell ref="N2614:N2615"/>
    <mergeCell ref="O2614:O2615"/>
    <mergeCell ref="P2614:P2615"/>
    <mergeCell ref="Q2614:Q2615"/>
    <mergeCell ref="R2614:R2615"/>
    <mergeCell ref="S2614:S2615"/>
    <mergeCell ref="G2614:G2615"/>
    <mergeCell ref="H2614:H2615"/>
    <mergeCell ref="I2614:I2615"/>
    <mergeCell ref="K2614:K2615"/>
    <mergeCell ref="L2614:L2615"/>
    <mergeCell ref="M2614:M2615"/>
    <mergeCell ref="A2614:A2615"/>
    <mergeCell ref="B2614:B2615"/>
    <mergeCell ref="C2614:C2615"/>
    <mergeCell ref="D2614:D2615"/>
    <mergeCell ref="E2614:E2615"/>
    <mergeCell ref="F2614:F2615"/>
    <mergeCell ref="N2612:N2613"/>
    <mergeCell ref="O2612:O2613"/>
    <mergeCell ref="P2612:P2613"/>
    <mergeCell ref="Q2612:Q2613"/>
    <mergeCell ref="R2612:R2613"/>
    <mergeCell ref="S2612:S2613"/>
    <mergeCell ref="G2612:G2613"/>
    <mergeCell ref="H2612:H2613"/>
    <mergeCell ref="I2612:I2613"/>
    <mergeCell ref="K2612:K2613"/>
    <mergeCell ref="L2612:L2613"/>
    <mergeCell ref="M2612:M2613"/>
    <mergeCell ref="A2612:A2613"/>
    <mergeCell ref="B2612:B2613"/>
    <mergeCell ref="C2612:C2613"/>
    <mergeCell ref="D2612:D2613"/>
    <mergeCell ref="E2612:E2613"/>
    <mergeCell ref="F2612:F2613"/>
    <mergeCell ref="N2618:N2619"/>
    <mergeCell ref="O2618:O2619"/>
    <mergeCell ref="P2618:P2619"/>
    <mergeCell ref="Q2618:Q2619"/>
    <mergeCell ref="R2618:R2619"/>
    <mergeCell ref="S2618:S2619"/>
    <mergeCell ref="G2618:G2619"/>
    <mergeCell ref="H2618:H2619"/>
    <mergeCell ref="I2618:I2619"/>
    <mergeCell ref="K2618:K2619"/>
    <mergeCell ref="L2618:L2619"/>
    <mergeCell ref="M2618:M2619"/>
    <mergeCell ref="A2618:A2619"/>
    <mergeCell ref="B2618:B2619"/>
    <mergeCell ref="C2618:C2619"/>
    <mergeCell ref="D2618:D2619"/>
    <mergeCell ref="E2618:E2619"/>
    <mergeCell ref="F2618:F2619"/>
    <mergeCell ref="N2616:N2617"/>
    <mergeCell ref="O2616:O2617"/>
    <mergeCell ref="P2616:P2617"/>
    <mergeCell ref="Q2616:Q2617"/>
    <mergeCell ref="R2616:R2617"/>
    <mergeCell ref="S2616:S2617"/>
    <mergeCell ref="G2616:G2617"/>
    <mergeCell ref="H2616:H2617"/>
    <mergeCell ref="I2616:I2617"/>
    <mergeCell ref="K2616:K2617"/>
    <mergeCell ref="L2616:L2617"/>
    <mergeCell ref="M2616:M2617"/>
    <mergeCell ref="A2616:A2617"/>
    <mergeCell ref="B2616:B2617"/>
    <mergeCell ref="C2616:C2617"/>
    <mergeCell ref="D2616:D2617"/>
    <mergeCell ref="E2616:E2617"/>
    <mergeCell ref="F2616:F2617"/>
    <mergeCell ref="N2622:N2623"/>
    <mergeCell ref="O2622:O2623"/>
    <mergeCell ref="P2622:P2623"/>
    <mergeCell ref="Q2622:Q2623"/>
    <mergeCell ref="R2622:R2623"/>
    <mergeCell ref="S2622:S2623"/>
    <mergeCell ref="G2622:G2623"/>
    <mergeCell ref="H2622:H2623"/>
    <mergeCell ref="I2622:I2623"/>
    <mergeCell ref="K2622:K2623"/>
    <mergeCell ref="L2622:L2623"/>
    <mergeCell ref="M2622:M2623"/>
    <mergeCell ref="A2622:A2623"/>
    <mergeCell ref="B2622:B2623"/>
    <mergeCell ref="C2622:C2623"/>
    <mergeCell ref="D2622:D2623"/>
    <mergeCell ref="E2622:E2623"/>
    <mergeCell ref="F2622:F2623"/>
    <mergeCell ref="N2620:N2621"/>
    <mergeCell ref="O2620:O2621"/>
    <mergeCell ref="P2620:P2621"/>
    <mergeCell ref="Q2620:Q2621"/>
    <mergeCell ref="R2620:R2621"/>
    <mergeCell ref="S2620:S2621"/>
    <mergeCell ref="G2620:G2621"/>
    <mergeCell ref="H2620:H2621"/>
    <mergeCell ref="I2620:I2621"/>
    <mergeCell ref="K2620:K2621"/>
    <mergeCell ref="L2620:L2621"/>
    <mergeCell ref="M2620:M2621"/>
    <mergeCell ref="A2620:A2621"/>
    <mergeCell ref="B2620:B2621"/>
    <mergeCell ref="C2620:C2621"/>
    <mergeCell ref="D2620:D2621"/>
    <mergeCell ref="E2620:E2621"/>
    <mergeCell ref="F2620:F2621"/>
    <mergeCell ref="N2626:N2627"/>
    <mergeCell ref="O2626:O2627"/>
    <mergeCell ref="P2626:P2627"/>
    <mergeCell ref="Q2626:Q2627"/>
    <mergeCell ref="R2626:R2627"/>
    <mergeCell ref="S2626:S2627"/>
    <mergeCell ref="G2626:G2627"/>
    <mergeCell ref="H2626:H2627"/>
    <mergeCell ref="I2626:I2627"/>
    <mergeCell ref="K2626:K2627"/>
    <mergeCell ref="L2626:L2627"/>
    <mergeCell ref="M2626:M2627"/>
    <mergeCell ref="A2626:A2627"/>
    <mergeCell ref="B2626:B2627"/>
    <mergeCell ref="C2626:C2627"/>
    <mergeCell ref="D2626:D2627"/>
    <mergeCell ref="E2626:E2627"/>
    <mergeCell ref="F2626:F2627"/>
    <mergeCell ref="N2624:N2625"/>
    <mergeCell ref="O2624:O2625"/>
    <mergeCell ref="P2624:P2625"/>
    <mergeCell ref="Q2624:Q2625"/>
    <mergeCell ref="R2624:R2625"/>
    <mergeCell ref="S2624:S2625"/>
    <mergeCell ref="G2624:G2625"/>
    <mergeCell ref="H2624:H2625"/>
    <mergeCell ref="I2624:I2625"/>
    <mergeCell ref="K2624:K2625"/>
    <mergeCell ref="L2624:L2625"/>
    <mergeCell ref="M2624:M2625"/>
    <mergeCell ref="A2624:A2625"/>
    <mergeCell ref="B2624:B2625"/>
    <mergeCell ref="C2624:C2625"/>
    <mergeCell ref="D2624:D2625"/>
    <mergeCell ref="E2624:E2625"/>
    <mergeCell ref="F2624:F2625"/>
    <mergeCell ref="N2630:N2631"/>
    <mergeCell ref="O2630:O2631"/>
    <mergeCell ref="P2630:P2631"/>
    <mergeCell ref="Q2630:Q2631"/>
    <mergeCell ref="R2630:R2631"/>
    <mergeCell ref="S2630:S2631"/>
    <mergeCell ref="G2630:G2631"/>
    <mergeCell ref="H2630:H2631"/>
    <mergeCell ref="I2630:I2631"/>
    <mergeCell ref="K2630:K2631"/>
    <mergeCell ref="L2630:L2631"/>
    <mergeCell ref="M2630:M2631"/>
    <mergeCell ref="A2630:A2631"/>
    <mergeCell ref="B2630:B2631"/>
    <mergeCell ref="C2630:C2631"/>
    <mergeCell ref="D2630:D2631"/>
    <mergeCell ref="E2630:E2631"/>
    <mergeCell ref="F2630:F2631"/>
    <mergeCell ref="N2628:N2629"/>
    <mergeCell ref="O2628:O2629"/>
    <mergeCell ref="P2628:P2629"/>
    <mergeCell ref="Q2628:Q2629"/>
    <mergeCell ref="R2628:R2629"/>
    <mergeCell ref="S2628:S2629"/>
    <mergeCell ref="G2628:G2629"/>
    <mergeCell ref="H2628:H2629"/>
    <mergeCell ref="I2628:I2629"/>
    <mergeCell ref="K2628:K2629"/>
    <mergeCell ref="L2628:L2629"/>
    <mergeCell ref="M2628:M2629"/>
    <mergeCell ref="A2628:A2629"/>
    <mergeCell ref="B2628:B2629"/>
    <mergeCell ref="C2628:C2629"/>
    <mergeCell ref="D2628:D2629"/>
    <mergeCell ref="E2628:E2629"/>
    <mergeCell ref="F2628:F2629"/>
    <mergeCell ref="N2634:N2635"/>
    <mergeCell ref="O2634:O2635"/>
    <mergeCell ref="P2634:P2635"/>
    <mergeCell ref="Q2634:Q2635"/>
    <mergeCell ref="R2634:R2635"/>
    <mergeCell ref="S2634:S2635"/>
    <mergeCell ref="G2634:G2635"/>
    <mergeCell ref="H2634:H2635"/>
    <mergeCell ref="I2634:I2635"/>
    <mergeCell ref="K2634:K2635"/>
    <mergeCell ref="L2634:L2635"/>
    <mergeCell ref="M2634:M2635"/>
    <mergeCell ref="A2634:A2635"/>
    <mergeCell ref="B2634:B2635"/>
    <mergeCell ref="C2634:C2635"/>
    <mergeCell ref="D2634:D2635"/>
    <mergeCell ref="E2634:E2635"/>
    <mergeCell ref="F2634:F2635"/>
    <mergeCell ref="N2632:N2633"/>
    <mergeCell ref="O2632:O2633"/>
    <mergeCell ref="P2632:P2633"/>
    <mergeCell ref="Q2632:Q2633"/>
    <mergeCell ref="R2632:R2633"/>
    <mergeCell ref="S2632:S2633"/>
    <mergeCell ref="G2632:G2633"/>
    <mergeCell ref="H2632:H2633"/>
    <mergeCell ref="I2632:I2633"/>
    <mergeCell ref="K2632:K2633"/>
    <mergeCell ref="L2632:L2633"/>
    <mergeCell ref="M2632:M2633"/>
    <mergeCell ref="A2632:A2633"/>
    <mergeCell ref="B2632:B2633"/>
    <mergeCell ref="C2632:C2633"/>
    <mergeCell ref="D2632:D2633"/>
    <mergeCell ref="E2632:E2633"/>
    <mergeCell ref="F2632:F2633"/>
    <mergeCell ref="S2638:S2639"/>
    <mergeCell ref="A2640:A2641"/>
    <mergeCell ref="B2640:B2641"/>
    <mergeCell ref="C2640:C2641"/>
    <mergeCell ref="D2640:D2641"/>
    <mergeCell ref="E2640:E2641"/>
    <mergeCell ref="F2640:F2641"/>
    <mergeCell ref="G2640:G2641"/>
    <mergeCell ref="H2640:H2641"/>
    <mergeCell ref="I2640:I2641"/>
    <mergeCell ref="M2638:M2639"/>
    <mergeCell ref="N2638:N2639"/>
    <mergeCell ref="O2638:O2639"/>
    <mergeCell ref="P2638:P2639"/>
    <mergeCell ref="Q2638:Q2639"/>
    <mergeCell ref="R2638:R2639"/>
    <mergeCell ref="F2638:F2639"/>
    <mergeCell ref="G2638:G2639"/>
    <mergeCell ref="H2638:H2639"/>
    <mergeCell ref="I2638:I2639"/>
    <mergeCell ref="K2638:K2639"/>
    <mergeCell ref="L2638:L2639"/>
    <mergeCell ref="O2636:O2637"/>
    <mergeCell ref="P2636:P2637"/>
    <mergeCell ref="Q2636:Q2637"/>
    <mergeCell ref="R2636:R2637"/>
    <mergeCell ref="S2636:S2637"/>
    <mergeCell ref="A2638:A2639"/>
    <mergeCell ref="B2638:B2639"/>
    <mergeCell ref="C2638:C2639"/>
    <mergeCell ref="D2638:D2639"/>
    <mergeCell ref="E2638:E2639"/>
    <mergeCell ref="A2636:A2637"/>
    <mergeCell ref="B2636:I2637"/>
    <mergeCell ref="K2636:K2637"/>
    <mergeCell ref="L2636:L2637"/>
    <mergeCell ref="M2636:M2637"/>
    <mergeCell ref="N2636:N2637"/>
    <mergeCell ref="N2644:N2645"/>
    <mergeCell ref="O2644:O2645"/>
    <mergeCell ref="P2644:P2645"/>
    <mergeCell ref="Q2644:Q2645"/>
    <mergeCell ref="R2644:R2645"/>
    <mergeCell ref="S2644:S2645"/>
    <mergeCell ref="G2644:G2645"/>
    <mergeCell ref="H2644:H2645"/>
    <mergeCell ref="I2644:I2645"/>
    <mergeCell ref="K2644:K2645"/>
    <mergeCell ref="L2644:L2645"/>
    <mergeCell ref="M2644:M2645"/>
    <mergeCell ref="P2642:P2643"/>
    <mergeCell ref="Q2642:Q2643"/>
    <mergeCell ref="R2642:R2643"/>
    <mergeCell ref="S2642:S2643"/>
    <mergeCell ref="A2644:A2645"/>
    <mergeCell ref="B2644:B2645"/>
    <mergeCell ref="C2644:C2645"/>
    <mergeCell ref="D2644:D2645"/>
    <mergeCell ref="E2644:E2645"/>
    <mergeCell ref="F2644:F2645"/>
    <mergeCell ref="Q2640:Q2641"/>
    <mergeCell ref="R2640:R2641"/>
    <mergeCell ref="S2640:S2641"/>
    <mergeCell ref="A2642:A2643"/>
    <mergeCell ref="B2642:I2643"/>
    <mergeCell ref="K2642:K2643"/>
    <mergeCell ref="L2642:L2643"/>
    <mergeCell ref="M2642:M2643"/>
    <mergeCell ref="N2642:N2643"/>
    <mergeCell ref="O2642:O2643"/>
    <mergeCell ref="K2640:K2641"/>
    <mergeCell ref="L2640:L2641"/>
    <mergeCell ref="M2640:M2641"/>
    <mergeCell ref="N2640:N2641"/>
    <mergeCell ref="O2640:O2641"/>
    <mergeCell ref="P2640:P2641"/>
    <mergeCell ref="N2648:N2649"/>
    <mergeCell ref="O2648:O2649"/>
    <mergeCell ref="P2648:P2649"/>
    <mergeCell ref="Q2648:Q2649"/>
    <mergeCell ref="R2648:R2649"/>
    <mergeCell ref="S2648:S2649"/>
    <mergeCell ref="G2648:G2649"/>
    <mergeCell ref="H2648:H2649"/>
    <mergeCell ref="I2648:I2649"/>
    <mergeCell ref="K2648:K2649"/>
    <mergeCell ref="L2648:L2649"/>
    <mergeCell ref="M2648:M2649"/>
    <mergeCell ref="A2648:A2649"/>
    <mergeCell ref="B2648:B2649"/>
    <mergeCell ref="C2648:C2649"/>
    <mergeCell ref="D2648:D2649"/>
    <mergeCell ref="E2648:E2649"/>
    <mergeCell ref="F2648:F2649"/>
    <mergeCell ref="N2646:N2647"/>
    <mergeCell ref="O2646:O2647"/>
    <mergeCell ref="P2646:P2647"/>
    <mergeCell ref="Q2646:Q2647"/>
    <mergeCell ref="R2646:R2647"/>
    <mergeCell ref="S2646:S2647"/>
    <mergeCell ref="G2646:G2647"/>
    <mergeCell ref="H2646:H2647"/>
    <mergeCell ref="I2646:I2647"/>
    <mergeCell ref="K2646:K2647"/>
    <mergeCell ref="L2646:L2647"/>
    <mergeCell ref="M2646:M2647"/>
    <mergeCell ref="A2646:A2647"/>
    <mergeCell ref="B2646:B2647"/>
    <mergeCell ref="C2646:C2647"/>
    <mergeCell ref="D2646:D2647"/>
    <mergeCell ref="E2646:E2647"/>
    <mergeCell ref="F2646:F2647"/>
    <mergeCell ref="N2652:N2653"/>
    <mergeCell ref="O2652:O2653"/>
    <mergeCell ref="P2652:P2653"/>
    <mergeCell ref="Q2652:Q2653"/>
    <mergeCell ref="R2652:R2653"/>
    <mergeCell ref="S2652:S2653"/>
    <mergeCell ref="G2652:G2653"/>
    <mergeCell ref="H2652:H2653"/>
    <mergeCell ref="I2652:I2653"/>
    <mergeCell ref="K2652:K2653"/>
    <mergeCell ref="L2652:L2653"/>
    <mergeCell ref="M2652:M2653"/>
    <mergeCell ref="A2652:A2653"/>
    <mergeCell ref="B2652:B2653"/>
    <mergeCell ref="C2652:C2653"/>
    <mergeCell ref="D2652:D2653"/>
    <mergeCell ref="E2652:E2653"/>
    <mergeCell ref="F2652:F2653"/>
    <mergeCell ref="N2650:N2651"/>
    <mergeCell ref="O2650:O2651"/>
    <mergeCell ref="P2650:P2651"/>
    <mergeCell ref="Q2650:Q2651"/>
    <mergeCell ref="R2650:R2651"/>
    <mergeCell ref="S2650:S2651"/>
    <mergeCell ref="G2650:G2651"/>
    <mergeCell ref="H2650:H2651"/>
    <mergeCell ref="I2650:I2651"/>
    <mergeCell ref="K2650:K2651"/>
    <mergeCell ref="L2650:L2651"/>
    <mergeCell ref="M2650:M2651"/>
    <mergeCell ref="A2650:A2651"/>
    <mergeCell ref="B2650:B2651"/>
    <mergeCell ref="C2650:C2651"/>
    <mergeCell ref="D2650:D2651"/>
    <mergeCell ref="E2650:E2651"/>
    <mergeCell ref="F2650:F2651"/>
    <mergeCell ref="S2660:S2661"/>
    <mergeCell ref="A2662:A2663"/>
    <mergeCell ref="B2662:I2663"/>
    <mergeCell ref="K2662:K2663"/>
    <mergeCell ref="L2662:S2663"/>
    <mergeCell ref="A2664:A2665"/>
    <mergeCell ref="B2664:B2665"/>
    <mergeCell ref="C2664:C2665"/>
    <mergeCell ref="D2664:D2665"/>
    <mergeCell ref="E2664:E2665"/>
    <mergeCell ref="M2660:M2661"/>
    <mergeCell ref="N2660:N2661"/>
    <mergeCell ref="O2660:O2661"/>
    <mergeCell ref="P2660:P2661"/>
    <mergeCell ref="Q2660:Q2661"/>
    <mergeCell ref="R2660:R2661"/>
    <mergeCell ref="F2660:F2661"/>
    <mergeCell ref="G2660:G2661"/>
    <mergeCell ref="H2660:H2661"/>
    <mergeCell ref="I2660:I2661"/>
    <mergeCell ref="K2660:K2661"/>
    <mergeCell ref="L2660:L2661"/>
    <mergeCell ref="D2656:G2657"/>
    <mergeCell ref="H2656:I2657"/>
    <mergeCell ref="N2656:Q2657"/>
    <mergeCell ref="R2656:S2657"/>
    <mergeCell ref="A2658:S2659"/>
    <mergeCell ref="A2660:A2661"/>
    <mergeCell ref="B2660:B2661"/>
    <mergeCell ref="C2660:C2661"/>
    <mergeCell ref="D2660:D2661"/>
    <mergeCell ref="E2660:E2661"/>
    <mergeCell ref="N2654:N2655"/>
    <mergeCell ref="O2654:O2655"/>
    <mergeCell ref="P2654:P2655"/>
    <mergeCell ref="Q2654:Q2655"/>
    <mergeCell ref="R2654:R2655"/>
    <mergeCell ref="S2654:S2655"/>
    <mergeCell ref="G2654:G2655"/>
    <mergeCell ref="H2654:H2655"/>
    <mergeCell ref="I2654:I2655"/>
    <mergeCell ref="K2654:K2655"/>
    <mergeCell ref="L2654:L2655"/>
    <mergeCell ref="M2654:M2655"/>
    <mergeCell ref="A2654:A2655"/>
    <mergeCell ref="B2654:B2655"/>
    <mergeCell ref="C2654:C2655"/>
    <mergeCell ref="D2654:D2655"/>
    <mergeCell ref="E2654:E2655"/>
    <mergeCell ref="F2654:F2655"/>
    <mergeCell ref="Q2666:Q2667"/>
    <mergeCell ref="R2666:R2667"/>
    <mergeCell ref="S2666:S2667"/>
    <mergeCell ref="A2668:A2669"/>
    <mergeCell ref="B2668:B2669"/>
    <mergeCell ref="C2668:C2669"/>
    <mergeCell ref="D2668:D2669"/>
    <mergeCell ref="E2668:E2669"/>
    <mergeCell ref="F2668:F2669"/>
    <mergeCell ref="G2668:G2669"/>
    <mergeCell ref="K2666:K2667"/>
    <mergeCell ref="L2666:L2667"/>
    <mergeCell ref="M2666:M2667"/>
    <mergeCell ref="N2666:N2667"/>
    <mergeCell ref="O2666:O2667"/>
    <mergeCell ref="P2666:P2667"/>
    <mergeCell ref="S2664:S2665"/>
    <mergeCell ref="A2666:A2667"/>
    <mergeCell ref="B2666:B2667"/>
    <mergeCell ref="C2666:C2667"/>
    <mergeCell ref="D2666:D2667"/>
    <mergeCell ref="E2666:E2667"/>
    <mergeCell ref="F2666:F2667"/>
    <mergeCell ref="G2666:G2667"/>
    <mergeCell ref="H2666:H2667"/>
    <mergeCell ref="I2666:I2667"/>
    <mergeCell ref="M2664:M2665"/>
    <mergeCell ref="N2664:N2665"/>
    <mergeCell ref="O2664:O2665"/>
    <mergeCell ref="P2664:P2665"/>
    <mergeCell ref="Q2664:Q2665"/>
    <mergeCell ref="R2664:R2665"/>
    <mergeCell ref="F2664:F2665"/>
    <mergeCell ref="G2664:G2665"/>
    <mergeCell ref="H2664:H2665"/>
    <mergeCell ref="I2664:I2665"/>
    <mergeCell ref="K2664:K2665"/>
    <mergeCell ref="L2664:L2665"/>
    <mergeCell ref="S2670:S2671"/>
    <mergeCell ref="A2672:A2673"/>
    <mergeCell ref="B2672:B2673"/>
    <mergeCell ref="C2672:C2673"/>
    <mergeCell ref="D2672:D2673"/>
    <mergeCell ref="E2672:E2673"/>
    <mergeCell ref="F2672:F2673"/>
    <mergeCell ref="G2672:G2673"/>
    <mergeCell ref="H2672:H2673"/>
    <mergeCell ref="I2672:I2673"/>
    <mergeCell ref="M2670:M2671"/>
    <mergeCell ref="N2670:N2671"/>
    <mergeCell ref="O2670:O2671"/>
    <mergeCell ref="P2670:P2671"/>
    <mergeCell ref="Q2670:Q2671"/>
    <mergeCell ref="R2670:R2671"/>
    <mergeCell ref="F2670:F2671"/>
    <mergeCell ref="G2670:G2671"/>
    <mergeCell ref="H2670:H2671"/>
    <mergeCell ref="I2670:I2671"/>
    <mergeCell ref="K2670:K2671"/>
    <mergeCell ref="L2670:L2671"/>
    <mergeCell ref="O2668:O2669"/>
    <mergeCell ref="P2668:P2669"/>
    <mergeCell ref="Q2668:Q2669"/>
    <mergeCell ref="R2668:R2669"/>
    <mergeCell ref="S2668:S2669"/>
    <mergeCell ref="A2670:A2671"/>
    <mergeCell ref="B2670:B2671"/>
    <mergeCell ref="C2670:C2671"/>
    <mergeCell ref="D2670:D2671"/>
    <mergeCell ref="E2670:E2671"/>
    <mergeCell ref="H2668:H2669"/>
    <mergeCell ref="I2668:I2669"/>
    <mergeCell ref="K2668:K2669"/>
    <mergeCell ref="L2668:L2669"/>
    <mergeCell ref="M2668:M2669"/>
    <mergeCell ref="N2668:N2669"/>
    <mergeCell ref="N2676:N2677"/>
    <mergeCell ref="O2676:O2677"/>
    <mergeCell ref="P2676:P2677"/>
    <mergeCell ref="Q2676:Q2677"/>
    <mergeCell ref="R2676:R2677"/>
    <mergeCell ref="S2676:S2677"/>
    <mergeCell ref="G2676:G2677"/>
    <mergeCell ref="H2676:H2677"/>
    <mergeCell ref="I2676:I2677"/>
    <mergeCell ref="K2676:K2677"/>
    <mergeCell ref="L2676:L2677"/>
    <mergeCell ref="M2676:M2677"/>
    <mergeCell ref="H2674:H2675"/>
    <mergeCell ref="I2674:I2675"/>
    <mergeCell ref="K2674:K2675"/>
    <mergeCell ref="L2674:S2675"/>
    <mergeCell ref="A2676:A2677"/>
    <mergeCell ref="B2676:B2677"/>
    <mergeCell ref="C2676:C2677"/>
    <mergeCell ref="D2676:D2677"/>
    <mergeCell ref="E2676:E2677"/>
    <mergeCell ref="F2676:F2677"/>
    <mergeCell ref="Q2672:Q2673"/>
    <mergeCell ref="R2672:R2673"/>
    <mergeCell ref="S2672:S2673"/>
    <mergeCell ref="A2674:A2675"/>
    <mergeCell ref="B2674:B2675"/>
    <mergeCell ref="C2674:C2675"/>
    <mergeCell ref="D2674:D2675"/>
    <mergeCell ref="E2674:E2675"/>
    <mergeCell ref="F2674:F2675"/>
    <mergeCell ref="G2674:G2675"/>
    <mergeCell ref="K2672:K2673"/>
    <mergeCell ref="L2672:L2673"/>
    <mergeCell ref="M2672:M2673"/>
    <mergeCell ref="N2672:N2673"/>
    <mergeCell ref="O2672:O2673"/>
    <mergeCell ref="P2672:P2673"/>
    <mergeCell ref="N2680:N2681"/>
    <mergeCell ref="O2680:O2681"/>
    <mergeCell ref="P2680:P2681"/>
    <mergeCell ref="Q2680:Q2681"/>
    <mergeCell ref="R2680:R2681"/>
    <mergeCell ref="S2680:S2681"/>
    <mergeCell ref="G2680:G2681"/>
    <mergeCell ref="H2680:H2681"/>
    <mergeCell ref="I2680:I2681"/>
    <mergeCell ref="K2680:K2681"/>
    <mergeCell ref="L2680:L2681"/>
    <mergeCell ref="M2680:M2681"/>
    <mergeCell ref="A2680:A2681"/>
    <mergeCell ref="B2680:B2681"/>
    <mergeCell ref="C2680:C2681"/>
    <mergeCell ref="D2680:D2681"/>
    <mergeCell ref="E2680:E2681"/>
    <mergeCell ref="F2680:F2681"/>
    <mergeCell ref="N2678:N2679"/>
    <mergeCell ref="O2678:O2679"/>
    <mergeCell ref="P2678:P2679"/>
    <mergeCell ref="Q2678:Q2679"/>
    <mergeCell ref="R2678:R2679"/>
    <mergeCell ref="S2678:S2679"/>
    <mergeCell ref="G2678:G2679"/>
    <mergeCell ref="H2678:H2679"/>
    <mergeCell ref="I2678:I2679"/>
    <mergeCell ref="K2678:K2679"/>
    <mergeCell ref="L2678:L2679"/>
    <mergeCell ref="M2678:M2679"/>
    <mergeCell ref="A2678:A2679"/>
    <mergeCell ref="B2678:B2679"/>
    <mergeCell ref="C2678:C2679"/>
    <mergeCell ref="D2678:D2679"/>
    <mergeCell ref="E2678:E2679"/>
    <mergeCell ref="F2678:F2679"/>
    <mergeCell ref="S2684:S2685"/>
    <mergeCell ref="A2686:A2687"/>
    <mergeCell ref="B2686:B2687"/>
    <mergeCell ref="C2686:C2687"/>
    <mergeCell ref="D2686:D2687"/>
    <mergeCell ref="E2686:E2687"/>
    <mergeCell ref="F2686:F2687"/>
    <mergeCell ref="G2686:G2687"/>
    <mergeCell ref="H2686:H2687"/>
    <mergeCell ref="I2686:I2687"/>
    <mergeCell ref="M2684:M2685"/>
    <mergeCell ref="N2684:N2685"/>
    <mergeCell ref="O2684:O2685"/>
    <mergeCell ref="P2684:P2685"/>
    <mergeCell ref="Q2684:Q2685"/>
    <mergeCell ref="R2684:R2685"/>
    <mergeCell ref="F2684:F2685"/>
    <mergeCell ref="G2684:G2685"/>
    <mergeCell ref="H2684:H2685"/>
    <mergeCell ref="I2684:I2685"/>
    <mergeCell ref="K2684:K2685"/>
    <mergeCell ref="L2684:L2685"/>
    <mergeCell ref="G2682:G2683"/>
    <mergeCell ref="H2682:H2683"/>
    <mergeCell ref="I2682:I2683"/>
    <mergeCell ref="K2682:K2683"/>
    <mergeCell ref="L2682:S2683"/>
    <mergeCell ref="A2684:A2685"/>
    <mergeCell ref="B2684:B2685"/>
    <mergeCell ref="C2684:C2685"/>
    <mergeCell ref="D2684:D2685"/>
    <mergeCell ref="E2684:E2685"/>
    <mergeCell ref="A2682:A2683"/>
    <mergeCell ref="B2682:B2683"/>
    <mergeCell ref="C2682:C2683"/>
    <mergeCell ref="D2682:D2683"/>
    <mergeCell ref="E2682:E2683"/>
    <mergeCell ref="F2682:F2683"/>
    <mergeCell ref="F2690:F2691"/>
    <mergeCell ref="G2690:G2691"/>
    <mergeCell ref="H2690:H2691"/>
    <mergeCell ref="I2690:I2691"/>
    <mergeCell ref="K2690:K2691"/>
    <mergeCell ref="L2690:S2691"/>
    <mergeCell ref="O2688:O2689"/>
    <mergeCell ref="P2688:P2689"/>
    <mergeCell ref="Q2688:Q2689"/>
    <mergeCell ref="R2688:R2689"/>
    <mergeCell ref="S2688:S2689"/>
    <mergeCell ref="A2690:A2691"/>
    <mergeCell ref="B2690:B2691"/>
    <mergeCell ref="C2690:C2691"/>
    <mergeCell ref="D2690:D2691"/>
    <mergeCell ref="E2690:E2691"/>
    <mergeCell ref="H2688:H2689"/>
    <mergeCell ref="I2688:I2689"/>
    <mergeCell ref="K2688:K2689"/>
    <mergeCell ref="L2688:L2689"/>
    <mergeCell ref="M2688:M2689"/>
    <mergeCell ref="N2688:N2689"/>
    <mergeCell ref="Q2686:Q2687"/>
    <mergeCell ref="R2686:R2687"/>
    <mergeCell ref="S2686:S2687"/>
    <mergeCell ref="A2688:A2689"/>
    <mergeCell ref="B2688:B2689"/>
    <mergeCell ref="C2688:C2689"/>
    <mergeCell ref="D2688:D2689"/>
    <mergeCell ref="E2688:E2689"/>
    <mergeCell ref="F2688:F2689"/>
    <mergeCell ref="G2688:G2689"/>
    <mergeCell ref="K2686:K2687"/>
    <mergeCell ref="L2686:L2687"/>
    <mergeCell ref="M2686:M2687"/>
    <mergeCell ref="N2686:N2687"/>
    <mergeCell ref="O2686:O2687"/>
    <mergeCell ref="P2686:P2687"/>
    <mergeCell ref="N2694:N2695"/>
    <mergeCell ref="O2694:O2695"/>
    <mergeCell ref="P2694:P2695"/>
    <mergeCell ref="Q2694:Q2695"/>
    <mergeCell ref="R2694:R2695"/>
    <mergeCell ref="S2694:S2695"/>
    <mergeCell ref="G2694:G2695"/>
    <mergeCell ref="H2694:H2695"/>
    <mergeCell ref="I2694:I2695"/>
    <mergeCell ref="K2694:K2695"/>
    <mergeCell ref="L2694:L2695"/>
    <mergeCell ref="M2694:M2695"/>
    <mergeCell ref="A2694:A2695"/>
    <mergeCell ref="B2694:B2695"/>
    <mergeCell ref="C2694:C2695"/>
    <mergeCell ref="D2694:D2695"/>
    <mergeCell ref="E2694:E2695"/>
    <mergeCell ref="F2694:F2695"/>
    <mergeCell ref="N2692:N2693"/>
    <mergeCell ref="O2692:O2693"/>
    <mergeCell ref="P2692:P2693"/>
    <mergeCell ref="Q2692:Q2693"/>
    <mergeCell ref="R2692:R2693"/>
    <mergeCell ref="S2692:S2693"/>
    <mergeCell ref="G2692:G2693"/>
    <mergeCell ref="H2692:H2693"/>
    <mergeCell ref="I2692:I2693"/>
    <mergeCell ref="K2692:K2693"/>
    <mergeCell ref="L2692:L2693"/>
    <mergeCell ref="M2692:M2693"/>
    <mergeCell ref="A2692:A2693"/>
    <mergeCell ref="B2692:B2693"/>
    <mergeCell ref="C2692:C2693"/>
    <mergeCell ref="D2692:D2693"/>
    <mergeCell ref="E2692:E2693"/>
    <mergeCell ref="F2692:F2693"/>
    <mergeCell ref="N2698:N2699"/>
    <mergeCell ref="O2698:O2699"/>
    <mergeCell ref="P2698:P2699"/>
    <mergeCell ref="Q2698:Q2699"/>
    <mergeCell ref="R2698:R2699"/>
    <mergeCell ref="S2698:S2699"/>
    <mergeCell ref="G2698:G2699"/>
    <mergeCell ref="H2698:H2699"/>
    <mergeCell ref="I2698:I2699"/>
    <mergeCell ref="K2698:K2699"/>
    <mergeCell ref="L2698:L2699"/>
    <mergeCell ref="M2698:M2699"/>
    <mergeCell ref="A2698:A2699"/>
    <mergeCell ref="B2698:B2699"/>
    <mergeCell ref="C2698:C2699"/>
    <mergeCell ref="D2698:D2699"/>
    <mergeCell ref="E2698:E2699"/>
    <mergeCell ref="F2698:F2699"/>
    <mergeCell ref="N2696:N2697"/>
    <mergeCell ref="O2696:O2697"/>
    <mergeCell ref="P2696:P2697"/>
    <mergeCell ref="Q2696:Q2697"/>
    <mergeCell ref="R2696:R2697"/>
    <mergeCell ref="S2696:S2697"/>
    <mergeCell ref="G2696:G2697"/>
    <mergeCell ref="H2696:H2697"/>
    <mergeCell ref="I2696:I2697"/>
    <mergeCell ref="K2696:K2697"/>
    <mergeCell ref="L2696:L2697"/>
    <mergeCell ref="M2696:M2697"/>
    <mergeCell ref="A2696:A2697"/>
    <mergeCell ref="B2696:B2697"/>
    <mergeCell ref="C2696:C2697"/>
    <mergeCell ref="D2696:D2697"/>
    <mergeCell ref="E2696:E2697"/>
    <mergeCell ref="F2696:F2697"/>
    <mergeCell ref="R2704:R2705"/>
    <mergeCell ref="S2704:S2705"/>
    <mergeCell ref="A2706:A2707"/>
    <mergeCell ref="B2706:B2707"/>
    <mergeCell ref="C2706:C2707"/>
    <mergeCell ref="D2706:D2707"/>
    <mergeCell ref="E2706:E2707"/>
    <mergeCell ref="F2706:F2707"/>
    <mergeCell ref="G2706:G2707"/>
    <mergeCell ref="H2706:H2707"/>
    <mergeCell ref="S2702:S2703"/>
    <mergeCell ref="A2704:A2705"/>
    <mergeCell ref="B2704:I2705"/>
    <mergeCell ref="K2704:K2705"/>
    <mergeCell ref="L2704:L2705"/>
    <mergeCell ref="M2704:M2705"/>
    <mergeCell ref="N2704:N2705"/>
    <mergeCell ref="O2704:O2705"/>
    <mergeCell ref="P2704:P2705"/>
    <mergeCell ref="Q2704:Q2705"/>
    <mergeCell ref="M2702:M2703"/>
    <mergeCell ref="N2702:N2703"/>
    <mergeCell ref="O2702:O2703"/>
    <mergeCell ref="P2702:P2703"/>
    <mergeCell ref="Q2702:Q2703"/>
    <mergeCell ref="R2702:R2703"/>
    <mergeCell ref="F2702:F2703"/>
    <mergeCell ref="G2702:G2703"/>
    <mergeCell ref="H2702:H2703"/>
    <mergeCell ref="I2702:I2703"/>
    <mergeCell ref="K2702:K2703"/>
    <mergeCell ref="L2702:L2703"/>
    <mergeCell ref="G2700:G2701"/>
    <mergeCell ref="H2700:H2701"/>
    <mergeCell ref="I2700:I2701"/>
    <mergeCell ref="K2700:K2701"/>
    <mergeCell ref="L2700:S2701"/>
    <mergeCell ref="A2702:A2703"/>
    <mergeCell ref="B2702:B2703"/>
    <mergeCell ref="C2702:C2703"/>
    <mergeCell ref="D2702:D2703"/>
    <mergeCell ref="E2702:E2703"/>
    <mergeCell ref="A2700:A2701"/>
    <mergeCell ref="B2700:B2701"/>
    <mergeCell ref="C2700:C2701"/>
    <mergeCell ref="D2700:D2701"/>
    <mergeCell ref="E2700:E2701"/>
    <mergeCell ref="F2700:F2701"/>
    <mergeCell ref="N2710:N2711"/>
    <mergeCell ref="O2710:O2711"/>
    <mergeCell ref="P2710:P2711"/>
    <mergeCell ref="Q2710:Q2711"/>
    <mergeCell ref="R2710:R2711"/>
    <mergeCell ref="S2710:S2711"/>
    <mergeCell ref="G2710:G2711"/>
    <mergeCell ref="H2710:H2711"/>
    <mergeCell ref="I2710:I2711"/>
    <mergeCell ref="K2710:K2711"/>
    <mergeCell ref="L2710:L2711"/>
    <mergeCell ref="M2710:M2711"/>
    <mergeCell ref="A2710:A2711"/>
    <mergeCell ref="B2710:B2711"/>
    <mergeCell ref="C2710:C2711"/>
    <mergeCell ref="D2710:D2711"/>
    <mergeCell ref="E2710:E2711"/>
    <mergeCell ref="F2710:F2711"/>
    <mergeCell ref="N2708:N2709"/>
    <mergeCell ref="O2708:O2709"/>
    <mergeCell ref="P2708:P2709"/>
    <mergeCell ref="Q2708:Q2709"/>
    <mergeCell ref="R2708:R2709"/>
    <mergeCell ref="S2708:S2709"/>
    <mergeCell ref="G2708:G2709"/>
    <mergeCell ref="H2708:H2709"/>
    <mergeCell ref="I2708:I2709"/>
    <mergeCell ref="K2708:K2709"/>
    <mergeCell ref="L2708:L2709"/>
    <mergeCell ref="M2708:M2709"/>
    <mergeCell ref="P2706:P2707"/>
    <mergeCell ref="Q2706:Q2707"/>
    <mergeCell ref="R2706:R2707"/>
    <mergeCell ref="S2706:S2707"/>
    <mergeCell ref="A2708:A2709"/>
    <mergeCell ref="B2708:B2709"/>
    <mergeCell ref="C2708:C2709"/>
    <mergeCell ref="D2708:D2709"/>
    <mergeCell ref="E2708:E2709"/>
    <mergeCell ref="F2708:F2709"/>
    <mergeCell ref="I2706:I2707"/>
    <mergeCell ref="K2706:K2707"/>
    <mergeCell ref="L2706:L2707"/>
    <mergeCell ref="M2706:M2707"/>
    <mergeCell ref="N2706:N2707"/>
    <mergeCell ref="O2706:O2707"/>
    <mergeCell ref="N2718:N2719"/>
    <mergeCell ref="O2718:O2719"/>
    <mergeCell ref="P2718:P2719"/>
    <mergeCell ref="Q2718:Q2719"/>
    <mergeCell ref="R2718:R2719"/>
    <mergeCell ref="S2718:S2719"/>
    <mergeCell ref="G2718:G2719"/>
    <mergeCell ref="H2718:H2719"/>
    <mergeCell ref="I2718:I2719"/>
    <mergeCell ref="K2718:K2719"/>
    <mergeCell ref="L2718:L2719"/>
    <mergeCell ref="M2718:M2719"/>
    <mergeCell ref="P2716:P2717"/>
    <mergeCell ref="Q2716:Q2717"/>
    <mergeCell ref="R2716:R2717"/>
    <mergeCell ref="S2716:S2717"/>
    <mergeCell ref="A2718:A2719"/>
    <mergeCell ref="B2718:B2719"/>
    <mergeCell ref="C2718:C2719"/>
    <mergeCell ref="D2718:D2719"/>
    <mergeCell ref="E2718:E2719"/>
    <mergeCell ref="F2718:F2719"/>
    <mergeCell ref="A2714:I2715"/>
    <mergeCell ref="K2714:K2715"/>
    <mergeCell ref="L2714:S2715"/>
    <mergeCell ref="A2716:A2717"/>
    <mergeCell ref="B2716:I2717"/>
    <mergeCell ref="K2716:K2717"/>
    <mergeCell ref="L2716:L2717"/>
    <mergeCell ref="M2716:M2717"/>
    <mergeCell ref="N2716:N2717"/>
    <mergeCell ref="O2716:O2717"/>
    <mergeCell ref="N2712:N2713"/>
    <mergeCell ref="O2712:O2713"/>
    <mergeCell ref="P2712:P2713"/>
    <mergeCell ref="Q2712:Q2713"/>
    <mergeCell ref="R2712:R2713"/>
    <mergeCell ref="S2712:S2713"/>
    <mergeCell ref="G2712:G2713"/>
    <mergeCell ref="H2712:H2713"/>
    <mergeCell ref="I2712:I2713"/>
    <mergeCell ref="K2712:K2713"/>
    <mergeCell ref="L2712:L2713"/>
    <mergeCell ref="M2712:M2713"/>
    <mergeCell ref="A2712:A2713"/>
    <mergeCell ref="B2712:B2713"/>
    <mergeCell ref="C2712:C2713"/>
    <mergeCell ref="D2712:D2713"/>
    <mergeCell ref="E2712:E2713"/>
    <mergeCell ref="F2712:F2713"/>
    <mergeCell ref="O2724:O2725"/>
    <mergeCell ref="P2724:P2725"/>
    <mergeCell ref="Q2724:Q2725"/>
    <mergeCell ref="R2724:R2725"/>
    <mergeCell ref="S2724:S2725"/>
    <mergeCell ref="A2726:A2727"/>
    <mergeCell ref="B2726:B2727"/>
    <mergeCell ref="C2726:C2727"/>
    <mergeCell ref="D2726:D2727"/>
    <mergeCell ref="E2726:E2727"/>
    <mergeCell ref="A2724:A2725"/>
    <mergeCell ref="B2724:I2725"/>
    <mergeCell ref="K2724:K2725"/>
    <mergeCell ref="L2724:L2725"/>
    <mergeCell ref="M2724:M2725"/>
    <mergeCell ref="N2724:N2725"/>
    <mergeCell ref="F2722:F2723"/>
    <mergeCell ref="G2722:G2723"/>
    <mergeCell ref="H2722:H2723"/>
    <mergeCell ref="I2722:I2723"/>
    <mergeCell ref="K2722:K2723"/>
    <mergeCell ref="L2722:S2723"/>
    <mergeCell ref="O2720:O2721"/>
    <mergeCell ref="P2720:P2721"/>
    <mergeCell ref="Q2720:Q2721"/>
    <mergeCell ref="R2720:R2721"/>
    <mergeCell ref="S2720:S2721"/>
    <mergeCell ref="A2722:A2723"/>
    <mergeCell ref="B2722:B2723"/>
    <mergeCell ref="C2722:C2723"/>
    <mergeCell ref="D2722:D2723"/>
    <mergeCell ref="E2722:E2723"/>
    <mergeCell ref="A2720:A2721"/>
    <mergeCell ref="B2720:I2721"/>
    <mergeCell ref="K2720:K2721"/>
    <mergeCell ref="L2720:L2721"/>
    <mergeCell ref="M2720:M2721"/>
    <mergeCell ref="N2720:N2721"/>
    <mergeCell ref="S2730:S2731"/>
    <mergeCell ref="A2732:A2733"/>
    <mergeCell ref="B2732:B2733"/>
    <mergeCell ref="C2732:C2733"/>
    <mergeCell ref="D2732:D2733"/>
    <mergeCell ref="E2732:E2733"/>
    <mergeCell ref="F2732:F2733"/>
    <mergeCell ref="G2732:G2733"/>
    <mergeCell ref="H2732:H2733"/>
    <mergeCell ref="I2732:I2733"/>
    <mergeCell ref="M2730:M2731"/>
    <mergeCell ref="N2730:N2731"/>
    <mergeCell ref="O2730:O2731"/>
    <mergeCell ref="P2730:P2731"/>
    <mergeCell ref="Q2730:Q2731"/>
    <mergeCell ref="R2730:R2731"/>
    <mergeCell ref="F2730:F2731"/>
    <mergeCell ref="G2730:G2731"/>
    <mergeCell ref="H2730:H2731"/>
    <mergeCell ref="I2730:I2731"/>
    <mergeCell ref="K2730:K2731"/>
    <mergeCell ref="L2730:L2731"/>
    <mergeCell ref="S2726:S2727"/>
    <mergeCell ref="A2728:A2729"/>
    <mergeCell ref="B2728:I2729"/>
    <mergeCell ref="K2728:K2729"/>
    <mergeCell ref="L2728:S2729"/>
    <mergeCell ref="A2730:A2731"/>
    <mergeCell ref="B2730:B2731"/>
    <mergeCell ref="C2730:C2731"/>
    <mergeCell ref="D2730:D2731"/>
    <mergeCell ref="E2730:E2731"/>
    <mergeCell ref="M2726:M2727"/>
    <mergeCell ref="N2726:N2727"/>
    <mergeCell ref="O2726:O2727"/>
    <mergeCell ref="P2726:P2727"/>
    <mergeCell ref="Q2726:Q2727"/>
    <mergeCell ref="R2726:R2727"/>
    <mergeCell ref="F2726:F2727"/>
    <mergeCell ref="G2726:G2727"/>
    <mergeCell ref="H2726:H2727"/>
    <mergeCell ref="I2726:I2727"/>
    <mergeCell ref="K2726:K2727"/>
    <mergeCell ref="L2726:L2727"/>
    <mergeCell ref="N2736:N2737"/>
    <mergeCell ref="O2736:O2737"/>
    <mergeCell ref="P2736:P2737"/>
    <mergeCell ref="Q2736:Q2737"/>
    <mergeCell ref="R2736:R2737"/>
    <mergeCell ref="S2736:S2737"/>
    <mergeCell ref="G2736:G2737"/>
    <mergeCell ref="H2736:H2737"/>
    <mergeCell ref="I2736:I2737"/>
    <mergeCell ref="K2736:K2737"/>
    <mergeCell ref="L2736:L2737"/>
    <mergeCell ref="M2736:M2737"/>
    <mergeCell ref="P2734:P2735"/>
    <mergeCell ref="Q2734:Q2735"/>
    <mergeCell ref="R2734:R2735"/>
    <mergeCell ref="S2734:S2735"/>
    <mergeCell ref="A2736:A2737"/>
    <mergeCell ref="B2736:B2737"/>
    <mergeCell ref="C2736:C2737"/>
    <mergeCell ref="D2736:D2737"/>
    <mergeCell ref="E2736:E2737"/>
    <mergeCell ref="F2736:F2737"/>
    <mergeCell ref="Q2732:Q2733"/>
    <mergeCell ref="R2732:R2733"/>
    <mergeCell ref="S2732:S2733"/>
    <mergeCell ref="A2734:A2735"/>
    <mergeCell ref="B2734:I2735"/>
    <mergeCell ref="K2734:K2735"/>
    <mergeCell ref="L2734:L2735"/>
    <mergeCell ref="M2734:M2735"/>
    <mergeCell ref="N2734:N2735"/>
    <mergeCell ref="O2734:O2735"/>
    <mergeCell ref="K2732:K2733"/>
    <mergeCell ref="L2732:L2733"/>
    <mergeCell ref="M2732:M2733"/>
    <mergeCell ref="N2732:N2733"/>
    <mergeCell ref="O2732:O2733"/>
    <mergeCell ref="P2732:P2733"/>
    <mergeCell ref="O2740:O2741"/>
    <mergeCell ref="P2740:P2741"/>
    <mergeCell ref="Q2740:Q2741"/>
    <mergeCell ref="R2740:R2741"/>
    <mergeCell ref="S2740:S2741"/>
    <mergeCell ref="A2742:A2743"/>
    <mergeCell ref="B2742:B2743"/>
    <mergeCell ref="C2742:C2743"/>
    <mergeCell ref="D2742:D2743"/>
    <mergeCell ref="E2742:E2743"/>
    <mergeCell ref="A2740:A2741"/>
    <mergeCell ref="B2740:I2741"/>
    <mergeCell ref="K2740:K2741"/>
    <mergeCell ref="L2740:L2741"/>
    <mergeCell ref="M2740:M2741"/>
    <mergeCell ref="N2740:N2741"/>
    <mergeCell ref="N2738:N2739"/>
    <mergeCell ref="O2738:O2739"/>
    <mergeCell ref="P2738:P2739"/>
    <mergeCell ref="Q2738:Q2739"/>
    <mergeCell ref="R2738:R2739"/>
    <mergeCell ref="S2738:S2739"/>
    <mergeCell ref="G2738:G2739"/>
    <mergeCell ref="H2738:H2739"/>
    <mergeCell ref="I2738:I2739"/>
    <mergeCell ref="K2738:K2739"/>
    <mergeCell ref="L2738:L2739"/>
    <mergeCell ref="M2738:M2739"/>
    <mergeCell ref="A2738:A2739"/>
    <mergeCell ref="B2738:B2739"/>
    <mergeCell ref="C2738:C2739"/>
    <mergeCell ref="D2738:D2739"/>
    <mergeCell ref="E2738:E2739"/>
    <mergeCell ref="F2738:F2739"/>
    <mergeCell ref="Q2744:Q2745"/>
    <mergeCell ref="R2744:R2745"/>
    <mergeCell ref="S2744:S2745"/>
    <mergeCell ref="A2746:A2747"/>
    <mergeCell ref="B2746:B2747"/>
    <mergeCell ref="C2746:C2747"/>
    <mergeCell ref="D2746:D2747"/>
    <mergeCell ref="E2746:E2747"/>
    <mergeCell ref="F2746:F2747"/>
    <mergeCell ref="G2746:G2747"/>
    <mergeCell ref="K2744:K2745"/>
    <mergeCell ref="L2744:L2745"/>
    <mergeCell ref="M2744:M2745"/>
    <mergeCell ref="N2744:N2745"/>
    <mergeCell ref="O2744:O2745"/>
    <mergeCell ref="P2744:P2745"/>
    <mergeCell ref="S2742:S2743"/>
    <mergeCell ref="A2744:A2745"/>
    <mergeCell ref="B2744:B2745"/>
    <mergeCell ref="C2744:C2745"/>
    <mergeCell ref="D2744:D2745"/>
    <mergeCell ref="E2744:E2745"/>
    <mergeCell ref="F2744:F2745"/>
    <mergeCell ref="G2744:G2745"/>
    <mergeCell ref="H2744:H2745"/>
    <mergeCell ref="I2744:I2745"/>
    <mergeCell ref="M2742:M2743"/>
    <mergeCell ref="N2742:N2743"/>
    <mergeCell ref="O2742:O2743"/>
    <mergeCell ref="P2742:P2743"/>
    <mergeCell ref="Q2742:Q2743"/>
    <mergeCell ref="R2742:R2743"/>
    <mergeCell ref="F2742:F2743"/>
    <mergeCell ref="G2742:G2743"/>
    <mergeCell ref="H2742:H2743"/>
    <mergeCell ref="I2742:I2743"/>
    <mergeCell ref="K2742:K2743"/>
    <mergeCell ref="L2742:L2743"/>
    <mergeCell ref="N2750:N2751"/>
    <mergeCell ref="O2750:O2751"/>
    <mergeCell ref="P2750:P2751"/>
    <mergeCell ref="Q2750:Q2751"/>
    <mergeCell ref="R2750:R2751"/>
    <mergeCell ref="S2750:S2751"/>
    <mergeCell ref="G2750:G2751"/>
    <mergeCell ref="H2750:H2751"/>
    <mergeCell ref="I2750:I2751"/>
    <mergeCell ref="K2750:K2751"/>
    <mergeCell ref="L2750:L2751"/>
    <mergeCell ref="M2750:M2751"/>
    <mergeCell ref="A2750:A2751"/>
    <mergeCell ref="B2750:B2751"/>
    <mergeCell ref="C2750:C2751"/>
    <mergeCell ref="D2750:D2751"/>
    <mergeCell ref="E2750:E2751"/>
    <mergeCell ref="F2750:F2751"/>
    <mergeCell ref="N2748:N2749"/>
    <mergeCell ref="O2748:O2749"/>
    <mergeCell ref="P2748:P2749"/>
    <mergeCell ref="Q2748:Q2749"/>
    <mergeCell ref="R2748:R2749"/>
    <mergeCell ref="S2748:S2749"/>
    <mergeCell ref="O2746:O2747"/>
    <mergeCell ref="P2746:P2747"/>
    <mergeCell ref="Q2746:Q2747"/>
    <mergeCell ref="R2746:R2747"/>
    <mergeCell ref="S2746:S2747"/>
    <mergeCell ref="A2748:A2749"/>
    <mergeCell ref="B2748:I2749"/>
    <mergeCell ref="K2748:K2749"/>
    <mergeCell ref="L2748:L2749"/>
    <mergeCell ref="M2748:M2749"/>
    <mergeCell ref="H2746:H2747"/>
    <mergeCell ref="I2746:I2747"/>
    <mergeCell ref="K2746:K2747"/>
    <mergeCell ref="L2746:L2747"/>
    <mergeCell ref="M2746:M2747"/>
    <mergeCell ref="N2746:N2747"/>
    <mergeCell ref="N2754:N2755"/>
    <mergeCell ref="O2754:O2755"/>
    <mergeCell ref="P2754:P2755"/>
    <mergeCell ref="Q2754:Q2755"/>
    <mergeCell ref="R2754:R2755"/>
    <mergeCell ref="S2754:S2755"/>
    <mergeCell ref="G2754:G2755"/>
    <mergeCell ref="H2754:H2755"/>
    <mergeCell ref="I2754:I2755"/>
    <mergeCell ref="K2754:K2755"/>
    <mergeCell ref="L2754:L2755"/>
    <mergeCell ref="M2754:M2755"/>
    <mergeCell ref="A2754:A2755"/>
    <mergeCell ref="B2754:B2755"/>
    <mergeCell ref="C2754:C2755"/>
    <mergeCell ref="D2754:D2755"/>
    <mergeCell ref="E2754:E2755"/>
    <mergeCell ref="F2754:F2755"/>
    <mergeCell ref="N2752:N2753"/>
    <mergeCell ref="O2752:O2753"/>
    <mergeCell ref="P2752:P2753"/>
    <mergeCell ref="Q2752:Q2753"/>
    <mergeCell ref="R2752:R2753"/>
    <mergeCell ref="S2752:S2753"/>
    <mergeCell ref="G2752:G2753"/>
    <mergeCell ref="H2752:H2753"/>
    <mergeCell ref="I2752:I2753"/>
    <mergeCell ref="K2752:K2753"/>
    <mergeCell ref="L2752:L2753"/>
    <mergeCell ref="M2752:M2753"/>
    <mergeCell ref="A2752:A2753"/>
    <mergeCell ref="B2752:B2753"/>
    <mergeCell ref="C2752:C2753"/>
    <mergeCell ref="D2752:D2753"/>
    <mergeCell ref="E2752:E2753"/>
    <mergeCell ref="F2752:F2753"/>
    <mergeCell ref="S2762:S2763"/>
    <mergeCell ref="A2764:A2765"/>
    <mergeCell ref="B2764:I2765"/>
    <mergeCell ref="K2764:K2765"/>
    <mergeCell ref="L2764:S2765"/>
    <mergeCell ref="A2766:A2767"/>
    <mergeCell ref="B2766:B2767"/>
    <mergeCell ref="C2766:C2767"/>
    <mergeCell ref="D2766:D2767"/>
    <mergeCell ref="E2766:E2767"/>
    <mergeCell ref="M2762:M2763"/>
    <mergeCell ref="N2762:N2763"/>
    <mergeCell ref="O2762:O2763"/>
    <mergeCell ref="P2762:P2763"/>
    <mergeCell ref="Q2762:Q2763"/>
    <mergeCell ref="R2762:R2763"/>
    <mergeCell ref="F2762:F2763"/>
    <mergeCell ref="G2762:G2763"/>
    <mergeCell ref="H2762:H2763"/>
    <mergeCell ref="I2762:I2763"/>
    <mergeCell ref="K2762:K2763"/>
    <mergeCell ref="L2762:L2763"/>
    <mergeCell ref="D2758:G2759"/>
    <mergeCell ref="H2758:I2759"/>
    <mergeCell ref="N2758:Q2759"/>
    <mergeCell ref="R2758:S2759"/>
    <mergeCell ref="A2760:S2761"/>
    <mergeCell ref="A2762:A2763"/>
    <mergeCell ref="B2762:B2763"/>
    <mergeCell ref="C2762:C2763"/>
    <mergeCell ref="D2762:D2763"/>
    <mergeCell ref="E2762:E2763"/>
    <mergeCell ref="N2756:N2757"/>
    <mergeCell ref="O2756:O2757"/>
    <mergeCell ref="P2756:P2757"/>
    <mergeCell ref="Q2756:Q2757"/>
    <mergeCell ref="R2756:R2757"/>
    <mergeCell ref="S2756:S2757"/>
    <mergeCell ref="G2756:G2757"/>
    <mergeCell ref="H2756:H2757"/>
    <mergeCell ref="I2756:I2757"/>
    <mergeCell ref="K2756:K2757"/>
    <mergeCell ref="L2756:L2757"/>
    <mergeCell ref="M2756:M2757"/>
    <mergeCell ref="A2756:A2757"/>
    <mergeCell ref="B2756:B2757"/>
    <mergeCell ref="C2756:C2757"/>
    <mergeCell ref="D2756:D2757"/>
    <mergeCell ref="E2756:E2757"/>
    <mergeCell ref="F2756:F2757"/>
    <mergeCell ref="O2770:O2771"/>
    <mergeCell ref="P2770:P2771"/>
    <mergeCell ref="Q2770:Q2771"/>
    <mergeCell ref="R2770:R2771"/>
    <mergeCell ref="S2770:S2771"/>
    <mergeCell ref="A2772:A2773"/>
    <mergeCell ref="B2772:B2773"/>
    <mergeCell ref="C2772:C2773"/>
    <mergeCell ref="D2772:D2773"/>
    <mergeCell ref="E2772:E2773"/>
    <mergeCell ref="H2770:H2771"/>
    <mergeCell ref="I2770:I2771"/>
    <mergeCell ref="K2770:K2771"/>
    <mergeCell ref="L2770:L2771"/>
    <mergeCell ref="M2770:M2771"/>
    <mergeCell ref="N2770:N2771"/>
    <mergeCell ref="Q2768:Q2769"/>
    <mergeCell ref="R2768:R2769"/>
    <mergeCell ref="S2768:S2769"/>
    <mergeCell ref="A2770:A2771"/>
    <mergeCell ref="B2770:B2771"/>
    <mergeCell ref="C2770:C2771"/>
    <mergeCell ref="D2770:D2771"/>
    <mergeCell ref="E2770:E2771"/>
    <mergeCell ref="F2770:F2771"/>
    <mergeCell ref="G2770:G2771"/>
    <mergeCell ref="K2768:K2769"/>
    <mergeCell ref="L2768:L2769"/>
    <mergeCell ref="M2768:M2769"/>
    <mergeCell ref="N2768:N2769"/>
    <mergeCell ref="O2768:O2769"/>
    <mergeCell ref="P2768:P2769"/>
    <mergeCell ref="S2766:S2767"/>
    <mergeCell ref="A2768:A2769"/>
    <mergeCell ref="B2768:B2769"/>
    <mergeCell ref="C2768:C2769"/>
    <mergeCell ref="D2768:D2769"/>
    <mergeCell ref="E2768:E2769"/>
    <mergeCell ref="F2768:F2769"/>
    <mergeCell ref="G2768:G2769"/>
    <mergeCell ref="H2768:H2769"/>
    <mergeCell ref="I2768:I2769"/>
    <mergeCell ref="M2766:M2767"/>
    <mergeCell ref="N2766:N2767"/>
    <mergeCell ref="O2766:O2767"/>
    <mergeCell ref="P2766:P2767"/>
    <mergeCell ref="Q2766:Q2767"/>
    <mergeCell ref="R2766:R2767"/>
    <mergeCell ref="F2766:F2767"/>
    <mergeCell ref="G2766:G2767"/>
    <mergeCell ref="H2766:H2767"/>
    <mergeCell ref="I2766:I2767"/>
    <mergeCell ref="K2766:K2767"/>
    <mergeCell ref="L2766:L2767"/>
    <mergeCell ref="Q2774:Q2775"/>
    <mergeCell ref="R2774:R2775"/>
    <mergeCell ref="S2774:S2775"/>
    <mergeCell ref="A2776:A2777"/>
    <mergeCell ref="B2776:B2777"/>
    <mergeCell ref="C2776:C2777"/>
    <mergeCell ref="D2776:D2777"/>
    <mergeCell ref="E2776:E2777"/>
    <mergeCell ref="F2776:F2777"/>
    <mergeCell ref="G2776:G2777"/>
    <mergeCell ref="K2774:K2775"/>
    <mergeCell ref="L2774:L2775"/>
    <mergeCell ref="M2774:M2775"/>
    <mergeCell ref="N2774:N2775"/>
    <mergeCell ref="O2774:O2775"/>
    <mergeCell ref="P2774:P2775"/>
    <mergeCell ref="S2772:S2773"/>
    <mergeCell ref="A2774:A2775"/>
    <mergeCell ref="B2774:B2775"/>
    <mergeCell ref="C2774:C2775"/>
    <mergeCell ref="D2774:D2775"/>
    <mergeCell ref="E2774:E2775"/>
    <mergeCell ref="F2774:F2775"/>
    <mergeCell ref="G2774:G2775"/>
    <mergeCell ref="H2774:H2775"/>
    <mergeCell ref="I2774:I2775"/>
    <mergeCell ref="M2772:M2773"/>
    <mergeCell ref="N2772:N2773"/>
    <mergeCell ref="O2772:O2773"/>
    <mergeCell ref="P2772:P2773"/>
    <mergeCell ref="Q2772:Q2773"/>
    <mergeCell ref="R2772:R2773"/>
    <mergeCell ref="F2772:F2773"/>
    <mergeCell ref="G2772:G2773"/>
    <mergeCell ref="H2772:H2773"/>
    <mergeCell ref="I2772:I2773"/>
    <mergeCell ref="K2772:K2773"/>
    <mergeCell ref="L2772:L2773"/>
    <mergeCell ref="S2778:S2779"/>
    <mergeCell ref="A2780:A2781"/>
    <mergeCell ref="B2780:B2781"/>
    <mergeCell ref="C2780:C2781"/>
    <mergeCell ref="D2780:D2781"/>
    <mergeCell ref="E2780:E2781"/>
    <mergeCell ref="F2780:F2781"/>
    <mergeCell ref="G2780:G2781"/>
    <mergeCell ref="H2780:H2781"/>
    <mergeCell ref="I2780:I2781"/>
    <mergeCell ref="M2778:M2779"/>
    <mergeCell ref="N2778:N2779"/>
    <mergeCell ref="O2778:O2779"/>
    <mergeCell ref="P2778:P2779"/>
    <mergeCell ref="Q2778:Q2779"/>
    <mergeCell ref="R2778:R2779"/>
    <mergeCell ref="F2778:F2779"/>
    <mergeCell ref="G2778:G2779"/>
    <mergeCell ref="H2778:H2779"/>
    <mergeCell ref="I2778:I2779"/>
    <mergeCell ref="K2778:K2779"/>
    <mergeCell ref="L2778:L2779"/>
    <mergeCell ref="O2776:O2777"/>
    <mergeCell ref="P2776:P2777"/>
    <mergeCell ref="Q2776:Q2777"/>
    <mergeCell ref="R2776:R2777"/>
    <mergeCell ref="S2776:S2777"/>
    <mergeCell ref="A2778:A2779"/>
    <mergeCell ref="B2778:B2779"/>
    <mergeCell ref="C2778:C2779"/>
    <mergeCell ref="D2778:D2779"/>
    <mergeCell ref="E2778:E2779"/>
    <mergeCell ref="H2776:H2777"/>
    <mergeCell ref="I2776:I2777"/>
    <mergeCell ref="K2776:K2777"/>
    <mergeCell ref="L2776:L2777"/>
    <mergeCell ref="M2776:M2777"/>
    <mergeCell ref="N2776:N2777"/>
    <mergeCell ref="G2784:G2785"/>
    <mergeCell ref="H2784:H2785"/>
    <mergeCell ref="I2784:I2785"/>
    <mergeCell ref="K2784:K2785"/>
    <mergeCell ref="L2784:S2785"/>
    <mergeCell ref="A2786:A2787"/>
    <mergeCell ref="B2786:B2787"/>
    <mergeCell ref="C2786:C2787"/>
    <mergeCell ref="D2786:D2787"/>
    <mergeCell ref="E2786:E2787"/>
    <mergeCell ref="P2782:P2783"/>
    <mergeCell ref="Q2782:Q2783"/>
    <mergeCell ref="R2782:R2783"/>
    <mergeCell ref="S2782:S2783"/>
    <mergeCell ref="A2784:A2785"/>
    <mergeCell ref="B2784:B2785"/>
    <mergeCell ref="C2784:C2785"/>
    <mergeCell ref="D2784:D2785"/>
    <mergeCell ref="E2784:E2785"/>
    <mergeCell ref="F2784:F2785"/>
    <mergeCell ref="I2782:I2783"/>
    <mergeCell ref="K2782:K2783"/>
    <mergeCell ref="L2782:L2783"/>
    <mergeCell ref="M2782:M2783"/>
    <mergeCell ref="N2782:N2783"/>
    <mergeCell ref="O2782:O2783"/>
    <mergeCell ref="K2780:K2781"/>
    <mergeCell ref="L2780:S2781"/>
    <mergeCell ref="A2782:A2783"/>
    <mergeCell ref="B2782:B2783"/>
    <mergeCell ref="C2782:C2783"/>
    <mergeCell ref="D2782:D2783"/>
    <mergeCell ref="E2782:E2783"/>
    <mergeCell ref="F2782:F2783"/>
    <mergeCell ref="G2782:G2783"/>
    <mergeCell ref="H2782:H2783"/>
    <mergeCell ref="O2790:O2791"/>
    <mergeCell ref="P2790:P2791"/>
    <mergeCell ref="Q2790:Q2791"/>
    <mergeCell ref="R2790:R2791"/>
    <mergeCell ref="S2790:S2791"/>
    <mergeCell ref="A2792:A2793"/>
    <mergeCell ref="B2792:B2793"/>
    <mergeCell ref="C2792:C2793"/>
    <mergeCell ref="D2792:D2793"/>
    <mergeCell ref="E2792:E2793"/>
    <mergeCell ref="H2790:H2791"/>
    <mergeCell ref="I2790:I2791"/>
    <mergeCell ref="K2790:K2791"/>
    <mergeCell ref="L2790:L2791"/>
    <mergeCell ref="M2790:M2791"/>
    <mergeCell ref="N2790:N2791"/>
    <mergeCell ref="Q2788:Q2789"/>
    <mergeCell ref="R2788:R2789"/>
    <mergeCell ref="S2788:S2789"/>
    <mergeCell ref="A2790:A2791"/>
    <mergeCell ref="B2790:B2791"/>
    <mergeCell ref="C2790:C2791"/>
    <mergeCell ref="D2790:D2791"/>
    <mergeCell ref="E2790:E2791"/>
    <mergeCell ref="F2790:F2791"/>
    <mergeCell ref="G2790:G2791"/>
    <mergeCell ref="K2788:K2789"/>
    <mergeCell ref="L2788:L2789"/>
    <mergeCell ref="M2788:M2789"/>
    <mergeCell ref="N2788:N2789"/>
    <mergeCell ref="O2788:O2789"/>
    <mergeCell ref="P2788:P2789"/>
    <mergeCell ref="S2786:S2787"/>
    <mergeCell ref="A2788:A2789"/>
    <mergeCell ref="B2788:B2789"/>
    <mergeCell ref="C2788:C2789"/>
    <mergeCell ref="D2788:D2789"/>
    <mergeCell ref="E2788:E2789"/>
    <mergeCell ref="F2788:F2789"/>
    <mergeCell ref="G2788:G2789"/>
    <mergeCell ref="H2788:H2789"/>
    <mergeCell ref="I2788:I2789"/>
    <mergeCell ref="M2786:M2787"/>
    <mergeCell ref="N2786:N2787"/>
    <mergeCell ref="O2786:O2787"/>
    <mergeCell ref="P2786:P2787"/>
    <mergeCell ref="Q2786:Q2787"/>
    <mergeCell ref="R2786:R2787"/>
    <mergeCell ref="F2786:F2787"/>
    <mergeCell ref="G2786:G2787"/>
    <mergeCell ref="H2786:H2787"/>
    <mergeCell ref="I2786:I2787"/>
    <mergeCell ref="K2786:K2787"/>
    <mergeCell ref="L2786:L2787"/>
    <mergeCell ref="O2796:O2797"/>
    <mergeCell ref="P2796:P2797"/>
    <mergeCell ref="Q2796:Q2797"/>
    <mergeCell ref="R2796:R2797"/>
    <mergeCell ref="S2796:S2797"/>
    <mergeCell ref="A2798:A2799"/>
    <mergeCell ref="B2798:B2799"/>
    <mergeCell ref="C2798:C2799"/>
    <mergeCell ref="D2798:D2799"/>
    <mergeCell ref="E2798:E2799"/>
    <mergeCell ref="H2796:H2797"/>
    <mergeCell ref="I2796:I2797"/>
    <mergeCell ref="K2796:K2797"/>
    <mergeCell ref="L2796:L2797"/>
    <mergeCell ref="M2796:M2797"/>
    <mergeCell ref="N2796:N2797"/>
    <mergeCell ref="Q2794:Q2795"/>
    <mergeCell ref="R2794:R2795"/>
    <mergeCell ref="S2794:S2795"/>
    <mergeCell ref="A2796:A2797"/>
    <mergeCell ref="B2796:B2797"/>
    <mergeCell ref="C2796:C2797"/>
    <mergeCell ref="D2796:D2797"/>
    <mergeCell ref="E2796:E2797"/>
    <mergeCell ref="F2796:F2797"/>
    <mergeCell ref="G2796:G2797"/>
    <mergeCell ref="K2794:K2795"/>
    <mergeCell ref="L2794:L2795"/>
    <mergeCell ref="M2794:M2795"/>
    <mergeCell ref="N2794:N2795"/>
    <mergeCell ref="O2794:O2795"/>
    <mergeCell ref="P2794:P2795"/>
    <mergeCell ref="S2792:S2793"/>
    <mergeCell ref="A2794:A2795"/>
    <mergeCell ref="B2794:B2795"/>
    <mergeCell ref="C2794:C2795"/>
    <mergeCell ref="D2794:D2795"/>
    <mergeCell ref="E2794:E2795"/>
    <mergeCell ref="F2794:F2795"/>
    <mergeCell ref="G2794:G2795"/>
    <mergeCell ref="H2794:H2795"/>
    <mergeCell ref="I2794:I2795"/>
    <mergeCell ref="M2792:M2793"/>
    <mergeCell ref="N2792:N2793"/>
    <mergeCell ref="O2792:O2793"/>
    <mergeCell ref="P2792:P2793"/>
    <mergeCell ref="Q2792:Q2793"/>
    <mergeCell ref="R2792:R2793"/>
    <mergeCell ref="F2792:F2793"/>
    <mergeCell ref="G2792:G2793"/>
    <mergeCell ref="H2792:H2793"/>
    <mergeCell ref="I2792:I2793"/>
    <mergeCell ref="K2792:K2793"/>
    <mergeCell ref="L2792:L2793"/>
    <mergeCell ref="O2802:O2803"/>
    <mergeCell ref="P2802:P2803"/>
    <mergeCell ref="Q2802:Q2803"/>
    <mergeCell ref="R2802:R2803"/>
    <mergeCell ref="S2802:S2803"/>
    <mergeCell ref="A2804:A2805"/>
    <mergeCell ref="B2804:B2805"/>
    <mergeCell ref="C2804:C2805"/>
    <mergeCell ref="D2804:D2805"/>
    <mergeCell ref="E2804:E2805"/>
    <mergeCell ref="H2802:H2803"/>
    <mergeCell ref="I2802:I2803"/>
    <mergeCell ref="K2802:K2803"/>
    <mergeCell ref="L2802:L2803"/>
    <mergeCell ref="M2802:M2803"/>
    <mergeCell ref="N2802:N2803"/>
    <mergeCell ref="Q2800:Q2801"/>
    <mergeCell ref="R2800:R2801"/>
    <mergeCell ref="S2800:S2801"/>
    <mergeCell ref="A2802:A2803"/>
    <mergeCell ref="B2802:B2803"/>
    <mergeCell ref="C2802:C2803"/>
    <mergeCell ref="D2802:D2803"/>
    <mergeCell ref="E2802:E2803"/>
    <mergeCell ref="F2802:F2803"/>
    <mergeCell ref="G2802:G2803"/>
    <mergeCell ref="K2800:K2801"/>
    <mergeCell ref="L2800:L2801"/>
    <mergeCell ref="M2800:M2801"/>
    <mergeCell ref="N2800:N2801"/>
    <mergeCell ref="O2800:O2801"/>
    <mergeCell ref="P2800:P2801"/>
    <mergeCell ref="S2798:S2799"/>
    <mergeCell ref="A2800:A2801"/>
    <mergeCell ref="B2800:B2801"/>
    <mergeCell ref="C2800:C2801"/>
    <mergeCell ref="D2800:D2801"/>
    <mergeCell ref="E2800:E2801"/>
    <mergeCell ref="F2800:F2801"/>
    <mergeCell ref="G2800:G2801"/>
    <mergeCell ref="H2800:H2801"/>
    <mergeCell ref="I2800:I2801"/>
    <mergeCell ref="M2798:M2799"/>
    <mergeCell ref="N2798:N2799"/>
    <mergeCell ref="O2798:O2799"/>
    <mergeCell ref="P2798:P2799"/>
    <mergeCell ref="Q2798:Q2799"/>
    <mergeCell ref="R2798:R2799"/>
    <mergeCell ref="F2798:F2799"/>
    <mergeCell ref="G2798:G2799"/>
    <mergeCell ref="H2798:H2799"/>
    <mergeCell ref="I2798:I2799"/>
    <mergeCell ref="K2798:K2799"/>
    <mergeCell ref="L2798:L2799"/>
    <mergeCell ref="O2808:O2809"/>
    <mergeCell ref="P2808:P2809"/>
    <mergeCell ref="Q2808:Q2809"/>
    <mergeCell ref="R2808:R2809"/>
    <mergeCell ref="S2808:S2809"/>
    <mergeCell ref="A2810:A2811"/>
    <mergeCell ref="B2810:B2811"/>
    <mergeCell ref="C2810:C2811"/>
    <mergeCell ref="D2810:D2811"/>
    <mergeCell ref="E2810:E2811"/>
    <mergeCell ref="H2808:H2809"/>
    <mergeCell ref="I2808:I2809"/>
    <mergeCell ref="K2808:K2809"/>
    <mergeCell ref="L2808:L2809"/>
    <mergeCell ref="M2808:M2809"/>
    <mergeCell ref="N2808:N2809"/>
    <mergeCell ref="Q2806:Q2807"/>
    <mergeCell ref="R2806:R2807"/>
    <mergeCell ref="S2806:S2807"/>
    <mergeCell ref="A2808:A2809"/>
    <mergeCell ref="B2808:B2809"/>
    <mergeCell ref="C2808:C2809"/>
    <mergeCell ref="D2808:D2809"/>
    <mergeCell ref="E2808:E2809"/>
    <mergeCell ref="F2808:F2809"/>
    <mergeCell ref="G2808:G2809"/>
    <mergeCell ref="K2806:K2807"/>
    <mergeCell ref="L2806:L2807"/>
    <mergeCell ref="M2806:M2807"/>
    <mergeCell ref="N2806:N2807"/>
    <mergeCell ref="O2806:O2807"/>
    <mergeCell ref="P2806:P2807"/>
    <mergeCell ref="S2804:S2805"/>
    <mergeCell ref="A2806:A2807"/>
    <mergeCell ref="B2806:B2807"/>
    <mergeCell ref="C2806:C2807"/>
    <mergeCell ref="D2806:D2807"/>
    <mergeCell ref="E2806:E2807"/>
    <mergeCell ref="F2806:F2807"/>
    <mergeCell ref="G2806:G2807"/>
    <mergeCell ref="H2806:H2807"/>
    <mergeCell ref="I2806:I2807"/>
    <mergeCell ref="M2804:M2805"/>
    <mergeCell ref="N2804:N2805"/>
    <mergeCell ref="O2804:O2805"/>
    <mergeCell ref="P2804:P2805"/>
    <mergeCell ref="Q2804:Q2805"/>
    <mergeCell ref="R2804:R2805"/>
    <mergeCell ref="F2804:F2805"/>
    <mergeCell ref="G2804:G2805"/>
    <mergeCell ref="H2804:H2805"/>
    <mergeCell ref="I2804:I2805"/>
    <mergeCell ref="K2804:K2805"/>
    <mergeCell ref="L2804:L2805"/>
    <mergeCell ref="Q2812:Q2813"/>
    <mergeCell ref="R2812:R2813"/>
    <mergeCell ref="S2812:S2813"/>
    <mergeCell ref="A2814:A2815"/>
    <mergeCell ref="B2814:B2815"/>
    <mergeCell ref="C2814:C2815"/>
    <mergeCell ref="D2814:D2815"/>
    <mergeCell ref="E2814:E2815"/>
    <mergeCell ref="F2814:F2815"/>
    <mergeCell ref="G2814:G2815"/>
    <mergeCell ref="K2812:K2813"/>
    <mergeCell ref="L2812:L2813"/>
    <mergeCell ref="M2812:M2813"/>
    <mergeCell ref="N2812:N2813"/>
    <mergeCell ref="O2812:O2813"/>
    <mergeCell ref="P2812:P2813"/>
    <mergeCell ref="S2810:S2811"/>
    <mergeCell ref="A2812:A2813"/>
    <mergeCell ref="B2812:B2813"/>
    <mergeCell ref="C2812:C2813"/>
    <mergeCell ref="D2812:D2813"/>
    <mergeCell ref="E2812:E2813"/>
    <mergeCell ref="F2812:F2813"/>
    <mergeCell ref="G2812:G2813"/>
    <mergeCell ref="H2812:H2813"/>
    <mergeCell ref="I2812:I2813"/>
    <mergeCell ref="M2810:M2811"/>
    <mergeCell ref="N2810:N2811"/>
    <mergeCell ref="O2810:O2811"/>
    <mergeCell ref="P2810:P2811"/>
    <mergeCell ref="Q2810:Q2811"/>
    <mergeCell ref="R2810:R2811"/>
    <mergeCell ref="F2810:F2811"/>
    <mergeCell ref="G2810:G2811"/>
    <mergeCell ref="H2810:H2811"/>
    <mergeCell ref="I2810:I2811"/>
    <mergeCell ref="K2810:K2811"/>
    <mergeCell ref="L2810:L2811"/>
    <mergeCell ref="K2818:S2819"/>
    <mergeCell ref="A2820:A2821"/>
    <mergeCell ref="B2820:I2821"/>
    <mergeCell ref="K2820:K2821"/>
    <mergeCell ref="L2820:S2821"/>
    <mergeCell ref="A2822:A2823"/>
    <mergeCell ref="B2822:B2823"/>
    <mergeCell ref="C2822:C2823"/>
    <mergeCell ref="D2822:D2823"/>
    <mergeCell ref="E2822:E2823"/>
    <mergeCell ref="S2816:S2817"/>
    <mergeCell ref="A2818:A2819"/>
    <mergeCell ref="B2818:B2819"/>
    <mergeCell ref="C2818:C2819"/>
    <mergeCell ref="D2818:D2819"/>
    <mergeCell ref="E2818:E2819"/>
    <mergeCell ref="F2818:F2819"/>
    <mergeCell ref="G2818:G2819"/>
    <mergeCell ref="H2818:H2819"/>
    <mergeCell ref="I2818:I2819"/>
    <mergeCell ref="M2816:M2817"/>
    <mergeCell ref="N2816:N2817"/>
    <mergeCell ref="O2816:O2817"/>
    <mergeCell ref="P2816:P2817"/>
    <mergeCell ref="Q2816:Q2817"/>
    <mergeCell ref="R2816:R2817"/>
    <mergeCell ref="F2816:F2817"/>
    <mergeCell ref="G2816:G2817"/>
    <mergeCell ref="H2816:H2817"/>
    <mergeCell ref="I2816:I2817"/>
    <mergeCell ref="K2816:K2817"/>
    <mergeCell ref="L2816:L2817"/>
    <mergeCell ref="O2814:O2815"/>
    <mergeCell ref="P2814:P2815"/>
    <mergeCell ref="Q2814:Q2815"/>
    <mergeCell ref="R2814:R2815"/>
    <mergeCell ref="S2814:S2815"/>
    <mergeCell ref="A2816:A2817"/>
    <mergeCell ref="B2816:B2817"/>
    <mergeCell ref="C2816:C2817"/>
    <mergeCell ref="D2816:D2817"/>
    <mergeCell ref="E2816:E2817"/>
    <mergeCell ref="H2814:H2815"/>
    <mergeCell ref="I2814:I2815"/>
    <mergeCell ref="K2814:K2815"/>
    <mergeCell ref="L2814:L2815"/>
    <mergeCell ref="M2814:M2815"/>
    <mergeCell ref="N2814:N2815"/>
    <mergeCell ref="O2826:O2827"/>
    <mergeCell ref="P2826:P2827"/>
    <mergeCell ref="Q2826:Q2827"/>
    <mergeCell ref="R2826:R2827"/>
    <mergeCell ref="S2826:S2827"/>
    <mergeCell ref="A2828:A2829"/>
    <mergeCell ref="B2828:B2829"/>
    <mergeCell ref="C2828:C2829"/>
    <mergeCell ref="D2828:D2829"/>
    <mergeCell ref="E2828:E2829"/>
    <mergeCell ref="H2826:H2827"/>
    <mergeCell ref="I2826:I2827"/>
    <mergeCell ref="K2826:K2827"/>
    <mergeCell ref="L2826:L2827"/>
    <mergeCell ref="M2826:M2827"/>
    <mergeCell ref="N2826:N2827"/>
    <mergeCell ref="Q2824:Q2825"/>
    <mergeCell ref="R2824:R2825"/>
    <mergeCell ref="S2824:S2825"/>
    <mergeCell ref="A2826:A2827"/>
    <mergeCell ref="B2826:B2827"/>
    <mergeCell ref="C2826:C2827"/>
    <mergeCell ref="D2826:D2827"/>
    <mergeCell ref="E2826:E2827"/>
    <mergeCell ref="F2826:F2827"/>
    <mergeCell ref="G2826:G2827"/>
    <mergeCell ref="K2824:K2825"/>
    <mergeCell ref="L2824:L2825"/>
    <mergeCell ref="M2824:M2825"/>
    <mergeCell ref="N2824:N2825"/>
    <mergeCell ref="O2824:O2825"/>
    <mergeCell ref="P2824:P2825"/>
    <mergeCell ref="S2822:S2823"/>
    <mergeCell ref="A2824:A2825"/>
    <mergeCell ref="B2824:B2825"/>
    <mergeCell ref="C2824:C2825"/>
    <mergeCell ref="D2824:D2825"/>
    <mergeCell ref="E2824:E2825"/>
    <mergeCell ref="F2824:F2825"/>
    <mergeCell ref="G2824:G2825"/>
    <mergeCell ref="H2824:H2825"/>
    <mergeCell ref="I2824:I2825"/>
    <mergeCell ref="M2822:M2823"/>
    <mergeCell ref="N2822:N2823"/>
    <mergeCell ref="O2822:O2823"/>
    <mergeCell ref="P2822:P2823"/>
    <mergeCell ref="Q2822:Q2823"/>
    <mergeCell ref="R2822:R2823"/>
    <mergeCell ref="F2822:F2823"/>
    <mergeCell ref="G2822:G2823"/>
    <mergeCell ref="H2822:H2823"/>
    <mergeCell ref="I2822:I2823"/>
    <mergeCell ref="K2822:K2823"/>
    <mergeCell ref="L2822:L2823"/>
    <mergeCell ref="O2832:O2833"/>
    <mergeCell ref="P2832:P2833"/>
    <mergeCell ref="Q2832:Q2833"/>
    <mergeCell ref="R2832:R2833"/>
    <mergeCell ref="S2832:S2833"/>
    <mergeCell ref="A2834:A2835"/>
    <mergeCell ref="B2834:B2835"/>
    <mergeCell ref="C2834:C2835"/>
    <mergeCell ref="D2834:D2835"/>
    <mergeCell ref="E2834:E2835"/>
    <mergeCell ref="H2832:H2833"/>
    <mergeCell ref="I2832:I2833"/>
    <mergeCell ref="K2832:K2833"/>
    <mergeCell ref="L2832:L2833"/>
    <mergeCell ref="M2832:M2833"/>
    <mergeCell ref="N2832:N2833"/>
    <mergeCell ref="Q2830:Q2831"/>
    <mergeCell ref="R2830:R2831"/>
    <mergeCell ref="S2830:S2831"/>
    <mergeCell ref="A2832:A2833"/>
    <mergeCell ref="B2832:B2833"/>
    <mergeCell ref="C2832:C2833"/>
    <mergeCell ref="D2832:D2833"/>
    <mergeCell ref="E2832:E2833"/>
    <mergeCell ref="F2832:F2833"/>
    <mergeCell ref="G2832:G2833"/>
    <mergeCell ref="K2830:K2831"/>
    <mergeCell ref="L2830:L2831"/>
    <mergeCell ref="M2830:M2831"/>
    <mergeCell ref="N2830:N2831"/>
    <mergeCell ref="O2830:O2831"/>
    <mergeCell ref="P2830:P2831"/>
    <mergeCell ref="S2828:S2829"/>
    <mergeCell ref="A2830:A2831"/>
    <mergeCell ref="B2830:B2831"/>
    <mergeCell ref="C2830:C2831"/>
    <mergeCell ref="D2830:D2831"/>
    <mergeCell ref="E2830:E2831"/>
    <mergeCell ref="F2830:F2831"/>
    <mergeCell ref="G2830:G2831"/>
    <mergeCell ref="H2830:H2831"/>
    <mergeCell ref="I2830:I2831"/>
    <mergeCell ref="M2828:M2829"/>
    <mergeCell ref="N2828:N2829"/>
    <mergeCell ref="O2828:O2829"/>
    <mergeCell ref="P2828:P2829"/>
    <mergeCell ref="Q2828:Q2829"/>
    <mergeCell ref="R2828:R2829"/>
    <mergeCell ref="F2828:F2829"/>
    <mergeCell ref="G2828:G2829"/>
    <mergeCell ref="H2828:H2829"/>
    <mergeCell ref="I2828:I2829"/>
    <mergeCell ref="K2828:K2829"/>
    <mergeCell ref="L2828:L2829"/>
    <mergeCell ref="Q2836:Q2837"/>
    <mergeCell ref="R2836:R2837"/>
    <mergeCell ref="S2836:S2837"/>
    <mergeCell ref="A2838:A2839"/>
    <mergeCell ref="B2838:B2839"/>
    <mergeCell ref="C2838:C2839"/>
    <mergeCell ref="D2838:D2839"/>
    <mergeCell ref="E2838:E2839"/>
    <mergeCell ref="F2838:F2839"/>
    <mergeCell ref="G2838:G2839"/>
    <mergeCell ref="K2836:K2837"/>
    <mergeCell ref="L2836:L2837"/>
    <mergeCell ref="M2836:M2837"/>
    <mergeCell ref="N2836:N2837"/>
    <mergeCell ref="O2836:O2837"/>
    <mergeCell ref="P2836:P2837"/>
    <mergeCell ref="S2834:S2835"/>
    <mergeCell ref="A2836:A2837"/>
    <mergeCell ref="B2836:B2837"/>
    <mergeCell ref="C2836:C2837"/>
    <mergeCell ref="D2836:D2837"/>
    <mergeCell ref="E2836:E2837"/>
    <mergeCell ref="F2836:F2837"/>
    <mergeCell ref="G2836:G2837"/>
    <mergeCell ref="H2836:H2837"/>
    <mergeCell ref="I2836:I2837"/>
    <mergeCell ref="M2834:M2835"/>
    <mergeCell ref="N2834:N2835"/>
    <mergeCell ref="O2834:O2835"/>
    <mergeCell ref="P2834:P2835"/>
    <mergeCell ref="Q2834:Q2835"/>
    <mergeCell ref="R2834:R2835"/>
    <mergeCell ref="F2834:F2835"/>
    <mergeCell ref="G2834:G2835"/>
    <mergeCell ref="H2834:H2835"/>
    <mergeCell ref="I2834:I2835"/>
    <mergeCell ref="K2834:K2835"/>
    <mergeCell ref="L2834:L2835"/>
    <mergeCell ref="S2840:S2841"/>
    <mergeCell ref="A2842:A2843"/>
    <mergeCell ref="B2842:B2843"/>
    <mergeCell ref="C2842:C2843"/>
    <mergeCell ref="D2842:D2843"/>
    <mergeCell ref="E2842:E2843"/>
    <mergeCell ref="F2842:F2843"/>
    <mergeCell ref="G2842:G2843"/>
    <mergeCell ref="H2842:H2843"/>
    <mergeCell ref="I2842:I2843"/>
    <mergeCell ref="M2840:M2841"/>
    <mergeCell ref="N2840:N2841"/>
    <mergeCell ref="O2840:O2841"/>
    <mergeCell ref="P2840:P2841"/>
    <mergeCell ref="Q2840:Q2841"/>
    <mergeCell ref="R2840:R2841"/>
    <mergeCell ref="F2840:F2841"/>
    <mergeCell ref="G2840:G2841"/>
    <mergeCell ref="H2840:H2841"/>
    <mergeCell ref="I2840:I2841"/>
    <mergeCell ref="K2840:K2841"/>
    <mergeCell ref="L2840:L2841"/>
    <mergeCell ref="O2838:O2839"/>
    <mergeCell ref="P2838:P2839"/>
    <mergeCell ref="Q2838:Q2839"/>
    <mergeCell ref="R2838:R2839"/>
    <mergeCell ref="S2838:S2839"/>
    <mergeCell ref="A2840:A2841"/>
    <mergeCell ref="B2840:B2841"/>
    <mergeCell ref="C2840:C2841"/>
    <mergeCell ref="D2840:D2841"/>
    <mergeCell ref="E2840:E2841"/>
    <mergeCell ref="H2838:H2839"/>
    <mergeCell ref="I2838:I2839"/>
    <mergeCell ref="K2838:K2839"/>
    <mergeCell ref="L2838:L2839"/>
    <mergeCell ref="M2838:M2839"/>
    <mergeCell ref="N2838:N2839"/>
    <mergeCell ref="N2846:N2847"/>
    <mergeCell ref="O2846:O2847"/>
    <mergeCell ref="P2846:P2847"/>
    <mergeCell ref="Q2846:Q2847"/>
    <mergeCell ref="R2846:R2847"/>
    <mergeCell ref="S2846:S2847"/>
    <mergeCell ref="O2844:O2845"/>
    <mergeCell ref="P2844:P2845"/>
    <mergeCell ref="Q2844:Q2845"/>
    <mergeCell ref="R2844:R2845"/>
    <mergeCell ref="S2844:S2845"/>
    <mergeCell ref="A2846:A2847"/>
    <mergeCell ref="B2846:I2847"/>
    <mergeCell ref="K2846:K2847"/>
    <mergeCell ref="L2846:L2847"/>
    <mergeCell ref="M2846:M2847"/>
    <mergeCell ref="H2844:H2845"/>
    <mergeCell ref="I2844:I2845"/>
    <mergeCell ref="K2844:K2845"/>
    <mergeCell ref="L2844:L2845"/>
    <mergeCell ref="M2844:M2845"/>
    <mergeCell ref="N2844:N2845"/>
    <mergeCell ref="Q2842:Q2843"/>
    <mergeCell ref="R2842:R2843"/>
    <mergeCell ref="S2842:S2843"/>
    <mergeCell ref="A2844:A2845"/>
    <mergeCell ref="B2844:B2845"/>
    <mergeCell ref="C2844:C2845"/>
    <mergeCell ref="D2844:D2845"/>
    <mergeCell ref="E2844:E2845"/>
    <mergeCell ref="F2844:F2845"/>
    <mergeCell ref="G2844:G2845"/>
    <mergeCell ref="K2842:K2843"/>
    <mergeCell ref="L2842:L2843"/>
    <mergeCell ref="M2842:M2843"/>
    <mergeCell ref="N2842:N2843"/>
    <mergeCell ref="O2842:O2843"/>
    <mergeCell ref="P2842:P2843"/>
    <mergeCell ref="N2850:N2851"/>
    <mergeCell ref="O2850:O2851"/>
    <mergeCell ref="P2850:P2851"/>
    <mergeCell ref="Q2850:Q2851"/>
    <mergeCell ref="R2850:R2851"/>
    <mergeCell ref="S2850:S2851"/>
    <mergeCell ref="G2850:G2851"/>
    <mergeCell ref="H2850:H2851"/>
    <mergeCell ref="I2850:I2851"/>
    <mergeCell ref="K2850:K2851"/>
    <mergeCell ref="L2850:L2851"/>
    <mergeCell ref="M2850:M2851"/>
    <mergeCell ref="A2850:A2851"/>
    <mergeCell ref="B2850:B2851"/>
    <mergeCell ref="C2850:C2851"/>
    <mergeCell ref="D2850:D2851"/>
    <mergeCell ref="E2850:E2851"/>
    <mergeCell ref="F2850:F2851"/>
    <mergeCell ref="N2848:N2849"/>
    <mergeCell ref="O2848:O2849"/>
    <mergeCell ref="P2848:P2849"/>
    <mergeCell ref="Q2848:Q2849"/>
    <mergeCell ref="R2848:R2849"/>
    <mergeCell ref="S2848:S2849"/>
    <mergeCell ref="G2848:G2849"/>
    <mergeCell ref="H2848:H2849"/>
    <mergeCell ref="I2848:I2849"/>
    <mergeCell ref="K2848:K2849"/>
    <mergeCell ref="L2848:L2849"/>
    <mergeCell ref="M2848:M2849"/>
    <mergeCell ref="A2848:A2849"/>
    <mergeCell ref="B2848:B2849"/>
    <mergeCell ref="C2848:C2849"/>
    <mergeCell ref="D2848:D2849"/>
    <mergeCell ref="E2848:E2849"/>
    <mergeCell ref="F2848:F2849"/>
    <mergeCell ref="N2854:N2855"/>
    <mergeCell ref="O2854:O2855"/>
    <mergeCell ref="P2854:P2855"/>
    <mergeCell ref="Q2854:Q2855"/>
    <mergeCell ref="R2854:R2855"/>
    <mergeCell ref="S2854:S2855"/>
    <mergeCell ref="G2854:G2855"/>
    <mergeCell ref="H2854:H2855"/>
    <mergeCell ref="I2854:I2855"/>
    <mergeCell ref="K2854:K2855"/>
    <mergeCell ref="L2854:L2855"/>
    <mergeCell ref="M2854:M2855"/>
    <mergeCell ref="A2854:A2855"/>
    <mergeCell ref="B2854:B2855"/>
    <mergeCell ref="C2854:C2855"/>
    <mergeCell ref="D2854:D2855"/>
    <mergeCell ref="E2854:E2855"/>
    <mergeCell ref="F2854:F2855"/>
    <mergeCell ref="N2852:N2853"/>
    <mergeCell ref="O2852:O2853"/>
    <mergeCell ref="P2852:P2853"/>
    <mergeCell ref="Q2852:Q2853"/>
    <mergeCell ref="R2852:R2853"/>
    <mergeCell ref="S2852:S2853"/>
    <mergeCell ref="G2852:G2853"/>
    <mergeCell ref="H2852:H2853"/>
    <mergeCell ref="I2852:I2853"/>
    <mergeCell ref="K2852:K2853"/>
    <mergeCell ref="L2852:L2853"/>
    <mergeCell ref="M2852:M2853"/>
    <mergeCell ref="A2852:A2853"/>
    <mergeCell ref="B2852:B2853"/>
    <mergeCell ref="C2852:C2853"/>
    <mergeCell ref="D2852:D2853"/>
    <mergeCell ref="E2852:E2853"/>
    <mergeCell ref="F2852:F2853"/>
    <mergeCell ref="N2858:N2859"/>
    <mergeCell ref="O2858:O2859"/>
    <mergeCell ref="P2858:P2859"/>
    <mergeCell ref="Q2858:Q2859"/>
    <mergeCell ref="R2858:R2859"/>
    <mergeCell ref="S2858:S2859"/>
    <mergeCell ref="G2858:G2859"/>
    <mergeCell ref="H2858:H2859"/>
    <mergeCell ref="I2858:I2859"/>
    <mergeCell ref="K2858:K2859"/>
    <mergeCell ref="L2858:L2859"/>
    <mergeCell ref="M2858:M2859"/>
    <mergeCell ref="A2858:A2859"/>
    <mergeCell ref="B2858:B2859"/>
    <mergeCell ref="C2858:C2859"/>
    <mergeCell ref="D2858:D2859"/>
    <mergeCell ref="E2858:E2859"/>
    <mergeCell ref="F2858:F2859"/>
    <mergeCell ref="N2856:N2857"/>
    <mergeCell ref="O2856:O2857"/>
    <mergeCell ref="P2856:P2857"/>
    <mergeCell ref="Q2856:Q2857"/>
    <mergeCell ref="R2856:R2857"/>
    <mergeCell ref="S2856:S2857"/>
    <mergeCell ref="G2856:G2857"/>
    <mergeCell ref="H2856:H2857"/>
    <mergeCell ref="I2856:I2857"/>
    <mergeCell ref="K2856:K2857"/>
    <mergeCell ref="L2856:L2857"/>
    <mergeCell ref="M2856:M2857"/>
    <mergeCell ref="A2856:A2857"/>
    <mergeCell ref="B2856:B2857"/>
    <mergeCell ref="C2856:C2857"/>
    <mergeCell ref="D2856:D2857"/>
    <mergeCell ref="E2856:E2857"/>
    <mergeCell ref="F2856:F2857"/>
    <mergeCell ref="S2866:S2867"/>
    <mergeCell ref="A2868:A2869"/>
    <mergeCell ref="B2868:I2869"/>
    <mergeCell ref="K2868:K2869"/>
    <mergeCell ref="L2868:L2869"/>
    <mergeCell ref="M2868:M2869"/>
    <mergeCell ref="N2868:N2869"/>
    <mergeCell ref="O2868:O2869"/>
    <mergeCell ref="P2868:P2869"/>
    <mergeCell ref="Q2868:Q2869"/>
    <mergeCell ref="S2864:S2865"/>
    <mergeCell ref="A2866:I2867"/>
    <mergeCell ref="K2866:K2867"/>
    <mergeCell ref="L2866:L2867"/>
    <mergeCell ref="M2866:M2867"/>
    <mergeCell ref="N2866:N2867"/>
    <mergeCell ref="O2866:O2867"/>
    <mergeCell ref="P2866:P2867"/>
    <mergeCell ref="Q2866:Q2867"/>
    <mergeCell ref="R2866:R2867"/>
    <mergeCell ref="M2864:M2865"/>
    <mergeCell ref="N2864:N2865"/>
    <mergeCell ref="O2864:O2865"/>
    <mergeCell ref="P2864:P2865"/>
    <mergeCell ref="Q2864:Q2865"/>
    <mergeCell ref="R2864:R2865"/>
    <mergeCell ref="F2864:F2865"/>
    <mergeCell ref="G2864:G2865"/>
    <mergeCell ref="H2864:H2865"/>
    <mergeCell ref="I2864:I2865"/>
    <mergeCell ref="K2864:K2865"/>
    <mergeCell ref="L2864:L2865"/>
    <mergeCell ref="D2860:G2861"/>
    <mergeCell ref="H2860:I2861"/>
    <mergeCell ref="N2860:Q2861"/>
    <mergeCell ref="R2860:S2861"/>
    <mergeCell ref="A2862:S2863"/>
    <mergeCell ref="A2864:A2865"/>
    <mergeCell ref="B2864:B2865"/>
    <mergeCell ref="C2864:C2865"/>
    <mergeCell ref="D2864:D2865"/>
    <mergeCell ref="E2864:E2865"/>
    <mergeCell ref="N2872:N2873"/>
    <mergeCell ref="O2872:O2873"/>
    <mergeCell ref="P2872:P2873"/>
    <mergeCell ref="Q2872:Q2873"/>
    <mergeCell ref="R2872:R2873"/>
    <mergeCell ref="S2872:S2873"/>
    <mergeCell ref="G2872:G2873"/>
    <mergeCell ref="H2872:H2873"/>
    <mergeCell ref="I2872:I2873"/>
    <mergeCell ref="K2872:K2873"/>
    <mergeCell ref="L2872:L2873"/>
    <mergeCell ref="M2872:M2873"/>
    <mergeCell ref="P2870:P2871"/>
    <mergeCell ref="Q2870:Q2871"/>
    <mergeCell ref="R2870:R2871"/>
    <mergeCell ref="S2870:S2871"/>
    <mergeCell ref="A2872:A2873"/>
    <mergeCell ref="B2872:B2873"/>
    <mergeCell ref="C2872:C2873"/>
    <mergeCell ref="D2872:D2873"/>
    <mergeCell ref="E2872:E2873"/>
    <mergeCell ref="F2872:F2873"/>
    <mergeCell ref="I2870:I2871"/>
    <mergeCell ref="K2870:K2871"/>
    <mergeCell ref="L2870:L2871"/>
    <mergeCell ref="M2870:M2871"/>
    <mergeCell ref="N2870:N2871"/>
    <mergeCell ref="O2870:O2871"/>
    <mergeCell ref="R2868:R2869"/>
    <mergeCell ref="S2868:S2869"/>
    <mergeCell ref="A2870:A2871"/>
    <mergeCell ref="B2870:B2871"/>
    <mergeCell ref="C2870:C2871"/>
    <mergeCell ref="D2870:D2871"/>
    <mergeCell ref="E2870:E2871"/>
    <mergeCell ref="F2870:F2871"/>
    <mergeCell ref="G2870:G2871"/>
    <mergeCell ref="H2870:H2871"/>
    <mergeCell ref="N2876:N2877"/>
    <mergeCell ref="O2876:O2877"/>
    <mergeCell ref="P2876:P2877"/>
    <mergeCell ref="Q2876:Q2877"/>
    <mergeCell ref="R2876:R2877"/>
    <mergeCell ref="S2876:S2877"/>
    <mergeCell ref="G2876:G2877"/>
    <mergeCell ref="H2876:H2877"/>
    <mergeCell ref="I2876:I2877"/>
    <mergeCell ref="K2876:K2877"/>
    <mergeCell ref="L2876:L2877"/>
    <mergeCell ref="M2876:M2877"/>
    <mergeCell ref="A2876:A2877"/>
    <mergeCell ref="B2876:B2877"/>
    <mergeCell ref="C2876:C2877"/>
    <mergeCell ref="D2876:D2877"/>
    <mergeCell ref="E2876:E2877"/>
    <mergeCell ref="F2876:F2877"/>
    <mergeCell ref="N2874:N2875"/>
    <mergeCell ref="O2874:O2875"/>
    <mergeCell ref="P2874:P2875"/>
    <mergeCell ref="Q2874:Q2875"/>
    <mergeCell ref="R2874:R2875"/>
    <mergeCell ref="S2874:S2875"/>
    <mergeCell ref="G2874:G2875"/>
    <mergeCell ref="H2874:H2875"/>
    <mergeCell ref="I2874:I2875"/>
    <mergeCell ref="K2874:K2875"/>
    <mergeCell ref="L2874:L2875"/>
    <mergeCell ref="M2874:M2875"/>
    <mergeCell ref="A2874:A2875"/>
    <mergeCell ref="B2874:B2875"/>
    <mergeCell ref="C2874:C2875"/>
    <mergeCell ref="D2874:D2875"/>
    <mergeCell ref="E2874:E2875"/>
    <mergeCell ref="F2874:F2875"/>
    <mergeCell ref="N2880:N2881"/>
    <mergeCell ref="O2880:O2881"/>
    <mergeCell ref="P2880:P2881"/>
    <mergeCell ref="Q2880:Q2881"/>
    <mergeCell ref="R2880:R2881"/>
    <mergeCell ref="S2880:S2881"/>
    <mergeCell ref="G2880:G2881"/>
    <mergeCell ref="H2880:H2881"/>
    <mergeCell ref="I2880:I2881"/>
    <mergeCell ref="K2880:K2881"/>
    <mergeCell ref="L2880:L2881"/>
    <mergeCell ref="M2880:M2881"/>
    <mergeCell ref="A2880:A2881"/>
    <mergeCell ref="B2880:B2881"/>
    <mergeCell ref="C2880:C2881"/>
    <mergeCell ref="D2880:D2881"/>
    <mergeCell ref="E2880:E2881"/>
    <mergeCell ref="F2880:F2881"/>
    <mergeCell ref="N2878:N2879"/>
    <mergeCell ref="O2878:O2879"/>
    <mergeCell ref="P2878:P2879"/>
    <mergeCell ref="Q2878:Q2879"/>
    <mergeCell ref="R2878:R2879"/>
    <mergeCell ref="S2878:S2879"/>
    <mergeCell ref="G2878:G2879"/>
    <mergeCell ref="H2878:H2879"/>
    <mergeCell ref="I2878:I2879"/>
    <mergeCell ref="K2878:K2879"/>
    <mergeCell ref="L2878:L2879"/>
    <mergeCell ref="M2878:M2879"/>
    <mergeCell ref="A2878:A2879"/>
    <mergeCell ref="B2878:B2879"/>
    <mergeCell ref="C2878:C2879"/>
    <mergeCell ref="D2878:D2879"/>
    <mergeCell ref="E2878:E2879"/>
    <mergeCell ref="F2878:F2879"/>
    <mergeCell ref="N2884:N2885"/>
    <mergeCell ref="O2884:O2885"/>
    <mergeCell ref="P2884:P2885"/>
    <mergeCell ref="Q2884:Q2885"/>
    <mergeCell ref="R2884:R2885"/>
    <mergeCell ref="S2884:S2885"/>
    <mergeCell ref="G2884:G2885"/>
    <mergeCell ref="H2884:H2885"/>
    <mergeCell ref="I2884:I2885"/>
    <mergeCell ref="K2884:K2885"/>
    <mergeCell ref="L2884:L2885"/>
    <mergeCell ref="M2884:M2885"/>
    <mergeCell ref="A2884:A2885"/>
    <mergeCell ref="B2884:B2885"/>
    <mergeCell ref="C2884:C2885"/>
    <mergeCell ref="D2884:D2885"/>
    <mergeCell ref="E2884:E2885"/>
    <mergeCell ref="F2884:F2885"/>
    <mergeCell ref="N2882:N2883"/>
    <mergeCell ref="O2882:O2883"/>
    <mergeCell ref="P2882:P2883"/>
    <mergeCell ref="Q2882:Q2883"/>
    <mergeCell ref="R2882:R2883"/>
    <mergeCell ref="S2882:S2883"/>
    <mergeCell ref="G2882:G2883"/>
    <mergeCell ref="H2882:H2883"/>
    <mergeCell ref="I2882:I2883"/>
    <mergeCell ref="K2882:K2883"/>
    <mergeCell ref="L2882:L2883"/>
    <mergeCell ref="M2882:M2883"/>
    <mergeCell ref="A2882:A2883"/>
    <mergeCell ref="B2882:B2883"/>
    <mergeCell ref="C2882:C2883"/>
    <mergeCell ref="D2882:D2883"/>
    <mergeCell ref="E2882:E2883"/>
    <mergeCell ref="F2882:F2883"/>
    <mergeCell ref="N2888:N2889"/>
    <mergeCell ref="O2888:O2889"/>
    <mergeCell ref="P2888:P2889"/>
    <mergeCell ref="Q2888:Q2889"/>
    <mergeCell ref="R2888:R2889"/>
    <mergeCell ref="S2888:S2889"/>
    <mergeCell ref="G2888:G2889"/>
    <mergeCell ref="H2888:H2889"/>
    <mergeCell ref="I2888:I2889"/>
    <mergeCell ref="K2888:K2889"/>
    <mergeCell ref="L2888:L2889"/>
    <mergeCell ref="M2888:M2889"/>
    <mergeCell ref="A2888:A2889"/>
    <mergeCell ref="B2888:B2889"/>
    <mergeCell ref="C2888:C2889"/>
    <mergeCell ref="D2888:D2889"/>
    <mergeCell ref="E2888:E2889"/>
    <mergeCell ref="F2888:F2889"/>
    <mergeCell ref="N2886:N2887"/>
    <mergeCell ref="O2886:O2887"/>
    <mergeCell ref="P2886:P2887"/>
    <mergeCell ref="Q2886:Q2887"/>
    <mergeCell ref="R2886:R2887"/>
    <mergeCell ref="S2886:S2887"/>
    <mergeCell ref="G2886:G2887"/>
    <mergeCell ref="H2886:H2887"/>
    <mergeCell ref="I2886:I2887"/>
    <mergeCell ref="K2886:K2887"/>
    <mergeCell ref="L2886:L2887"/>
    <mergeCell ref="M2886:M2887"/>
    <mergeCell ref="A2886:A2887"/>
    <mergeCell ref="B2886:B2887"/>
    <mergeCell ref="C2886:C2887"/>
    <mergeCell ref="D2886:D2887"/>
    <mergeCell ref="E2886:E2887"/>
    <mergeCell ref="F2886:F2887"/>
    <mergeCell ref="N2892:N2893"/>
    <mergeCell ref="O2892:O2893"/>
    <mergeCell ref="P2892:P2893"/>
    <mergeCell ref="Q2892:Q2893"/>
    <mergeCell ref="R2892:R2893"/>
    <mergeCell ref="S2892:S2893"/>
    <mergeCell ref="G2892:G2893"/>
    <mergeCell ref="H2892:H2893"/>
    <mergeCell ref="I2892:I2893"/>
    <mergeCell ref="K2892:K2893"/>
    <mergeCell ref="L2892:L2893"/>
    <mergeCell ref="M2892:M2893"/>
    <mergeCell ref="A2892:A2893"/>
    <mergeCell ref="B2892:B2893"/>
    <mergeCell ref="C2892:C2893"/>
    <mergeCell ref="D2892:D2893"/>
    <mergeCell ref="E2892:E2893"/>
    <mergeCell ref="F2892:F2893"/>
    <mergeCell ref="N2890:N2891"/>
    <mergeCell ref="O2890:O2891"/>
    <mergeCell ref="P2890:P2891"/>
    <mergeCell ref="Q2890:Q2891"/>
    <mergeCell ref="R2890:R2891"/>
    <mergeCell ref="S2890:S2891"/>
    <mergeCell ref="G2890:G2891"/>
    <mergeCell ref="H2890:H2891"/>
    <mergeCell ref="I2890:I2891"/>
    <mergeCell ref="K2890:K2891"/>
    <mergeCell ref="L2890:L2891"/>
    <mergeCell ref="M2890:M2891"/>
    <mergeCell ref="A2890:A2891"/>
    <mergeCell ref="B2890:B2891"/>
    <mergeCell ref="C2890:C2891"/>
    <mergeCell ref="D2890:D2891"/>
    <mergeCell ref="E2890:E2891"/>
    <mergeCell ref="F2890:F2891"/>
    <mergeCell ref="N2896:N2897"/>
    <mergeCell ref="O2896:O2897"/>
    <mergeCell ref="P2896:P2897"/>
    <mergeCell ref="Q2896:Q2897"/>
    <mergeCell ref="R2896:R2897"/>
    <mergeCell ref="S2896:S2897"/>
    <mergeCell ref="G2896:G2897"/>
    <mergeCell ref="H2896:H2897"/>
    <mergeCell ref="I2896:I2897"/>
    <mergeCell ref="K2896:K2897"/>
    <mergeCell ref="L2896:L2897"/>
    <mergeCell ref="M2896:M2897"/>
    <mergeCell ref="A2896:A2897"/>
    <mergeCell ref="B2896:B2897"/>
    <mergeCell ref="C2896:C2897"/>
    <mergeCell ref="D2896:D2897"/>
    <mergeCell ref="E2896:E2897"/>
    <mergeCell ref="F2896:F2897"/>
    <mergeCell ref="N2894:N2895"/>
    <mergeCell ref="O2894:O2895"/>
    <mergeCell ref="P2894:P2895"/>
    <mergeCell ref="Q2894:Q2895"/>
    <mergeCell ref="R2894:R2895"/>
    <mergeCell ref="S2894:S2895"/>
    <mergeCell ref="G2894:G2895"/>
    <mergeCell ref="H2894:H2895"/>
    <mergeCell ref="I2894:I2895"/>
    <mergeCell ref="K2894:K2895"/>
    <mergeCell ref="L2894:L2895"/>
    <mergeCell ref="M2894:M2895"/>
    <mergeCell ref="A2894:A2895"/>
    <mergeCell ref="B2894:B2895"/>
    <mergeCell ref="C2894:C2895"/>
    <mergeCell ref="D2894:D2895"/>
    <mergeCell ref="E2894:E2895"/>
    <mergeCell ref="F2894:F2895"/>
    <mergeCell ref="N2900:N2901"/>
    <mergeCell ref="O2900:O2901"/>
    <mergeCell ref="P2900:P2901"/>
    <mergeCell ref="Q2900:Q2901"/>
    <mergeCell ref="R2900:R2901"/>
    <mergeCell ref="S2900:S2901"/>
    <mergeCell ref="G2900:G2901"/>
    <mergeCell ref="H2900:H2901"/>
    <mergeCell ref="I2900:I2901"/>
    <mergeCell ref="K2900:K2901"/>
    <mergeCell ref="L2900:L2901"/>
    <mergeCell ref="M2900:M2901"/>
    <mergeCell ref="A2900:A2901"/>
    <mergeCell ref="B2900:B2901"/>
    <mergeCell ref="C2900:C2901"/>
    <mergeCell ref="D2900:D2901"/>
    <mergeCell ref="E2900:E2901"/>
    <mergeCell ref="F2900:F2901"/>
    <mergeCell ref="N2898:N2899"/>
    <mergeCell ref="O2898:O2899"/>
    <mergeCell ref="P2898:P2899"/>
    <mergeCell ref="Q2898:Q2899"/>
    <mergeCell ref="R2898:R2899"/>
    <mergeCell ref="S2898:S2899"/>
    <mergeCell ref="G2898:G2899"/>
    <mergeCell ref="H2898:H2899"/>
    <mergeCell ref="I2898:I2899"/>
    <mergeCell ref="K2898:K2899"/>
    <mergeCell ref="L2898:L2899"/>
    <mergeCell ref="M2898:M2899"/>
    <mergeCell ref="A2898:A2899"/>
    <mergeCell ref="B2898:B2899"/>
    <mergeCell ref="C2898:C2899"/>
    <mergeCell ref="D2898:D2899"/>
    <mergeCell ref="E2898:E2899"/>
    <mergeCell ref="F2898:F2899"/>
    <mergeCell ref="N2904:N2905"/>
    <mergeCell ref="O2904:O2905"/>
    <mergeCell ref="P2904:P2905"/>
    <mergeCell ref="Q2904:Q2905"/>
    <mergeCell ref="R2904:R2905"/>
    <mergeCell ref="S2904:S2905"/>
    <mergeCell ref="G2904:G2905"/>
    <mergeCell ref="H2904:H2905"/>
    <mergeCell ref="I2904:I2905"/>
    <mergeCell ref="K2904:K2905"/>
    <mergeCell ref="L2904:L2905"/>
    <mergeCell ref="M2904:M2905"/>
    <mergeCell ref="A2904:A2905"/>
    <mergeCell ref="B2904:B2905"/>
    <mergeCell ref="C2904:C2905"/>
    <mergeCell ref="D2904:D2905"/>
    <mergeCell ref="E2904:E2905"/>
    <mergeCell ref="F2904:F2905"/>
    <mergeCell ref="N2902:N2903"/>
    <mergeCell ref="O2902:O2903"/>
    <mergeCell ref="P2902:P2903"/>
    <mergeCell ref="Q2902:Q2903"/>
    <mergeCell ref="R2902:R2903"/>
    <mergeCell ref="S2902:S2903"/>
    <mergeCell ref="G2902:G2903"/>
    <mergeCell ref="H2902:H2903"/>
    <mergeCell ref="I2902:I2903"/>
    <mergeCell ref="K2902:K2903"/>
    <mergeCell ref="L2902:L2903"/>
    <mergeCell ref="M2902:M2903"/>
    <mergeCell ref="A2902:A2903"/>
    <mergeCell ref="B2902:B2903"/>
    <mergeCell ref="C2902:C2903"/>
    <mergeCell ref="D2902:D2903"/>
    <mergeCell ref="E2902:E2903"/>
    <mergeCell ref="F2902:F2903"/>
    <mergeCell ref="N2908:N2909"/>
    <mergeCell ref="O2908:O2909"/>
    <mergeCell ref="P2908:P2909"/>
    <mergeCell ref="Q2908:Q2909"/>
    <mergeCell ref="R2908:R2909"/>
    <mergeCell ref="S2908:S2909"/>
    <mergeCell ref="G2908:G2909"/>
    <mergeCell ref="H2908:H2909"/>
    <mergeCell ref="I2908:I2909"/>
    <mergeCell ref="K2908:K2909"/>
    <mergeCell ref="L2908:L2909"/>
    <mergeCell ref="M2908:M2909"/>
    <mergeCell ref="A2908:A2909"/>
    <mergeCell ref="B2908:B2909"/>
    <mergeCell ref="C2908:C2909"/>
    <mergeCell ref="D2908:D2909"/>
    <mergeCell ref="E2908:E2909"/>
    <mergeCell ref="F2908:F2909"/>
    <mergeCell ref="N2906:N2907"/>
    <mergeCell ref="O2906:O2907"/>
    <mergeCell ref="P2906:P2907"/>
    <mergeCell ref="Q2906:Q2907"/>
    <mergeCell ref="R2906:R2907"/>
    <mergeCell ref="S2906:S2907"/>
    <mergeCell ref="G2906:G2907"/>
    <mergeCell ref="H2906:H2907"/>
    <mergeCell ref="I2906:I2907"/>
    <mergeCell ref="K2906:K2907"/>
    <mergeCell ref="L2906:L2907"/>
    <mergeCell ref="M2906:M2907"/>
    <mergeCell ref="A2906:A2907"/>
    <mergeCell ref="B2906:B2907"/>
    <mergeCell ref="C2906:C2907"/>
    <mergeCell ref="D2906:D2907"/>
    <mergeCell ref="E2906:E2907"/>
    <mergeCell ref="F2906:F2907"/>
    <mergeCell ref="N2912:N2913"/>
    <mergeCell ref="O2912:O2913"/>
    <mergeCell ref="P2912:P2913"/>
    <mergeCell ref="Q2912:Q2913"/>
    <mergeCell ref="R2912:R2913"/>
    <mergeCell ref="S2912:S2913"/>
    <mergeCell ref="G2912:G2913"/>
    <mergeCell ref="H2912:H2913"/>
    <mergeCell ref="I2912:I2913"/>
    <mergeCell ref="K2912:K2913"/>
    <mergeCell ref="L2912:L2913"/>
    <mergeCell ref="M2912:M2913"/>
    <mergeCell ref="A2912:A2913"/>
    <mergeCell ref="B2912:B2913"/>
    <mergeCell ref="C2912:C2913"/>
    <mergeCell ref="D2912:D2913"/>
    <mergeCell ref="E2912:E2913"/>
    <mergeCell ref="F2912:F2913"/>
    <mergeCell ref="N2910:N2911"/>
    <mergeCell ref="O2910:O2911"/>
    <mergeCell ref="P2910:P2911"/>
    <mergeCell ref="Q2910:Q2911"/>
    <mergeCell ref="R2910:R2911"/>
    <mergeCell ref="S2910:S2911"/>
    <mergeCell ref="G2910:G2911"/>
    <mergeCell ref="H2910:H2911"/>
    <mergeCell ref="I2910:I2911"/>
    <mergeCell ref="K2910:K2911"/>
    <mergeCell ref="L2910:L2911"/>
    <mergeCell ref="M2910:M2911"/>
    <mergeCell ref="A2910:A2911"/>
    <mergeCell ref="B2910:B2911"/>
    <mergeCell ref="C2910:C2911"/>
    <mergeCell ref="D2910:D2911"/>
    <mergeCell ref="E2910:E2911"/>
    <mergeCell ref="F2910:F2911"/>
    <mergeCell ref="N2916:N2917"/>
    <mergeCell ref="O2916:O2917"/>
    <mergeCell ref="P2916:P2917"/>
    <mergeCell ref="Q2916:Q2917"/>
    <mergeCell ref="R2916:R2917"/>
    <mergeCell ref="S2916:S2917"/>
    <mergeCell ref="G2916:G2917"/>
    <mergeCell ref="H2916:H2917"/>
    <mergeCell ref="I2916:I2917"/>
    <mergeCell ref="K2916:K2917"/>
    <mergeCell ref="L2916:L2917"/>
    <mergeCell ref="M2916:M2917"/>
    <mergeCell ref="A2916:A2917"/>
    <mergeCell ref="B2916:B2917"/>
    <mergeCell ref="C2916:C2917"/>
    <mergeCell ref="D2916:D2917"/>
    <mergeCell ref="E2916:E2917"/>
    <mergeCell ref="F2916:F2917"/>
    <mergeCell ref="N2914:N2915"/>
    <mergeCell ref="O2914:O2915"/>
    <mergeCell ref="P2914:P2915"/>
    <mergeCell ref="Q2914:Q2915"/>
    <mergeCell ref="R2914:R2915"/>
    <mergeCell ref="S2914:S2915"/>
    <mergeCell ref="G2914:G2915"/>
    <mergeCell ref="H2914:H2915"/>
    <mergeCell ref="I2914:I2915"/>
    <mergeCell ref="K2914:K2915"/>
    <mergeCell ref="L2914:L2915"/>
    <mergeCell ref="M2914:M2915"/>
    <mergeCell ref="A2914:A2915"/>
    <mergeCell ref="B2914:B2915"/>
    <mergeCell ref="C2914:C2915"/>
    <mergeCell ref="D2914:D2915"/>
    <mergeCell ref="E2914:E2915"/>
    <mergeCell ref="F2914:F2915"/>
    <mergeCell ref="A2922:A2923"/>
    <mergeCell ref="B2922:B2923"/>
    <mergeCell ref="C2922:C2923"/>
    <mergeCell ref="D2922:D2923"/>
    <mergeCell ref="E2922:E2923"/>
    <mergeCell ref="F2922:F2923"/>
    <mergeCell ref="N2920:N2921"/>
    <mergeCell ref="O2920:O2921"/>
    <mergeCell ref="P2920:P2921"/>
    <mergeCell ref="Q2920:Q2921"/>
    <mergeCell ref="R2920:R2921"/>
    <mergeCell ref="S2920:S2921"/>
    <mergeCell ref="G2920:G2921"/>
    <mergeCell ref="H2920:H2921"/>
    <mergeCell ref="I2920:I2921"/>
    <mergeCell ref="K2920:K2921"/>
    <mergeCell ref="L2920:L2921"/>
    <mergeCell ref="M2920:M2921"/>
    <mergeCell ref="A2920:A2921"/>
    <mergeCell ref="B2920:B2921"/>
    <mergeCell ref="C2920:C2921"/>
    <mergeCell ref="D2920:D2921"/>
    <mergeCell ref="E2920:E2921"/>
    <mergeCell ref="F2920:F2921"/>
    <mergeCell ref="N2918:N2919"/>
    <mergeCell ref="O2918:O2919"/>
    <mergeCell ref="P2918:P2919"/>
    <mergeCell ref="Q2918:Q2919"/>
    <mergeCell ref="R2918:R2919"/>
    <mergeCell ref="S2918:S2919"/>
    <mergeCell ref="G2918:G2919"/>
    <mergeCell ref="H2918:H2919"/>
    <mergeCell ref="I2918:I2919"/>
    <mergeCell ref="K2918:K2919"/>
    <mergeCell ref="L2918:L2919"/>
    <mergeCell ref="M2918:M2919"/>
    <mergeCell ref="A2918:A2919"/>
    <mergeCell ref="B2918:B2919"/>
    <mergeCell ref="C2918:C2919"/>
    <mergeCell ref="D2918:D2919"/>
    <mergeCell ref="E2918:E2919"/>
    <mergeCell ref="F2918:F2919"/>
    <mergeCell ref="C2936:F2937"/>
    <mergeCell ref="G2936:I2937"/>
    <mergeCell ref="M2936:P2937"/>
    <mergeCell ref="Q2936:S2937"/>
    <mergeCell ref="C2939:F2940"/>
    <mergeCell ref="G2939:I2940"/>
    <mergeCell ref="M2939:P2940"/>
    <mergeCell ref="Q2939:S2940"/>
    <mergeCell ref="C2930:F2931"/>
    <mergeCell ref="G2930:I2931"/>
    <mergeCell ref="M2930:P2931"/>
    <mergeCell ref="Q2930:S2931"/>
    <mergeCell ref="C2933:F2934"/>
    <mergeCell ref="G2933:I2934"/>
    <mergeCell ref="M2933:P2934"/>
    <mergeCell ref="Q2933:S2934"/>
    <mergeCell ref="D2924:G2925"/>
    <mergeCell ref="H2924:I2925"/>
    <mergeCell ref="N2924:Q2925"/>
    <mergeCell ref="R2924:S2925"/>
    <mergeCell ref="C2927:F2928"/>
    <mergeCell ref="G2927:I2928"/>
    <mergeCell ref="M2927:P2928"/>
    <mergeCell ref="Q2927:S2928"/>
    <mergeCell ref="N2922:N2923"/>
    <mergeCell ref="O2922:O2923"/>
    <mergeCell ref="P2922:P2923"/>
    <mergeCell ref="Q2922:Q2923"/>
    <mergeCell ref="R2922:R2923"/>
    <mergeCell ref="S2922:S2923"/>
    <mergeCell ref="G2922:G2923"/>
    <mergeCell ref="H2922:H2923"/>
    <mergeCell ref="I2922:I2923"/>
    <mergeCell ref="K2922:K2923"/>
    <mergeCell ref="L2922:L2923"/>
    <mergeCell ref="M2922:M2923"/>
    <mergeCell ref="Q2966:Q2967"/>
    <mergeCell ref="R2966:R2967"/>
    <mergeCell ref="S2966:S2967"/>
    <mergeCell ref="A2968:I2969"/>
    <mergeCell ref="K2968:K2969"/>
    <mergeCell ref="L2968:S2969"/>
    <mergeCell ref="K2966:K2967"/>
    <mergeCell ref="L2966:L2967"/>
    <mergeCell ref="M2966:M2967"/>
    <mergeCell ref="N2966:N2967"/>
    <mergeCell ref="O2966:O2967"/>
    <mergeCell ref="P2966:P2967"/>
    <mergeCell ref="A2964:S2965"/>
    <mergeCell ref="A2966:A2967"/>
    <mergeCell ref="B2966:B2967"/>
    <mergeCell ref="C2966:C2967"/>
    <mergeCell ref="D2966:D2967"/>
    <mergeCell ref="E2966:E2967"/>
    <mergeCell ref="F2966:F2967"/>
    <mergeCell ref="G2966:G2967"/>
    <mergeCell ref="H2966:H2967"/>
    <mergeCell ref="I2966:I2967"/>
    <mergeCell ref="C2948:F2949"/>
    <mergeCell ref="G2948:I2949"/>
    <mergeCell ref="M2948:P2949"/>
    <mergeCell ref="Q2948:S2949"/>
    <mergeCell ref="L2951:P2952"/>
    <mergeCell ref="Q2951:S2952"/>
    <mergeCell ref="C2942:F2943"/>
    <mergeCell ref="G2942:I2943"/>
    <mergeCell ref="M2942:P2943"/>
    <mergeCell ref="Q2942:S2943"/>
    <mergeCell ref="C2945:F2946"/>
    <mergeCell ref="G2945:I2946"/>
    <mergeCell ref="M2945:P2946"/>
    <mergeCell ref="Q2945:S2946"/>
    <mergeCell ref="S2972:S2973"/>
    <mergeCell ref="A2974:A2975"/>
    <mergeCell ref="B2974:B2975"/>
    <mergeCell ref="C2974:C2975"/>
    <mergeCell ref="D2974:D2975"/>
    <mergeCell ref="E2974:E2975"/>
    <mergeCell ref="F2974:F2975"/>
    <mergeCell ref="G2974:G2975"/>
    <mergeCell ref="H2974:H2975"/>
    <mergeCell ref="I2974:I2975"/>
    <mergeCell ref="M2972:M2973"/>
    <mergeCell ref="N2972:N2973"/>
    <mergeCell ref="O2972:O2973"/>
    <mergeCell ref="P2972:P2973"/>
    <mergeCell ref="Q2972:Q2973"/>
    <mergeCell ref="R2972:R2973"/>
    <mergeCell ref="F2972:F2973"/>
    <mergeCell ref="G2972:G2973"/>
    <mergeCell ref="H2972:H2973"/>
    <mergeCell ref="I2972:I2973"/>
    <mergeCell ref="K2972:K2973"/>
    <mergeCell ref="L2972:L2973"/>
    <mergeCell ref="O2970:O2971"/>
    <mergeCell ref="P2970:P2971"/>
    <mergeCell ref="Q2970:Q2971"/>
    <mergeCell ref="R2970:R2971"/>
    <mergeCell ref="S2970:S2971"/>
    <mergeCell ref="A2972:A2973"/>
    <mergeCell ref="B2972:B2973"/>
    <mergeCell ref="C2972:C2973"/>
    <mergeCell ref="D2972:D2973"/>
    <mergeCell ref="E2972:E2973"/>
    <mergeCell ref="A2970:A2971"/>
    <mergeCell ref="B2970:I2971"/>
    <mergeCell ref="K2970:K2971"/>
    <mergeCell ref="L2970:L2971"/>
    <mergeCell ref="M2970:M2971"/>
    <mergeCell ref="N2970:N2971"/>
    <mergeCell ref="N2978:N2979"/>
    <mergeCell ref="O2978:O2979"/>
    <mergeCell ref="P2978:P2979"/>
    <mergeCell ref="Q2978:Q2979"/>
    <mergeCell ref="R2978:R2979"/>
    <mergeCell ref="S2978:S2979"/>
    <mergeCell ref="G2978:G2979"/>
    <mergeCell ref="H2978:H2979"/>
    <mergeCell ref="I2978:I2979"/>
    <mergeCell ref="K2978:K2979"/>
    <mergeCell ref="L2978:L2979"/>
    <mergeCell ref="M2978:M2979"/>
    <mergeCell ref="P2976:P2977"/>
    <mergeCell ref="Q2976:Q2977"/>
    <mergeCell ref="R2976:R2977"/>
    <mergeCell ref="S2976:S2977"/>
    <mergeCell ref="A2978:A2979"/>
    <mergeCell ref="B2978:B2979"/>
    <mergeCell ref="C2978:C2979"/>
    <mergeCell ref="D2978:D2979"/>
    <mergeCell ref="E2978:E2979"/>
    <mergeCell ref="F2978:F2979"/>
    <mergeCell ref="I2976:I2977"/>
    <mergeCell ref="K2976:K2977"/>
    <mergeCell ref="L2976:L2977"/>
    <mergeCell ref="M2976:M2977"/>
    <mergeCell ref="N2976:N2977"/>
    <mergeCell ref="O2976:O2977"/>
    <mergeCell ref="K2974:K2975"/>
    <mergeCell ref="L2974:S2975"/>
    <mergeCell ref="A2976:A2977"/>
    <mergeCell ref="B2976:B2977"/>
    <mergeCell ref="C2976:C2977"/>
    <mergeCell ref="D2976:D2977"/>
    <mergeCell ref="E2976:E2977"/>
    <mergeCell ref="F2976:F2977"/>
    <mergeCell ref="G2976:G2977"/>
    <mergeCell ref="H2976:H2977"/>
    <mergeCell ref="N2982:N2983"/>
    <mergeCell ref="O2982:O2983"/>
    <mergeCell ref="P2982:P2983"/>
    <mergeCell ref="Q2982:Q2983"/>
    <mergeCell ref="R2982:R2983"/>
    <mergeCell ref="S2982:S2983"/>
    <mergeCell ref="G2982:G2983"/>
    <mergeCell ref="H2982:H2983"/>
    <mergeCell ref="I2982:I2983"/>
    <mergeCell ref="K2982:K2983"/>
    <mergeCell ref="L2982:L2983"/>
    <mergeCell ref="M2982:M2983"/>
    <mergeCell ref="A2982:A2983"/>
    <mergeCell ref="B2982:B2983"/>
    <mergeCell ref="C2982:C2983"/>
    <mergeCell ref="D2982:D2983"/>
    <mergeCell ref="E2982:E2983"/>
    <mergeCell ref="F2982:F2983"/>
    <mergeCell ref="N2980:N2981"/>
    <mergeCell ref="O2980:O2981"/>
    <mergeCell ref="P2980:P2981"/>
    <mergeCell ref="Q2980:Q2981"/>
    <mergeCell ref="R2980:R2981"/>
    <mergeCell ref="S2980:S2981"/>
    <mergeCell ref="G2980:G2981"/>
    <mergeCell ref="H2980:H2981"/>
    <mergeCell ref="I2980:I2981"/>
    <mergeCell ref="K2980:K2981"/>
    <mergeCell ref="L2980:L2981"/>
    <mergeCell ref="M2980:M2981"/>
    <mergeCell ref="A2980:A2981"/>
    <mergeCell ref="B2980:B2981"/>
    <mergeCell ref="C2980:C2981"/>
    <mergeCell ref="D2980:D2981"/>
    <mergeCell ref="E2980:E2981"/>
    <mergeCell ref="F2980:F2981"/>
    <mergeCell ref="R2988:R2989"/>
    <mergeCell ref="S2988:S2989"/>
    <mergeCell ref="A2990:A2991"/>
    <mergeCell ref="B2990:B2991"/>
    <mergeCell ref="C2990:C2991"/>
    <mergeCell ref="D2990:D2991"/>
    <mergeCell ref="E2990:E2991"/>
    <mergeCell ref="F2990:F2991"/>
    <mergeCell ref="G2990:G2991"/>
    <mergeCell ref="H2990:H2991"/>
    <mergeCell ref="S2986:S2987"/>
    <mergeCell ref="A2988:A2989"/>
    <mergeCell ref="B2988:I2989"/>
    <mergeCell ref="K2988:K2989"/>
    <mergeCell ref="L2988:L2989"/>
    <mergeCell ref="M2988:M2989"/>
    <mergeCell ref="N2988:N2989"/>
    <mergeCell ref="O2988:O2989"/>
    <mergeCell ref="P2988:P2989"/>
    <mergeCell ref="Q2988:Q2989"/>
    <mergeCell ref="M2986:M2987"/>
    <mergeCell ref="N2986:N2987"/>
    <mergeCell ref="O2986:O2987"/>
    <mergeCell ref="P2986:P2987"/>
    <mergeCell ref="Q2986:Q2987"/>
    <mergeCell ref="R2986:R2987"/>
    <mergeCell ref="F2986:F2987"/>
    <mergeCell ref="G2986:G2987"/>
    <mergeCell ref="H2986:H2987"/>
    <mergeCell ref="I2986:I2987"/>
    <mergeCell ref="K2986:K2987"/>
    <mergeCell ref="L2986:L2987"/>
    <mergeCell ref="G2984:G2985"/>
    <mergeCell ref="H2984:H2985"/>
    <mergeCell ref="I2984:I2985"/>
    <mergeCell ref="K2984:K2985"/>
    <mergeCell ref="L2984:S2985"/>
    <mergeCell ref="A2986:A2987"/>
    <mergeCell ref="B2986:B2987"/>
    <mergeCell ref="C2986:C2987"/>
    <mergeCell ref="D2986:D2987"/>
    <mergeCell ref="E2986:E2987"/>
    <mergeCell ref="A2984:A2985"/>
    <mergeCell ref="B2984:B2985"/>
    <mergeCell ref="C2984:C2985"/>
    <mergeCell ref="D2984:D2985"/>
    <mergeCell ref="E2984:E2985"/>
    <mergeCell ref="F2984:F2985"/>
    <mergeCell ref="N2994:N2995"/>
    <mergeCell ref="O2994:O2995"/>
    <mergeCell ref="P2994:P2995"/>
    <mergeCell ref="Q2994:Q2995"/>
    <mergeCell ref="R2994:R2995"/>
    <mergeCell ref="S2994:S2995"/>
    <mergeCell ref="G2994:G2995"/>
    <mergeCell ref="H2994:H2995"/>
    <mergeCell ref="I2994:I2995"/>
    <mergeCell ref="K2994:K2995"/>
    <mergeCell ref="L2994:L2995"/>
    <mergeCell ref="M2994:M2995"/>
    <mergeCell ref="A2994:A2995"/>
    <mergeCell ref="B2994:B2995"/>
    <mergeCell ref="C2994:C2995"/>
    <mergeCell ref="D2994:D2995"/>
    <mergeCell ref="E2994:E2995"/>
    <mergeCell ref="F2994:F2995"/>
    <mergeCell ref="N2992:N2993"/>
    <mergeCell ref="O2992:O2993"/>
    <mergeCell ref="P2992:P2993"/>
    <mergeCell ref="Q2992:Q2993"/>
    <mergeCell ref="R2992:R2993"/>
    <mergeCell ref="S2992:S2993"/>
    <mergeCell ref="G2992:G2993"/>
    <mergeCell ref="H2992:H2993"/>
    <mergeCell ref="I2992:I2993"/>
    <mergeCell ref="K2992:K2993"/>
    <mergeCell ref="L2992:L2993"/>
    <mergeCell ref="M2992:M2993"/>
    <mergeCell ref="P2990:P2991"/>
    <mergeCell ref="Q2990:Q2991"/>
    <mergeCell ref="R2990:R2991"/>
    <mergeCell ref="S2990:S2991"/>
    <mergeCell ref="A2992:A2993"/>
    <mergeCell ref="B2992:B2993"/>
    <mergeCell ref="C2992:C2993"/>
    <mergeCell ref="D2992:D2993"/>
    <mergeCell ref="E2992:E2993"/>
    <mergeCell ref="F2992:F2993"/>
    <mergeCell ref="I2990:I2991"/>
    <mergeCell ref="K2990:K2991"/>
    <mergeCell ref="L2990:L2991"/>
    <mergeCell ref="M2990:M2991"/>
    <mergeCell ref="N2990:N2991"/>
    <mergeCell ref="O2990:O2991"/>
    <mergeCell ref="N3000:N3001"/>
    <mergeCell ref="O3000:O3001"/>
    <mergeCell ref="P3000:P3001"/>
    <mergeCell ref="Q3000:Q3001"/>
    <mergeCell ref="R3000:R3001"/>
    <mergeCell ref="S3000:S3001"/>
    <mergeCell ref="G3000:G3001"/>
    <mergeCell ref="H3000:H3001"/>
    <mergeCell ref="I3000:I3001"/>
    <mergeCell ref="K3000:K3001"/>
    <mergeCell ref="L3000:L3001"/>
    <mergeCell ref="M3000:M3001"/>
    <mergeCell ref="A3000:A3001"/>
    <mergeCell ref="B3000:B3001"/>
    <mergeCell ref="C3000:C3001"/>
    <mergeCell ref="D3000:D3001"/>
    <mergeCell ref="E3000:E3001"/>
    <mergeCell ref="F3000:F3001"/>
    <mergeCell ref="F2998:F2999"/>
    <mergeCell ref="G2998:G2999"/>
    <mergeCell ref="H2998:H2999"/>
    <mergeCell ref="I2998:I2999"/>
    <mergeCell ref="K2998:K2999"/>
    <mergeCell ref="L2998:S2999"/>
    <mergeCell ref="O2996:O2997"/>
    <mergeCell ref="P2996:P2997"/>
    <mergeCell ref="Q2996:Q2997"/>
    <mergeCell ref="R2996:R2997"/>
    <mergeCell ref="S2996:S2997"/>
    <mergeCell ref="A2998:A2999"/>
    <mergeCell ref="B2998:B2999"/>
    <mergeCell ref="C2998:C2999"/>
    <mergeCell ref="D2998:D2999"/>
    <mergeCell ref="E2998:E2999"/>
    <mergeCell ref="A2996:A2997"/>
    <mergeCell ref="B2996:I2997"/>
    <mergeCell ref="K2996:K2997"/>
    <mergeCell ref="L2996:L2997"/>
    <mergeCell ref="M2996:M2997"/>
    <mergeCell ref="N2996:N2997"/>
    <mergeCell ref="N3004:N3005"/>
    <mergeCell ref="O3004:O3005"/>
    <mergeCell ref="P3004:P3005"/>
    <mergeCell ref="Q3004:Q3005"/>
    <mergeCell ref="R3004:R3005"/>
    <mergeCell ref="S3004:S3005"/>
    <mergeCell ref="G3004:G3005"/>
    <mergeCell ref="H3004:H3005"/>
    <mergeCell ref="I3004:I3005"/>
    <mergeCell ref="K3004:K3005"/>
    <mergeCell ref="L3004:L3005"/>
    <mergeCell ref="M3004:M3005"/>
    <mergeCell ref="A3004:A3005"/>
    <mergeCell ref="B3004:B3005"/>
    <mergeCell ref="C3004:C3005"/>
    <mergeCell ref="D3004:D3005"/>
    <mergeCell ref="E3004:E3005"/>
    <mergeCell ref="F3004:F3005"/>
    <mergeCell ref="N3002:N3003"/>
    <mergeCell ref="O3002:O3003"/>
    <mergeCell ref="P3002:P3003"/>
    <mergeCell ref="Q3002:Q3003"/>
    <mergeCell ref="R3002:R3003"/>
    <mergeCell ref="S3002:S3003"/>
    <mergeCell ref="G3002:G3003"/>
    <mergeCell ref="H3002:H3003"/>
    <mergeCell ref="I3002:I3003"/>
    <mergeCell ref="K3002:K3003"/>
    <mergeCell ref="L3002:L3003"/>
    <mergeCell ref="M3002:M3003"/>
    <mergeCell ref="A3002:A3003"/>
    <mergeCell ref="B3002:B3003"/>
    <mergeCell ref="C3002:C3003"/>
    <mergeCell ref="D3002:D3003"/>
    <mergeCell ref="E3002:E3003"/>
    <mergeCell ref="F3002:F3003"/>
    <mergeCell ref="G3008:G3009"/>
    <mergeCell ref="H3008:H3009"/>
    <mergeCell ref="I3008:I3009"/>
    <mergeCell ref="K3008:K3009"/>
    <mergeCell ref="L3008:S3009"/>
    <mergeCell ref="A3010:A3011"/>
    <mergeCell ref="B3010:B3011"/>
    <mergeCell ref="C3010:C3011"/>
    <mergeCell ref="D3010:D3011"/>
    <mergeCell ref="E3010:E3011"/>
    <mergeCell ref="A3008:A3009"/>
    <mergeCell ref="B3008:B3009"/>
    <mergeCell ref="C3008:C3009"/>
    <mergeCell ref="D3008:D3009"/>
    <mergeCell ref="E3008:E3009"/>
    <mergeCell ref="F3008:F3009"/>
    <mergeCell ref="N3006:N3007"/>
    <mergeCell ref="O3006:O3007"/>
    <mergeCell ref="P3006:P3007"/>
    <mergeCell ref="Q3006:Q3007"/>
    <mergeCell ref="R3006:R3007"/>
    <mergeCell ref="S3006:S3007"/>
    <mergeCell ref="G3006:G3007"/>
    <mergeCell ref="H3006:H3007"/>
    <mergeCell ref="I3006:I3007"/>
    <mergeCell ref="K3006:K3007"/>
    <mergeCell ref="L3006:L3007"/>
    <mergeCell ref="M3006:M3007"/>
    <mergeCell ref="A3006:A3007"/>
    <mergeCell ref="B3006:B3007"/>
    <mergeCell ref="C3006:C3007"/>
    <mergeCell ref="D3006:D3007"/>
    <mergeCell ref="E3006:E3007"/>
    <mergeCell ref="F3006:F3007"/>
    <mergeCell ref="O3014:O3015"/>
    <mergeCell ref="P3014:P3015"/>
    <mergeCell ref="Q3014:Q3015"/>
    <mergeCell ref="R3014:R3015"/>
    <mergeCell ref="S3014:S3015"/>
    <mergeCell ref="A3016:A3017"/>
    <mergeCell ref="B3016:B3017"/>
    <mergeCell ref="C3016:C3017"/>
    <mergeCell ref="D3016:D3017"/>
    <mergeCell ref="E3016:E3017"/>
    <mergeCell ref="H3014:H3015"/>
    <mergeCell ref="I3014:I3015"/>
    <mergeCell ref="K3014:K3015"/>
    <mergeCell ref="L3014:L3015"/>
    <mergeCell ref="M3014:M3015"/>
    <mergeCell ref="N3014:N3015"/>
    <mergeCell ref="Q3012:Q3013"/>
    <mergeCell ref="R3012:R3013"/>
    <mergeCell ref="S3012:S3013"/>
    <mergeCell ref="A3014:A3015"/>
    <mergeCell ref="B3014:B3015"/>
    <mergeCell ref="C3014:C3015"/>
    <mergeCell ref="D3014:D3015"/>
    <mergeCell ref="E3014:E3015"/>
    <mergeCell ref="F3014:F3015"/>
    <mergeCell ref="G3014:G3015"/>
    <mergeCell ref="K3012:K3013"/>
    <mergeCell ref="L3012:L3013"/>
    <mergeCell ref="M3012:M3013"/>
    <mergeCell ref="N3012:N3013"/>
    <mergeCell ref="O3012:O3013"/>
    <mergeCell ref="P3012:P3013"/>
    <mergeCell ref="S3010:S3011"/>
    <mergeCell ref="A3012:A3013"/>
    <mergeCell ref="B3012:B3013"/>
    <mergeCell ref="C3012:C3013"/>
    <mergeCell ref="D3012:D3013"/>
    <mergeCell ref="E3012:E3013"/>
    <mergeCell ref="F3012:F3013"/>
    <mergeCell ref="G3012:G3013"/>
    <mergeCell ref="H3012:H3013"/>
    <mergeCell ref="I3012:I3013"/>
    <mergeCell ref="M3010:M3011"/>
    <mergeCell ref="N3010:N3011"/>
    <mergeCell ref="O3010:O3011"/>
    <mergeCell ref="P3010:P3011"/>
    <mergeCell ref="Q3010:Q3011"/>
    <mergeCell ref="R3010:R3011"/>
    <mergeCell ref="F3010:F3011"/>
    <mergeCell ref="G3010:G3011"/>
    <mergeCell ref="H3010:H3011"/>
    <mergeCell ref="I3010:I3011"/>
    <mergeCell ref="K3010:K3011"/>
    <mergeCell ref="L3010:L3011"/>
    <mergeCell ref="Q3018:Q3019"/>
    <mergeCell ref="R3018:R3019"/>
    <mergeCell ref="S3018:S3019"/>
    <mergeCell ref="A3020:A3021"/>
    <mergeCell ref="B3020:B3021"/>
    <mergeCell ref="C3020:C3021"/>
    <mergeCell ref="D3020:D3021"/>
    <mergeCell ref="E3020:E3021"/>
    <mergeCell ref="F3020:F3021"/>
    <mergeCell ref="G3020:G3021"/>
    <mergeCell ref="K3018:K3019"/>
    <mergeCell ref="L3018:L3019"/>
    <mergeCell ref="M3018:M3019"/>
    <mergeCell ref="N3018:N3019"/>
    <mergeCell ref="O3018:O3019"/>
    <mergeCell ref="P3018:P3019"/>
    <mergeCell ref="S3016:S3017"/>
    <mergeCell ref="A3018:A3019"/>
    <mergeCell ref="B3018:B3019"/>
    <mergeCell ref="C3018:C3019"/>
    <mergeCell ref="D3018:D3019"/>
    <mergeCell ref="E3018:E3019"/>
    <mergeCell ref="F3018:F3019"/>
    <mergeCell ref="G3018:G3019"/>
    <mergeCell ref="H3018:H3019"/>
    <mergeCell ref="I3018:I3019"/>
    <mergeCell ref="M3016:M3017"/>
    <mergeCell ref="N3016:N3017"/>
    <mergeCell ref="O3016:O3017"/>
    <mergeCell ref="P3016:P3017"/>
    <mergeCell ref="Q3016:Q3017"/>
    <mergeCell ref="R3016:R3017"/>
    <mergeCell ref="F3016:F3017"/>
    <mergeCell ref="G3016:G3017"/>
    <mergeCell ref="H3016:H3017"/>
    <mergeCell ref="I3016:I3017"/>
    <mergeCell ref="K3016:K3017"/>
    <mergeCell ref="L3016:L3017"/>
    <mergeCell ref="S3022:S3023"/>
    <mergeCell ref="A3024:A3025"/>
    <mergeCell ref="B3024:I3025"/>
    <mergeCell ref="K3024:K3025"/>
    <mergeCell ref="L3024:S3025"/>
    <mergeCell ref="A3026:A3027"/>
    <mergeCell ref="B3026:B3027"/>
    <mergeCell ref="C3026:C3027"/>
    <mergeCell ref="D3026:D3027"/>
    <mergeCell ref="E3026:E3027"/>
    <mergeCell ref="M3022:M3023"/>
    <mergeCell ref="N3022:N3023"/>
    <mergeCell ref="O3022:O3023"/>
    <mergeCell ref="P3022:P3023"/>
    <mergeCell ref="Q3022:Q3023"/>
    <mergeCell ref="R3022:R3023"/>
    <mergeCell ref="F3022:F3023"/>
    <mergeCell ref="G3022:G3023"/>
    <mergeCell ref="H3022:H3023"/>
    <mergeCell ref="I3022:I3023"/>
    <mergeCell ref="K3022:K3023"/>
    <mergeCell ref="L3022:L3023"/>
    <mergeCell ref="O3020:O3021"/>
    <mergeCell ref="P3020:P3021"/>
    <mergeCell ref="Q3020:Q3021"/>
    <mergeCell ref="R3020:R3021"/>
    <mergeCell ref="S3020:S3021"/>
    <mergeCell ref="A3022:A3023"/>
    <mergeCell ref="B3022:B3023"/>
    <mergeCell ref="C3022:C3023"/>
    <mergeCell ref="D3022:D3023"/>
    <mergeCell ref="E3022:E3023"/>
    <mergeCell ref="H3020:H3021"/>
    <mergeCell ref="I3020:I3021"/>
    <mergeCell ref="K3020:K3021"/>
    <mergeCell ref="L3020:L3021"/>
    <mergeCell ref="M3020:M3021"/>
    <mergeCell ref="N3020:N3021"/>
    <mergeCell ref="O3030:O3031"/>
    <mergeCell ref="P3030:P3031"/>
    <mergeCell ref="Q3030:Q3031"/>
    <mergeCell ref="R3030:R3031"/>
    <mergeCell ref="S3030:S3031"/>
    <mergeCell ref="A3032:A3033"/>
    <mergeCell ref="B3032:I3033"/>
    <mergeCell ref="K3032:K3033"/>
    <mergeCell ref="L3032:S3033"/>
    <mergeCell ref="H3030:H3031"/>
    <mergeCell ref="I3030:I3031"/>
    <mergeCell ref="K3030:K3031"/>
    <mergeCell ref="L3030:L3031"/>
    <mergeCell ref="M3030:M3031"/>
    <mergeCell ref="N3030:N3031"/>
    <mergeCell ref="Q3028:Q3029"/>
    <mergeCell ref="R3028:R3029"/>
    <mergeCell ref="S3028:S3029"/>
    <mergeCell ref="A3030:A3031"/>
    <mergeCell ref="B3030:B3031"/>
    <mergeCell ref="C3030:C3031"/>
    <mergeCell ref="D3030:D3031"/>
    <mergeCell ref="E3030:E3031"/>
    <mergeCell ref="F3030:F3031"/>
    <mergeCell ref="G3030:G3031"/>
    <mergeCell ref="K3028:K3029"/>
    <mergeCell ref="L3028:L3029"/>
    <mergeCell ref="M3028:M3029"/>
    <mergeCell ref="N3028:N3029"/>
    <mergeCell ref="O3028:O3029"/>
    <mergeCell ref="P3028:P3029"/>
    <mergeCell ref="S3026:S3027"/>
    <mergeCell ref="A3028:A3029"/>
    <mergeCell ref="B3028:B3029"/>
    <mergeCell ref="C3028:C3029"/>
    <mergeCell ref="D3028:D3029"/>
    <mergeCell ref="E3028:E3029"/>
    <mergeCell ref="F3028:F3029"/>
    <mergeCell ref="G3028:G3029"/>
    <mergeCell ref="H3028:H3029"/>
    <mergeCell ref="I3028:I3029"/>
    <mergeCell ref="M3026:M3027"/>
    <mergeCell ref="N3026:N3027"/>
    <mergeCell ref="O3026:O3027"/>
    <mergeCell ref="P3026:P3027"/>
    <mergeCell ref="Q3026:Q3027"/>
    <mergeCell ref="R3026:R3027"/>
    <mergeCell ref="F3026:F3027"/>
    <mergeCell ref="G3026:G3027"/>
    <mergeCell ref="H3026:H3027"/>
    <mergeCell ref="I3026:I3027"/>
    <mergeCell ref="K3026:K3027"/>
    <mergeCell ref="L3026:L3027"/>
    <mergeCell ref="G3036:G3037"/>
    <mergeCell ref="H3036:H3037"/>
    <mergeCell ref="I3036:I3037"/>
    <mergeCell ref="K3036:K3037"/>
    <mergeCell ref="L3036:S3037"/>
    <mergeCell ref="A3038:A3039"/>
    <mergeCell ref="B3038:B3039"/>
    <mergeCell ref="C3038:C3039"/>
    <mergeCell ref="D3038:D3039"/>
    <mergeCell ref="E3038:E3039"/>
    <mergeCell ref="A3036:A3037"/>
    <mergeCell ref="B3036:B3037"/>
    <mergeCell ref="C3036:C3037"/>
    <mergeCell ref="D3036:D3037"/>
    <mergeCell ref="E3036:E3037"/>
    <mergeCell ref="F3036:F3037"/>
    <mergeCell ref="N3034:N3035"/>
    <mergeCell ref="O3034:O3035"/>
    <mergeCell ref="P3034:P3035"/>
    <mergeCell ref="Q3034:Q3035"/>
    <mergeCell ref="R3034:R3035"/>
    <mergeCell ref="S3034:S3035"/>
    <mergeCell ref="G3034:G3035"/>
    <mergeCell ref="H3034:H3035"/>
    <mergeCell ref="I3034:I3035"/>
    <mergeCell ref="K3034:K3035"/>
    <mergeCell ref="L3034:L3035"/>
    <mergeCell ref="M3034:M3035"/>
    <mergeCell ref="A3034:A3035"/>
    <mergeCell ref="B3034:B3035"/>
    <mergeCell ref="C3034:C3035"/>
    <mergeCell ref="D3034:D3035"/>
    <mergeCell ref="E3034:E3035"/>
    <mergeCell ref="F3034:F3035"/>
    <mergeCell ref="O3042:O3043"/>
    <mergeCell ref="P3042:P3043"/>
    <mergeCell ref="Q3042:Q3043"/>
    <mergeCell ref="R3042:R3043"/>
    <mergeCell ref="S3042:S3043"/>
    <mergeCell ref="A3044:A3045"/>
    <mergeCell ref="B3044:B3045"/>
    <mergeCell ref="C3044:C3045"/>
    <mergeCell ref="D3044:D3045"/>
    <mergeCell ref="E3044:E3045"/>
    <mergeCell ref="H3042:H3043"/>
    <mergeCell ref="I3042:I3043"/>
    <mergeCell ref="K3042:K3043"/>
    <mergeCell ref="L3042:L3043"/>
    <mergeCell ref="M3042:M3043"/>
    <mergeCell ref="N3042:N3043"/>
    <mergeCell ref="Q3040:Q3041"/>
    <mergeCell ref="R3040:R3041"/>
    <mergeCell ref="S3040:S3041"/>
    <mergeCell ref="A3042:A3043"/>
    <mergeCell ref="B3042:B3043"/>
    <mergeCell ref="C3042:C3043"/>
    <mergeCell ref="D3042:D3043"/>
    <mergeCell ref="E3042:E3043"/>
    <mergeCell ref="F3042:F3043"/>
    <mergeCell ref="G3042:G3043"/>
    <mergeCell ref="K3040:K3041"/>
    <mergeCell ref="L3040:L3041"/>
    <mergeCell ref="M3040:M3041"/>
    <mergeCell ref="N3040:N3041"/>
    <mergeCell ref="O3040:O3041"/>
    <mergeCell ref="P3040:P3041"/>
    <mergeCell ref="S3038:S3039"/>
    <mergeCell ref="A3040:A3041"/>
    <mergeCell ref="B3040:B3041"/>
    <mergeCell ref="C3040:C3041"/>
    <mergeCell ref="D3040:D3041"/>
    <mergeCell ref="E3040:E3041"/>
    <mergeCell ref="F3040:F3041"/>
    <mergeCell ref="G3040:G3041"/>
    <mergeCell ref="H3040:H3041"/>
    <mergeCell ref="I3040:I3041"/>
    <mergeCell ref="M3038:M3039"/>
    <mergeCell ref="N3038:N3039"/>
    <mergeCell ref="O3038:O3039"/>
    <mergeCell ref="P3038:P3039"/>
    <mergeCell ref="Q3038:Q3039"/>
    <mergeCell ref="R3038:R3039"/>
    <mergeCell ref="F3038:F3039"/>
    <mergeCell ref="G3038:G3039"/>
    <mergeCell ref="H3038:H3039"/>
    <mergeCell ref="I3038:I3039"/>
    <mergeCell ref="K3038:K3039"/>
    <mergeCell ref="L3038:L3039"/>
    <mergeCell ref="Q3046:Q3047"/>
    <mergeCell ref="R3046:R3047"/>
    <mergeCell ref="S3046:S3047"/>
    <mergeCell ref="A3048:A3049"/>
    <mergeCell ref="B3048:B3049"/>
    <mergeCell ref="C3048:C3049"/>
    <mergeCell ref="D3048:D3049"/>
    <mergeCell ref="E3048:E3049"/>
    <mergeCell ref="F3048:F3049"/>
    <mergeCell ref="G3048:G3049"/>
    <mergeCell ref="K3046:K3047"/>
    <mergeCell ref="L3046:L3047"/>
    <mergeCell ref="M3046:M3047"/>
    <mergeCell ref="N3046:N3047"/>
    <mergeCell ref="O3046:O3047"/>
    <mergeCell ref="P3046:P3047"/>
    <mergeCell ref="S3044:S3045"/>
    <mergeCell ref="A3046:A3047"/>
    <mergeCell ref="B3046:B3047"/>
    <mergeCell ref="C3046:C3047"/>
    <mergeCell ref="D3046:D3047"/>
    <mergeCell ref="E3046:E3047"/>
    <mergeCell ref="F3046:F3047"/>
    <mergeCell ref="G3046:G3047"/>
    <mergeCell ref="H3046:H3047"/>
    <mergeCell ref="I3046:I3047"/>
    <mergeCell ref="M3044:M3045"/>
    <mergeCell ref="N3044:N3045"/>
    <mergeCell ref="O3044:O3045"/>
    <mergeCell ref="P3044:P3045"/>
    <mergeCell ref="Q3044:Q3045"/>
    <mergeCell ref="R3044:R3045"/>
    <mergeCell ref="F3044:F3045"/>
    <mergeCell ref="G3044:G3045"/>
    <mergeCell ref="H3044:H3045"/>
    <mergeCell ref="I3044:I3045"/>
    <mergeCell ref="K3044:K3045"/>
    <mergeCell ref="L3044:L3045"/>
    <mergeCell ref="S3050:S3051"/>
    <mergeCell ref="A3052:A3053"/>
    <mergeCell ref="B3052:B3053"/>
    <mergeCell ref="C3052:C3053"/>
    <mergeCell ref="D3052:D3053"/>
    <mergeCell ref="E3052:E3053"/>
    <mergeCell ref="F3052:F3053"/>
    <mergeCell ref="G3052:G3053"/>
    <mergeCell ref="H3052:H3053"/>
    <mergeCell ref="I3052:I3053"/>
    <mergeCell ref="M3050:M3051"/>
    <mergeCell ref="N3050:N3051"/>
    <mergeCell ref="O3050:O3051"/>
    <mergeCell ref="P3050:P3051"/>
    <mergeCell ref="Q3050:Q3051"/>
    <mergeCell ref="R3050:R3051"/>
    <mergeCell ref="F3050:F3051"/>
    <mergeCell ref="G3050:G3051"/>
    <mergeCell ref="H3050:H3051"/>
    <mergeCell ref="I3050:I3051"/>
    <mergeCell ref="K3050:K3051"/>
    <mergeCell ref="L3050:L3051"/>
    <mergeCell ref="O3048:O3049"/>
    <mergeCell ref="P3048:P3049"/>
    <mergeCell ref="Q3048:Q3049"/>
    <mergeCell ref="R3048:R3049"/>
    <mergeCell ref="S3048:S3049"/>
    <mergeCell ref="A3050:A3051"/>
    <mergeCell ref="B3050:B3051"/>
    <mergeCell ref="C3050:C3051"/>
    <mergeCell ref="D3050:D3051"/>
    <mergeCell ref="E3050:E3051"/>
    <mergeCell ref="H3048:H3049"/>
    <mergeCell ref="I3048:I3049"/>
    <mergeCell ref="K3048:K3049"/>
    <mergeCell ref="L3048:L3049"/>
    <mergeCell ref="M3048:M3049"/>
    <mergeCell ref="N3048:N3049"/>
    <mergeCell ref="N3056:N3057"/>
    <mergeCell ref="O3056:O3057"/>
    <mergeCell ref="P3056:P3057"/>
    <mergeCell ref="Q3056:Q3057"/>
    <mergeCell ref="R3056:R3057"/>
    <mergeCell ref="S3056:S3057"/>
    <mergeCell ref="G3056:G3057"/>
    <mergeCell ref="H3056:H3057"/>
    <mergeCell ref="I3056:I3057"/>
    <mergeCell ref="K3056:K3057"/>
    <mergeCell ref="L3056:L3057"/>
    <mergeCell ref="M3056:M3057"/>
    <mergeCell ref="H3054:H3055"/>
    <mergeCell ref="I3054:I3055"/>
    <mergeCell ref="K3054:K3055"/>
    <mergeCell ref="L3054:S3055"/>
    <mergeCell ref="A3056:A3057"/>
    <mergeCell ref="B3056:B3057"/>
    <mergeCell ref="C3056:C3057"/>
    <mergeCell ref="D3056:D3057"/>
    <mergeCell ref="E3056:E3057"/>
    <mergeCell ref="F3056:F3057"/>
    <mergeCell ref="Q3052:Q3053"/>
    <mergeCell ref="R3052:R3053"/>
    <mergeCell ref="S3052:S3053"/>
    <mergeCell ref="A3054:A3055"/>
    <mergeCell ref="B3054:B3055"/>
    <mergeCell ref="C3054:C3055"/>
    <mergeCell ref="D3054:D3055"/>
    <mergeCell ref="E3054:E3055"/>
    <mergeCell ref="F3054:F3055"/>
    <mergeCell ref="G3054:G3055"/>
    <mergeCell ref="K3052:K3053"/>
    <mergeCell ref="L3052:L3053"/>
    <mergeCell ref="M3052:M3053"/>
    <mergeCell ref="N3052:N3053"/>
    <mergeCell ref="O3052:O3053"/>
    <mergeCell ref="P3052:P3053"/>
    <mergeCell ref="N3060:N3061"/>
    <mergeCell ref="O3060:O3061"/>
    <mergeCell ref="P3060:P3061"/>
    <mergeCell ref="Q3060:Q3061"/>
    <mergeCell ref="R3060:R3061"/>
    <mergeCell ref="S3060:S3061"/>
    <mergeCell ref="G3060:G3061"/>
    <mergeCell ref="H3060:H3061"/>
    <mergeCell ref="I3060:I3061"/>
    <mergeCell ref="K3060:K3061"/>
    <mergeCell ref="L3060:L3061"/>
    <mergeCell ref="M3060:M3061"/>
    <mergeCell ref="A3060:A3061"/>
    <mergeCell ref="B3060:B3061"/>
    <mergeCell ref="C3060:C3061"/>
    <mergeCell ref="D3060:D3061"/>
    <mergeCell ref="E3060:E3061"/>
    <mergeCell ref="F3060:F3061"/>
    <mergeCell ref="N3058:N3059"/>
    <mergeCell ref="O3058:O3059"/>
    <mergeCell ref="P3058:P3059"/>
    <mergeCell ref="Q3058:Q3059"/>
    <mergeCell ref="R3058:R3059"/>
    <mergeCell ref="S3058:S3059"/>
    <mergeCell ref="G3058:G3059"/>
    <mergeCell ref="H3058:H3059"/>
    <mergeCell ref="I3058:I3059"/>
    <mergeCell ref="K3058:K3059"/>
    <mergeCell ref="L3058:L3059"/>
    <mergeCell ref="M3058:M3059"/>
    <mergeCell ref="A3058:A3059"/>
    <mergeCell ref="B3058:B3059"/>
    <mergeCell ref="C3058:C3059"/>
    <mergeCell ref="D3058:D3059"/>
    <mergeCell ref="E3058:E3059"/>
    <mergeCell ref="F3058:F3059"/>
    <mergeCell ref="S3068:S3069"/>
    <mergeCell ref="A3070:A3071"/>
    <mergeCell ref="B3070:I3071"/>
    <mergeCell ref="K3070:K3071"/>
    <mergeCell ref="L3070:S3071"/>
    <mergeCell ref="A3072:A3073"/>
    <mergeCell ref="B3072:B3073"/>
    <mergeCell ref="C3072:C3073"/>
    <mergeCell ref="D3072:D3073"/>
    <mergeCell ref="E3072:E3073"/>
    <mergeCell ref="M3068:M3069"/>
    <mergeCell ref="N3068:N3069"/>
    <mergeCell ref="O3068:O3069"/>
    <mergeCell ref="P3068:P3069"/>
    <mergeCell ref="Q3068:Q3069"/>
    <mergeCell ref="R3068:R3069"/>
    <mergeCell ref="F3068:F3069"/>
    <mergeCell ref="G3068:G3069"/>
    <mergeCell ref="H3068:H3069"/>
    <mergeCell ref="I3068:I3069"/>
    <mergeCell ref="K3068:K3069"/>
    <mergeCell ref="L3068:L3069"/>
    <mergeCell ref="D3064:G3065"/>
    <mergeCell ref="H3064:I3065"/>
    <mergeCell ref="N3064:Q3065"/>
    <mergeCell ref="R3064:S3065"/>
    <mergeCell ref="A3066:S3067"/>
    <mergeCell ref="A3068:A3069"/>
    <mergeCell ref="B3068:B3069"/>
    <mergeCell ref="C3068:C3069"/>
    <mergeCell ref="D3068:D3069"/>
    <mergeCell ref="E3068:E3069"/>
    <mergeCell ref="N3062:N3063"/>
    <mergeCell ref="O3062:O3063"/>
    <mergeCell ref="P3062:P3063"/>
    <mergeCell ref="Q3062:Q3063"/>
    <mergeCell ref="R3062:R3063"/>
    <mergeCell ref="S3062:S3063"/>
    <mergeCell ref="G3062:G3063"/>
    <mergeCell ref="H3062:H3063"/>
    <mergeCell ref="I3062:I3063"/>
    <mergeCell ref="K3062:K3063"/>
    <mergeCell ref="L3062:L3063"/>
    <mergeCell ref="M3062:M3063"/>
    <mergeCell ref="A3062:A3063"/>
    <mergeCell ref="B3062:B3063"/>
    <mergeCell ref="C3062:C3063"/>
    <mergeCell ref="D3062:D3063"/>
    <mergeCell ref="E3062:E3063"/>
    <mergeCell ref="F3062:F3063"/>
    <mergeCell ref="Q3076:Q3077"/>
    <mergeCell ref="R3076:R3077"/>
    <mergeCell ref="S3076:S3077"/>
    <mergeCell ref="A3078:A3079"/>
    <mergeCell ref="B3078:B3079"/>
    <mergeCell ref="C3078:C3079"/>
    <mergeCell ref="D3078:D3079"/>
    <mergeCell ref="E3078:E3079"/>
    <mergeCell ref="F3078:F3079"/>
    <mergeCell ref="G3078:G3079"/>
    <mergeCell ref="K3074:K3075"/>
    <mergeCell ref="L3074:S3075"/>
    <mergeCell ref="A3076:A3077"/>
    <mergeCell ref="B3076:I3077"/>
    <mergeCell ref="K3076:K3077"/>
    <mergeCell ref="L3076:L3077"/>
    <mergeCell ref="M3076:M3077"/>
    <mergeCell ref="N3076:N3077"/>
    <mergeCell ref="O3076:O3077"/>
    <mergeCell ref="P3076:P3077"/>
    <mergeCell ref="S3072:S3073"/>
    <mergeCell ref="A3074:A3075"/>
    <mergeCell ref="B3074:B3075"/>
    <mergeCell ref="C3074:C3075"/>
    <mergeCell ref="D3074:D3075"/>
    <mergeCell ref="E3074:E3075"/>
    <mergeCell ref="F3074:F3075"/>
    <mergeCell ref="G3074:G3075"/>
    <mergeCell ref="H3074:H3075"/>
    <mergeCell ref="I3074:I3075"/>
    <mergeCell ref="M3072:M3073"/>
    <mergeCell ref="N3072:N3073"/>
    <mergeCell ref="O3072:O3073"/>
    <mergeCell ref="P3072:P3073"/>
    <mergeCell ref="Q3072:Q3073"/>
    <mergeCell ref="R3072:R3073"/>
    <mergeCell ref="F3072:F3073"/>
    <mergeCell ref="G3072:G3073"/>
    <mergeCell ref="H3072:H3073"/>
    <mergeCell ref="I3072:I3073"/>
    <mergeCell ref="K3072:K3073"/>
    <mergeCell ref="L3072:L3073"/>
    <mergeCell ref="S3080:S3081"/>
    <mergeCell ref="A3082:A3083"/>
    <mergeCell ref="B3082:B3083"/>
    <mergeCell ref="C3082:C3083"/>
    <mergeCell ref="D3082:D3083"/>
    <mergeCell ref="E3082:E3083"/>
    <mergeCell ref="F3082:F3083"/>
    <mergeCell ref="G3082:G3083"/>
    <mergeCell ref="H3082:H3083"/>
    <mergeCell ref="I3082:I3083"/>
    <mergeCell ref="M3080:M3081"/>
    <mergeCell ref="N3080:N3081"/>
    <mergeCell ref="O3080:O3081"/>
    <mergeCell ref="P3080:P3081"/>
    <mergeCell ref="Q3080:Q3081"/>
    <mergeCell ref="R3080:R3081"/>
    <mergeCell ref="F3080:F3081"/>
    <mergeCell ref="G3080:G3081"/>
    <mergeCell ref="H3080:H3081"/>
    <mergeCell ref="I3080:I3081"/>
    <mergeCell ref="K3080:K3081"/>
    <mergeCell ref="L3080:L3081"/>
    <mergeCell ref="O3078:O3079"/>
    <mergeCell ref="P3078:P3079"/>
    <mergeCell ref="Q3078:Q3079"/>
    <mergeCell ref="R3078:R3079"/>
    <mergeCell ref="S3078:S3079"/>
    <mergeCell ref="A3080:A3081"/>
    <mergeCell ref="B3080:B3081"/>
    <mergeCell ref="C3080:C3081"/>
    <mergeCell ref="D3080:D3081"/>
    <mergeCell ref="E3080:E3081"/>
    <mergeCell ref="H3078:H3079"/>
    <mergeCell ref="I3078:I3079"/>
    <mergeCell ref="K3078:K3079"/>
    <mergeCell ref="L3078:L3079"/>
    <mergeCell ref="M3078:M3079"/>
    <mergeCell ref="N3078:N3079"/>
    <mergeCell ref="N3086:N3087"/>
    <mergeCell ref="O3086:O3087"/>
    <mergeCell ref="P3086:P3087"/>
    <mergeCell ref="Q3086:Q3087"/>
    <mergeCell ref="R3086:R3087"/>
    <mergeCell ref="S3086:S3087"/>
    <mergeCell ref="G3086:G3087"/>
    <mergeCell ref="H3086:H3087"/>
    <mergeCell ref="I3086:I3087"/>
    <mergeCell ref="K3086:K3087"/>
    <mergeCell ref="L3086:L3087"/>
    <mergeCell ref="M3086:M3087"/>
    <mergeCell ref="P3084:P3085"/>
    <mergeCell ref="Q3084:Q3085"/>
    <mergeCell ref="R3084:R3085"/>
    <mergeCell ref="S3084:S3085"/>
    <mergeCell ref="A3086:A3087"/>
    <mergeCell ref="B3086:B3087"/>
    <mergeCell ref="C3086:C3087"/>
    <mergeCell ref="D3086:D3087"/>
    <mergeCell ref="E3086:E3087"/>
    <mergeCell ref="F3086:F3087"/>
    <mergeCell ref="I3084:I3085"/>
    <mergeCell ref="K3084:K3085"/>
    <mergeCell ref="L3084:L3085"/>
    <mergeCell ref="M3084:M3085"/>
    <mergeCell ref="N3084:N3085"/>
    <mergeCell ref="O3084:O3085"/>
    <mergeCell ref="K3082:K3083"/>
    <mergeCell ref="L3082:S3083"/>
    <mergeCell ref="A3084:A3085"/>
    <mergeCell ref="B3084:B3085"/>
    <mergeCell ref="C3084:C3085"/>
    <mergeCell ref="D3084:D3085"/>
    <mergeCell ref="E3084:E3085"/>
    <mergeCell ref="F3084:F3085"/>
    <mergeCell ref="G3084:G3085"/>
    <mergeCell ref="H3084:H3085"/>
    <mergeCell ref="N3090:N3091"/>
    <mergeCell ref="O3090:O3091"/>
    <mergeCell ref="P3090:P3091"/>
    <mergeCell ref="Q3090:Q3091"/>
    <mergeCell ref="R3090:R3091"/>
    <mergeCell ref="S3090:S3091"/>
    <mergeCell ref="G3090:G3091"/>
    <mergeCell ref="H3090:H3091"/>
    <mergeCell ref="I3090:I3091"/>
    <mergeCell ref="K3090:K3091"/>
    <mergeCell ref="L3090:L3091"/>
    <mergeCell ref="M3090:M3091"/>
    <mergeCell ref="A3090:A3091"/>
    <mergeCell ref="B3090:B3091"/>
    <mergeCell ref="C3090:C3091"/>
    <mergeCell ref="D3090:D3091"/>
    <mergeCell ref="E3090:E3091"/>
    <mergeCell ref="F3090:F3091"/>
    <mergeCell ref="N3088:N3089"/>
    <mergeCell ref="O3088:O3089"/>
    <mergeCell ref="P3088:P3089"/>
    <mergeCell ref="Q3088:Q3089"/>
    <mergeCell ref="R3088:R3089"/>
    <mergeCell ref="S3088:S3089"/>
    <mergeCell ref="G3088:G3089"/>
    <mergeCell ref="H3088:H3089"/>
    <mergeCell ref="I3088:I3089"/>
    <mergeCell ref="K3088:K3089"/>
    <mergeCell ref="L3088:L3089"/>
    <mergeCell ref="M3088:M3089"/>
    <mergeCell ref="A3088:A3089"/>
    <mergeCell ref="B3088:B3089"/>
    <mergeCell ref="C3088:C3089"/>
    <mergeCell ref="D3088:D3089"/>
    <mergeCell ref="E3088:E3089"/>
    <mergeCell ref="F3088:F3089"/>
    <mergeCell ref="O3094:O3095"/>
    <mergeCell ref="P3094:P3095"/>
    <mergeCell ref="Q3094:Q3095"/>
    <mergeCell ref="R3094:R3095"/>
    <mergeCell ref="S3094:S3095"/>
    <mergeCell ref="A3096:A3097"/>
    <mergeCell ref="B3096:B3097"/>
    <mergeCell ref="C3096:C3097"/>
    <mergeCell ref="D3096:D3097"/>
    <mergeCell ref="E3096:E3097"/>
    <mergeCell ref="A3094:A3095"/>
    <mergeCell ref="B3094:I3095"/>
    <mergeCell ref="K3094:K3095"/>
    <mergeCell ref="L3094:L3095"/>
    <mergeCell ref="M3094:M3095"/>
    <mergeCell ref="N3094:N3095"/>
    <mergeCell ref="N3092:N3093"/>
    <mergeCell ref="O3092:O3093"/>
    <mergeCell ref="P3092:P3093"/>
    <mergeCell ref="Q3092:Q3093"/>
    <mergeCell ref="R3092:R3093"/>
    <mergeCell ref="S3092:S3093"/>
    <mergeCell ref="G3092:G3093"/>
    <mergeCell ref="H3092:H3093"/>
    <mergeCell ref="I3092:I3093"/>
    <mergeCell ref="K3092:K3093"/>
    <mergeCell ref="L3092:L3093"/>
    <mergeCell ref="M3092:M3093"/>
    <mergeCell ref="A3092:A3093"/>
    <mergeCell ref="B3092:B3093"/>
    <mergeCell ref="C3092:C3093"/>
    <mergeCell ref="D3092:D3093"/>
    <mergeCell ref="E3092:E3093"/>
    <mergeCell ref="F3092:F3093"/>
    <mergeCell ref="Q3098:Q3099"/>
    <mergeCell ref="R3098:R3099"/>
    <mergeCell ref="S3098:S3099"/>
    <mergeCell ref="A3100:A3101"/>
    <mergeCell ref="B3100:B3101"/>
    <mergeCell ref="C3100:C3101"/>
    <mergeCell ref="D3100:D3101"/>
    <mergeCell ref="E3100:E3101"/>
    <mergeCell ref="F3100:F3101"/>
    <mergeCell ref="G3100:G3101"/>
    <mergeCell ref="K3098:K3099"/>
    <mergeCell ref="L3098:L3099"/>
    <mergeCell ref="M3098:M3099"/>
    <mergeCell ref="N3098:N3099"/>
    <mergeCell ref="O3098:O3099"/>
    <mergeCell ref="P3098:P3099"/>
    <mergeCell ref="S3096:S3097"/>
    <mergeCell ref="A3098:A3099"/>
    <mergeCell ref="B3098:B3099"/>
    <mergeCell ref="C3098:C3099"/>
    <mergeCell ref="D3098:D3099"/>
    <mergeCell ref="E3098:E3099"/>
    <mergeCell ref="F3098:F3099"/>
    <mergeCell ref="G3098:G3099"/>
    <mergeCell ref="H3098:H3099"/>
    <mergeCell ref="I3098:I3099"/>
    <mergeCell ref="M3096:M3097"/>
    <mergeCell ref="N3096:N3097"/>
    <mergeCell ref="O3096:O3097"/>
    <mergeCell ref="P3096:P3097"/>
    <mergeCell ref="Q3096:Q3097"/>
    <mergeCell ref="R3096:R3097"/>
    <mergeCell ref="F3096:F3097"/>
    <mergeCell ref="G3096:G3097"/>
    <mergeCell ref="H3096:H3097"/>
    <mergeCell ref="I3096:I3097"/>
    <mergeCell ref="K3096:K3097"/>
    <mergeCell ref="L3096:L3097"/>
    <mergeCell ref="N3104:N3105"/>
    <mergeCell ref="O3104:O3105"/>
    <mergeCell ref="P3104:P3105"/>
    <mergeCell ref="Q3104:Q3105"/>
    <mergeCell ref="R3104:R3105"/>
    <mergeCell ref="S3104:S3105"/>
    <mergeCell ref="G3104:G3105"/>
    <mergeCell ref="H3104:H3105"/>
    <mergeCell ref="I3104:I3105"/>
    <mergeCell ref="K3104:K3105"/>
    <mergeCell ref="L3104:L3105"/>
    <mergeCell ref="M3104:M3105"/>
    <mergeCell ref="A3104:A3105"/>
    <mergeCell ref="B3104:B3105"/>
    <mergeCell ref="C3104:C3105"/>
    <mergeCell ref="D3104:D3105"/>
    <mergeCell ref="E3104:E3105"/>
    <mergeCell ref="F3104:F3105"/>
    <mergeCell ref="N3102:N3103"/>
    <mergeCell ref="O3102:O3103"/>
    <mergeCell ref="P3102:P3103"/>
    <mergeCell ref="Q3102:Q3103"/>
    <mergeCell ref="R3102:R3103"/>
    <mergeCell ref="S3102:S3103"/>
    <mergeCell ref="O3100:O3101"/>
    <mergeCell ref="P3100:P3101"/>
    <mergeCell ref="Q3100:Q3101"/>
    <mergeCell ref="R3100:R3101"/>
    <mergeCell ref="S3100:S3101"/>
    <mergeCell ref="A3102:A3103"/>
    <mergeCell ref="B3102:I3103"/>
    <mergeCell ref="K3102:K3103"/>
    <mergeCell ref="L3102:L3103"/>
    <mergeCell ref="M3102:M3103"/>
    <mergeCell ref="H3100:H3101"/>
    <mergeCell ref="I3100:I3101"/>
    <mergeCell ref="K3100:K3101"/>
    <mergeCell ref="L3100:L3101"/>
    <mergeCell ref="M3100:M3101"/>
    <mergeCell ref="N3100:N3101"/>
    <mergeCell ref="S3108:S3109"/>
    <mergeCell ref="A3110:A3111"/>
    <mergeCell ref="B3110:B3111"/>
    <mergeCell ref="C3110:C3111"/>
    <mergeCell ref="D3110:D3111"/>
    <mergeCell ref="E3110:E3111"/>
    <mergeCell ref="F3110:F3111"/>
    <mergeCell ref="G3110:G3111"/>
    <mergeCell ref="H3110:H3111"/>
    <mergeCell ref="I3110:I3111"/>
    <mergeCell ref="M3108:M3109"/>
    <mergeCell ref="N3108:N3109"/>
    <mergeCell ref="O3108:O3109"/>
    <mergeCell ref="P3108:P3109"/>
    <mergeCell ref="Q3108:Q3109"/>
    <mergeCell ref="R3108:R3109"/>
    <mergeCell ref="F3108:F3109"/>
    <mergeCell ref="G3108:G3109"/>
    <mergeCell ref="H3108:H3109"/>
    <mergeCell ref="I3108:I3109"/>
    <mergeCell ref="K3108:K3109"/>
    <mergeCell ref="L3108:L3109"/>
    <mergeCell ref="G3106:G3107"/>
    <mergeCell ref="H3106:H3107"/>
    <mergeCell ref="I3106:I3107"/>
    <mergeCell ref="K3106:K3107"/>
    <mergeCell ref="L3106:S3107"/>
    <mergeCell ref="A3108:A3109"/>
    <mergeCell ref="B3108:B3109"/>
    <mergeCell ref="C3108:C3109"/>
    <mergeCell ref="D3108:D3109"/>
    <mergeCell ref="E3108:E3109"/>
    <mergeCell ref="A3106:A3107"/>
    <mergeCell ref="B3106:B3107"/>
    <mergeCell ref="C3106:C3107"/>
    <mergeCell ref="D3106:D3107"/>
    <mergeCell ref="E3106:E3107"/>
    <mergeCell ref="F3106:F3107"/>
    <mergeCell ref="F3114:F3115"/>
    <mergeCell ref="G3114:G3115"/>
    <mergeCell ref="H3114:H3115"/>
    <mergeCell ref="I3114:I3115"/>
    <mergeCell ref="K3114:K3115"/>
    <mergeCell ref="L3114:S3115"/>
    <mergeCell ref="O3112:O3113"/>
    <mergeCell ref="P3112:P3113"/>
    <mergeCell ref="Q3112:Q3113"/>
    <mergeCell ref="R3112:R3113"/>
    <mergeCell ref="S3112:S3113"/>
    <mergeCell ref="A3114:A3115"/>
    <mergeCell ref="B3114:B3115"/>
    <mergeCell ref="C3114:C3115"/>
    <mergeCell ref="D3114:D3115"/>
    <mergeCell ref="E3114:E3115"/>
    <mergeCell ref="H3112:H3113"/>
    <mergeCell ref="I3112:I3113"/>
    <mergeCell ref="K3112:K3113"/>
    <mergeCell ref="L3112:L3113"/>
    <mergeCell ref="M3112:M3113"/>
    <mergeCell ref="N3112:N3113"/>
    <mergeCell ref="Q3110:Q3111"/>
    <mergeCell ref="R3110:R3111"/>
    <mergeCell ref="S3110:S3111"/>
    <mergeCell ref="A3112:A3113"/>
    <mergeCell ref="B3112:B3113"/>
    <mergeCell ref="C3112:C3113"/>
    <mergeCell ref="D3112:D3113"/>
    <mergeCell ref="E3112:E3113"/>
    <mergeCell ref="F3112:F3113"/>
    <mergeCell ref="G3112:G3113"/>
    <mergeCell ref="K3110:K3111"/>
    <mergeCell ref="L3110:L3111"/>
    <mergeCell ref="M3110:M3111"/>
    <mergeCell ref="N3110:N3111"/>
    <mergeCell ref="O3110:O3111"/>
    <mergeCell ref="P3110:P3111"/>
    <mergeCell ref="N3118:N3119"/>
    <mergeCell ref="O3118:O3119"/>
    <mergeCell ref="P3118:P3119"/>
    <mergeCell ref="Q3118:Q3119"/>
    <mergeCell ref="R3118:R3119"/>
    <mergeCell ref="S3118:S3119"/>
    <mergeCell ref="G3118:G3119"/>
    <mergeCell ref="H3118:H3119"/>
    <mergeCell ref="I3118:I3119"/>
    <mergeCell ref="K3118:K3119"/>
    <mergeCell ref="L3118:L3119"/>
    <mergeCell ref="M3118:M3119"/>
    <mergeCell ref="A3118:A3119"/>
    <mergeCell ref="B3118:B3119"/>
    <mergeCell ref="C3118:C3119"/>
    <mergeCell ref="D3118:D3119"/>
    <mergeCell ref="E3118:E3119"/>
    <mergeCell ref="F3118:F3119"/>
    <mergeCell ref="N3116:N3117"/>
    <mergeCell ref="O3116:O3117"/>
    <mergeCell ref="P3116:P3117"/>
    <mergeCell ref="Q3116:Q3117"/>
    <mergeCell ref="R3116:R3117"/>
    <mergeCell ref="S3116:S3117"/>
    <mergeCell ref="G3116:G3117"/>
    <mergeCell ref="H3116:H3117"/>
    <mergeCell ref="I3116:I3117"/>
    <mergeCell ref="K3116:K3117"/>
    <mergeCell ref="L3116:L3117"/>
    <mergeCell ref="M3116:M3117"/>
    <mergeCell ref="A3116:A3117"/>
    <mergeCell ref="B3116:B3117"/>
    <mergeCell ref="C3116:C3117"/>
    <mergeCell ref="D3116:D3117"/>
    <mergeCell ref="E3116:E3117"/>
    <mergeCell ref="F3116:F3117"/>
    <mergeCell ref="S3124:S3125"/>
    <mergeCell ref="A3126:A3127"/>
    <mergeCell ref="B3126:B3127"/>
    <mergeCell ref="C3126:C3127"/>
    <mergeCell ref="D3126:D3127"/>
    <mergeCell ref="E3126:E3127"/>
    <mergeCell ref="F3126:F3127"/>
    <mergeCell ref="G3126:G3127"/>
    <mergeCell ref="H3126:H3127"/>
    <mergeCell ref="I3126:I3127"/>
    <mergeCell ref="M3124:M3125"/>
    <mergeCell ref="N3124:N3125"/>
    <mergeCell ref="O3124:O3125"/>
    <mergeCell ref="P3124:P3125"/>
    <mergeCell ref="Q3124:Q3125"/>
    <mergeCell ref="R3124:R3125"/>
    <mergeCell ref="F3124:F3125"/>
    <mergeCell ref="G3124:G3125"/>
    <mergeCell ref="H3124:H3125"/>
    <mergeCell ref="I3124:I3125"/>
    <mergeCell ref="K3124:K3125"/>
    <mergeCell ref="L3124:L3125"/>
    <mergeCell ref="G3122:G3123"/>
    <mergeCell ref="H3122:H3123"/>
    <mergeCell ref="I3122:I3123"/>
    <mergeCell ref="K3122:K3123"/>
    <mergeCell ref="L3122:S3123"/>
    <mergeCell ref="A3124:A3125"/>
    <mergeCell ref="B3124:B3125"/>
    <mergeCell ref="C3124:C3125"/>
    <mergeCell ref="D3124:D3125"/>
    <mergeCell ref="E3124:E3125"/>
    <mergeCell ref="G3120:G3121"/>
    <mergeCell ref="H3120:H3121"/>
    <mergeCell ref="I3120:I3121"/>
    <mergeCell ref="K3120:S3121"/>
    <mergeCell ref="A3122:A3123"/>
    <mergeCell ref="B3122:B3123"/>
    <mergeCell ref="C3122:C3123"/>
    <mergeCell ref="D3122:D3123"/>
    <mergeCell ref="E3122:E3123"/>
    <mergeCell ref="F3122:F3123"/>
    <mergeCell ref="A3120:A3121"/>
    <mergeCell ref="B3120:B3121"/>
    <mergeCell ref="C3120:C3121"/>
    <mergeCell ref="D3120:D3121"/>
    <mergeCell ref="E3120:E3121"/>
    <mergeCell ref="F3120:F3121"/>
    <mergeCell ref="N3130:N3131"/>
    <mergeCell ref="O3130:O3131"/>
    <mergeCell ref="P3130:P3131"/>
    <mergeCell ref="Q3130:Q3131"/>
    <mergeCell ref="R3130:R3131"/>
    <mergeCell ref="S3130:S3131"/>
    <mergeCell ref="G3130:G3131"/>
    <mergeCell ref="H3130:H3131"/>
    <mergeCell ref="I3130:I3131"/>
    <mergeCell ref="K3130:K3131"/>
    <mergeCell ref="L3130:L3131"/>
    <mergeCell ref="M3130:M3131"/>
    <mergeCell ref="H3128:H3129"/>
    <mergeCell ref="I3128:I3129"/>
    <mergeCell ref="K3128:K3129"/>
    <mergeCell ref="L3128:S3129"/>
    <mergeCell ref="A3130:A3131"/>
    <mergeCell ref="B3130:B3131"/>
    <mergeCell ref="C3130:C3131"/>
    <mergeCell ref="D3130:D3131"/>
    <mergeCell ref="E3130:E3131"/>
    <mergeCell ref="F3130:F3131"/>
    <mergeCell ref="Q3126:Q3127"/>
    <mergeCell ref="R3126:R3127"/>
    <mergeCell ref="S3126:S3127"/>
    <mergeCell ref="A3128:A3129"/>
    <mergeCell ref="B3128:B3129"/>
    <mergeCell ref="C3128:C3129"/>
    <mergeCell ref="D3128:D3129"/>
    <mergeCell ref="E3128:E3129"/>
    <mergeCell ref="F3128:F3129"/>
    <mergeCell ref="G3128:G3129"/>
    <mergeCell ref="K3126:K3127"/>
    <mergeCell ref="L3126:L3127"/>
    <mergeCell ref="M3126:M3127"/>
    <mergeCell ref="N3126:N3127"/>
    <mergeCell ref="O3126:O3127"/>
    <mergeCell ref="P3126:P3127"/>
    <mergeCell ref="G3136:G3137"/>
    <mergeCell ref="H3136:H3137"/>
    <mergeCell ref="I3136:I3137"/>
    <mergeCell ref="K3136:K3137"/>
    <mergeCell ref="L3136:S3137"/>
    <mergeCell ref="A3138:A3139"/>
    <mergeCell ref="B3138:B3139"/>
    <mergeCell ref="C3138:C3139"/>
    <mergeCell ref="D3138:D3139"/>
    <mergeCell ref="E3138:E3139"/>
    <mergeCell ref="G3134:G3135"/>
    <mergeCell ref="H3134:H3135"/>
    <mergeCell ref="I3134:I3135"/>
    <mergeCell ref="K3134:S3135"/>
    <mergeCell ref="A3136:A3137"/>
    <mergeCell ref="B3136:B3137"/>
    <mergeCell ref="C3136:C3137"/>
    <mergeCell ref="D3136:D3137"/>
    <mergeCell ref="E3136:E3137"/>
    <mergeCell ref="F3136:F3137"/>
    <mergeCell ref="A3134:A3135"/>
    <mergeCell ref="B3134:B3135"/>
    <mergeCell ref="C3134:C3135"/>
    <mergeCell ref="D3134:D3135"/>
    <mergeCell ref="E3134:E3135"/>
    <mergeCell ref="F3134:F3135"/>
    <mergeCell ref="N3132:N3133"/>
    <mergeCell ref="O3132:O3133"/>
    <mergeCell ref="P3132:P3133"/>
    <mergeCell ref="Q3132:Q3133"/>
    <mergeCell ref="R3132:R3133"/>
    <mergeCell ref="S3132:S3133"/>
    <mergeCell ref="G3132:G3133"/>
    <mergeCell ref="H3132:H3133"/>
    <mergeCell ref="I3132:I3133"/>
    <mergeCell ref="K3132:K3133"/>
    <mergeCell ref="L3132:L3133"/>
    <mergeCell ref="M3132:M3133"/>
    <mergeCell ref="A3132:A3133"/>
    <mergeCell ref="B3132:B3133"/>
    <mergeCell ref="C3132:C3133"/>
    <mergeCell ref="D3132:D3133"/>
    <mergeCell ref="E3132:E3133"/>
    <mergeCell ref="F3132:F3133"/>
    <mergeCell ref="Q3140:Q3141"/>
    <mergeCell ref="R3140:R3141"/>
    <mergeCell ref="S3140:S3141"/>
    <mergeCell ref="A3142:A3143"/>
    <mergeCell ref="B3142:B3143"/>
    <mergeCell ref="C3142:C3143"/>
    <mergeCell ref="D3142:D3143"/>
    <mergeCell ref="E3142:E3143"/>
    <mergeCell ref="F3142:F3143"/>
    <mergeCell ref="G3142:G3143"/>
    <mergeCell ref="K3140:K3141"/>
    <mergeCell ref="L3140:L3141"/>
    <mergeCell ref="M3140:M3141"/>
    <mergeCell ref="N3140:N3141"/>
    <mergeCell ref="O3140:O3141"/>
    <mergeCell ref="P3140:P3141"/>
    <mergeCell ref="S3138:S3139"/>
    <mergeCell ref="A3140:A3141"/>
    <mergeCell ref="B3140:B3141"/>
    <mergeCell ref="C3140:C3141"/>
    <mergeCell ref="D3140:D3141"/>
    <mergeCell ref="E3140:E3141"/>
    <mergeCell ref="F3140:F3141"/>
    <mergeCell ref="G3140:G3141"/>
    <mergeCell ref="H3140:H3141"/>
    <mergeCell ref="I3140:I3141"/>
    <mergeCell ref="M3138:M3139"/>
    <mergeCell ref="N3138:N3139"/>
    <mergeCell ref="O3138:O3139"/>
    <mergeCell ref="P3138:P3139"/>
    <mergeCell ref="Q3138:Q3139"/>
    <mergeCell ref="R3138:R3139"/>
    <mergeCell ref="F3138:F3139"/>
    <mergeCell ref="G3138:G3139"/>
    <mergeCell ref="H3138:H3139"/>
    <mergeCell ref="I3138:I3139"/>
    <mergeCell ref="K3138:K3139"/>
    <mergeCell ref="L3138:L3139"/>
    <mergeCell ref="S3144:S3145"/>
    <mergeCell ref="A3146:A3147"/>
    <mergeCell ref="B3146:I3147"/>
    <mergeCell ref="K3146:K3147"/>
    <mergeCell ref="L3146:L3147"/>
    <mergeCell ref="M3146:M3147"/>
    <mergeCell ref="N3146:N3147"/>
    <mergeCell ref="O3146:O3147"/>
    <mergeCell ref="P3146:P3147"/>
    <mergeCell ref="Q3146:Q3147"/>
    <mergeCell ref="M3144:M3145"/>
    <mergeCell ref="N3144:N3145"/>
    <mergeCell ref="O3144:O3145"/>
    <mergeCell ref="P3144:P3145"/>
    <mergeCell ref="Q3144:Q3145"/>
    <mergeCell ref="R3144:R3145"/>
    <mergeCell ref="F3144:F3145"/>
    <mergeCell ref="G3144:G3145"/>
    <mergeCell ref="H3144:H3145"/>
    <mergeCell ref="I3144:I3145"/>
    <mergeCell ref="K3144:K3145"/>
    <mergeCell ref="L3144:L3145"/>
    <mergeCell ref="O3142:O3143"/>
    <mergeCell ref="P3142:P3143"/>
    <mergeCell ref="Q3142:Q3143"/>
    <mergeCell ref="R3142:R3143"/>
    <mergeCell ref="S3142:S3143"/>
    <mergeCell ref="A3144:A3145"/>
    <mergeCell ref="B3144:B3145"/>
    <mergeCell ref="C3144:C3145"/>
    <mergeCell ref="D3144:D3145"/>
    <mergeCell ref="E3144:E3145"/>
    <mergeCell ref="H3142:H3143"/>
    <mergeCell ref="I3142:I3143"/>
    <mergeCell ref="K3142:K3143"/>
    <mergeCell ref="L3142:L3143"/>
    <mergeCell ref="M3142:M3143"/>
    <mergeCell ref="N3142:N3143"/>
    <mergeCell ref="O3150:O3151"/>
    <mergeCell ref="P3150:P3151"/>
    <mergeCell ref="Q3150:Q3151"/>
    <mergeCell ref="R3150:R3151"/>
    <mergeCell ref="S3150:S3151"/>
    <mergeCell ref="A3152:A3153"/>
    <mergeCell ref="B3152:B3153"/>
    <mergeCell ref="C3152:C3153"/>
    <mergeCell ref="D3152:D3153"/>
    <mergeCell ref="E3152:E3153"/>
    <mergeCell ref="P3148:P3149"/>
    <mergeCell ref="Q3148:Q3149"/>
    <mergeCell ref="R3148:R3149"/>
    <mergeCell ref="S3148:S3149"/>
    <mergeCell ref="A3150:A3151"/>
    <mergeCell ref="B3150:I3151"/>
    <mergeCell ref="K3150:K3151"/>
    <mergeCell ref="L3150:L3151"/>
    <mergeCell ref="M3150:M3151"/>
    <mergeCell ref="N3150:N3151"/>
    <mergeCell ref="I3148:I3149"/>
    <mergeCell ref="K3148:K3149"/>
    <mergeCell ref="L3148:L3149"/>
    <mergeCell ref="M3148:M3149"/>
    <mergeCell ref="N3148:N3149"/>
    <mergeCell ref="O3148:O3149"/>
    <mergeCell ref="R3146:R3147"/>
    <mergeCell ref="S3146:S3147"/>
    <mergeCell ref="A3148:A3149"/>
    <mergeCell ref="B3148:B3149"/>
    <mergeCell ref="C3148:C3149"/>
    <mergeCell ref="D3148:D3149"/>
    <mergeCell ref="E3148:E3149"/>
    <mergeCell ref="F3148:F3149"/>
    <mergeCell ref="G3148:G3149"/>
    <mergeCell ref="H3148:H3149"/>
    <mergeCell ref="O3156:O3157"/>
    <mergeCell ref="P3156:P3157"/>
    <mergeCell ref="Q3156:Q3157"/>
    <mergeCell ref="R3156:R3157"/>
    <mergeCell ref="S3156:S3157"/>
    <mergeCell ref="A3158:A3159"/>
    <mergeCell ref="B3158:B3159"/>
    <mergeCell ref="C3158:C3159"/>
    <mergeCell ref="D3158:D3159"/>
    <mergeCell ref="E3158:E3159"/>
    <mergeCell ref="H3156:H3157"/>
    <mergeCell ref="I3156:I3157"/>
    <mergeCell ref="K3156:K3157"/>
    <mergeCell ref="L3156:L3157"/>
    <mergeCell ref="M3156:M3157"/>
    <mergeCell ref="N3156:N3157"/>
    <mergeCell ref="Q3154:Q3155"/>
    <mergeCell ref="R3154:R3155"/>
    <mergeCell ref="S3154:S3155"/>
    <mergeCell ref="A3156:A3157"/>
    <mergeCell ref="B3156:B3157"/>
    <mergeCell ref="C3156:C3157"/>
    <mergeCell ref="D3156:D3157"/>
    <mergeCell ref="E3156:E3157"/>
    <mergeCell ref="F3156:F3157"/>
    <mergeCell ref="G3156:G3157"/>
    <mergeCell ref="K3154:K3155"/>
    <mergeCell ref="L3154:L3155"/>
    <mergeCell ref="M3154:M3155"/>
    <mergeCell ref="N3154:N3155"/>
    <mergeCell ref="O3154:O3155"/>
    <mergeCell ref="P3154:P3155"/>
    <mergeCell ref="S3152:S3153"/>
    <mergeCell ref="A3154:A3155"/>
    <mergeCell ref="B3154:B3155"/>
    <mergeCell ref="C3154:C3155"/>
    <mergeCell ref="D3154:D3155"/>
    <mergeCell ref="E3154:E3155"/>
    <mergeCell ref="F3154:F3155"/>
    <mergeCell ref="G3154:G3155"/>
    <mergeCell ref="H3154:H3155"/>
    <mergeCell ref="I3154:I3155"/>
    <mergeCell ref="M3152:M3153"/>
    <mergeCell ref="N3152:N3153"/>
    <mergeCell ref="O3152:O3153"/>
    <mergeCell ref="P3152:P3153"/>
    <mergeCell ref="Q3152:Q3153"/>
    <mergeCell ref="R3152:R3153"/>
    <mergeCell ref="F3152:F3153"/>
    <mergeCell ref="G3152:G3153"/>
    <mergeCell ref="H3152:H3153"/>
    <mergeCell ref="I3152:I3153"/>
    <mergeCell ref="K3152:K3153"/>
    <mergeCell ref="L3152:L3153"/>
    <mergeCell ref="O3162:O3163"/>
    <mergeCell ref="P3162:P3163"/>
    <mergeCell ref="Q3162:Q3163"/>
    <mergeCell ref="R3162:R3163"/>
    <mergeCell ref="S3162:S3163"/>
    <mergeCell ref="A3164:A3165"/>
    <mergeCell ref="B3164:B3165"/>
    <mergeCell ref="C3164:C3165"/>
    <mergeCell ref="D3164:D3165"/>
    <mergeCell ref="E3164:E3165"/>
    <mergeCell ref="H3162:H3163"/>
    <mergeCell ref="I3162:I3163"/>
    <mergeCell ref="K3162:K3163"/>
    <mergeCell ref="L3162:L3163"/>
    <mergeCell ref="M3162:M3163"/>
    <mergeCell ref="N3162:N3163"/>
    <mergeCell ref="Q3160:Q3161"/>
    <mergeCell ref="R3160:R3161"/>
    <mergeCell ref="S3160:S3161"/>
    <mergeCell ref="A3162:A3163"/>
    <mergeCell ref="B3162:B3163"/>
    <mergeCell ref="C3162:C3163"/>
    <mergeCell ref="D3162:D3163"/>
    <mergeCell ref="E3162:E3163"/>
    <mergeCell ref="F3162:F3163"/>
    <mergeCell ref="G3162:G3163"/>
    <mergeCell ref="K3160:K3161"/>
    <mergeCell ref="L3160:L3161"/>
    <mergeCell ref="M3160:M3161"/>
    <mergeCell ref="N3160:N3161"/>
    <mergeCell ref="O3160:O3161"/>
    <mergeCell ref="P3160:P3161"/>
    <mergeCell ref="S3158:S3159"/>
    <mergeCell ref="A3160:A3161"/>
    <mergeCell ref="B3160:B3161"/>
    <mergeCell ref="C3160:C3161"/>
    <mergeCell ref="D3160:D3161"/>
    <mergeCell ref="E3160:E3161"/>
    <mergeCell ref="F3160:F3161"/>
    <mergeCell ref="G3160:G3161"/>
    <mergeCell ref="H3160:H3161"/>
    <mergeCell ref="I3160:I3161"/>
    <mergeCell ref="M3158:M3159"/>
    <mergeCell ref="N3158:N3159"/>
    <mergeCell ref="O3158:O3159"/>
    <mergeCell ref="P3158:P3159"/>
    <mergeCell ref="Q3158:Q3159"/>
    <mergeCell ref="R3158:R3159"/>
    <mergeCell ref="F3158:F3159"/>
    <mergeCell ref="G3158:G3159"/>
    <mergeCell ref="H3158:H3159"/>
    <mergeCell ref="I3158:I3159"/>
    <mergeCell ref="K3158:K3159"/>
    <mergeCell ref="L3158:L3159"/>
    <mergeCell ref="N3170:N3171"/>
    <mergeCell ref="O3170:O3171"/>
    <mergeCell ref="P3170:P3171"/>
    <mergeCell ref="Q3170:Q3171"/>
    <mergeCell ref="R3170:R3171"/>
    <mergeCell ref="S3170:S3171"/>
    <mergeCell ref="G3170:G3171"/>
    <mergeCell ref="H3170:H3171"/>
    <mergeCell ref="I3170:I3171"/>
    <mergeCell ref="K3170:K3171"/>
    <mergeCell ref="L3170:L3171"/>
    <mergeCell ref="M3170:M3171"/>
    <mergeCell ref="A3170:A3171"/>
    <mergeCell ref="B3170:B3171"/>
    <mergeCell ref="C3170:C3171"/>
    <mergeCell ref="D3170:D3171"/>
    <mergeCell ref="E3170:E3171"/>
    <mergeCell ref="F3170:F3171"/>
    <mergeCell ref="S3164:S3165"/>
    <mergeCell ref="D3166:G3167"/>
    <mergeCell ref="H3166:I3167"/>
    <mergeCell ref="N3166:Q3167"/>
    <mergeCell ref="R3166:S3167"/>
    <mergeCell ref="A3168:S3169"/>
    <mergeCell ref="M3164:M3165"/>
    <mergeCell ref="N3164:N3165"/>
    <mergeCell ref="O3164:O3165"/>
    <mergeCell ref="P3164:P3165"/>
    <mergeCell ref="Q3164:Q3165"/>
    <mergeCell ref="R3164:R3165"/>
    <mergeCell ref="F3164:F3165"/>
    <mergeCell ref="G3164:G3165"/>
    <mergeCell ref="H3164:H3165"/>
    <mergeCell ref="I3164:I3165"/>
    <mergeCell ref="K3164:K3165"/>
    <mergeCell ref="L3164:L3165"/>
    <mergeCell ref="N3176:N3177"/>
    <mergeCell ref="O3176:O3177"/>
    <mergeCell ref="P3176:P3177"/>
    <mergeCell ref="Q3176:Q3177"/>
    <mergeCell ref="R3176:R3177"/>
    <mergeCell ref="S3176:S3177"/>
    <mergeCell ref="G3176:G3177"/>
    <mergeCell ref="H3176:H3177"/>
    <mergeCell ref="I3176:I3177"/>
    <mergeCell ref="K3176:K3177"/>
    <mergeCell ref="L3176:L3177"/>
    <mergeCell ref="M3176:M3177"/>
    <mergeCell ref="A3176:A3177"/>
    <mergeCell ref="B3176:B3177"/>
    <mergeCell ref="C3176:C3177"/>
    <mergeCell ref="D3176:D3177"/>
    <mergeCell ref="E3176:E3177"/>
    <mergeCell ref="F3176:F3177"/>
    <mergeCell ref="N3174:N3175"/>
    <mergeCell ref="O3174:O3175"/>
    <mergeCell ref="P3174:P3175"/>
    <mergeCell ref="Q3174:Q3175"/>
    <mergeCell ref="R3174:R3175"/>
    <mergeCell ref="S3174:S3175"/>
    <mergeCell ref="G3174:G3175"/>
    <mergeCell ref="H3174:H3175"/>
    <mergeCell ref="I3174:I3175"/>
    <mergeCell ref="K3174:K3175"/>
    <mergeCell ref="L3174:L3175"/>
    <mergeCell ref="M3174:M3175"/>
    <mergeCell ref="A3172:A3173"/>
    <mergeCell ref="B3172:I3173"/>
    <mergeCell ref="K3172:K3173"/>
    <mergeCell ref="L3172:S3173"/>
    <mergeCell ref="A3174:A3175"/>
    <mergeCell ref="B3174:B3175"/>
    <mergeCell ref="C3174:C3175"/>
    <mergeCell ref="D3174:D3175"/>
    <mergeCell ref="E3174:E3175"/>
    <mergeCell ref="F3174:F3175"/>
    <mergeCell ref="G3180:G3181"/>
    <mergeCell ref="H3180:H3181"/>
    <mergeCell ref="I3180:I3181"/>
    <mergeCell ref="K3180:K3181"/>
    <mergeCell ref="L3180:S3181"/>
    <mergeCell ref="A3182:A3183"/>
    <mergeCell ref="B3182:B3183"/>
    <mergeCell ref="C3182:C3183"/>
    <mergeCell ref="D3182:D3183"/>
    <mergeCell ref="E3182:E3183"/>
    <mergeCell ref="A3180:A3181"/>
    <mergeCell ref="B3180:B3181"/>
    <mergeCell ref="C3180:C3181"/>
    <mergeCell ref="D3180:D3181"/>
    <mergeCell ref="E3180:E3181"/>
    <mergeCell ref="F3180:F3181"/>
    <mergeCell ref="N3178:N3179"/>
    <mergeCell ref="O3178:O3179"/>
    <mergeCell ref="P3178:P3179"/>
    <mergeCell ref="Q3178:Q3179"/>
    <mergeCell ref="R3178:R3179"/>
    <mergeCell ref="S3178:S3179"/>
    <mergeCell ref="G3178:G3179"/>
    <mergeCell ref="H3178:H3179"/>
    <mergeCell ref="I3178:I3179"/>
    <mergeCell ref="K3178:K3179"/>
    <mergeCell ref="L3178:L3179"/>
    <mergeCell ref="M3178:M3179"/>
    <mergeCell ref="A3178:A3179"/>
    <mergeCell ref="B3178:B3179"/>
    <mergeCell ref="C3178:C3179"/>
    <mergeCell ref="D3178:D3179"/>
    <mergeCell ref="E3178:E3179"/>
    <mergeCell ref="F3178:F3179"/>
    <mergeCell ref="O3186:O3187"/>
    <mergeCell ref="P3186:P3187"/>
    <mergeCell ref="Q3186:Q3187"/>
    <mergeCell ref="R3186:R3187"/>
    <mergeCell ref="S3186:S3187"/>
    <mergeCell ref="A3188:A3189"/>
    <mergeCell ref="B3188:B3189"/>
    <mergeCell ref="C3188:C3189"/>
    <mergeCell ref="D3188:D3189"/>
    <mergeCell ref="E3188:E3189"/>
    <mergeCell ref="H3186:H3187"/>
    <mergeCell ref="I3186:I3187"/>
    <mergeCell ref="K3186:K3187"/>
    <mergeCell ref="L3186:L3187"/>
    <mergeCell ref="M3186:M3187"/>
    <mergeCell ref="N3186:N3187"/>
    <mergeCell ref="Q3184:Q3185"/>
    <mergeCell ref="R3184:R3185"/>
    <mergeCell ref="S3184:S3185"/>
    <mergeCell ref="A3186:A3187"/>
    <mergeCell ref="B3186:B3187"/>
    <mergeCell ref="C3186:C3187"/>
    <mergeCell ref="D3186:D3187"/>
    <mergeCell ref="E3186:E3187"/>
    <mergeCell ref="F3186:F3187"/>
    <mergeCell ref="G3186:G3187"/>
    <mergeCell ref="K3184:K3185"/>
    <mergeCell ref="L3184:L3185"/>
    <mergeCell ref="M3184:M3185"/>
    <mergeCell ref="N3184:N3185"/>
    <mergeCell ref="O3184:O3185"/>
    <mergeCell ref="P3184:P3185"/>
    <mergeCell ref="S3182:S3183"/>
    <mergeCell ref="A3184:A3185"/>
    <mergeCell ref="B3184:B3185"/>
    <mergeCell ref="C3184:C3185"/>
    <mergeCell ref="D3184:D3185"/>
    <mergeCell ref="E3184:E3185"/>
    <mergeCell ref="F3184:F3185"/>
    <mergeCell ref="G3184:G3185"/>
    <mergeCell ref="H3184:H3185"/>
    <mergeCell ref="I3184:I3185"/>
    <mergeCell ref="M3182:M3183"/>
    <mergeCell ref="N3182:N3183"/>
    <mergeCell ref="O3182:O3183"/>
    <mergeCell ref="P3182:P3183"/>
    <mergeCell ref="Q3182:Q3183"/>
    <mergeCell ref="R3182:R3183"/>
    <mergeCell ref="F3182:F3183"/>
    <mergeCell ref="G3182:G3183"/>
    <mergeCell ref="H3182:H3183"/>
    <mergeCell ref="I3182:I3183"/>
    <mergeCell ref="K3182:K3183"/>
    <mergeCell ref="L3182:L3183"/>
    <mergeCell ref="Q3190:Q3191"/>
    <mergeCell ref="R3190:R3191"/>
    <mergeCell ref="S3190:S3191"/>
    <mergeCell ref="A3192:A3193"/>
    <mergeCell ref="B3192:B3193"/>
    <mergeCell ref="C3192:C3193"/>
    <mergeCell ref="D3192:D3193"/>
    <mergeCell ref="E3192:E3193"/>
    <mergeCell ref="F3192:F3193"/>
    <mergeCell ref="G3192:G3193"/>
    <mergeCell ref="K3190:K3191"/>
    <mergeCell ref="L3190:L3191"/>
    <mergeCell ref="M3190:M3191"/>
    <mergeCell ref="N3190:N3191"/>
    <mergeCell ref="O3190:O3191"/>
    <mergeCell ref="P3190:P3191"/>
    <mergeCell ref="S3188:S3189"/>
    <mergeCell ref="A3190:A3191"/>
    <mergeCell ref="B3190:B3191"/>
    <mergeCell ref="C3190:C3191"/>
    <mergeCell ref="D3190:D3191"/>
    <mergeCell ref="E3190:E3191"/>
    <mergeCell ref="F3190:F3191"/>
    <mergeCell ref="G3190:G3191"/>
    <mergeCell ref="H3190:H3191"/>
    <mergeCell ref="I3190:I3191"/>
    <mergeCell ref="M3188:M3189"/>
    <mergeCell ref="N3188:N3189"/>
    <mergeCell ref="O3188:O3189"/>
    <mergeCell ref="P3188:P3189"/>
    <mergeCell ref="Q3188:Q3189"/>
    <mergeCell ref="R3188:R3189"/>
    <mergeCell ref="F3188:F3189"/>
    <mergeCell ref="G3188:G3189"/>
    <mergeCell ref="H3188:H3189"/>
    <mergeCell ref="I3188:I3189"/>
    <mergeCell ref="K3188:K3189"/>
    <mergeCell ref="L3188:L3189"/>
    <mergeCell ref="R3196:R3197"/>
    <mergeCell ref="S3196:S3197"/>
    <mergeCell ref="A3198:A3199"/>
    <mergeCell ref="B3198:B3199"/>
    <mergeCell ref="C3198:C3199"/>
    <mergeCell ref="D3198:D3199"/>
    <mergeCell ref="E3198:E3199"/>
    <mergeCell ref="F3198:F3199"/>
    <mergeCell ref="G3198:G3199"/>
    <mergeCell ref="H3198:H3199"/>
    <mergeCell ref="S3194:S3195"/>
    <mergeCell ref="A3196:A3197"/>
    <mergeCell ref="B3196:I3197"/>
    <mergeCell ref="K3196:K3197"/>
    <mergeCell ref="L3196:L3197"/>
    <mergeCell ref="M3196:M3197"/>
    <mergeCell ref="N3196:N3197"/>
    <mergeCell ref="O3196:O3197"/>
    <mergeCell ref="P3196:P3197"/>
    <mergeCell ref="Q3196:Q3197"/>
    <mergeCell ref="M3194:M3195"/>
    <mergeCell ref="N3194:N3195"/>
    <mergeCell ref="O3194:O3195"/>
    <mergeCell ref="P3194:P3195"/>
    <mergeCell ref="Q3194:Q3195"/>
    <mergeCell ref="R3194:R3195"/>
    <mergeCell ref="F3194:F3195"/>
    <mergeCell ref="G3194:G3195"/>
    <mergeCell ref="H3194:H3195"/>
    <mergeCell ref="I3194:I3195"/>
    <mergeCell ref="K3194:K3195"/>
    <mergeCell ref="L3194:L3195"/>
    <mergeCell ref="O3192:O3193"/>
    <mergeCell ref="P3192:P3193"/>
    <mergeCell ref="Q3192:Q3193"/>
    <mergeCell ref="R3192:R3193"/>
    <mergeCell ref="S3192:S3193"/>
    <mergeCell ref="A3194:A3195"/>
    <mergeCell ref="B3194:B3195"/>
    <mergeCell ref="C3194:C3195"/>
    <mergeCell ref="D3194:D3195"/>
    <mergeCell ref="E3194:E3195"/>
    <mergeCell ref="H3192:H3193"/>
    <mergeCell ref="I3192:I3193"/>
    <mergeCell ref="K3192:K3193"/>
    <mergeCell ref="L3192:L3193"/>
    <mergeCell ref="M3192:M3193"/>
    <mergeCell ref="N3192:N3193"/>
    <mergeCell ref="N3202:N3203"/>
    <mergeCell ref="O3202:O3203"/>
    <mergeCell ref="P3202:P3203"/>
    <mergeCell ref="Q3202:Q3203"/>
    <mergeCell ref="R3202:R3203"/>
    <mergeCell ref="S3202:S3203"/>
    <mergeCell ref="G3202:G3203"/>
    <mergeCell ref="H3202:H3203"/>
    <mergeCell ref="I3202:I3203"/>
    <mergeCell ref="K3202:K3203"/>
    <mergeCell ref="L3202:L3203"/>
    <mergeCell ref="M3202:M3203"/>
    <mergeCell ref="A3202:A3203"/>
    <mergeCell ref="B3202:B3203"/>
    <mergeCell ref="C3202:C3203"/>
    <mergeCell ref="D3202:D3203"/>
    <mergeCell ref="E3202:E3203"/>
    <mergeCell ref="F3202:F3203"/>
    <mergeCell ref="N3200:N3201"/>
    <mergeCell ref="O3200:O3201"/>
    <mergeCell ref="P3200:P3201"/>
    <mergeCell ref="Q3200:Q3201"/>
    <mergeCell ref="R3200:R3201"/>
    <mergeCell ref="S3200:S3201"/>
    <mergeCell ref="G3200:G3201"/>
    <mergeCell ref="H3200:H3201"/>
    <mergeCell ref="I3200:I3201"/>
    <mergeCell ref="K3200:K3201"/>
    <mergeCell ref="L3200:L3201"/>
    <mergeCell ref="M3200:M3201"/>
    <mergeCell ref="P3198:P3199"/>
    <mergeCell ref="Q3198:Q3199"/>
    <mergeCell ref="R3198:R3199"/>
    <mergeCell ref="S3198:S3199"/>
    <mergeCell ref="A3200:A3201"/>
    <mergeCell ref="B3200:B3201"/>
    <mergeCell ref="C3200:C3201"/>
    <mergeCell ref="D3200:D3201"/>
    <mergeCell ref="E3200:E3201"/>
    <mergeCell ref="F3200:F3201"/>
    <mergeCell ref="I3198:I3199"/>
    <mergeCell ref="K3198:K3199"/>
    <mergeCell ref="L3198:L3199"/>
    <mergeCell ref="M3198:M3199"/>
    <mergeCell ref="N3198:N3199"/>
    <mergeCell ref="O3198:O3199"/>
    <mergeCell ref="G3206:G3207"/>
    <mergeCell ref="H3206:H3207"/>
    <mergeCell ref="I3206:I3207"/>
    <mergeCell ref="K3206:K3207"/>
    <mergeCell ref="L3206:S3207"/>
    <mergeCell ref="A3208:A3209"/>
    <mergeCell ref="B3208:B3209"/>
    <mergeCell ref="C3208:C3209"/>
    <mergeCell ref="D3208:D3209"/>
    <mergeCell ref="E3208:E3209"/>
    <mergeCell ref="A3206:A3207"/>
    <mergeCell ref="B3206:B3207"/>
    <mergeCell ref="C3206:C3207"/>
    <mergeCell ref="D3206:D3207"/>
    <mergeCell ref="E3206:E3207"/>
    <mergeCell ref="F3206:F3207"/>
    <mergeCell ref="N3204:N3205"/>
    <mergeCell ref="O3204:O3205"/>
    <mergeCell ref="P3204:P3205"/>
    <mergeCell ref="Q3204:Q3205"/>
    <mergeCell ref="R3204:R3205"/>
    <mergeCell ref="S3204:S3205"/>
    <mergeCell ref="G3204:G3205"/>
    <mergeCell ref="H3204:H3205"/>
    <mergeCell ref="I3204:I3205"/>
    <mergeCell ref="K3204:K3205"/>
    <mergeCell ref="L3204:L3205"/>
    <mergeCell ref="M3204:M3205"/>
    <mergeCell ref="A3204:A3205"/>
    <mergeCell ref="B3204:B3205"/>
    <mergeCell ref="C3204:C3205"/>
    <mergeCell ref="D3204:D3205"/>
    <mergeCell ref="E3204:E3205"/>
    <mergeCell ref="F3204:F3205"/>
    <mergeCell ref="Q3210:Q3211"/>
    <mergeCell ref="R3210:R3211"/>
    <mergeCell ref="S3210:S3211"/>
    <mergeCell ref="A3212:A3213"/>
    <mergeCell ref="B3212:B3213"/>
    <mergeCell ref="C3212:C3213"/>
    <mergeCell ref="D3212:D3213"/>
    <mergeCell ref="E3212:E3213"/>
    <mergeCell ref="F3212:F3213"/>
    <mergeCell ref="G3212:G3213"/>
    <mergeCell ref="K3210:K3211"/>
    <mergeCell ref="L3210:L3211"/>
    <mergeCell ref="M3210:M3211"/>
    <mergeCell ref="N3210:N3211"/>
    <mergeCell ref="O3210:O3211"/>
    <mergeCell ref="P3210:P3211"/>
    <mergeCell ref="S3208:S3209"/>
    <mergeCell ref="A3210:A3211"/>
    <mergeCell ref="B3210:B3211"/>
    <mergeCell ref="C3210:C3211"/>
    <mergeCell ref="D3210:D3211"/>
    <mergeCell ref="E3210:E3211"/>
    <mergeCell ref="F3210:F3211"/>
    <mergeCell ref="G3210:G3211"/>
    <mergeCell ref="H3210:H3211"/>
    <mergeCell ref="I3210:I3211"/>
    <mergeCell ref="M3208:M3209"/>
    <mergeCell ref="N3208:N3209"/>
    <mergeCell ref="O3208:O3209"/>
    <mergeCell ref="P3208:P3209"/>
    <mergeCell ref="Q3208:Q3209"/>
    <mergeCell ref="R3208:R3209"/>
    <mergeCell ref="F3208:F3209"/>
    <mergeCell ref="G3208:G3209"/>
    <mergeCell ref="H3208:H3209"/>
    <mergeCell ref="I3208:I3209"/>
    <mergeCell ref="K3208:K3209"/>
    <mergeCell ref="L3208:L3209"/>
    <mergeCell ref="S3214:S3215"/>
    <mergeCell ref="A3216:A3217"/>
    <mergeCell ref="B3216:B3217"/>
    <mergeCell ref="C3216:C3217"/>
    <mergeCell ref="D3216:D3217"/>
    <mergeCell ref="E3216:E3217"/>
    <mergeCell ref="F3216:F3217"/>
    <mergeCell ref="G3216:G3217"/>
    <mergeCell ref="H3216:H3217"/>
    <mergeCell ref="I3216:I3217"/>
    <mergeCell ref="M3214:M3215"/>
    <mergeCell ref="N3214:N3215"/>
    <mergeCell ref="O3214:O3215"/>
    <mergeCell ref="P3214:P3215"/>
    <mergeCell ref="Q3214:Q3215"/>
    <mergeCell ref="R3214:R3215"/>
    <mergeCell ref="F3214:F3215"/>
    <mergeCell ref="G3214:G3215"/>
    <mergeCell ref="H3214:H3215"/>
    <mergeCell ref="I3214:I3215"/>
    <mergeCell ref="K3214:K3215"/>
    <mergeCell ref="L3214:L3215"/>
    <mergeCell ref="O3212:O3213"/>
    <mergeCell ref="P3212:P3213"/>
    <mergeCell ref="Q3212:Q3213"/>
    <mergeCell ref="R3212:R3213"/>
    <mergeCell ref="S3212:S3213"/>
    <mergeCell ref="A3214:A3215"/>
    <mergeCell ref="B3214:B3215"/>
    <mergeCell ref="C3214:C3215"/>
    <mergeCell ref="D3214:D3215"/>
    <mergeCell ref="E3214:E3215"/>
    <mergeCell ref="H3212:H3213"/>
    <mergeCell ref="I3212:I3213"/>
    <mergeCell ref="K3212:K3213"/>
    <mergeCell ref="L3212:L3213"/>
    <mergeCell ref="M3212:M3213"/>
    <mergeCell ref="N3212:N3213"/>
    <mergeCell ref="N3220:N3221"/>
    <mergeCell ref="O3220:O3221"/>
    <mergeCell ref="P3220:P3221"/>
    <mergeCell ref="Q3220:Q3221"/>
    <mergeCell ref="R3220:R3221"/>
    <mergeCell ref="S3220:S3221"/>
    <mergeCell ref="G3220:G3221"/>
    <mergeCell ref="H3220:H3221"/>
    <mergeCell ref="I3220:I3221"/>
    <mergeCell ref="K3220:K3221"/>
    <mergeCell ref="L3220:L3221"/>
    <mergeCell ref="M3220:M3221"/>
    <mergeCell ref="H3218:H3219"/>
    <mergeCell ref="I3218:I3219"/>
    <mergeCell ref="K3218:K3219"/>
    <mergeCell ref="L3218:S3219"/>
    <mergeCell ref="A3220:A3221"/>
    <mergeCell ref="B3220:B3221"/>
    <mergeCell ref="C3220:C3221"/>
    <mergeCell ref="D3220:D3221"/>
    <mergeCell ref="E3220:E3221"/>
    <mergeCell ref="F3220:F3221"/>
    <mergeCell ref="Q3216:Q3217"/>
    <mergeCell ref="R3216:R3217"/>
    <mergeCell ref="S3216:S3217"/>
    <mergeCell ref="A3218:A3219"/>
    <mergeCell ref="B3218:B3219"/>
    <mergeCell ref="C3218:C3219"/>
    <mergeCell ref="D3218:D3219"/>
    <mergeCell ref="E3218:E3219"/>
    <mergeCell ref="F3218:F3219"/>
    <mergeCell ref="G3218:G3219"/>
    <mergeCell ref="K3216:K3217"/>
    <mergeCell ref="L3216:L3217"/>
    <mergeCell ref="M3216:M3217"/>
    <mergeCell ref="N3216:N3217"/>
    <mergeCell ref="O3216:O3217"/>
    <mergeCell ref="P3216:P3217"/>
    <mergeCell ref="S3224:S3225"/>
    <mergeCell ref="A3226:A3227"/>
    <mergeCell ref="B3226:B3227"/>
    <mergeCell ref="C3226:C3227"/>
    <mergeCell ref="D3226:D3227"/>
    <mergeCell ref="E3226:E3227"/>
    <mergeCell ref="F3226:F3227"/>
    <mergeCell ref="G3226:G3227"/>
    <mergeCell ref="H3226:H3227"/>
    <mergeCell ref="I3226:I3227"/>
    <mergeCell ref="M3224:M3225"/>
    <mergeCell ref="N3224:N3225"/>
    <mergeCell ref="O3224:O3225"/>
    <mergeCell ref="P3224:P3225"/>
    <mergeCell ref="Q3224:Q3225"/>
    <mergeCell ref="R3224:R3225"/>
    <mergeCell ref="F3224:F3225"/>
    <mergeCell ref="G3224:G3225"/>
    <mergeCell ref="H3224:H3225"/>
    <mergeCell ref="I3224:I3225"/>
    <mergeCell ref="K3224:K3225"/>
    <mergeCell ref="L3224:L3225"/>
    <mergeCell ref="O3222:O3223"/>
    <mergeCell ref="P3222:P3223"/>
    <mergeCell ref="Q3222:Q3223"/>
    <mergeCell ref="R3222:R3223"/>
    <mergeCell ref="S3222:S3223"/>
    <mergeCell ref="A3224:A3225"/>
    <mergeCell ref="B3224:B3225"/>
    <mergeCell ref="C3224:C3225"/>
    <mergeCell ref="D3224:D3225"/>
    <mergeCell ref="E3224:E3225"/>
    <mergeCell ref="A3222:A3223"/>
    <mergeCell ref="B3222:I3223"/>
    <mergeCell ref="K3222:K3223"/>
    <mergeCell ref="L3222:L3223"/>
    <mergeCell ref="M3222:M3223"/>
    <mergeCell ref="N3222:N3223"/>
    <mergeCell ref="N3230:N3231"/>
    <mergeCell ref="O3230:O3231"/>
    <mergeCell ref="P3230:P3231"/>
    <mergeCell ref="Q3230:Q3231"/>
    <mergeCell ref="R3230:R3231"/>
    <mergeCell ref="S3230:S3231"/>
    <mergeCell ref="G3230:G3231"/>
    <mergeCell ref="H3230:H3231"/>
    <mergeCell ref="I3230:I3231"/>
    <mergeCell ref="K3230:K3231"/>
    <mergeCell ref="L3230:L3231"/>
    <mergeCell ref="M3230:M3231"/>
    <mergeCell ref="H3228:H3229"/>
    <mergeCell ref="I3228:I3229"/>
    <mergeCell ref="K3228:K3229"/>
    <mergeCell ref="L3228:S3229"/>
    <mergeCell ref="A3230:A3231"/>
    <mergeCell ref="B3230:B3231"/>
    <mergeCell ref="C3230:C3231"/>
    <mergeCell ref="D3230:D3231"/>
    <mergeCell ref="E3230:E3231"/>
    <mergeCell ref="F3230:F3231"/>
    <mergeCell ref="Q3226:Q3227"/>
    <mergeCell ref="R3226:R3227"/>
    <mergeCell ref="S3226:S3227"/>
    <mergeCell ref="A3228:A3229"/>
    <mergeCell ref="B3228:B3229"/>
    <mergeCell ref="C3228:C3229"/>
    <mergeCell ref="D3228:D3229"/>
    <mergeCell ref="E3228:E3229"/>
    <mergeCell ref="F3228:F3229"/>
    <mergeCell ref="G3228:G3229"/>
    <mergeCell ref="K3226:K3227"/>
    <mergeCell ref="L3226:L3227"/>
    <mergeCell ref="M3226:M3227"/>
    <mergeCell ref="N3226:N3227"/>
    <mergeCell ref="O3226:O3227"/>
    <mergeCell ref="P3226:P3227"/>
    <mergeCell ref="N3234:N3235"/>
    <mergeCell ref="O3234:O3235"/>
    <mergeCell ref="P3234:P3235"/>
    <mergeCell ref="Q3234:Q3235"/>
    <mergeCell ref="R3234:R3235"/>
    <mergeCell ref="S3234:S3235"/>
    <mergeCell ref="G3234:G3235"/>
    <mergeCell ref="H3234:H3235"/>
    <mergeCell ref="I3234:I3235"/>
    <mergeCell ref="K3234:K3235"/>
    <mergeCell ref="L3234:L3235"/>
    <mergeCell ref="M3234:M3235"/>
    <mergeCell ref="A3234:A3235"/>
    <mergeCell ref="B3234:B3235"/>
    <mergeCell ref="C3234:C3235"/>
    <mergeCell ref="D3234:D3235"/>
    <mergeCell ref="E3234:E3235"/>
    <mergeCell ref="F3234:F3235"/>
    <mergeCell ref="N3232:N3233"/>
    <mergeCell ref="O3232:O3233"/>
    <mergeCell ref="P3232:P3233"/>
    <mergeCell ref="Q3232:Q3233"/>
    <mergeCell ref="R3232:R3233"/>
    <mergeCell ref="S3232:S3233"/>
    <mergeCell ref="G3232:G3233"/>
    <mergeCell ref="H3232:H3233"/>
    <mergeCell ref="I3232:I3233"/>
    <mergeCell ref="K3232:K3233"/>
    <mergeCell ref="L3232:L3233"/>
    <mergeCell ref="M3232:M3233"/>
    <mergeCell ref="A3232:A3233"/>
    <mergeCell ref="B3232:B3233"/>
    <mergeCell ref="C3232:C3233"/>
    <mergeCell ref="D3232:D3233"/>
    <mergeCell ref="E3232:E3233"/>
    <mergeCell ref="F3232:F3233"/>
    <mergeCell ref="N3238:N3239"/>
    <mergeCell ref="O3238:O3239"/>
    <mergeCell ref="P3238:P3239"/>
    <mergeCell ref="Q3238:Q3239"/>
    <mergeCell ref="R3238:R3239"/>
    <mergeCell ref="S3238:S3239"/>
    <mergeCell ref="G3238:G3239"/>
    <mergeCell ref="H3238:H3239"/>
    <mergeCell ref="I3238:I3239"/>
    <mergeCell ref="K3238:K3239"/>
    <mergeCell ref="L3238:L3239"/>
    <mergeCell ref="M3238:M3239"/>
    <mergeCell ref="A3238:A3239"/>
    <mergeCell ref="B3238:B3239"/>
    <mergeCell ref="C3238:C3239"/>
    <mergeCell ref="D3238:D3239"/>
    <mergeCell ref="E3238:E3239"/>
    <mergeCell ref="F3238:F3239"/>
    <mergeCell ref="N3236:N3237"/>
    <mergeCell ref="O3236:O3237"/>
    <mergeCell ref="P3236:P3237"/>
    <mergeCell ref="Q3236:Q3237"/>
    <mergeCell ref="R3236:R3237"/>
    <mergeCell ref="S3236:S3237"/>
    <mergeCell ref="G3236:G3237"/>
    <mergeCell ref="H3236:H3237"/>
    <mergeCell ref="I3236:I3237"/>
    <mergeCell ref="K3236:K3237"/>
    <mergeCell ref="L3236:L3237"/>
    <mergeCell ref="M3236:M3237"/>
    <mergeCell ref="A3236:A3237"/>
    <mergeCell ref="B3236:B3237"/>
    <mergeCell ref="C3236:C3237"/>
    <mergeCell ref="D3236:D3237"/>
    <mergeCell ref="E3236:E3237"/>
    <mergeCell ref="F3236:F3237"/>
    <mergeCell ref="N3242:N3243"/>
    <mergeCell ref="O3242:O3243"/>
    <mergeCell ref="P3242:P3243"/>
    <mergeCell ref="Q3242:Q3243"/>
    <mergeCell ref="R3242:R3243"/>
    <mergeCell ref="S3242:S3243"/>
    <mergeCell ref="G3242:G3243"/>
    <mergeCell ref="H3242:H3243"/>
    <mergeCell ref="I3242:I3243"/>
    <mergeCell ref="K3242:K3243"/>
    <mergeCell ref="L3242:L3243"/>
    <mergeCell ref="M3242:M3243"/>
    <mergeCell ref="A3242:A3243"/>
    <mergeCell ref="B3242:B3243"/>
    <mergeCell ref="C3242:C3243"/>
    <mergeCell ref="D3242:D3243"/>
    <mergeCell ref="E3242:E3243"/>
    <mergeCell ref="F3242:F3243"/>
    <mergeCell ref="N3240:N3241"/>
    <mergeCell ref="O3240:O3241"/>
    <mergeCell ref="P3240:P3241"/>
    <mergeCell ref="Q3240:Q3241"/>
    <mergeCell ref="R3240:R3241"/>
    <mergeCell ref="S3240:S3241"/>
    <mergeCell ref="G3240:G3241"/>
    <mergeCell ref="H3240:H3241"/>
    <mergeCell ref="I3240:I3241"/>
    <mergeCell ref="K3240:K3241"/>
    <mergeCell ref="L3240:L3241"/>
    <mergeCell ref="M3240:M3241"/>
    <mergeCell ref="A3240:A3241"/>
    <mergeCell ref="B3240:B3241"/>
    <mergeCell ref="C3240:C3241"/>
    <mergeCell ref="D3240:D3241"/>
    <mergeCell ref="E3240:E3241"/>
    <mergeCell ref="F3240:F3241"/>
    <mergeCell ref="N3246:N3247"/>
    <mergeCell ref="O3246:O3247"/>
    <mergeCell ref="P3246:P3247"/>
    <mergeCell ref="Q3246:Q3247"/>
    <mergeCell ref="R3246:R3247"/>
    <mergeCell ref="S3246:S3247"/>
    <mergeCell ref="G3246:G3247"/>
    <mergeCell ref="H3246:H3247"/>
    <mergeCell ref="I3246:I3247"/>
    <mergeCell ref="K3246:K3247"/>
    <mergeCell ref="L3246:L3247"/>
    <mergeCell ref="M3246:M3247"/>
    <mergeCell ref="A3246:A3247"/>
    <mergeCell ref="B3246:B3247"/>
    <mergeCell ref="C3246:C3247"/>
    <mergeCell ref="D3246:D3247"/>
    <mergeCell ref="E3246:E3247"/>
    <mergeCell ref="F3246:F3247"/>
    <mergeCell ref="N3244:N3245"/>
    <mergeCell ref="O3244:O3245"/>
    <mergeCell ref="P3244:P3245"/>
    <mergeCell ref="Q3244:Q3245"/>
    <mergeCell ref="R3244:R3245"/>
    <mergeCell ref="S3244:S3245"/>
    <mergeCell ref="G3244:G3245"/>
    <mergeCell ref="H3244:H3245"/>
    <mergeCell ref="I3244:I3245"/>
    <mergeCell ref="K3244:K3245"/>
    <mergeCell ref="L3244:L3245"/>
    <mergeCell ref="M3244:M3245"/>
    <mergeCell ref="A3244:A3245"/>
    <mergeCell ref="B3244:B3245"/>
    <mergeCell ref="C3244:C3245"/>
    <mergeCell ref="D3244:D3245"/>
    <mergeCell ref="E3244:E3245"/>
    <mergeCell ref="F3244:F3245"/>
    <mergeCell ref="S3250:S3251"/>
    <mergeCell ref="A3252:A3253"/>
    <mergeCell ref="B3252:B3253"/>
    <mergeCell ref="C3252:C3253"/>
    <mergeCell ref="D3252:D3253"/>
    <mergeCell ref="E3252:E3253"/>
    <mergeCell ref="F3252:F3253"/>
    <mergeCell ref="G3252:G3253"/>
    <mergeCell ref="H3252:H3253"/>
    <mergeCell ref="I3252:I3253"/>
    <mergeCell ref="M3250:M3251"/>
    <mergeCell ref="N3250:N3251"/>
    <mergeCell ref="O3250:O3251"/>
    <mergeCell ref="P3250:P3251"/>
    <mergeCell ref="Q3250:Q3251"/>
    <mergeCell ref="R3250:R3251"/>
    <mergeCell ref="F3250:F3251"/>
    <mergeCell ref="G3250:G3251"/>
    <mergeCell ref="H3250:H3251"/>
    <mergeCell ref="I3250:I3251"/>
    <mergeCell ref="K3250:K3251"/>
    <mergeCell ref="L3250:L3251"/>
    <mergeCell ref="O3248:O3249"/>
    <mergeCell ref="P3248:P3249"/>
    <mergeCell ref="Q3248:Q3249"/>
    <mergeCell ref="R3248:R3249"/>
    <mergeCell ref="S3248:S3249"/>
    <mergeCell ref="A3250:A3251"/>
    <mergeCell ref="B3250:B3251"/>
    <mergeCell ref="C3250:C3251"/>
    <mergeCell ref="D3250:D3251"/>
    <mergeCell ref="E3250:E3251"/>
    <mergeCell ref="A3248:A3249"/>
    <mergeCell ref="B3248:I3249"/>
    <mergeCell ref="K3248:K3249"/>
    <mergeCell ref="L3248:L3249"/>
    <mergeCell ref="M3248:M3249"/>
    <mergeCell ref="N3248:N3249"/>
    <mergeCell ref="N3256:N3257"/>
    <mergeCell ref="O3256:O3257"/>
    <mergeCell ref="P3256:P3257"/>
    <mergeCell ref="Q3256:Q3257"/>
    <mergeCell ref="R3256:R3257"/>
    <mergeCell ref="S3256:S3257"/>
    <mergeCell ref="G3256:G3257"/>
    <mergeCell ref="H3256:H3257"/>
    <mergeCell ref="I3256:I3257"/>
    <mergeCell ref="K3256:K3257"/>
    <mergeCell ref="L3256:L3257"/>
    <mergeCell ref="M3256:M3257"/>
    <mergeCell ref="H3254:H3255"/>
    <mergeCell ref="I3254:I3255"/>
    <mergeCell ref="K3254:K3255"/>
    <mergeCell ref="L3254:S3255"/>
    <mergeCell ref="A3256:A3257"/>
    <mergeCell ref="B3256:B3257"/>
    <mergeCell ref="C3256:C3257"/>
    <mergeCell ref="D3256:D3257"/>
    <mergeCell ref="E3256:E3257"/>
    <mergeCell ref="F3256:F3257"/>
    <mergeCell ref="Q3252:Q3253"/>
    <mergeCell ref="R3252:R3253"/>
    <mergeCell ref="S3252:S3253"/>
    <mergeCell ref="A3254:A3255"/>
    <mergeCell ref="B3254:B3255"/>
    <mergeCell ref="C3254:C3255"/>
    <mergeCell ref="D3254:D3255"/>
    <mergeCell ref="E3254:E3255"/>
    <mergeCell ref="F3254:F3255"/>
    <mergeCell ref="G3254:G3255"/>
    <mergeCell ref="K3252:K3253"/>
    <mergeCell ref="L3252:L3253"/>
    <mergeCell ref="M3252:M3253"/>
    <mergeCell ref="N3252:N3253"/>
    <mergeCell ref="O3252:O3253"/>
    <mergeCell ref="P3252:P3253"/>
    <mergeCell ref="N3260:N3261"/>
    <mergeCell ref="O3260:O3261"/>
    <mergeCell ref="P3260:P3261"/>
    <mergeCell ref="Q3260:Q3261"/>
    <mergeCell ref="R3260:R3261"/>
    <mergeCell ref="S3260:S3261"/>
    <mergeCell ref="G3260:G3261"/>
    <mergeCell ref="H3260:H3261"/>
    <mergeCell ref="I3260:I3261"/>
    <mergeCell ref="K3260:K3261"/>
    <mergeCell ref="L3260:L3261"/>
    <mergeCell ref="M3260:M3261"/>
    <mergeCell ref="A3260:A3261"/>
    <mergeCell ref="B3260:B3261"/>
    <mergeCell ref="C3260:C3261"/>
    <mergeCell ref="D3260:D3261"/>
    <mergeCell ref="E3260:E3261"/>
    <mergeCell ref="F3260:F3261"/>
    <mergeCell ref="N3258:N3259"/>
    <mergeCell ref="O3258:O3259"/>
    <mergeCell ref="P3258:P3259"/>
    <mergeCell ref="Q3258:Q3259"/>
    <mergeCell ref="R3258:R3259"/>
    <mergeCell ref="S3258:S3259"/>
    <mergeCell ref="G3258:G3259"/>
    <mergeCell ref="H3258:H3259"/>
    <mergeCell ref="I3258:I3259"/>
    <mergeCell ref="K3258:K3259"/>
    <mergeCell ref="L3258:L3259"/>
    <mergeCell ref="M3258:M3259"/>
    <mergeCell ref="A3258:A3259"/>
    <mergeCell ref="B3258:B3259"/>
    <mergeCell ref="C3258:C3259"/>
    <mergeCell ref="D3258:D3259"/>
    <mergeCell ref="E3258:E3259"/>
    <mergeCell ref="F3258:F3259"/>
    <mergeCell ref="N3264:N3265"/>
    <mergeCell ref="O3264:O3265"/>
    <mergeCell ref="P3264:P3265"/>
    <mergeCell ref="Q3264:Q3265"/>
    <mergeCell ref="R3264:R3265"/>
    <mergeCell ref="S3264:S3265"/>
    <mergeCell ref="G3264:G3265"/>
    <mergeCell ref="H3264:H3265"/>
    <mergeCell ref="I3264:I3265"/>
    <mergeCell ref="K3264:K3265"/>
    <mergeCell ref="L3264:L3265"/>
    <mergeCell ref="M3264:M3265"/>
    <mergeCell ref="A3264:A3265"/>
    <mergeCell ref="B3264:B3265"/>
    <mergeCell ref="C3264:C3265"/>
    <mergeCell ref="D3264:D3265"/>
    <mergeCell ref="E3264:E3265"/>
    <mergeCell ref="F3264:F3265"/>
    <mergeCell ref="N3262:N3263"/>
    <mergeCell ref="O3262:O3263"/>
    <mergeCell ref="P3262:P3263"/>
    <mergeCell ref="Q3262:Q3263"/>
    <mergeCell ref="R3262:R3263"/>
    <mergeCell ref="S3262:S3263"/>
    <mergeCell ref="G3262:G3263"/>
    <mergeCell ref="H3262:H3263"/>
    <mergeCell ref="I3262:I3263"/>
    <mergeCell ref="K3262:K3263"/>
    <mergeCell ref="L3262:L3263"/>
    <mergeCell ref="M3262:M3263"/>
    <mergeCell ref="A3262:A3263"/>
    <mergeCell ref="B3262:B3263"/>
    <mergeCell ref="C3262:C3263"/>
    <mergeCell ref="D3262:D3263"/>
    <mergeCell ref="E3262:E3263"/>
    <mergeCell ref="F3262:F3263"/>
    <mergeCell ref="S3272:S3273"/>
    <mergeCell ref="A3274:A3275"/>
    <mergeCell ref="B3274:I3275"/>
    <mergeCell ref="K3274:K3275"/>
    <mergeCell ref="L3274:S3275"/>
    <mergeCell ref="A3276:A3277"/>
    <mergeCell ref="B3276:B3277"/>
    <mergeCell ref="C3276:C3277"/>
    <mergeCell ref="D3276:D3277"/>
    <mergeCell ref="E3276:E3277"/>
    <mergeCell ref="M3272:M3273"/>
    <mergeCell ref="N3272:N3273"/>
    <mergeCell ref="O3272:O3273"/>
    <mergeCell ref="P3272:P3273"/>
    <mergeCell ref="Q3272:Q3273"/>
    <mergeCell ref="R3272:R3273"/>
    <mergeCell ref="F3272:F3273"/>
    <mergeCell ref="G3272:G3273"/>
    <mergeCell ref="H3272:H3273"/>
    <mergeCell ref="I3272:I3273"/>
    <mergeCell ref="K3272:K3273"/>
    <mergeCell ref="L3272:L3273"/>
    <mergeCell ref="D3268:G3269"/>
    <mergeCell ref="H3268:I3269"/>
    <mergeCell ref="N3268:Q3269"/>
    <mergeCell ref="R3268:S3269"/>
    <mergeCell ref="A3270:S3271"/>
    <mergeCell ref="A3272:A3273"/>
    <mergeCell ref="B3272:B3273"/>
    <mergeCell ref="C3272:C3273"/>
    <mergeCell ref="D3272:D3273"/>
    <mergeCell ref="E3272:E3273"/>
    <mergeCell ref="N3266:N3267"/>
    <mergeCell ref="O3266:O3267"/>
    <mergeCell ref="P3266:P3267"/>
    <mergeCell ref="Q3266:Q3267"/>
    <mergeCell ref="R3266:R3267"/>
    <mergeCell ref="S3266:S3267"/>
    <mergeCell ref="G3266:G3267"/>
    <mergeCell ref="H3266:H3267"/>
    <mergeCell ref="I3266:I3267"/>
    <mergeCell ref="K3266:K3267"/>
    <mergeCell ref="L3266:L3267"/>
    <mergeCell ref="M3266:M3267"/>
    <mergeCell ref="A3266:A3267"/>
    <mergeCell ref="B3266:B3267"/>
    <mergeCell ref="C3266:C3267"/>
    <mergeCell ref="D3266:D3267"/>
    <mergeCell ref="E3266:E3267"/>
    <mergeCell ref="F3266:F3267"/>
    <mergeCell ref="O3280:O3281"/>
    <mergeCell ref="P3280:P3281"/>
    <mergeCell ref="Q3280:Q3281"/>
    <mergeCell ref="R3280:R3281"/>
    <mergeCell ref="S3280:S3281"/>
    <mergeCell ref="A3282:A3283"/>
    <mergeCell ref="B3282:B3283"/>
    <mergeCell ref="C3282:C3283"/>
    <mergeCell ref="D3282:D3283"/>
    <mergeCell ref="E3282:E3283"/>
    <mergeCell ref="H3280:H3281"/>
    <mergeCell ref="I3280:I3281"/>
    <mergeCell ref="K3280:K3281"/>
    <mergeCell ref="L3280:L3281"/>
    <mergeCell ref="M3280:M3281"/>
    <mergeCell ref="N3280:N3281"/>
    <mergeCell ref="Q3278:Q3279"/>
    <mergeCell ref="R3278:R3279"/>
    <mergeCell ref="S3278:S3279"/>
    <mergeCell ref="A3280:A3281"/>
    <mergeCell ref="B3280:B3281"/>
    <mergeCell ref="C3280:C3281"/>
    <mergeCell ref="D3280:D3281"/>
    <mergeCell ref="E3280:E3281"/>
    <mergeCell ref="F3280:F3281"/>
    <mergeCell ref="G3280:G3281"/>
    <mergeCell ref="K3278:K3279"/>
    <mergeCell ref="L3278:L3279"/>
    <mergeCell ref="M3278:M3279"/>
    <mergeCell ref="N3278:N3279"/>
    <mergeCell ref="O3278:O3279"/>
    <mergeCell ref="P3278:P3279"/>
    <mergeCell ref="S3276:S3277"/>
    <mergeCell ref="A3278:A3279"/>
    <mergeCell ref="B3278:B3279"/>
    <mergeCell ref="C3278:C3279"/>
    <mergeCell ref="D3278:D3279"/>
    <mergeCell ref="E3278:E3279"/>
    <mergeCell ref="F3278:F3279"/>
    <mergeCell ref="G3278:G3279"/>
    <mergeCell ref="H3278:H3279"/>
    <mergeCell ref="I3278:I3279"/>
    <mergeCell ref="M3276:M3277"/>
    <mergeCell ref="N3276:N3277"/>
    <mergeCell ref="O3276:O3277"/>
    <mergeCell ref="P3276:P3277"/>
    <mergeCell ref="Q3276:Q3277"/>
    <mergeCell ref="R3276:R3277"/>
    <mergeCell ref="F3276:F3277"/>
    <mergeCell ref="G3276:G3277"/>
    <mergeCell ref="H3276:H3277"/>
    <mergeCell ref="I3276:I3277"/>
    <mergeCell ref="K3276:K3277"/>
    <mergeCell ref="L3276:L3277"/>
    <mergeCell ref="O3286:O3287"/>
    <mergeCell ref="P3286:P3287"/>
    <mergeCell ref="Q3286:Q3287"/>
    <mergeCell ref="R3286:R3287"/>
    <mergeCell ref="S3286:S3287"/>
    <mergeCell ref="A3288:A3289"/>
    <mergeCell ref="B3288:B3289"/>
    <mergeCell ref="C3288:C3289"/>
    <mergeCell ref="D3288:D3289"/>
    <mergeCell ref="E3288:E3289"/>
    <mergeCell ref="H3286:H3287"/>
    <mergeCell ref="I3286:I3287"/>
    <mergeCell ref="K3286:K3287"/>
    <mergeCell ref="L3286:L3287"/>
    <mergeCell ref="M3286:M3287"/>
    <mergeCell ref="N3286:N3287"/>
    <mergeCell ref="Q3284:Q3285"/>
    <mergeCell ref="R3284:R3285"/>
    <mergeCell ref="S3284:S3285"/>
    <mergeCell ref="A3286:A3287"/>
    <mergeCell ref="B3286:B3287"/>
    <mergeCell ref="C3286:C3287"/>
    <mergeCell ref="D3286:D3287"/>
    <mergeCell ref="E3286:E3287"/>
    <mergeCell ref="F3286:F3287"/>
    <mergeCell ref="G3286:G3287"/>
    <mergeCell ref="K3284:K3285"/>
    <mergeCell ref="L3284:L3285"/>
    <mergeCell ref="M3284:M3285"/>
    <mergeCell ref="N3284:N3285"/>
    <mergeCell ref="O3284:O3285"/>
    <mergeCell ref="P3284:P3285"/>
    <mergeCell ref="S3282:S3283"/>
    <mergeCell ref="A3284:A3285"/>
    <mergeCell ref="B3284:B3285"/>
    <mergeCell ref="C3284:C3285"/>
    <mergeCell ref="D3284:D3285"/>
    <mergeCell ref="E3284:E3285"/>
    <mergeCell ref="F3284:F3285"/>
    <mergeCell ref="G3284:G3285"/>
    <mergeCell ref="H3284:H3285"/>
    <mergeCell ref="I3284:I3285"/>
    <mergeCell ref="M3282:M3283"/>
    <mergeCell ref="N3282:N3283"/>
    <mergeCell ref="O3282:O3283"/>
    <mergeCell ref="P3282:P3283"/>
    <mergeCell ref="Q3282:Q3283"/>
    <mergeCell ref="R3282:R3283"/>
    <mergeCell ref="F3282:F3283"/>
    <mergeCell ref="G3282:G3283"/>
    <mergeCell ref="H3282:H3283"/>
    <mergeCell ref="I3282:I3283"/>
    <mergeCell ref="K3282:K3283"/>
    <mergeCell ref="L3282:L3283"/>
    <mergeCell ref="Q3290:Q3291"/>
    <mergeCell ref="R3290:R3291"/>
    <mergeCell ref="S3290:S3291"/>
    <mergeCell ref="A3292:A3293"/>
    <mergeCell ref="B3292:B3293"/>
    <mergeCell ref="C3292:C3293"/>
    <mergeCell ref="D3292:D3293"/>
    <mergeCell ref="E3292:E3293"/>
    <mergeCell ref="F3292:F3293"/>
    <mergeCell ref="G3292:G3293"/>
    <mergeCell ref="K3290:K3291"/>
    <mergeCell ref="L3290:L3291"/>
    <mergeCell ref="M3290:M3291"/>
    <mergeCell ref="N3290:N3291"/>
    <mergeCell ref="O3290:O3291"/>
    <mergeCell ref="P3290:P3291"/>
    <mergeCell ref="S3288:S3289"/>
    <mergeCell ref="A3290:A3291"/>
    <mergeCell ref="B3290:B3291"/>
    <mergeCell ref="C3290:C3291"/>
    <mergeCell ref="D3290:D3291"/>
    <mergeCell ref="E3290:E3291"/>
    <mergeCell ref="F3290:F3291"/>
    <mergeCell ref="G3290:G3291"/>
    <mergeCell ref="H3290:H3291"/>
    <mergeCell ref="I3290:I3291"/>
    <mergeCell ref="M3288:M3289"/>
    <mergeCell ref="N3288:N3289"/>
    <mergeCell ref="O3288:O3289"/>
    <mergeCell ref="P3288:P3289"/>
    <mergeCell ref="Q3288:Q3289"/>
    <mergeCell ref="R3288:R3289"/>
    <mergeCell ref="F3288:F3289"/>
    <mergeCell ref="G3288:G3289"/>
    <mergeCell ref="H3288:H3289"/>
    <mergeCell ref="I3288:I3289"/>
    <mergeCell ref="K3288:K3289"/>
    <mergeCell ref="L3288:L3289"/>
    <mergeCell ref="S3294:S3295"/>
    <mergeCell ref="A3296:A3297"/>
    <mergeCell ref="B3296:B3297"/>
    <mergeCell ref="C3296:C3297"/>
    <mergeCell ref="D3296:D3297"/>
    <mergeCell ref="E3296:E3297"/>
    <mergeCell ref="F3296:F3297"/>
    <mergeCell ref="G3296:G3297"/>
    <mergeCell ref="H3296:H3297"/>
    <mergeCell ref="I3296:I3297"/>
    <mergeCell ref="M3294:M3295"/>
    <mergeCell ref="N3294:N3295"/>
    <mergeCell ref="O3294:O3295"/>
    <mergeCell ref="P3294:P3295"/>
    <mergeCell ref="Q3294:Q3295"/>
    <mergeCell ref="R3294:R3295"/>
    <mergeCell ref="F3294:F3295"/>
    <mergeCell ref="G3294:G3295"/>
    <mergeCell ref="H3294:H3295"/>
    <mergeCell ref="I3294:I3295"/>
    <mergeCell ref="K3294:K3295"/>
    <mergeCell ref="L3294:L3295"/>
    <mergeCell ref="O3292:O3293"/>
    <mergeCell ref="P3292:P3293"/>
    <mergeCell ref="Q3292:Q3293"/>
    <mergeCell ref="R3292:R3293"/>
    <mergeCell ref="S3292:S3293"/>
    <mergeCell ref="A3294:A3295"/>
    <mergeCell ref="B3294:B3295"/>
    <mergeCell ref="C3294:C3295"/>
    <mergeCell ref="D3294:D3295"/>
    <mergeCell ref="E3294:E3295"/>
    <mergeCell ref="H3292:H3293"/>
    <mergeCell ref="I3292:I3293"/>
    <mergeCell ref="K3292:K3293"/>
    <mergeCell ref="L3292:L3293"/>
    <mergeCell ref="M3292:M3293"/>
    <mergeCell ref="N3292:N3293"/>
    <mergeCell ref="O3300:O3301"/>
    <mergeCell ref="P3300:P3301"/>
    <mergeCell ref="Q3300:Q3301"/>
    <mergeCell ref="R3300:R3301"/>
    <mergeCell ref="S3300:S3301"/>
    <mergeCell ref="A3302:A3303"/>
    <mergeCell ref="B3302:B3303"/>
    <mergeCell ref="C3302:C3303"/>
    <mergeCell ref="D3302:D3303"/>
    <mergeCell ref="E3302:E3303"/>
    <mergeCell ref="H3300:H3301"/>
    <mergeCell ref="I3300:I3301"/>
    <mergeCell ref="K3300:K3301"/>
    <mergeCell ref="L3300:L3301"/>
    <mergeCell ref="M3300:M3301"/>
    <mergeCell ref="N3300:N3301"/>
    <mergeCell ref="Q3298:Q3299"/>
    <mergeCell ref="R3298:R3299"/>
    <mergeCell ref="S3298:S3299"/>
    <mergeCell ref="A3300:A3301"/>
    <mergeCell ref="B3300:B3301"/>
    <mergeCell ref="C3300:C3301"/>
    <mergeCell ref="D3300:D3301"/>
    <mergeCell ref="E3300:E3301"/>
    <mergeCell ref="F3300:F3301"/>
    <mergeCell ref="G3300:G3301"/>
    <mergeCell ref="K3296:K3297"/>
    <mergeCell ref="L3296:S3297"/>
    <mergeCell ref="A3298:A3299"/>
    <mergeCell ref="B3298:I3299"/>
    <mergeCell ref="K3298:K3299"/>
    <mergeCell ref="L3298:L3299"/>
    <mergeCell ref="M3298:M3299"/>
    <mergeCell ref="N3298:N3299"/>
    <mergeCell ref="O3298:O3299"/>
    <mergeCell ref="P3298:P3299"/>
    <mergeCell ref="O3306:O3307"/>
    <mergeCell ref="P3306:P3307"/>
    <mergeCell ref="Q3306:Q3307"/>
    <mergeCell ref="R3306:R3307"/>
    <mergeCell ref="S3306:S3307"/>
    <mergeCell ref="A3308:A3309"/>
    <mergeCell ref="B3308:B3309"/>
    <mergeCell ref="C3308:C3309"/>
    <mergeCell ref="D3308:D3309"/>
    <mergeCell ref="E3308:E3309"/>
    <mergeCell ref="H3306:H3307"/>
    <mergeCell ref="I3306:I3307"/>
    <mergeCell ref="K3306:K3307"/>
    <mergeCell ref="L3306:L3307"/>
    <mergeCell ref="M3306:M3307"/>
    <mergeCell ref="N3306:N3307"/>
    <mergeCell ref="Q3304:Q3305"/>
    <mergeCell ref="R3304:R3305"/>
    <mergeCell ref="S3304:S3305"/>
    <mergeCell ref="A3306:A3307"/>
    <mergeCell ref="B3306:B3307"/>
    <mergeCell ref="C3306:C3307"/>
    <mergeCell ref="D3306:D3307"/>
    <mergeCell ref="E3306:E3307"/>
    <mergeCell ref="F3306:F3307"/>
    <mergeCell ref="G3306:G3307"/>
    <mergeCell ref="K3304:K3305"/>
    <mergeCell ref="L3304:L3305"/>
    <mergeCell ref="M3304:M3305"/>
    <mergeCell ref="N3304:N3305"/>
    <mergeCell ref="O3304:O3305"/>
    <mergeCell ref="P3304:P3305"/>
    <mergeCell ref="S3302:S3303"/>
    <mergeCell ref="A3304:A3305"/>
    <mergeCell ref="B3304:B3305"/>
    <mergeCell ref="C3304:C3305"/>
    <mergeCell ref="D3304:D3305"/>
    <mergeCell ref="E3304:E3305"/>
    <mergeCell ref="F3304:F3305"/>
    <mergeCell ref="G3304:G3305"/>
    <mergeCell ref="H3304:H3305"/>
    <mergeCell ref="I3304:I3305"/>
    <mergeCell ref="M3302:M3303"/>
    <mergeCell ref="N3302:N3303"/>
    <mergeCell ref="O3302:O3303"/>
    <mergeCell ref="P3302:P3303"/>
    <mergeCell ref="Q3302:Q3303"/>
    <mergeCell ref="R3302:R3303"/>
    <mergeCell ref="F3302:F3303"/>
    <mergeCell ref="G3302:G3303"/>
    <mergeCell ref="H3302:H3303"/>
    <mergeCell ref="I3302:I3303"/>
    <mergeCell ref="K3302:K3303"/>
    <mergeCell ref="L3302:L3303"/>
    <mergeCell ref="O3312:O3313"/>
    <mergeCell ref="P3312:P3313"/>
    <mergeCell ref="Q3312:Q3313"/>
    <mergeCell ref="R3312:R3313"/>
    <mergeCell ref="S3312:S3313"/>
    <mergeCell ref="A3314:A3315"/>
    <mergeCell ref="B3314:B3315"/>
    <mergeCell ref="C3314:C3315"/>
    <mergeCell ref="D3314:D3315"/>
    <mergeCell ref="E3314:E3315"/>
    <mergeCell ref="H3312:H3313"/>
    <mergeCell ref="I3312:I3313"/>
    <mergeCell ref="K3312:K3313"/>
    <mergeCell ref="L3312:L3313"/>
    <mergeCell ref="M3312:M3313"/>
    <mergeCell ref="N3312:N3313"/>
    <mergeCell ref="Q3310:Q3311"/>
    <mergeCell ref="R3310:R3311"/>
    <mergeCell ref="S3310:S3311"/>
    <mergeCell ref="A3312:A3313"/>
    <mergeCell ref="B3312:B3313"/>
    <mergeCell ref="C3312:C3313"/>
    <mergeCell ref="D3312:D3313"/>
    <mergeCell ref="E3312:E3313"/>
    <mergeCell ref="F3312:F3313"/>
    <mergeCell ref="G3312:G3313"/>
    <mergeCell ref="K3310:K3311"/>
    <mergeCell ref="L3310:L3311"/>
    <mergeCell ref="M3310:M3311"/>
    <mergeCell ref="N3310:N3311"/>
    <mergeCell ref="O3310:O3311"/>
    <mergeCell ref="P3310:P3311"/>
    <mergeCell ref="S3308:S3309"/>
    <mergeCell ref="A3310:A3311"/>
    <mergeCell ref="B3310:B3311"/>
    <mergeCell ref="C3310:C3311"/>
    <mergeCell ref="D3310:D3311"/>
    <mergeCell ref="E3310:E3311"/>
    <mergeCell ref="F3310:F3311"/>
    <mergeCell ref="G3310:G3311"/>
    <mergeCell ref="H3310:H3311"/>
    <mergeCell ref="I3310:I3311"/>
    <mergeCell ref="M3308:M3309"/>
    <mergeCell ref="N3308:N3309"/>
    <mergeCell ref="O3308:O3309"/>
    <mergeCell ref="P3308:P3309"/>
    <mergeCell ref="Q3308:Q3309"/>
    <mergeCell ref="R3308:R3309"/>
    <mergeCell ref="F3308:F3309"/>
    <mergeCell ref="G3308:G3309"/>
    <mergeCell ref="H3308:H3309"/>
    <mergeCell ref="I3308:I3309"/>
    <mergeCell ref="K3308:K3309"/>
    <mergeCell ref="L3308:L3309"/>
    <mergeCell ref="Q3316:Q3317"/>
    <mergeCell ref="R3316:R3317"/>
    <mergeCell ref="S3316:S3317"/>
    <mergeCell ref="A3318:A3319"/>
    <mergeCell ref="B3318:B3319"/>
    <mergeCell ref="C3318:C3319"/>
    <mergeCell ref="D3318:D3319"/>
    <mergeCell ref="E3318:E3319"/>
    <mergeCell ref="F3318:F3319"/>
    <mergeCell ref="G3318:G3319"/>
    <mergeCell ref="K3316:K3317"/>
    <mergeCell ref="L3316:L3317"/>
    <mergeCell ref="M3316:M3317"/>
    <mergeCell ref="N3316:N3317"/>
    <mergeCell ref="O3316:O3317"/>
    <mergeCell ref="P3316:P3317"/>
    <mergeCell ref="S3314:S3315"/>
    <mergeCell ref="A3316:A3317"/>
    <mergeCell ref="B3316:B3317"/>
    <mergeCell ref="C3316:C3317"/>
    <mergeCell ref="D3316:D3317"/>
    <mergeCell ref="E3316:E3317"/>
    <mergeCell ref="F3316:F3317"/>
    <mergeCell ref="G3316:G3317"/>
    <mergeCell ref="H3316:H3317"/>
    <mergeCell ref="I3316:I3317"/>
    <mergeCell ref="M3314:M3315"/>
    <mergeCell ref="N3314:N3315"/>
    <mergeCell ref="O3314:O3315"/>
    <mergeCell ref="P3314:P3315"/>
    <mergeCell ref="Q3314:Q3315"/>
    <mergeCell ref="R3314:R3315"/>
    <mergeCell ref="F3314:F3315"/>
    <mergeCell ref="G3314:G3315"/>
    <mergeCell ref="H3314:H3315"/>
    <mergeCell ref="I3314:I3315"/>
    <mergeCell ref="K3314:K3315"/>
    <mergeCell ref="L3314:L3315"/>
    <mergeCell ref="K3322:S3323"/>
    <mergeCell ref="A3324:A3325"/>
    <mergeCell ref="B3324:B3325"/>
    <mergeCell ref="C3324:C3325"/>
    <mergeCell ref="D3324:D3325"/>
    <mergeCell ref="E3324:E3325"/>
    <mergeCell ref="F3324:F3325"/>
    <mergeCell ref="G3324:G3325"/>
    <mergeCell ref="H3324:H3325"/>
    <mergeCell ref="I3324:I3325"/>
    <mergeCell ref="S3320:S3321"/>
    <mergeCell ref="A3322:A3323"/>
    <mergeCell ref="B3322:B3323"/>
    <mergeCell ref="C3322:C3323"/>
    <mergeCell ref="D3322:D3323"/>
    <mergeCell ref="E3322:E3323"/>
    <mergeCell ref="F3322:F3323"/>
    <mergeCell ref="G3322:G3323"/>
    <mergeCell ref="H3322:H3323"/>
    <mergeCell ref="I3322:I3323"/>
    <mergeCell ref="M3320:M3321"/>
    <mergeCell ref="N3320:N3321"/>
    <mergeCell ref="O3320:O3321"/>
    <mergeCell ref="P3320:P3321"/>
    <mergeCell ref="Q3320:Q3321"/>
    <mergeCell ref="R3320:R3321"/>
    <mergeCell ref="F3320:F3321"/>
    <mergeCell ref="G3320:G3321"/>
    <mergeCell ref="H3320:H3321"/>
    <mergeCell ref="I3320:I3321"/>
    <mergeCell ref="K3320:K3321"/>
    <mergeCell ref="L3320:L3321"/>
    <mergeCell ref="O3318:O3319"/>
    <mergeCell ref="P3318:P3319"/>
    <mergeCell ref="Q3318:Q3319"/>
    <mergeCell ref="R3318:R3319"/>
    <mergeCell ref="S3318:S3319"/>
    <mergeCell ref="A3320:A3321"/>
    <mergeCell ref="B3320:B3321"/>
    <mergeCell ref="C3320:C3321"/>
    <mergeCell ref="D3320:D3321"/>
    <mergeCell ref="E3320:E3321"/>
    <mergeCell ref="H3318:H3319"/>
    <mergeCell ref="I3318:I3319"/>
    <mergeCell ref="K3318:K3319"/>
    <mergeCell ref="L3318:L3319"/>
    <mergeCell ref="M3318:M3319"/>
    <mergeCell ref="N3318:N3319"/>
    <mergeCell ref="F3330:F3331"/>
    <mergeCell ref="G3330:G3331"/>
    <mergeCell ref="H3330:H3331"/>
    <mergeCell ref="I3330:I3331"/>
    <mergeCell ref="K3330:K3331"/>
    <mergeCell ref="L3330:S3331"/>
    <mergeCell ref="O3328:O3329"/>
    <mergeCell ref="P3328:P3329"/>
    <mergeCell ref="Q3328:Q3329"/>
    <mergeCell ref="R3328:R3329"/>
    <mergeCell ref="S3328:S3329"/>
    <mergeCell ref="A3330:A3331"/>
    <mergeCell ref="B3330:B3331"/>
    <mergeCell ref="C3330:C3331"/>
    <mergeCell ref="D3330:D3331"/>
    <mergeCell ref="E3330:E3331"/>
    <mergeCell ref="H3328:H3329"/>
    <mergeCell ref="I3328:I3329"/>
    <mergeCell ref="K3328:K3329"/>
    <mergeCell ref="L3328:L3329"/>
    <mergeCell ref="M3328:M3329"/>
    <mergeCell ref="N3328:N3329"/>
    <mergeCell ref="Q3326:Q3327"/>
    <mergeCell ref="R3326:R3327"/>
    <mergeCell ref="S3326:S3327"/>
    <mergeCell ref="A3328:A3329"/>
    <mergeCell ref="B3328:B3329"/>
    <mergeCell ref="C3328:C3329"/>
    <mergeCell ref="D3328:D3329"/>
    <mergeCell ref="E3328:E3329"/>
    <mergeCell ref="F3328:F3329"/>
    <mergeCell ref="G3328:G3329"/>
    <mergeCell ref="K3324:K3325"/>
    <mergeCell ref="L3324:S3325"/>
    <mergeCell ref="A3326:A3327"/>
    <mergeCell ref="B3326:I3327"/>
    <mergeCell ref="K3326:K3327"/>
    <mergeCell ref="L3326:L3327"/>
    <mergeCell ref="M3326:M3327"/>
    <mergeCell ref="N3326:N3327"/>
    <mergeCell ref="O3326:O3327"/>
    <mergeCell ref="P3326:P3327"/>
    <mergeCell ref="N3334:N3335"/>
    <mergeCell ref="O3334:O3335"/>
    <mergeCell ref="P3334:P3335"/>
    <mergeCell ref="Q3334:Q3335"/>
    <mergeCell ref="R3334:R3335"/>
    <mergeCell ref="S3334:S3335"/>
    <mergeCell ref="G3334:G3335"/>
    <mergeCell ref="H3334:H3335"/>
    <mergeCell ref="I3334:I3335"/>
    <mergeCell ref="K3334:K3335"/>
    <mergeCell ref="L3334:L3335"/>
    <mergeCell ref="M3334:M3335"/>
    <mergeCell ref="A3334:A3335"/>
    <mergeCell ref="B3334:B3335"/>
    <mergeCell ref="C3334:C3335"/>
    <mergeCell ref="D3334:D3335"/>
    <mergeCell ref="E3334:E3335"/>
    <mergeCell ref="F3334:F3335"/>
    <mergeCell ref="N3332:N3333"/>
    <mergeCell ref="O3332:O3333"/>
    <mergeCell ref="P3332:P3333"/>
    <mergeCell ref="Q3332:Q3333"/>
    <mergeCell ref="R3332:R3333"/>
    <mergeCell ref="S3332:S3333"/>
    <mergeCell ref="G3332:G3333"/>
    <mergeCell ref="H3332:H3333"/>
    <mergeCell ref="I3332:I3333"/>
    <mergeCell ref="K3332:K3333"/>
    <mergeCell ref="L3332:L3333"/>
    <mergeCell ref="M3332:M3333"/>
    <mergeCell ref="A3332:A3333"/>
    <mergeCell ref="B3332:B3333"/>
    <mergeCell ref="C3332:C3333"/>
    <mergeCell ref="D3332:D3333"/>
    <mergeCell ref="E3332:E3333"/>
    <mergeCell ref="F3332:F3333"/>
    <mergeCell ref="S3340:S3341"/>
    <mergeCell ref="A3342:A3343"/>
    <mergeCell ref="B3342:B3343"/>
    <mergeCell ref="C3342:C3343"/>
    <mergeCell ref="D3342:D3343"/>
    <mergeCell ref="E3342:E3343"/>
    <mergeCell ref="F3342:F3343"/>
    <mergeCell ref="G3342:G3343"/>
    <mergeCell ref="H3342:H3343"/>
    <mergeCell ref="I3342:I3343"/>
    <mergeCell ref="M3340:M3341"/>
    <mergeCell ref="N3340:N3341"/>
    <mergeCell ref="O3340:O3341"/>
    <mergeCell ref="P3340:P3341"/>
    <mergeCell ref="Q3340:Q3341"/>
    <mergeCell ref="R3340:R3341"/>
    <mergeCell ref="F3340:F3341"/>
    <mergeCell ref="G3340:G3341"/>
    <mergeCell ref="H3340:H3341"/>
    <mergeCell ref="I3340:I3341"/>
    <mergeCell ref="K3340:K3341"/>
    <mergeCell ref="L3340:L3341"/>
    <mergeCell ref="G3338:G3339"/>
    <mergeCell ref="H3338:H3339"/>
    <mergeCell ref="I3338:I3339"/>
    <mergeCell ref="K3338:K3339"/>
    <mergeCell ref="L3338:S3339"/>
    <mergeCell ref="A3340:A3341"/>
    <mergeCell ref="B3340:B3341"/>
    <mergeCell ref="C3340:C3341"/>
    <mergeCell ref="D3340:D3341"/>
    <mergeCell ref="E3340:E3341"/>
    <mergeCell ref="G3336:G3337"/>
    <mergeCell ref="H3336:H3337"/>
    <mergeCell ref="I3336:I3337"/>
    <mergeCell ref="K3336:S3337"/>
    <mergeCell ref="A3338:A3339"/>
    <mergeCell ref="B3338:B3339"/>
    <mergeCell ref="C3338:C3339"/>
    <mergeCell ref="D3338:D3339"/>
    <mergeCell ref="E3338:E3339"/>
    <mergeCell ref="F3338:F3339"/>
    <mergeCell ref="A3336:A3337"/>
    <mergeCell ref="B3336:B3337"/>
    <mergeCell ref="C3336:C3337"/>
    <mergeCell ref="D3336:D3337"/>
    <mergeCell ref="E3336:E3337"/>
    <mergeCell ref="F3336:F3337"/>
    <mergeCell ref="N3346:N3347"/>
    <mergeCell ref="O3346:O3347"/>
    <mergeCell ref="P3346:P3347"/>
    <mergeCell ref="Q3346:Q3347"/>
    <mergeCell ref="R3346:R3347"/>
    <mergeCell ref="S3346:S3347"/>
    <mergeCell ref="G3346:G3347"/>
    <mergeCell ref="H3346:H3347"/>
    <mergeCell ref="I3346:I3347"/>
    <mergeCell ref="K3346:K3347"/>
    <mergeCell ref="L3346:L3347"/>
    <mergeCell ref="M3346:M3347"/>
    <mergeCell ref="H3344:H3345"/>
    <mergeCell ref="I3344:I3345"/>
    <mergeCell ref="K3344:K3345"/>
    <mergeCell ref="L3344:S3345"/>
    <mergeCell ref="A3346:A3347"/>
    <mergeCell ref="B3346:B3347"/>
    <mergeCell ref="C3346:C3347"/>
    <mergeCell ref="D3346:D3347"/>
    <mergeCell ref="E3346:E3347"/>
    <mergeCell ref="F3346:F3347"/>
    <mergeCell ref="Q3342:Q3343"/>
    <mergeCell ref="R3342:R3343"/>
    <mergeCell ref="S3342:S3343"/>
    <mergeCell ref="A3344:A3345"/>
    <mergeCell ref="B3344:B3345"/>
    <mergeCell ref="C3344:C3345"/>
    <mergeCell ref="D3344:D3345"/>
    <mergeCell ref="E3344:E3345"/>
    <mergeCell ref="F3344:F3345"/>
    <mergeCell ref="G3344:G3345"/>
    <mergeCell ref="K3342:K3343"/>
    <mergeCell ref="L3342:L3343"/>
    <mergeCell ref="M3342:M3343"/>
    <mergeCell ref="N3342:N3343"/>
    <mergeCell ref="O3342:O3343"/>
    <mergeCell ref="P3342:P3343"/>
    <mergeCell ref="N3350:N3351"/>
    <mergeCell ref="O3350:O3351"/>
    <mergeCell ref="P3350:P3351"/>
    <mergeCell ref="Q3350:Q3351"/>
    <mergeCell ref="R3350:R3351"/>
    <mergeCell ref="S3350:S3351"/>
    <mergeCell ref="G3350:G3351"/>
    <mergeCell ref="H3350:H3351"/>
    <mergeCell ref="I3350:I3351"/>
    <mergeCell ref="K3350:K3351"/>
    <mergeCell ref="L3350:L3351"/>
    <mergeCell ref="M3350:M3351"/>
    <mergeCell ref="A3350:A3351"/>
    <mergeCell ref="B3350:B3351"/>
    <mergeCell ref="C3350:C3351"/>
    <mergeCell ref="D3350:D3351"/>
    <mergeCell ref="E3350:E3351"/>
    <mergeCell ref="F3350:F3351"/>
    <mergeCell ref="N3348:N3349"/>
    <mergeCell ref="O3348:O3349"/>
    <mergeCell ref="P3348:P3349"/>
    <mergeCell ref="Q3348:Q3349"/>
    <mergeCell ref="R3348:R3349"/>
    <mergeCell ref="S3348:S3349"/>
    <mergeCell ref="G3348:G3349"/>
    <mergeCell ref="H3348:H3349"/>
    <mergeCell ref="I3348:I3349"/>
    <mergeCell ref="K3348:K3349"/>
    <mergeCell ref="L3348:L3349"/>
    <mergeCell ref="M3348:M3349"/>
    <mergeCell ref="A3348:A3349"/>
    <mergeCell ref="B3348:B3349"/>
    <mergeCell ref="C3348:C3349"/>
    <mergeCell ref="D3348:D3349"/>
    <mergeCell ref="E3348:E3349"/>
    <mergeCell ref="F3348:F3349"/>
    <mergeCell ref="N3354:N3355"/>
    <mergeCell ref="O3354:O3355"/>
    <mergeCell ref="P3354:P3355"/>
    <mergeCell ref="Q3354:Q3355"/>
    <mergeCell ref="R3354:R3355"/>
    <mergeCell ref="S3354:S3355"/>
    <mergeCell ref="G3354:G3355"/>
    <mergeCell ref="H3354:H3355"/>
    <mergeCell ref="I3354:I3355"/>
    <mergeCell ref="K3354:K3355"/>
    <mergeCell ref="L3354:L3355"/>
    <mergeCell ref="M3354:M3355"/>
    <mergeCell ref="A3354:A3355"/>
    <mergeCell ref="B3354:B3355"/>
    <mergeCell ref="C3354:C3355"/>
    <mergeCell ref="D3354:D3355"/>
    <mergeCell ref="E3354:E3355"/>
    <mergeCell ref="F3354:F3355"/>
    <mergeCell ref="N3352:N3353"/>
    <mergeCell ref="O3352:O3353"/>
    <mergeCell ref="P3352:P3353"/>
    <mergeCell ref="Q3352:Q3353"/>
    <mergeCell ref="R3352:R3353"/>
    <mergeCell ref="S3352:S3353"/>
    <mergeCell ref="G3352:G3353"/>
    <mergeCell ref="H3352:H3353"/>
    <mergeCell ref="I3352:I3353"/>
    <mergeCell ref="K3352:K3353"/>
    <mergeCell ref="L3352:L3353"/>
    <mergeCell ref="M3352:M3353"/>
    <mergeCell ref="A3352:A3353"/>
    <mergeCell ref="B3352:B3353"/>
    <mergeCell ref="C3352:C3353"/>
    <mergeCell ref="D3352:D3353"/>
    <mergeCell ref="E3352:E3353"/>
    <mergeCell ref="F3352:F3353"/>
    <mergeCell ref="N3358:N3359"/>
    <mergeCell ref="O3358:O3359"/>
    <mergeCell ref="P3358:P3359"/>
    <mergeCell ref="Q3358:Q3359"/>
    <mergeCell ref="R3358:R3359"/>
    <mergeCell ref="S3358:S3359"/>
    <mergeCell ref="G3358:G3359"/>
    <mergeCell ref="H3358:H3359"/>
    <mergeCell ref="I3358:I3359"/>
    <mergeCell ref="K3358:K3359"/>
    <mergeCell ref="L3358:L3359"/>
    <mergeCell ref="M3358:M3359"/>
    <mergeCell ref="A3358:A3359"/>
    <mergeCell ref="B3358:B3359"/>
    <mergeCell ref="C3358:C3359"/>
    <mergeCell ref="D3358:D3359"/>
    <mergeCell ref="E3358:E3359"/>
    <mergeCell ref="F3358:F3359"/>
    <mergeCell ref="N3356:N3357"/>
    <mergeCell ref="O3356:O3357"/>
    <mergeCell ref="P3356:P3357"/>
    <mergeCell ref="Q3356:Q3357"/>
    <mergeCell ref="R3356:R3357"/>
    <mergeCell ref="S3356:S3357"/>
    <mergeCell ref="G3356:G3357"/>
    <mergeCell ref="H3356:H3357"/>
    <mergeCell ref="I3356:I3357"/>
    <mergeCell ref="K3356:K3357"/>
    <mergeCell ref="L3356:L3357"/>
    <mergeCell ref="M3356:M3357"/>
    <mergeCell ref="A3356:A3357"/>
    <mergeCell ref="B3356:B3357"/>
    <mergeCell ref="C3356:C3357"/>
    <mergeCell ref="D3356:D3357"/>
    <mergeCell ref="E3356:E3357"/>
    <mergeCell ref="F3356:F3357"/>
    <mergeCell ref="N3362:N3363"/>
    <mergeCell ref="O3362:O3363"/>
    <mergeCell ref="P3362:P3363"/>
    <mergeCell ref="Q3362:Q3363"/>
    <mergeCell ref="R3362:R3363"/>
    <mergeCell ref="S3362:S3363"/>
    <mergeCell ref="G3362:G3363"/>
    <mergeCell ref="H3362:H3363"/>
    <mergeCell ref="I3362:I3363"/>
    <mergeCell ref="K3362:K3363"/>
    <mergeCell ref="L3362:L3363"/>
    <mergeCell ref="M3362:M3363"/>
    <mergeCell ref="A3362:A3363"/>
    <mergeCell ref="B3362:B3363"/>
    <mergeCell ref="C3362:C3363"/>
    <mergeCell ref="D3362:D3363"/>
    <mergeCell ref="E3362:E3363"/>
    <mergeCell ref="F3362:F3363"/>
    <mergeCell ref="N3360:N3361"/>
    <mergeCell ref="O3360:O3361"/>
    <mergeCell ref="P3360:P3361"/>
    <mergeCell ref="Q3360:Q3361"/>
    <mergeCell ref="R3360:R3361"/>
    <mergeCell ref="S3360:S3361"/>
    <mergeCell ref="G3360:G3361"/>
    <mergeCell ref="H3360:H3361"/>
    <mergeCell ref="I3360:I3361"/>
    <mergeCell ref="K3360:K3361"/>
    <mergeCell ref="L3360:L3361"/>
    <mergeCell ref="M3360:M3361"/>
    <mergeCell ref="A3360:A3361"/>
    <mergeCell ref="B3360:B3361"/>
    <mergeCell ref="C3360:C3361"/>
    <mergeCell ref="D3360:D3361"/>
    <mergeCell ref="E3360:E3361"/>
    <mergeCell ref="F3360:F3361"/>
    <mergeCell ref="N3366:N3367"/>
    <mergeCell ref="O3366:O3367"/>
    <mergeCell ref="P3366:P3367"/>
    <mergeCell ref="Q3366:Q3367"/>
    <mergeCell ref="R3366:R3367"/>
    <mergeCell ref="S3366:S3367"/>
    <mergeCell ref="G3366:G3367"/>
    <mergeCell ref="H3366:H3367"/>
    <mergeCell ref="I3366:I3367"/>
    <mergeCell ref="K3366:K3367"/>
    <mergeCell ref="L3366:L3367"/>
    <mergeCell ref="M3366:M3367"/>
    <mergeCell ref="A3366:A3367"/>
    <mergeCell ref="B3366:B3367"/>
    <mergeCell ref="C3366:C3367"/>
    <mergeCell ref="D3366:D3367"/>
    <mergeCell ref="E3366:E3367"/>
    <mergeCell ref="F3366:F3367"/>
    <mergeCell ref="N3364:N3365"/>
    <mergeCell ref="O3364:O3365"/>
    <mergeCell ref="P3364:P3365"/>
    <mergeCell ref="Q3364:Q3365"/>
    <mergeCell ref="R3364:R3365"/>
    <mergeCell ref="S3364:S3365"/>
    <mergeCell ref="G3364:G3365"/>
    <mergeCell ref="H3364:H3365"/>
    <mergeCell ref="I3364:I3365"/>
    <mergeCell ref="K3364:K3365"/>
    <mergeCell ref="L3364:L3365"/>
    <mergeCell ref="M3364:M3365"/>
    <mergeCell ref="A3364:A3365"/>
    <mergeCell ref="B3364:B3365"/>
    <mergeCell ref="C3364:C3365"/>
    <mergeCell ref="D3364:D3365"/>
    <mergeCell ref="E3364:E3365"/>
    <mergeCell ref="F3364:F3365"/>
    <mergeCell ref="S3374:S3375"/>
    <mergeCell ref="A3376:A3377"/>
    <mergeCell ref="B3376:I3377"/>
    <mergeCell ref="K3376:K3377"/>
    <mergeCell ref="L3376:S3377"/>
    <mergeCell ref="A3378:A3379"/>
    <mergeCell ref="B3378:B3379"/>
    <mergeCell ref="C3378:C3379"/>
    <mergeCell ref="D3378:D3379"/>
    <mergeCell ref="E3378:E3379"/>
    <mergeCell ref="M3374:M3375"/>
    <mergeCell ref="N3374:N3375"/>
    <mergeCell ref="O3374:O3375"/>
    <mergeCell ref="P3374:P3375"/>
    <mergeCell ref="Q3374:Q3375"/>
    <mergeCell ref="R3374:R3375"/>
    <mergeCell ref="F3374:F3375"/>
    <mergeCell ref="G3374:G3375"/>
    <mergeCell ref="H3374:H3375"/>
    <mergeCell ref="I3374:I3375"/>
    <mergeCell ref="K3374:K3375"/>
    <mergeCell ref="L3374:L3375"/>
    <mergeCell ref="D3370:G3371"/>
    <mergeCell ref="H3370:I3371"/>
    <mergeCell ref="N3370:Q3371"/>
    <mergeCell ref="R3370:S3371"/>
    <mergeCell ref="A3372:S3373"/>
    <mergeCell ref="A3374:A3375"/>
    <mergeCell ref="B3374:B3375"/>
    <mergeCell ref="C3374:C3375"/>
    <mergeCell ref="D3374:D3375"/>
    <mergeCell ref="E3374:E3375"/>
    <mergeCell ref="N3368:N3369"/>
    <mergeCell ref="O3368:O3369"/>
    <mergeCell ref="P3368:P3369"/>
    <mergeCell ref="Q3368:Q3369"/>
    <mergeCell ref="R3368:R3369"/>
    <mergeCell ref="S3368:S3369"/>
    <mergeCell ref="G3368:G3369"/>
    <mergeCell ref="H3368:H3369"/>
    <mergeCell ref="I3368:I3369"/>
    <mergeCell ref="K3368:K3369"/>
    <mergeCell ref="L3368:L3369"/>
    <mergeCell ref="M3368:M3369"/>
    <mergeCell ref="A3368:A3369"/>
    <mergeCell ref="B3368:B3369"/>
    <mergeCell ref="C3368:C3369"/>
    <mergeCell ref="D3368:D3369"/>
    <mergeCell ref="E3368:E3369"/>
    <mergeCell ref="F3368:F3369"/>
    <mergeCell ref="Q3380:Q3381"/>
    <mergeCell ref="R3380:R3381"/>
    <mergeCell ref="S3380:S3381"/>
    <mergeCell ref="A3382:A3383"/>
    <mergeCell ref="B3382:B3383"/>
    <mergeCell ref="C3382:C3383"/>
    <mergeCell ref="D3382:D3383"/>
    <mergeCell ref="E3382:E3383"/>
    <mergeCell ref="F3382:F3383"/>
    <mergeCell ref="G3382:G3383"/>
    <mergeCell ref="K3380:K3381"/>
    <mergeCell ref="L3380:L3381"/>
    <mergeCell ref="M3380:M3381"/>
    <mergeCell ref="N3380:N3381"/>
    <mergeCell ref="O3380:O3381"/>
    <mergeCell ref="P3380:P3381"/>
    <mergeCell ref="S3378:S3379"/>
    <mergeCell ref="A3380:A3381"/>
    <mergeCell ref="B3380:B3381"/>
    <mergeCell ref="C3380:C3381"/>
    <mergeCell ref="D3380:D3381"/>
    <mergeCell ref="E3380:E3381"/>
    <mergeCell ref="F3380:F3381"/>
    <mergeCell ref="G3380:G3381"/>
    <mergeCell ref="H3380:H3381"/>
    <mergeCell ref="I3380:I3381"/>
    <mergeCell ref="M3378:M3379"/>
    <mergeCell ref="N3378:N3379"/>
    <mergeCell ref="O3378:O3379"/>
    <mergeCell ref="P3378:P3379"/>
    <mergeCell ref="Q3378:Q3379"/>
    <mergeCell ref="R3378:R3379"/>
    <mergeCell ref="F3378:F3379"/>
    <mergeCell ref="G3378:G3379"/>
    <mergeCell ref="H3378:H3379"/>
    <mergeCell ref="I3378:I3379"/>
    <mergeCell ref="K3378:K3379"/>
    <mergeCell ref="L3378:L3379"/>
    <mergeCell ref="N3386:N3387"/>
    <mergeCell ref="O3386:O3387"/>
    <mergeCell ref="P3386:P3387"/>
    <mergeCell ref="Q3386:Q3387"/>
    <mergeCell ref="R3386:R3387"/>
    <mergeCell ref="S3386:S3387"/>
    <mergeCell ref="G3386:G3387"/>
    <mergeCell ref="H3386:H3387"/>
    <mergeCell ref="I3386:I3387"/>
    <mergeCell ref="K3386:K3387"/>
    <mergeCell ref="L3386:L3387"/>
    <mergeCell ref="M3386:M3387"/>
    <mergeCell ref="A3386:A3387"/>
    <mergeCell ref="B3386:B3387"/>
    <mergeCell ref="C3386:C3387"/>
    <mergeCell ref="D3386:D3387"/>
    <mergeCell ref="E3386:E3387"/>
    <mergeCell ref="F3386:F3387"/>
    <mergeCell ref="F3384:F3385"/>
    <mergeCell ref="G3384:G3385"/>
    <mergeCell ref="H3384:H3385"/>
    <mergeCell ref="I3384:I3385"/>
    <mergeCell ref="K3384:K3385"/>
    <mergeCell ref="L3384:S3385"/>
    <mergeCell ref="O3382:O3383"/>
    <mergeCell ref="P3382:P3383"/>
    <mergeCell ref="Q3382:Q3383"/>
    <mergeCell ref="R3382:R3383"/>
    <mergeCell ref="S3382:S3383"/>
    <mergeCell ref="A3384:A3385"/>
    <mergeCell ref="B3384:B3385"/>
    <mergeCell ref="C3384:C3385"/>
    <mergeCell ref="D3384:D3385"/>
    <mergeCell ref="E3384:E3385"/>
    <mergeCell ref="H3382:H3383"/>
    <mergeCell ref="I3382:I3383"/>
    <mergeCell ref="K3382:K3383"/>
    <mergeCell ref="L3382:L3383"/>
    <mergeCell ref="M3382:M3383"/>
    <mergeCell ref="N3382:N3383"/>
    <mergeCell ref="S3390:S3391"/>
    <mergeCell ref="A3392:A3393"/>
    <mergeCell ref="B3392:B3393"/>
    <mergeCell ref="C3392:C3393"/>
    <mergeCell ref="D3392:D3393"/>
    <mergeCell ref="E3392:E3393"/>
    <mergeCell ref="F3392:F3393"/>
    <mergeCell ref="G3392:G3393"/>
    <mergeCell ref="H3392:H3393"/>
    <mergeCell ref="I3392:I3393"/>
    <mergeCell ref="M3390:M3391"/>
    <mergeCell ref="N3390:N3391"/>
    <mergeCell ref="O3390:O3391"/>
    <mergeCell ref="P3390:P3391"/>
    <mergeCell ref="Q3390:Q3391"/>
    <mergeCell ref="R3390:R3391"/>
    <mergeCell ref="F3390:F3391"/>
    <mergeCell ref="G3390:G3391"/>
    <mergeCell ref="H3390:H3391"/>
    <mergeCell ref="I3390:I3391"/>
    <mergeCell ref="K3390:K3391"/>
    <mergeCell ref="L3390:L3391"/>
    <mergeCell ref="G3388:G3389"/>
    <mergeCell ref="H3388:H3389"/>
    <mergeCell ref="I3388:I3389"/>
    <mergeCell ref="K3388:K3389"/>
    <mergeCell ref="L3388:S3389"/>
    <mergeCell ref="A3390:A3391"/>
    <mergeCell ref="B3390:B3391"/>
    <mergeCell ref="C3390:C3391"/>
    <mergeCell ref="D3390:D3391"/>
    <mergeCell ref="E3390:E3391"/>
    <mergeCell ref="A3388:A3389"/>
    <mergeCell ref="B3388:B3389"/>
    <mergeCell ref="C3388:C3389"/>
    <mergeCell ref="D3388:D3389"/>
    <mergeCell ref="E3388:E3389"/>
    <mergeCell ref="F3388:F3389"/>
    <mergeCell ref="N3396:N3397"/>
    <mergeCell ref="O3396:O3397"/>
    <mergeCell ref="P3396:P3397"/>
    <mergeCell ref="Q3396:Q3397"/>
    <mergeCell ref="R3396:R3397"/>
    <mergeCell ref="S3396:S3397"/>
    <mergeCell ref="G3396:G3397"/>
    <mergeCell ref="H3396:H3397"/>
    <mergeCell ref="I3396:I3397"/>
    <mergeCell ref="K3396:K3397"/>
    <mergeCell ref="L3396:L3397"/>
    <mergeCell ref="M3396:M3397"/>
    <mergeCell ref="P3394:P3395"/>
    <mergeCell ref="Q3394:Q3395"/>
    <mergeCell ref="R3394:R3395"/>
    <mergeCell ref="S3394:S3395"/>
    <mergeCell ref="A3396:A3397"/>
    <mergeCell ref="B3396:B3397"/>
    <mergeCell ref="C3396:C3397"/>
    <mergeCell ref="D3396:D3397"/>
    <mergeCell ref="E3396:E3397"/>
    <mergeCell ref="F3396:F3397"/>
    <mergeCell ref="I3394:I3395"/>
    <mergeCell ref="K3394:K3395"/>
    <mergeCell ref="L3394:L3395"/>
    <mergeCell ref="M3394:M3395"/>
    <mergeCell ref="N3394:N3395"/>
    <mergeCell ref="O3394:O3395"/>
    <mergeCell ref="K3392:K3393"/>
    <mergeCell ref="L3392:S3393"/>
    <mergeCell ref="A3394:A3395"/>
    <mergeCell ref="B3394:B3395"/>
    <mergeCell ref="C3394:C3395"/>
    <mergeCell ref="D3394:D3395"/>
    <mergeCell ref="E3394:E3395"/>
    <mergeCell ref="F3394:F3395"/>
    <mergeCell ref="G3394:G3395"/>
    <mergeCell ref="H3394:H3395"/>
    <mergeCell ref="O3402:O3403"/>
    <mergeCell ref="P3402:P3403"/>
    <mergeCell ref="Q3402:Q3403"/>
    <mergeCell ref="R3402:R3403"/>
    <mergeCell ref="S3402:S3403"/>
    <mergeCell ref="A3404:A3405"/>
    <mergeCell ref="B3404:B3405"/>
    <mergeCell ref="C3404:C3405"/>
    <mergeCell ref="D3404:D3405"/>
    <mergeCell ref="E3404:E3405"/>
    <mergeCell ref="A3402:A3403"/>
    <mergeCell ref="B3402:I3403"/>
    <mergeCell ref="K3402:K3403"/>
    <mergeCell ref="L3402:L3403"/>
    <mergeCell ref="M3402:M3403"/>
    <mergeCell ref="N3402:N3403"/>
    <mergeCell ref="N3400:N3401"/>
    <mergeCell ref="O3400:O3401"/>
    <mergeCell ref="P3400:P3401"/>
    <mergeCell ref="Q3400:Q3401"/>
    <mergeCell ref="R3400:R3401"/>
    <mergeCell ref="S3400:S3401"/>
    <mergeCell ref="G3400:G3401"/>
    <mergeCell ref="H3400:H3401"/>
    <mergeCell ref="I3400:I3401"/>
    <mergeCell ref="K3400:K3401"/>
    <mergeCell ref="L3400:L3401"/>
    <mergeCell ref="M3400:M3401"/>
    <mergeCell ref="A3398:A3399"/>
    <mergeCell ref="B3398:I3399"/>
    <mergeCell ref="K3398:K3399"/>
    <mergeCell ref="L3398:S3399"/>
    <mergeCell ref="A3400:A3401"/>
    <mergeCell ref="B3400:B3401"/>
    <mergeCell ref="C3400:C3401"/>
    <mergeCell ref="D3400:D3401"/>
    <mergeCell ref="E3400:E3401"/>
    <mergeCell ref="F3400:F3401"/>
    <mergeCell ref="Q3406:Q3407"/>
    <mergeCell ref="R3406:R3407"/>
    <mergeCell ref="S3406:S3407"/>
    <mergeCell ref="A3408:A3409"/>
    <mergeCell ref="B3408:B3409"/>
    <mergeCell ref="C3408:C3409"/>
    <mergeCell ref="D3408:D3409"/>
    <mergeCell ref="E3408:E3409"/>
    <mergeCell ref="F3408:F3409"/>
    <mergeCell ref="G3408:G3409"/>
    <mergeCell ref="K3406:K3407"/>
    <mergeCell ref="L3406:L3407"/>
    <mergeCell ref="M3406:M3407"/>
    <mergeCell ref="N3406:N3407"/>
    <mergeCell ref="O3406:O3407"/>
    <mergeCell ref="P3406:P3407"/>
    <mergeCell ref="S3404:S3405"/>
    <mergeCell ref="A3406:A3407"/>
    <mergeCell ref="B3406:B3407"/>
    <mergeCell ref="C3406:C3407"/>
    <mergeCell ref="D3406:D3407"/>
    <mergeCell ref="E3406:E3407"/>
    <mergeCell ref="F3406:F3407"/>
    <mergeCell ref="G3406:G3407"/>
    <mergeCell ref="H3406:H3407"/>
    <mergeCell ref="I3406:I3407"/>
    <mergeCell ref="M3404:M3405"/>
    <mergeCell ref="N3404:N3405"/>
    <mergeCell ref="O3404:O3405"/>
    <mergeCell ref="P3404:P3405"/>
    <mergeCell ref="Q3404:Q3405"/>
    <mergeCell ref="R3404:R3405"/>
    <mergeCell ref="F3404:F3405"/>
    <mergeCell ref="G3404:G3405"/>
    <mergeCell ref="H3404:H3405"/>
    <mergeCell ref="I3404:I3405"/>
    <mergeCell ref="K3404:K3405"/>
    <mergeCell ref="L3404:L3405"/>
    <mergeCell ref="N3412:N3413"/>
    <mergeCell ref="O3412:O3413"/>
    <mergeCell ref="P3412:P3413"/>
    <mergeCell ref="Q3412:Q3413"/>
    <mergeCell ref="R3412:R3413"/>
    <mergeCell ref="S3412:S3413"/>
    <mergeCell ref="G3412:G3413"/>
    <mergeCell ref="H3412:H3413"/>
    <mergeCell ref="I3412:I3413"/>
    <mergeCell ref="K3412:K3413"/>
    <mergeCell ref="L3412:L3413"/>
    <mergeCell ref="M3412:M3413"/>
    <mergeCell ref="A3412:A3413"/>
    <mergeCell ref="B3412:B3413"/>
    <mergeCell ref="C3412:C3413"/>
    <mergeCell ref="D3412:D3413"/>
    <mergeCell ref="E3412:E3413"/>
    <mergeCell ref="F3412:F3413"/>
    <mergeCell ref="N3410:N3411"/>
    <mergeCell ref="O3410:O3411"/>
    <mergeCell ref="P3410:P3411"/>
    <mergeCell ref="Q3410:Q3411"/>
    <mergeCell ref="R3410:R3411"/>
    <mergeCell ref="S3410:S3411"/>
    <mergeCell ref="O3408:O3409"/>
    <mergeCell ref="P3408:P3409"/>
    <mergeCell ref="Q3408:Q3409"/>
    <mergeCell ref="R3408:R3409"/>
    <mergeCell ref="S3408:S3409"/>
    <mergeCell ref="A3410:A3411"/>
    <mergeCell ref="B3410:I3411"/>
    <mergeCell ref="K3410:K3411"/>
    <mergeCell ref="L3410:L3411"/>
    <mergeCell ref="M3410:M3411"/>
    <mergeCell ref="H3408:H3409"/>
    <mergeCell ref="I3408:I3409"/>
    <mergeCell ref="K3408:K3409"/>
    <mergeCell ref="L3408:L3409"/>
    <mergeCell ref="M3408:M3409"/>
    <mergeCell ref="N3408:N3409"/>
    <mergeCell ref="N3416:N3417"/>
    <mergeCell ref="O3416:O3417"/>
    <mergeCell ref="P3416:P3417"/>
    <mergeCell ref="Q3416:Q3417"/>
    <mergeCell ref="R3416:R3417"/>
    <mergeCell ref="S3416:S3417"/>
    <mergeCell ref="G3416:G3417"/>
    <mergeCell ref="H3416:H3417"/>
    <mergeCell ref="I3416:I3417"/>
    <mergeCell ref="K3416:K3417"/>
    <mergeCell ref="L3416:L3417"/>
    <mergeCell ref="M3416:M3417"/>
    <mergeCell ref="A3416:A3417"/>
    <mergeCell ref="B3416:B3417"/>
    <mergeCell ref="C3416:C3417"/>
    <mergeCell ref="D3416:D3417"/>
    <mergeCell ref="E3416:E3417"/>
    <mergeCell ref="F3416:F3417"/>
    <mergeCell ref="N3414:N3415"/>
    <mergeCell ref="O3414:O3415"/>
    <mergeCell ref="P3414:P3415"/>
    <mergeCell ref="Q3414:Q3415"/>
    <mergeCell ref="R3414:R3415"/>
    <mergeCell ref="S3414:S3415"/>
    <mergeCell ref="G3414:G3415"/>
    <mergeCell ref="H3414:H3415"/>
    <mergeCell ref="I3414:I3415"/>
    <mergeCell ref="K3414:K3415"/>
    <mergeCell ref="L3414:L3415"/>
    <mergeCell ref="M3414:M3415"/>
    <mergeCell ref="A3414:A3415"/>
    <mergeCell ref="B3414:B3415"/>
    <mergeCell ref="C3414:C3415"/>
    <mergeCell ref="D3414:D3415"/>
    <mergeCell ref="E3414:E3415"/>
    <mergeCell ref="F3414:F3415"/>
    <mergeCell ref="N3420:N3421"/>
    <mergeCell ref="O3420:O3421"/>
    <mergeCell ref="P3420:P3421"/>
    <mergeCell ref="Q3420:Q3421"/>
    <mergeCell ref="R3420:R3421"/>
    <mergeCell ref="S3420:S3421"/>
    <mergeCell ref="G3420:G3421"/>
    <mergeCell ref="H3420:H3421"/>
    <mergeCell ref="I3420:I3421"/>
    <mergeCell ref="K3420:K3421"/>
    <mergeCell ref="L3420:L3421"/>
    <mergeCell ref="M3420:M3421"/>
    <mergeCell ref="A3420:A3421"/>
    <mergeCell ref="B3420:B3421"/>
    <mergeCell ref="C3420:C3421"/>
    <mergeCell ref="D3420:D3421"/>
    <mergeCell ref="E3420:E3421"/>
    <mergeCell ref="F3420:F3421"/>
    <mergeCell ref="N3418:N3419"/>
    <mergeCell ref="O3418:O3419"/>
    <mergeCell ref="P3418:P3419"/>
    <mergeCell ref="Q3418:Q3419"/>
    <mergeCell ref="R3418:R3419"/>
    <mergeCell ref="S3418:S3419"/>
    <mergeCell ref="G3418:G3419"/>
    <mergeCell ref="H3418:H3419"/>
    <mergeCell ref="I3418:I3419"/>
    <mergeCell ref="K3418:K3419"/>
    <mergeCell ref="L3418:L3419"/>
    <mergeCell ref="M3418:M3419"/>
    <mergeCell ref="A3418:A3419"/>
    <mergeCell ref="B3418:B3419"/>
    <mergeCell ref="C3418:C3419"/>
    <mergeCell ref="D3418:D3419"/>
    <mergeCell ref="E3418:E3419"/>
    <mergeCell ref="F3418:F3419"/>
    <mergeCell ref="O3424:O3425"/>
    <mergeCell ref="P3424:P3425"/>
    <mergeCell ref="Q3424:Q3425"/>
    <mergeCell ref="R3424:R3425"/>
    <mergeCell ref="S3424:S3425"/>
    <mergeCell ref="A3426:A3427"/>
    <mergeCell ref="B3426:B3427"/>
    <mergeCell ref="C3426:C3427"/>
    <mergeCell ref="D3426:D3427"/>
    <mergeCell ref="E3426:E3427"/>
    <mergeCell ref="A3424:A3425"/>
    <mergeCell ref="B3424:I3425"/>
    <mergeCell ref="K3424:K3425"/>
    <mergeCell ref="L3424:L3425"/>
    <mergeCell ref="M3424:M3425"/>
    <mergeCell ref="N3424:N3425"/>
    <mergeCell ref="N3422:N3423"/>
    <mergeCell ref="O3422:O3423"/>
    <mergeCell ref="P3422:P3423"/>
    <mergeCell ref="Q3422:Q3423"/>
    <mergeCell ref="R3422:R3423"/>
    <mergeCell ref="S3422:S3423"/>
    <mergeCell ref="G3422:G3423"/>
    <mergeCell ref="H3422:H3423"/>
    <mergeCell ref="I3422:I3423"/>
    <mergeCell ref="K3422:K3423"/>
    <mergeCell ref="L3422:L3423"/>
    <mergeCell ref="M3422:M3423"/>
    <mergeCell ref="A3422:A3423"/>
    <mergeCell ref="B3422:B3423"/>
    <mergeCell ref="C3422:C3423"/>
    <mergeCell ref="D3422:D3423"/>
    <mergeCell ref="E3422:E3423"/>
    <mergeCell ref="F3422:F3423"/>
    <mergeCell ref="H3430:H3431"/>
    <mergeCell ref="I3430:I3431"/>
    <mergeCell ref="K3430:S3431"/>
    <mergeCell ref="A3432:I3433"/>
    <mergeCell ref="K3432:K3433"/>
    <mergeCell ref="L3432:S3433"/>
    <mergeCell ref="Q3428:Q3429"/>
    <mergeCell ref="R3428:R3429"/>
    <mergeCell ref="S3428:S3429"/>
    <mergeCell ref="A3430:A3431"/>
    <mergeCell ref="B3430:B3431"/>
    <mergeCell ref="C3430:C3431"/>
    <mergeCell ref="D3430:D3431"/>
    <mergeCell ref="E3430:E3431"/>
    <mergeCell ref="F3430:F3431"/>
    <mergeCell ref="G3430:G3431"/>
    <mergeCell ref="K3428:K3429"/>
    <mergeCell ref="L3428:L3429"/>
    <mergeCell ref="M3428:M3429"/>
    <mergeCell ref="N3428:N3429"/>
    <mergeCell ref="O3428:O3429"/>
    <mergeCell ref="P3428:P3429"/>
    <mergeCell ref="S3426:S3427"/>
    <mergeCell ref="A3428:A3429"/>
    <mergeCell ref="B3428:B3429"/>
    <mergeCell ref="C3428:C3429"/>
    <mergeCell ref="D3428:D3429"/>
    <mergeCell ref="E3428:E3429"/>
    <mergeCell ref="F3428:F3429"/>
    <mergeCell ref="G3428:G3429"/>
    <mergeCell ref="H3428:H3429"/>
    <mergeCell ref="I3428:I3429"/>
    <mergeCell ref="M3426:M3427"/>
    <mergeCell ref="N3426:N3427"/>
    <mergeCell ref="O3426:O3427"/>
    <mergeCell ref="P3426:P3427"/>
    <mergeCell ref="Q3426:Q3427"/>
    <mergeCell ref="R3426:R3427"/>
    <mergeCell ref="F3426:F3427"/>
    <mergeCell ref="G3426:G3427"/>
    <mergeCell ref="H3426:H3427"/>
    <mergeCell ref="I3426:I3427"/>
    <mergeCell ref="K3426:K3427"/>
    <mergeCell ref="L3426:L3427"/>
    <mergeCell ref="S3436:S3437"/>
    <mergeCell ref="A3438:A3439"/>
    <mergeCell ref="B3438:B3439"/>
    <mergeCell ref="C3438:C3439"/>
    <mergeCell ref="D3438:D3439"/>
    <mergeCell ref="E3438:E3439"/>
    <mergeCell ref="F3438:F3439"/>
    <mergeCell ref="G3438:G3439"/>
    <mergeCell ref="H3438:H3439"/>
    <mergeCell ref="I3438:I3439"/>
    <mergeCell ref="M3436:M3437"/>
    <mergeCell ref="N3436:N3437"/>
    <mergeCell ref="O3436:O3437"/>
    <mergeCell ref="P3436:P3437"/>
    <mergeCell ref="Q3436:Q3437"/>
    <mergeCell ref="R3436:R3437"/>
    <mergeCell ref="F3436:F3437"/>
    <mergeCell ref="G3436:G3437"/>
    <mergeCell ref="H3436:H3437"/>
    <mergeCell ref="I3436:I3437"/>
    <mergeCell ref="K3436:K3437"/>
    <mergeCell ref="L3436:L3437"/>
    <mergeCell ref="O3434:O3435"/>
    <mergeCell ref="P3434:P3435"/>
    <mergeCell ref="Q3434:Q3435"/>
    <mergeCell ref="R3434:R3435"/>
    <mergeCell ref="S3434:S3435"/>
    <mergeCell ref="A3436:A3437"/>
    <mergeCell ref="B3436:B3437"/>
    <mergeCell ref="C3436:C3437"/>
    <mergeCell ref="D3436:D3437"/>
    <mergeCell ref="E3436:E3437"/>
    <mergeCell ref="A3434:A3435"/>
    <mergeCell ref="B3434:I3435"/>
    <mergeCell ref="K3434:K3435"/>
    <mergeCell ref="L3434:L3435"/>
    <mergeCell ref="M3434:M3435"/>
    <mergeCell ref="N3434:N3435"/>
    <mergeCell ref="N3442:N3443"/>
    <mergeCell ref="O3442:O3443"/>
    <mergeCell ref="P3442:P3443"/>
    <mergeCell ref="Q3442:Q3443"/>
    <mergeCell ref="R3442:R3443"/>
    <mergeCell ref="S3442:S3443"/>
    <mergeCell ref="O3440:O3441"/>
    <mergeCell ref="P3440:P3441"/>
    <mergeCell ref="Q3440:Q3441"/>
    <mergeCell ref="R3440:R3441"/>
    <mergeCell ref="S3440:S3441"/>
    <mergeCell ref="A3442:A3443"/>
    <mergeCell ref="B3442:I3443"/>
    <mergeCell ref="K3442:K3443"/>
    <mergeCell ref="L3442:L3443"/>
    <mergeCell ref="M3442:M3443"/>
    <mergeCell ref="H3440:H3441"/>
    <mergeCell ref="I3440:I3441"/>
    <mergeCell ref="K3440:K3441"/>
    <mergeCell ref="L3440:L3441"/>
    <mergeCell ref="M3440:M3441"/>
    <mergeCell ref="N3440:N3441"/>
    <mergeCell ref="Q3438:Q3439"/>
    <mergeCell ref="R3438:R3439"/>
    <mergeCell ref="S3438:S3439"/>
    <mergeCell ref="A3440:A3441"/>
    <mergeCell ref="B3440:B3441"/>
    <mergeCell ref="C3440:C3441"/>
    <mergeCell ref="D3440:D3441"/>
    <mergeCell ref="E3440:E3441"/>
    <mergeCell ref="F3440:F3441"/>
    <mergeCell ref="G3440:G3441"/>
    <mergeCell ref="K3438:K3439"/>
    <mergeCell ref="L3438:L3439"/>
    <mergeCell ref="M3438:M3439"/>
    <mergeCell ref="N3438:N3439"/>
    <mergeCell ref="O3438:O3439"/>
    <mergeCell ref="P3438:P3439"/>
    <mergeCell ref="N3446:N3447"/>
    <mergeCell ref="O3446:O3447"/>
    <mergeCell ref="P3446:P3447"/>
    <mergeCell ref="Q3446:Q3447"/>
    <mergeCell ref="R3446:R3447"/>
    <mergeCell ref="S3446:S3447"/>
    <mergeCell ref="G3446:G3447"/>
    <mergeCell ref="H3446:H3447"/>
    <mergeCell ref="I3446:I3447"/>
    <mergeCell ref="K3446:K3447"/>
    <mergeCell ref="L3446:L3447"/>
    <mergeCell ref="M3446:M3447"/>
    <mergeCell ref="A3446:A3447"/>
    <mergeCell ref="B3446:B3447"/>
    <mergeCell ref="C3446:C3447"/>
    <mergeCell ref="D3446:D3447"/>
    <mergeCell ref="E3446:E3447"/>
    <mergeCell ref="F3446:F3447"/>
    <mergeCell ref="N3444:N3445"/>
    <mergeCell ref="O3444:O3445"/>
    <mergeCell ref="P3444:P3445"/>
    <mergeCell ref="Q3444:Q3445"/>
    <mergeCell ref="R3444:R3445"/>
    <mergeCell ref="S3444:S3445"/>
    <mergeCell ref="G3444:G3445"/>
    <mergeCell ref="H3444:H3445"/>
    <mergeCell ref="I3444:I3445"/>
    <mergeCell ref="K3444:K3445"/>
    <mergeCell ref="L3444:L3445"/>
    <mergeCell ref="M3444:M3445"/>
    <mergeCell ref="A3444:A3445"/>
    <mergeCell ref="B3444:B3445"/>
    <mergeCell ref="C3444:C3445"/>
    <mergeCell ref="D3444:D3445"/>
    <mergeCell ref="E3444:E3445"/>
    <mergeCell ref="F3444:F3445"/>
    <mergeCell ref="N3450:N3451"/>
    <mergeCell ref="O3450:O3451"/>
    <mergeCell ref="P3450:P3451"/>
    <mergeCell ref="Q3450:Q3451"/>
    <mergeCell ref="R3450:R3451"/>
    <mergeCell ref="S3450:S3451"/>
    <mergeCell ref="G3450:G3451"/>
    <mergeCell ref="H3450:H3451"/>
    <mergeCell ref="I3450:I3451"/>
    <mergeCell ref="K3450:K3451"/>
    <mergeCell ref="L3450:L3451"/>
    <mergeCell ref="M3450:M3451"/>
    <mergeCell ref="A3450:A3451"/>
    <mergeCell ref="B3450:B3451"/>
    <mergeCell ref="C3450:C3451"/>
    <mergeCell ref="D3450:D3451"/>
    <mergeCell ref="E3450:E3451"/>
    <mergeCell ref="F3450:F3451"/>
    <mergeCell ref="N3448:N3449"/>
    <mergeCell ref="O3448:O3449"/>
    <mergeCell ref="P3448:P3449"/>
    <mergeCell ref="Q3448:Q3449"/>
    <mergeCell ref="R3448:R3449"/>
    <mergeCell ref="S3448:S3449"/>
    <mergeCell ref="G3448:G3449"/>
    <mergeCell ref="H3448:H3449"/>
    <mergeCell ref="I3448:I3449"/>
    <mergeCell ref="K3448:K3449"/>
    <mergeCell ref="L3448:L3449"/>
    <mergeCell ref="M3448:M3449"/>
    <mergeCell ref="A3448:A3449"/>
    <mergeCell ref="B3448:B3449"/>
    <mergeCell ref="C3448:C3449"/>
    <mergeCell ref="D3448:D3449"/>
    <mergeCell ref="E3448:E3449"/>
    <mergeCell ref="F3448:F3449"/>
    <mergeCell ref="N3454:N3455"/>
    <mergeCell ref="O3454:O3455"/>
    <mergeCell ref="P3454:P3455"/>
    <mergeCell ref="Q3454:Q3455"/>
    <mergeCell ref="R3454:R3455"/>
    <mergeCell ref="S3454:S3455"/>
    <mergeCell ref="G3454:G3455"/>
    <mergeCell ref="H3454:H3455"/>
    <mergeCell ref="I3454:I3455"/>
    <mergeCell ref="K3454:K3455"/>
    <mergeCell ref="L3454:L3455"/>
    <mergeCell ref="M3454:M3455"/>
    <mergeCell ref="A3454:A3455"/>
    <mergeCell ref="B3454:B3455"/>
    <mergeCell ref="C3454:C3455"/>
    <mergeCell ref="D3454:D3455"/>
    <mergeCell ref="E3454:E3455"/>
    <mergeCell ref="F3454:F3455"/>
    <mergeCell ref="N3452:N3453"/>
    <mergeCell ref="O3452:O3453"/>
    <mergeCell ref="P3452:P3453"/>
    <mergeCell ref="Q3452:Q3453"/>
    <mergeCell ref="R3452:R3453"/>
    <mergeCell ref="S3452:S3453"/>
    <mergeCell ref="G3452:G3453"/>
    <mergeCell ref="H3452:H3453"/>
    <mergeCell ref="I3452:I3453"/>
    <mergeCell ref="K3452:K3453"/>
    <mergeCell ref="L3452:L3453"/>
    <mergeCell ref="M3452:M3453"/>
    <mergeCell ref="A3452:A3453"/>
    <mergeCell ref="B3452:B3453"/>
    <mergeCell ref="C3452:C3453"/>
    <mergeCell ref="D3452:D3453"/>
    <mergeCell ref="E3452:E3453"/>
    <mergeCell ref="F3452:F3453"/>
    <mergeCell ref="N3458:N3459"/>
    <mergeCell ref="O3458:O3459"/>
    <mergeCell ref="P3458:P3459"/>
    <mergeCell ref="Q3458:Q3459"/>
    <mergeCell ref="R3458:R3459"/>
    <mergeCell ref="S3458:S3459"/>
    <mergeCell ref="G3458:G3459"/>
    <mergeCell ref="H3458:H3459"/>
    <mergeCell ref="I3458:I3459"/>
    <mergeCell ref="K3458:K3459"/>
    <mergeCell ref="L3458:L3459"/>
    <mergeCell ref="M3458:M3459"/>
    <mergeCell ref="A3458:A3459"/>
    <mergeCell ref="B3458:B3459"/>
    <mergeCell ref="C3458:C3459"/>
    <mergeCell ref="D3458:D3459"/>
    <mergeCell ref="E3458:E3459"/>
    <mergeCell ref="F3458:F3459"/>
    <mergeCell ref="N3456:N3457"/>
    <mergeCell ref="O3456:O3457"/>
    <mergeCell ref="P3456:P3457"/>
    <mergeCell ref="Q3456:Q3457"/>
    <mergeCell ref="R3456:R3457"/>
    <mergeCell ref="S3456:S3457"/>
    <mergeCell ref="G3456:G3457"/>
    <mergeCell ref="H3456:H3457"/>
    <mergeCell ref="I3456:I3457"/>
    <mergeCell ref="K3456:K3457"/>
    <mergeCell ref="L3456:L3457"/>
    <mergeCell ref="M3456:M3457"/>
    <mergeCell ref="A3456:A3457"/>
    <mergeCell ref="B3456:B3457"/>
    <mergeCell ref="C3456:C3457"/>
    <mergeCell ref="D3456:D3457"/>
    <mergeCell ref="E3456:E3457"/>
    <mergeCell ref="F3456:F3457"/>
    <mergeCell ref="N3464:N3465"/>
    <mergeCell ref="O3464:O3465"/>
    <mergeCell ref="P3464:P3465"/>
    <mergeCell ref="Q3464:Q3465"/>
    <mergeCell ref="R3464:R3465"/>
    <mergeCell ref="S3464:S3465"/>
    <mergeCell ref="G3462:G3463"/>
    <mergeCell ref="H3462:H3463"/>
    <mergeCell ref="I3462:I3463"/>
    <mergeCell ref="K3462:K3463"/>
    <mergeCell ref="L3462:S3463"/>
    <mergeCell ref="A3464:A3465"/>
    <mergeCell ref="B3464:I3465"/>
    <mergeCell ref="K3464:K3465"/>
    <mergeCell ref="L3464:L3465"/>
    <mergeCell ref="M3464:M3465"/>
    <mergeCell ref="A3462:A3463"/>
    <mergeCell ref="B3462:B3463"/>
    <mergeCell ref="C3462:C3463"/>
    <mergeCell ref="D3462:D3463"/>
    <mergeCell ref="E3462:E3463"/>
    <mergeCell ref="F3462:F3463"/>
    <mergeCell ref="N3460:N3461"/>
    <mergeCell ref="O3460:O3461"/>
    <mergeCell ref="P3460:P3461"/>
    <mergeCell ref="Q3460:Q3461"/>
    <mergeCell ref="R3460:R3461"/>
    <mergeCell ref="S3460:S3461"/>
    <mergeCell ref="G3460:G3461"/>
    <mergeCell ref="H3460:H3461"/>
    <mergeCell ref="I3460:I3461"/>
    <mergeCell ref="K3460:K3461"/>
    <mergeCell ref="L3460:L3461"/>
    <mergeCell ref="M3460:M3461"/>
    <mergeCell ref="A3460:A3461"/>
    <mergeCell ref="B3460:B3461"/>
    <mergeCell ref="C3460:C3461"/>
    <mergeCell ref="D3460:D3461"/>
    <mergeCell ref="E3460:E3461"/>
    <mergeCell ref="F3460:F3461"/>
    <mergeCell ref="N3468:N3469"/>
    <mergeCell ref="O3468:O3469"/>
    <mergeCell ref="P3468:P3469"/>
    <mergeCell ref="Q3468:Q3469"/>
    <mergeCell ref="R3468:R3469"/>
    <mergeCell ref="S3468:S3469"/>
    <mergeCell ref="G3468:G3469"/>
    <mergeCell ref="H3468:H3469"/>
    <mergeCell ref="I3468:I3469"/>
    <mergeCell ref="K3468:K3469"/>
    <mergeCell ref="L3468:L3469"/>
    <mergeCell ref="M3468:M3469"/>
    <mergeCell ref="A3468:A3469"/>
    <mergeCell ref="B3468:B3469"/>
    <mergeCell ref="C3468:C3469"/>
    <mergeCell ref="D3468:D3469"/>
    <mergeCell ref="E3468:E3469"/>
    <mergeCell ref="F3468:F3469"/>
    <mergeCell ref="N3466:N3467"/>
    <mergeCell ref="O3466:O3467"/>
    <mergeCell ref="P3466:P3467"/>
    <mergeCell ref="Q3466:Q3467"/>
    <mergeCell ref="R3466:R3467"/>
    <mergeCell ref="S3466:S3467"/>
    <mergeCell ref="G3466:G3467"/>
    <mergeCell ref="H3466:H3467"/>
    <mergeCell ref="I3466:I3467"/>
    <mergeCell ref="K3466:K3467"/>
    <mergeCell ref="L3466:L3467"/>
    <mergeCell ref="M3466:M3467"/>
    <mergeCell ref="A3466:A3467"/>
    <mergeCell ref="B3466:B3467"/>
    <mergeCell ref="C3466:C3467"/>
    <mergeCell ref="D3466:D3467"/>
    <mergeCell ref="E3466:E3467"/>
    <mergeCell ref="F3466:F3467"/>
    <mergeCell ref="S3476:S3477"/>
    <mergeCell ref="A3478:A3479"/>
    <mergeCell ref="B3478:I3479"/>
    <mergeCell ref="K3478:K3479"/>
    <mergeCell ref="L3478:S3479"/>
    <mergeCell ref="A3480:A3481"/>
    <mergeCell ref="B3480:B3481"/>
    <mergeCell ref="C3480:C3481"/>
    <mergeCell ref="D3480:D3481"/>
    <mergeCell ref="E3480:E3481"/>
    <mergeCell ref="M3476:M3477"/>
    <mergeCell ref="N3476:N3477"/>
    <mergeCell ref="O3476:O3477"/>
    <mergeCell ref="P3476:P3477"/>
    <mergeCell ref="Q3476:Q3477"/>
    <mergeCell ref="R3476:R3477"/>
    <mergeCell ref="F3476:F3477"/>
    <mergeCell ref="G3476:G3477"/>
    <mergeCell ref="H3476:H3477"/>
    <mergeCell ref="I3476:I3477"/>
    <mergeCell ref="K3476:K3477"/>
    <mergeCell ref="L3476:L3477"/>
    <mergeCell ref="D3472:G3473"/>
    <mergeCell ref="H3472:I3473"/>
    <mergeCell ref="N3472:Q3473"/>
    <mergeCell ref="R3472:S3473"/>
    <mergeCell ref="A3474:S3475"/>
    <mergeCell ref="A3476:A3477"/>
    <mergeCell ref="B3476:B3477"/>
    <mergeCell ref="C3476:C3477"/>
    <mergeCell ref="D3476:D3477"/>
    <mergeCell ref="E3476:E3477"/>
    <mergeCell ref="N3470:N3471"/>
    <mergeCell ref="O3470:O3471"/>
    <mergeCell ref="P3470:P3471"/>
    <mergeCell ref="Q3470:Q3471"/>
    <mergeCell ref="R3470:R3471"/>
    <mergeCell ref="S3470:S3471"/>
    <mergeCell ref="G3470:G3471"/>
    <mergeCell ref="H3470:H3471"/>
    <mergeCell ref="I3470:I3471"/>
    <mergeCell ref="K3470:K3471"/>
    <mergeCell ref="L3470:L3471"/>
    <mergeCell ref="M3470:M3471"/>
    <mergeCell ref="A3470:A3471"/>
    <mergeCell ref="B3470:B3471"/>
    <mergeCell ref="C3470:C3471"/>
    <mergeCell ref="D3470:D3471"/>
    <mergeCell ref="E3470:E3471"/>
    <mergeCell ref="F3470:F3471"/>
    <mergeCell ref="O3484:O3485"/>
    <mergeCell ref="P3484:P3485"/>
    <mergeCell ref="Q3484:Q3485"/>
    <mergeCell ref="R3484:R3485"/>
    <mergeCell ref="S3484:S3485"/>
    <mergeCell ref="A3486:A3487"/>
    <mergeCell ref="B3486:B3487"/>
    <mergeCell ref="C3486:C3487"/>
    <mergeCell ref="D3486:D3487"/>
    <mergeCell ref="E3486:E3487"/>
    <mergeCell ref="H3484:H3485"/>
    <mergeCell ref="I3484:I3485"/>
    <mergeCell ref="K3484:K3485"/>
    <mergeCell ref="L3484:L3485"/>
    <mergeCell ref="M3484:M3485"/>
    <mergeCell ref="N3484:N3485"/>
    <mergeCell ref="Q3482:Q3483"/>
    <mergeCell ref="R3482:R3483"/>
    <mergeCell ref="S3482:S3483"/>
    <mergeCell ref="A3484:A3485"/>
    <mergeCell ref="B3484:B3485"/>
    <mergeCell ref="C3484:C3485"/>
    <mergeCell ref="D3484:D3485"/>
    <mergeCell ref="E3484:E3485"/>
    <mergeCell ref="F3484:F3485"/>
    <mergeCell ref="G3484:G3485"/>
    <mergeCell ref="K3482:K3483"/>
    <mergeCell ref="L3482:L3483"/>
    <mergeCell ref="M3482:M3483"/>
    <mergeCell ref="N3482:N3483"/>
    <mergeCell ref="O3482:O3483"/>
    <mergeCell ref="P3482:P3483"/>
    <mergeCell ref="S3480:S3481"/>
    <mergeCell ref="A3482:A3483"/>
    <mergeCell ref="B3482:B3483"/>
    <mergeCell ref="C3482:C3483"/>
    <mergeCell ref="D3482:D3483"/>
    <mergeCell ref="E3482:E3483"/>
    <mergeCell ref="F3482:F3483"/>
    <mergeCell ref="G3482:G3483"/>
    <mergeCell ref="H3482:H3483"/>
    <mergeCell ref="I3482:I3483"/>
    <mergeCell ref="M3480:M3481"/>
    <mergeCell ref="N3480:N3481"/>
    <mergeCell ref="O3480:O3481"/>
    <mergeCell ref="P3480:P3481"/>
    <mergeCell ref="Q3480:Q3481"/>
    <mergeCell ref="R3480:R3481"/>
    <mergeCell ref="F3480:F3481"/>
    <mergeCell ref="G3480:G3481"/>
    <mergeCell ref="H3480:H3481"/>
    <mergeCell ref="I3480:I3481"/>
    <mergeCell ref="K3480:K3481"/>
    <mergeCell ref="L3480:L3481"/>
    <mergeCell ref="Q3488:Q3489"/>
    <mergeCell ref="R3488:R3489"/>
    <mergeCell ref="S3488:S3489"/>
    <mergeCell ref="A3490:A3491"/>
    <mergeCell ref="B3490:B3491"/>
    <mergeCell ref="C3490:C3491"/>
    <mergeCell ref="D3490:D3491"/>
    <mergeCell ref="E3490:E3491"/>
    <mergeCell ref="F3490:F3491"/>
    <mergeCell ref="G3490:G3491"/>
    <mergeCell ref="K3488:K3489"/>
    <mergeCell ref="L3488:L3489"/>
    <mergeCell ref="M3488:M3489"/>
    <mergeCell ref="N3488:N3489"/>
    <mergeCell ref="O3488:O3489"/>
    <mergeCell ref="P3488:P3489"/>
    <mergeCell ref="S3486:S3487"/>
    <mergeCell ref="A3488:A3489"/>
    <mergeCell ref="B3488:B3489"/>
    <mergeCell ref="C3488:C3489"/>
    <mergeCell ref="D3488:D3489"/>
    <mergeCell ref="E3488:E3489"/>
    <mergeCell ref="F3488:F3489"/>
    <mergeCell ref="G3488:G3489"/>
    <mergeCell ref="H3488:H3489"/>
    <mergeCell ref="I3488:I3489"/>
    <mergeCell ref="M3486:M3487"/>
    <mergeCell ref="N3486:N3487"/>
    <mergeCell ref="O3486:O3487"/>
    <mergeCell ref="P3486:P3487"/>
    <mergeCell ref="Q3486:Q3487"/>
    <mergeCell ref="R3486:R3487"/>
    <mergeCell ref="F3486:F3487"/>
    <mergeCell ref="G3486:G3487"/>
    <mergeCell ref="H3486:H3487"/>
    <mergeCell ref="I3486:I3487"/>
    <mergeCell ref="K3486:K3487"/>
    <mergeCell ref="L3486:L3487"/>
    <mergeCell ref="K3494:K3495"/>
    <mergeCell ref="L3494:S3495"/>
    <mergeCell ref="A3496:A3497"/>
    <mergeCell ref="B3496:B3497"/>
    <mergeCell ref="C3496:C3497"/>
    <mergeCell ref="D3496:D3497"/>
    <mergeCell ref="E3496:E3497"/>
    <mergeCell ref="F3496:F3497"/>
    <mergeCell ref="G3496:G3497"/>
    <mergeCell ref="H3496:H3497"/>
    <mergeCell ref="S3492:S3493"/>
    <mergeCell ref="A3494:A3495"/>
    <mergeCell ref="B3494:B3495"/>
    <mergeCell ref="C3494:C3495"/>
    <mergeCell ref="D3494:D3495"/>
    <mergeCell ref="E3494:E3495"/>
    <mergeCell ref="F3494:F3495"/>
    <mergeCell ref="G3494:G3495"/>
    <mergeCell ref="H3494:H3495"/>
    <mergeCell ref="I3494:I3495"/>
    <mergeCell ref="M3492:M3493"/>
    <mergeCell ref="N3492:N3493"/>
    <mergeCell ref="O3492:O3493"/>
    <mergeCell ref="P3492:P3493"/>
    <mergeCell ref="Q3492:Q3493"/>
    <mergeCell ref="R3492:R3493"/>
    <mergeCell ref="F3492:F3493"/>
    <mergeCell ref="G3492:G3493"/>
    <mergeCell ref="H3492:H3493"/>
    <mergeCell ref="I3492:I3493"/>
    <mergeCell ref="K3492:K3493"/>
    <mergeCell ref="L3492:L3493"/>
    <mergeCell ref="O3490:O3491"/>
    <mergeCell ref="P3490:P3491"/>
    <mergeCell ref="Q3490:Q3491"/>
    <mergeCell ref="R3490:R3491"/>
    <mergeCell ref="S3490:S3491"/>
    <mergeCell ref="A3492:A3493"/>
    <mergeCell ref="B3492:B3493"/>
    <mergeCell ref="C3492:C3493"/>
    <mergeCell ref="D3492:D3493"/>
    <mergeCell ref="E3492:E3493"/>
    <mergeCell ref="H3490:H3491"/>
    <mergeCell ref="I3490:I3491"/>
    <mergeCell ref="K3490:K3491"/>
    <mergeCell ref="L3490:L3491"/>
    <mergeCell ref="M3490:M3491"/>
    <mergeCell ref="N3490:N3491"/>
    <mergeCell ref="O3500:O3501"/>
    <mergeCell ref="P3500:P3501"/>
    <mergeCell ref="Q3500:Q3501"/>
    <mergeCell ref="R3500:R3501"/>
    <mergeCell ref="S3500:S3501"/>
    <mergeCell ref="A3502:A3503"/>
    <mergeCell ref="B3502:B3503"/>
    <mergeCell ref="C3502:C3503"/>
    <mergeCell ref="D3502:D3503"/>
    <mergeCell ref="E3502:E3503"/>
    <mergeCell ref="A3500:A3501"/>
    <mergeCell ref="B3500:I3501"/>
    <mergeCell ref="K3500:K3501"/>
    <mergeCell ref="L3500:L3501"/>
    <mergeCell ref="M3500:M3501"/>
    <mergeCell ref="N3500:N3501"/>
    <mergeCell ref="N3498:N3499"/>
    <mergeCell ref="O3498:O3499"/>
    <mergeCell ref="P3498:P3499"/>
    <mergeCell ref="Q3498:Q3499"/>
    <mergeCell ref="R3498:R3499"/>
    <mergeCell ref="S3498:S3499"/>
    <mergeCell ref="G3498:G3499"/>
    <mergeCell ref="H3498:H3499"/>
    <mergeCell ref="I3498:I3499"/>
    <mergeCell ref="K3498:K3499"/>
    <mergeCell ref="L3498:L3499"/>
    <mergeCell ref="M3498:M3499"/>
    <mergeCell ref="P3496:P3497"/>
    <mergeCell ref="Q3496:Q3497"/>
    <mergeCell ref="R3496:R3497"/>
    <mergeCell ref="S3496:S3497"/>
    <mergeCell ref="A3498:A3499"/>
    <mergeCell ref="B3498:B3499"/>
    <mergeCell ref="C3498:C3499"/>
    <mergeCell ref="D3498:D3499"/>
    <mergeCell ref="E3498:E3499"/>
    <mergeCell ref="F3498:F3499"/>
    <mergeCell ref="I3496:I3497"/>
    <mergeCell ref="K3496:K3497"/>
    <mergeCell ref="L3496:L3497"/>
    <mergeCell ref="M3496:M3497"/>
    <mergeCell ref="N3496:N3497"/>
    <mergeCell ref="O3496:O3497"/>
    <mergeCell ref="Q3504:Q3505"/>
    <mergeCell ref="R3504:R3505"/>
    <mergeCell ref="S3504:S3505"/>
    <mergeCell ref="A3506:A3507"/>
    <mergeCell ref="B3506:B3507"/>
    <mergeCell ref="C3506:C3507"/>
    <mergeCell ref="D3506:D3507"/>
    <mergeCell ref="E3506:E3507"/>
    <mergeCell ref="F3506:F3507"/>
    <mergeCell ref="G3506:G3507"/>
    <mergeCell ref="K3504:K3505"/>
    <mergeCell ref="L3504:L3505"/>
    <mergeCell ref="M3504:M3505"/>
    <mergeCell ref="N3504:N3505"/>
    <mergeCell ref="O3504:O3505"/>
    <mergeCell ref="P3504:P3505"/>
    <mergeCell ref="S3502:S3503"/>
    <mergeCell ref="A3504:A3505"/>
    <mergeCell ref="B3504:B3505"/>
    <mergeCell ref="C3504:C3505"/>
    <mergeCell ref="D3504:D3505"/>
    <mergeCell ref="E3504:E3505"/>
    <mergeCell ref="F3504:F3505"/>
    <mergeCell ref="G3504:G3505"/>
    <mergeCell ref="H3504:H3505"/>
    <mergeCell ref="I3504:I3505"/>
    <mergeCell ref="M3502:M3503"/>
    <mergeCell ref="N3502:N3503"/>
    <mergeCell ref="O3502:O3503"/>
    <mergeCell ref="P3502:P3503"/>
    <mergeCell ref="Q3502:Q3503"/>
    <mergeCell ref="R3502:R3503"/>
    <mergeCell ref="F3502:F3503"/>
    <mergeCell ref="G3502:G3503"/>
    <mergeCell ref="H3502:H3503"/>
    <mergeCell ref="I3502:I3503"/>
    <mergeCell ref="K3502:K3503"/>
    <mergeCell ref="L3502:L3503"/>
    <mergeCell ref="K3510:S3511"/>
    <mergeCell ref="A3512:A3513"/>
    <mergeCell ref="B3512:B3513"/>
    <mergeCell ref="C3512:C3513"/>
    <mergeCell ref="D3512:D3513"/>
    <mergeCell ref="E3512:E3513"/>
    <mergeCell ref="F3512:F3513"/>
    <mergeCell ref="G3512:G3513"/>
    <mergeCell ref="H3512:H3513"/>
    <mergeCell ref="I3512:I3513"/>
    <mergeCell ref="S3508:S3509"/>
    <mergeCell ref="A3510:A3511"/>
    <mergeCell ref="B3510:B3511"/>
    <mergeCell ref="C3510:C3511"/>
    <mergeCell ref="D3510:D3511"/>
    <mergeCell ref="E3510:E3511"/>
    <mergeCell ref="F3510:F3511"/>
    <mergeCell ref="G3510:G3511"/>
    <mergeCell ref="H3510:H3511"/>
    <mergeCell ref="I3510:I3511"/>
    <mergeCell ref="M3508:M3509"/>
    <mergeCell ref="N3508:N3509"/>
    <mergeCell ref="O3508:O3509"/>
    <mergeCell ref="P3508:P3509"/>
    <mergeCell ref="Q3508:Q3509"/>
    <mergeCell ref="R3508:R3509"/>
    <mergeCell ref="F3508:F3509"/>
    <mergeCell ref="G3508:G3509"/>
    <mergeCell ref="H3508:H3509"/>
    <mergeCell ref="I3508:I3509"/>
    <mergeCell ref="K3508:K3509"/>
    <mergeCell ref="L3508:L3509"/>
    <mergeCell ref="O3506:O3507"/>
    <mergeCell ref="P3506:P3507"/>
    <mergeCell ref="Q3506:Q3507"/>
    <mergeCell ref="R3506:R3507"/>
    <mergeCell ref="S3506:S3507"/>
    <mergeCell ref="A3508:A3509"/>
    <mergeCell ref="B3508:B3509"/>
    <mergeCell ref="C3508:C3509"/>
    <mergeCell ref="D3508:D3509"/>
    <mergeCell ref="E3508:E3509"/>
    <mergeCell ref="H3506:H3507"/>
    <mergeCell ref="I3506:I3507"/>
    <mergeCell ref="K3506:K3507"/>
    <mergeCell ref="L3506:L3507"/>
    <mergeCell ref="M3506:M3507"/>
    <mergeCell ref="N3506:N3507"/>
    <mergeCell ref="O3516:O3517"/>
    <mergeCell ref="P3516:P3517"/>
    <mergeCell ref="Q3516:Q3517"/>
    <mergeCell ref="R3516:R3517"/>
    <mergeCell ref="S3516:S3517"/>
    <mergeCell ref="A3518:A3519"/>
    <mergeCell ref="B3518:B3519"/>
    <mergeCell ref="C3518:C3519"/>
    <mergeCell ref="D3518:D3519"/>
    <mergeCell ref="E3518:E3519"/>
    <mergeCell ref="P3514:P3515"/>
    <mergeCell ref="Q3514:Q3515"/>
    <mergeCell ref="R3514:R3515"/>
    <mergeCell ref="S3514:S3515"/>
    <mergeCell ref="A3516:A3517"/>
    <mergeCell ref="B3516:I3517"/>
    <mergeCell ref="K3516:K3517"/>
    <mergeCell ref="L3516:L3517"/>
    <mergeCell ref="M3516:M3517"/>
    <mergeCell ref="N3516:N3517"/>
    <mergeCell ref="I3514:I3515"/>
    <mergeCell ref="K3514:K3515"/>
    <mergeCell ref="L3514:L3515"/>
    <mergeCell ref="M3514:M3515"/>
    <mergeCell ref="N3514:N3515"/>
    <mergeCell ref="O3514:O3515"/>
    <mergeCell ref="K3512:K3513"/>
    <mergeCell ref="L3512:S3513"/>
    <mergeCell ref="A3514:A3515"/>
    <mergeCell ref="B3514:B3515"/>
    <mergeCell ref="C3514:C3515"/>
    <mergeCell ref="D3514:D3515"/>
    <mergeCell ref="E3514:E3515"/>
    <mergeCell ref="F3514:F3515"/>
    <mergeCell ref="G3514:G3515"/>
    <mergeCell ref="H3514:H3515"/>
    <mergeCell ref="O3522:O3523"/>
    <mergeCell ref="P3522:P3523"/>
    <mergeCell ref="Q3522:Q3523"/>
    <mergeCell ref="R3522:R3523"/>
    <mergeCell ref="S3522:S3523"/>
    <mergeCell ref="A3524:A3525"/>
    <mergeCell ref="B3524:B3525"/>
    <mergeCell ref="C3524:C3525"/>
    <mergeCell ref="D3524:D3525"/>
    <mergeCell ref="E3524:E3525"/>
    <mergeCell ref="H3522:H3523"/>
    <mergeCell ref="I3522:I3523"/>
    <mergeCell ref="K3522:K3523"/>
    <mergeCell ref="L3522:L3523"/>
    <mergeCell ref="M3522:M3523"/>
    <mergeCell ref="N3522:N3523"/>
    <mergeCell ref="Q3520:Q3521"/>
    <mergeCell ref="R3520:R3521"/>
    <mergeCell ref="S3520:S3521"/>
    <mergeCell ref="A3522:A3523"/>
    <mergeCell ref="B3522:B3523"/>
    <mergeCell ref="C3522:C3523"/>
    <mergeCell ref="D3522:D3523"/>
    <mergeCell ref="E3522:E3523"/>
    <mergeCell ref="F3522:F3523"/>
    <mergeCell ref="G3522:G3523"/>
    <mergeCell ref="K3520:K3521"/>
    <mergeCell ref="L3520:L3521"/>
    <mergeCell ref="M3520:M3521"/>
    <mergeCell ref="N3520:N3521"/>
    <mergeCell ref="O3520:O3521"/>
    <mergeCell ref="P3520:P3521"/>
    <mergeCell ref="S3518:S3519"/>
    <mergeCell ref="A3520:A3521"/>
    <mergeCell ref="B3520:B3521"/>
    <mergeCell ref="C3520:C3521"/>
    <mergeCell ref="D3520:D3521"/>
    <mergeCell ref="E3520:E3521"/>
    <mergeCell ref="F3520:F3521"/>
    <mergeCell ref="G3520:G3521"/>
    <mergeCell ref="H3520:H3521"/>
    <mergeCell ref="I3520:I3521"/>
    <mergeCell ref="M3518:M3519"/>
    <mergeCell ref="N3518:N3519"/>
    <mergeCell ref="O3518:O3519"/>
    <mergeCell ref="P3518:P3519"/>
    <mergeCell ref="Q3518:Q3519"/>
    <mergeCell ref="R3518:R3519"/>
    <mergeCell ref="F3518:F3519"/>
    <mergeCell ref="G3518:G3519"/>
    <mergeCell ref="H3518:H3519"/>
    <mergeCell ref="I3518:I3519"/>
    <mergeCell ref="K3518:K3519"/>
    <mergeCell ref="L3518:L3519"/>
    <mergeCell ref="O3528:O3529"/>
    <mergeCell ref="P3528:P3529"/>
    <mergeCell ref="Q3528:Q3529"/>
    <mergeCell ref="R3528:R3529"/>
    <mergeCell ref="S3528:S3529"/>
    <mergeCell ref="A3530:A3531"/>
    <mergeCell ref="B3530:B3531"/>
    <mergeCell ref="C3530:C3531"/>
    <mergeCell ref="D3530:D3531"/>
    <mergeCell ref="E3530:E3531"/>
    <mergeCell ref="H3528:H3529"/>
    <mergeCell ref="I3528:I3529"/>
    <mergeCell ref="K3528:K3529"/>
    <mergeCell ref="L3528:L3529"/>
    <mergeCell ref="M3528:M3529"/>
    <mergeCell ref="N3528:N3529"/>
    <mergeCell ref="Q3526:Q3527"/>
    <mergeCell ref="R3526:R3527"/>
    <mergeCell ref="S3526:S3527"/>
    <mergeCell ref="A3528:A3529"/>
    <mergeCell ref="B3528:B3529"/>
    <mergeCell ref="C3528:C3529"/>
    <mergeCell ref="D3528:D3529"/>
    <mergeCell ref="E3528:E3529"/>
    <mergeCell ref="F3528:F3529"/>
    <mergeCell ref="G3528:G3529"/>
    <mergeCell ref="K3526:K3527"/>
    <mergeCell ref="L3526:L3527"/>
    <mergeCell ref="M3526:M3527"/>
    <mergeCell ref="N3526:N3527"/>
    <mergeCell ref="O3526:O3527"/>
    <mergeCell ref="P3526:P3527"/>
    <mergeCell ref="S3524:S3525"/>
    <mergeCell ref="A3526:A3527"/>
    <mergeCell ref="B3526:B3527"/>
    <mergeCell ref="C3526:C3527"/>
    <mergeCell ref="D3526:D3527"/>
    <mergeCell ref="E3526:E3527"/>
    <mergeCell ref="F3526:F3527"/>
    <mergeCell ref="G3526:G3527"/>
    <mergeCell ref="H3526:H3527"/>
    <mergeCell ref="I3526:I3527"/>
    <mergeCell ref="M3524:M3525"/>
    <mergeCell ref="N3524:N3525"/>
    <mergeCell ref="O3524:O3525"/>
    <mergeCell ref="P3524:P3525"/>
    <mergeCell ref="Q3524:Q3525"/>
    <mergeCell ref="R3524:R3525"/>
    <mergeCell ref="F3524:F3525"/>
    <mergeCell ref="G3524:G3525"/>
    <mergeCell ref="H3524:H3525"/>
    <mergeCell ref="I3524:I3525"/>
    <mergeCell ref="K3524:K3525"/>
    <mergeCell ref="L3524:L3525"/>
    <mergeCell ref="Q3532:Q3533"/>
    <mergeCell ref="R3532:R3533"/>
    <mergeCell ref="S3532:S3533"/>
    <mergeCell ref="A3534:A3535"/>
    <mergeCell ref="B3534:B3535"/>
    <mergeCell ref="C3534:C3535"/>
    <mergeCell ref="D3534:D3535"/>
    <mergeCell ref="E3534:E3535"/>
    <mergeCell ref="F3534:F3535"/>
    <mergeCell ref="G3534:G3535"/>
    <mergeCell ref="K3532:K3533"/>
    <mergeCell ref="L3532:L3533"/>
    <mergeCell ref="M3532:M3533"/>
    <mergeCell ref="N3532:N3533"/>
    <mergeCell ref="O3532:O3533"/>
    <mergeCell ref="P3532:P3533"/>
    <mergeCell ref="S3530:S3531"/>
    <mergeCell ref="A3532:A3533"/>
    <mergeCell ref="B3532:B3533"/>
    <mergeCell ref="C3532:C3533"/>
    <mergeCell ref="D3532:D3533"/>
    <mergeCell ref="E3532:E3533"/>
    <mergeCell ref="F3532:F3533"/>
    <mergeCell ref="G3532:G3533"/>
    <mergeCell ref="H3532:H3533"/>
    <mergeCell ref="I3532:I3533"/>
    <mergeCell ref="M3530:M3531"/>
    <mergeCell ref="N3530:N3531"/>
    <mergeCell ref="O3530:O3531"/>
    <mergeCell ref="P3530:P3531"/>
    <mergeCell ref="Q3530:Q3531"/>
    <mergeCell ref="R3530:R3531"/>
    <mergeCell ref="F3530:F3531"/>
    <mergeCell ref="G3530:G3531"/>
    <mergeCell ref="H3530:H3531"/>
    <mergeCell ref="I3530:I3531"/>
    <mergeCell ref="K3530:K3531"/>
    <mergeCell ref="L3530:L3531"/>
    <mergeCell ref="S3536:S3537"/>
    <mergeCell ref="A3538:A3539"/>
    <mergeCell ref="B3538:B3539"/>
    <mergeCell ref="C3538:C3539"/>
    <mergeCell ref="D3538:D3539"/>
    <mergeCell ref="E3538:E3539"/>
    <mergeCell ref="F3538:F3539"/>
    <mergeCell ref="G3538:G3539"/>
    <mergeCell ref="H3538:H3539"/>
    <mergeCell ref="I3538:I3539"/>
    <mergeCell ref="M3536:M3537"/>
    <mergeCell ref="N3536:N3537"/>
    <mergeCell ref="O3536:O3537"/>
    <mergeCell ref="P3536:P3537"/>
    <mergeCell ref="Q3536:Q3537"/>
    <mergeCell ref="R3536:R3537"/>
    <mergeCell ref="F3536:F3537"/>
    <mergeCell ref="G3536:G3537"/>
    <mergeCell ref="H3536:H3537"/>
    <mergeCell ref="I3536:I3537"/>
    <mergeCell ref="K3536:K3537"/>
    <mergeCell ref="L3536:L3537"/>
    <mergeCell ref="O3534:O3535"/>
    <mergeCell ref="P3534:P3535"/>
    <mergeCell ref="Q3534:Q3535"/>
    <mergeCell ref="R3534:R3535"/>
    <mergeCell ref="S3534:S3535"/>
    <mergeCell ref="A3536:A3537"/>
    <mergeCell ref="B3536:B3537"/>
    <mergeCell ref="C3536:C3537"/>
    <mergeCell ref="D3536:D3537"/>
    <mergeCell ref="E3536:E3537"/>
    <mergeCell ref="H3534:H3535"/>
    <mergeCell ref="I3534:I3535"/>
    <mergeCell ref="K3534:K3535"/>
    <mergeCell ref="L3534:L3535"/>
    <mergeCell ref="M3534:M3535"/>
    <mergeCell ref="N3534:N3535"/>
    <mergeCell ref="N3542:N3543"/>
    <mergeCell ref="O3542:O3543"/>
    <mergeCell ref="P3542:P3543"/>
    <mergeCell ref="Q3542:Q3543"/>
    <mergeCell ref="R3542:R3543"/>
    <mergeCell ref="S3542:S3543"/>
    <mergeCell ref="G3542:G3543"/>
    <mergeCell ref="H3542:H3543"/>
    <mergeCell ref="I3542:I3543"/>
    <mergeCell ref="K3542:K3543"/>
    <mergeCell ref="L3542:L3543"/>
    <mergeCell ref="M3542:M3543"/>
    <mergeCell ref="P3540:P3541"/>
    <mergeCell ref="Q3540:Q3541"/>
    <mergeCell ref="R3540:R3541"/>
    <mergeCell ref="S3540:S3541"/>
    <mergeCell ref="A3542:A3543"/>
    <mergeCell ref="B3542:B3543"/>
    <mergeCell ref="C3542:C3543"/>
    <mergeCell ref="D3542:D3543"/>
    <mergeCell ref="E3542:E3543"/>
    <mergeCell ref="F3542:F3543"/>
    <mergeCell ref="I3540:I3541"/>
    <mergeCell ref="K3540:K3541"/>
    <mergeCell ref="L3540:L3541"/>
    <mergeCell ref="M3540:M3541"/>
    <mergeCell ref="N3540:N3541"/>
    <mergeCell ref="O3540:O3541"/>
    <mergeCell ref="K3538:K3539"/>
    <mergeCell ref="L3538:S3539"/>
    <mergeCell ref="A3540:A3541"/>
    <mergeCell ref="B3540:B3541"/>
    <mergeCell ref="C3540:C3541"/>
    <mergeCell ref="D3540:D3541"/>
    <mergeCell ref="E3540:E3541"/>
    <mergeCell ref="F3540:F3541"/>
    <mergeCell ref="G3540:G3541"/>
    <mergeCell ref="H3540:H3541"/>
    <mergeCell ref="O3546:O3547"/>
    <mergeCell ref="P3546:P3547"/>
    <mergeCell ref="Q3546:Q3547"/>
    <mergeCell ref="R3546:R3547"/>
    <mergeCell ref="S3546:S3547"/>
    <mergeCell ref="A3548:A3549"/>
    <mergeCell ref="B3548:B3549"/>
    <mergeCell ref="C3548:C3549"/>
    <mergeCell ref="D3548:D3549"/>
    <mergeCell ref="E3548:E3549"/>
    <mergeCell ref="A3546:A3547"/>
    <mergeCell ref="B3546:I3547"/>
    <mergeCell ref="K3546:K3547"/>
    <mergeCell ref="L3546:L3547"/>
    <mergeCell ref="M3546:M3547"/>
    <mergeCell ref="N3546:N3547"/>
    <mergeCell ref="N3544:N3545"/>
    <mergeCell ref="O3544:O3545"/>
    <mergeCell ref="P3544:P3545"/>
    <mergeCell ref="Q3544:Q3545"/>
    <mergeCell ref="R3544:R3545"/>
    <mergeCell ref="S3544:S3545"/>
    <mergeCell ref="G3544:G3545"/>
    <mergeCell ref="H3544:H3545"/>
    <mergeCell ref="I3544:I3545"/>
    <mergeCell ref="K3544:K3545"/>
    <mergeCell ref="L3544:L3545"/>
    <mergeCell ref="M3544:M3545"/>
    <mergeCell ref="A3544:A3545"/>
    <mergeCell ref="B3544:B3545"/>
    <mergeCell ref="C3544:C3545"/>
    <mergeCell ref="D3544:D3545"/>
    <mergeCell ref="E3544:E3545"/>
    <mergeCell ref="F3544:F3545"/>
    <mergeCell ref="O3552:O3553"/>
    <mergeCell ref="P3552:P3553"/>
    <mergeCell ref="Q3552:Q3553"/>
    <mergeCell ref="R3552:R3553"/>
    <mergeCell ref="S3552:S3553"/>
    <mergeCell ref="A3554:A3555"/>
    <mergeCell ref="B3554:B3555"/>
    <mergeCell ref="C3554:C3555"/>
    <mergeCell ref="D3554:D3555"/>
    <mergeCell ref="E3554:E3555"/>
    <mergeCell ref="H3552:H3553"/>
    <mergeCell ref="I3552:I3553"/>
    <mergeCell ref="K3552:K3553"/>
    <mergeCell ref="L3552:L3553"/>
    <mergeCell ref="M3552:M3553"/>
    <mergeCell ref="N3552:N3553"/>
    <mergeCell ref="Q3550:Q3551"/>
    <mergeCell ref="R3550:R3551"/>
    <mergeCell ref="S3550:S3551"/>
    <mergeCell ref="A3552:A3553"/>
    <mergeCell ref="B3552:B3553"/>
    <mergeCell ref="C3552:C3553"/>
    <mergeCell ref="D3552:D3553"/>
    <mergeCell ref="E3552:E3553"/>
    <mergeCell ref="F3552:F3553"/>
    <mergeCell ref="G3552:G3553"/>
    <mergeCell ref="K3550:K3551"/>
    <mergeCell ref="L3550:L3551"/>
    <mergeCell ref="M3550:M3551"/>
    <mergeCell ref="N3550:N3551"/>
    <mergeCell ref="O3550:O3551"/>
    <mergeCell ref="P3550:P3551"/>
    <mergeCell ref="S3548:S3549"/>
    <mergeCell ref="A3550:A3551"/>
    <mergeCell ref="B3550:B3551"/>
    <mergeCell ref="C3550:C3551"/>
    <mergeCell ref="D3550:D3551"/>
    <mergeCell ref="E3550:E3551"/>
    <mergeCell ref="F3550:F3551"/>
    <mergeCell ref="G3550:G3551"/>
    <mergeCell ref="H3550:H3551"/>
    <mergeCell ref="I3550:I3551"/>
    <mergeCell ref="M3548:M3549"/>
    <mergeCell ref="N3548:N3549"/>
    <mergeCell ref="O3548:O3549"/>
    <mergeCell ref="P3548:P3549"/>
    <mergeCell ref="Q3548:Q3549"/>
    <mergeCell ref="R3548:R3549"/>
    <mergeCell ref="F3548:F3549"/>
    <mergeCell ref="G3548:G3549"/>
    <mergeCell ref="H3548:H3549"/>
    <mergeCell ref="I3548:I3549"/>
    <mergeCell ref="K3548:K3549"/>
    <mergeCell ref="L3548:L3549"/>
    <mergeCell ref="Q3556:Q3557"/>
    <mergeCell ref="R3556:R3557"/>
    <mergeCell ref="S3556:S3557"/>
    <mergeCell ref="A3558:A3559"/>
    <mergeCell ref="B3558:B3559"/>
    <mergeCell ref="C3558:C3559"/>
    <mergeCell ref="D3558:D3559"/>
    <mergeCell ref="E3558:E3559"/>
    <mergeCell ref="F3558:F3559"/>
    <mergeCell ref="G3558:G3559"/>
    <mergeCell ref="K3556:K3557"/>
    <mergeCell ref="L3556:L3557"/>
    <mergeCell ref="M3556:M3557"/>
    <mergeCell ref="N3556:N3557"/>
    <mergeCell ref="O3556:O3557"/>
    <mergeCell ref="P3556:P3557"/>
    <mergeCell ref="S3554:S3555"/>
    <mergeCell ref="A3556:A3557"/>
    <mergeCell ref="B3556:B3557"/>
    <mergeCell ref="C3556:C3557"/>
    <mergeCell ref="D3556:D3557"/>
    <mergeCell ref="E3556:E3557"/>
    <mergeCell ref="F3556:F3557"/>
    <mergeCell ref="G3556:G3557"/>
    <mergeCell ref="H3556:H3557"/>
    <mergeCell ref="I3556:I3557"/>
    <mergeCell ref="M3554:M3555"/>
    <mergeCell ref="N3554:N3555"/>
    <mergeCell ref="O3554:O3555"/>
    <mergeCell ref="P3554:P3555"/>
    <mergeCell ref="Q3554:Q3555"/>
    <mergeCell ref="R3554:R3555"/>
    <mergeCell ref="F3554:F3555"/>
    <mergeCell ref="G3554:G3555"/>
    <mergeCell ref="H3554:H3555"/>
    <mergeCell ref="I3554:I3555"/>
    <mergeCell ref="K3554:K3555"/>
    <mergeCell ref="L3554:L3555"/>
    <mergeCell ref="N3562:N3563"/>
    <mergeCell ref="O3562:O3563"/>
    <mergeCell ref="P3562:P3563"/>
    <mergeCell ref="Q3562:Q3563"/>
    <mergeCell ref="R3562:R3563"/>
    <mergeCell ref="S3562:S3563"/>
    <mergeCell ref="G3562:G3563"/>
    <mergeCell ref="H3562:H3563"/>
    <mergeCell ref="I3562:I3563"/>
    <mergeCell ref="K3562:K3563"/>
    <mergeCell ref="L3562:L3563"/>
    <mergeCell ref="M3562:M3563"/>
    <mergeCell ref="A3562:A3563"/>
    <mergeCell ref="B3562:B3563"/>
    <mergeCell ref="C3562:C3563"/>
    <mergeCell ref="D3562:D3563"/>
    <mergeCell ref="E3562:E3563"/>
    <mergeCell ref="F3562:F3563"/>
    <mergeCell ref="N3560:N3561"/>
    <mergeCell ref="O3560:O3561"/>
    <mergeCell ref="P3560:P3561"/>
    <mergeCell ref="Q3560:Q3561"/>
    <mergeCell ref="R3560:R3561"/>
    <mergeCell ref="S3560:S3561"/>
    <mergeCell ref="O3558:O3559"/>
    <mergeCell ref="P3558:P3559"/>
    <mergeCell ref="Q3558:Q3559"/>
    <mergeCell ref="R3558:R3559"/>
    <mergeCell ref="S3558:S3559"/>
    <mergeCell ref="A3560:A3561"/>
    <mergeCell ref="B3560:I3561"/>
    <mergeCell ref="K3560:K3561"/>
    <mergeCell ref="L3560:L3561"/>
    <mergeCell ref="M3560:M3561"/>
    <mergeCell ref="H3558:H3559"/>
    <mergeCell ref="I3558:I3559"/>
    <mergeCell ref="K3558:K3559"/>
    <mergeCell ref="L3558:L3559"/>
    <mergeCell ref="M3558:M3559"/>
    <mergeCell ref="N3558:N3559"/>
    <mergeCell ref="N3566:N3567"/>
    <mergeCell ref="O3566:O3567"/>
    <mergeCell ref="P3566:P3567"/>
    <mergeCell ref="Q3566:Q3567"/>
    <mergeCell ref="R3566:R3567"/>
    <mergeCell ref="S3566:S3567"/>
    <mergeCell ref="G3566:G3567"/>
    <mergeCell ref="H3566:H3567"/>
    <mergeCell ref="I3566:I3567"/>
    <mergeCell ref="K3566:K3567"/>
    <mergeCell ref="L3566:L3567"/>
    <mergeCell ref="M3566:M3567"/>
    <mergeCell ref="A3566:A3567"/>
    <mergeCell ref="B3566:B3567"/>
    <mergeCell ref="C3566:C3567"/>
    <mergeCell ref="D3566:D3567"/>
    <mergeCell ref="E3566:E3567"/>
    <mergeCell ref="F3566:F3567"/>
    <mergeCell ref="N3564:N3565"/>
    <mergeCell ref="O3564:O3565"/>
    <mergeCell ref="P3564:P3565"/>
    <mergeCell ref="Q3564:Q3565"/>
    <mergeCell ref="R3564:R3565"/>
    <mergeCell ref="S3564:S3565"/>
    <mergeCell ref="G3564:G3565"/>
    <mergeCell ref="H3564:H3565"/>
    <mergeCell ref="I3564:I3565"/>
    <mergeCell ref="K3564:K3565"/>
    <mergeCell ref="L3564:L3565"/>
    <mergeCell ref="M3564:M3565"/>
    <mergeCell ref="A3564:A3565"/>
    <mergeCell ref="B3564:B3565"/>
    <mergeCell ref="C3564:C3565"/>
    <mergeCell ref="D3564:D3565"/>
    <mergeCell ref="E3564:E3565"/>
    <mergeCell ref="F3564:F3565"/>
    <mergeCell ref="N3570:N3571"/>
    <mergeCell ref="O3570:O3571"/>
    <mergeCell ref="P3570:P3571"/>
    <mergeCell ref="Q3570:Q3571"/>
    <mergeCell ref="R3570:R3571"/>
    <mergeCell ref="S3570:S3571"/>
    <mergeCell ref="G3570:G3571"/>
    <mergeCell ref="H3570:H3571"/>
    <mergeCell ref="I3570:I3571"/>
    <mergeCell ref="K3570:K3571"/>
    <mergeCell ref="L3570:L3571"/>
    <mergeCell ref="M3570:M3571"/>
    <mergeCell ref="A3570:A3571"/>
    <mergeCell ref="B3570:B3571"/>
    <mergeCell ref="C3570:C3571"/>
    <mergeCell ref="D3570:D3571"/>
    <mergeCell ref="E3570:E3571"/>
    <mergeCell ref="F3570:F3571"/>
    <mergeCell ref="N3568:N3569"/>
    <mergeCell ref="O3568:O3569"/>
    <mergeCell ref="P3568:P3569"/>
    <mergeCell ref="Q3568:Q3569"/>
    <mergeCell ref="R3568:R3569"/>
    <mergeCell ref="S3568:S3569"/>
    <mergeCell ref="G3568:G3569"/>
    <mergeCell ref="H3568:H3569"/>
    <mergeCell ref="I3568:I3569"/>
    <mergeCell ref="K3568:K3569"/>
    <mergeCell ref="L3568:L3569"/>
    <mergeCell ref="M3568:M3569"/>
    <mergeCell ref="A3568:A3569"/>
    <mergeCell ref="B3568:B3569"/>
    <mergeCell ref="C3568:C3569"/>
    <mergeCell ref="D3568:D3569"/>
    <mergeCell ref="E3568:E3569"/>
    <mergeCell ref="F3568:F3569"/>
    <mergeCell ref="S3578:S3579"/>
    <mergeCell ref="A3580:A3581"/>
    <mergeCell ref="B3580:I3581"/>
    <mergeCell ref="K3580:K3581"/>
    <mergeCell ref="L3580:S3581"/>
    <mergeCell ref="A3582:A3583"/>
    <mergeCell ref="B3582:B3583"/>
    <mergeCell ref="C3582:C3583"/>
    <mergeCell ref="D3582:D3583"/>
    <mergeCell ref="E3582:E3583"/>
    <mergeCell ref="M3578:M3579"/>
    <mergeCell ref="N3578:N3579"/>
    <mergeCell ref="O3578:O3579"/>
    <mergeCell ref="P3578:P3579"/>
    <mergeCell ref="Q3578:Q3579"/>
    <mergeCell ref="R3578:R3579"/>
    <mergeCell ref="F3578:F3579"/>
    <mergeCell ref="G3578:G3579"/>
    <mergeCell ref="H3578:H3579"/>
    <mergeCell ref="I3578:I3579"/>
    <mergeCell ref="K3578:K3579"/>
    <mergeCell ref="L3578:L3579"/>
    <mergeCell ref="D3574:G3575"/>
    <mergeCell ref="H3574:I3575"/>
    <mergeCell ref="N3574:Q3575"/>
    <mergeCell ref="R3574:S3575"/>
    <mergeCell ref="A3576:S3577"/>
    <mergeCell ref="A3578:A3579"/>
    <mergeCell ref="B3578:B3579"/>
    <mergeCell ref="C3578:C3579"/>
    <mergeCell ref="D3578:D3579"/>
    <mergeCell ref="E3578:E3579"/>
    <mergeCell ref="N3572:N3573"/>
    <mergeCell ref="O3572:O3573"/>
    <mergeCell ref="P3572:P3573"/>
    <mergeCell ref="Q3572:Q3573"/>
    <mergeCell ref="R3572:R3573"/>
    <mergeCell ref="S3572:S3573"/>
    <mergeCell ref="G3572:G3573"/>
    <mergeCell ref="H3572:H3573"/>
    <mergeCell ref="I3572:I3573"/>
    <mergeCell ref="K3572:K3573"/>
    <mergeCell ref="L3572:L3573"/>
    <mergeCell ref="M3572:M3573"/>
    <mergeCell ref="A3572:A3573"/>
    <mergeCell ref="B3572:B3573"/>
    <mergeCell ref="C3572:C3573"/>
    <mergeCell ref="D3572:D3573"/>
    <mergeCell ref="E3572:E3573"/>
    <mergeCell ref="F3572:F3573"/>
    <mergeCell ref="O3586:O3587"/>
    <mergeCell ref="P3586:P3587"/>
    <mergeCell ref="Q3586:Q3587"/>
    <mergeCell ref="R3586:R3587"/>
    <mergeCell ref="S3586:S3587"/>
    <mergeCell ref="A3588:A3589"/>
    <mergeCell ref="B3588:B3589"/>
    <mergeCell ref="C3588:C3589"/>
    <mergeCell ref="D3588:D3589"/>
    <mergeCell ref="E3588:E3589"/>
    <mergeCell ref="H3586:H3587"/>
    <mergeCell ref="I3586:I3587"/>
    <mergeCell ref="K3586:K3587"/>
    <mergeCell ref="L3586:L3587"/>
    <mergeCell ref="M3586:M3587"/>
    <mergeCell ref="N3586:N3587"/>
    <mergeCell ref="Q3584:Q3585"/>
    <mergeCell ref="R3584:R3585"/>
    <mergeCell ref="S3584:S3585"/>
    <mergeCell ref="A3586:A3587"/>
    <mergeCell ref="B3586:B3587"/>
    <mergeCell ref="C3586:C3587"/>
    <mergeCell ref="D3586:D3587"/>
    <mergeCell ref="E3586:E3587"/>
    <mergeCell ref="F3586:F3587"/>
    <mergeCell ref="G3586:G3587"/>
    <mergeCell ref="K3584:K3585"/>
    <mergeCell ref="L3584:L3585"/>
    <mergeCell ref="M3584:M3585"/>
    <mergeCell ref="N3584:N3585"/>
    <mergeCell ref="O3584:O3585"/>
    <mergeCell ref="P3584:P3585"/>
    <mergeCell ref="S3582:S3583"/>
    <mergeCell ref="A3584:A3585"/>
    <mergeCell ref="B3584:B3585"/>
    <mergeCell ref="C3584:C3585"/>
    <mergeCell ref="D3584:D3585"/>
    <mergeCell ref="E3584:E3585"/>
    <mergeCell ref="F3584:F3585"/>
    <mergeCell ref="G3584:G3585"/>
    <mergeCell ref="H3584:H3585"/>
    <mergeCell ref="I3584:I3585"/>
    <mergeCell ref="M3582:M3583"/>
    <mergeCell ref="N3582:N3583"/>
    <mergeCell ref="O3582:O3583"/>
    <mergeCell ref="P3582:P3583"/>
    <mergeCell ref="Q3582:Q3583"/>
    <mergeCell ref="R3582:R3583"/>
    <mergeCell ref="F3582:F3583"/>
    <mergeCell ref="G3582:G3583"/>
    <mergeCell ref="H3582:H3583"/>
    <mergeCell ref="I3582:I3583"/>
    <mergeCell ref="K3582:K3583"/>
    <mergeCell ref="L3582:L3583"/>
    <mergeCell ref="Q3590:Q3591"/>
    <mergeCell ref="R3590:R3591"/>
    <mergeCell ref="S3590:S3591"/>
    <mergeCell ref="A3592:A3593"/>
    <mergeCell ref="B3592:B3593"/>
    <mergeCell ref="C3592:C3593"/>
    <mergeCell ref="D3592:D3593"/>
    <mergeCell ref="E3592:E3593"/>
    <mergeCell ref="F3592:F3593"/>
    <mergeCell ref="G3592:G3593"/>
    <mergeCell ref="K3590:K3591"/>
    <mergeCell ref="L3590:L3591"/>
    <mergeCell ref="M3590:M3591"/>
    <mergeCell ref="N3590:N3591"/>
    <mergeCell ref="O3590:O3591"/>
    <mergeCell ref="P3590:P3591"/>
    <mergeCell ref="S3588:S3589"/>
    <mergeCell ref="A3590:A3591"/>
    <mergeCell ref="B3590:B3591"/>
    <mergeCell ref="C3590:C3591"/>
    <mergeCell ref="D3590:D3591"/>
    <mergeCell ref="E3590:E3591"/>
    <mergeCell ref="F3590:F3591"/>
    <mergeCell ref="G3590:G3591"/>
    <mergeCell ref="H3590:H3591"/>
    <mergeCell ref="I3590:I3591"/>
    <mergeCell ref="M3588:M3589"/>
    <mergeCell ref="N3588:N3589"/>
    <mergeCell ref="O3588:O3589"/>
    <mergeCell ref="P3588:P3589"/>
    <mergeCell ref="Q3588:Q3589"/>
    <mergeCell ref="R3588:R3589"/>
    <mergeCell ref="F3588:F3589"/>
    <mergeCell ref="G3588:G3589"/>
    <mergeCell ref="H3588:H3589"/>
    <mergeCell ref="I3588:I3589"/>
    <mergeCell ref="K3588:K3589"/>
    <mergeCell ref="L3588:L3589"/>
    <mergeCell ref="S3594:S3595"/>
    <mergeCell ref="A3596:A3597"/>
    <mergeCell ref="B3596:B3597"/>
    <mergeCell ref="C3596:C3597"/>
    <mergeCell ref="D3596:D3597"/>
    <mergeCell ref="E3596:E3597"/>
    <mergeCell ref="F3596:F3597"/>
    <mergeCell ref="G3596:G3597"/>
    <mergeCell ref="H3596:H3597"/>
    <mergeCell ref="I3596:I3597"/>
    <mergeCell ref="M3594:M3595"/>
    <mergeCell ref="N3594:N3595"/>
    <mergeCell ref="O3594:O3595"/>
    <mergeCell ref="P3594:P3595"/>
    <mergeCell ref="Q3594:Q3595"/>
    <mergeCell ref="R3594:R3595"/>
    <mergeCell ref="F3594:F3595"/>
    <mergeCell ref="G3594:G3595"/>
    <mergeCell ref="H3594:H3595"/>
    <mergeCell ref="I3594:I3595"/>
    <mergeCell ref="K3594:K3595"/>
    <mergeCell ref="L3594:L3595"/>
    <mergeCell ref="O3592:O3593"/>
    <mergeCell ref="P3592:P3593"/>
    <mergeCell ref="Q3592:Q3593"/>
    <mergeCell ref="R3592:R3593"/>
    <mergeCell ref="S3592:S3593"/>
    <mergeCell ref="A3594:A3595"/>
    <mergeCell ref="B3594:B3595"/>
    <mergeCell ref="C3594:C3595"/>
    <mergeCell ref="D3594:D3595"/>
    <mergeCell ref="E3594:E3595"/>
    <mergeCell ref="H3592:H3593"/>
    <mergeCell ref="I3592:I3593"/>
    <mergeCell ref="K3592:K3593"/>
    <mergeCell ref="L3592:L3593"/>
    <mergeCell ref="M3592:M3593"/>
    <mergeCell ref="N3592:N3593"/>
    <mergeCell ref="N3600:N3601"/>
    <mergeCell ref="O3600:O3601"/>
    <mergeCell ref="P3600:P3601"/>
    <mergeCell ref="Q3600:Q3601"/>
    <mergeCell ref="R3600:R3601"/>
    <mergeCell ref="S3600:S3601"/>
    <mergeCell ref="O3598:O3599"/>
    <mergeCell ref="P3598:P3599"/>
    <mergeCell ref="Q3598:Q3599"/>
    <mergeCell ref="R3598:R3599"/>
    <mergeCell ref="S3598:S3599"/>
    <mergeCell ref="A3600:A3601"/>
    <mergeCell ref="B3600:I3601"/>
    <mergeCell ref="K3600:K3601"/>
    <mergeCell ref="L3600:L3601"/>
    <mergeCell ref="M3600:M3601"/>
    <mergeCell ref="H3598:H3599"/>
    <mergeCell ref="I3598:I3599"/>
    <mergeCell ref="K3598:K3599"/>
    <mergeCell ref="L3598:L3599"/>
    <mergeCell ref="M3598:M3599"/>
    <mergeCell ref="N3598:N3599"/>
    <mergeCell ref="Q3596:Q3597"/>
    <mergeCell ref="R3596:R3597"/>
    <mergeCell ref="S3596:S3597"/>
    <mergeCell ref="A3598:A3599"/>
    <mergeCell ref="B3598:B3599"/>
    <mergeCell ref="C3598:C3599"/>
    <mergeCell ref="D3598:D3599"/>
    <mergeCell ref="E3598:E3599"/>
    <mergeCell ref="F3598:F3599"/>
    <mergeCell ref="G3598:G3599"/>
    <mergeCell ref="K3596:K3597"/>
    <mergeCell ref="L3596:L3597"/>
    <mergeCell ref="M3596:M3597"/>
    <mergeCell ref="N3596:N3597"/>
    <mergeCell ref="O3596:O3597"/>
    <mergeCell ref="P3596:P3597"/>
    <mergeCell ref="N3604:N3605"/>
    <mergeCell ref="O3604:O3605"/>
    <mergeCell ref="P3604:P3605"/>
    <mergeCell ref="Q3604:Q3605"/>
    <mergeCell ref="R3604:R3605"/>
    <mergeCell ref="S3604:S3605"/>
    <mergeCell ref="G3604:G3605"/>
    <mergeCell ref="H3604:H3605"/>
    <mergeCell ref="I3604:I3605"/>
    <mergeCell ref="K3604:K3605"/>
    <mergeCell ref="L3604:L3605"/>
    <mergeCell ref="M3604:M3605"/>
    <mergeCell ref="A3604:A3605"/>
    <mergeCell ref="B3604:B3605"/>
    <mergeCell ref="C3604:C3605"/>
    <mergeCell ref="D3604:D3605"/>
    <mergeCell ref="E3604:E3605"/>
    <mergeCell ref="F3604:F3605"/>
    <mergeCell ref="N3602:N3603"/>
    <mergeCell ref="O3602:O3603"/>
    <mergeCell ref="P3602:P3603"/>
    <mergeCell ref="Q3602:Q3603"/>
    <mergeCell ref="R3602:R3603"/>
    <mergeCell ref="S3602:S3603"/>
    <mergeCell ref="G3602:G3603"/>
    <mergeCell ref="H3602:H3603"/>
    <mergeCell ref="I3602:I3603"/>
    <mergeCell ref="K3602:K3603"/>
    <mergeCell ref="L3602:L3603"/>
    <mergeCell ref="M3602:M3603"/>
    <mergeCell ref="A3602:A3603"/>
    <mergeCell ref="B3602:B3603"/>
    <mergeCell ref="C3602:C3603"/>
    <mergeCell ref="D3602:D3603"/>
    <mergeCell ref="E3602:E3603"/>
    <mergeCell ref="F3602:F3603"/>
    <mergeCell ref="N3608:N3609"/>
    <mergeCell ref="O3608:O3609"/>
    <mergeCell ref="P3608:P3609"/>
    <mergeCell ref="Q3608:Q3609"/>
    <mergeCell ref="R3608:R3609"/>
    <mergeCell ref="S3608:S3609"/>
    <mergeCell ref="G3608:G3609"/>
    <mergeCell ref="H3608:H3609"/>
    <mergeCell ref="I3608:I3609"/>
    <mergeCell ref="K3608:K3609"/>
    <mergeCell ref="L3608:L3609"/>
    <mergeCell ref="M3608:M3609"/>
    <mergeCell ref="A3608:A3609"/>
    <mergeCell ref="B3608:B3609"/>
    <mergeCell ref="C3608:C3609"/>
    <mergeCell ref="D3608:D3609"/>
    <mergeCell ref="E3608:E3609"/>
    <mergeCell ref="F3608:F3609"/>
    <mergeCell ref="N3606:N3607"/>
    <mergeCell ref="O3606:O3607"/>
    <mergeCell ref="P3606:P3607"/>
    <mergeCell ref="Q3606:Q3607"/>
    <mergeCell ref="R3606:R3607"/>
    <mergeCell ref="S3606:S3607"/>
    <mergeCell ref="G3606:G3607"/>
    <mergeCell ref="H3606:H3607"/>
    <mergeCell ref="I3606:I3607"/>
    <mergeCell ref="K3606:K3607"/>
    <mergeCell ref="L3606:L3607"/>
    <mergeCell ref="M3606:M3607"/>
    <mergeCell ref="A3606:A3607"/>
    <mergeCell ref="B3606:B3607"/>
    <mergeCell ref="C3606:C3607"/>
    <mergeCell ref="D3606:D3607"/>
    <mergeCell ref="E3606:E3607"/>
    <mergeCell ref="F3606:F3607"/>
    <mergeCell ref="N3612:N3613"/>
    <mergeCell ref="O3612:O3613"/>
    <mergeCell ref="P3612:P3613"/>
    <mergeCell ref="Q3612:Q3613"/>
    <mergeCell ref="R3612:R3613"/>
    <mergeCell ref="S3612:S3613"/>
    <mergeCell ref="G3612:G3613"/>
    <mergeCell ref="H3612:H3613"/>
    <mergeCell ref="I3612:I3613"/>
    <mergeCell ref="K3612:K3613"/>
    <mergeCell ref="L3612:L3613"/>
    <mergeCell ref="M3612:M3613"/>
    <mergeCell ref="A3612:A3613"/>
    <mergeCell ref="B3612:B3613"/>
    <mergeCell ref="C3612:C3613"/>
    <mergeCell ref="D3612:D3613"/>
    <mergeCell ref="E3612:E3613"/>
    <mergeCell ref="F3612:F3613"/>
    <mergeCell ref="N3610:N3611"/>
    <mergeCell ref="O3610:O3611"/>
    <mergeCell ref="P3610:P3611"/>
    <mergeCell ref="Q3610:Q3611"/>
    <mergeCell ref="R3610:R3611"/>
    <mergeCell ref="S3610:S3611"/>
    <mergeCell ref="G3610:G3611"/>
    <mergeCell ref="H3610:H3611"/>
    <mergeCell ref="I3610:I3611"/>
    <mergeCell ref="K3610:K3611"/>
    <mergeCell ref="L3610:L3611"/>
    <mergeCell ref="M3610:M3611"/>
    <mergeCell ref="A3610:A3611"/>
    <mergeCell ref="B3610:B3611"/>
    <mergeCell ref="C3610:C3611"/>
    <mergeCell ref="D3610:D3611"/>
    <mergeCell ref="E3610:E3611"/>
    <mergeCell ref="F3610:F3611"/>
    <mergeCell ref="N3616:N3617"/>
    <mergeCell ref="O3616:O3617"/>
    <mergeCell ref="P3616:P3617"/>
    <mergeCell ref="Q3616:Q3617"/>
    <mergeCell ref="R3616:R3617"/>
    <mergeCell ref="S3616:S3617"/>
    <mergeCell ref="G3616:G3617"/>
    <mergeCell ref="H3616:H3617"/>
    <mergeCell ref="I3616:I3617"/>
    <mergeCell ref="K3616:K3617"/>
    <mergeCell ref="L3616:L3617"/>
    <mergeCell ref="M3616:M3617"/>
    <mergeCell ref="A3616:A3617"/>
    <mergeCell ref="B3616:B3617"/>
    <mergeCell ref="C3616:C3617"/>
    <mergeCell ref="D3616:D3617"/>
    <mergeCell ref="E3616:E3617"/>
    <mergeCell ref="F3616:F3617"/>
    <mergeCell ref="N3614:N3615"/>
    <mergeCell ref="O3614:O3615"/>
    <mergeCell ref="P3614:P3615"/>
    <mergeCell ref="Q3614:Q3615"/>
    <mergeCell ref="R3614:R3615"/>
    <mergeCell ref="S3614:S3615"/>
    <mergeCell ref="G3614:G3615"/>
    <mergeCell ref="H3614:H3615"/>
    <mergeCell ref="I3614:I3615"/>
    <mergeCell ref="K3614:K3615"/>
    <mergeCell ref="L3614:L3615"/>
    <mergeCell ref="M3614:M3615"/>
    <mergeCell ref="A3614:A3615"/>
    <mergeCell ref="B3614:B3615"/>
    <mergeCell ref="C3614:C3615"/>
    <mergeCell ref="D3614:D3615"/>
    <mergeCell ref="E3614:E3615"/>
    <mergeCell ref="F3614:F3615"/>
    <mergeCell ref="N3620:N3621"/>
    <mergeCell ref="O3620:O3621"/>
    <mergeCell ref="P3620:P3621"/>
    <mergeCell ref="Q3620:Q3621"/>
    <mergeCell ref="R3620:R3621"/>
    <mergeCell ref="S3620:S3621"/>
    <mergeCell ref="G3620:G3621"/>
    <mergeCell ref="H3620:H3621"/>
    <mergeCell ref="I3620:I3621"/>
    <mergeCell ref="K3620:K3621"/>
    <mergeCell ref="L3620:L3621"/>
    <mergeCell ref="M3620:M3621"/>
    <mergeCell ref="A3620:A3621"/>
    <mergeCell ref="B3620:B3621"/>
    <mergeCell ref="C3620:C3621"/>
    <mergeCell ref="D3620:D3621"/>
    <mergeCell ref="E3620:E3621"/>
    <mergeCell ref="F3620:F3621"/>
    <mergeCell ref="N3618:N3619"/>
    <mergeCell ref="O3618:O3619"/>
    <mergeCell ref="P3618:P3619"/>
    <mergeCell ref="Q3618:Q3619"/>
    <mergeCell ref="R3618:R3619"/>
    <mergeCell ref="S3618:S3619"/>
    <mergeCell ref="G3618:G3619"/>
    <mergeCell ref="H3618:H3619"/>
    <mergeCell ref="I3618:I3619"/>
    <mergeCell ref="K3618:K3619"/>
    <mergeCell ref="L3618:L3619"/>
    <mergeCell ref="M3618:M3619"/>
    <mergeCell ref="A3618:A3619"/>
    <mergeCell ref="B3618:B3619"/>
    <mergeCell ref="C3618:C3619"/>
    <mergeCell ref="D3618:D3619"/>
    <mergeCell ref="E3618:E3619"/>
    <mergeCell ref="F3618:F3619"/>
    <mergeCell ref="N3624:N3625"/>
    <mergeCell ref="O3624:O3625"/>
    <mergeCell ref="P3624:P3625"/>
    <mergeCell ref="Q3624:Q3625"/>
    <mergeCell ref="R3624:R3625"/>
    <mergeCell ref="S3624:S3625"/>
    <mergeCell ref="G3624:G3625"/>
    <mergeCell ref="H3624:H3625"/>
    <mergeCell ref="I3624:I3625"/>
    <mergeCell ref="K3624:K3625"/>
    <mergeCell ref="L3624:L3625"/>
    <mergeCell ref="M3624:M3625"/>
    <mergeCell ref="A3624:A3625"/>
    <mergeCell ref="B3624:B3625"/>
    <mergeCell ref="C3624:C3625"/>
    <mergeCell ref="D3624:D3625"/>
    <mergeCell ref="E3624:E3625"/>
    <mergeCell ref="F3624:F3625"/>
    <mergeCell ref="N3622:N3623"/>
    <mergeCell ref="O3622:O3623"/>
    <mergeCell ref="P3622:P3623"/>
    <mergeCell ref="Q3622:Q3623"/>
    <mergeCell ref="R3622:R3623"/>
    <mergeCell ref="S3622:S3623"/>
    <mergeCell ref="G3622:G3623"/>
    <mergeCell ref="H3622:H3623"/>
    <mergeCell ref="I3622:I3623"/>
    <mergeCell ref="K3622:K3623"/>
    <mergeCell ref="L3622:L3623"/>
    <mergeCell ref="M3622:M3623"/>
    <mergeCell ref="A3622:A3623"/>
    <mergeCell ref="B3622:B3623"/>
    <mergeCell ref="C3622:C3623"/>
    <mergeCell ref="D3622:D3623"/>
    <mergeCell ref="E3622:E3623"/>
    <mergeCell ref="F3622:F3623"/>
    <mergeCell ref="S3628:S3629"/>
    <mergeCell ref="A3630:A3631"/>
    <mergeCell ref="B3630:B3631"/>
    <mergeCell ref="C3630:C3631"/>
    <mergeCell ref="D3630:D3631"/>
    <mergeCell ref="E3630:E3631"/>
    <mergeCell ref="F3630:F3631"/>
    <mergeCell ref="G3630:G3631"/>
    <mergeCell ref="H3630:H3631"/>
    <mergeCell ref="I3630:I3631"/>
    <mergeCell ref="M3628:M3629"/>
    <mergeCell ref="N3628:N3629"/>
    <mergeCell ref="O3628:O3629"/>
    <mergeCell ref="P3628:P3629"/>
    <mergeCell ref="Q3628:Q3629"/>
    <mergeCell ref="R3628:R3629"/>
    <mergeCell ref="F3628:F3629"/>
    <mergeCell ref="G3628:G3629"/>
    <mergeCell ref="H3628:H3629"/>
    <mergeCell ref="I3628:I3629"/>
    <mergeCell ref="K3628:K3629"/>
    <mergeCell ref="L3628:L3629"/>
    <mergeCell ref="O3626:O3627"/>
    <mergeCell ref="P3626:P3627"/>
    <mergeCell ref="Q3626:Q3627"/>
    <mergeCell ref="R3626:R3627"/>
    <mergeCell ref="S3626:S3627"/>
    <mergeCell ref="A3628:A3629"/>
    <mergeCell ref="B3628:B3629"/>
    <mergeCell ref="C3628:C3629"/>
    <mergeCell ref="D3628:D3629"/>
    <mergeCell ref="E3628:E3629"/>
    <mergeCell ref="A3626:A3627"/>
    <mergeCell ref="B3626:I3627"/>
    <mergeCell ref="K3626:K3627"/>
    <mergeCell ref="L3626:L3627"/>
    <mergeCell ref="M3626:M3627"/>
    <mergeCell ref="N3626:N3627"/>
    <mergeCell ref="G3634:G3635"/>
    <mergeCell ref="H3634:H3635"/>
    <mergeCell ref="I3634:I3635"/>
    <mergeCell ref="K3634:K3635"/>
    <mergeCell ref="L3634:S3635"/>
    <mergeCell ref="A3636:A3637"/>
    <mergeCell ref="B3636:B3637"/>
    <mergeCell ref="C3636:C3637"/>
    <mergeCell ref="D3636:D3637"/>
    <mergeCell ref="E3636:E3637"/>
    <mergeCell ref="P3632:P3633"/>
    <mergeCell ref="Q3632:Q3633"/>
    <mergeCell ref="R3632:R3633"/>
    <mergeCell ref="S3632:S3633"/>
    <mergeCell ref="A3634:A3635"/>
    <mergeCell ref="B3634:B3635"/>
    <mergeCell ref="C3634:C3635"/>
    <mergeCell ref="D3634:D3635"/>
    <mergeCell ref="E3634:E3635"/>
    <mergeCell ref="F3634:F3635"/>
    <mergeCell ref="Q3630:Q3631"/>
    <mergeCell ref="R3630:R3631"/>
    <mergeCell ref="S3630:S3631"/>
    <mergeCell ref="A3632:A3633"/>
    <mergeCell ref="B3632:I3633"/>
    <mergeCell ref="K3632:K3633"/>
    <mergeCell ref="L3632:L3633"/>
    <mergeCell ref="M3632:M3633"/>
    <mergeCell ref="N3632:N3633"/>
    <mergeCell ref="O3632:O3633"/>
    <mergeCell ref="K3630:K3631"/>
    <mergeCell ref="L3630:L3631"/>
    <mergeCell ref="M3630:M3631"/>
    <mergeCell ref="N3630:N3631"/>
    <mergeCell ref="O3630:O3631"/>
    <mergeCell ref="P3630:P3631"/>
    <mergeCell ref="O3640:O3641"/>
    <mergeCell ref="P3640:P3641"/>
    <mergeCell ref="Q3640:Q3641"/>
    <mergeCell ref="R3640:R3641"/>
    <mergeCell ref="S3640:S3641"/>
    <mergeCell ref="A3642:A3643"/>
    <mergeCell ref="B3642:B3643"/>
    <mergeCell ref="C3642:C3643"/>
    <mergeCell ref="D3642:D3643"/>
    <mergeCell ref="E3642:E3643"/>
    <mergeCell ref="H3640:H3641"/>
    <mergeCell ref="I3640:I3641"/>
    <mergeCell ref="K3640:K3641"/>
    <mergeCell ref="L3640:L3641"/>
    <mergeCell ref="M3640:M3641"/>
    <mergeCell ref="N3640:N3641"/>
    <mergeCell ref="Q3638:Q3639"/>
    <mergeCell ref="R3638:R3639"/>
    <mergeCell ref="S3638:S3639"/>
    <mergeCell ref="A3640:A3641"/>
    <mergeCell ref="B3640:B3641"/>
    <mergeCell ref="C3640:C3641"/>
    <mergeCell ref="D3640:D3641"/>
    <mergeCell ref="E3640:E3641"/>
    <mergeCell ref="F3640:F3641"/>
    <mergeCell ref="G3640:G3641"/>
    <mergeCell ref="K3638:K3639"/>
    <mergeCell ref="L3638:L3639"/>
    <mergeCell ref="M3638:M3639"/>
    <mergeCell ref="N3638:N3639"/>
    <mergeCell ref="O3638:O3639"/>
    <mergeCell ref="P3638:P3639"/>
    <mergeCell ref="S3636:S3637"/>
    <mergeCell ref="A3638:A3639"/>
    <mergeCell ref="B3638:B3639"/>
    <mergeCell ref="C3638:C3639"/>
    <mergeCell ref="D3638:D3639"/>
    <mergeCell ref="E3638:E3639"/>
    <mergeCell ref="F3638:F3639"/>
    <mergeCell ref="G3638:G3639"/>
    <mergeCell ref="H3638:H3639"/>
    <mergeCell ref="I3638:I3639"/>
    <mergeCell ref="M3636:M3637"/>
    <mergeCell ref="N3636:N3637"/>
    <mergeCell ref="O3636:O3637"/>
    <mergeCell ref="P3636:P3637"/>
    <mergeCell ref="Q3636:Q3637"/>
    <mergeCell ref="R3636:R3637"/>
    <mergeCell ref="F3636:F3637"/>
    <mergeCell ref="G3636:G3637"/>
    <mergeCell ref="H3636:H3637"/>
    <mergeCell ref="I3636:I3637"/>
    <mergeCell ref="K3636:K3637"/>
    <mergeCell ref="L3636:L3637"/>
    <mergeCell ref="O3646:O3647"/>
    <mergeCell ref="P3646:P3647"/>
    <mergeCell ref="Q3646:Q3647"/>
    <mergeCell ref="R3646:R3647"/>
    <mergeCell ref="S3646:S3647"/>
    <mergeCell ref="A3648:A3649"/>
    <mergeCell ref="B3648:B3649"/>
    <mergeCell ref="C3648:C3649"/>
    <mergeCell ref="D3648:D3649"/>
    <mergeCell ref="E3648:E3649"/>
    <mergeCell ref="H3646:H3647"/>
    <mergeCell ref="I3646:I3647"/>
    <mergeCell ref="K3646:K3647"/>
    <mergeCell ref="L3646:L3647"/>
    <mergeCell ref="M3646:M3647"/>
    <mergeCell ref="N3646:N3647"/>
    <mergeCell ref="Q3644:Q3645"/>
    <mergeCell ref="R3644:R3645"/>
    <mergeCell ref="S3644:S3645"/>
    <mergeCell ref="A3646:A3647"/>
    <mergeCell ref="B3646:B3647"/>
    <mergeCell ref="C3646:C3647"/>
    <mergeCell ref="D3646:D3647"/>
    <mergeCell ref="E3646:E3647"/>
    <mergeCell ref="F3646:F3647"/>
    <mergeCell ref="G3646:G3647"/>
    <mergeCell ref="K3644:K3645"/>
    <mergeCell ref="L3644:L3645"/>
    <mergeCell ref="M3644:M3645"/>
    <mergeCell ref="N3644:N3645"/>
    <mergeCell ref="O3644:O3645"/>
    <mergeCell ref="P3644:P3645"/>
    <mergeCell ref="S3642:S3643"/>
    <mergeCell ref="A3644:A3645"/>
    <mergeCell ref="B3644:B3645"/>
    <mergeCell ref="C3644:C3645"/>
    <mergeCell ref="D3644:D3645"/>
    <mergeCell ref="E3644:E3645"/>
    <mergeCell ref="F3644:F3645"/>
    <mergeCell ref="G3644:G3645"/>
    <mergeCell ref="H3644:H3645"/>
    <mergeCell ref="I3644:I3645"/>
    <mergeCell ref="M3642:M3643"/>
    <mergeCell ref="N3642:N3643"/>
    <mergeCell ref="O3642:O3643"/>
    <mergeCell ref="P3642:P3643"/>
    <mergeCell ref="Q3642:Q3643"/>
    <mergeCell ref="R3642:R3643"/>
    <mergeCell ref="F3642:F3643"/>
    <mergeCell ref="G3642:G3643"/>
    <mergeCell ref="H3642:H3643"/>
    <mergeCell ref="I3642:I3643"/>
    <mergeCell ref="K3642:K3643"/>
    <mergeCell ref="L3642:L3643"/>
    <mergeCell ref="Q3650:Q3651"/>
    <mergeCell ref="R3650:R3651"/>
    <mergeCell ref="S3650:S3651"/>
    <mergeCell ref="A3652:A3653"/>
    <mergeCell ref="B3652:B3653"/>
    <mergeCell ref="C3652:C3653"/>
    <mergeCell ref="D3652:D3653"/>
    <mergeCell ref="E3652:E3653"/>
    <mergeCell ref="F3652:F3653"/>
    <mergeCell ref="G3652:G3653"/>
    <mergeCell ref="K3650:K3651"/>
    <mergeCell ref="L3650:L3651"/>
    <mergeCell ref="M3650:M3651"/>
    <mergeCell ref="N3650:N3651"/>
    <mergeCell ref="O3650:O3651"/>
    <mergeCell ref="P3650:P3651"/>
    <mergeCell ref="S3648:S3649"/>
    <mergeCell ref="A3650:A3651"/>
    <mergeCell ref="B3650:B3651"/>
    <mergeCell ref="C3650:C3651"/>
    <mergeCell ref="D3650:D3651"/>
    <mergeCell ref="E3650:E3651"/>
    <mergeCell ref="F3650:F3651"/>
    <mergeCell ref="G3650:G3651"/>
    <mergeCell ref="H3650:H3651"/>
    <mergeCell ref="I3650:I3651"/>
    <mergeCell ref="M3648:M3649"/>
    <mergeCell ref="N3648:N3649"/>
    <mergeCell ref="O3648:O3649"/>
    <mergeCell ref="P3648:P3649"/>
    <mergeCell ref="Q3648:Q3649"/>
    <mergeCell ref="R3648:R3649"/>
    <mergeCell ref="F3648:F3649"/>
    <mergeCell ref="G3648:G3649"/>
    <mergeCell ref="H3648:H3649"/>
    <mergeCell ref="I3648:I3649"/>
    <mergeCell ref="K3648:K3649"/>
    <mergeCell ref="L3648:L3649"/>
    <mergeCell ref="N3656:N3657"/>
    <mergeCell ref="O3656:O3657"/>
    <mergeCell ref="P3656:P3657"/>
    <mergeCell ref="Q3656:Q3657"/>
    <mergeCell ref="R3656:R3657"/>
    <mergeCell ref="S3656:S3657"/>
    <mergeCell ref="G3656:G3657"/>
    <mergeCell ref="H3656:H3657"/>
    <mergeCell ref="I3656:I3657"/>
    <mergeCell ref="K3656:K3657"/>
    <mergeCell ref="L3656:L3657"/>
    <mergeCell ref="M3656:M3657"/>
    <mergeCell ref="A3656:A3657"/>
    <mergeCell ref="B3656:B3657"/>
    <mergeCell ref="C3656:C3657"/>
    <mergeCell ref="D3656:D3657"/>
    <mergeCell ref="E3656:E3657"/>
    <mergeCell ref="F3656:F3657"/>
    <mergeCell ref="N3654:N3655"/>
    <mergeCell ref="O3654:O3655"/>
    <mergeCell ref="P3654:P3655"/>
    <mergeCell ref="Q3654:Q3655"/>
    <mergeCell ref="R3654:R3655"/>
    <mergeCell ref="S3654:S3655"/>
    <mergeCell ref="O3652:O3653"/>
    <mergeCell ref="P3652:P3653"/>
    <mergeCell ref="Q3652:Q3653"/>
    <mergeCell ref="R3652:R3653"/>
    <mergeCell ref="S3652:S3653"/>
    <mergeCell ref="A3654:A3655"/>
    <mergeCell ref="B3654:I3655"/>
    <mergeCell ref="K3654:K3655"/>
    <mergeCell ref="L3654:L3655"/>
    <mergeCell ref="M3654:M3655"/>
    <mergeCell ref="H3652:H3653"/>
    <mergeCell ref="I3652:I3653"/>
    <mergeCell ref="K3652:K3653"/>
    <mergeCell ref="L3652:L3653"/>
    <mergeCell ref="M3652:M3653"/>
    <mergeCell ref="N3652:N3653"/>
    <mergeCell ref="N3660:N3661"/>
    <mergeCell ref="O3660:O3661"/>
    <mergeCell ref="P3660:P3661"/>
    <mergeCell ref="Q3660:Q3661"/>
    <mergeCell ref="R3660:R3661"/>
    <mergeCell ref="S3660:S3661"/>
    <mergeCell ref="G3660:G3661"/>
    <mergeCell ref="H3660:H3661"/>
    <mergeCell ref="I3660:I3661"/>
    <mergeCell ref="K3660:K3661"/>
    <mergeCell ref="L3660:L3661"/>
    <mergeCell ref="M3660:M3661"/>
    <mergeCell ref="A3660:A3661"/>
    <mergeCell ref="B3660:B3661"/>
    <mergeCell ref="C3660:C3661"/>
    <mergeCell ref="D3660:D3661"/>
    <mergeCell ref="E3660:E3661"/>
    <mergeCell ref="F3660:F3661"/>
    <mergeCell ref="N3658:N3659"/>
    <mergeCell ref="O3658:O3659"/>
    <mergeCell ref="P3658:P3659"/>
    <mergeCell ref="Q3658:Q3659"/>
    <mergeCell ref="R3658:R3659"/>
    <mergeCell ref="S3658:S3659"/>
    <mergeCell ref="G3658:G3659"/>
    <mergeCell ref="H3658:H3659"/>
    <mergeCell ref="I3658:I3659"/>
    <mergeCell ref="K3658:K3659"/>
    <mergeCell ref="L3658:L3659"/>
    <mergeCell ref="M3658:M3659"/>
    <mergeCell ref="A3658:A3659"/>
    <mergeCell ref="B3658:B3659"/>
    <mergeCell ref="C3658:C3659"/>
    <mergeCell ref="D3658:D3659"/>
    <mergeCell ref="E3658:E3659"/>
    <mergeCell ref="F3658:F3659"/>
    <mergeCell ref="N3664:N3665"/>
    <mergeCell ref="O3664:O3665"/>
    <mergeCell ref="P3664:P3665"/>
    <mergeCell ref="Q3664:Q3665"/>
    <mergeCell ref="R3664:R3665"/>
    <mergeCell ref="S3664:S3665"/>
    <mergeCell ref="G3664:G3665"/>
    <mergeCell ref="H3664:H3665"/>
    <mergeCell ref="I3664:I3665"/>
    <mergeCell ref="K3664:K3665"/>
    <mergeCell ref="L3664:L3665"/>
    <mergeCell ref="M3664:M3665"/>
    <mergeCell ref="A3664:A3665"/>
    <mergeCell ref="B3664:B3665"/>
    <mergeCell ref="C3664:C3665"/>
    <mergeCell ref="D3664:D3665"/>
    <mergeCell ref="E3664:E3665"/>
    <mergeCell ref="F3664:F3665"/>
    <mergeCell ref="N3662:N3663"/>
    <mergeCell ref="O3662:O3663"/>
    <mergeCell ref="P3662:P3663"/>
    <mergeCell ref="Q3662:Q3663"/>
    <mergeCell ref="R3662:R3663"/>
    <mergeCell ref="S3662:S3663"/>
    <mergeCell ref="G3662:G3663"/>
    <mergeCell ref="H3662:H3663"/>
    <mergeCell ref="I3662:I3663"/>
    <mergeCell ref="K3662:K3663"/>
    <mergeCell ref="L3662:L3663"/>
    <mergeCell ref="M3662:M3663"/>
    <mergeCell ref="A3662:A3663"/>
    <mergeCell ref="B3662:B3663"/>
    <mergeCell ref="C3662:C3663"/>
    <mergeCell ref="D3662:D3663"/>
    <mergeCell ref="E3662:E3663"/>
    <mergeCell ref="F3662:F3663"/>
    <mergeCell ref="O3668:O3669"/>
    <mergeCell ref="P3668:P3669"/>
    <mergeCell ref="Q3668:Q3669"/>
    <mergeCell ref="R3668:R3669"/>
    <mergeCell ref="S3668:S3669"/>
    <mergeCell ref="A3670:A3671"/>
    <mergeCell ref="B3670:B3671"/>
    <mergeCell ref="C3670:C3671"/>
    <mergeCell ref="D3670:D3671"/>
    <mergeCell ref="E3670:E3671"/>
    <mergeCell ref="A3668:A3669"/>
    <mergeCell ref="B3668:I3669"/>
    <mergeCell ref="K3668:K3669"/>
    <mergeCell ref="L3668:L3669"/>
    <mergeCell ref="M3668:M3669"/>
    <mergeCell ref="N3668:N3669"/>
    <mergeCell ref="N3666:N3667"/>
    <mergeCell ref="O3666:O3667"/>
    <mergeCell ref="P3666:P3667"/>
    <mergeCell ref="Q3666:Q3667"/>
    <mergeCell ref="R3666:R3667"/>
    <mergeCell ref="S3666:S3667"/>
    <mergeCell ref="G3666:G3667"/>
    <mergeCell ref="H3666:H3667"/>
    <mergeCell ref="I3666:I3667"/>
    <mergeCell ref="K3666:K3667"/>
    <mergeCell ref="L3666:L3667"/>
    <mergeCell ref="M3666:M3667"/>
    <mergeCell ref="A3666:A3667"/>
    <mergeCell ref="B3666:B3667"/>
    <mergeCell ref="C3666:C3667"/>
    <mergeCell ref="D3666:D3667"/>
    <mergeCell ref="E3666:E3667"/>
    <mergeCell ref="F3666:F3667"/>
    <mergeCell ref="Q3672:Q3673"/>
    <mergeCell ref="R3672:R3673"/>
    <mergeCell ref="S3672:S3673"/>
    <mergeCell ref="A3674:A3675"/>
    <mergeCell ref="B3674:B3675"/>
    <mergeCell ref="C3674:C3675"/>
    <mergeCell ref="D3674:D3675"/>
    <mergeCell ref="E3674:E3675"/>
    <mergeCell ref="F3674:F3675"/>
    <mergeCell ref="G3674:G3675"/>
    <mergeCell ref="K3672:K3673"/>
    <mergeCell ref="L3672:L3673"/>
    <mergeCell ref="M3672:M3673"/>
    <mergeCell ref="N3672:N3673"/>
    <mergeCell ref="O3672:O3673"/>
    <mergeCell ref="P3672:P3673"/>
    <mergeCell ref="S3670:S3671"/>
    <mergeCell ref="A3672:A3673"/>
    <mergeCell ref="B3672:B3673"/>
    <mergeCell ref="C3672:C3673"/>
    <mergeCell ref="D3672:D3673"/>
    <mergeCell ref="E3672:E3673"/>
    <mergeCell ref="F3672:F3673"/>
    <mergeCell ref="G3672:G3673"/>
    <mergeCell ref="H3672:H3673"/>
    <mergeCell ref="I3672:I3673"/>
    <mergeCell ref="M3670:M3671"/>
    <mergeCell ref="N3670:N3671"/>
    <mergeCell ref="O3670:O3671"/>
    <mergeCell ref="P3670:P3671"/>
    <mergeCell ref="Q3670:Q3671"/>
    <mergeCell ref="R3670:R3671"/>
    <mergeCell ref="F3670:F3671"/>
    <mergeCell ref="G3670:G3671"/>
    <mergeCell ref="H3670:H3671"/>
    <mergeCell ref="I3670:I3671"/>
    <mergeCell ref="K3670:K3671"/>
    <mergeCell ref="L3670:L3671"/>
    <mergeCell ref="Q3680:Q3681"/>
    <mergeCell ref="R3680:R3681"/>
    <mergeCell ref="S3680:S3681"/>
    <mergeCell ref="A3682:A3683"/>
    <mergeCell ref="B3682:I3683"/>
    <mergeCell ref="K3682:K3683"/>
    <mergeCell ref="L3682:S3683"/>
    <mergeCell ref="K3680:K3681"/>
    <mergeCell ref="L3680:L3681"/>
    <mergeCell ref="M3680:M3681"/>
    <mergeCell ref="N3680:N3681"/>
    <mergeCell ref="O3680:O3681"/>
    <mergeCell ref="P3680:P3681"/>
    <mergeCell ref="A3678:S3679"/>
    <mergeCell ref="A3680:A3681"/>
    <mergeCell ref="B3680:B3681"/>
    <mergeCell ref="C3680:C3681"/>
    <mergeCell ref="D3680:D3681"/>
    <mergeCell ref="E3680:E3681"/>
    <mergeCell ref="F3680:F3681"/>
    <mergeCell ref="G3680:G3681"/>
    <mergeCell ref="H3680:H3681"/>
    <mergeCell ref="I3680:I3681"/>
    <mergeCell ref="O3674:O3675"/>
    <mergeCell ref="P3674:P3675"/>
    <mergeCell ref="Q3674:Q3675"/>
    <mergeCell ref="R3674:R3675"/>
    <mergeCell ref="S3674:S3675"/>
    <mergeCell ref="D3676:G3677"/>
    <mergeCell ref="H3676:I3677"/>
    <mergeCell ref="N3676:Q3677"/>
    <mergeCell ref="R3676:S3677"/>
    <mergeCell ref="H3674:H3675"/>
    <mergeCell ref="I3674:I3675"/>
    <mergeCell ref="K3674:K3675"/>
    <mergeCell ref="L3674:L3675"/>
    <mergeCell ref="M3674:M3675"/>
    <mergeCell ref="N3674:N3675"/>
    <mergeCell ref="N3686:N3687"/>
    <mergeCell ref="O3686:O3687"/>
    <mergeCell ref="P3686:P3687"/>
    <mergeCell ref="Q3686:Q3687"/>
    <mergeCell ref="R3686:R3687"/>
    <mergeCell ref="S3686:S3687"/>
    <mergeCell ref="G3686:G3687"/>
    <mergeCell ref="H3686:H3687"/>
    <mergeCell ref="I3686:I3687"/>
    <mergeCell ref="K3686:K3687"/>
    <mergeCell ref="L3686:L3687"/>
    <mergeCell ref="M3686:M3687"/>
    <mergeCell ref="A3686:A3687"/>
    <mergeCell ref="B3686:B3687"/>
    <mergeCell ref="C3686:C3687"/>
    <mergeCell ref="D3686:D3687"/>
    <mergeCell ref="E3686:E3687"/>
    <mergeCell ref="F3686:F3687"/>
    <mergeCell ref="N3684:N3685"/>
    <mergeCell ref="O3684:O3685"/>
    <mergeCell ref="P3684:P3685"/>
    <mergeCell ref="Q3684:Q3685"/>
    <mergeCell ref="R3684:R3685"/>
    <mergeCell ref="S3684:S3685"/>
    <mergeCell ref="G3684:G3685"/>
    <mergeCell ref="H3684:H3685"/>
    <mergeCell ref="I3684:I3685"/>
    <mergeCell ref="K3684:K3685"/>
    <mergeCell ref="L3684:L3685"/>
    <mergeCell ref="M3684:M3685"/>
    <mergeCell ref="A3684:A3685"/>
    <mergeCell ref="B3684:B3685"/>
    <mergeCell ref="C3684:C3685"/>
    <mergeCell ref="D3684:D3685"/>
    <mergeCell ref="E3684:E3685"/>
    <mergeCell ref="F3684:F3685"/>
    <mergeCell ref="N3690:N3691"/>
    <mergeCell ref="O3690:O3691"/>
    <mergeCell ref="P3690:P3691"/>
    <mergeCell ref="Q3690:Q3691"/>
    <mergeCell ref="R3690:R3691"/>
    <mergeCell ref="S3690:S3691"/>
    <mergeCell ref="G3690:G3691"/>
    <mergeCell ref="H3690:H3691"/>
    <mergeCell ref="I3690:I3691"/>
    <mergeCell ref="K3690:K3691"/>
    <mergeCell ref="L3690:L3691"/>
    <mergeCell ref="M3690:M3691"/>
    <mergeCell ref="A3690:A3691"/>
    <mergeCell ref="B3690:B3691"/>
    <mergeCell ref="C3690:C3691"/>
    <mergeCell ref="D3690:D3691"/>
    <mergeCell ref="E3690:E3691"/>
    <mergeCell ref="F3690:F3691"/>
    <mergeCell ref="N3688:N3689"/>
    <mergeCell ref="O3688:O3689"/>
    <mergeCell ref="P3688:P3689"/>
    <mergeCell ref="Q3688:Q3689"/>
    <mergeCell ref="R3688:R3689"/>
    <mergeCell ref="S3688:S3689"/>
    <mergeCell ref="G3688:G3689"/>
    <mergeCell ref="H3688:H3689"/>
    <mergeCell ref="I3688:I3689"/>
    <mergeCell ref="K3688:K3689"/>
    <mergeCell ref="L3688:L3689"/>
    <mergeCell ref="M3688:M3689"/>
    <mergeCell ref="A3688:A3689"/>
    <mergeCell ref="B3688:B3689"/>
    <mergeCell ref="C3688:C3689"/>
    <mergeCell ref="D3688:D3689"/>
    <mergeCell ref="E3688:E3689"/>
    <mergeCell ref="F3688:F3689"/>
    <mergeCell ref="N3694:N3695"/>
    <mergeCell ref="O3694:O3695"/>
    <mergeCell ref="P3694:P3695"/>
    <mergeCell ref="Q3694:Q3695"/>
    <mergeCell ref="R3694:R3695"/>
    <mergeCell ref="S3694:S3695"/>
    <mergeCell ref="G3694:G3695"/>
    <mergeCell ref="H3694:H3695"/>
    <mergeCell ref="I3694:I3695"/>
    <mergeCell ref="K3694:K3695"/>
    <mergeCell ref="L3694:L3695"/>
    <mergeCell ref="M3694:M3695"/>
    <mergeCell ref="A3694:A3695"/>
    <mergeCell ref="B3694:B3695"/>
    <mergeCell ref="C3694:C3695"/>
    <mergeCell ref="D3694:D3695"/>
    <mergeCell ref="E3694:E3695"/>
    <mergeCell ref="F3694:F3695"/>
    <mergeCell ref="N3692:N3693"/>
    <mergeCell ref="O3692:O3693"/>
    <mergeCell ref="P3692:P3693"/>
    <mergeCell ref="Q3692:Q3693"/>
    <mergeCell ref="R3692:R3693"/>
    <mergeCell ref="S3692:S3693"/>
    <mergeCell ref="G3692:G3693"/>
    <mergeCell ref="H3692:H3693"/>
    <mergeCell ref="I3692:I3693"/>
    <mergeCell ref="K3692:K3693"/>
    <mergeCell ref="L3692:L3693"/>
    <mergeCell ref="M3692:M3693"/>
    <mergeCell ref="A3692:A3693"/>
    <mergeCell ref="B3692:B3693"/>
    <mergeCell ref="C3692:C3693"/>
    <mergeCell ref="D3692:D3693"/>
    <mergeCell ref="E3692:E3693"/>
    <mergeCell ref="F3692:F3693"/>
    <mergeCell ref="N3698:N3699"/>
    <mergeCell ref="O3698:O3699"/>
    <mergeCell ref="P3698:P3699"/>
    <mergeCell ref="Q3698:Q3699"/>
    <mergeCell ref="R3698:R3699"/>
    <mergeCell ref="S3698:S3699"/>
    <mergeCell ref="G3698:G3699"/>
    <mergeCell ref="H3698:H3699"/>
    <mergeCell ref="I3698:I3699"/>
    <mergeCell ref="K3698:K3699"/>
    <mergeCell ref="L3698:L3699"/>
    <mergeCell ref="M3698:M3699"/>
    <mergeCell ref="A3698:A3699"/>
    <mergeCell ref="B3698:B3699"/>
    <mergeCell ref="C3698:C3699"/>
    <mergeCell ref="D3698:D3699"/>
    <mergeCell ref="E3698:E3699"/>
    <mergeCell ref="F3698:F3699"/>
    <mergeCell ref="N3696:N3697"/>
    <mergeCell ref="O3696:O3697"/>
    <mergeCell ref="P3696:P3697"/>
    <mergeCell ref="Q3696:Q3697"/>
    <mergeCell ref="R3696:R3697"/>
    <mergeCell ref="S3696:S3697"/>
    <mergeCell ref="G3696:G3697"/>
    <mergeCell ref="H3696:H3697"/>
    <mergeCell ref="I3696:I3697"/>
    <mergeCell ref="K3696:K3697"/>
    <mergeCell ref="L3696:L3697"/>
    <mergeCell ref="M3696:M3697"/>
    <mergeCell ref="A3696:A3697"/>
    <mergeCell ref="B3696:B3697"/>
    <mergeCell ref="C3696:C3697"/>
    <mergeCell ref="D3696:D3697"/>
    <mergeCell ref="E3696:E3697"/>
    <mergeCell ref="F3696:F3697"/>
    <mergeCell ref="G3704:G3705"/>
    <mergeCell ref="H3704:H3705"/>
    <mergeCell ref="I3704:I3705"/>
    <mergeCell ref="K3704:K3705"/>
    <mergeCell ref="L3704:S3705"/>
    <mergeCell ref="A3706:A3707"/>
    <mergeCell ref="B3706:B3707"/>
    <mergeCell ref="C3706:C3707"/>
    <mergeCell ref="D3706:D3707"/>
    <mergeCell ref="E3706:E3707"/>
    <mergeCell ref="G3702:G3703"/>
    <mergeCell ref="H3702:H3703"/>
    <mergeCell ref="I3702:I3703"/>
    <mergeCell ref="K3702:S3703"/>
    <mergeCell ref="A3704:A3705"/>
    <mergeCell ref="B3704:B3705"/>
    <mergeCell ref="C3704:C3705"/>
    <mergeCell ref="D3704:D3705"/>
    <mergeCell ref="E3704:E3705"/>
    <mergeCell ref="F3704:F3705"/>
    <mergeCell ref="A3702:A3703"/>
    <mergeCell ref="B3702:B3703"/>
    <mergeCell ref="C3702:C3703"/>
    <mergeCell ref="D3702:D3703"/>
    <mergeCell ref="E3702:E3703"/>
    <mergeCell ref="F3702:F3703"/>
    <mergeCell ref="N3700:N3701"/>
    <mergeCell ref="O3700:O3701"/>
    <mergeCell ref="P3700:P3701"/>
    <mergeCell ref="Q3700:Q3701"/>
    <mergeCell ref="R3700:R3701"/>
    <mergeCell ref="S3700:S3701"/>
    <mergeCell ref="G3700:G3701"/>
    <mergeCell ref="H3700:H3701"/>
    <mergeCell ref="I3700:I3701"/>
    <mergeCell ref="K3700:K3701"/>
    <mergeCell ref="L3700:L3701"/>
    <mergeCell ref="M3700:M3701"/>
    <mergeCell ref="A3700:A3701"/>
    <mergeCell ref="B3700:B3701"/>
    <mergeCell ref="C3700:C3701"/>
    <mergeCell ref="D3700:D3701"/>
    <mergeCell ref="E3700:E3701"/>
    <mergeCell ref="F3700:F3701"/>
    <mergeCell ref="Q3708:Q3709"/>
    <mergeCell ref="R3708:R3709"/>
    <mergeCell ref="S3708:S3709"/>
    <mergeCell ref="A3710:A3711"/>
    <mergeCell ref="B3710:B3711"/>
    <mergeCell ref="C3710:C3711"/>
    <mergeCell ref="D3710:D3711"/>
    <mergeCell ref="E3710:E3711"/>
    <mergeCell ref="F3710:F3711"/>
    <mergeCell ref="G3710:G3711"/>
    <mergeCell ref="K3708:K3709"/>
    <mergeCell ref="L3708:L3709"/>
    <mergeCell ref="M3708:M3709"/>
    <mergeCell ref="N3708:N3709"/>
    <mergeCell ref="O3708:O3709"/>
    <mergeCell ref="P3708:P3709"/>
    <mergeCell ref="S3706:S3707"/>
    <mergeCell ref="A3708:A3709"/>
    <mergeCell ref="B3708:B3709"/>
    <mergeCell ref="C3708:C3709"/>
    <mergeCell ref="D3708:D3709"/>
    <mergeCell ref="E3708:E3709"/>
    <mergeCell ref="F3708:F3709"/>
    <mergeCell ref="G3708:G3709"/>
    <mergeCell ref="H3708:H3709"/>
    <mergeCell ref="I3708:I3709"/>
    <mergeCell ref="M3706:M3707"/>
    <mergeCell ref="N3706:N3707"/>
    <mergeCell ref="O3706:O3707"/>
    <mergeCell ref="P3706:P3707"/>
    <mergeCell ref="Q3706:Q3707"/>
    <mergeCell ref="R3706:R3707"/>
    <mergeCell ref="F3706:F3707"/>
    <mergeCell ref="G3706:G3707"/>
    <mergeCell ref="H3706:H3707"/>
    <mergeCell ref="I3706:I3707"/>
    <mergeCell ref="K3706:K3707"/>
    <mergeCell ref="L3706:L3707"/>
    <mergeCell ref="N3714:N3715"/>
    <mergeCell ref="O3714:O3715"/>
    <mergeCell ref="P3714:P3715"/>
    <mergeCell ref="Q3714:Q3715"/>
    <mergeCell ref="R3714:R3715"/>
    <mergeCell ref="S3714:S3715"/>
    <mergeCell ref="G3714:G3715"/>
    <mergeCell ref="H3714:H3715"/>
    <mergeCell ref="I3714:I3715"/>
    <mergeCell ref="K3714:K3715"/>
    <mergeCell ref="L3714:L3715"/>
    <mergeCell ref="M3714:M3715"/>
    <mergeCell ref="A3714:A3715"/>
    <mergeCell ref="B3714:B3715"/>
    <mergeCell ref="C3714:C3715"/>
    <mergeCell ref="D3714:D3715"/>
    <mergeCell ref="E3714:E3715"/>
    <mergeCell ref="F3714:F3715"/>
    <mergeCell ref="F3712:F3713"/>
    <mergeCell ref="G3712:G3713"/>
    <mergeCell ref="H3712:H3713"/>
    <mergeCell ref="I3712:I3713"/>
    <mergeCell ref="K3712:K3713"/>
    <mergeCell ref="L3712:S3713"/>
    <mergeCell ref="O3710:O3711"/>
    <mergeCell ref="P3710:P3711"/>
    <mergeCell ref="Q3710:Q3711"/>
    <mergeCell ref="R3710:R3711"/>
    <mergeCell ref="S3710:S3711"/>
    <mergeCell ref="A3712:A3713"/>
    <mergeCell ref="B3712:B3713"/>
    <mergeCell ref="C3712:C3713"/>
    <mergeCell ref="D3712:D3713"/>
    <mergeCell ref="E3712:E3713"/>
    <mergeCell ref="H3710:H3711"/>
    <mergeCell ref="I3710:I3711"/>
    <mergeCell ref="K3710:K3711"/>
    <mergeCell ref="L3710:L3711"/>
    <mergeCell ref="M3710:M3711"/>
    <mergeCell ref="N3710:N3711"/>
    <mergeCell ref="N3718:N3719"/>
    <mergeCell ref="O3718:O3719"/>
    <mergeCell ref="P3718:P3719"/>
    <mergeCell ref="Q3718:Q3719"/>
    <mergeCell ref="R3718:R3719"/>
    <mergeCell ref="S3718:S3719"/>
    <mergeCell ref="G3718:G3719"/>
    <mergeCell ref="H3718:H3719"/>
    <mergeCell ref="I3718:I3719"/>
    <mergeCell ref="K3718:K3719"/>
    <mergeCell ref="L3718:L3719"/>
    <mergeCell ref="M3718:M3719"/>
    <mergeCell ref="A3718:A3719"/>
    <mergeCell ref="B3718:B3719"/>
    <mergeCell ref="C3718:C3719"/>
    <mergeCell ref="D3718:D3719"/>
    <mergeCell ref="E3718:E3719"/>
    <mergeCell ref="F3718:F3719"/>
    <mergeCell ref="N3716:N3717"/>
    <mergeCell ref="O3716:O3717"/>
    <mergeCell ref="P3716:P3717"/>
    <mergeCell ref="Q3716:Q3717"/>
    <mergeCell ref="R3716:R3717"/>
    <mergeCell ref="S3716:S3717"/>
    <mergeCell ref="G3716:G3717"/>
    <mergeCell ref="H3716:H3717"/>
    <mergeCell ref="I3716:I3717"/>
    <mergeCell ref="K3716:K3717"/>
    <mergeCell ref="L3716:L3717"/>
    <mergeCell ref="M3716:M3717"/>
    <mergeCell ref="A3716:A3717"/>
    <mergeCell ref="B3716:B3717"/>
    <mergeCell ref="C3716:C3717"/>
    <mergeCell ref="D3716:D3717"/>
    <mergeCell ref="E3716:E3717"/>
    <mergeCell ref="F3716:F3717"/>
    <mergeCell ref="N3722:N3723"/>
    <mergeCell ref="O3722:O3723"/>
    <mergeCell ref="P3722:P3723"/>
    <mergeCell ref="Q3722:Q3723"/>
    <mergeCell ref="R3722:R3723"/>
    <mergeCell ref="S3722:S3723"/>
    <mergeCell ref="G3722:G3723"/>
    <mergeCell ref="H3722:H3723"/>
    <mergeCell ref="I3722:I3723"/>
    <mergeCell ref="K3722:K3723"/>
    <mergeCell ref="L3722:L3723"/>
    <mergeCell ref="M3722:M3723"/>
    <mergeCell ref="A3722:A3723"/>
    <mergeCell ref="B3722:B3723"/>
    <mergeCell ref="C3722:C3723"/>
    <mergeCell ref="D3722:D3723"/>
    <mergeCell ref="E3722:E3723"/>
    <mergeCell ref="F3722:F3723"/>
    <mergeCell ref="N3720:N3721"/>
    <mergeCell ref="O3720:O3721"/>
    <mergeCell ref="P3720:P3721"/>
    <mergeCell ref="Q3720:Q3721"/>
    <mergeCell ref="R3720:R3721"/>
    <mergeCell ref="S3720:S3721"/>
    <mergeCell ref="G3720:G3721"/>
    <mergeCell ref="H3720:H3721"/>
    <mergeCell ref="I3720:I3721"/>
    <mergeCell ref="K3720:K3721"/>
    <mergeCell ref="L3720:L3721"/>
    <mergeCell ref="M3720:M3721"/>
    <mergeCell ref="A3720:A3721"/>
    <mergeCell ref="B3720:B3721"/>
    <mergeCell ref="C3720:C3721"/>
    <mergeCell ref="D3720:D3721"/>
    <mergeCell ref="E3720:E3721"/>
    <mergeCell ref="F3720:F3721"/>
    <mergeCell ref="N3726:N3727"/>
    <mergeCell ref="O3726:O3727"/>
    <mergeCell ref="P3726:P3727"/>
    <mergeCell ref="Q3726:Q3727"/>
    <mergeCell ref="R3726:R3727"/>
    <mergeCell ref="S3726:S3727"/>
    <mergeCell ref="G3726:G3727"/>
    <mergeCell ref="H3726:H3727"/>
    <mergeCell ref="I3726:I3727"/>
    <mergeCell ref="K3726:K3727"/>
    <mergeCell ref="L3726:L3727"/>
    <mergeCell ref="M3726:M3727"/>
    <mergeCell ref="A3726:A3727"/>
    <mergeCell ref="B3726:B3727"/>
    <mergeCell ref="C3726:C3727"/>
    <mergeCell ref="D3726:D3727"/>
    <mergeCell ref="E3726:E3727"/>
    <mergeCell ref="F3726:F3727"/>
    <mergeCell ref="N3724:N3725"/>
    <mergeCell ref="O3724:O3725"/>
    <mergeCell ref="P3724:P3725"/>
    <mergeCell ref="Q3724:Q3725"/>
    <mergeCell ref="R3724:R3725"/>
    <mergeCell ref="S3724:S3725"/>
    <mergeCell ref="G3724:G3725"/>
    <mergeCell ref="H3724:H3725"/>
    <mergeCell ref="I3724:I3725"/>
    <mergeCell ref="K3724:K3725"/>
    <mergeCell ref="L3724:L3725"/>
    <mergeCell ref="M3724:M3725"/>
    <mergeCell ref="A3724:A3725"/>
    <mergeCell ref="B3724:B3725"/>
    <mergeCell ref="C3724:C3725"/>
    <mergeCell ref="D3724:D3725"/>
    <mergeCell ref="E3724:E3725"/>
    <mergeCell ref="F3724:F3725"/>
    <mergeCell ref="G3730:G3731"/>
    <mergeCell ref="H3730:H3731"/>
    <mergeCell ref="I3730:I3731"/>
    <mergeCell ref="K3730:K3731"/>
    <mergeCell ref="L3730:S3731"/>
    <mergeCell ref="A3732:A3733"/>
    <mergeCell ref="B3732:B3733"/>
    <mergeCell ref="C3732:C3733"/>
    <mergeCell ref="D3732:D3733"/>
    <mergeCell ref="E3732:E3733"/>
    <mergeCell ref="A3730:A3731"/>
    <mergeCell ref="B3730:B3731"/>
    <mergeCell ref="C3730:C3731"/>
    <mergeCell ref="D3730:D3731"/>
    <mergeCell ref="E3730:E3731"/>
    <mergeCell ref="F3730:F3731"/>
    <mergeCell ref="N3728:N3729"/>
    <mergeCell ref="O3728:O3729"/>
    <mergeCell ref="P3728:P3729"/>
    <mergeCell ref="Q3728:Q3729"/>
    <mergeCell ref="R3728:R3729"/>
    <mergeCell ref="S3728:S3729"/>
    <mergeCell ref="G3728:G3729"/>
    <mergeCell ref="H3728:H3729"/>
    <mergeCell ref="I3728:I3729"/>
    <mergeCell ref="K3728:K3729"/>
    <mergeCell ref="L3728:L3729"/>
    <mergeCell ref="M3728:M3729"/>
    <mergeCell ref="A3728:A3729"/>
    <mergeCell ref="B3728:B3729"/>
    <mergeCell ref="C3728:C3729"/>
    <mergeCell ref="D3728:D3729"/>
    <mergeCell ref="E3728:E3729"/>
    <mergeCell ref="F3728:F3729"/>
    <mergeCell ref="O3736:O3737"/>
    <mergeCell ref="P3736:P3737"/>
    <mergeCell ref="Q3736:Q3737"/>
    <mergeCell ref="R3736:R3737"/>
    <mergeCell ref="S3736:S3737"/>
    <mergeCell ref="A3738:A3739"/>
    <mergeCell ref="B3738:B3739"/>
    <mergeCell ref="C3738:C3739"/>
    <mergeCell ref="D3738:D3739"/>
    <mergeCell ref="E3738:E3739"/>
    <mergeCell ref="H3736:H3737"/>
    <mergeCell ref="I3736:I3737"/>
    <mergeCell ref="K3736:K3737"/>
    <mergeCell ref="L3736:L3737"/>
    <mergeCell ref="M3736:M3737"/>
    <mergeCell ref="N3736:N3737"/>
    <mergeCell ref="Q3734:Q3735"/>
    <mergeCell ref="R3734:R3735"/>
    <mergeCell ref="S3734:S3735"/>
    <mergeCell ref="A3736:A3737"/>
    <mergeCell ref="B3736:B3737"/>
    <mergeCell ref="C3736:C3737"/>
    <mergeCell ref="D3736:D3737"/>
    <mergeCell ref="E3736:E3737"/>
    <mergeCell ref="F3736:F3737"/>
    <mergeCell ref="G3736:G3737"/>
    <mergeCell ref="K3734:K3735"/>
    <mergeCell ref="L3734:L3735"/>
    <mergeCell ref="M3734:M3735"/>
    <mergeCell ref="N3734:N3735"/>
    <mergeCell ref="O3734:O3735"/>
    <mergeCell ref="P3734:P3735"/>
    <mergeCell ref="S3732:S3733"/>
    <mergeCell ref="A3734:A3735"/>
    <mergeCell ref="B3734:B3735"/>
    <mergeCell ref="C3734:C3735"/>
    <mergeCell ref="D3734:D3735"/>
    <mergeCell ref="E3734:E3735"/>
    <mergeCell ref="F3734:F3735"/>
    <mergeCell ref="G3734:G3735"/>
    <mergeCell ref="H3734:H3735"/>
    <mergeCell ref="I3734:I3735"/>
    <mergeCell ref="M3732:M3733"/>
    <mergeCell ref="N3732:N3733"/>
    <mergeCell ref="O3732:O3733"/>
    <mergeCell ref="P3732:P3733"/>
    <mergeCell ref="Q3732:Q3733"/>
    <mergeCell ref="R3732:R3733"/>
    <mergeCell ref="F3732:F3733"/>
    <mergeCell ref="G3732:G3733"/>
    <mergeCell ref="H3732:H3733"/>
    <mergeCell ref="I3732:I3733"/>
    <mergeCell ref="K3732:K3733"/>
    <mergeCell ref="L3732:L3733"/>
    <mergeCell ref="O3742:O3743"/>
    <mergeCell ref="P3742:P3743"/>
    <mergeCell ref="Q3742:Q3743"/>
    <mergeCell ref="R3742:R3743"/>
    <mergeCell ref="S3742:S3743"/>
    <mergeCell ref="A3744:A3745"/>
    <mergeCell ref="B3744:B3745"/>
    <mergeCell ref="C3744:C3745"/>
    <mergeCell ref="D3744:D3745"/>
    <mergeCell ref="E3744:E3745"/>
    <mergeCell ref="H3742:H3743"/>
    <mergeCell ref="I3742:I3743"/>
    <mergeCell ref="K3742:K3743"/>
    <mergeCell ref="L3742:L3743"/>
    <mergeCell ref="M3742:M3743"/>
    <mergeCell ref="N3742:N3743"/>
    <mergeCell ref="Q3740:Q3741"/>
    <mergeCell ref="R3740:R3741"/>
    <mergeCell ref="S3740:S3741"/>
    <mergeCell ref="A3742:A3743"/>
    <mergeCell ref="B3742:B3743"/>
    <mergeCell ref="C3742:C3743"/>
    <mergeCell ref="D3742:D3743"/>
    <mergeCell ref="E3742:E3743"/>
    <mergeCell ref="F3742:F3743"/>
    <mergeCell ref="G3742:G3743"/>
    <mergeCell ref="K3740:K3741"/>
    <mergeCell ref="L3740:L3741"/>
    <mergeCell ref="M3740:M3741"/>
    <mergeCell ref="N3740:N3741"/>
    <mergeCell ref="O3740:O3741"/>
    <mergeCell ref="P3740:P3741"/>
    <mergeCell ref="S3738:S3739"/>
    <mergeCell ref="A3740:A3741"/>
    <mergeCell ref="B3740:B3741"/>
    <mergeCell ref="C3740:C3741"/>
    <mergeCell ref="D3740:D3741"/>
    <mergeCell ref="E3740:E3741"/>
    <mergeCell ref="F3740:F3741"/>
    <mergeCell ref="G3740:G3741"/>
    <mergeCell ref="H3740:H3741"/>
    <mergeCell ref="I3740:I3741"/>
    <mergeCell ref="M3738:M3739"/>
    <mergeCell ref="N3738:N3739"/>
    <mergeCell ref="O3738:O3739"/>
    <mergeCell ref="P3738:P3739"/>
    <mergeCell ref="Q3738:Q3739"/>
    <mergeCell ref="R3738:R3739"/>
    <mergeCell ref="F3738:F3739"/>
    <mergeCell ref="G3738:G3739"/>
    <mergeCell ref="H3738:H3739"/>
    <mergeCell ref="I3738:I3739"/>
    <mergeCell ref="K3738:K3739"/>
    <mergeCell ref="L3738:L3739"/>
    <mergeCell ref="Q3746:Q3747"/>
    <mergeCell ref="R3746:R3747"/>
    <mergeCell ref="S3746:S3747"/>
    <mergeCell ref="A3748:A3749"/>
    <mergeCell ref="B3748:B3749"/>
    <mergeCell ref="C3748:C3749"/>
    <mergeCell ref="D3748:D3749"/>
    <mergeCell ref="E3748:E3749"/>
    <mergeCell ref="F3748:F3749"/>
    <mergeCell ref="G3748:G3749"/>
    <mergeCell ref="K3746:K3747"/>
    <mergeCell ref="L3746:L3747"/>
    <mergeCell ref="M3746:M3747"/>
    <mergeCell ref="N3746:N3747"/>
    <mergeCell ref="O3746:O3747"/>
    <mergeCell ref="P3746:P3747"/>
    <mergeCell ref="S3744:S3745"/>
    <mergeCell ref="A3746:A3747"/>
    <mergeCell ref="B3746:B3747"/>
    <mergeCell ref="C3746:C3747"/>
    <mergeCell ref="D3746:D3747"/>
    <mergeCell ref="E3746:E3747"/>
    <mergeCell ref="F3746:F3747"/>
    <mergeCell ref="G3746:G3747"/>
    <mergeCell ref="H3746:H3747"/>
    <mergeCell ref="I3746:I3747"/>
    <mergeCell ref="M3744:M3745"/>
    <mergeCell ref="N3744:N3745"/>
    <mergeCell ref="O3744:O3745"/>
    <mergeCell ref="P3744:P3745"/>
    <mergeCell ref="Q3744:Q3745"/>
    <mergeCell ref="R3744:R3745"/>
    <mergeCell ref="F3744:F3745"/>
    <mergeCell ref="G3744:G3745"/>
    <mergeCell ref="H3744:H3745"/>
    <mergeCell ref="I3744:I3745"/>
    <mergeCell ref="K3744:K3745"/>
    <mergeCell ref="L3744:L3745"/>
    <mergeCell ref="N3752:N3753"/>
    <mergeCell ref="O3752:O3753"/>
    <mergeCell ref="P3752:P3753"/>
    <mergeCell ref="Q3752:Q3753"/>
    <mergeCell ref="R3752:R3753"/>
    <mergeCell ref="S3752:S3753"/>
    <mergeCell ref="G3752:G3753"/>
    <mergeCell ref="H3752:H3753"/>
    <mergeCell ref="I3752:I3753"/>
    <mergeCell ref="K3752:K3753"/>
    <mergeCell ref="L3752:L3753"/>
    <mergeCell ref="M3752:M3753"/>
    <mergeCell ref="A3752:A3753"/>
    <mergeCell ref="B3752:B3753"/>
    <mergeCell ref="C3752:C3753"/>
    <mergeCell ref="D3752:D3753"/>
    <mergeCell ref="E3752:E3753"/>
    <mergeCell ref="F3752:F3753"/>
    <mergeCell ref="N3750:N3751"/>
    <mergeCell ref="O3750:O3751"/>
    <mergeCell ref="P3750:P3751"/>
    <mergeCell ref="Q3750:Q3751"/>
    <mergeCell ref="R3750:R3751"/>
    <mergeCell ref="S3750:S3751"/>
    <mergeCell ref="G3750:G3751"/>
    <mergeCell ref="H3750:H3751"/>
    <mergeCell ref="I3750:I3751"/>
    <mergeCell ref="K3750:K3751"/>
    <mergeCell ref="L3750:L3751"/>
    <mergeCell ref="M3750:M3751"/>
    <mergeCell ref="H3748:H3749"/>
    <mergeCell ref="I3748:I3749"/>
    <mergeCell ref="K3748:K3749"/>
    <mergeCell ref="L3748:S3749"/>
    <mergeCell ref="A3750:A3751"/>
    <mergeCell ref="B3750:B3751"/>
    <mergeCell ref="C3750:C3751"/>
    <mergeCell ref="D3750:D3751"/>
    <mergeCell ref="E3750:E3751"/>
    <mergeCell ref="F3750:F3751"/>
    <mergeCell ref="N3756:N3757"/>
    <mergeCell ref="O3756:O3757"/>
    <mergeCell ref="P3756:P3757"/>
    <mergeCell ref="Q3756:Q3757"/>
    <mergeCell ref="R3756:R3757"/>
    <mergeCell ref="S3756:S3757"/>
    <mergeCell ref="G3756:G3757"/>
    <mergeCell ref="H3756:H3757"/>
    <mergeCell ref="I3756:I3757"/>
    <mergeCell ref="K3756:K3757"/>
    <mergeCell ref="L3756:L3757"/>
    <mergeCell ref="M3756:M3757"/>
    <mergeCell ref="A3756:A3757"/>
    <mergeCell ref="B3756:B3757"/>
    <mergeCell ref="C3756:C3757"/>
    <mergeCell ref="D3756:D3757"/>
    <mergeCell ref="E3756:E3757"/>
    <mergeCell ref="F3756:F3757"/>
    <mergeCell ref="N3754:N3755"/>
    <mergeCell ref="O3754:O3755"/>
    <mergeCell ref="P3754:P3755"/>
    <mergeCell ref="Q3754:Q3755"/>
    <mergeCell ref="R3754:R3755"/>
    <mergeCell ref="S3754:S3755"/>
    <mergeCell ref="G3754:G3755"/>
    <mergeCell ref="H3754:H3755"/>
    <mergeCell ref="I3754:I3755"/>
    <mergeCell ref="K3754:K3755"/>
    <mergeCell ref="L3754:L3755"/>
    <mergeCell ref="M3754:M3755"/>
    <mergeCell ref="A3754:A3755"/>
    <mergeCell ref="B3754:B3755"/>
    <mergeCell ref="C3754:C3755"/>
    <mergeCell ref="D3754:D3755"/>
    <mergeCell ref="E3754:E3755"/>
    <mergeCell ref="F3754:F3755"/>
    <mergeCell ref="N3760:N3761"/>
    <mergeCell ref="O3760:O3761"/>
    <mergeCell ref="P3760:P3761"/>
    <mergeCell ref="Q3760:Q3761"/>
    <mergeCell ref="R3760:R3761"/>
    <mergeCell ref="S3760:S3761"/>
    <mergeCell ref="G3760:G3761"/>
    <mergeCell ref="H3760:H3761"/>
    <mergeCell ref="I3760:I3761"/>
    <mergeCell ref="K3760:K3761"/>
    <mergeCell ref="L3760:L3761"/>
    <mergeCell ref="M3760:M3761"/>
    <mergeCell ref="A3760:A3761"/>
    <mergeCell ref="B3760:B3761"/>
    <mergeCell ref="C3760:C3761"/>
    <mergeCell ref="D3760:D3761"/>
    <mergeCell ref="E3760:E3761"/>
    <mergeCell ref="F3760:F3761"/>
    <mergeCell ref="N3758:N3759"/>
    <mergeCell ref="O3758:O3759"/>
    <mergeCell ref="P3758:P3759"/>
    <mergeCell ref="Q3758:Q3759"/>
    <mergeCell ref="R3758:R3759"/>
    <mergeCell ref="S3758:S3759"/>
    <mergeCell ref="G3758:G3759"/>
    <mergeCell ref="H3758:H3759"/>
    <mergeCell ref="I3758:I3759"/>
    <mergeCell ref="K3758:K3759"/>
    <mergeCell ref="L3758:L3759"/>
    <mergeCell ref="M3758:M3759"/>
    <mergeCell ref="A3758:A3759"/>
    <mergeCell ref="B3758:B3759"/>
    <mergeCell ref="C3758:C3759"/>
    <mergeCell ref="D3758:D3759"/>
    <mergeCell ref="E3758:E3759"/>
    <mergeCell ref="F3758:F3759"/>
    <mergeCell ref="O3764:O3765"/>
    <mergeCell ref="P3764:P3765"/>
    <mergeCell ref="Q3764:Q3765"/>
    <mergeCell ref="R3764:R3765"/>
    <mergeCell ref="S3764:S3765"/>
    <mergeCell ref="A3766:A3767"/>
    <mergeCell ref="B3766:B3767"/>
    <mergeCell ref="C3766:C3767"/>
    <mergeCell ref="D3766:D3767"/>
    <mergeCell ref="E3766:E3767"/>
    <mergeCell ref="A3764:A3765"/>
    <mergeCell ref="B3764:I3765"/>
    <mergeCell ref="K3764:K3765"/>
    <mergeCell ref="L3764:L3765"/>
    <mergeCell ref="M3764:M3765"/>
    <mergeCell ref="N3764:N3765"/>
    <mergeCell ref="N3762:N3763"/>
    <mergeCell ref="O3762:O3763"/>
    <mergeCell ref="P3762:P3763"/>
    <mergeCell ref="Q3762:Q3763"/>
    <mergeCell ref="R3762:R3763"/>
    <mergeCell ref="S3762:S3763"/>
    <mergeCell ref="G3762:G3763"/>
    <mergeCell ref="H3762:H3763"/>
    <mergeCell ref="I3762:I3763"/>
    <mergeCell ref="K3762:K3763"/>
    <mergeCell ref="L3762:L3763"/>
    <mergeCell ref="M3762:M3763"/>
    <mergeCell ref="A3762:A3763"/>
    <mergeCell ref="B3762:B3763"/>
    <mergeCell ref="C3762:C3763"/>
    <mergeCell ref="D3762:D3763"/>
    <mergeCell ref="E3762:E3763"/>
    <mergeCell ref="F3762:F3763"/>
    <mergeCell ref="O3770:O3771"/>
    <mergeCell ref="P3770:P3771"/>
    <mergeCell ref="Q3770:Q3771"/>
    <mergeCell ref="R3770:R3771"/>
    <mergeCell ref="S3770:S3771"/>
    <mergeCell ref="A3772:A3773"/>
    <mergeCell ref="B3772:B3773"/>
    <mergeCell ref="C3772:C3773"/>
    <mergeCell ref="D3772:D3773"/>
    <mergeCell ref="E3772:E3773"/>
    <mergeCell ref="H3770:H3771"/>
    <mergeCell ref="I3770:I3771"/>
    <mergeCell ref="K3770:K3771"/>
    <mergeCell ref="L3770:L3771"/>
    <mergeCell ref="M3770:M3771"/>
    <mergeCell ref="N3770:N3771"/>
    <mergeCell ref="Q3768:Q3769"/>
    <mergeCell ref="R3768:R3769"/>
    <mergeCell ref="S3768:S3769"/>
    <mergeCell ref="A3770:A3771"/>
    <mergeCell ref="B3770:B3771"/>
    <mergeCell ref="C3770:C3771"/>
    <mergeCell ref="D3770:D3771"/>
    <mergeCell ref="E3770:E3771"/>
    <mergeCell ref="F3770:F3771"/>
    <mergeCell ref="G3770:G3771"/>
    <mergeCell ref="K3768:K3769"/>
    <mergeCell ref="L3768:L3769"/>
    <mergeCell ref="M3768:M3769"/>
    <mergeCell ref="N3768:N3769"/>
    <mergeCell ref="O3768:O3769"/>
    <mergeCell ref="P3768:P3769"/>
    <mergeCell ref="S3766:S3767"/>
    <mergeCell ref="A3768:A3769"/>
    <mergeCell ref="B3768:B3769"/>
    <mergeCell ref="C3768:C3769"/>
    <mergeCell ref="D3768:D3769"/>
    <mergeCell ref="E3768:E3769"/>
    <mergeCell ref="F3768:F3769"/>
    <mergeCell ref="G3768:G3769"/>
    <mergeCell ref="H3768:H3769"/>
    <mergeCell ref="I3768:I3769"/>
    <mergeCell ref="M3766:M3767"/>
    <mergeCell ref="N3766:N3767"/>
    <mergeCell ref="O3766:O3767"/>
    <mergeCell ref="P3766:P3767"/>
    <mergeCell ref="Q3766:Q3767"/>
    <mergeCell ref="R3766:R3767"/>
    <mergeCell ref="F3766:F3767"/>
    <mergeCell ref="G3766:G3767"/>
    <mergeCell ref="H3766:H3767"/>
    <mergeCell ref="I3766:I3767"/>
    <mergeCell ref="K3766:K3767"/>
    <mergeCell ref="L3766:L3767"/>
    <mergeCell ref="Q3774:Q3775"/>
    <mergeCell ref="R3774:R3775"/>
    <mergeCell ref="S3774:S3775"/>
    <mergeCell ref="A3776:A3777"/>
    <mergeCell ref="B3776:B3777"/>
    <mergeCell ref="C3776:C3777"/>
    <mergeCell ref="D3776:D3777"/>
    <mergeCell ref="E3776:E3777"/>
    <mergeCell ref="F3776:F3777"/>
    <mergeCell ref="G3776:G3777"/>
    <mergeCell ref="K3774:K3775"/>
    <mergeCell ref="L3774:L3775"/>
    <mergeCell ref="M3774:M3775"/>
    <mergeCell ref="N3774:N3775"/>
    <mergeCell ref="O3774:O3775"/>
    <mergeCell ref="P3774:P3775"/>
    <mergeCell ref="S3772:S3773"/>
    <mergeCell ref="A3774:A3775"/>
    <mergeCell ref="B3774:B3775"/>
    <mergeCell ref="C3774:C3775"/>
    <mergeCell ref="D3774:D3775"/>
    <mergeCell ref="E3774:E3775"/>
    <mergeCell ref="F3774:F3775"/>
    <mergeCell ref="G3774:G3775"/>
    <mergeCell ref="H3774:H3775"/>
    <mergeCell ref="I3774:I3775"/>
    <mergeCell ref="M3772:M3773"/>
    <mergeCell ref="N3772:N3773"/>
    <mergeCell ref="O3772:O3773"/>
    <mergeCell ref="P3772:P3773"/>
    <mergeCell ref="Q3772:Q3773"/>
    <mergeCell ref="R3772:R3773"/>
    <mergeCell ref="F3772:F3773"/>
    <mergeCell ref="G3772:G3773"/>
    <mergeCell ref="H3772:H3773"/>
    <mergeCell ref="I3772:I3773"/>
    <mergeCell ref="K3772:K3773"/>
    <mergeCell ref="L3772:L3773"/>
    <mergeCell ref="Q3782:Q3783"/>
    <mergeCell ref="R3782:R3783"/>
    <mergeCell ref="S3782:S3783"/>
    <mergeCell ref="A3784:A3785"/>
    <mergeCell ref="B3784:I3785"/>
    <mergeCell ref="K3784:K3785"/>
    <mergeCell ref="L3784:S3785"/>
    <mergeCell ref="K3782:K3783"/>
    <mergeCell ref="L3782:L3783"/>
    <mergeCell ref="M3782:M3783"/>
    <mergeCell ref="N3782:N3783"/>
    <mergeCell ref="O3782:O3783"/>
    <mergeCell ref="P3782:P3783"/>
    <mergeCell ref="A3780:S3781"/>
    <mergeCell ref="A3782:A3783"/>
    <mergeCell ref="B3782:B3783"/>
    <mergeCell ref="C3782:C3783"/>
    <mergeCell ref="D3782:D3783"/>
    <mergeCell ref="E3782:E3783"/>
    <mergeCell ref="F3782:F3783"/>
    <mergeCell ref="G3782:G3783"/>
    <mergeCell ref="H3782:H3783"/>
    <mergeCell ref="I3782:I3783"/>
    <mergeCell ref="O3776:O3777"/>
    <mergeCell ref="P3776:P3777"/>
    <mergeCell ref="Q3776:Q3777"/>
    <mergeCell ref="R3776:R3777"/>
    <mergeCell ref="S3776:S3777"/>
    <mergeCell ref="D3778:G3779"/>
    <mergeCell ref="H3778:I3779"/>
    <mergeCell ref="N3778:Q3779"/>
    <mergeCell ref="R3778:S3779"/>
    <mergeCell ref="H3776:H3777"/>
    <mergeCell ref="I3776:I3777"/>
    <mergeCell ref="K3776:K3777"/>
    <mergeCell ref="L3776:L3777"/>
    <mergeCell ref="M3776:M3777"/>
    <mergeCell ref="N3776:N3777"/>
    <mergeCell ref="N3788:N3789"/>
    <mergeCell ref="O3788:O3789"/>
    <mergeCell ref="P3788:P3789"/>
    <mergeCell ref="Q3788:Q3789"/>
    <mergeCell ref="R3788:R3789"/>
    <mergeCell ref="S3788:S3789"/>
    <mergeCell ref="G3788:G3789"/>
    <mergeCell ref="H3788:H3789"/>
    <mergeCell ref="I3788:I3789"/>
    <mergeCell ref="K3788:K3789"/>
    <mergeCell ref="L3788:L3789"/>
    <mergeCell ref="M3788:M3789"/>
    <mergeCell ref="A3788:A3789"/>
    <mergeCell ref="B3788:B3789"/>
    <mergeCell ref="C3788:C3789"/>
    <mergeCell ref="D3788:D3789"/>
    <mergeCell ref="E3788:E3789"/>
    <mergeCell ref="F3788:F3789"/>
    <mergeCell ref="N3786:N3787"/>
    <mergeCell ref="O3786:O3787"/>
    <mergeCell ref="P3786:P3787"/>
    <mergeCell ref="Q3786:Q3787"/>
    <mergeCell ref="R3786:R3787"/>
    <mergeCell ref="S3786:S3787"/>
    <mergeCell ref="G3786:G3787"/>
    <mergeCell ref="H3786:H3787"/>
    <mergeCell ref="I3786:I3787"/>
    <mergeCell ref="K3786:K3787"/>
    <mergeCell ref="L3786:L3787"/>
    <mergeCell ref="M3786:M3787"/>
    <mergeCell ref="A3786:A3787"/>
    <mergeCell ref="B3786:B3787"/>
    <mergeCell ref="C3786:C3787"/>
    <mergeCell ref="D3786:D3787"/>
    <mergeCell ref="E3786:E3787"/>
    <mergeCell ref="F3786:F3787"/>
    <mergeCell ref="R3794:R3795"/>
    <mergeCell ref="S3794:S3795"/>
    <mergeCell ref="A3796:A3797"/>
    <mergeCell ref="B3796:B3797"/>
    <mergeCell ref="C3796:C3797"/>
    <mergeCell ref="D3796:D3797"/>
    <mergeCell ref="E3796:E3797"/>
    <mergeCell ref="F3796:F3797"/>
    <mergeCell ref="G3796:G3797"/>
    <mergeCell ref="H3796:H3797"/>
    <mergeCell ref="S3792:S3793"/>
    <mergeCell ref="A3794:A3795"/>
    <mergeCell ref="B3794:I3795"/>
    <mergeCell ref="K3794:K3795"/>
    <mergeCell ref="L3794:L3795"/>
    <mergeCell ref="M3794:M3795"/>
    <mergeCell ref="N3794:N3795"/>
    <mergeCell ref="O3794:O3795"/>
    <mergeCell ref="P3794:P3795"/>
    <mergeCell ref="Q3794:Q3795"/>
    <mergeCell ref="M3792:M3793"/>
    <mergeCell ref="N3792:N3793"/>
    <mergeCell ref="O3792:O3793"/>
    <mergeCell ref="P3792:P3793"/>
    <mergeCell ref="Q3792:Q3793"/>
    <mergeCell ref="R3792:R3793"/>
    <mergeCell ref="F3792:F3793"/>
    <mergeCell ref="G3792:G3793"/>
    <mergeCell ref="H3792:H3793"/>
    <mergeCell ref="I3792:I3793"/>
    <mergeCell ref="K3792:K3793"/>
    <mergeCell ref="L3792:L3793"/>
    <mergeCell ref="G3790:G3791"/>
    <mergeCell ref="H3790:H3791"/>
    <mergeCell ref="I3790:I3791"/>
    <mergeCell ref="K3790:K3791"/>
    <mergeCell ref="L3790:S3791"/>
    <mergeCell ref="A3792:A3793"/>
    <mergeCell ref="B3792:B3793"/>
    <mergeCell ref="C3792:C3793"/>
    <mergeCell ref="D3792:D3793"/>
    <mergeCell ref="E3792:E3793"/>
    <mergeCell ref="A3790:A3791"/>
    <mergeCell ref="B3790:B3791"/>
    <mergeCell ref="C3790:C3791"/>
    <mergeCell ref="D3790:D3791"/>
    <mergeCell ref="E3790:E3791"/>
    <mergeCell ref="F3790:F3791"/>
    <mergeCell ref="N3800:N3801"/>
    <mergeCell ref="O3800:O3801"/>
    <mergeCell ref="P3800:P3801"/>
    <mergeCell ref="Q3800:Q3801"/>
    <mergeCell ref="R3800:R3801"/>
    <mergeCell ref="S3800:S3801"/>
    <mergeCell ref="G3800:G3801"/>
    <mergeCell ref="H3800:H3801"/>
    <mergeCell ref="I3800:I3801"/>
    <mergeCell ref="K3800:K3801"/>
    <mergeCell ref="L3800:L3801"/>
    <mergeCell ref="M3800:M3801"/>
    <mergeCell ref="A3800:A3801"/>
    <mergeCell ref="B3800:B3801"/>
    <mergeCell ref="C3800:C3801"/>
    <mergeCell ref="D3800:D3801"/>
    <mergeCell ref="E3800:E3801"/>
    <mergeCell ref="F3800:F3801"/>
    <mergeCell ref="N3798:N3799"/>
    <mergeCell ref="O3798:O3799"/>
    <mergeCell ref="P3798:P3799"/>
    <mergeCell ref="Q3798:Q3799"/>
    <mergeCell ref="R3798:R3799"/>
    <mergeCell ref="S3798:S3799"/>
    <mergeCell ref="G3798:G3799"/>
    <mergeCell ref="H3798:H3799"/>
    <mergeCell ref="I3798:I3799"/>
    <mergeCell ref="K3798:K3799"/>
    <mergeCell ref="L3798:L3799"/>
    <mergeCell ref="M3798:M3799"/>
    <mergeCell ref="P3796:P3797"/>
    <mergeCell ref="Q3796:Q3797"/>
    <mergeCell ref="R3796:R3797"/>
    <mergeCell ref="S3796:S3797"/>
    <mergeCell ref="A3798:A3799"/>
    <mergeCell ref="B3798:B3799"/>
    <mergeCell ref="C3798:C3799"/>
    <mergeCell ref="D3798:D3799"/>
    <mergeCell ref="E3798:E3799"/>
    <mergeCell ref="F3798:F3799"/>
    <mergeCell ref="I3796:I3797"/>
    <mergeCell ref="K3796:K3797"/>
    <mergeCell ref="L3796:L3797"/>
    <mergeCell ref="M3796:M3797"/>
    <mergeCell ref="N3796:N3797"/>
    <mergeCell ref="O3796:O3797"/>
    <mergeCell ref="R3806:R3807"/>
    <mergeCell ref="S3806:S3807"/>
    <mergeCell ref="A3808:A3809"/>
    <mergeCell ref="B3808:B3809"/>
    <mergeCell ref="C3808:C3809"/>
    <mergeCell ref="D3808:D3809"/>
    <mergeCell ref="E3808:E3809"/>
    <mergeCell ref="F3808:F3809"/>
    <mergeCell ref="G3808:G3809"/>
    <mergeCell ref="H3808:H3809"/>
    <mergeCell ref="S3804:S3805"/>
    <mergeCell ref="A3806:A3807"/>
    <mergeCell ref="B3806:I3807"/>
    <mergeCell ref="K3806:K3807"/>
    <mergeCell ref="L3806:L3807"/>
    <mergeCell ref="M3806:M3807"/>
    <mergeCell ref="N3806:N3807"/>
    <mergeCell ref="O3806:O3807"/>
    <mergeCell ref="P3806:P3807"/>
    <mergeCell ref="Q3806:Q3807"/>
    <mergeCell ref="M3804:M3805"/>
    <mergeCell ref="N3804:N3805"/>
    <mergeCell ref="O3804:O3805"/>
    <mergeCell ref="P3804:P3805"/>
    <mergeCell ref="Q3804:Q3805"/>
    <mergeCell ref="R3804:R3805"/>
    <mergeCell ref="F3804:F3805"/>
    <mergeCell ref="G3804:G3805"/>
    <mergeCell ref="H3804:H3805"/>
    <mergeCell ref="I3804:I3805"/>
    <mergeCell ref="K3804:K3805"/>
    <mergeCell ref="L3804:L3805"/>
    <mergeCell ref="O3802:O3803"/>
    <mergeCell ref="P3802:P3803"/>
    <mergeCell ref="Q3802:Q3803"/>
    <mergeCell ref="R3802:R3803"/>
    <mergeCell ref="S3802:S3803"/>
    <mergeCell ref="A3804:A3805"/>
    <mergeCell ref="B3804:B3805"/>
    <mergeCell ref="C3804:C3805"/>
    <mergeCell ref="D3804:D3805"/>
    <mergeCell ref="E3804:E3805"/>
    <mergeCell ref="A3802:A3803"/>
    <mergeCell ref="B3802:I3803"/>
    <mergeCell ref="K3802:K3803"/>
    <mergeCell ref="L3802:L3803"/>
    <mergeCell ref="M3802:M3803"/>
    <mergeCell ref="N3802:N3803"/>
    <mergeCell ref="N3812:N3813"/>
    <mergeCell ref="O3812:O3813"/>
    <mergeCell ref="P3812:P3813"/>
    <mergeCell ref="Q3812:Q3813"/>
    <mergeCell ref="R3812:R3813"/>
    <mergeCell ref="S3812:S3813"/>
    <mergeCell ref="G3812:G3813"/>
    <mergeCell ref="H3812:H3813"/>
    <mergeCell ref="I3812:I3813"/>
    <mergeCell ref="K3812:K3813"/>
    <mergeCell ref="L3812:L3813"/>
    <mergeCell ref="M3812:M3813"/>
    <mergeCell ref="A3812:A3813"/>
    <mergeCell ref="B3812:B3813"/>
    <mergeCell ref="C3812:C3813"/>
    <mergeCell ref="D3812:D3813"/>
    <mergeCell ref="E3812:E3813"/>
    <mergeCell ref="F3812:F3813"/>
    <mergeCell ref="N3810:N3811"/>
    <mergeCell ref="O3810:O3811"/>
    <mergeCell ref="P3810:P3811"/>
    <mergeCell ref="Q3810:Q3811"/>
    <mergeCell ref="R3810:R3811"/>
    <mergeCell ref="S3810:S3811"/>
    <mergeCell ref="G3810:G3811"/>
    <mergeCell ref="H3810:H3811"/>
    <mergeCell ref="I3810:I3811"/>
    <mergeCell ref="K3810:K3811"/>
    <mergeCell ref="L3810:L3811"/>
    <mergeCell ref="M3810:M3811"/>
    <mergeCell ref="P3808:P3809"/>
    <mergeCell ref="Q3808:Q3809"/>
    <mergeCell ref="R3808:R3809"/>
    <mergeCell ref="S3808:S3809"/>
    <mergeCell ref="A3810:A3811"/>
    <mergeCell ref="B3810:B3811"/>
    <mergeCell ref="C3810:C3811"/>
    <mergeCell ref="D3810:D3811"/>
    <mergeCell ref="E3810:E3811"/>
    <mergeCell ref="F3810:F3811"/>
    <mergeCell ref="I3808:I3809"/>
    <mergeCell ref="K3808:K3809"/>
    <mergeCell ref="L3808:L3809"/>
    <mergeCell ref="M3808:M3809"/>
    <mergeCell ref="N3808:N3809"/>
    <mergeCell ref="O3808:O3809"/>
    <mergeCell ref="R3818:R3819"/>
    <mergeCell ref="S3818:S3819"/>
    <mergeCell ref="A3820:A3821"/>
    <mergeCell ref="B3820:B3821"/>
    <mergeCell ref="C3820:C3821"/>
    <mergeCell ref="D3820:D3821"/>
    <mergeCell ref="E3820:E3821"/>
    <mergeCell ref="F3820:F3821"/>
    <mergeCell ref="G3820:G3821"/>
    <mergeCell ref="H3820:H3821"/>
    <mergeCell ref="S3816:S3817"/>
    <mergeCell ref="A3818:A3819"/>
    <mergeCell ref="B3818:I3819"/>
    <mergeCell ref="K3818:K3819"/>
    <mergeCell ref="L3818:L3819"/>
    <mergeCell ref="M3818:M3819"/>
    <mergeCell ref="N3818:N3819"/>
    <mergeCell ref="O3818:O3819"/>
    <mergeCell ref="P3818:P3819"/>
    <mergeCell ref="Q3818:Q3819"/>
    <mergeCell ref="M3816:M3817"/>
    <mergeCell ref="N3816:N3817"/>
    <mergeCell ref="O3816:O3817"/>
    <mergeCell ref="P3816:P3817"/>
    <mergeCell ref="Q3816:Q3817"/>
    <mergeCell ref="R3816:R3817"/>
    <mergeCell ref="F3816:F3817"/>
    <mergeCell ref="G3816:G3817"/>
    <mergeCell ref="H3816:H3817"/>
    <mergeCell ref="I3816:I3817"/>
    <mergeCell ref="K3816:K3817"/>
    <mergeCell ref="L3816:L3817"/>
    <mergeCell ref="G3814:G3815"/>
    <mergeCell ref="H3814:H3815"/>
    <mergeCell ref="I3814:I3815"/>
    <mergeCell ref="K3814:K3815"/>
    <mergeCell ref="L3814:S3815"/>
    <mergeCell ref="A3816:A3817"/>
    <mergeCell ref="B3816:B3817"/>
    <mergeCell ref="C3816:C3817"/>
    <mergeCell ref="D3816:D3817"/>
    <mergeCell ref="E3816:E3817"/>
    <mergeCell ref="A3814:A3815"/>
    <mergeCell ref="B3814:B3815"/>
    <mergeCell ref="C3814:C3815"/>
    <mergeCell ref="D3814:D3815"/>
    <mergeCell ref="E3814:E3815"/>
    <mergeCell ref="F3814:F3815"/>
    <mergeCell ref="N3824:N3825"/>
    <mergeCell ref="O3824:O3825"/>
    <mergeCell ref="P3824:P3825"/>
    <mergeCell ref="Q3824:Q3825"/>
    <mergeCell ref="R3824:R3825"/>
    <mergeCell ref="S3824:S3825"/>
    <mergeCell ref="G3824:G3825"/>
    <mergeCell ref="H3824:H3825"/>
    <mergeCell ref="I3824:I3825"/>
    <mergeCell ref="K3824:K3825"/>
    <mergeCell ref="L3824:L3825"/>
    <mergeCell ref="M3824:M3825"/>
    <mergeCell ref="A3824:A3825"/>
    <mergeCell ref="B3824:B3825"/>
    <mergeCell ref="C3824:C3825"/>
    <mergeCell ref="D3824:D3825"/>
    <mergeCell ref="E3824:E3825"/>
    <mergeCell ref="F3824:F3825"/>
    <mergeCell ref="N3822:N3823"/>
    <mergeCell ref="O3822:O3823"/>
    <mergeCell ref="P3822:P3823"/>
    <mergeCell ref="Q3822:Q3823"/>
    <mergeCell ref="R3822:R3823"/>
    <mergeCell ref="S3822:S3823"/>
    <mergeCell ref="G3822:G3823"/>
    <mergeCell ref="H3822:H3823"/>
    <mergeCell ref="I3822:I3823"/>
    <mergeCell ref="K3822:K3823"/>
    <mergeCell ref="L3822:L3823"/>
    <mergeCell ref="M3822:M3823"/>
    <mergeCell ref="P3820:P3821"/>
    <mergeCell ref="Q3820:Q3821"/>
    <mergeCell ref="R3820:R3821"/>
    <mergeCell ref="S3820:S3821"/>
    <mergeCell ref="A3822:A3823"/>
    <mergeCell ref="B3822:B3823"/>
    <mergeCell ref="C3822:C3823"/>
    <mergeCell ref="D3822:D3823"/>
    <mergeCell ref="E3822:E3823"/>
    <mergeCell ref="F3822:F3823"/>
    <mergeCell ref="I3820:I3821"/>
    <mergeCell ref="K3820:K3821"/>
    <mergeCell ref="L3820:L3821"/>
    <mergeCell ref="M3820:M3821"/>
    <mergeCell ref="N3820:N3821"/>
    <mergeCell ref="O3820:O3821"/>
    <mergeCell ref="F3832:F3833"/>
    <mergeCell ref="G3832:G3833"/>
    <mergeCell ref="H3832:H3833"/>
    <mergeCell ref="I3832:I3833"/>
    <mergeCell ref="K3832:K3833"/>
    <mergeCell ref="L3832:S3833"/>
    <mergeCell ref="O3830:O3831"/>
    <mergeCell ref="P3830:P3831"/>
    <mergeCell ref="Q3830:Q3831"/>
    <mergeCell ref="R3830:R3831"/>
    <mergeCell ref="S3830:S3831"/>
    <mergeCell ref="A3832:A3833"/>
    <mergeCell ref="B3832:B3833"/>
    <mergeCell ref="C3832:C3833"/>
    <mergeCell ref="D3832:D3833"/>
    <mergeCell ref="E3832:E3833"/>
    <mergeCell ref="P3828:P3829"/>
    <mergeCell ref="Q3828:Q3829"/>
    <mergeCell ref="R3828:R3829"/>
    <mergeCell ref="S3828:S3829"/>
    <mergeCell ref="A3830:A3831"/>
    <mergeCell ref="B3830:I3831"/>
    <mergeCell ref="K3830:K3831"/>
    <mergeCell ref="L3830:L3831"/>
    <mergeCell ref="M3830:M3831"/>
    <mergeCell ref="N3830:N3831"/>
    <mergeCell ref="A3828:I3829"/>
    <mergeCell ref="K3828:K3829"/>
    <mergeCell ref="L3828:L3829"/>
    <mergeCell ref="M3828:M3829"/>
    <mergeCell ref="N3828:N3829"/>
    <mergeCell ref="O3828:O3829"/>
    <mergeCell ref="N3826:N3827"/>
    <mergeCell ref="O3826:O3827"/>
    <mergeCell ref="P3826:P3827"/>
    <mergeCell ref="Q3826:Q3827"/>
    <mergeCell ref="R3826:R3827"/>
    <mergeCell ref="S3826:S3827"/>
    <mergeCell ref="G3826:G3827"/>
    <mergeCell ref="H3826:H3827"/>
    <mergeCell ref="I3826:I3827"/>
    <mergeCell ref="K3826:K3827"/>
    <mergeCell ref="L3826:L3827"/>
    <mergeCell ref="M3826:M3827"/>
    <mergeCell ref="A3826:A3827"/>
    <mergeCell ref="B3826:B3827"/>
    <mergeCell ref="C3826:C3827"/>
    <mergeCell ref="D3826:D3827"/>
    <mergeCell ref="E3826:E3827"/>
    <mergeCell ref="F3826:F3827"/>
    <mergeCell ref="F3840:F3841"/>
    <mergeCell ref="G3840:G3841"/>
    <mergeCell ref="H3840:H3841"/>
    <mergeCell ref="I3840:I3841"/>
    <mergeCell ref="K3840:K3841"/>
    <mergeCell ref="L3840:S3841"/>
    <mergeCell ref="F3838:F3839"/>
    <mergeCell ref="G3838:G3839"/>
    <mergeCell ref="H3838:H3839"/>
    <mergeCell ref="I3838:I3839"/>
    <mergeCell ref="K3838:S3839"/>
    <mergeCell ref="A3840:A3841"/>
    <mergeCell ref="B3840:B3841"/>
    <mergeCell ref="C3840:C3841"/>
    <mergeCell ref="D3840:D3841"/>
    <mergeCell ref="E3840:E3841"/>
    <mergeCell ref="O3836:O3837"/>
    <mergeCell ref="P3836:P3837"/>
    <mergeCell ref="Q3836:Q3837"/>
    <mergeCell ref="R3836:R3837"/>
    <mergeCell ref="S3836:S3837"/>
    <mergeCell ref="A3838:A3839"/>
    <mergeCell ref="B3838:B3839"/>
    <mergeCell ref="C3838:C3839"/>
    <mergeCell ref="D3838:D3839"/>
    <mergeCell ref="E3838:E3839"/>
    <mergeCell ref="A3836:A3837"/>
    <mergeCell ref="B3836:I3837"/>
    <mergeCell ref="K3836:K3837"/>
    <mergeCell ref="L3836:L3837"/>
    <mergeCell ref="M3836:M3837"/>
    <mergeCell ref="N3836:N3837"/>
    <mergeCell ref="N3834:N3835"/>
    <mergeCell ref="O3834:O3835"/>
    <mergeCell ref="P3834:P3835"/>
    <mergeCell ref="Q3834:Q3835"/>
    <mergeCell ref="R3834:R3835"/>
    <mergeCell ref="S3834:S3835"/>
    <mergeCell ref="G3834:G3835"/>
    <mergeCell ref="H3834:H3835"/>
    <mergeCell ref="I3834:I3835"/>
    <mergeCell ref="K3834:K3835"/>
    <mergeCell ref="L3834:L3835"/>
    <mergeCell ref="M3834:M3835"/>
    <mergeCell ref="A3834:A3835"/>
    <mergeCell ref="B3834:B3835"/>
    <mergeCell ref="C3834:C3835"/>
    <mergeCell ref="D3834:D3835"/>
    <mergeCell ref="E3834:E3835"/>
    <mergeCell ref="F3834:F3835"/>
    <mergeCell ref="S3844:S3845"/>
    <mergeCell ref="A3846:A3847"/>
    <mergeCell ref="B3846:B3847"/>
    <mergeCell ref="C3846:C3847"/>
    <mergeCell ref="D3846:D3847"/>
    <mergeCell ref="E3846:E3847"/>
    <mergeCell ref="F3846:F3847"/>
    <mergeCell ref="G3846:G3847"/>
    <mergeCell ref="H3846:H3847"/>
    <mergeCell ref="I3846:I3847"/>
    <mergeCell ref="M3844:M3845"/>
    <mergeCell ref="N3844:N3845"/>
    <mergeCell ref="O3844:O3845"/>
    <mergeCell ref="P3844:P3845"/>
    <mergeCell ref="Q3844:Q3845"/>
    <mergeCell ref="R3844:R3845"/>
    <mergeCell ref="F3844:F3845"/>
    <mergeCell ref="G3844:G3845"/>
    <mergeCell ref="H3844:H3845"/>
    <mergeCell ref="I3844:I3845"/>
    <mergeCell ref="K3844:K3845"/>
    <mergeCell ref="L3844:L3845"/>
    <mergeCell ref="O3842:O3843"/>
    <mergeCell ref="P3842:P3843"/>
    <mergeCell ref="Q3842:Q3843"/>
    <mergeCell ref="R3842:R3843"/>
    <mergeCell ref="S3842:S3843"/>
    <mergeCell ref="A3844:A3845"/>
    <mergeCell ref="B3844:B3845"/>
    <mergeCell ref="C3844:C3845"/>
    <mergeCell ref="D3844:D3845"/>
    <mergeCell ref="E3844:E3845"/>
    <mergeCell ref="A3842:A3843"/>
    <mergeCell ref="B3842:I3843"/>
    <mergeCell ref="K3842:K3843"/>
    <mergeCell ref="L3842:L3843"/>
    <mergeCell ref="M3842:M3843"/>
    <mergeCell ref="N3842:N3843"/>
    <mergeCell ref="N3850:N3851"/>
    <mergeCell ref="O3850:O3851"/>
    <mergeCell ref="P3850:P3851"/>
    <mergeCell ref="Q3850:Q3851"/>
    <mergeCell ref="R3850:R3851"/>
    <mergeCell ref="S3850:S3851"/>
    <mergeCell ref="G3850:G3851"/>
    <mergeCell ref="H3850:H3851"/>
    <mergeCell ref="I3850:I3851"/>
    <mergeCell ref="K3850:K3851"/>
    <mergeCell ref="L3850:L3851"/>
    <mergeCell ref="M3850:M3851"/>
    <mergeCell ref="P3848:P3849"/>
    <mergeCell ref="Q3848:Q3849"/>
    <mergeCell ref="R3848:R3849"/>
    <mergeCell ref="S3848:S3849"/>
    <mergeCell ref="A3850:A3851"/>
    <mergeCell ref="B3850:B3851"/>
    <mergeCell ref="C3850:C3851"/>
    <mergeCell ref="D3850:D3851"/>
    <mergeCell ref="E3850:E3851"/>
    <mergeCell ref="F3850:F3851"/>
    <mergeCell ref="Q3846:Q3847"/>
    <mergeCell ref="R3846:R3847"/>
    <mergeCell ref="S3846:S3847"/>
    <mergeCell ref="A3848:A3849"/>
    <mergeCell ref="B3848:I3849"/>
    <mergeCell ref="K3848:K3849"/>
    <mergeCell ref="L3848:L3849"/>
    <mergeCell ref="M3848:M3849"/>
    <mergeCell ref="N3848:N3849"/>
    <mergeCell ref="O3848:O3849"/>
    <mergeCell ref="K3846:K3847"/>
    <mergeCell ref="L3846:L3847"/>
    <mergeCell ref="M3846:M3847"/>
    <mergeCell ref="N3846:N3847"/>
    <mergeCell ref="O3846:O3847"/>
    <mergeCell ref="P3846:P3847"/>
    <mergeCell ref="N3854:N3855"/>
    <mergeCell ref="O3854:O3855"/>
    <mergeCell ref="P3854:P3855"/>
    <mergeCell ref="Q3854:Q3855"/>
    <mergeCell ref="R3854:R3855"/>
    <mergeCell ref="S3854:S3855"/>
    <mergeCell ref="G3854:G3855"/>
    <mergeCell ref="H3854:H3855"/>
    <mergeCell ref="I3854:I3855"/>
    <mergeCell ref="K3854:K3855"/>
    <mergeCell ref="L3854:L3855"/>
    <mergeCell ref="M3854:M3855"/>
    <mergeCell ref="A3854:A3855"/>
    <mergeCell ref="B3854:B3855"/>
    <mergeCell ref="C3854:C3855"/>
    <mergeCell ref="D3854:D3855"/>
    <mergeCell ref="E3854:E3855"/>
    <mergeCell ref="F3854:F3855"/>
    <mergeCell ref="N3852:N3853"/>
    <mergeCell ref="O3852:O3853"/>
    <mergeCell ref="P3852:P3853"/>
    <mergeCell ref="Q3852:Q3853"/>
    <mergeCell ref="R3852:R3853"/>
    <mergeCell ref="S3852:S3853"/>
    <mergeCell ref="G3852:G3853"/>
    <mergeCell ref="H3852:H3853"/>
    <mergeCell ref="I3852:I3853"/>
    <mergeCell ref="K3852:K3853"/>
    <mergeCell ref="L3852:L3853"/>
    <mergeCell ref="M3852:M3853"/>
    <mergeCell ref="A3852:A3853"/>
    <mergeCell ref="B3852:B3853"/>
    <mergeCell ref="C3852:C3853"/>
    <mergeCell ref="D3852:D3853"/>
    <mergeCell ref="E3852:E3853"/>
    <mergeCell ref="F3852:F3853"/>
    <mergeCell ref="N3858:N3859"/>
    <mergeCell ref="O3858:O3859"/>
    <mergeCell ref="P3858:P3859"/>
    <mergeCell ref="Q3858:Q3859"/>
    <mergeCell ref="R3858:R3859"/>
    <mergeCell ref="S3858:S3859"/>
    <mergeCell ref="G3858:G3859"/>
    <mergeCell ref="H3858:H3859"/>
    <mergeCell ref="I3858:I3859"/>
    <mergeCell ref="K3858:K3859"/>
    <mergeCell ref="L3858:L3859"/>
    <mergeCell ref="M3858:M3859"/>
    <mergeCell ref="A3858:A3859"/>
    <mergeCell ref="B3858:B3859"/>
    <mergeCell ref="C3858:C3859"/>
    <mergeCell ref="D3858:D3859"/>
    <mergeCell ref="E3858:E3859"/>
    <mergeCell ref="F3858:F3859"/>
    <mergeCell ref="N3856:N3857"/>
    <mergeCell ref="O3856:O3857"/>
    <mergeCell ref="P3856:P3857"/>
    <mergeCell ref="Q3856:Q3857"/>
    <mergeCell ref="R3856:R3857"/>
    <mergeCell ref="S3856:S3857"/>
    <mergeCell ref="G3856:G3857"/>
    <mergeCell ref="H3856:H3857"/>
    <mergeCell ref="I3856:I3857"/>
    <mergeCell ref="K3856:K3857"/>
    <mergeCell ref="L3856:L3857"/>
    <mergeCell ref="M3856:M3857"/>
    <mergeCell ref="A3856:A3857"/>
    <mergeCell ref="B3856:B3857"/>
    <mergeCell ref="C3856:C3857"/>
    <mergeCell ref="D3856:D3857"/>
    <mergeCell ref="E3856:E3857"/>
    <mergeCell ref="F3856:F3857"/>
    <mergeCell ref="N3862:N3863"/>
    <mergeCell ref="O3862:O3863"/>
    <mergeCell ref="P3862:P3863"/>
    <mergeCell ref="Q3862:Q3863"/>
    <mergeCell ref="R3862:R3863"/>
    <mergeCell ref="S3862:S3863"/>
    <mergeCell ref="G3862:G3863"/>
    <mergeCell ref="H3862:H3863"/>
    <mergeCell ref="I3862:I3863"/>
    <mergeCell ref="K3862:K3863"/>
    <mergeCell ref="L3862:L3863"/>
    <mergeCell ref="M3862:M3863"/>
    <mergeCell ref="A3862:A3863"/>
    <mergeCell ref="B3862:B3863"/>
    <mergeCell ref="C3862:C3863"/>
    <mergeCell ref="D3862:D3863"/>
    <mergeCell ref="E3862:E3863"/>
    <mergeCell ref="F3862:F3863"/>
    <mergeCell ref="N3860:N3861"/>
    <mergeCell ref="O3860:O3861"/>
    <mergeCell ref="P3860:P3861"/>
    <mergeCell ref="Q3860:Q3861"/>
    <mergeCell ref="R3860:R3861"/>
    <mergeCell ref="S3860:S3861"/>
    <mergeCell ref="G3860:G3861"/>
    <mergeCell ref="H3860:H3861"/>
    <mergeCell ref="I3860:I3861"/>
    <mergeCell ref="K3860:K3861"/>
    <mergeCell ref="L3860:L3861"/>
    <mergeCell ref="M3860:M3861"/>
    <mergeCell ref="A3860:A3861"/>
    <mergeCell ref="B3860:B3861"/>
    <mergeCell ref="C3860:C3861"/>
    <mergeCell ref="D3860:D3861"/>
    <mergeCell ref="E3860:E3861"/>
    <mergeCell ref="F3860:F3861"/>
    <mergeCell ref="N3866:N3867"/>
    <mergeCell ref="O3866:O3867"/>
    <mergeCell ref="P3866:P3867"/>
    <mergeCell ref="Q3866:Q3867"/>
    <mergeCell ref="R3866:R3867"/>
    <mergeCell ref="S3866:S3867"/>
    <mergeCell ref="G3866:G3867"/>
    <mergeCell ref="H3866:H3867"/>
    <mergeCell ref="I3866:I3867"/>
    <mergeCell ref="K3866:K3867"/>
    <mergeCell ref="L3866:L3867"/>
    <mergeCell ref="M3866:M3867"/>
    <mergeCell ref="A3866:A3867"/>
    <mergeCell ref="B3866:B3867"/>
    <mergeCell ref="C3866:C3867"/>
    <mergeCell ref="D3866:D3867"/>
    <mergeCell ref="E3866:E3867"/>
    <mergeCell ref="F3866:F3867"/>
    <mergeCell ref="N3864:N3865"/>
    <mergeCell ref="O3864:O3865"/>
    <mergeCell ref="P3864:P3865"/>
    <mergeCell ref="Q3864:Q3865"/>
    <mergeCell ref="R3864:R3865"/>
    <mergeCell ref="S3864:S3865"/>
    <mergeCell ref="G3864:G3865"/>
    <mergeCell ref="H3864:H3865"/>
    <mergeCell ref="I3864:I3865"/>
    <mergeCell ref="K3864:K3865"/>
    <mergeCell ref="L3864:L3865"/>
    <mergeCell ref="M3864:M3865"/>
    <mergeCell ref="A3864:A3865"/>
    <mergeCell ref="B3864:B3865"/>
    <mergeCell ref="C3864:C3865"/>
    <mergeCell ref="D3864:D3865"/>
    <mergeCell ref="E3864:E3865"/>
    <mergeCell ref="F3864:F3865"/>
    <mergeCell ref="G3870:G3871"/>
    <mergeCell ref="H3870:H3871"/>
    <mergeCell ref="I3870:I3871"/>
    <mergeCell ref="K3870:K3871"/>
    <mergeCell ref="L3870:S3871"/>
    <mergeCell ref="A3872:A3873"/>
    <mergeCell ref="B3872:B3873"/>
    <mergeCell ref="C3872:C3873"/>
    <mergeCell ref="D3872:D3873"/>
    <mergeCell ref="E3872:E3873"/>
    <mergeCell ref="A3870:A3871"/>
    <mergeCell ref="B3870:B3871"/>
    <mergeCell ref="C3870:C3871"/>
    <mergeCell ref="D3870:D3871"/>
    <mergeCell ref="E3870:E3871"/>
    <mergeCell ref="F3870:F3871"/>
    <mergeCell ref="N3868:N3869"/>
    <mergeCell ref="O3868:O3869"/>
    <mergeCell ref="P3868:P3869"/>
    <mergeCell ref="Q3868:Q3869"/>
    <mergeCell ref="R3868:R3869"/>
    <mergeCell ref="S3868:S3869"/>
    <mergeCell ref="G3868:G3869"/>
    <mergeCell ref="H3868:H3869"/>
    <mergeCell ref="I3868:I3869"/>
    <mergeCell ref="K3868:K3869"/>
    <mergeCell ref="L3868:L3869"/>
    <mergeCell ref="M3868:M3869"/>
    <mergeCell ref="A3868:A3869"/>
    <mergeCell ref="B3868:B3869"/>
    <mergeCell ref="C3868:C3869"/>
    <mergeCell ref="D3868:D3869"/>
    <mergeCell ref="E3868:E3869"/>
    <mergeCell ref="F3868:F3869"/>
    <mergeCell ref="O3876:O3877"/>
    <mergeCell ref="P3876:P3877"/>
    <mergeCell ref="Q3876:Q3877"/>
    <mergeCell ref="R3876:R3877"/>
    <mergeCell ref="S3876:S3877"/>
    <mergeCell ref="A3878:A3879"/>
    <mergeCell ref="B3878:B3879"/>
    <mergeCell ref="C3878:C3879"/>
    <mergeCell ref="D3878:D3879"/>
    <mergeCell ref="E3878:E3879"/>
    <mergeCell ref="H3876:H3877"/>
    <mergeCell ref="I3876:I3877"/>
    <mergeCell ref="K3876:K3877"/>
    <mergeCell ref="L3876:L3877"/>
    <mergeCell ref="M3876:M3877"/>
    <mergeCell ref="N3876:N3877"/>
    <mergeCell ref="Q3874:Q3875"/>
    <mergeCell ref="R3874:R3875"/>
    <mergeCell ref="S3874:S3875"/>
    <mergeCell ref="A3876:A3877"/>
    <mergeCell ref="B3876:B3877"/>
    <mergeCell ref="C3876:C3877"/>
    <mergeCell ref="D3876:D3877"/>
    <mergeCell ref="E3876:E3877"/>
    <mergeCell ref="F3876:F3877"/>
    <mergeCell ref="G3876:G3877"/>
    <mergeCell ref="K3874:K3875"/>
    <mergeCell ref="L3874:L3875"/>
    <mergeCell ref="M3874:M3875"/>
    <mergeCell ref="N3874:N3875"/>
    <mergeCell ref="O3874:O3875"/>
    <mergeCell ref="P3874:P3875"/>
    <mergeCell ref="S3872:S3873"/>
    <mergeCell ref="A3874:A3875"/>
    <mergeCell ref="B3874:B3875"/>
    <mergeCell ref="C3874:C3875"/>
    <mergeCell ref="D3874:D3875"/>
    <mergeCell ref="E3874:E3875"/>
    <mergeCell ref="F3874:F3875"/>
    <mergeCell ref="G3874:G3875"/>
    <mergeCell ref="H3874:H3875"/>
    <mergeCell ref="I3874:I3875"/>
    <mergeCell ref="M3872:M3873"/>
    <mergeCell ref="N3872:N3873"/>
    <mergeCell ref="O3872:O3873"/>
    <mergeCell ref="P3872:P3873"/>
    <mergeCell ref="Q3872:Q3873"/>
    <mergeCell ref="R3872:R3873"/>
    <mergeCell ref="F3872:F3873"/>
    <mergeCell ref="G3872:G3873"/>
    <mergeCell ref="H3872:H3873"/>
    <mergeCell ref="I3872:I3873"/>
    <mergeCell ref="K3872:K3873"/>
    <mergeCell ref="L3872:L3873"/>
    <mergeCell ref="A3886:A3887"/>
    <mergeCell ref="B3886:I3887"/>
    <mergeCell ref="K3886:S3887"/>
    <mergeCell ref="A3888:A3889"/>
    <mergeCell ref="B3888:B3889"/>
    <mergeCell ref="C3888:C3889"/>
    <mergeCell ref="D3888:D3889"/>
    <mergeCell ref="E3888:E3889"/>
    <mergeCell ref="F3888:F3889"/>
    <mergeCell ref="G3888:G3889"/>
    <mergeCell ref="N3884:N3885"/>
    <mergeCell ref="O3884:O3885"/>
    <mergeCell ref="P3884:P3885"/>
    <mergeCell ref="Q3884:Q3885"/>
    <mergeCell ref="R3884:R3885"/>
    <mergeCell ref="S3884:S3885"/>
    <mergeCell ref="G3884:G3885"/>
    <mergeCell ref="H3884:H3885"/>
    <mergeCell ref="I3884:I3885"/>
    <mergeCell ref="K3884:K3885"/>
    <mergeCell ref="L3884:L3885"/>
    <mergeCell ref="M3884:M3885"/>
    <mergeCell ref="A3884:A3885"/>
    <mergeCell ref="B3884:B3885"/>
    <mergeCell ref="C3884:C3885"/>
    <mergeCell ref="D3884:D3885"/>
    <mergeCell ref="E3884:E3885"/>
    <mergeCell ref="F3884:F3885"/>
    <mergeCell ref="S3878:S3879"/>
    <mergeCell ref="D3880:G3881"/>
    <mergeCell ref="H3880:I3881"/>
    <mergeCell ref="N3880:Q3881"/>
    <mergeCell ref="R3880:S3881"/>
    <mergeCell ref="A3882:S3883"/>
    <mergeCell ref="M3878:M3879"/>
    <mergeCell ref="N3878:N3879"/>
    <mergeCell ref="O3878:O3879"/>
    <mergeCell ref="P3878:P3879"/>
    <mergeCell ref="Q3878:Q3879"/>
    <mergeCell ref="R3878:R3879"/>
    <mergeCell ref="F3878:F3879"/>
    <mergeCell ref="G3878:G3879"/>
    <mergeCell ref="H3878:H3879"/>
    <mergeCell ref="I3878:I3879"/>
    <mergeCell ref="K3878:K3879"/>
    <mergeCell ref="L3878:L3879"/>
    <mergeCell ref="N3892:N3893"/>
    <mergeCell ref="O3892:O3893"/>
    <mergeCell ref="P3892:P3893"/>
    <mergeCell ref="Q3892:Q3893"/>
    <mergeCell ref="R3892:R3893"/>
    <mergeCell ref="S3892:S3893"/>
    <mergeCell ref="G3892:G3893"/>
    <mergeCell ref="H3892:H3893"/>
    <mergeCell ref="I3892:I3893"/>
    <mergeCell ref="K3892:K3893"/>
    <mergeCell ref="L3892:L3893"/>
    <mergeCell ref="M3892:M3893"/>
    <mergeCell ref="A3892:A3893"/>
    <mergeCell ref="B3892:B3893"/>
    <mergeCell ref="C3892:C3893"/>
    <mergeCell ref="D3892:D3893"/>
    <mergeCell ref="E3892:E3893"/>
    <mergeCell ref="F3892:F3893"/>
    <mergeCell ref="N3890:N3891"/>
    <mergeCell ref="O3890:O3891"/>
    <mergeCell ref="P3890:P3891"/>
    <mergeCell ref="Q3890:Q3891"/>
    <mergeCell ref="R3890:R3891"/>
    <mergeCell ref="S3890:S3891"/>
    <mergeCell ref="G3890:G3891"/>
    <mergeCell ref="H3890:H3891"/>
    <mergeCell ref="I3890:I3891"/>
    <mergeCell ref="K3890:K3891"/>
    <mergeCell ref="L3890:L3891"/>
    <mergeCell ref="M3890:M3891"/>
    <mergeCell ref="H3888:H3889"/>
    <mergeCell ref="I3888:I3889"/>
    <mergeCell ref="K3888:K3889"/>
    <mergeCell ref="L3888:S3889"/>
    <mergeCell ref="A3890:A3891"/>
    <mergeCell ref="B3890:B3891"/>
    <mergeCell ref="C3890:C3891"/>
    <mergeCell ref="D3890:D3891"/>
    <mergeCell ref="E3890:E3891"/>
    <mergeCell ref="F3890:F3891"/>
    <mergeCell ref="N3896:N3897"/>
    <mergeCell ref="O3896:O3897"/>
    <mergeCell ref="P3896:P3897"/>
    <mergeCell ref="Q3896:Q3897"/>
    <mergeCell ref="R3896:R3897"/>
    <mergeCell ref="S3896:S3897"/>
    <mergeCell ref="G3896:G3897"/>
    <mergeCell ref="H3896:H3897"/>
    <mergeCell ref="I3896:I3897"/>
    <mergeCell ref="K3896:K3897"/>
    <mergeCell ref="L3896:L3897"/>
    <mergeCell ref="M3896:M3897"/>
    <mergeCell ref="A3896:A3897"/>
    <mergeCell ref="B3896:B3897"/>
    <mergeCell ref="C3896:C3897"/>
    <mergeCell ref="D3896:D3897"/>
    <mergeCell ref="E3896:E3897"/>
    <mergeCell ref="F3896:F3897"/>
    <mergeCell ref="N3894:N3895"/>
    <mergeCell ref="O3894:O3895"/>
    <mergeCell ref="P3894:P3895"/>
    <mergeCell ref="Q3894:Q3895"/>
    <mergeCell ref="R3894:R3895"/>
    <mergeCell ref="S3894:S3895"/>
    <mergeCell ref="G3894:G3895"/>
    <mergeCell ref="H3894:H3895"/>
    <mergeCell ref="I3894:I3895"/>
    <mergeCell ref="K3894:K3895"/>
    <mergeCell ref="L3894:L3895"/>
    <mergeCell ref="M3894:M3895"/>
    <mergeCell ref="A3894:A3895"/>
    <mergeCell ref="B3894:B3895"/>
    <mergeCell ref="C3894:C3895"/>
    <mergeCell ref="D3894:D3895"/>
    <mergeCell ref="E3894:E3895"/>
    <mergeCell ref="F3894:F3895"/>
    <mergeCell ref="N3900:N3901"/>
    <mergeCell ref="O3900:O3901"/>
    <mergeCell ref="P3900:P3901"/>
    <mergeCell ref="Q3900:Q3901"/>
    <mergeCell ref="R3900:R3901"/>
    <mergeCell ref="S3900:S3901"/>
    <mergeCell ref="G3900:G3901"/>
    <mergeCell ref="H3900:H3901"/>
    <mergeCell ref="I3900:I3901"/>
    <mergeCell ref="K3900:K3901"/>
    <mergeCell ref="L3900:L3901"/>
    <mergeCell ref="M3900:M3901"/>
    <mergeCell ref="A3900:A3901"/>
    <mergeCell ref="B3900:B3901"/>
    <mergeCell ref="C3900:C3901"/>
    <mergeCell ref="D3900:D3901"/>
    <mergeCell ref="E3900:E3901"/>
    <mergeCell ref="F3900:F3901"/>
    <mergeCell ref="N3898:N3899"/>
    <mergeCell ref="O3898:O3899"/>
    <mergeCell ref="P3898:P3899"/>
    <mergeCell ref="Q3898:Q3899"/>
    <mergeCell ref="R3898:R3899"/>
    <mergeCell ref="S3898:S3899"/>
    <mergeCell ref="G3898:G3899"/>
    <mergeCell ref="H3898:H3899"/>
    <mergeCell ref="I3898:I3899"/>
    <mergeCell ref="K3898:K3899"/>
    <mergeCell ref="L3898:L3899"/>
    <mergeCell ref="M3898:M3899"/>
    <mergeCell ref="A3898:A3899"/>
    <mergeCell ref="B3898:B3899"/>
    <mergeCell ref="C3898:C3899"/>
    <mergeCell ref="D3898:D3899"/>
    <mergeCell ref="E3898:E3899"/>
    <mergeCell ref="F3898:F3899"/>
    <mergeCell ref="O3904:O3905"/>
    <mergeCell ref="P3904:P3905"/>
    <mergeCell ref="Q3904:Q3905"/>
    <mergeCell ref="R3904:R3905"/>
    <mergeCell ref="S3904:S3905"/>
    <mergeCell ref="A3906:A3907"/>
    <mergeCell ref="B3906:B3907"/>
    <mergeCell ref="C3906:C3907"/>
    <mergeCell ref="D3906:D3907"/>
    <mergeCell ref="E3906:E3907"/>
    <mergeCell ref="A3904:A3905"/>
    <mergeCell ref="B3904:I3905"/>
    <mergeCell ref="K3904:K3905"/>
    <mergeCell ref="L3904:L3905"/>
    <mergeCell ref="M3904:M3905"/>
    <mergeCell ref="N3904:N3905"/>
    <mergeCell ref="N3902:N3903"/>
    <mergeCell ref="O3902:O3903"/>
    <mergeCell ref="P3902:P3903"/>
    <mergeCell ref="Q3902:Q3903"/>
    <mergeCell ref="R3902:R3903"/>
    <mergeCell ref="S3902:S3903"/>
    <mergeCell ref="G3902:G3903"/>
    <mergeCell ref="H3902:H3903"/>
    <mergeCell ref="I3902:I3903"/>
    <mergeCell ref="K3902:K3903"/>
    <mergeCell ref="L3902:L3903"/>
    <mergeCell ref="M3902:M3903"/>
    <mergeCell ref="A3902:A3903"/>
    <mergeCell ref="B3902:B3903"/>
    <mergeCell ref="C3902:C3903"/>
    <mergeCell ref="D3902:D3903"/>
    <mergeCell ref="E3902:E3903"/>
    <mergeCell ref="F3902:F3903"/>
    <mergeCell ref="Q3908:Q3909"/>
    <mergeCell ref="R3908:R3909"/>
    <mergeCell ref="S3908:S3909"/>
    <mergeCell ref="A3910:A3911"/>
    <mergeCell ref="B3910:B3911"/>
    <mergeCell ref="C3910:C3911"/>
    <mergeCell ref="D3910:D3911"/>
    <mergeCell ref="E3910:E3911"/>
    <mergeCell ref="F3910:F3911"/>
    <mergeCell ref="G3910:G3911"/>
    <mergeCell ref="K3908:K3909"/>
    <mergeCell ref="L3908:L3909"/>
    <mergeCell ref="M3908:M3909"/>
    <mergeCell ref="N3908:N3909"/>
    <mergeCell ref="O3908:O3909"/>
    <mergeCell ref="P3908:P3909"/>
    <mergeCell ref="S3906:S3907"/>
    <mergeCell ref="A3908:A3909"/>
    <mergeCell ref="B3908:B3909"/>
    <mergeCell ref="C3908:C3909"/>
    <mergeCell ref="D3908:D3909"/>
    <mergeCell ref="E3908:E3909"/>
    <mergeCell ref="F3908:F3909"/>
    <mergeCell ref="G3908:G3909"/>
    <mergeCell ref="H3908:H3909"/>
    <mergeCell ref="I3908:I3909"/>
    <mergeCell ref="M3906:M3907"/>
    <mergeCell ref="N3906:N3907"/>
    <mergeCell ref="O3906:O3907"/>
    <mergeCell ref="P3906:P3907"/>
    <mergeCell ref="Q3906:Q3907"/>
    <mergeCell ref="R3906:R3907"/>
    <mergeCell ref="F3906:F3907"/>
    <mergeCell ref="G3906:G3907"/>
    <mergeCell ref="H3906:H3907"/>
    <mergeCell ref="I3906:I3907"/>
    <mergeCell ref="K3906:K3907"/>
    <mergeCell ref="L3906:L3907"/>
    <mergeCell ref="S3912:S3913"/>
    <mergeCell ref="A3914:A3915"/>
    <mergeCell ref="B3914:B3915"/>
    <mergeCell ref="C3914:C3915"/>
    <mergeCell ref="D3914:D3915"/>
    <mergeCell ref="E3914:E3915"/>
    <mergeCell ref="F3914:F3915"/>
    <mergeCell ref="G3914:G3915"/>
    <mergeCell ref="H3914:H3915"/>
    <mergeCell ref="I3914:I3915"/>
    <mergeCell ref="M3912:M3913"/>
    <mergeCell ref="N3912:N3913"/>
    <mergeCell ref="O3912:O3913"/>
    <mergeCell ref="P3912:P3913"/>
    <mergeCell ref="Q3912:Q3913"/>
    <mergeCell ref="R3912:R3913"/>
    <mergeCell ref="F3912:F3913"/>
    <mergeCell ref="G3912:G3913"/>
    <mergeCell ref="H3912:H3913"/>
    <mergeCell ref="I3912:I3913"/>
    <mergeCell ref="K3912:K3913"/>
    <mergeCell ref="L3912:L3913"/>
    <mergeCell ref="O3910:O3911"/>
    <mergeCell ref="P3910:P3911"/>
    <mergeCell ref="Q3910:Q3911"/>
    <mergeCell ref="R3910:R3911"/>
    <mergeCell ref="S3910:S3911"/>
    <mergeCell ref="A3912:A3913"/>
    <mergeCell ref="B3912:B3913"/>
    <mergeCell ref="C3912:C3913"/>
    <mergeCell ref="D3912:D3913"/>
    <mergeCell ref="E3912:E3913"/>
    <mergeCell ref="H3910:H3911"/>
    <mergeCell ref="I3910:I3911"/>
    <mergeCell ref="K3910:K3911"/>
    <mergeCell ref="L3910:L3911"/>
    <mergeCell ref="M3910:M3911"/>
    <mergeCell ref="N3910:N3911"/>
    <mergeCell ref="N3918:N3919"/>
    <mergeCell ref="O3918:O3919"/>
    <mergeCell ref="P3918:P3919"/>
    <mergeCell ref="Q3918:Q3919"/>
    <mergeCell ref="R3918:R3919"/>
    <mergeCell ref="S3918:S3919"/>
    <mergeCell ref="O3916:O3917"/>
    <mergeCell ref="P3916:P3917"/>
    <mergeCell ref="Q3916:Q3917"/>
    <mergeCell ref="R3916:R3917"/>
    <mergeCell ref="S3916:S3917"/>
    <mergeCell ref="A3918:A3919"/>
    <mergeCell ref="B3918:I3919"/>
    <mergeCell ref="K3918:K3919"/>
    <mergeCell ref="L3918:L3919"/>
    <mergeCell ref="M3918:M3919"/>
    <mergeCell ref="H3916:H3917"/>
    <mergeCell ref="I3916:I3917"/>
    <mergeCell ref="K3916:K3917"/>
    <mergeCell ref="L3916:L3917"/>
    <mergeCell ref="M3916:M3917"/>
    <mergeCell ref="N3916:N3917"/>
    <mergeCell ref="Q3914:Q3915"/>
    <mergeCell ref="R3914:R3915"/>
    <mergeCell ref="S3914:S3915"/>
    <mergeCell ref="A3916:A3917"/>
    <mergeCell ref="B3916:B3917"/>
    <mergeCell ref="C3916:C3917"/>
    <mergeCell ref="D3916:D3917"/>
    <mergeCell ref="E3916:E3917"/>
    <mergeCell ref="F3916:F3917"/>
    <mergeCell ref="G3916:G3917"/>
    <mergeCell ref="K3914:K3915"/>
    <mergeCell ref="L3914:L3915"/>
    <mergeCell ref="M3914:M3915"/>
    <mergeCell ref="N3914:N3915"/>
    <mergeCell ref="O3914:O3915"/>
    <mergeCell ref="P3914:P3915"/>
    <mergeCell ref="N3922:N3923"/>
    <mergeCell ref="O3922:O3923"/>
    <mergeCell ref="P3922:P3923"/>
    <mergeCell ref="Q3922:Q3923"/>
    <mergeCell ref="R3922:R3923"/>
    <mergeCell ref="S3922:S3923"/>
    <mergeCell ref="G3922:G3923"/>
    <mergeCell ref="H3922:H3923"/>
    <mergeCell ref="I3922:I3923"/>
    <mergeCell ref="K3922:K3923"/>
    <mergeCell ref="L3922:L3923"/>
    <mergeCell ref="M3922:M3923"/>
    <mergeCell ref="A3922:A3923"/>
    <mergeCell ref="B3922:B3923"/>
    <mergeCell ref="C3922:C3923"/>
    <mergeCell ref="D3922:D3923"/>
    <mergeCell ref="E3922:E3923"/>
    <mergeCell ref="F3922:F3923"/>
    <mergeCell ref="N3920:N3921"/>
    <mergeCell ref="O3920:O3921"/>
    <mergeCell ref="P3920:P3921"/>
    <mergeCell ref="Q3920:Q3921"/>
    <mergeCell ref="R3920:R3921"/>
    <mergeCell ref="S3920:S3921"/>
    <mergeCell ref="G3920:G3921"/>
    <mergeCell ref="H3920:H3921"/>
    <mergeCell ref="I3920:I3921"/>
    <mergeCell ref="K3920:K3921"/>
    <mergeCell ref="L3920:L3921"/>
    <mergeCell ref="M3920:M3921"/>
    <mergeCell ref="A3920:A3921"/>
    <mergeCell ref="B3920:B3921"/>
    <mergeCell ref="C3920:C3921"/>
    <mergeCell ref="D3920:D3921"/>
    <mergeCell ref="E3920:E3921"/>
    <mergeCell ref="F3920:F3921"/>
    <mergeCell ref="N3926:N3927"/>
    <mergeCell ref="O3926:O3927"/>
    <mergeCell ref="P3926:P3927"/>
    <mergeCell ref="Q3926:Q3927"/>
    <mergeCell ref="R3926:R3927"/>
    <mergeCell ref="S3926:S3927"/>
    <mergeCell ref="G3926:G3927"/>
    <mergeCell ref="H3926:H3927"/>
    <mergeCell ref="I3926:I3927"/>
    <mergeCell ref="K3926:K3927"/>
    <mergeCell ref="L3926:L3927"/>
    <mergeCell ref="M3926:M3927"/>
    <mergeCell ref="A3926:A3927"/>
    <mergeCell ref="B3926:B3927"/>
    <mergeCell ref="C3926:C3927"/>
    <mergeCell ref="D3926:D3927"/>
    <mergeCell ref="E3926:E3927"/>
    <mergeCell ref="F3926:F3927"/>
    <mergeCell ref="N3924:N3925"/>
    <mergeCell ref="O3924:O3925"/>
    <mergeCell ref="P3924:P3925"/>
    <mergeCell ref="Q3924:Q3925"/>
    <mergeCell ref="R3924:R3925"/>
    <mergeCell ref="S3924:S3925"/>
    <mergeCell ref="G3924:G3925"/>
    <mergeCell ref="H3924:H3925"/>
    <mergeCell ref="I3924:I3925"/>
    <mergeCell ref="K3924:K3925"/>
    <mergeCell ref="L3924:L3925"/>
    <mergeCell ref="M3924:M3925"/>
    <mergeCell ref="A3924:A3925"/>
    <mergeCell ref="B3924:B3925"/>
    <mergeCell ref="C3924:C3925"/>
    <mergeCell ref="D3924:D3925"/>
    <mergeCell ref="E3924:E3925"/>
    <mergeCell ref="F3924:F3925"/>
    <mergeCell ref="N3930:N3931"/>
    <mergeCell ref="O3930:O3931"/>
    <mergeCell ref="P3930:P3931"/>
    <mergeCell ref="Q3930:Q3931"/>
    <mergeCell ref="R3930:R3931"/>
    <mergeCell ref="S3930:S3931"/>
    <mergeCell ref="G3930:G3931"/>
    <mergeCell ref="H3930:H3931"/>
    <mergeCell ref="I3930:I3931"/>
    <mergeCell ref="K3930:K3931"/>
    <mergeCell ref="L3930:L3931"/>
    <mergeCell ref="M3930:M3931"/>
    <mergeCell ref="A3930:A3931"/>
    <mergeCell ref="B3930:B3931"/>
    <mergeCell ref="C3930:C3931"/>
    <mergeCell ref="D3930:D3931"/>
    <mergeCell ref="E3930:E3931"/>
    <mergeCell ref="F3930:F3931"/>
    <mergeCell ref="N3928:N3929"/>
    <mergeCell ref="O3928:O3929"/>
    <mergeCell ref="P3928:P3929"/>
    <mergeCell ref="Q3928:Q3929"/>
    <mergeCell ref="R3928:R3929"/>
    <mergeCell ref="S3928:S3929"/>
    <mergeCell ref="G3928:G3929"/>
    <mergeCell ref="H3928:H3929"/>
    <mergeCell ref="I3928:I3929"/>
    <mergeCell ref="K3928:K3929"/>
    <mergeCell ref="L3928:L3929"/>
    <mergeCell ref="M3928:M3929"/>
    <mergeCell ref="A3928:A3929"/>
    <mergeCell ref="B3928:B3929"/>
    <mergeCell ref="C3928:C3929"/>
    <mergeCell ref="D3928:D3929"/>
    <mergeCell ref="E3928:E3929"/>
    <mergeCell ref="F3928:F3929"/>
    <mergeCell ref="S3934:S3935"/>
    <mergeCell ref="A3936:A3937"/>
    <mergeCell ref="B3936:B3937"/>
    <mergeCell ref="C3936:C3937"/>
    <mergeCell ref="D3936:D3937"/>
    <mergeCell ref="E3936:E3937"/>
    <mergeCell ref="F3936:F3937"/>
    <mergeCell ref="G3936:G3937"/>
    <mergeCell ref="H3936:H3937"/>
    <mergeCell ref="I3936:I3937"/>
    <mergeCell ref="M3934:M3935"/>
    <mergeCell ref="N3934:N3935"/>
    <mergeCell ref="O3934:O3935"/>
    <mergeCell ref="P3934:P3935"/>
    <mergeCell ref="Q3934:Q3935"/>
    <mergeCell ref="R3934:R3935"/>
    <mergeCell ref="F3934:F3935"/>
    <mergeCell ref="G3934:G3935"/>
    <mergeCell ref="H3934:H3935"/>
    <mergeCell ref="I3934:I3935"/>
    <mergeCell ref="K3934:K3935"/>
    <mergeCell ref="L3934:L3935"/>
    <mergeCell ref="O3932:O3933"/>
    <mergeCell ref="P3932:P3933"/>
    <mergeCell ref="Q3932:Q3933"/>
    <mergeCell ref="R3932:R3933"/>
    <mergeCell ref="S3932:S3933"/>
    <mergeCell ref="A3934:A3935"/>
    <mergeCell ref="B3934:B3935"/>
    <mergeCell ref="C3934:C3935"/>
    <mergeCell ref="D3934:D3935"/>
    <mergeCell ref="E3934:E3935"/>
    <mergeCell ref="A3932:A3933"/>
    <mergeCell ref="B3932:I3933"/>
    <mergeCell ref="K3932:K3933"/>
    <mergeCell ref="L3932:L3933"/>
    <mergeCell ref="M3932:M3933"/>
    <mergeCell ref="N3932:N3933"/>
    <mergeCell ref="N3940:N3941"/>
    <mergeCell ref="O3940:O3941"/>
    <mergeCell ref="P3940:P3941"/>
    <mergeCell ref="Q3940:Q3941"/>
    <mergeCell ref="R3940:R3941"/>
    <mergeCell ref="S3940:S3941"/>
    <mergeCell ref="G3940:G3941"/>
    <mergeCell ref="H3940:H3941"/>
    <mergeCell ref="I3940:I3941"/>
    <mergeCell ref="K3940:K3941"/>
    <mergeCell ref="L3940:L3941"/>
    <mergeCell ref="M3940:M3941"/>
    <mergeCell ref="P3938:P3939"/>
    <mergeCell ref="Q3938:Q3939"/>
    <mergeCell ref="R3938:R3939"/>
    <mergeCell ref="S3938:S3939"/>
    <mergeCell ref="A3940:A3941"/>
    <mergeCell ref="B3940:B3941"/>
    <mergeCell ref="C3940:C3941"/>
    <mergeCell ref="D3940:D3941"/>
    <mergeCell ref="E3940:E3941"/>
    <mergeCell ref="F3940:F3941"/>
    <mergeCell ref="Q3936:Q3937"/>
    <mergeCell ref="R3936:R3937"/>
    <mergeCell ref="S3936:S3937"/>
    <mergeCell ref="A3938:A3939"/>
    <mergeCell ref="B3938:I3939"/>
    <mergeCell ref="K3938:K3939"/>
    <mergeCell ref="L3938:L3939"/>
    <mergeCell ref="M3938:M3939"/>
    <mergeCell ref="N3938:N3939"/>
    <mergeCell ref="O3938:O3939"/>
    <mergeCell ref="K3936:K3937"/>
    <mergeCell ref="L3936:L3937"/>
    <mergeCell ref="M3936:M3937"/>
    <mergeCell ref="N3936:N3937"/>
    <mergeCell ref="O3936:O3937"/>
    <mergeCell ref="P3936:P3937"/>
    <mergeCell ref="N3944:N3945"/>
    <mergeCell ref="O3944:O3945"/>
    <mergeCell ref="P3944:P3945"/>
    <mergeCell ref="Q3944:Q3945"/>
    <mergeCell ref="R3944:R3945"/>
    <mergeCell ref="S3944:S3945"/>
    <mergeCell ref="G3944:G3945"/>
    <mergeCell ref="H3944:H3945"/>
    <mergeCell ref="I3944:I3945"/>
    <mergeCell ref="K3944:K3945"/>
    <mergeCell ref="L3944:L3945"/>
    <mergeCell ref="M3944:M3945"/>
    <mergeCell ref="A3944:A3945"/>
    <mergeCell ref="B3944:B3945"/>
    <mergeCell ref="C3944:C3945"/>
    <mergeCell ref="D3944:D3945"/>
    <mergeCell ref="E3944:E3945"/>
    <mergeCell ref="F3944:F3945"/>
    <mergeCell ref="N3942:N3943"/>
    <mergeCell ref="O3942:O3943"/>
    <mergeCell ref="P3942:P3943"/>
    <mergeCell ref="Q3942:Q3943"/>
    <mergeCell ref="R3942:R3943"/>
    <mergeCell ref="S3942:S3943"/>
    <mergeCell ref="G3942:G3943"/>
    <mergeCell ref="H3942:H3943"/>
    <mergeCell ref="I3942:I3943"/>
    <mergeCell ref="K3942:K3943"/>
    <mergeCell ref="L3942:L3943"/>
    <mergeCell ref="M3942:M3943"/>
    <mergeCell ref="A3942:A3943"/>
    <mergeCell ref="B3942:B3943"/>
    <mergeCell ref="C3942:C3943"/>
    <mergeCell ref="D3942:D3943"/>
    <mergeCell ref="E3942:E3943"/>
    <mergeCell ref="F3942:F3943"/>
    <mergeCell ref="N3948:N3949"/>
    <mergeCell ref="O3948:O3949"/>
    <mergeCell ref="P3948:P3949"/>
    <mergeCell ref="Q3948:Q3949"/>
    <mergeCell ref="R3948:R3949"/>
    <mergeCell ref="S3948:S3949"/>
    <mergeCell ref="G3948:G3949"/>
    <mergeCell ref="H3948:H3949"/>
    <mergeCell ref="I3948:I3949"/>
    <mergeCell ref="K3948:K3949"/>
    <mergeCell ref="L3948:L3949"/>
    <mergeCell ref="M3948:M3949"/>
    <mergeCell ref="A3948:A3949"/>
    <mergeCell ref="B3948:B3949"/>
    <mergeCell ref="C3948:C3949"/>
    <mergeCell ref="D3948:D3949"/>
    <mergeCell ref="E3948:E3949"/>
    <mergeCell ref="F3948:F3949"/>
    <mergeCell ref="N3946:N3947"/>
    <mergeCell ref="O3946:O3947"/>
    <mergeCell ref="P3946:P3947"/>
    <mergeCell ref="Q3946:Q3947"/>
    <mergeCell ref="R3946:R3947"/>
    <mergeCell ref="S3946:S3947"/>
    <mergeCell ref="G3946:G3947"/>
    <mergeCell ref="H3946:H3947"/>
    <mergeCell ref="I3946:I3947"/>
    <mergeCell ref="K3946:K3947"/>
    <mergeCell ref="L3946:L3947"/>
    <mergeCell ref="M3946:M3947"/>
    <mergeCell ref="A3946:A3947"/>
    <mergeCell ref="B3946:B3947"/>
    <mergeCell ref="C3946:C3947"/>
    <mergeCell ref="D3946:D3947"/>
    <mergeCell ref="E3946:E3947"/>
    <mergeCell ref="F3946:F3947"/>
    <mergeCell ref="N3952:N3953"/>
    <mergeCell ref="O3952:O3953"/>
    <mergeCell ref="P3952:P3953"/>
    <mergeCell ref="Q3952:Q3953"/>
    <mergeCell ref="R3952:R3953"/>
    <mergeCell ref="S3952:S3953"/>
    <mergeCell ref="G3952:G3953"/>
    <mergeCell ref="H3952:H3953"/>
    <mergeCell ref="I3952:I3953"/>
    <mergeCell ref="K3952:K3953"/>
    <mergeCell ref="L3952:L3953"/>
    <mergeCell ref="M3952:M3953"/>
    <mergeCell ref="A3952:A3953"/>
    <mergeCell ref="B3952:B3953"/>
    <mergeCell ref="C3952:C3953"/>
    <mergeCell ref="D3952:D3953"/>
    <mergeCell ref="E3952:E3953"/>
    <mergeCell ref="F3952:F3953"/>
    <mergeCell ref="N3950:N3951"/>
    <mergeCell ref="O3950:O3951"/>
    <mergeCell ref="P3950:P3951"/>
    <mergeCell ref="Q3950:Q3951"/>
    <mergeCell ref="R3950:R3951"/>
    <mergeCell ref="S3950:S3951"/>
    <mergeCell ref="G3950:G3951"/>
    <mergeCell ref="H3950:H3951"/>
    <mergeCell ref="I3950:I3951"/>
    <mergeCell ref="K3950:K3951"/>
    <mergeCell ref="L3950:L3951"/>
    <mergeCell ref="M3950:M3951"/>
    <mergeCell ref="A3950:A3951"/>
    <mergeCell ref="B3950:B3951"/>
    <mergeCell ref="C3950:C3951"/>
    <mergeCell ref="D3950:D3951"/>
    <mergeCell ref="E3950:E3951"/>
    <mergeCell ref="F3950:F3951"/>
    <mergeCell ref="N3956:N3957"/>
    <mergeCell ref="O3956:O3957"/>
    <mergeCell ref="P3956:P3957"/>
    <mergeCell ref="Q3956:Q3957"/>
    <mergeCell ref="R3956:R3957"/>
    <mergeCell ref="S3956:S3957"/>
    <mergeCell ref="G3956:G3957"/>
    <mergeCell ref="H3956:H3957"/>
    <mergeCell ref="I3956:I3957"/>
    <mergeCell ref="K3956:K3957"/>
    <mergeCell ref="L3956:L3957"/>
    <mergeCell ref="M3956:M3957"/>
    <mergeCell ref="A3956:A3957"/>
    <mergeCell ref="B3956:B3957"/>
    <mergeCell ref="C3956:C3957"/>
    <mergeCell ref="D3956:D3957"/>
    <mergeCell ref="E3956:E3957"/>
    <mergeCell ref="F3956:F3957"/>
    <mergeCell ref="N3954:N3955"/>
    <mergeCell ref="O3954:O3955"/>
    <mergeCell ref="P3954:P3955"/>
    <mergeCell ref="Q3954:Q3955"/>
    <mergeCell ref="R3954:R3955"/>
    <mergeCell ref="S3954:S3955"/>
    <mergeCell ref="G3954:G3955"/>
    <mergeCell ref="H3954:H3955"/>
    <mergeCell ref="I3954:I3955"/>
    <mergeCell ref="K3954:K3955"/>
    <mergeCell ref="L3954:L3955"/>
    <mergeCell ref="M3954:M3955"/>
    <mergeCell ref="A3954:A3955"/>
    <mergeCell ref="B3954:B3955"/>
    <mergeCell ref="C3954:C3955"/>
    <mergeCell ref="D3954:D3955"/>
    <mergeCell ref="E3954:E3955"/>
    <mergeCell ref="F3954:F3955"/>
    <mergeCell ref="N3960:N3961"/>
    <mergeCell ref="O3960:O3961"/>
    <mergeCell ref="P3960:P3961"/>
    <mergeCell ref="Q3960:Q3961"/>
    <mergeCell ref="R3960:R3961"/>
    <mergeCell ref="S3960:S3961"/>
    <mergeCell ref="G3960:G3961"/>
    <mergeCell ref="H3960:H3961"/>
    <mergeCell ref="I3960:I3961"/>
    <mergeCell ref="K3960:K3961"/>
    <mergeCell ref="L3960:L3961"/>
    <mergeCell ref="M3960:M3961"/>
    <mergeCell ref="A3960:A3961"/>
    <mergeCell ref="B3960:B3961"/>
    <mergeCell ref="C3960:C3961"/>
    <mergeCell ref="D3960:D3961"/>
    <mergeCell ref="E3960:E3961"/>
    <mergeCell ref="F3960:F3961"/>
    <mergeCell ref="N3958:N3959"/>
    <mergeCell ref="O3958:O3959"/>
    <mergeCell ref="P3958:P3959"/>
    <mergeCell ref="Q3958:Q3959"/>
    <mergeCell ref="R3958:R3959"/>
    <mergeCell ref="S3958:S3959"/>
    <mergeCell ref="G3958:G3959"/>
    <mergeCell ref="H3958:H3959"/>
    <mergeCell ref="I3958:I3959"/>
    <mergeCell ref="K3958:K3959"/>
    <mergeCell ref="L3958:L3959"/>
    <mergeCell ref="M3958:M3959"/>
    <mergeCell ref="A3958:A3959"/>
    <mergeCell ref="B3958:B3959"/>
    <mergeCell ref="C3958:C3959"/>
    <mergeCell ref="D3958:D3959"/>
    <mergeCell ref="E3958:E3959"/>
    <mergeCell ref="F3958:F3959"/>
    <mergeCell ref="O3964:O3965"/>
    <mergeCell ref="P3964:P3965"/>
    <mergeCell ref="Q3964:Q3965"/>
    <mergeCell ref="R3964:R3965"/>
    <mergeCell ref="S3964:S3965"/>
    <mergeCell ref="A3966:A3967"/>
    <mergeCell ref="B3966:B3967"/>
    <mergeCell ref="C3966:C3967"/>
    <mergeCell ref="D3966:D3967"/>
    <mergeCell ref="E3966:E3967"/>
    <mergeCell ref="A3964:A3965"/>
    <mergeCell ref="B3964:I3965"/>
    <mergeCell ref="K3964:K3965"/>
    <mergeCell ref="L3964:L3965"/>
    <mergeCell ref="M3964:M3965"/>
    <mergeCell ref="N3964:N3965"/>
    <mergeCell ref="N3962:N3963"/>
    <mergeCell ref="O3962:O3963"/>
    <mergeCell ref="P3962:P3963"/>
    <mergeCell ref="Q3962:Q3963"/>
    <mergeCell ref="R3962:R3963"/>
    <mergeCell ref="S3962:S3963"/>
    <mergeCell ref="G3962:G3963"/>
    <mergeCell ref="H3962:H3963"/>
    <mergeCell ref="I3962:I3963"/>
    <mergeCell ref="K3962:K3963"/>
    <mergeCell ref="L3962:L3963"/>
    <mergeCell ref="M3962:M3963"/>
    <mergeCell ref="A3962:A3963"/>
    <mergeCell ref="B3962:B3963"/>
    <mergeCell ref="C3962:C3963"/>
    <mergeCell ref="D3962:D3963"/>
    <mergeCell ref="E3962:E3963"/>
    <mergeCell ref="F3962:F3963"/>
    <mergeCell ref="O3970:O3971"/>
    <mergeCell ref="P3970:P3971"/>
    <mergeCell ref="Q3970:Q3971"/>
    <mergeCell ref="R3970:R3971"/>
    <mergeCell ref="S3970:S3971"/>
    <mergeCell ref="A3972:A3973"/>
    <mergeCell ref="B3972:B3973"/>
    <mergeCell ref="C3972:C3973"/>
    <mergeCell ref="D3972:D3973"/>
    <mergeCell ref="E3972:E3973"/>
    <mergeCell ref="H3970:H3971"/>
    <mergeCell ref="I3970:I3971"/>
    <mergeCell ref="K3970:K3971"/>
    <mergeCell ref="L3970:L3971"/>
    <mergeCell ref="M3970:M3971"/>
    <mergeCell ref="N3970:N3971"/>
    <mergeCell ref="Q3968:Q3969"/>
    <mergeCell ref="R3968:R3969"/>
    <mergeCell ref="S3968:S3969"/>
    <mergeCell ref="A3970:A3971"/>
    <mergeCell ref="B3970:B3971"/>
    <mergeCell ref="C3970:C3971"/>
    <mergeCell ref="D3970:D3971"/>
    <mergeCell ref="E3970:E3971"/>
    <mergeCell ref="F3970:F3971"/>
    <mergeCell ref="G3970:G3971"/>
    <mergeCell ref="K3968:K3969"/>
    <mergeCell ref="L3968:L3969"/>
    <mergeCell ref="M3968:M3969"/>
    <mergeCell ref="N3968:N3969"/>
    <mergeCell ref="O3968:O3969"/>
    <mergeCell ref="P3968:P3969"/>
    <mergeCell ref="S3966:S3967"/>
    <mergeCell ref="A3968:A3969"/>
    <mergeCell ref="B3968:B3969"/>
    <mergeCell ref="C3968:C3969"/>
    <mergeCell ref="D3968:D3969"/>
    <mergeCell ref="E3968:E3969"/>
    <mergeCell ref="F3968:F3969"/>
    <mergeCell ref="G3968:G3969"/>
    <mergeCell ref="H3968:H3969"/>
    <mergeCell ref="I3968:I3969"/>
    <mergeCell ref="M3966:M3967"/>
    <mergeCell ref="N3966:N3967"/>
    <mergeCell ref="O3966:O3967"/>
    <mergeCell ref="P3966:P3967"/>
    <mergeCell ref="Q3966:Q3967"/>
    <mergeCell ref="R3966:R3967"/>
    <mergeCell ref="F3966:F3967"/>
    <mergeCell ref="G3966:G3967"/>
    <mergeCell ref="H3966:H3967"/>
    <mergeCell ref="I3966:I3967"/>
    <mergeCell ref="K3966:K3967"/>
    <mergeCell ref="L3966:L3967"/>
    <mergeCell ref="Q3974:Q3975"/>
    <mergeCell ref="R3974:R3975"/>
    <mergeCell ref="S3974:S3975"/>
    <mergeCell ref="A3976:A3977"/>
    <mergeCell ref="B3976:B3977"/>
    <mergeCell ref="C3976:C3977"/>
    <mergeCell ref="D3976:D3977"/>
    <mergeCell ref="E3976:E3977"/>
    <mergeCell ref="F3976:F3977"/>
    <mergeCell ref="G3976:G3977"/>
    <mergeCell ref="K3974:K3975"/>
    <mergeCell ref="L3974:L3975"/>
    <mergeCell ref="M3974:M3975"/>
    <mergeCell ref="N3974:N3975"/>
    <mergeCell ref="O3974:O3975"/>
    <mergeCell ref="P3974:P3975"/>
    <mergeCell ref="S3972:S3973"/>
    <mergeCell ref="A3974:A3975"/>
    <mergeCell ref="B3974:B3975"/>
    <mergeCell ref="C3974:C3975"/>
    <mergeCell ref="D3974:D3975"/>
    <mergeCell ref="E3974:E3975"/>
    <mergeCell ref="F3974:F3975"/>
    <mergeCell ref="G3974:G3975"/>
    <mergeCell ref="H3974:H3975"/>
    <mergeCell ref="I3974:I3975"/>
    <mergeCell ref="M3972:M3973"/>
    <mergeCell ref="N3972:N3973"/>
    <mergeCell ref="O3972:O3973"/>
    <mergeCell ref="P3972:P3973"/>
    <mergeCell ref="Q3972:Q3973"/>
    <mergeCell ref="R3972:R3973"/>
    <mergeCell ref="F3972:F3973"/>
    <mergeCell ref="G3972:G3973"/>
    <mergeCell ref="H3972:H3973"/>
    <mergeCell ref="I3972:I3973"/>
    <mergeCell ref="K3972:K3973"/>
    <mergeCell ref="L3972:L3973"/>
    <mergeCell ref="S3978:S3979"/>
    <mergeCell ref="A3980:A3981"/>
    <mergeCell ref="B3980:B3981"/>
    <mergeCell ref="C3980:C3981"/>
    <mergeCell ref="D3980:D3981"/>
    <mergeCell ref="E3980:E3981"/>
    <mergeCell ref="F3980:F3981"/>
    <mergeCell ref="G3980:G3981"/>
    <mergeCell ref="H3980:H3981"/>
    <mergeCell ref="I3980:I3981"/>
    <mergeCell ref="M3978:M3979"/>
    <mergeCell ref="N3978:N3979"/>
    <mergeCell ref="O3978:O3979"/>
    <mergeCell ref="P3978:P3979"/>
    <mergeCell ref="Q3978:Q3979"/>
    <mergeCell ref="R3978:R3979"/>
    <mergeCell ref="F3978:F3979"/>
    <mergeCell ref="G3978:G3979"/>
    <mergeCell ref="H3978:H3979"/>
    <mergeCell ref="I3978:I3979"/>
    <mergeCell ref="K3978:K3979"/>
    <mergeCell ref="L3978:L3979"/>
    <mergeCell ref="O3976:O3977"/>
    <mergeCell ref="P3976:P3977"/>
    <mergeCell ref="Q3976:Q3977"/>
    <mergeCell ref="R3976:R3977"/>
    <mergeCell ref="S3976:S3977"/>
    <mergeCell ref="A3978:A3979"/>
    <mergeCell ref="B3978:B3979"/>
    <mergeCell ref="C3978:C3979"/>
    <mergeCell ref="D3978:D3979"/>
    <mergeCell ref="E3978:E3979"/>
    <mergeCell ref="H3976:H3977"/>
    <mergeCell ref="I3976:I3977"/>
    <mergeCell ref="K3976:K3977"/>
    <mergeCell ref="L3976:L3977"/>
    <mergeCell ref="M3976:M3977"/>
    <mergeCell ref="N3976:N3977"/>
    <mergeCell ref="Q3986:Q3987"/>
    <mergeCell ref="R3986:R3987"/>
    <mergeCell ref="S3986:S3987"/>
    <mergeCell ref="A3988:A3989"/>
    <mergeCell ref="B3988:I3989"/>
    <mergeCell ref="K3988:K3989"/>
    <mergeCell ref="L3988:L3989"/>
    <mergeCell ref="M3988:M3989"/>
    <mergeCell ref="N3988:N3989"/>
    <mergeCell ref="O3988:O3989"/>
    <mergeCell ref="K3986:K3987"/>
    <mergeCell ref="L3986:L3987"/>
    <mergeCell ref="M3986:M3987"/>
    <mergeCell ref="N3986:N3987"/>
    <mergeCell ref="O3986:O3987"/>
    <mergeCell ref="P3986:P3987"/>
    <mergeCell ref="A3984:S3985"/>
    <mergeCell ref="A3986:A3987"/>
    <mergeCell ref="B3986:B3987"/>
    <mergeCell ref="C3986:C3987"/>
    <mergeCell ref="D3986:D3987"/>
    <mergeCell ref="E3986:E3987"/>
    <mergeCell ref="F3986:F3987"/>
    <mergeCell ref="G3986:G3987"/>
    <mergeCell ref="H3986:H3987"/>
    <mergeCell ref="I3986:I3987"/>
    <mergeCell ref="Q3980:Q3981"/>
    <mergeCell ref="R3980:R3981"/>
    <mergeCell ref="S3980:S3981"/>
    <mergeCell ref="D3982:G3983"/>
    <mergeCell ref="H3982:I3983"/>
    <mergeCell ref="N3982:Q3983"/>
    <mergeCell ref="R3982:S3983"/>
    <mergeCell ref="K3980:K3981"/>
    <mergeCell ref="L3980:L3981"/>
    <mergeCell ref="M3980:M3981"/>
    <mergeCell ref="N3980:N3981"/>
    <mergeCell ref="O3980:O3981"/>
    <mergeCell ref="P3980:P3981"/>
    <mergeCell ref="N3992:N3993"/>
    <mergeCell ref="O3992:O3993"/>
    <mergeCell ref="P3992:P3993"/>
    <mergeCell ref="Q3992:Q3993"/>
    <mergeCell ref="R3992:R3993"/>
    <mergeCell ref="S3992:S3993"/>
    <mergeCell ref="G3992:G3993"/>
    <mergeCell ref="H3992:H3993"/>
    <mergeCell ref="I3992:I3993"/>
    <mergeCell ref="K3992:K3993"/>
    <mergeCell ref="L3992:L3993"/>
    <mergeCell ref="M3992:M3993"/>
    <mergeCell ref="A3992:A3993"/>
    <mergeCell ref="B3992:B3993"/>
    <mergeCell ref="C3992:C3993"/>
    <mergeCell ref="D3992:D3993"/>
    <mergeCell ref="E3992:E3993"/>
    <mergeCell ref="F3992:F3993"/>
    <mergeCell ref="N3990:N3991"/>
    <mergeCell ref="O3990:O3991"/>
    <mergeCell ref="P3990:P3991"/>
    <mergeCell ref="Q3990:Q3991"/>
    <mergeCell ref="R3990:R3991"/>
    <mergeCell ref="S3990:S3991"/>
    <mergeCell ref="G3990:G3991"/>
    <mergeCell ref="H3990:H3991"/>
    <mergeCell ref="I3990:I3991"/>
    <mergeCell ref="K3990:K3991"/>
    <mergeCell ref="L3990:L3991"/>
    <mergeCell ref="M3990:M3991"/>
    <mergeCell ref="P3988:P3989"/>
    <mergeCell ref="Q3988:Q3989"/>
    <mergeCell ref="R3988:R3989"/>
    <mergeCell ref="S3988:S3989"/>
    <mergeCell ref="A3990:A3991"/>
    <mergeCell ref="B3990:B3991"/>
    <mergeCell ref="C3990:C3991"/>
    <mergeCell ref="D3990:D3991"/>
    <mergeCell ref="E3990:E3991"/>
    <mergeCell ref="F3990:F3991"/>
    <mergeCell ref="N3996:N3997"/>
    <mergeCell ref="O3996:O3997"/>
    <mergeCell ref="P3996:P3997"/>
    <mergeCell ref="Q3996:Q3997"/>
    <mergeCell ref="R3996:R3997"/>
    <mergeCell ref="S3996:S3997"/>
    <mergeCell ref="G3996:G3997"/>
    <mergeCell ref="H3996:H3997"/>
    <mergeCell ref="I3996:I3997"/>
    <mergeCell ref="K3996:K3997"/>
    <mergeCell ref="L3996:L3997"/>
    <mergeCell ref="M3996:M3997"/>
    <mergeCell ref="A3996:A3997"/>
    <mergeCell ref="B3996:B3997"/>
    <mergeCell ref="C3996:C3997"/>
    <mergeCell ref="D3996:D3997"/>
    <mergeCell ref="E3996:E3997"/>
    <mergeCell ref="F3996:F3997"/>
    <mergeCell ref="N3994:N3995"/>
    <mergeCell ref="O3994:O3995"/>
    <mergeCell ref="P3994:P3995"/>
    <mergeCell ref="Q3994:Q3995"/>
    <mergeCell ref="R3994:R3995"/>
    <mergeCell ref="S3994:S3995"/>
    <mergeCell ref="G3994:G3995"/>
    <mergeCell ref="H3994:H3995"/>
    <mergeCell ref="I3994:I3995"/>
    <mergeCell ref="K3994:K3995"/>
    <mergeCell ref="L3994:L3995"/>
    <mergeCell ref="M3994:M3995"/>
    <mergeCell ref="A3994:A3995"/>
    <mergeCell ref="B3994:B3995"/>
    <mergeCell ref="C3994:C3995"/>
    <mergeCell ref="D3994:D3995"/>
    <mergeCell ref="E3994:E3995"/>
    <mergeCell ref="F3994:F3995"/>
    <mergeCell ref="N4000:N4001"/>
    <mergeCell ref="O4000:O4001"/>
    <mergeCell ref="P4000:P4001"/>
    <mergeCell ref="Q4000:Q4001"/>
    <mergeCell ref="R4000:R4001"/>
    <mergeCell ref="S4000:S4001"/>
    <mergeCell ref="G4000:G4001"/>
    <mergeCell ref="H4000:H4001"/>
    <mergeCell ref="I4000:I4001"/>
    <mergeCell ref="K4000:K4001"/>
    <mergeCell ref="L4000:L4001"/>
    <mergeCell ref="M4000:M4001"/>
    <mergeCell ref="A4000:A4001"/>
    <mergeCell ref="B4000:B4001"/>
    <mergeCell ref="C4000:C4001"/>
    <mergeCell ref="D4000:D4001"/>
    <mergeCell ref="E4000:E4001"/>
    <mergeCell ref="F4000:F4001"/>
    <mergeCell ref="N3998:N3999"/>
    <mergeCell ref="O3998:O3999"/>
    <mergeCell ref="P3998:P3999"/>
    <mergeCell ref="Q3998:Q3999"/>
    <mergeCell ref="R3998:R3999"/>
    <mergeCell ref="S3998:S3999"/>
    <mergeCell ref="G3998:G3999"/>
    <mergeCell ref="H3998:H3999"/>
    <mergeCell ref="I3998:I3999"/>
    <mergeCell ref="K3998:K3999"/>
    <mergeCell ref="L3998:L3999"/>
    <mergeCell ref="M3998:M3999"/>
    <mergeCell ref="A3998:A3999"/>
    <mergeCell ref="B3998:B3999"/>
    <mergeCell ref="C3998:C3999"/>
    <mergeCell ref="D3998:D3999"/>
    <mergeCell ref="E3998:E3999"/>
    <mergeCell ref="F3998:F3999"/>
    <mergeCell ref="N4004:N4005"/>
    <mergeCell ref="O4004:O4005"/>
    <mergeCell ref="P4004:P4005"/>
    <mergeCell ref="Q4004:Q4005"/>
    <mergeCell ref="R4004:R4005"/>
    <mergeCell ref="S4004:S4005"/>
    <mergeCell ref="G4004:G4005"/>
    <mergeCell ref="H4004:H4005"/>
    <mergeCell ref="I4004:I4005"/>
    <mergeCell ref="K4004:K4005"/>
    <mergeCell ref="L4004:L4005"/>
    <mergeCell ref="M4004:M4005"/>
    <mergeCell ref="A4004:A4005"/>
    <mergeCell ref="B4004:B4005"/>
    <mergeCell ref="C4004:C4005"/>
    <mergeCell ref="D4004:D4005"/>
    <mergeCell ref="E4004:E4005"/>
    <mergeCell ref="F4004:F4005"/>
    <mergeCell ref="N4002:N4003"/>
    <mergeCell ref="O4002:O4003"/>
    <mergeCell ref="P4002:P4003"/>
    <mergeCell ref="Q4002:Q4003"/>
    <mergeCell ref="R4002:R4003"/>
    <mergeCell ref="S4002:S4003"/>
    <mergeCell ref="G4002:G4003"/>
    <mergeCell ref="H4002:H4003"/>
    <mergeCell ref="I4002:I4003"/>
    <mergeCell ref="K4002:K4003"/>
    <mergeCell ref="L4002:L4003"/>
    <mergeCell ref="M4002:M4003"/>
    <mergeCell ref="A4002:A4003"/>
    <mergeCell ref="B4002:B4003"/>
    <mergeCell ref="C4002:C4003"/>
    <mergeCell ref="D4002:D4003"/>
    <mergeCell ref="E4002:E4003"/>
    <mergeCell ref="F4002:F4003"/>
    <mergeCell ref="N4008:N4009"/>
    <mergeCell ref="O4008:O4009"/>
    <mergeCell ref="P4008:P4009"/>
    <mergeCell ref="Q4008:Q4009"/>
    <mergeCell ref="R4008:R4009"/>
    <mergeCell ref="S4008:S4009"/>
    <mergeCell ref="G4008:G4009"/>
    <mergeCell ref="H4008:H4009"/>
    <mergeCell ref="I4008:I4009"/>
    <mergeCell ref="K4008:K4009"/>
    <mergeCell ref="L4008:L4009"/>
    <mergeCell ref="M4008:M4009"/>
    <mergeCell ref="A4008:A4009"/>
    <mergeCell ref="B4008:B4009"/>
    <mergeCell ref="C4008:C4009"/>
    <mergeCell ref="D4008:D4009"/>
    <mergeCell ref="E4008:E4009"/>
    <mergeCell ref="F4008:F4009"/>
    <mergeCell ref="N4006:N4007"/>
    <mergeCell ref="O4006:O4007"/>
    <mergeCell ref="P4006:P4007"/>
    <mergeCell ref="Q4006:Q4007"/>
    <mergeCell ref="R4006:R4007"/>
    <mergeCell ref="S4006:S4007"/>
    <mergeCell ref="G4006:G4007"/>
    <mergeCell ref="H4006:H4007"/>
    <mergeCell ref="I4006:I4007"/>
    <mergeCell ref="K4006:K4007"/>
    <mergeCell ref="L4006:L4007"/>
    <mergeCell ref="M4006:M4007"/>
    <mergeCell ref="A4006:A4007"/>
    <mergeCell ref="B4006:B4007"/>
    <mergeCell ref="C4006:C4007"/>
    <mergeCell ref="D4006:D4007"/>
    <mergeCell ref="E4006:E4007"/>
    <mergeCell ref="F4006:F4007"/>
    <mergeCell ref="N4012:N4013"/>
    <mergeCell ref="O4012:O4013"/>
    <mergeCell ref="P4012:P4013"/>
    <mergeCell ref="Q4012:Q4013"/>
    <mergeCell ref="R4012:R4013"/>
    <mergeCell ref="S4012:S4013"/>
    <mergeCell ref="G4012:G4013"/>
    <mergeCell ref="H4012:H4013"/>
    <mergeCell ref="I4012:I4013"/>
    <mergeCell ref="K4012:K4013"/>
    <mergeCell ref="L4012:L4013"/>
    <mergeCell ref="M4012:M4013"/>
    <mergeCell ref="A4012:A4013"/>
    <mergeCell ref="B4012:B4013"/>
    <mergeCell ref="C4012:C4013"/>
    <mergeCell ref="D4012:D4013"/>
    <mergeCell ref="E4012:E4013"/>
    <mergeCell ref="F4012:F4013"/>
    <mergeCell ref="N4010:N4011"/>
    <mergeCell ref="O4010:O4011"/>
    <mergeCell ref="P4010:P4011"/>
    <mergeCell ref="Q4010:Q4011"/>
    <mergeCell ref="R4010:R4011"/>
    <mergeCell ref="S4010:S4011"/>
    <mergeCell ref="G4010:G4011"/>
    <mergeCell ref="H4010:H4011"/>
    <mergeCell ref="I4010:I4011"/>
    <mergeCell ref="K4010:K4011"/>
    <mergeCell ref="L4010:L4011"/>
    <mergeCell ref="M4010:M4011"/>
    <mergeCell ref="A4010:A4011"/>
    <mergeCell ref="B4010:B4011"/>
    <mergeCell ref="C4010:C4011"/>
    <mergeCell ref="D4010:D4011"/>
    <mergeCell ref="E4010:E4011"/>
    <mergeCell ref="F4010:F4011"/>
    <mergeCell ref="N4016:N4017"/>
    <mergeCell ref="O4016:O4017"/>
    <mergeCell ref="P4016:P4017"/>
    <mergeCell ref="Q4016:Q4017"/>
    <mergeCell ref="R4016:R4017"/>
    <mergeCell ref="S4016:S4017"/>
    <mergeCell ref="G4016:G4017"/>
    <mergeCell ref="H4016:H4017"/>
    <mergeCell ref="I4016:I4017"/>
    <mergeCell ref="K4016:K4017"/>
    <mergeCell ref="L4016:L4017"/>
    <mergeCell ref="M4016:M4017"/>
    <mergeCell ref="A4016:A4017"/>
    <mergeCell ref="B4016:B4017"/>
    <mergeCell ref="C4016:C4017"/>
    <mergeCell ref="D4016:D4017"/>
    <mergeCell ref="E4016:E4017"/>
    <mergeCell ref="F4016:F4017"/>
    <mergeCell ref="N4014:N4015"/>
    <mergeCell ref="O4014:O4015"/>
    <mergeCell ref="P4014:P4015"/>
    <mergeCell ref="Q4014:Q4015"/>
    <mergeCell ref="R4014:R4015"/>
    <mergeCell ref="S4014:S4015"/>
    <mergeCell ref="G4014:G4015"/>
    <mergeCell ref="H4014:H4015"/>
    <mergeCell ref="I4014:I4015"/>
    <mergeCell ref="K4014:K4015"/>
    <mergeCell ref="L4014:L4015"/>
    <mergeCell ref="M4014:M4015"/>
    <mergeCell ref="A4014:A4015"/>
    <mergeCell ref="B4014:B4015"/>
    <mergeCell ref="C4014:C4015"/>
    <mergeCell ref="D4014:D4015"/>
    <mergeCell ref="E4014:E4015"/>
    <mergeCell ref="F4014:F4015"/>
    <mergeCell ref="O4022:O4023"/>
    <mergeCell ref="P4022:P4023"/>
    <mergeCell ref="Q4022:Q4023"/>
    <mergeCell ref="R4022:R4023"/>
    <mergeCell ref="S4022:S4023"/>
    <mergeCell ref="A4024:A4025"/>
    <mergeCell ref="B4024:B4025"/>
    <mergeCell ref="C4024:C4025"/>
    <mergeCell ref="D4024:D4025"/>
    <mergeCell ref="E4024:E4025"/>
    <mergeCell ref="P4020:P4021"/>
    <mergeCell ref="Q4020:Q4021"/>
    <mergeCell ref="R4020:R4021"/>
    <mergeCell ref="S4020:S4021"/>
    <mergeCell ref="A4022:A4023"/>
    <mergeCell ref="B4022:I4023"/>
    <mergeCell ref="K4022:K4023"/>
    <mergeCell ref="L4022:L4023"/>
    <mergeCell ref="M4022:M4023"/>
    <mergeCell ref="N4022:N4023"/>
    <mergeCell ref="A4020:I4021"/>
    <mergeCell ref="K4020:K4021"/>
    <mergeCell ref="L4020:L4021"/>
    <mergeCell ref="M4020:M4021"/>
    <mergeCell ref="N4020:N4021"/>
    <mergeCell ref="O4020:O4021"/>
    <mergeCell ref="N4018:N4019"/>
    <mergeCell ref="O4018:O4019"/>
    <mergeCell ref="P4018:P4019"/>
    <mergeCell ref="Q4018:Q4019"/>
    <mergeCell ref="R4018:R4019"/>
    <mergeCell ref="S4018:S4019"/>
    <mergeCell ref="G4018:G4019"/>
    <mergeCell ref="H4018:H4019"/>
    <mergeCell ref="I4018:I4019"/>
    <mergeCell ref="K4018:K4019"/>
    <mergeCell ref="L4018:L4019"/>
    <mergeCell ref="M4018:M4019"/>
    <mergeCell ref="A4018:A4019"/>
    <mergeCell ref="B4018:B4019"/>
    <mergeCell ref="C4018:C4019"/>
    <mergeCell ref="D4018:D4019"/>
    <mergeCell ref="E4018:E4019"/>
    <mergeCell ref="F4018:F4019"/>
    <mergeCell ref="O4028:O4029"/>
    <mergeCell ref="P4028:P4029"/>
    <mergeCell ref="Q4028:Q4029"/>
    <mergeCell ref="R4028:R4029"/>
    <mergeCell ref="S4028:S4029"/>
    <mergeCell ref="A4030:A4031"/>
    <mergeCell ref="B4030:B4031"/>
    <mergeCell ref="C4030:C4031"/>
    <mergeCell ref="D4030:D4031"/>
    <mergeCell ref="E4030:E4031"/>
    <mergeCell ref="H4028:H4029"/>
    <mergeCell ref="I4028:I4029"/>
    <mergeCell ref="K4028:K4029"/>
    <mergeCell ref="L4028:L4029"/>
    <mergeCell ref="M4028:M4029"/>
    <mergeCell ref="N4028:N4029"/>
    <mergeCell ref="Q4026:Q4027"/>
    <mergeCell ref="R4026:R4027"/>
    <mergeCell ref="S4026:S4027"/>
    <mergeCell ref="A4028:A4029"/>
    <mergeCell ref="B4028:B4029"/>
    <mergeCell ref="C4028:C4029"/>
    <mergeCell ref="D4028:D4029"/>
    <mergeCell ref="E4028:E4029"/>
    <mergeCell ref="F4028:F4029"/>
    <mergeCell ref="G4028:G4029"/>
    <mergeCell ref="K4026:K4027"/>
    <mergeCell ref="L4026:L4027"/>
    <mergeCell ref="M4026:M4027"/>
    <mergeCell ref="N4026:N4027"/>
    <mergeCell ref="O4026:O4027"/>
    <mergeCell ref="P4026:P4027"/>
    <mergeCell ref="S4024:S4025"/>
    <mergeCell ref="A4026:A4027"/>
    <mergeCell ref="B4026:B4027"/>
    <mergeCell ref="C4026:C4027"/>
    <mergeCell ref="D4026:D4027"/>
    <mergeCell ref="E4026:E4027"/>
    <mergeCell ref="F4026:F4027"/>
    <mergeCell ref="G4026:G4027"/>
    <mergeCell ref="H4026:H4027"/>
    <mergeCell ref="I4026:I4027"/>
    <mergeCell ref="M4024:M4025"/>
    <mergeCell ref="N4024:N4025"/>
    <mergeCell ref="O4024:O4025"/>
    <mergeCell ref="P4024:P4025"/>
    <mergeCell ref="Q4024:Q4025"/>
    <mergeCell ref="R4024:R4025"/>
    <mergeCell ref="F4024:F4025"/>
    <mergeCell ref="G4024:G4025"/>
    <mergeCell ref="H4024:H4025"/>
    <mergeCell ref="I4024:I4025"/>
    <mergeCell ref="K4024:K4025"/>
    <mergeCell ref="L4024:L4025"/>
    <mergeCell ref="O4034:O4035"/>
    <mergeCell ref="P4034:P4035"/>
    <mergeCell ref="Q4034:Q4035"/>
    <mergeCell ref="R4034:R4035"/>
    <mergeCell ref="S4034:S4035"/>
    <mergeCell ref="A4036:A4037"/>
    <mergeCell ref="B4036:B4037"/>
    <mergeCell ref="C4036:C4037"/>
    <mergeCell ref="D4036:D4037"/>
    <mergeCell ref="E4036:E4037"/>
    <mergeCell ref="H4034:H4035"/>
    <mergeCell ref="I4034:I4035"/>
    <mergeCell ref="K4034:K4035"/>
    <mergeCell ref="L4034:L4035"/>
    <mergeCell ref="M4034:M4035"/>
    <mergeCell ref="N4034:N4035"/>
    <mergeCell ref="Q4032:Q4033"/>
    <mergeCell ref="R4032:R4033"/>
    <mergeCell ref="S4032:S4033"/>
    <mergeCell ref="A4034:A4035"/>
    <mergeCell ref="B4034:B4035"/>
    <mergeCell ref="C4034:C4035"/>
    <mergeCell ref="D4034:D4035"/>
    <mergeCell ref="E4034:E4035"/>
    <mergeCell ref="F4034:F4035"/>
    <mergeCell ref="G4034:G4035"/>
    <mergeCell ref="K4032:K4033"/>
    <mergeCell ref="L4032:L4033"/>
    <mergeCell ref="M4032:M4033"/>
    <mergeCell ref="N4032:N4033"/>
    <mergeCell ref="O4032:O4033"/>
    <mergeCell ref="P4032:P4033"/>
    <mergeCell ref="S4030:S4031"/>
    <mergeCell ref="A4032:A4033"/>
    <mergeCell ref="B4032:B4033"/>
    <mergeCell ref="C4032:C4033"/>
    <mergeCell ref="D4032:D4033"/>
    <mergeCell ref="E4032:E4033"/>
    <mergeCell ref="F4032:F4033"/>
    <mergeCell ref="G4032:G4033"/>
    <mergeCell ref="H4032:H4033"/>
    <mergeCell ref="I4032:I4033"/>
    <mergeCell ref="M4030:M4031"/>
    <mergeCell ref="N4030:N4031"/>
    <mergeCell ref="O4030:O4031"/>
    <mergeCell ref="P4030:P4031"/>
    <mergeCell ref="Q4030:Q4031"/>
    <mergeCell ref="R4030:R4031"/>
    <mergeCell ref="F4030:F4031"/>
    <mergeCell ref="G4030:G4031"/>
    <mergeCell ref="H4030:H4031"/>
    <mergeCell ref="I4030:I4031"/>
    <mergeCell ref="K4030:K4031"/>
    <mergeCell ref="L4030:L4031"/>
    <mergeCell ref="O4040:O4041"/>
    <mergeCell ref="P4040:P4041"/>
    <mergeCell ref="Q4040:Q4041"/>
    <mergeCell ref="R4040:R4041"/>
    <mergeCell ref="S4040:S4041"/>
    <mergeCell ref="A4042:A4043"/>
    <mergeCell ref="B4042:B4043"/>
    <mergeCell ref="C4042:C4043"/>
    <mergeCell ref="D4042:D4043"/>
    <mergeCell ref="E4042:E4043"/>
    <mergeCell ref="H4040:H4041"/>
    <mergeCell ref="I4040:I4041"/>
    <mergeCell ref="K4040:K4041"/>
    <mergeCell ref="L4040:L4041"/>
    <mergeCell ref="M4040:M4041"/>
    <mergeCell ref="N4040:N4041"/>
    <mergeCell ref="Q4038:Q4039"/>
    <mergeCell ref="R4038:R4039"/>
    <mergeCell ref="S4038:S4039"/>
    <mergeCell ref="A4040:A4041"/>
    <mergeCell ref="B4040:B4041"/>
    <mergeCell ref="C4040:C4041"/>
    <mergeCell ref="D4040:D4041"/>
    <mergeCell ref="E4040:E4041"/>
    <mergeCell ref="F4040:F4041"/>
    <mergeCell ref="G4040:G4041"/>
    <mergeCell ref="K4038:K4039"/>
    <mergeCell ref="L4038:L4039"/>
    <mergeCell ref="M4038:M4039"/>
    <mergeCell ref="N4038:N4039"/>
    <mergeCell ref="O4038:O4039"/>
    <mergeCell ref="P4038:P4039"/>
    <mergeCell ref="S4036:S4037"/>
    <mergeCell ref="A4038:A4039"/>
    <mergeCell ref="B4038:B4039"/>
    <mergeCell ref="C4038:C4039"/>
    <mergeCell ref="D4038:D4039"/>
    <mergeCell ref="E4038:E4039"/>
    <mergeCell ref="F4038:F4039"/>
    <mergeCell ref="G4038:G4039"/>
    <mergeCell ref="H4038:H4039"/>
    <mergeCell ref="I4038:I4039"/>
    <mergeCell ref="M4036:M4037"/>
    <mergeCell ref="N4036:N4037"/>
    <mergeCell ref="O4036:O4037"/>
    <mergeCell ref="P4036:P4037"/>
    <mergeCell ref="Q4036:Q4037"/>
    <mergeCell ref="R4036:R4037"/>
    <mergeCell ref="F4036:F4037"/>
    <mergeCell ref="G4036:G4037"/>
    <mergeCell ref="H4036:H4037"/>
    <mergeCell ref="I4036:I4037"/>
    <mergeCell ref="K4036:K4037"/>
    <mergeCell ref="L4036:L4037"/>
    <mergeCell ref="O4046:O4047"/>
    <mergeCell ref="P4046:P4047"/>
    <mergeCell ref="Q4046:Q4047"/>
    <mergeCell ref="R4046:R4047"/>
    <mergeCell ref="S4046:S4047"/>
    <mergeCell ref="A4048:A4049"/>
    <mergeCell ref="B4048:B4049"/>
    <mergeCell ref="C4048:C4049"/>
    <mergeCell ref="D4048:D4049"/>
    <mergeCell ref="E4048:E4049"/>
    <mergeCell ref="H4046:H4047"/>
    <mergeCell ref="I4046:I4047"/>
    <mergeCell ref="K4046:K4047"/>
    <mergeCell ref="L4046:L4047"/>
    <mergeCell ref="M4046:M4047"/>
    <mergeCell ref="N4046:N4047"/>
    <mergeCell ref="Q4044:Q4045"/>
    <mergeCell ref="R4044:R4045"/>
    <mergeCell ref="S4044:S4045"/>
    <mergeCell ref="A4046:A4047"/>
    <mergeCell ref="B4046:B4047"/>
    <mergeCell ref="C4046:C4047"/>
    <mergeCell ref="D4046:D4047"/>
    <mergeCell ref="E4046:E4047"/>
    <mergeCell ref="F4046:F4047"/>
    <mergeCell ref="G4046:G4047"/>
    <mergeCell ref="K4044:K4045"/>
    <mergeCell ref="L4044:L4045"/>
    <mergeCell ref="M4044:M4045"/>
    <mergeCell ref="N4044:N4045"/>
    <mergeCell ref="O4044:O4045"/>
    <mergeCell ref="P4044:P4045"/>
    <mergeCell ref="S4042:S4043"/>
    <mergeCell ref="A4044:A4045"/>
    <mergeCell ref="B4044:B4045"/>
    <mergeCell ref="C4044:C4045"/>
    <mergeCell ref="D4044:D4045"/>
    <mergeCell ref="E4044:E4045"/>
    <mergeCell ref="F4044:F4045"/>
    <mergeCell ref="G4044:G4045"/>
    <mergeCell ref="H4044:H4045"/>
    <mergeCell ref="I4044:I4045"/>
    <mergeCell ref="M4042:M4043"/>
    <mergeCell ref="N4042:N4043"/>
    <mergeCell ref="O4042:O4043"/>
    <mergeCell ref="P4042:P4043"/>
    <mergeCell ref="Q4042:Q4043"/>
    <mergeCell ref="R4042:R4043"/>
    <mergeCell ref="F4042:F4043"/>
    <mergeCell ref="G4042:G4043"/>
    <mergeCell ref="H4042:H4043"/>
    <mergeCell ref="I4042:I4043"/>
    <mergeCell ref="K4042:K4043"/>
    <mergeCell ref="L4042:L4043"/>
    <mergeCell ref="O4052:O4053"/>
    <mergeCell ref="P4052:P4053"/>
    <mergeCell ref="Q4052:Q4053"/>
    <mergeCell ref="R4052:R4053"/>
    <mergeCell ref="S4052:S4053"/>
    <mergeCell ref="A4054:A4055"/>
    <mergeCell ref="B4054:B4055"/>
    <mergeCell ref="C4054:C4055"/>
    <mergeCell ref="D4054:D4055"/>
    <mergeCell ref="E4054:E4055"/>
    <mergeCell ref="H4052:H4053"/>
    <mergeCell ref="I4052:I4053"/>
    <mergeCell ref="K4052:K4053"/>
    <mergeCell ref="L4052:L4053"/>
    <mergeCell ref="M4052:M4053"/>
    <mergeCell ref="N4052:N4053"/>
    <mergeCell ref="Q4050:Q4051"/>
    <mergeCell ref="R4050:R4051"/>
    <mergeCell ref="S4050:S4051"/>
    <mergeCell ref="A4052:A4053"/>
    <mergeCell ref="B4052:B4053"/>
    <mergeCell ref="C4052:C4053"/>
    <mergeCell ref="D4052:D4053"/>
    <mergeCell ref="E4052:E4053"/>
    <mergeCell ref="F4052:F4053"/>
    <mergeCell ref="G4052:G4053"/>
    <mergeCell ref="K4050:K4051"/>
    <mergeCell ref="L4050:L4051"/>
    <mergeCell ref="M4050:M4051"/>
    <mergeCell ref="N4050:N4051"/>
    <mergeCell ref="O4050:O4051"/>
    <mergeCell ref="P4050:P4051"/>
    <mergeCell ref="S4048:S4049"/>
    <mergeCell ref="A4050:A4051"/>
    <mergeCell ref="B4050:B4051"/>
    <mergeCell ref="C4050:C4051"/>
    <mergeCell ref="D4050:D4051"/>
    <mergeCell ref="E4050:E4051"/>
    <mergeCell ref="F4050:F4051"/>
    <mergeCell ref="G4050:G4051"/>
    <mergeCell ref="H4050:H4051"/>
    <mergeCell ref="I4050:I4051"/>
    <mergeCell ref="M4048:M4049"/>
    <mergeCell ref="N4048:N4049"/>
    <mergeCell ref="O4048:O4049"/>
    <mergeCell ref="P4048:P4049"/>
    <mergeCell ref="Q4048:Q4049"/>
    <mergeCell ref="R4048:R4049"/>
    <mergeCell ref="F4048:F4049"/>
    <mergeCell ref="G4048:G4049"/>
    <mergeCell ref="H4048:H4049"/>
    <mergeCell ref="I4048:I4049"/>
    <mergeCell ref="K4048:K4049"/>
    <mergeCell ref="L4048:L4049"/>
    <mergeCell ref="O4058:O4059"/>
    <mergeCell ref="P4058:P4059"/>
    <mergeCell ref="Q4058:Q4059"/>
    <mergeCell ref="R4058:R4059"/>
    <mergeCell ref="S4058:S4059"/>
    <mergeCell ref="A4060:A4061"/>
    <mergeCell ref="B4060:B4061"/>
    <mergeCell ref="C4060:C4061"/>
    <mergeCell ref="D4060:D4061"/>
    <mergeCell ref="E4060:E4061"/>
    <mergeCell ref="H4058:H4059"/>
    <mergeCell ref="I4058:I4059"/>
    <mergeCell ref="K4058:K4059"/>
    <mergeCell ref="L4058:L4059"/>
    <mergeCell ref="M4058:M4059"/>
    <mergeCell ref="N4058:N4059"/>
    <mergeCell ref="Q4056:Q4057"/>
    <mergeCell ref="R4056:R4057"/>
    <mergeCell ref="S4056:S4057"/>
    <mergeCell ref="A4058:A4059"/>
    <mergeCell ref="B4058:B4059"/>
    <mergeCell ref="C4058:C4059"/>
    <mergeCell ref="D4058:D4059"/>
    <mergeCell ref="E4058:E4059"/>
    <mergeCell ref="F4058:F4059"/>
    <mergeCell ref="G4058:G4059"/>
    <mergeCell ref="K4056:K4057"/>
    <mergeCell ref="L4056:L4057"/>
    <mergeCell ref="M4056:M4057"/>
    <mergeCell ref="N4056:N4057"/>
    <mergeCell ref="O4056:O4057"/>
    <mergeCell ref="P4056:P4057"/>
    <mergeCell ref="S4054:S4055"/>
    <mergeCell ref="A4056:A4057"/>
    <mergeCell ref="B4056:B4057"/>
    <mergeCell ref="C4056:C4057"/>
    <mergeCell ref="D4056:D4057"/>
    <mergeCell ref="E4056:E4057"/>
    <mergeCell ref="F4056:F4057"/>
    <mergeCell ref="G4056:G4057"/>
    <mergeCell ref="H4056:H4057"/>
    <mergeCell ref="I4056:I4057"/>
    <mergeCell ref="M4054:M4055"/>
    <mergeCell ref="N4054:N4055"/>
    <mergeCell ref="O4054:O4055"/>
    <mergeCell ref="P4054:P4055"/>
    <mergeCell ref="Q4054:Q4055"/>
    <mergeCell ref="R4054:R4055"/>
    <mergeCell ref="F4054:F4055"/>
    <mergeCell ref="G4054:G4055"/>
    <mergeCell ref="H4054:H4055"/>
    <mergeCell ref="I4054:I4055"/>
    <mergeCell ref="K4054:K4055"/>
    <mergeCell ref="L4054:L4055"/>
    <mergeCell ref="O4064:O4065"/>
    <mergeCell ref="P4064:P4065"/>
    <mergeCell ref="Q4064:Q4065"/>
    <mergeCell ref="R4064:R4065"/>
    <mergeCell ref="S4064:S4065"/>
    <mergeCell ref="A4066:A4067"/>
    <mergeCell ref="B4066:B4067"/>
    <mergeCell ref="C4066:C4067"/>
    <mergeCell ref="D4066:D4067"/>
    <mergeCell ref="E4066:E4067"/>
    <mergeCell ref="H4064:H4065"/>
    <mergeCell ref="I4064:I4065"/>
    <mergeCell ref="K4064:K4065"/>
    <mergeCell ref="L4064:L4065"/>
    <mergeCell ref="M4064:M4065"/>
    <mergeCell ref="N4064:N4065"/>
    <mergeCell ref="Q4062:Q4063"/>
    <mergeCell ref="R4062:R4063"/>
    <mergeCell ref="S4062:S4063"/>
    <mergeCell ref="A4064:A4065"/>
    <mergeCell ref="B4064:B4065"/>
    <mergeCell ref="C4064:C4065"/>
    <mergeCell ref="D4064:D4065"/>
    <mergeCell ref="E4064:E4065"/>
    <mergeCell ref="F4064:F4065"/>
    <mergeCell ref="G4064:G4065"/>
    <mergeCell ref="K4062:K4063"/>
    <mergeCell ref="L4062:L4063"/>
    <mergeCell ref="M4062:M4063"/>
    <mergeCell ref="N4062:N4063"/>
    <mergeCell ref="O4062:O4063"/>
    <mergeCell ref="P4062:P4063"/>
    <mergeCell ref="S4060:S4061"/>
    <mergeCell ref="A4062:A4063"/>
    <mergeCell ref="B4062:B4063"/>
    <mergeCell ref="C4062:C4063"/>
    <mergeCell ref="D4062:D4063"/>
    <mergeCell ref="E4062:E4063"/>
    <mergeCell ref="F4062:F4063"/>
    <mergeCell ref="G4062:G4063"/>
    <mergeCell ref="H4062:H4063"/>
    <mergeCell ref="I4062:I4063"/>
    <mergeCell ref="M4060:M4061"/>
    <mergeCell ref="N4060:N4061"/>
    <mergeCell ref="O4060:O4061"/>
    <mergeCell ref="P4060:P4061"/>
    <mergeCell ref="Q4060:Q4061"/>
    <mergeCell ref="R4060:R4061"/>
    <mergeCell ref="F4060:F4061"/>
    <mergeCell ref="G4060:G4061"/>
    <mergeCell ref="H4060:H4061"/>
    <mergeCell ref="I4060:I4061"/>
    <mergeCell ref="K4060:K4061"/>
    <mergeCell ref="L4060:L4061"/>
    <mergeCell ref="O4070:O4071"/>
    <mergeCell ref="P4070:P4071"/>
    <mergeCell ref="Q4070:Q4071"/>
    <mergeCell ref="R4070:R4071"/>
    <mergeCell ref="S4070:S4071"/>
    <mergeCell ref="A4072:A4073"/>
    <mergeCell ref="B4072:B4073"/>
    <mergeCell ref="C4072:C4073"/>
    <mergeCell ref="D4072:D4073"/>
    <mergeCell ref="E4072:E4073"/>
    <mergeCell ref="H4070:H4071"/>
    <mergeCell ref="I4070:I4071"/>
    <mergeCell ref="K4070:K4071"/>
    <mergeCell ref="L4070:L4071"/>
    <mergeCell ref="M4070:M4071"/>
    <mergeCell ref="N4070:N4071"/>
    <mergeCell ref="Q4068:Q4069"/>
    <mergeCell ref="R4068:R4069"/>
    <mergeCell ref="S4068:S4069"/>
    <mergeCell ref="A4070:A4071"/>
    <mergeCell ref="B4070:B4071"/>
    <mergeCell ref="C4070:C4071"/>
    <mergeCell ref="D4070:D4071"/>
    <mergeCell ref="E4070:E4071"/>
    <mergeCell ref="F4070:F4071"/>
    <mergeCell ref="G4070:G4071"/>
    <mergeCell ref="K4068:K4069"/>
    <mergeCell ref="L4068:L4069"/>
    <mergeCell ref="M4068:M4069"/>
    <mergeCell ref="N4068:N4069"/>
    <mergeCell ref="O4068:O4069"/>
    <mergeCell ref="P4068:P4069"/>
    <mergeCell ref="S4066:S4067"/>
    <mergeCell ref="A4068:A4069"/>
    <mergeCell ref="B4068:B4069"/>
    <mergeCell ref="C4068:C4069"/>
    <mergeCell ref="D4068:D4069"/>
    <mergeCell ref="E4068:E4069"/>
    <mergeCell ref="F4068:F4069"/>
    <mergeCell ref="G4068:G4069"/>
    <mergeCell ref="H4068:H4069"/>
    <mergeCell ref="I4068:I4069"/>
    <mergeCell ref="M4066:M4067"/>
    <mergeCell ref="N4066:N4067"/>
    <mergeCell ref="O4066:O4067"/>
    <mergeCell ref="P4066:P4067"/>
    <mergeCell ref="Q4066:Q4067"/>
    <mergeCell ref="R4066:R4067"/>
    <mergeCell ref="F4066:F4067"/>
    <mergeCell ref="G4066:G4067"/>
    <mergeCell ref="H4066:H4067"/>
    <mergeCell ref="I4066:I4067"/>
    <mergeCell ref="K4066:K4067"/>
    <mergeCell ref="L4066:L4067"/>
    <mergeCell ref="O4076:O4077"/>
    <mergeCell ref="P4076:P4077"/>
    <mergeCell ref="Q4076:Q4077"/>
    <mergeCell ref="R4076:R4077"/>
    <mergeCell ref="S4076:S4077"/>
    <mergeCell ref="A4078:A4079"/>
    <mergeCell ref="B4078:B4079"/>
    <mergeCell ref="C4078:C4079"/>
    <mergeCell ref="D4078:D4079"/>
    <mergeCell ref="E4078:E4079"/>
    <mergeCell ref="H4076:H4077"/>
    <mergeCell ref="I4076:I4077"/>
    <mergeCell ref="K4076:K4077"/>
    <mergeCell ref="L4076:L4077"/>
    <mergeCell ref="M4076:M4077"/>
    <mergeCell ref="N4076:N4077"/>
    <mergeCell ref="Q4074:Q4075"/>
    <mergeCell ref="R4074:R4075"/>
    <mergeCell ref="S4074:S4075"/>
    <mergeCell ref="A4076:A4077"/>
    <mergeCell ref="B4076:B4077"/>
    <mergeCell ref="C4076:C4077"/>
    <mergeCell ref="D4076:D4077"/>
    <mergeCell ref="E4076:E4077"/>
    <mergeCell ref="F4076:F4077"/>
    <mergeCell ref="G4076:G4077"/>
    <mergeCell ref="K4074:K4075"/>
    <mergeCell ref="L4074:L4075"/>
    <mergeCell ref="M4074:M4075"/>
    <mergeCell ref="N4074:N4075"/>
    <mergeCell ref="O4074:O4075"/>
    <mergeCell ref="P4074:P4075"/>
    <mergeCell ref="S4072:S4073"/>
    <mergeCell ref="A4074:A4075"/>
    <mergeCell ref="B4074:B4075"/>
    <mergeCell ref="C4074:C4075"/>
    <mergeCell ref="D4074:D4075"/>
    <mergeCell ref="E4074:E4075"/>
    <mergeCell ref="F4074:F4075"/>
    <mergeCell ref="G4074:G4075"/>
    <mergeCell ref="H4074:H4075"/>
    <mergeCell ref="I4074:I4075"/>
    <mergeCell ref="M4072:M4073"/>
    <mergeCell ref="N4072:N4073"/>
    <mergeCell ref="O4072:O4073"/>
    <mergeCell ref="P4072:P4073"/>
    <mergeCell ref="Q4072:Q4073"/>
    <mergeCell ref="R4072:R4073"/>
    <mergeCell ref="F4072:F4073"/>
    <mergeCell ref="G4072:G4073"/>
    <mergeCell ref="H4072:H4073"/>
    <mergeCell ref="I4072:I4073"/>
    <mergeCell ref="K4072:K4073"/>
    <mergeCell ref="L4072:L4073"/>
    <mergeCell ref="Q4080:Q4081"/>
    <mergeCell ref="R4080:R4081"/>
    <mergeCell ref="S4080:S4081"/>
    <mergeCell ref="A4082:A4083"/>
    <mergeCell ref="B4082:B4083"/>
    <mergeCell ref="C4082:C4083"/>
    <mergeCell ref="D4082:D4083"/>
    <mergeCell ref="E4082:E4083"/>
    <mergeCell ref="F4082:F4083"/>
    <mergeCell ref="G4082:G4083"/>
    <mergeCell ref="K4080:K4081"/>
    <mergeCell ref="L4080:L4081"/>
    <mergeCell ref="M4080:M4081"/>
    <mergeCell ref="N4080:N4081"/>
    <mergeCell ref="O4080:O4081"/>
    <mergeCell ref="P4080:P4081"/>
    <mergeCell ref="S4078:S4079"/>
    <mergeCell ref="A4080:A4081"/>
    <mergeCell ref="B4080:B4081"/>
    <mergeCell ref="C4080:C4081"/>
    <mergeCell ref="D4080:D4081"/>
    <mergeCell ref="E4080:E4081"/>
    <mergeCell ref="F4080:F4081"/>
    <mergeCell ref="G4080:G4081"/>
    <mergeCell ref="H4080:H4081"/>
    <mergeCell ref="I4080:I4081"/>
    <mergeCell ref="M4078:M4079"/>
    <mergeCell ref="N4078:N4079"/>
    <mergeCell ref="O4078:O4079"/>
    <mergeCell ref="P4078:P4079"/>
    <mergeCell ref="Q4078:Q4079"/>
    <mergeCell ref="R4078:R4079"/>
    <mergeCell ref="F4078:F4079"/>
    <mergeCell ref="G4078:G4079"/>
    <mergeCell ref="H4078:H4079"/>
    <mergeCell ref="I4078:I4079"/>
    <mergeCell ref="K4078:K4079"/>
    <mergeCell ref="L4078:L4079"/>
    <mergeCell ref="Q4088:Q4089"/>
    <mergeCell ref="R4088:R4089"/>
    <mergeCell ref="S4088:S4089"/>
    <mergeCell ref="C4091:F4092"/>
    <mergeCell ref="G4091:I4092"/>
    <mergeCell ref="M4091:P4092"/>
    <mergeCell ref="Q4091:S4092"/>
    <mergeCell ref="K4088:K4089"/>
    <mergeCell ref="L4088:L4089"/>
    <mergeCell ref="M4088:M4089"/>
    <mergeCell ref="N4088:N4089"/>
    <mergeCell ref="O4088:O4089"/>
    <mergeCell ref="P4088:P4089"/>
    <mergeCell ref="A4086:S4087"/>
    <mergeCell ref="A4088:A4089"/>
    <mergeCell ref="B4088:B4089"/>
    <mergeCell ref="C4088:C4089"/>
    <mergeCell ref="D4088:D4089"/>
    <mergeCell ref="E4088:E4089"/>
    <mergeCell ref="F4088:F4089"/>
    <mergeCell ref="G4088:G4089"/>
    <mergeCell ref="H4088:H4089"/>
    <mergeCell ref="I4088:I4089"/>
    <mergeCell ref="O4082:O4083"/>
    <mergeCell ref="P4082:P4083"/>
    <mergeCell ref="Q4082:Q4083"/>
    <mergeCell ref="R4082:R4083"/>
    <mergeCell ref="S4082:S4083"/>
    <mergeCell ref="D4084:G4085"/>
    <mergeCell ref="H4084:I4085"/>
    <mergeCell ref="N4084:Q4085"/>
    <mergeCell ref="R4084:S4085"/>
    <mergeCell ref="H4082:H4083"/>
    <mergeCell ref="I4082:I4083"/>
    <mergeCell ref="K4082:K4083"/>
    <mergeCell ref="L4082:L4083"/>
    <mergeCell ref="M4082:M4083"/>
    <mergeCell ref="N4082:N4083"/>
    <mergeCell ref="C4118:F4119"/>
    <mergeCell ref="G4118:I4119"/>
    <mergeCell ref="M4118:P4119"/>
    <mergeCell ref="Q4118:S4119"/>
    <mergeCell ref="C4121:F4122"/>
    <mergeCell ref="G4121:I4122"/>
    <mergeCell ref="M4121:P4122"/>
    <mergeCell ref="Q4121:S4122"/>
    <mergeCell ref="C4112:F4113"/>
    <mergeCell ref="G4112:I4113"/>
    <mergeCell ref="M4112:P4113"/>
    <mergeCell ref="Q4112:S4113"/>
    <mergeCell ref="C4115:F4116"/>
    <mergeCell ref="G4115:I4116"/>
    <mergeCell ref="M4115:P4116"/>
    <mergeCell ref="Q4115:S4116"/>
    <mergeCell ref="C4106:F4107"/>
    <mergeCell ref="G4106:I4107"/>
    <mergeCell ref="M4106:P4107"/>
    <mergeCell ref="Q4106:S4107"/>
    <mergeCell ref="C4109:F4110"/>
    <mergeCell ref="G4109:I4110"/>
    <mergeCell ref="M4109:P4110"/>
    <mergeCell ref="Q4109:S4110"/>
    <mergeCell ref="C4100:F4101"/>
    <mergeCell ref="G4100:I4101"/>
    <mergeCell ref="M4100:P4101"/>
    <mergeCell ref="Q4100:S4101"/>
    <mergeCell ref="C4103:F4104"/>
    <mergeCell ref="G4103:I4104"/>
    <mergeCell ref="M4103:P4104"/>
    <mergeCell ref="Q4103:S4104"/>
    <mergeCell ref="C4094:F4095"/>
    <mergeCell ref="G4094:I4095"/>
    <mergeCell ref="M4094:P4095"/>
    <mergeCell ref="Q4094:S4095"/>
    <mergeCell ref="C4097:F4098"/>
    <mergeCell ref="G4097:I4098"/>
    <mergeCell ref="M4097:P4098"/>
    <mergeCell ref="Q4097:S4098"/>
    <mergeCell ref="O4143:O4144"/>
    <mergeCell ref="P4143:P4144"/>
    <mergeCell ref="Q4143:Q4144"/>
    <mergeCell ref="R4143:R4144"/>
    <mergeCell ref="S4143:S4144"/>
    <mergeCell ref="A4145:A4146"/>
    <mergeCell ref="B4145:B4146"/>
    <mergeCell ref="C4145:C4146"/>
    <mergeCell ref="D4145:D4146"/>
    <mergeCell ref="E4145:E4146"/>
    <mergeCell ref="A4143:A4144"/>
    <mergeCell ref="B4143:I4144"/>
    <mergeCell ref="K4143:K4144"/>
    <mergeCell ref="L4143:L4144"/>
    <mergeCell ref="M4143:M4144"/>
    <mergeCell ref="N4143:N4144"/>
    <mergeCell ref="O4139:O4140"/>
    <mergeCell ref="P4139:P4140"/>
    <mergeCell ref="Q4139:Q4140"/>
    <mergeCell ref="R4139:R4140"/>
    <mergeCell ref="S4139:S4140"/>
    <mergeCell ref="A4141:I4142"/>
    <mergeCell ref="K4141:K4142"/>
    <mergeCell ref="L4141:S4142"/>
    <mergeCell ref="H4139:H4140"/>
    <mergeCell ref="I4139:I4140"/>
    <mergeCell ref="K4139:K4140"/>
    <mergeCell ref="L4139:L4140"/>
    <mergeCell ref="M4139:M4140"/>
    <mergeCell ref="N4139:N4140"/>
    <mergeCell ref="L4124:P4125"/>
    <mergeCell ref="Q4124:S4125"/>
    <mergeCell ref="A4137:S4138"/>
    <mergeCell ref="A4139:A4140"/>
    <mergeCell ref="B4139:B4140"/>
    <mergeCell ref="C4139:C4140"/>
    <mergeCell ref="D4139:D4140"/>
    <mergeCell ref="E4139:E4140"/>
    <mergeCell ref="F4139:F4140"/>
    <mergeCell ref="G4139:G4140"/>
    <mergeCell ref="Q4147:Q4148"/>
    <mergeCell ref="R4147:R4148"/>
    <mergeCell ref="S4147:S4148"/>
    <mergeCell ref="A4149:A4150"/>
    <mergeCell ref="B4149:B4150"/>
    <mergeCell ref="C4149:C4150"/>
    <mergeCell ref="D4149:D4150"/>
    <mergeCell ref="E4149:E4150"/>
    <mergeCell ref="F4149:F4150"/>
    <mergeCell ref="G4149:G4150"/>
    <mergeCell ref="K4147:K4148"/>
    <mergeCell ref="L4147:L4148"/>
    <mergeCell ref="M4147:M4148"/>
    <mergeCell ref="N4147:N4148"/>
    <mergeCell ref="O4147:O4148"/>
    <mergeCell ref="P4147:P4148"/>
    <mergeCell ref="S4145:S4146"/>
    <mergeCell ref="A4147:A4148"/>
    <mergeCell ref="B4147:B4148"/>
    <mergeCell ref="C4147:C4148"/>
    <mergeCell ref="D4147:D4148"/>
    <mergeCell ref="E4147:E4148"/>
    <mergeCell ref="F4147:F4148"/>
    <mergeCell ref="G4147:G4148"/>
    <mergeCell ref="H4147:H4148"/>
    <mergeCell ref="I4147:I4148"/>
    <mergeCell ref="M4145:M4146"/>
    <mergeCell ref="N4145:N4146"/>
    <mergeCell ref="O4145:O4146"/>
    <mergeCell ref="P4145:P4146"/>
    <mergeCell ref="Q4145:Q4146"/>
    <mergeCell ref="R4145:R4146"/>
    <mergeCell ref="F4145:F4146"/>
    <mergeCell ref="G4145:G4146"/>
    <mergeCell ref="H4145:H4146"/>
    <mergeCell ref="I4145:I4146"/>
    <mergeCell ref="K4145:K4146"/>
    <mergeCell ref="L4145:L4146"/>
    <mergeCell ref="K4153:S4154"/>
    <mergeCell ref="A4155:A4156"/>
    <mergeCell ref="B4155:B4156"/>
    <mergeCell ref="C4155:C4156"/>
    <mergeCell ref="D4155:D4156"/>
    <mergeCell ref="E4155:E4156"/>
    <mergeCell ref="F4155:F4156"/>
    <mergeCell ref="G4155:G4156"/>
    <mergeCell ref="H4155:H4156"/>
    <mergeCell ref="I4155:I4156"/>
    <mergeCell ref="S4151:S4152"/>
    <mergeCell ref="A4153:A4154"/>
    <mergeCell ref="B4153:B4154"/>
    <mergeCell ref="C4153:C4154"/>
    <mergeCell ref="D4153:D4154"/>
    <mergeCell ref="E4153:E4154"/>
    <mergeCell ref="F4153:F4154"/>
    <mergeCell ref="G4153:G4154"/>
    <mergeCell ref="H4153:H4154"/>
    <mergeCell ref="I4153:I4154"/>
    <mergeCell ref="M4151:M4152"/>
    <mergeCell ref="N4151:N4152"/>
    <mergeCell ref="O4151:O4152"/>
    <mergeCell ref="P4151:P4152"/>
    <mergeCell ref="Q4151:Q4152"/>
    <mergeCell ref="R4151:R4152"/>
    <mergeCell ref="F4151:F4152"/>
    <mergeCell ref="G4151:G4152"/>
    <mergeCell ref="H4151:H4152"/>
    <mergeCell ref="I4151:I4152"/>
    <mergeCell ref="K4151:K4152"/>
    <mergeCell ref="L4151:L4152"/>
    <mergeCell ref="O4149:O4150"/>
    <mergeCell ref="P4149:P4150"/>
    <mergeCell ref="Q4149:Q4150"/>
    <mergeCell ref="R4149:R4150"/>
    <mergeCell ref="S4149:S4150"/>
    <mergeCell ref="A4151:A4152"/>
    <mergeCell ref="B4151:B4152"/>
    <mergeCell ref="C4151:C4152"/>
    <mergeCell ref="D4151:D4152"/>
    <mergeCell ref="E4151:E4152"/>
    <mergeCell ref="H4149:H4150"/>
    <mergeCell ref="I4149:I4150"/>
    <mergeCell ref="K4149:K4150"/>
    <mergeCell ref="L4149:L4150"/>
    <mergeCell ref="M4149:M4150"/>
    <mergeCell ref="N4149:N4150"/>
    <mergeCell ref="N4159:N4160"/>
    <mergeCell ref="O4159:O4160"/>
    <mergeCell ref="P4159:P4160"/>
    <mergeCell ref="Q4159:Q4160"/>
    <mergeCell ref="R4159:R4160"/>
    <mergeCell ref="S4159:S4160"/>
    <mergeCell ref="G4159:G4160"/>
    <mergeCell ref="H4159:H4160"/>
    <mergeCell ref="I4159:I4160"/>
    <mergeCell ref="K4159:K4160"/>
    <mergeCell ref="L4159:L4160"/>
    <mergeCell ref="M4159:M4160"/>
    <mergeCell ref="P4157:P4158"/>
    <mergeCell ref="Q4157:Q4158"/>
    <mergeCell ref="R4157:R4158"/>
    <mergeCell ref="S4157:S4158"/>
    <mergeCell ref="A4159:A4160"/>
    <mergeCell ref="B4159:B4160"/>
    <mergeCell ref="C4159:C4160"/>
    <mergeCell ref="D4159:D4160"/>
    <mergeCell ref="E4159:E4160"/>
    <mergeCell ref="F4159:F4160"/>
    <mergeCell ref="I4157:I4158"/>
    <mergeCell ref="K4157:K4158"/>
    <mergeCell ref="L4157:L4158"/>
    <mergeCell ref="M4157:M4158"/>
    <mergeCell ref="N4157:N4158"/>
    <mergeCell ref="O4157:O4158"/>
    <mergeCell ref="K4155:K4156"/>
    <mergeCell ref="L4155:S4156"/>
    <mergeCell ref="A4157:A4158"/>
    <mergeCell ref="B4157:B4158"/>
    <mergeCell ref="C4157:C4158"/>
    <mergeCell ref="D4157:D4158"/>
    <mergeCell ref="E4157:E4158"/>
    <mergeCell ref="F4157:F4158"/>
    <mergeCell ref="G4157:G4158"/>
    <mergeCell ref="H4157:H4158"/>
    <mergeCell ref="N4163:N4164"/>
    <mergeCell ref="O4163:O4164"/>
    <mergeCell ref="P4163:P4164"/>
    <mergeCell ref="Q4163:Q4164"/>
    <mergeCell ref="R4163:R4164"/>
    <mergeCell ref="S4163:S4164"/>
    <mergeCell ref="G4163:G4164"/>
    <mergeCell ref="H4163:H4164"/>
    <mergeCell ref="I4163:I4164"/>
    <mergeCell ref="K4163:K4164"/>
    <mergeCell ref="L4163:L4164"/>
    <mergeCell ref="M4163:M4164"/>
    <mergeCell ref="A4163:A4164"/>
    <mergeCell ref="B4163:B4164"/>
    <mergeCell ref="C4163:C4164"/>
    <mergeCell ref="D4163:D4164"/>
    <mergeCell ref="E4163:E4164"/>
    <mergeCell ref="F4163:F4164"/>
    <mergeCell ref="N4161:N4162"/>
    <mergeCell ref="O4161:O4162"/>
    <mergeCell ref="P4161:P4162"/>
    <mergeCell ref="Q4161:Q4162"/>
    <mergeCell ref="R4161:R4162"/>
    <mergeCell ref="S4161:S4162"/>
    <mergeCell ref="G4161:G4162"/>
    <mergeCell ref="H4161:H4162"/>
    <mergeCell ref="I4161:I4162"/>
    <mergeCell ref="K4161:K4162"/>
    <mergeCell ref="L4161:L4162"/>
    <mergeCell ref="M4161:M4162"/>
    <mergeCell ref="A4161:A4162"/>
    <mergeCell ref="B4161:B4162"/>
    <mergeCell ref="C4161:C4162"/>
    <mergeCell ref="D4161:D4162"/>
    <mergeCell ref="E4161:E4162"/>
    <mergeCell ref="F4161:F4162"/>
    <mergeCell ref="N4167:N4168"/>
    <mergeCell ref="O4167:O4168"/>
    <mergeCell ref="P4167:P4168"/>
    <mergeCell ref="Q4167:Q4168"/>
    <mergeCell ref="R4167:R4168"/>
    <mergeCell ref="S4167:S4168"/>
    <mergeCell ref="G4167:G4168"/>
    <mergeCell ref="H4167:H4168"/>
    <mergeCell ref="I4167:I4168"/>
    <mergeCell ref="K4167:K4168"/>
    <mergeCell ref="L4167:L4168"/>
    <mergeCell ref="M4167:M4168"/>
    <mergeCell ref="A4167:A4168"/>
    <mergeCell ref="B4167:B4168"/>
    <mergeCell ref="C4167:C4168"/>
    <mergeCell ref="D4167:D4168"/>
    <mergeCell ref="E4167:E4168"/>
    <mergeCell ref="F4167:F4168"/>
    <mergeCell ref="N4165:N4166"/>
    <mergeCell ref="O4165:O4166"/>
    <mergeCell ref="P4165:P4166"/>
    <mergeCell ref="Q4165:Q4166"/>
    <mergeCell ref="R4165:R4166"/>
    <mergeCell ref="S4165:S4166"/>
    <mergeCell ref="G4165:G4166"/>
    <mergeCell ref="H4165:H4166"/>
    <mergeCell ref="I4165:I4166"/>
    <mergeCell ref="K4165:K4166"/>
    <mergeCell ref="L4165:L4166"/>
    <mergeCell ref="M4165:M4166"/>
    <mergeCell ref="A4165:A4166"/>
    <mergeCell ref="B4165:B4166"/>
    <mergeCell ref="C4165:C4166"/>
    <mergeCell ref="D4165:D4166"/>
    <mergeCell ref="E4165:E4166"/>
    <mergeCell ref="F4165:F4166"/>
    <mergeCell ref="N4171:N4172"/>
    <mergeCell ref="O4171:O4172"/>
    <mergeCell ref="P4171:P4172"/>
    <mergeCell ref="Q4171:Q4172"/>
    <mergeCell ref="R4171:R4172"/>
    <mergeCell ref="S4171:S4172"/>
    <mergeCell ref="G4171:G4172"/>
    <mergeCell ref="H4171:H4172"/>
    <mergeCell ref="I4171:I4172"/>
    <mergeCell ref="K4171:K4172"/>
    <mergeCell ref="L4171:L4172"/>
    <mergeCell ref="M4171:M4172"/>
    <mergeCell ref="A4171:A4172"/>
    <mergeCell ref="B4171:B4172"/>
    <mergeCell ref="C4171:C4172"/>
    <mergeCell ref="D4171:D4172"/>
    <mergeCell ref="E4171:E4172"/>
    <mergeCell ref="F4171:F4172"/>
    <mergeCell ref="N4169:N4170"/>
    <mergeCell ref="O4169:O4170"/>
    <mergeCell ref="P4169:P4170"/>
    <mergeCell ref="Q4169:Q4170"/>
    <mergeCell ref="R4169:R4170"/>
    <mergeCell ref="S4169:S4170"/>
    <mergeCell ref="G4169:G4170"/>
    <mergeCell ref="H4169:H4170"/>
    <mergeCell ref="I4169:I4170"/>
    <mergeCell ref="K4169:K4170"/>
    <mergeCell ref="L4169:L4170"/>
    <mergeCell ref="M4169:M4170"/>
    <mergeCell ref="A4169:A4170"/>
    <mergeCell ref="B4169:B4170"/>
    <mergeCell ref="C4169:C4170"/>
    <mergeCell ref="D4169:D4170"/>
    <mergeCell ref="E4169:E4170"/>
    <mergeCell ref="F4169:F4170"/>
    <mergeCell ref="G4177:G4178"/>
    <mergeCell ref="H4177:H4178"/>
    <mergeCell ref="I4177:I4178"/>
    <mergeCell ref="K4177:K4178"/>
    <mergeCell ref="L4177:S4178"/>
    <mergeCell ref="A4179:A4180"/>
    <mergeCell ref="B4179:B4180"/>
    <mergeCell ref="C4179:C4180"/>
    <mergeCell ref="D4179:D4180"/>
    <mergeCell ref="E4179:E4180"/>
    <mergeCell ref="G4175:G4176"/>
    <mergeCell ref="H4175:H4176"/>
    <mergeCell ref="I4175:I4176"/>
    <mergeCell ref="K4175:S4176"/>
    <mergeCell ref="A4177:A4178"/>
    <mergeCell ref="B4177:B4178"/>
    <mergeCell ref="C4177:C4178"/>
    <mergeCell ref="D4177:D4178"/>
    <mergeCell ref="E4177:E4178"/>
    <mergeCell ref="F4177:F4178"/>
    <mergeCell ref="A4175:A4176"/>
    <mergeCell ref="B4175:B4176"/>
    <mergeCell ref="C4175:C4176"/>
    <mergeCell ref="D4175:D4176"/>
    <mergeCell ref="E4175:E4176"/>
    <mergeCell ref="F4175:F4176"/>
    <mergeCell ref="N4173:N4174"/>
    <mergeCell ref="O4173:O4174"/>
    <mergeCell ref="P4173:P4174"/>
    <mergeCell ref="Q4173:Q4174"/>
    <mergeCell ref="R4173:R4174"/>
    <mergeCell ref="S4173:S4174"/>
    <mergeCell ref="G4173:G4174"/>
    <mergeCell ref="H4173:H4174"/>
    <mergeCell ref="I4173:I4174"/>
    <mergeCell ref="K4173:K4174"/>
    <mergeCell ref="L4173:L4174"/>
    <mergeCell ref="M4173:M4174"/>
    <mergeCell ref="A4173:A4174"/>
    <mergeCell ref="B4173:B4174"/>
    <mergeCell ref="C4173:C4174"/>
    <mergeCell ref="D4173:D4174"/>
    <mergeCell ref="E4173:E4174"/>
    <mergeCell ref="F4173:F4174"/>
    <mergeCell ref="O4183:O4184"/>
    <mergeCell ref="P4183:P4184"/>
    <mergeCell ref="Q4183:Q4184"/>
    <mergeCell ref="R4183:R4184"/>
    <mergeCell ref="S4183:S4184"/>
    <mergeCell ref="A4185:A4186"/>
    <mergeCell ref="B4185:B4186"/>
    <mergeCell ref="C4185:C4186"/>
    <mergeCell ref="D4185:D4186"/>
    <mergeCell ref="E4185:E4186"/>
    <mergeCell ref="H4183:H4184"/>
    <mergeCell ref="I4183:I4184"/>
    <mergeCell ref="K4183:K4184"/>
    <mergeCell ref="L4183:L4184"/>
    <mergeCell ref="M4183:M4184"/>
    <mergeCell ref="N4183:N4184"/>
    <mergeCell ref="Q4181:Q4182"/>
    <mergeCell ref="R4181:R4182"/>
    <mergeCell ref="S4181:S4182"/>
    <mergeCell ref="A4183:A4184"/>
    <mergeCell ref="B4183:B4184"/>
    <mergeCell ref="C4183:C4184"/>
    <mergeCell ref="D4183:D4184"/>
    <mergeCell ref="E4183:E4184"/>
    <mergeCell ref="F4183:F4184"/>
    <mergeCell ref="G4183:G4184"/>
    <mergeCell ref="K4181:K4182"/>
    <mergeCell ref="L4181:L4182"/>
    <mergeCell ref="M4181:M4182"/>
    <mergeCell ref="N4181:N4182"/>
    <mergeCell ref="O4181:O4182"/>
    <mergeCell ref="P4181:P4182"/>
    <mergeCell ref="S4179:S4180"/>
    <mergeCell ref="A4181:A4182"/>
    <mergeCell ref="B4181:B4182"/>
    <mergeCell ref="C4181:C4182"/>
    <mergeCell ref="D4181:D4182"/>
    <mergeCell ref="E4181:E4182"/>
    <mergeCell ref="F4181:F4182"/>
    <mergeCell ref="G4181:G4182"/>
    <mergeCell ref="H4181:H4182"/>
    <mergeCell ref="I4181:I4182"/>
    <mergeCell ref="M4179:M4180"/>
    <mergeCell ref="N4179:N4180"/>
    <mergeCell ref="O4179:O4180"/>
    <mergeCell ref="P4179:P4180"/>
    <mergeCell ref="Q4179:Q4180"/>
    <mergeCell ref="R4179:R4180"/>
    <mergeCell ref="F4179:F4180"/>
    <mergeCell ref="G4179:G4180"/>
    <mergeCell ref="H4179:H4180"/>
    <mergeCell ref="I4179:I4180"/>
    <mergeCell ref="K4179:K4180"/>
    <mergeCell ref="L4179:L4180"/>
    <mergeCell ref="O4189:O4190"/>
    <mergeCell ref="P4189:P4190"/>
    <mergeCell ref="Q4189:Q4190"/>
    <mergeCell ref="R4189:R4190"/>
    <mergeCell ref="S4189:S4190"/>
    <mergeCell ref="A4191:A4192"/>
    <mergeCell ref="B4191:B4192"/>
    <mergeCell ref="C4191:C4192"/>
    <mergeCell ref="D4191:D4192"/>
    <mergeCell ref="E4191:E4192"/>
    <mergeCell ref="H4189:H4190"/>
    <mergeCell ref="I4189:I4190"/>
    <mergeCell ref="K4189:K4190"/>
    <mergeCell ref="L4189:L4190"/>
    <mergeCell ref="M4189:M4190"/>
    <mergeCell ref="N4189:N4190"/>
    <mergeCell ref="Q4187:Q4188"/>
    <mergeCell ref="R4187:R4188"/>
    <mergeCell ref="S4187:S4188"/>
    <mergeCell ref="A4189:A4190"/>
    <mergeCell ref="B4189:B4190"/>
    <mergeCell ref="C4189:C4190"/>
    <mergeCell ref="D4189:D4190"/>
    <mergeCell ref="E4189:E4190"/>
    <mergeCell ref="F4189:F4190"/>
    <mergeCell ref="G4189:G4190"/>
    <mergeCell ref="K4187:K4188"/>
    <mergeCell ref="L4187:L4188"/>
    <mergeCell ref="M4187:M4188"/>
    <mergeCell ref="N4187:N4188"/>
    <mergeCell ref="O4187:O4188"/>
    <mergeCell ref="P4187:P4188"/>
    <mergeCell ref="S4185:S4186"/>
    <mergeCell ref="A4187:A4188"/>
    <mergeCell ref="B4187:B4188"/>
    <mergeCell ref="C4187:C4188"/>
    <mergeCell ref="D4187:D4188"/>
    <mergeCell ref="E4187:E4188"/>
    <mergeCell ref="F4187:F4188"/>
    <mergeCell ref="G4187:G4188"/>
    <mergeCell ref="H4187:H4188"/>
    <mergeCell ref="I4187:I4188"/>
    <mergeCell ref="M4185:M4186"/>
    <mergeCell ref="N4185:N4186"/>
    <mergeCell ref="O4185:O4186"/>
    <mergeCell ref="P4185:P4186"/>
    <mergeCell ref="Q4185:Q4186"/>
    <mergeCell ref="R4185:R4186"/>
    <mergeCell ref="F4185:F4186"/>
    <mergeCell ref="G4185:G4186"/>
    <mergeCell ref="H4185:H4186"/>
    <mergeCell ref="I4185:I4186"/>
    <mergeCell ref="K4185:K4186"/>
    <mergeCell ref="L4185:L4186"/>
    <mergeCell ref="O4195:O4196"/>
    <mergeCell ref="P4195:P4196"/>
    <mergeCell ref="Q4195:Q4196"/>
    <mergeCell ref="R4195:R4196"/>
    <mergeCell ref="S4195:S4196"/>
    <mergeCell ref="A4197:A4198"/>
    <mergeCell ref="B4197:B4198"/>
    <mergeCell ref="C4197:C4198"/>
    <mergeCell ref="D4197:D4198"/>
    <mergeCell ref="E4197:E4198"/>
    <mergeCell ref="H4195:H4196"/>
    <mergeCell ref="I4195:I4196"/>
    <mergeCell ref="K4195:K4196"/>
    <mergeCell ref="L4195:L4196"/>
    <mergeCell ref="M4195:M4196"/>
    <mergeCell ref="N4195:N4196"/>
    <mergeCell ref="Q4193:Q4194"/>
    <mergeCell ref="R4193:R4194"/>
    <mergeCell ref="S4193:S4194"/>
    <mergeCell ref="A4195:A4196"/>
    <mergeCell ref="B4195:B4196"/>
    <mergeCell ref="C4195:C4196"/>
    <mergeCell ref="D4195:D4196"/>
    <mergeCell ref="E4195:E4196"/>
    <mergeCell ref="F4195:F4196"/>
    <mergeCell ref="G4195:G4196"/>
    <mergeCell ref="K4193:K4194"/>
    <mergeCell ref="L4193:L4194"/>
    <mergeCell ref="M4193:M4194"/>
    <mergeCell ref="N4193:N4194"/>
    <mergeCell ref="O4193:O4194"/>
    <mergeCell ref="P4193:P4194"/>
    <mergeCell ref="S4191:S4192"/>
    <mergeCell ref="A4193:A4194"/>
    <mergeCell ref="B4193:B4194"/>
    <mergeCell ref="C4193:C4194"/>
    <mergeCell ref="D4193:D4194"/>
    <mergeCell ref="E4193:E4194"/>
    <mergeCell ref="F4193:F4194"/>
    <mergeCell ref="G4193:G4194"/>
    <mergeCell ref="H4193:H4194"/>
    <mergeCell ref="I4193:I4194"/>
    <mergeCell ref="M4191:M4192"/>
    <mergeCell ref="N4191:N4192"/>
    <mergeCell ref="O4191:O4192"/>
    <mergeCell ref="P4191:P4192"/>
    <mergeCell ref="Q4191:Q4192"/>
    <mergeCell ref="R4191:R4192"/>
    <mergeCell ref="F4191:F4192"/>
    <mergeCell ref="G4191:G4192"/>
    <mergeCell ref="H4191:H4192"/>
    <mergeCell ref="I4191:I4192"/>
    <mergeCell ref="K4191:K4192"/>
    <mergeCell ref="L4191:L4192"/>
    <mergeCell ref="N4201:N4202"/>
    <mergeCell ref="O4201:O4202"/>
    <mergeCell ref="P4201:P4202"/>
    <mergeCell ref="Q4201:Q4202"/>
    <mergeCell ref="R4201:R4202"/>
    <mergeCell ref="S4201:S4202"/>
    <mergeCell ref="G4201:G4202"/>
    <mergeCell ref="H4201:H4202"/>
    <mergeCell ref="I4201:I4202"/>
    <mergeCell ref="K4201:K4202"/>
    <mergeCell ref="L4201:L4202"/>
    <mergeCell ref="M4201:M4202"/>
    <mergeCell ref="A4201:A4202"/>
    <mergeCell ref="B4201:B4202"/>
    <mergeCell ref="C4201:C4202"/>
    <mergeCell ref="D4201:D4202"/>
    <mergeCell ref="E4201:E4202"/>
    <mergeCell ref="F4201:F4202"/>
    <mergeCell ref="F4199:F4200"/>
    <mergeCell ref="G4199:G4200"/>
    <mergeCell ref="H4199:H4200"/>
    <mergeCell ref="I4199:I4200"/>
    <mergeCell ref="K4199:K4200"/>
    <mergeCell ref="L4199:S4200"/>
    <mergeCell ref="F4197:F4198"/>
    <mergeCell ref="G4197:G4198"/>
    <mergeCell ref="H4197:H4198"/>
    <mergeCell ref="I4197:I4198"/>
    <mergeCell ref="K4197:S4198"/>
    <mergeCell ref="A4199:A4200"/>
    <mergeCell ref="B4199:B4200"/>
    <mergeCell ref="C4199:C4200"/>
    <mergeCell ref="D4199:D4200"/>
    <mergeCell ref="E4199:E4200"/>
    <mergeCell ref="N4205:N4206"/>
    <mergeCell ref="O4205:O4206"/>
    <mergeCell ref="P4205:P4206"/>
    <mergeCell ref="Q4205:Q4206"/>
    <mergeCell ref="R4205:R4206"/>
    <mergeCell ref="S4205:S4206"/>
    <mergeCell ref="G4205:G4206"/>
    <mergeCell ref="H4205:H4206"/>
    <mergeCell ref="I4205:I4206"/>
    <mergeCell ref="K4205:K4206"/>
    <mergeCell ref="L4205:L4206"/>
    <mergeCell ref="M4205:M4206"/>
    <mergeCell ref="A4205:A4206"/>
    <mergeCell ref="B4205:B4206"/>
    <mergeCell ref="C4205:C4206"/>
    <mergeCell ref="D4205:D4206"/>
    <mergeCell ref="E4205:E4206"/>
    <mergeCell ref="F4205:F4206"/>
    <mergeCell ref="N4203:N4204"/>
    <mergeCell ref="O4203:O4204"/>
    <mergeCell ref="P4203:P4204"/>
    <mergeCell ref="Q4203:Q4204"/>
    <mergeCell ref="R4203:R4204"/>
    <mergeCell ref="S4203:S4204"/>
    <mergeCell ref="G4203:G4204"/>
    <mergeCell ref="H4203:H4204"/>
    <mergeCell ref="I4203:I4204"/>
    <mergeCell ref="K4203:K4204"/>
    <mergeCell ref="L4203:L4204"/>
    <mergeCell ref="M4203:M4204"/>
    <mergeCell ref="A4203:A4204"/>
    <mergeCell ref="B4203:B4204"/>
    <mergeCell ref="C4203:C4204"/>
    <mergeCell ref="D4203:D4204"/>
    <mergeCell ref="E4203:E4204"/>
    <mergeCell ref="F4203:F4204"/>
    <mergeCell ref="N4209:N4210"/>
    <mergeCell ref="O4209:O4210"/>
    <mergeCell ref="P4209:P4210"/>
    <mergeCell ref="Q4209:Q4210"/>
    <mergeCell ref="R4209:R4210"/>
    <mergeCell ref="S4209:S4210"/>
    <mergeCell ref="G4209:G4210"/>
    <mergeCell ref="H4209:H4210"/>
    <mergeCell ref="I4209:I4210"/>
    <mergeCell ref="K4209:K4210"/>
    <mergeCell ref="L4209:L4210"/>
    <mergeCell ref="M4209:M4210"/>
    <mergeCell ref="A4209:A4210"/>
    <mergeCell ref="B4209:B4210"/>
    <mergeCell ref="C4209:C4210"/>
    <mergeCell ref="D4209:D4210"/>
    <mergeCell ref="E4209:E4210"/>
    <mergeCell ref="F4209:F4210"/>
    <mergeCell ref="N4207:N4208"/>
    <mergeCell ref="O4207:O4208"/>
    <mergeCell ref="P4207:P4208"/>
    <mergeCell ref="Q4207:Q4208"/>
    <mergeCell ref="R4207:R4208"/>
    <mergeCell ref="S4207:S4208"/>
    <mergeCell ref="G4207:G4208"/>
    <mergeCell ref="H4207:H4208"/>
    <mergeCell ref="I4207:I4208"/>
    <mergeCell ref="K4207:K4208"/>
    <mergeCell ref="L4207:L4208"/>
    <mergeCell ref="M4207:M4208"/>
    <mergeCell ref="A4207:A4208"/>
    <mergeCell ref="B4207:B4208"/>
    <mergeCell ref="C4207:C4208"/>
    <mergeCell ref="D4207:D4208"/>
    <mergeCell ref="E4207:E4208"/>
    <mergeCell ref="F4207:F4208"/>
    <mergeCell ref="G4215:G4216"/>
    <mergeCell ref="H4215:H4216"/>
    <mergeCell ref="I4215:I4216"/>
    <mergeCell ref="K4215:K4216"/>
    <mergeCell ref="L4215:S4216"/>
    <mergeCell ref="A4217:A4218"/>
    <mergeCell ref="B4217:B4218"/>
    <mergeCell ref="C4217:C4218"/>
    <mergeCell ref="D4217:D4218"/>
    <mergeCell ref="E4217:E4218"/>
    <mergeCell ref="G4213:G4214"/>
    <mergeCell ref="H4213:H4214"/>
    <mergeCell ref="I4213:I4214"/>
    <mergeCell ref="K4213:S4214"/>
    <mergeCell ref="A4215:A4216"/>
    <mergeCell ref="B4215:B4216"/>
    <mergeCell ref="C4215:C4216"/>
    <mergeCell ref="D4215:D4216"/>
    <mergeCell ref="E4215:E4216"/>
    <mergeCell ref="F4215:F4216"/>
    <mergeCell ref="A4213:A4214"/>
    <mergeCell ref="B4213:B4214"/>
    <mergeCell ref="C4213:C4214"/>
    <mergeCell ref="D4213:D4214"/>
    <mergeCell ref="E4213:E4214"/>
    <mergeCell ref="F4213:F4214"/>
    <mergeCell ref="N4211:N4212"/>
    <mergeCell ref="O4211:O4212"/>
    <mergeCell ref="P4211:P4212"/>
    <mergeCell ref="Q4211:Q4212"/>
    <mergeCell ref="R4211:R4212"/>
    <mergeCell ref="S4211:S4212"/>
    <mergeCell ref="G4211:G4212"/>
    <mergeCell ref="H4211:H4212"/>
    <mergeCell ref="I4211:I4212"/>
    <mergeCell ref="K4211:K4212"/>
    <mergeCell ref="L4211:L4212"/>
    <mergeCell ref="M4211:M4212"/>
    <mergeCell ref="A4211:A4212"/>
    <mergeCell ref="B4211:B4212"/>
    <mergeCell ref="C4211:C4212"/>
    <mergeCell ref="D4211:D4212"/>
    <mergeCell ref="E4211:E4212"/>
    <mergeCell ref="F4211:F4212"/>
    <mergeCell ref="O4221:O4222"/>
    <mergeCell ref="P4221:P4222"/>
    <mergeCell ref="Q4221:Q4222"/>
    <mergeCell ref="R4221:R4222"/>
    <mergeCell ref="S4221:S4222"/>
    <mergeCell ref="A4223:A4224"/>
    <mergeCell ref="B4223:B4224"/>
    <mergeCell ref="C4223:C4224"/>
    <mergeCell ref="D4223:D4224"/>
    <mergeCell ref="E4223:E4224"/>
    <mergeCell ref="H4221:H4222"/>
    <mergeCell ref="I4221:I4222"/>
    <mergeCell ref="K4221:K4222"/>
    <mergeCell ref="L4221:L4222"/>
    <mergeCell ref="M4221:M4222"/>
    <mergeCell ref="N4221:N4222"/>
    <mergeCell ref="Q4219:Q4220"/>
    <mergeCell ref="R4219:R4220"/>
    <mergeCell ref="S4219:S4220"/>
    <mergeCell ref="A4221:A4222"/>
    <mergeCell ref="B4221:B4222"/>
    <mergeCell ref="C4221:C4222"/>
    <mergeCell ref="D4221:D4222"/>
    <mergeCell ref="E4221:E4222"/>
    <mergeCell ref="F4221:F4222"/>
    <mergeCell ref="G4221:G4222"/>
    <mergeCell ref="K4219:K4220"/>
    <mergeCell ref="L4219:L4220"/>
    <mergeCell ref="M4219:M4220"/>
    <mergeCell ref="N4219:N4220"/>
    <mergeCell ref="O4219:O4220"/>
    <mergeCell ref="P4219:P4220"/>
    <mergeCell ref="S4217:S4218"/>
    <mergeCell ref="A4219:A4220"/>
    <mergeCell ref="B4219:B4220"/>
    <mergeCell ref="C4219:C4220"/>
    <mergeCell ref="D4219:D4220"/>
    <mergeCell ref="E4219:E4220"/>
    <mergeCell ref="F4219:F4220"/>
    <mergeCell ref="G4219:G4220"/>
    <mergeCell ref="H4219:H4220"/>
    <mergeCell ref="I4219:I4220"/>
    <mergeCell ref="M4217:M4218"/>
    <mergeCell ref="N4217:N4218"/>
    <mergeCell ref="O4217:O4218"/>
    <mergeCell ref="P4217:P4218"/>
    <mergeCell ref="Q4217:Q4218"/>
    <mergeCell ref="R4217:R4218"/>
    <mergeCell ref="F4217:F4218"/>
    <mergeCell ref="G4217:G4218"/>
    <mergeCell ref="H4217:H4218"/>
    <mergeCell ref="I4217:I4218"/>
    <mergeCell ref="K4217:K4218"/>
    <mergeCell ref="L4217:L4218"/>
    <mergeCell ref="O4227:O4228"/>
    <mergeCell ref="P4227:P4228"/>
    <mergeCell ref="Q4227:Q4228"/>
    <mergeCell ref="R4227:R4228"/>
    <mergeCell ref="S4227:S4228"/>
    <mergeCell ref="A4229:A4230"/>
    <mergeCell ref="B4229:B4230"/>
    <mergeCell ref="C4229:C4230"/>
    <mergeCell ref="D4229:D4230"/>
    <mergeCell ref="E4229:E4230"/>
    <mergeCell ref="H4227:H4228"/>
    <mergeCell ref="I4227:I4228"/>
    <mergeCell ref="K4227:K4228"/>
    <mergeCell ref="L4227:L4228"/>
    <mergeCell ref="M4227:M4228"/>
    <mergeCell ref="N4227:N4228"/>
    <mergeCell ref="Q4225:Q4226"/>
    <mergeCell ref="R4225:R4226"/>
    <mergeCell ref="S4225:S4226"/>
    <mergeCell ref="A4227:A4228"/>
    <mergeCell ref="B4227:B4228"/>
    <mergeCell ref="C4227:C4228"/>
    <mergeCell ref="D4227:D4228"/>
    <mergeCell ref="E4227:E4228"/>
    <mergeCell ref="F4227:F4228"/>
    <mergeCell ref="G4227:G4228"/>
    <mergeCell ref="K4225:K4226"/>
    <mergeCell ref="L4225:L4226"/>
    <mergeCell ref="M4225:M4226"/>
    <mergeCell ref="N4225:N4226"/>
    <mergeCell ref="O4225:O4226"/>
    <mergeCell ref="P4225:P4226"/>
    <mergeCell ref="S4223:S4224"/>
    <mergeCell ref="A4225:A4226"/>
    <mergeCell ref="B4225:B4226"/>
    <mergeCell ref="C4225:C4226"/>
    <mergeCell ref="D4225:D4226"/>
    <mergeCell ref="E4225:E4226"/>
    <mergeCell ref="F4225:F4226"/>
    <mergeCell ref="G4225:G4226"/>
    <mergeCell ref="H4225:H4226"/>
    <mergeCell ref="I4225:I4226"/>
    <mergeCell ref="M4223:M4224"/>
    <mergeCell ref="N4223:N4224"/>
    <mergeCell ref="O4223:O4224"/>
    <mergeCell ref="P4223:P4224"/>
    <mergeCell ref="Q4223:Q4224"/>
    <mergeCell ref="R4223:R4224"/>
    <mergeCell ref="F4223:F4224"/>
    <mergeCell ref="G4223:G4224"/>
    <mergeCell ref="H4223:H4224"/>
    <mergeCell ref="I4223:I4224"/>
    <mergeCell ref="K4223:K4224"/>
    <mergeCell ref="L4223:L4224"/>
    <mergeCell ref="O4233:O4234"/>
    <mergeCell ref="P4233:P4234"/>
    <mergeCell ref="Q4233:Q4234"/>
    <mergeCell ref="R4233:R4234"/>
    <mergeCell ref="S4233:S4234"/>
    <mergeCell ref="A4235:A4236"/>
    <mergeCell ref="B4235:B4236"/>
    <mergeCell ref="C4235:C4236"/>
    <mergeCell ref="D4235:D4236"/>
    <mergeCell ref="E4235:E4236"/>
    <mergeCell ref="H4233:H4234"/>
    <mergeCell ref="I4233:I4234"/>
    <mergeCell ref="K4233:K4234"/>
    <mergeCell ref="L4233:L4234"/>
    <mergeCell ref="M4233:M4234"/>
    <mergeCell ref="N4233:N4234"/>
    <mergeCell ref="Q4231:Q4232"/>
    <mergeCell ref="R4231:R4232"/>
    <mergeCell ref="S4231:S4232"/>
    <mergeCell ref="A4233:A4234"/>
    <mergeCell ref="B4233:B4234"/>
    <mergeCell ref="C4233:C4234"/>
    <mergeCell ref="D4233:D4234"/>
    <mergeCell ref="E4233:E4234"/>
    <mergeCell ref="F4233:F4234"/>
    <mergeCell ref="G4233:G4234"/>
    <mergeCell ref="K4231:K4232"/>
    <mergeCell ref="L4231:L4232"/>
    <mergeCell ref="M4231:M4232"/>
    <mergeCell ref="N4231:N4232"/>
    <mergeCell ref="O4231:O4232"/>
    <mergeCell ref="P4231:P4232"/>
    <mergeCell ref="S4229:S4230"/>
    <mergeCell ref="A4231:A4232"/>
    <mergeCell ref="B4231:B4232"/>
    <mergeCell ref="C4231:C4232"/>
    <mergeCell ref="D4231:D4232"/>
    <mergeCell ref="E4231:E4232"/>
    <mergeCell ref="F4231:F4232"/>
    <mergeCell ref="G4231:G4232"/>
    <mergeCell ref="H4231:H4232"/>
    <mergeCell ref="I4231:I4232"/>
    <mergeCell ref="M4229:M4230"/>
    <mergeCell ref="N4229:N4230"/>
    <mergeCell ref="O4229:O4230"/>
    <mergeCell ref="P4229:P4230"/>
    <mergeCell ref="Q4229:Q4230"/>
    <mergeCell ref="R4229:R4230"/>
    <mergeCell ref="F4229:F4230"/>
    <mergeCell ref="G4229:G4230"/>
    <mergeCell ref="H4229:H4230"/>
    <mergeCell ref="I4229:I4230"/>
    <mergeCell ref="K4229:K4230"/>
    <mergeCell ref="L4229:L4230"/>
    <mergeCell ref="C4244:F4245"/>
    <mergeCell ref="G4244:I4245"/>
    <mergeCell ref="M4244:P4245"/>
    <mergeCell ref="Q4244:S4245"/>
    <mergeCell ref="L4247:P4248"/>
    <mergeCell ref="Q4247:S4248"/>
    <mergeCell ref="N4241:N4242"/>
    <mergeCell ref="O4241:O4242"/>
    <mergeCell ref="P4241:P4242"/>
    <mergeCell ref="Q4241:Q4242"/>
    <mergeCell ref="R4241:R4242"/>
    <mergeCell ref="S4241:S4242"/>
    <mergeCell ref="G4241:G4242"/>
    <mergeCell ref="H4241:H4242"/>
    <mergeCell ref="I4241:I4242"/>
    <mergeCell ref="K4241:K4242"/>
    <mergeCell ref="L4241:L4242"/>
    <mergeCell ref="M4241:M4242"/>
    <mergeCell ref="A4241:A4242"/>
    <mergeCell ref="B4241:B4242"/>
    <mergeCell ref="C4241:C4242"/>
    <mergeCell ref="D4241:D4242"/>
    <mergeCell ref="E4241:E4242"/>
    <mergeCell ref="F4241:F4242"/>
    <mergeCell ref="S4235:S4236"/>
    <mergeCell ref="D4237:G4238"/>
    <mergeCell ref="H4237:I4238"/>
    <mergeCell ref="N4237:Q4238"/>
    <mergeCell ref="R4237:S4238"/>
    <mergeCell ref="A4239:S4240"/>
    <mergeCell ref="M4235:M4236"/>
    <mergeCell ref="N4235:N4236"/>
    <mergeCell ref="O4235:O4236"/>
    <mergeCell ref="P4235:P4236"/>
    <mergeCell ref="Q4235:Q4236"/>
    <mergeCell ref="R4235:R4236"/>
    <mergeCell ref="F4235:F4236"/>
    <mergeCell ref="G4235:G4236"/>
    <mergeCell ref="H4235:H4236"/>
    <mergeCell ref="I4235:I4236"/>
    <mergeCell ref="K4235:K4236"/>
    <mergeCell ref="L4235:L4236"/>
  </mergeCells>
  <dataValidations count="1">
    <dataValidation type="whole" operator="greaterThanOrEqual" allowBlank="1" showErrorMessage="1" errorTitle="Invalid Number Entry" error="Please enter numbers only." sqref="C49:F49 C51:F51 C53:F53 C55:F55 C59:F59 C61:F61 C63:F63 C65:F65 C67:F67 C69:F69 C71:F71 C73:F73 C75:F75 C77:F77 C81:F81 C83:F83 C85:F85 C87:F87 C89:F89 C91:F91 C93:F93 C95:F95 C99:F99 C101:F101 C103:F103 C115:F115 C117:F117 C119:F119 C121:F121 C125:F125 C127:F127 C129:F129 C131:F131 C135:F135 C137:F137 C139:F139 C141:F141 C143:F143 C145:F145 C149:F149 C151:F151 C153:F153 C155:F155 C157:F157 C159:F159 C161:F161 C163:F163 C165:F165 C169:F169 C171:F171 C173:F173 C175:F175 C177:F177 C179:F179 C181:F181 C183:F183 C185:F185 C189:F189 C193:F193 C195:F195 C197:F197 C199:F199 C201:F201 C203:F203 C205:F205 C207:F207 C217:F217 C219:F219 C221:F221 C223:F223 C225:F225 C229:F229 C231:F231 C233:F233 C237:F237 C241:F241 C243:F243 C245:F245 C247:F247 C249:F249 C251:F251 C255:F255 C257:F257 C261:F261 C263:F263 C265:F265 C267:F267 C269:F269 C271:F271 C273:F273 C275:F275 C277:F277 C279:F279 C281:F281 C283:F283 C285:F285 C289:F289 C291:F291 C295:F295 C297:F297 C299:F299 C301:F301 C305:F305 C307:F307 C309:F309 C321:F321 C323:F323 C325:F325 C327:F327 C329:F329 C331:F331 C333:F333 C335:F335 C337:F337 C341:F341 C343:F343 C349:F349 C351:F351 C353:F353 C355:F355 C357:F357 C359:F359 C361:F361 C363:F363 C367:F367 C369:F369 C371:F371 C373:F373 C375:F375 C377:F377 C379:F379 C383:F383 C385:F385 C387:F387 C389:F389 C391:F391 C393:F393 C395:F395 C397:F397 C399:F399 C401:F401 C407:F407 C409:F409 C411:F411 C421:F421 C423:F423 C425:F425 C427:F427 C429:F429 C433:F433 C435:F435 C437:F437 C439:F439 C443:F443 C447:F447 C449:F449 C453:F453 C455:F455 C461:F461 C463:F463 C465:F465 C467:F467 C469:F469 C471:F471 C475:F475 C477:F477 C479:F479 C481:F481 C483:F483 C485:F485 C487:F487 C489:F489 C491:F491 C493:F493 C495:F495 C497:F497 C499:F499 C501:F501 C505:F505 C507:F507 C523:F523 C525:F525 C529:F529 C531:F531 C533:F533 C535:F535 C537:F537 C539:F539 C541:F541 C543:F543 C545:F545 C547:F547 C549:F549 C551:F551 C553:F553 C555:F555 C557:F557 C559:F559 C561:F561 C563:F563 C565:F565 C567:F567 C569:F569 C571:F571 C573:F573 C575:F575 C577:F577 C579:F579 C581:F581 C583:F583 C585:F585 C587:F587 C589:F589 C591:F591 C593:F593 C597:F597 C599:F599 C601:F601 C605:F605 C607:F607 C609:F609 C611:F611 C613:F613 C615:F615 C625:F625 C627:F627 C629:F629 C631:F631 C635:F635 C637:F637 C639:F639 C641:F641 C643:F643 C645:F645 C647:F647 C649:F649 C651:F651 C653:F653 C655:F655 C657:F657 C659:F659 C661:F661 C663:F663 C665:F665 C667:F667 C669:F669 C671:F671 C673:F673 C675:F675 C677:F677 C679:F679 C681:F681 C683:F683 C685:F685 C687:F687 C689:F689 C691:F691 C693:F693 C695:F695 C697:F697 C699:F699 C701:F701 C703:F703 C705:F705 C707:F707 C709:F709 C711:F711 C713:F713 C715:F715 C717:F717 C727:F727 C731:F731 C733:F733 C735:F735 C737:F737 C739:F739 C743:F743 C745:F745 C747:F747 C749:F749 C751:F751 C753:F753 C755:F755 C757:F757 C759:F759 C761:F761 C765:F765 C767:F767 C769:F769 C773:F773 C775:F775 C777:F777 C779:F779 C781:F781 C783:F783 C785:F785 C787:F787 C789:F789 C795:F795 C797:F797 C799:F799 C801:F801 C803:F803 C805:F805 C807:F807 C809:F809 C811:F811 C813:F813 C815:F815 C817:F817 C819:F819 C829:F829 C831:F831 C833:F833 C835:F835 C837:F837 C839:F839 C841:F841 C843:F843 C845:F845 C847:F847 C849:F849 C851:F851 C853:F853 C855:F855 C857:F857 C859:F859 C861:F861 C863:F863 C865:F865 C867:F867 C869:F869 C871:F871 C873:F873 C875:F875 C877:F877 C879:F879 C881:F881 C883:F883 C885:F885 C887:F887 C889:F889 C891:F891 C893:F893 C895:F895 C897:F897 C899:F899 C901:F901 C903:F903 C905:F905 C907:F907 C909:F909 C911:F911 C913:F913 C915:F915 C917:F917 C919:F919 C921:F921 C931:F931 C933:F933 C935:F935 C937:F937 C939:F939 C941:F941 C943:F943 C945:F945 C947:F947 C949:F949 C951:F951 C953:F953 C955:F955 C957:F957 C959:F959 C961:F961 C963:F963 C965:F965 C967:F967 C969:F969 C971:F971 C973:F973 C975:F975 C977:F977 C979:F979 C1035:F1035 C1037:F1037 C1039:F1039 C1043:F1043 C1045:F1045 C1047:F1047 C1051:F1051 C1053:F1053 C1055:F1055 C1059:F1059 C1061:F1061 C1063:F1063 C1065:F1065 C1067:F1067 C1069:F1069 C1073:F1073 C1075:F1075 C1077:F1077 C1079:F1079 C1081:F1081 C1083:F1083 C1087:F1087 C1089:F1089 C1091:F1091 C1093:F1093 C1097:F1097 C1099:F1099 C1101:F1101 C1107:F1107 C1109:F1109 C1111:F1111 C1115:F1115 C1117:F1117 C1119:F1119 C1135:F1135 C1137:F1137 C1143:F1143 C1145:F1145 C1147:F1147 C1149:F1149 C1151:F1151 C1153:F1153 C1155:F1155 C1157:F1157 C1159:F1159 C1163:F1163 C1165:F1165 C1167:F1167 C1169:F1169 C1171:F1171 C1173:F1173 C1175:F1175 C1177:F1177 C1181:F1181 C1183:F1183 C1185:F1185 C1187:F1187 C1189:F1189 C1191:F1191 C1193:F1193 C1195:F1195 C1199:F1199 C1201:F1201 C1203:F1203 C1205:F1205 C1207:F1207 C1209:F1209 C1211:F1211 C1213:F1213 C1215:F1215 C1217:F1217 C1219:F1219 C1221:F1221 C1237:F1237 C1239:F1239 C1241:F1241 C1243:F1243 C1245:F1245 C1247:F1247 C1249:F1249 C1251:F1251 C1257:F1257 C1259:F1259 C1263:F1263 C1265:F1265 C1267:F1267 C1269:F1269 C1275:F1275 C1277:F1277 C1281:F1281 C1285:F1285 C1287:F1287 C1289:F1289 C1291:F1291 C1293:F1293 C1295:F1295 C1297:F1297 C1299:F1299 C1301:F1301 C1303:F1303 C1307:F1307 C1309:F1309 C1311:F1311 C1313:F1313 C1315:F1315 C1317:F1317 C1319:F1319 C1321:F1321 C1323:F1323 C1325:F1325 C1339:F1339 C1341:F1341 C1343:F1343 C1345:F1345 C1347:F1347 C1349:F1349 C1351:F1351 C1355:F1355 C1357:F1357 C1359:F1359 C1361:F1361 C1363:F1363 C1365:F1365 C1371:F1371 C1373:F1373 C1375:F1375 C1379:F1379 C1381:F1381 C1383:F1383 C1387:F1387 C1389:F1389 C1391:F1391 C1395:F1395 C1397:F1397 C1399:F1399 C1405:F1405 C1407:F1407 C1409:F1409 C1413:F1413 C1415:F1415 C1417:F1417 C1421:F1421 C1423:F1423 C1425:F1425 C1441:F1441 C1443:F1443 C1447:F1447 C1449:F1449 C1451:F1451 C1453:F1453 C1455:F1455 C1457:F1457 C1459:F1459 C1461:F1461 C1465:F1465 C1467:F1467 C1469:F1469 C1471:F1471 C1473:F1473 C1475:F1475 C1477:F1477 C1479:F1479 C1481:F1481 C1483:F1483 C1487:F1487 C1489:F1489 C1491:F1491 C1493:F1493 C1495:F1495 C1497:F1497 C1499:F1499 C1501:F1501 C1503:F1503 C1505:F1505 C1509:F1509 C1511:F1511 C1513:F1513 C1515:F1515 C1517:F1517 C1519:F1519 C1521:F1521 C1523:F1523 C1525:F1525 C1527:F1527 C1545:F1545 C1547:F1547 C1549:F1549 C1551:F1551 C1553:F1553 C1555:F1555 C1557:F1557 C1559:F1559 C1563:F1563 C1565:F1565 C1567:F1567 C1569:F1569 C1571:F1571 C1573:F1573 C1575:F1575 C1577:F1577 C1581:F1581 C1583:F1583 C1585:F1585 C1587:F1587 C1589:F1589 C1591:F1591 C1593:F1593 C1595:F1595 C1599:F1599 C1601:F1601 C1603:F1603 C1605:F1605 C1609:F1609 C1611:F1611 C1615:F1615 C1617:F1617 C1619:F1619 C1621:F1621 C1623:F1623 C1625:F1625 C1627:F1627 C1629:F1629 C1631:F1631 C1633:F1633 C1645:F1645 C1647:F1647 C1649:F1649 C1651:F1651 C1653:F1653 C1655:F1655 C1657:F1657 C1659:F1659 C1661:F1661 C1663:F1663 C1665:F1665 C1667:F1667 C1669:F1669 C1671:F1671 C1673:F1673 C1675:F1675 C1677:F1677 C1679:F1679 C1681:F1681 C1683:F1683 C1685:F1685 C1687:F1687 C1689:F1689 C1691:F1691 C1693:F1693 C1695:F1695 C1697:F1697 C1699:F1699 C1701:F1701 C1748:F1748 C1750:F1750 C1752:F1752 C1754:F1754 C1760:F1760 C1762:F1762 C1764:F1764 C1766:F1766 C1768:F1768 C1770:F1770 C1772:F1772 C1774:F1774 C1776:F1776 C1778:F1778 C1780:F1780 C1782:F1782 C1784:F1784 C1786:F1786 C1788:F1788 C1790:F1790 C1792:F1792 C1794:F1794 C1796:F1796 C1802:F1802 C1804:F1804 C1806:F1806 C1808:F1808 C1810:F1810 C1812:F1812 C1814:F1814 C1816:F1816 C1818:F1818 C1820:F1820 C1822:F1822 C1824:F1824 C1826:F1826 C1828:F1828 C1830:F1830 C1832:F1832 C1834:F1834 C1836:F1836 C1838:F1838 C1850:F1850 C1852:F1852 C1854:F1854 C1856:F1856 C1862:F1862 C1864:F1864 C1866:F1866 C1868:F1868 C1870:F1870 C1872:F1872 C1874:F1874 C1876:F1876 C1878:F1878 C1884:F1884 C1886:F1886 C1888:F1888 C1890:F1890 C1892:F1892 C1894:F1894 C1896:F1896 C1898:F1898 C1900:F1900 C1902:F1902 C1904:F1904 C1906:F1906 C1908:F1908 C1910:F1910 C1912:F1912 C1918:F1918 C1920:F1920 C1922:F1922 C1924:F1924 C1926:F1926 C1928:F1928 C1930:F1930 C1932:F1932 C1934:F1934 C1936:F1936 C1938:F1938 C1940:F1940 C1950:F1950 C1952:F1952 C1954:F1954 C1956:F1956 C1958:F1958 C1960:F1960 C1962:F1962 C1964:F1964 C1966:F1966 C1972:F1972 C1974:F1974 C1976:F1976 C1978:F1978 C1980:F1980 C1982:F1982 C1984:F1984 C1986:F1986 C1988:F1988 C1990:F1990 C1992:F1992 C1994:F1994 C1996:F1996 C1998:F1998 C2000:F2000 C2002:F2002 C2004:F2004 C2006:F2006 C2008:F2008 C2010:F2010 C2012:F2012 C2014:F2014 C2020:F2020 C2022:F2022 C2024:F2024 C2026:F2026 C2028:F2028 C2030:F2030 C2032:F2032 C2034:F2034 C2036:F2036 C2038:F2038 C2040:F2040 C2042:F2042 C2054:F2054 C2056:F2056 C2058:F2058 C2060:F2060 C2062:F2062 C2064:F2064 C2066:F2066 C2068:F2068 C2070:F2070 C2072:F2072 C2074:F2074 C2076:F2076 C2078:F2078 C2080:F2080 C2082:F2082 C2084:F2084 C2086:F2086 C2088:F2088 C2090:F2090 C2092:F2092 C2094:F2094 C2096:F2096 C2098:F2098 C2100:F2100 C2156:F2156 C2158:F2158 C2160:F2160 C2164:F2164 C2166:F2166 C2168:F2168 C2170:F2170 C2172:F2172 C2174:F2174 C2176:F2176 C2180:F2180 C2182:F2182 C2184:F2184 C2186:F2186 C2188:F2188 C2190:F2190 C2192:F2192 C2194:F2194 C2196:F2196 C2200:F2200 C2202:F2202 C2204:F2204 C2206:F2206 C2208:F2208 C2210:F2210 C2212:F2212 C2214:F2214 C2216:F2216 C2220:F2220 C2222:F2222 C2224:F2224 C2226:F2226 C2228:F2228 C2232:F2232 C2234:F2234 C2236:F2236 C2238:F2238 C2240:F2240 C2242:F2242 C2244:F2244 C2246:F2246 C2256:F2256 C2258:F2258 C2260:F2260 C2262:F2262 C2264:F2264 C2266:F2266 C2268:F2268 C2270:F2270 C2272:F2272 C2274:F2274 C2276:F2276 C2278:F2278 C2280:F2280 C2284:F2284 C2286:F2286 C2288:F2288 C2290:F2290 C2292:F2292 C2294:F2294 C2296:F2296 C2300:F2300 C2302:F2302 C2304:F2304 C2306:F2306 C2308:F2308 C2310:F2310 C2312:F2312 C2314:F2314 C2316:F2316 C2320:F2320 C2322:F2322 C2324:F2324 C2326:F2326 C2328:F2328 C2332:F2332 C2334:F2334 C2336:F2336 C2338:F2338 C2340:F2340 C2344:F2344 C2346:F2346 C2348:F2348 C2358:F2358 C2360:F2360 C2362:F2362 C2366:F2366 C2368:F2368 C2370:F2370 C2372:F2372 C2374:F2374 C2376:F2376 C2378:F2378 C2380:F2380 C2382:F2382 C2386:F2386 C2388:F2388 C2390:F2390 C2392:F2392 C2394:F2394 C2396:F2396 C2398:F2398 C2400:F2400 C2404:F2404 C2406:F2406 C2408:F2408 C2410:F2410 C2412:F2412 C2414:F2414 C2416:F2416 C2418:F2418 C2420:F2420 C2422:F2422 C2424:F2424 C2428:F2428 C2430:F2430 C2432:F2432 C2434:F2434 C2436:F2436 C2438:F2438 C2442:F2442 C2444:F2444 C2446:F2446 C2448:F2448 C2450:F2450 C2460:F2460 C2462:F2462 C2466:F2466 C2470:F2470 C2472:F2472 C2474:F2474 C2476:F2476 C2478:F2478 C2480:F2480 C2482:F2482 C2484:F2484 C2486:F2486 C2490:F2490 C2492:F2492 C2494:F2494 C2496:F2496 C2498:F2498 C2500:F2500 C2502:F2502 C2504:F2504 C2506:F2506 C2508:F2508 C2510:F2510 C2514:F2514 C2518:F2518 C2520:F2520 C2524:F2524 C2526:F2526 C2528:F2528 C2530:F2530 C2532:F2532 C2534:F2534 C2536:F2536 C2538:F2538 C2540:F2540 C2542:F2542 C2546:F2546 C2548:F2548 C2550:F2550 C2552:F2552 C2562:F2562 C2564:F2564 C2566:F2566 C2568:F2568 C2570:F2570 C2572:F2572 C2576:F2576 C2578:F2578 C2580:F2580 C2582:F2582 C2584:F2584 C2586:F2586 C2588:F2588 C2590:F2590 C2592:F2592 C2594:F2594 C2596:F2596 C2598:F2598 C2600:F2600 C2602:F2602 C2604:F2604 C2606:F2606 C2608:F2608 C2610:F2610 C2612:F2612 C2614:F2614 C2616:F2616 C2618:F2618 C2620:F2620 C2622:F2622 C2624:F2624 C2626:F2626 C2628:F2628 C2630:F2630 C2632:F2632 C2634:F2634 C2638:F2638 C2640:F2640 C2644:F2644 C2646:F2646 C2648:F2648 C2650:F2650 C2652:F2652 C2654:F2654 C2664:F2664 C2666:F2666 C2668:F2668 C2670:F2670 C2672:F2672 C2674:F2674 C2676:F2676 C2678:F2678 C2680:F2680 C2682:F2682 C2684:F2684 C2686:F2686 C2688:F2688 C2690:F2690 C2692:F2692 C2694:F2694 C2696:F2696 C2698:F2698 C2700:F2700 C2702:F2702 C2706:F2706 C2708:F2708 C2710:F2710 C2712:F2712 C2718:F2718 C2722:F2722 C2726:F2726 C2730:F2730 C2732:F2732 C2736:F2736 C2738:F2738 C2742:F2742 C2744:F2744 C2746:F2746 C2750:F2750 C2752:F2752 C2766:F2766 C2768:F2768 C2770:F2770 C2772:F2772 C2774:F2774 C2776:F2776 C2778:F2778 C2780:F2780 C2782:F2782 C2784:F2784 C2786:F2786 C2788:F2788 C2790:F2790 C2792:F2792 C2794:F2794 C2796:F2796 C2798:F2798 C2800:F2800 C2802:F2802 C2804:F2804 C2806:F2806 C2808:F2808 C2810:F2810 C2812:F2812 C2814:F2814 C2816:F2816 C2818:F2818 C2822:F2822 C2824:F2824 C2826:F2826 C2828:F2828 C2830:F2830 C2832:F2832 C2834:F2834 C2836:F2836 C2838:F2838 C2840:F2840 C2842:F2842 C2844:F2844 C2848:F2848 C2850:F2850 C2852:F2852 C2854:F2854 C2856:F2856 C2858:F2858 C2870:F2870 C2872:F2872 C2874:F2874 C2876:F2876 C2878:F2878 C2880:F2880 C2882:F2882 C2884:F2884 C2886:F2886 C2888:F2888 C2890:F2890 C2892:F2892 C2894:F2894 C2896:F2896 C2898:F2898 C2900:F2900 C2902:F2902 C2904:F2904 C2906:F2906 C2908:F2908 C2910:F2910 C2912:F2912 C2914:F2914 C2916:F2916 C2918:F2918 C2920:F2920 C2972:F2972 C2974:F2974 C2976:F2976 C2978:F2978 C2980:F2980 C2982:F2982 C2984:F2984 C2986:F2986 C2990:F2990 C2992:F2992 C2994:F2994 C2998:F2998 C3000:F3000 C3002:F3002 C3004:F3004 C3006:F3006 C3008:F3008 C3010:F3010 C3012:F3012 C3014:F3014 C3016:F3016 C3018:F3018 C3020:F3020 C3022:F3022 C3026:F3026 C3028:F3028 C3030:F3030 C3034:F3034 C3036:F3036 C3038:F3038 C3040:F3040 C3042:F3042 C3044:F3044 C3046:F3046 C3048:F3048 C3050:F3050 C3052:F3052 C3054:F3054 C3056:F3056 C3058:F3058 C3060:F3060 C3062:F3062 C3072:F3072 C3074:F3074 C3078:F3078 C3080:F3080 C3082:F3082 C3084:F3084 C3086:F3086 C3088:F3088 C3090:F3090 C3092:F3092 C3096:F3096 C3098:F3098 C3100:F3100 C3104:F3104 C3106:F3106 C3108:F3108 C3110:F3110 C3112:F3112 C3114:F3114 C3116:F3116 C3118:F3118 C3120:F3120 C3122:F3122 C3124:F3124 C3126:F3126 C3128:F3128 C3130:F3130 C3132:F3132 C3134:F3134 C3136:F3136 C3138:F3138 C3140:F3140 C3142:F3142 C3144:F3144 C3148:F3148 C3152:F3152 C3154:F3154 C3156:F3156 C3158:F3158 C3160:F3160 C3162:F3162 C3164:F3164 C3174:F3174 C3176:F3176 C3178:F3178 C3180:F3180 C3182:F3182 C3184:F3184 C3186:F3186 C3188:F3188 C3190:F3190 C3192:F3192 C3194:F3194 C3198:F3198 C3200:F3200 C3202:F3202 C3204:F3204 C3206:F3206 C3208:F3208 C3210:F3210 C3212:F3212 C3214:F3214 C3216:F3216 C3218:F3218 C3220:F3220 C3224:F3224 C3226:F3226 C3228:F3228 C3230:F3230 C3232:F3232 C3234:F3234 C3236:F3236 C3238:F3238 C3240:F3240 C3242:F3242 C3244:F3244 C3246:F3246 C3250:F3250 C3252:F3252 C3254:F3254 C3256:F3256 C3258:F3258 C3260:F3260 C3262:F3262 C3264:F3264 C3266:F3266 C3276:F3276 C3278:F3278 C3280:F3280 C3282:F3282 C3284:F3284 C3286:F3286 C3288:F3288 C3290:F3290 C3292:F3292 C3294:F3294 C3296:F3296 C3300:F3300 C3302:F3302 C3304:F3304 C3306:F3306 C3308:F3308 C3310:F3310 C3312:F3312 C3314:F3314 C3316:F3316 C3318:F3318 C3320:F3320 C3322:F3322 C3324:F3324 C3328:F3328 C3330:F3330 C3332:F3332 C3334:F3334 C3336:F3336 C3338:F3338 C3340:F3340 C3342:F3342 C3344:F3344 C3346:F3346 C3348:F3348 C3350:F3350 C3352:F3352 C3354:F3354 C3356:F3356 C3358:F3358 C3360:F3360 C3362:F3362 C3378:F3378 C3380:F3380 C3382:F3382 C3384:F3384 C3386:F3386 C3388:F3388 C3390:F3390 C3392:F3392 C3394:F3394 C3396:F3396 C3400:F3400 C3404:F3404 C3406:F3406 C3408:F3408 C3412:F3412 C3414:F3414 C3416:F3416 C3418:F3418 C3420:F3420 C3422:F3422 C3426:F3426 C3428:F3428 C3430:F3430 C3436:F3436 C3438:F3438 C3440:F3440 C3444:F3444 C3446:F3446 C3448:F3448 C3450:F3450 C3452:F3452 C3454:F3454 C3456:F3456 C3458:F3458 C3460:F3460 C3462:F3462 C3466:F3466 C3468:F3468 C3470:F3470 C3480:F3480 C3482:F3482 C3484:F3484 C3486:F3486 C3488:F3488 C3490:F3490 C3492:F3492 C3494:F3494 C3496:F3496 C3498:F3498 C3502:F3502 C3504:F3504 C3506:F3506 C3508:F3508 C3510:F3510 C3512:F3512 C3514:F3514 C3518:F3518 C3520:F3520 C3522:F3522 C3524:F3524 C3526:F3526 C3528:F3528 C3530:F3530 C3532:F3532 C3534:F3534 C3536:F3536 C3538:F3538 C3540:F3540 C3542:F3542 C3544:F3544 C3548:F3548 C3550:F3550 C3552:F3552 C3554:F3554 C3556:F3556 C3558:F3558 C3562:F3562 C3564:F3564 C3566:F3566 C3568:F3568 C3570:F3570 C3572:F3572 C3582:F3582 C3584:F3584 C3586:F3586 C3588:F3588 C3590:F3590 C3592:F3592 C3594:F3594 C3596:F3596 C3598:F3598 C3602:F3602 C3604:F3604 C3606:F3606 C3608:F3608 C3610:F3610 C3612:F3612 C3614:F3614 C3616:F3616 C3618:F3618 C3620:F3620 C3622:F3622 C3624:F3624 C3628:F3628 C3630:F3630 C3634:F3634 C3636:F3636 C3638:F3638 C3640:F3640 C3642:F3642 C3644:F3644 C3646:F3646 C3648:F3648 C3650:F3650 C3652:F3652 C3656:F3656 C3658:F3658 C3660:F3660 C3662:F3662 C3664:F3664 C3666:F3666 C3670:F3670 C3672:F3672 C3674:F3674 C3684:F3684 C3686:F3686 C3688:F3688 C3690:F3690 C3692:F3692 C3694:F3694 C3696:F3696 C3698:F3698 C3700:F3700 C3702:F3702 C3704:F3704 C3706:F3706 C3708:F3708 C3710:F3710 C3712:F3712 C3714:F3714 C3716:F3716 C3718:F3718 C3720:F3720 C3722:F3722 C3724:F3724 C3726:F3726 C3728:F3728 C3730:F3730 C3732:F3732 C3734:F3734 C3736:F3736 C3738:F3738 C3740:F3740 C3742:F3742 C3744:F3744 C3746:F3746 C3748:F3748 C3750:F3750 C3752:F3752 C3754:F3754 C3756:F3756 C3758:F3758 C3760:F3760 C3762:F3762 C3766:F3766 C3768:F3768 C3770:F3770 C3772:F3772 C3774:F3774 C3786:F3786 C3788:F3788 C3790:F3790 C3792:F3792 C3796:F3796 C3798:F3798 C3800:F3800 C3804:F3804 C3808:F3808 C3810:F3810 C3812:F3812 C3814:F3814 C3816:F3816 C3820:F3820 C3822:F3822 C3824:F3824 C3826:F3826 C3832:F3832 C3834:F3834 C3838:F3838 C3840:F3840 C3844:F3844 C3846:F3846 C3850:F3850 C3852:F3852 C3854:F3854 C3856:F3856 C3858:F3858 C3860:F3860 C3862:F3862 C3864:F3864 C3866:F3866 C3868:F3868 C3870:F3870 C3872:F3872 C3874:F3874 C3876:F3876 C3878:F3878 C3888:F3888 C3890:F3890 C3892:F3892 C3894:F3894 C3896:F3896 C3898:F3898 C3900:F3900 C3902:F3902 C3906:F3906 C3908:F3908 C3910:F3910 C3912:F3912 C3914:F3914 C3916:F3916 C3920:F3920 C3922:F3922 C3924:F3924 C3926:F3926 C3928:F3928 C3930:F3930 C3934:F3934 C3936:F3936 C3940:F3940 C3942:F3942 C3944:F3944 C3946:F3946 C3948:F3948 C3950:F3950 C3952:F3952 C3954:F3954 C3956:F3956 C3958:F3958 C3960:F3960 C3962:F3962 C3966:F3966 C3968:F3968 C3970:F3970 C3972:F3972 C3974:F3974 C3976:F3976 C3978:F3978 C3990:F3990 C3992:F3992 C3994:F3994 C3996:F3996 C3998:F3998 C4000:F4000 C4002:F4002 C4004:F4004 C4006:F4006 C4008:F4008 C4010:F4010 C4012:F4012 C4014:F4014 C4016:F4016 C4018:F4018 C4024:F4024 C4026:F4026 C4028:F4028 C4030:F4030 C4032:F4032 C4034:F4034 C4036:F4036 C4038:F4038 C4040:F4040 C4042:F4042 C4044:F4044 C4046:F4046 C4048:F4048 C4050:F4050 C4052:F4052 C4054:F4054 C4056:F4056 C4058:F4058 C4060:F4060 C4062:F4062 C4064:F4064 C4066:F4066 C4068:F4068 C4070:F4070 C4072:F4072 C4074:F4074 C4076:F4076 C4078:F4078 C4080:F4080 C4082:F4082 C4145:F4145 C4147:F4147 C4149:F4149 C4151:F4151 C4153:F4153 C4155:F4155 C4157:F4157 C4159:F4159 C4161:F4161 C4163:F4163 C4165:F4165 C4167:F4167 C4169:F4169 C4171:F4171 C4173:F4173 C4175:F4175 C4177:F4177 C4179:F4179 C4181:F4181 C4183:F4183 C4185:F4185 C4187:F4187 C4189:F4189 C4191:F4191 C4193:F4193 C4195:F4195 C4197:F4197 C4199:F4199 C4201:F4201 C4203:F4203 C4205:F4205 C4207:F4207 C4209:F4209 C4211:F4211 C4213:F4213 C4215:F4215 C4217:F4217 C4219:F4219 C4221:F4221 C4223:F4223 C4225:F4225 C4227:F4227 C4229:F4229 C4231:F4231 C4233:F4233 C4235:F4235 M47:P47 M49:P49 M53:P53 M55:P55 M57:P57 M59:P59 M61:P61 M63:P63 M65:P65 M67:P67 M69:P69 M73:P73 M75:P75 M77:P77 M79:P79 M81:P81 M83:P83 M85:P85 M89:P89 M91:P91 M93:P93 M95:P95 M97:P97 M101:P101 M103:P103 M105:P105 M115:P115 M117:P117 M119:P119 M121:P121 M123:P123 M125:P125 M127:P127 M129:P129 M131:P131 M133:P133 M135:P135 M139:P139 M141:P141 M143:P143 M145:P145 M147:P147 M153:P153 M155:P155 M157:P157 M159:P159 M163:P163 M165:P165 M167:P167 M169:P169 M171:P171 M173:P173 M177:P177 M179:P179 M181:P181 M183:P183 M185:P185 M187:P187 M191:P191 M193:P193 M195:P195 M197:P197 M201:P201 M203:P203 M205:P205 M207:P207 M217:P217 M219:P219 M221:P221 M223:P223 M225:P225 M227:P227 M229:P229 M233:P233 M235:P235 M237:P237 M241:P241 M243:P243 M245:P245 M251:P251 M253:P253 M255:P255 M257:P257 M261:P261 M263:P263 M265:P265 M267:P267 M269:P269 M271:P271 M273:P273 M275:P275 M279:P279 M281:P281 M283:P283 M285:P285 M287:P287 M289:P289 M291:P291 M293:P293 M295:P295 M297:P297 M299:P299 M301:P301 M303:P303 M319:P319 M321:P321 M323:P323 M325:P325 M327:P327 M329:P329 M331:P331 M335:P335 M337:P337 M343:P343 M345:P345 M347:P347 M349:P349 M351:P351 M353:P353 M355:P355 M359:P359 M361:P361 M363:P363 M365:P365 M369:P369 M371:P371 M375:P375 M377:P377 M379:P379 M381:P381 M387:P387 M389:P389 M393:P393 M395:P395 M397:P397 M399:P399 M401:P401 M403:P403 M405:P405 M407:P407 M409:P409 M411:P411 M421:P421 M423:P423 M425:P425 M427:P427 M429:P429 M431:P431 M433:P433 M435:P435 M437:P437 M439:P439 M443:P443 M445:P445 M447:P447 M449:P449 M451:P451 M453:P453 M455:P455 M457:P457 M459:P459 M461:P461 M463:P463 M465:P465 M469:P469 M471:P471 M473:P473 M475:P475 M477:P477 M479:P479 M481:P481 M483:P483 M485:P485 M487:P487 M489:P489 M493:P493 M495:P495 M499:P499 M501:P501 M503:P503 M507:P507 M509:P509 M511:P511 M523:P523 M525:P525 M527:P527 M529:P529 M531:P531 M533:P533 M535:P535 M537:P537 M539:P539 M543:P543 M545:P545 M547:P547 M549:P549 M551:P551 M553:P553 M555:P555 M557:P557 M559:P559 M561:P561 M565:P565 M567:P567 M569:P569 M571:P571 M573:P573 M575:P575 M577:P577 M579:P579 M581:P581 M583:P583 M587:P587 M589:P589 M591:P591 M593:P593 M595:P595 M597:P597 M599:P599 M601:P601 M603:P603 M605:P605 M607:P607 M609:P609 M611:P611 M613:P613 M615:P615 M625:P625 M627:P627 M629:P629 M631:P631 M633:P633 M637:P637 M639:P639 M641:P641 M643:P643 M645:P645 M647:P647 M649:P649 M651:P651 M653:P653 M655:P655 M657:P657 M659:P659 M661:P661 M663:P663 M665:P665 M667:P667 M669:P669 M671:P671 M673:P673 M675:P675 M677:P677 M679:P679 M681:P681 M683:P683 M685:P685 M687:P687 M689:P689 M691:P691 M693:P693 M695:P695 M697:P697 M699:P699 M701:P701 M703:P703 M709:P709 M713:P713 M715:P715 M717:P717 M727:P727 M729:P729 M731:P731 M733:P733 M735:P735 M737:P737 M739:P739 M741:P741 M743:P743 M745:P745 M747:P747 M749:P749 M751:P751 M753:P753 M755:P755 M757:P757 M759:P759 M765:P765 M767:P767 M769:P769 M771:P771 M773:P773 M775:P775 M777:P777 M779:P779 M781:P781 M783:P783 M785:P785 M787:P787 M789:P789 M791:P791 M793:P793 M795:P795 M797:P797 M799:P799 M801:P801 M803:P803 M805:P805 M807:P807 M809:P809 M811:P811 M813:P813 M815:P815 M817:P817 M819:P819 M829:P829 M831:P831 M833:P833 M835:P835 M837:P837 M839:P839 M841:P841 M843:P843 M845:P845 M847:P847 M849:P849 M851:P851 M853:P853 M855:P855 M857:P857 M859:P859 M861:P861 M863:P863 M865:P865 M867:P867 M869:P869 M871:P871 M873:P873 M875:P875 M877:P877 M879:P879 M881:P881 M887:P887 M889:P889 M891:P891 M893:P893 M895:P895 M897:P897 M899:P899 M901:P901 M903:P903 M905:P905 M907:P907 M909:P909 M911:P911 M913:P913 M915:P915 M917:P917 M919:P919 M921:P921 M931:P931 M933:P933 M935:P935 M937:P937 M939:P939 M1033:P1033 M1035:P1035 M1037:P1037 M1039:P1039 M1043:P1043 M1045:P1045 M1047:P1047 M1051:P1051 M1053:P1053 M1055:P1055 M1059:P1059 M1063:P1063 M1067:P1067 M1069:P1069 M1075:P1075 M1077:P1077 M1081:P1081 M1083:P1083 M1085:P1085 M1089:P1089 M1091:P1091 M1095:P1095 M1097:P1097 M1101:P1101 M1103:P1103 M1105:P1105 M1107:P1107 M1109:P1109 M1113:P1113 M1115:P1115 M1117:P1117 M1119:P1119 M1135:P1135 M1137:P1137 M1139:P1139 M1141:P1141 M1143:P1143 M1145:P1145 M1147:P1147 M1151:P1151 M1153:P1153 M1155:P1155 M1159:P1159 M1161:P1161 M1163:P1163 M1165:P1165 M1167:P1167 M1169:P1169 M1171:P1171 M1173:P1173 M1175:P1175 M1177:P1177 M1179:P1179 M1181:P1181 M1185:P1185 M1187:P1187 M1189:P1189 M1193:P1193 M1195:P1195 M1197:P1197 M1199:P1199 M1201:P1201 M1203:P1203 M1205:P1205 M1209:P1209 M1211:P1211 M1213:P1213 M1217:P1217 M1219:P1219 M1221:P1221 M1223:P1223 M1237:P1237 M1239:P1239 M1243:P1243 M1245:P1245 M1249:P1249 M1255:P1255 M1257:P1257 M1259:P1259 M1261:P1261 M1263:P1263 M1265:P1265 M1269:P1269 M1271:P1271 M1273:P1273 M1275:P1275 M1277:P1277 M1279:P1279 M1283:P1283 M1285:P1285 M1287:P1287 M1289:P1289 M1291:P1291 M1293:P1293 M1295:P1295 M1297:P1297 M1299:P1299 M1301:P1301 M1303:P1303 M1307:P1307 M1309:P1309 M1311:P1311 M1313:P1313 M1315:P1315 M1317:P1317 M1321:P1321 M1323:P1323 M1325:P1325 M1327:P1327 M1329:P1329 M1339:P1339 M1341:P1341 M1343:P1343 M1347:P1347 M1349:P1349 M1351:P1351 M1357:P1357 M1359:P1359 M1363:P1363 M1365:P1365 M1367:P1367 M1369:P1369 M1371:P1371 M1373:P1373 M1377:P1377 M1379:P1379 M1381:P1381 M1383:P1383 M1387:P1387 M1389:P1389 M1391:P1391 M1395:P1395 M1397:P1397 M1399:P1399 M1403:P1403 M1405:P1405 M1407:P1407 M1411:P1411 M1413:P1413 M1415:P1415 M1421:P1421 M1423:P1423 M1425:P1425 M1427:P1427 M1429:P1429 M1431:P1431 M1441:P1441 M1443:P1443 M1445:P1445 M1447:P1447 M1449:P1449 M1451:P1451 M1453:P1453 M1455:P1455 M1459:P1459 M1461:P1461 M1463:P1463 M1465:P1465 M1467:P1467 M1469:P1469 M1471:P1471 M1473:P1473 M1477:P1477 M1479:P1479 M1481:P1481 M1483:P1483 M1485:P1485 M1487:P1487 M1489:P1489 M1491:P1491 M1495:P1495 M1497:P1497 M1499:P1499 M1501:P1501 M1503:P1503 M1505:P1505 M1507:P1507 M1509:P1509 M1513:P1513 M1515:P1515 M1517:P1517 M1519:P1519 M1521:P1521 M1523:P1523 M1525:P1525 M1527:P1527 M1529:P1529 M1531:P1531 M1543:P1543 M1545:P1545 M1547:P1547 M1549:P1549 M1555:P1555 M1557:P1557 M1561:P1561 M1563:P1563 M1565:P1565 M1569:P1569 M1571:P1571 M1575:P1575 M1581:P1581 M1583:P1583 M1585:P1585 M1587:P1587 M1589:P1589 M1591:P1591 M1593:P1593 M1595:P1595 M1597:P1597 M1599:P1599 M1601:P1601 M1603:P1603 M1605:P1605 M1607:P1607 M1609:P1609 M1611:P1611 M1613:P1613 M1615:P1615 M1617:P1617 M1619:P1619 M1621:P1621 M1623:P1623 M1625:P1625 M1627:P1627 M1629:P1629 M1631:P1631 M1633:P1633 M1635:P1635 M1645:P1645 M1647:P1647 M1649:P1649 M1651:P1651 M1653:P1653 M1655:P1655 M1657:P1657 M1659:P1659 M1665:P1665 M1667:P1667 M1669:P1669 M1671:P1671 M1673:P1673 M1675:P1675 M1677:P1677 M1746:P1746 M1748:P1748 M1750:P1750 M1752:P1752 M1754:P1754 M1756:P1756 M1758:P1758 M1760:P1760 M1762:P1762 M1764:P1764 M1766:P1766 M1768:P1768 M1770:P1770 M1772:P1772 M1778:P1778 M1780:P1780 M1782:P1782 M1784:P1784 M1786:P1786 M1788:P1788 M1790:P1790 M1792:P1792 M1794:P1794 M1796:P1796 M1798:P1798 M1804:P1804 M1806:P1806 M1808:P1808 M1810:P1810 M1812:P1812 M1814:P1814 M1816:P1816 M1818:P1818 M1820:P1820 M1822:P1822 M1824:P1824 M1826:P1826 M1828:P1828 M1830:P1830 M1848:P1848 M1850:P1850 M1852:P1852 M1854:P1854 M1856:P1856 M1858:P1858 M1860:P1860 M1862:P1862 M1864:P1864 M1866:P1866 M1872:P1872 M1874:P1874 M1876:P1876 M1878:P1878 M1880:P1880 M1882:P1882 M1884:P1884 M1886:P1886 M1888:P1888 M1890:P1890 M1892:P1892 M1894:P1894 M1896:P1896 M1898:P1898 M1900:P1900 M1902:P1902 M1904:P1904 M1906:P1906 M1908:P1908 M1910:P1910 M1912:P1912 M1914:P1914 M1916:P1916 M1918:P1918 M1924:P1924 M1926:P1926 M1928:P1928 M1930:P1930 M1936:P1936 M1938:P1938 M1940:P1940 M1950:P1950 M1952:P1952 M1954:P1954 M1956:P1956 M1958:P1958 M1960:P1960 M1962:P1962 M1964:P1964 M1966:P1966 M1968:P1968 M1970:P1970 M1972:P1972 M1974:P1974 M1976:P1976 M1978:P1978 M1980:P1980 M1982:P1982 M1984:P1984 M1986:P1986 M1988:P1988 M1994:P1994 M1996:P1996 M1998:P1998 M2000:P2000 M2002:P2002 M2004:P2004 M2006:P2006 M2008:P2008 M2010:P2010 M2012:P2012 M2014:P2014 M2016:P2016 M2018:P2018 M2020:P2020 M2022:P2022 M2024:P2024 M2026:P2026 M2028:P2028 M2030:P2030 M2032:P2032 M2038:P2038 M2040:P2040 M2154:P2154 M2156:P2156 M2160:P2160 M2162:P2162 M2164:P2164 M2166:P2166 M2168:P2168 M2170:P2170 M2172:P2172 M2174:P2174 M2176:P2176 M2178:P2178 M2180:P2180 M2182:P2182 M2184:P2184 M2186:P2186 M2188:P2188 M2190:P2190 M2192:P2192 M2194:P2194 M2198:P2198 M2200:P2200 M2202:P2202 M2204:P2204 M2206:P2206 M2208:P2208 M2210:P2210 M2212:P2212 M2214:P2214 M2216:P2216 M2218:P2218 M2220:P2220 M2222:P2222 M2226:P2226 M2228:P2228 M2230:P2230 M2232:P2232 M2234:P2234 M2236:P2236 M2238:P2238 M2240:P2240 M2242:P2242 M2244:P2244 M2256:P2256 M2258:P2258 M2260:P2260 M2262:P2262 M2266:P2266 M2268:P2268 M2270:P2270 M2272:P2272 M2274:P2274 M2276:P2276 M2280:P2280 M2282:P2282 M2284:P2284 M2286:P2286 M2288:P2288 M2290:P2290 M2294:P2294 M2296:P2296 M2298:P2298 M2300:P2300 M2302:P2302 M2306:P2306 M2308:P2308 M2310:P2310 M2312:P2312 M2314:P2314 M2318:P2318 M2320:P2320 M2322:P2322 M2324:P2324 M2326:P2326 M2328:P2328 M2330:P2330 M2334:P2334 M2336:P2336 M2338:P2338 M2340:P2340 M2342:P2342 M2344:P2344 M2346:P2346 M2348:P2348 M2358:P2358 M2360:P2360 M2362:P2362 M2364:P2364 M2370:P2370 M2372:P2372 M2376:P2376 M2378:P2378 M2380:P2380 M2382:P2382 M2384:P2384 M2386:P2386 M2388:P2388 M2390:P2390 M2392:P2392 M2394:P2394 M2396:P2396 M2398:P2398 M2400:P2400 M2402:P2402 M2404:P2404 M2406:P2406 M2408:P2408 M2410:P2410 M2412:P2412 M2414:P2414 M2416:P2416 M2418:P2418 M2420:P2420 M2422:P2422 M2424:P2424 M2426:P2426 M2428:P2428 M2434:P2434 M2436:P2436 M2438:P2438 M2440:P2440 M2442:P2442 M2444:P2444 M2460:P2460 M2462:P2462 M2466:P2466 M2468:P2468 M2470:P2470 M2472:P2472 M2474:P2474 M2476:P2476 M2478:P2478 M2482:P2482 M2484:P2484 M2486:P2486 M2490:P2490 M2492:P2492 M2494:P2494 M2496:P2496 M2498:P2498 M2500:P2500 M2502:P2502 M2504:P2504 M2506:P2506 M2508:P2508 M2510:P2510 M2512:P2512 M2516:P2516 M2518:P2518 M2520:P2520 M2522:P2522 M2524:P2524 M2526:P2526 M2528:P2528 M2532:P2532 M2534:P2534 M2538:P2538 M2540:P2540 M2542:P2542 M2544:P2544 M2546:P2546 M2562:P2562 M2564:P2564 M2566:P2566 M2568:P2568 M2570:P2570 M2574:P2574 M2580:P2580 M2582:P2582 M2584:P2584 M2586:P2586 M2588:P2588 M2590:P2590 M2592:P2592 M2594:P2594 M2596:P2596 M2598:P2598 M2600:P2600 M2602:P2602 M2606:P2606 M2608:P2608 M2610:P2610 M2612:P2612 M2614:P2614 M2616:P2616 M2618:P2618 M2620:P2620 M2622:P2622 M2624:P2624 M2626:P2626 M2628:P2628 M2630:P2630 M2632:P2632 M2634:P2634 M2636:P2636 M2638:P2638 M2640:P2640 M2642:P2642 M2644:P2644 M2646:P2646 M2648:P2648 M2650:P2650 M2652:P2652 M2654:P2654 M2664:P2664 M2666:P2666 M2668:P2668 M2670:P2670 M2672:P2672 M2676:P2676 M2678:P2678 M2680:P2680 M2684:P2684 M2686:P2686 M2688:P2688 M2692:P2692 M2694:P2694 M2696:P2696 M2698:P2698 M2702:P2702 M2704:P2704 M2706:P2706 M2708:P2708 M2710:P2710 M2712:P2712 M2716:P2716 M2718:P2718 M2720:P2720 M2724:P2724 M2726:P2726 M2730:P2730 M2732:P2732 M2734:P2734 M2736:P2736 M2738:P2738 M2740:P2740 M2742:P2742 M2744:P2744 M2746:P2746 M2748:P2748 M2750:P2750 M2752:P2752 M2754:P2754 M2756:P2756 M2766:P2766 M2768:P2768 M2770:P2770 M2772:P2772 M2774:P2774 M2776:P2776 M2778:P2778 M2782:P2782 M2786:P2786 M2788:P2788 M2790:P2790 M2792:P2792 M2794:P2794 M2796:P2796 M2798:P2798 M2800:P2800 M2802:P2802 M2804:P2804 M2806:P2806 M2808:P2808 M2810:P2810 M2812:P2812 M2814:P2814 M2816:P2816 M2822:P2822 M2824:P2824 M2826:P2826 M2828:P2828 M2830:P2830 M2832:P2832 M2834:P2834 M2836:P2836 M2838:P2838 M2840:P2840 M2842:P2842 M2844:P2844 M2846:P2846 M2848:P2848 M2850:P2850 M2852:P2852 M2854:P2854 M2970:P2970 M2972:P2972 M2976:P2976 M2978:P2978 M2980:P2980 M2982:P2982 M2986:P2986 M2988:P2988 M2990:P2990 M2992:P2992 M2994:P2994 M2996:P2996 M3000:P3000 M3002:P3002 M3004:P3004 M3006:P3006 M3010:P3010 M3012:P3012 M3014:P3014 M3016:P3016 M3018:P3018 M3020:P3020 M3022:P3022 M3026:P3026 M3028:P3028 M3030:P3030 M3034:P3034 M3038:P3038 M3040:P3040 M3042:P3042 M3044:P3044 M3046:P3046 M3048:P3048 M3050:P3050 M3052:P3052 M3056:P3056 M3058:P3058 M3060:P3060 M3062:P3062 M3072:P3072 M3076:P3076 M3078:P3078 M3080:P3080 M3084:P3084 M3086:P3086 M3088:P3088 M3090:P3090 M3092:P3092 M3094:P3094 M3096:P3096 M3098:P3098 M3100:P3100 M3102:P3102 M3104:P3104 M3108:P3108 M3110:P3110 M3112:P3112 M3116:P3116 M3118:P3118 M3124:P3124 M3126:P3126 M3130:P3130 M3132:P3132 M3138:P3138 M3140:P3140 M3142:P3142 M3144:P3144 M3146:P3146 M3148:P3148 M3150:P3150 M3152:P3152 M3154:P3154 M3156:P3156 M3158:P3158 M3160:P3160 M3174:P3174 M3176:P3176 M3178:P3178 M3182:P3182 M3184:P3184 M3186:P3186 M3188:P3188 M3190:P3190 M3192:P3192 M3194:P3194 M3196:P3196 M3198:P3198 M3200:P3200 M3202:P3202 M3204:P3204 M3208:P3208 M3210:P3210 M3212:P3212 M3214:P3214 M3216:P3216 M3220:P3220 M3222:P3222 M3224:P3224 M3226:P3226 M3230:P3230 M3232:P3232 M3234:P3234 M3236:P3236 M3238:P3238 M3240:P3240 M3242:P3242 M3244:P3244 M3246:P3246 M3248:P3248 M3250:P3250 M3252:P3252 M3256:P3256 M3258:P3258 M3260:P3260 M3262:P3262 M3276:P3276 M3278:P3278 M3280:P3280 M3282:P3282 M3284:P3284 M3286:P3286 M3288:P3288 M3290:P3290 M3292:P3292 M3294:P3294 M3298:P3298 M3300:P3300 M3302:P3302 M3304:P3304 M3306:P3306 M3308:P3308 M3310:P3310 M3312:P3312 M3314:P3314 M3316:P3316 M3318:P3318 M3320:P3320 M3326:P3326 M3328:P3328 M3332:P3332 M3334:P3334 M3340:P3340 M3342:P3342 M3346:P3346 M3348:P3348 M3350:P3350 M3352:P3352 M3354:P3354 M3356:P3356 M3358:P3358 M3360:P3360 M3362:P3362 M3364:P3364 M3366:P3366 M3368:P3368 M3378:P3378 M3380:P3380 M3382:P3382 M3386:P3386 M3390:P3390 M3394:P3394 M3396:P3396 M3400:P3400 M3402:P3402 M3404:P3404 M3406:P3406 M3408:P3408 M3410:P3410 M3412:P3412 M3414:P3414 M3416:P3416 M3418:P3418 M3420:P3420 M3422:P3422 M3424:P3424 M3426:P3426 M3428:P3428 M3434:P3434 M3436:P3436 M3438:P3438 M3440:P3440 M3442:P3442 M3444:P3444 M3446:P3446 M3448:P3448 M3450:P3450 M3452:P3452 M3454:P3454 M3456:P3456 M3458:P3458 M3460:P3460 M3464:P3464 M3466:P3466 M3468:P3468 M3470:P3470 M3480:P3480 M3482:P3482 M3484:P3484 M3486:P3486 M3488:P3488 M3490:P3490 M3492:P3492 M3496:P3496 M3498:P3498 M3500:P3500 M3502:P3502 M3504:P3504 M3506:P3506 M3508:P3508 M3514:P3514 M3516:P3516 M3518:P3518 M3520:P3520 M3522:P3522 M3524:P3524 M3526:P3526 M3528:P3528 M3530:P3530 M3532:P3532 M3534:P3534 M3536:P3536 M3540:P3540 M3542:P3542 M3544:P3544 M3546:P3546 M3548:P3548 M3550:P3550 M3552:P3552 M3554:P3554 M3556:P3556 M3558:P3558 M3560:P3560 M3562:P3562 M3564:P3564 M3566:P3566 M3568:P3568 M3570:P3570 M3572:P3572 M3582:P3582 M3584:P3584 M3586:P3586 M3588:P3588 M3590:P3590 M3592:P3592 M3594:P3594 M3596:P3596 M3598:P3598 M3600:P3600 M3602:P3602 M3604:P3604 M3606:P3606 M3608:P3608 M3610:P3610 M3612:P3612 M3614:P3614 M3616:P3616 M3618:P3618 M3620:P3620 M3622:P3622 M3624:P3624 M3626:P3626 M3628:P3628 M3630:P3630 M3632:P3632 M3636:P3636 M3638:P3638 M3640:P3640 M3642:P3642 M3644:P3644 M3646:P3646 M3648:P3648 M3650:P3650 M3652:P3652 M3654:P3654 M3656:P3656 M3658:P3658 M3660:P3660 M3662:P3662 M3664:P3664 M3666:P3666 M3668:P3668 M3670:P3670 M3672:P3672 M3674:P3674 M3684:P3684 M3686:P3686 M3688:P3688 M3690:P3690 M3692:P3692 M3694:P3694 M3696:P3696 M3698:P3698 M3700:P3700 M3706:P3706 M3708:P3708 M3710:P3710 M3714:P3714 M3716:P3716 M3718:P3718 M3720:P3720 M3722:P3722 M3724:P3724 M3726:P3726 M3728:P3728 M3732:P3732 M3734:P3734 M3736:P3736 M3738:P3738 M3740:P3740 M3742:P3742 M3744:P3744 M3746:P3746 M3750:P3750 M3752:P3752 M3754:P3754 M3756:P3756 M3758:P3758 M3760:P3760 M3762:P3762 M3764:P3764 M3766:P3766 M3768:P3768 M3770:P3770 M3786:P3786 M3788:P3788 M3792:P3792 M3794:P3794 M3796:P3796 M3798:P3798 M3800:P3800 M3802:P3802 M3804:P3804 M3806:P3806 M3808:P3808 M3810:P3810 M3812:P3812 M3816:P3816 M3818:P3818 M3820:P3820 M3822:P3822 M3824:P3824 M3826:P3826 M3828:P3828 M3830:P3830 M3834:P3834 M3836:P3836 M3842:P3842 M3844:P3844 M3846:P3846 M3848:P3848 M3850:P3850 M3852:P3852 M3854:P3854 M3856:P3856 M3858:P3858 M3860:P3860 M3862:P3862 M3864:P3864 M3866:P3866 M3868:P3868 M3872:P3872 M3874:P3874 M3876:P3876 M3878:P3878 M3890:P3890 M3892:P3892 M3894:P3894 M3896:P3896 M3898:P3898 M3900:P3900 M3902:P3902 M3904:P3904 M3906:P3906 M3908:P3908 M3910:P3910 M3912:P3912 M3914:P3914 M3916:P3916 M3918:P3918 M3920:P3920 M3922:P3922 M3924:P3924 M3926:P3926 M3928:P3928 M3930:P3930 M3932:P3932 M3934:P3934 M3936:P3936 M3938:P3938 M3940:P3940 M3942:P3942 M3944:P3944 M3946:P3946 M3948:P3948 M3950:P3950 M3952:P3952 M3954:P3954 M3956:P3956 M3958:P3958 M3960:P3960 M3962:P3962 M3964:P3964 M3966:P3966 M3968:P3968 M3970:P3970 M3972:P3972 M3974:P3974 M3976:P3976 M3978:P3978 M3980:P3980 M4143:P4143 M4145:P4145 M4147:P4147 M4149:P4149 M4151:P4151 M4157:P4157 M4159:P4159 M4161:P4161 M4163:P4163 M4165:P4165 M4167:P4167 M4169:P4169 M4171:P4171 M4173:P4173 M4179:P4179 M4181:P4181 M4183:P4183 M4185:P4185 M4187:P4187 M4189:P4189 M4191:P4191 M4193:P4193 M4195:P4195 M4201:P4201 M4203:P4203 M4205:P4205 M4207:P4207 M4209:P4209 M4211:P4211 M4217:P4217 M4219:P4219 M4221:P4221 M4223:P4223" xr:uid="{546A92E7-6566-4E2A-A4B1-3FB607C34287}">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EEA7-D68F-46EF-9960-AE0214F1F708}">
  <dimension ref="A2:N55"/>
  <sheetViews>
    <sheetView workbookViewId="0">
      <selection activeCell="P10" sqref="P10"/>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4" max="14" width="0" hidden="1" customWidth="1"/>
  </cols>
  <sheetData>
    <row r="2" spans="1:11" ht="31.2" x14ac:dyDescent="0.6">
      <c r="D2" s="64" t="s">
        <v>20</v>
      </c>
      <c r="E2" s="64"/>
      <c r="F2" s="64"/>
      <c r="G2" s="64"/>
      <c r="H2" s="64"/>
      <c r="I2" s="64"/>
      <c r="J2" s="64"/>
      <c r="K2" s="64"/>
    </row>
    <row r="3" spans="1:11" ht="15" thickBot="1" x14ac:dyDescent="0.35"/>
    <row r="4" spans="1:11" ht="24" customHeight="1" thickBot="1" x14ac:dyDescent="0.35">
      <c r="F4" s="5" t="s">
        <v>3</v>
      </c>
      <c r="G4" s="68"/>
      <c r="H4" s="69"/>
      <c r="I4" s="70"/>
    </row>
    <row r="5" spans="1:11" ht="24" customHeight="1" thickBot="1" x14ac:dyDescent="0.35">
      <c r="F5" s="5" t="s">
        <v>12</v>
      </c>
      <c r="G5" s="138"/>
      <c r="H5" s="139"/>
      <c r="I5" s="140"/>
    </row>
    <row r="6" spans="1:11" ht="24" customHeight="1" thickBot="1" x14ac:dyDescent="0.35">
      <c r="F6" s="5" t="s">
        <v>13</v>
      </c>
      <c r="G6" s="74"/>
      <c r="H6" s="75"/>
      <c r="I6" s="76"/>
    </row>
    <row r="7" spans="1:11" ht="3.6" customHeight="1" thickBot="1" x14ac:dyDescent="0.35"/>
    <row r="8" spans="1:11" x14ac:dyDescent="0.3">
      <c r="A8" s="65" t="s">
        <v>9</v>
      </c>
      <c r="B8" s="66"/>
      <c r="C8" s="66"/>
      <c r="D8" s="67"/>
      <c r="F8" s="65" t="s">
        <v>11</v>
      </c>
      <c r="G8" s="66"/>
      <c r="H8" s="66"/>
      <c r="I8" s="66"/>
      <c r="J8" s="66"/>
      <c r="K8" s="67"/>
    </row>
    <row r="9" spans="1:11" x14ac:dyDescent="0.3">
      <c r="A9" s="1"/>
      <c r="D9" s="10"/>
      <c r="F9" s="1"/>
      <c r="K9" s="10"/>
    </row>
    <row r="10" spans="1:11" ht="24" customHeight="1" thickBot="1" x14ac:dyDescent="0.35">
      <c r="A10" s="11" t="s">
        <v>0</v>
      </c>
      <c r="B10" s="3"/>
      <c r="C10" s="3"/>
      <c r="D10" s="4"/>
      <c r="F10" s="11" t="s">
        <v>0</v>
      </c>
      <c r="G10" s="3"/>
      <c r="H10" s="3"/>
      <c r="I10" s="3"/>
      <c r="J10" s="3"/>
      <c r="K10" s="4"/>
    </row>
    <row r="11" spans="1:11" ht="24" customHeight="1" thickBot="1" x14ac:dyDescent="0.35">
      <c r="A11" s="11" t="s">
        <v>1</v>
      </c>
      <c r="B11" s="14"/>
      <c r="C11" s="12"/>
      <c r="D11" s="13"/>
      <c r="F11" s="11" t="s">
        <v>1</v>
      </c>
      <c r="G11" s="14"/>
      <c r="H11" s="12"/>
      <c r="I11" s="12"/>
      <c r="J11" s="12"/>
      <c r="K11" s="13"/>
    </row>
    <row r="12" spans="1:11" ht="24" customHeight="1" thickBot="1" x14ac:dyDescent="0.35">
      <c r="A12" s="11" t="s">
        <v>2</v>
      </c>
      <c r="B12" s="12"/>
      <c r="C12" s="12"/>
      <c r="D12" s="13"/>
      <c r="F12" s="11" t="s">
        <v>2</v>
      </c>
      <c r="G12" s="12"/>
      <c r="H12" s="12"/>
      <c r="I12" s="12"/>
      <c r="J12" s="12"/>
      <c r="K12" s="13"/>
    </row>
    <row r="13" spans="1:11" ht="24" customHeight="1" thickBot="1" x14ac:dyDescent="0.35">
      <c r="A13" s="11"/>
      <c r="B13" s="12"/>
      <c r="C13" s="12"/>
      <c r="D13" s="13"/>
      <c r="F13" s="1"/>
      <c r="G13" s="12"/>
      <c r="H13" s="12"/>
      <c r="I13" s="12"/>
      <c r="J13" s="12"/>
      <c r="K13" s="13"/>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4" t="s">
        <v>19</v>
      </c>
      <c r="B16" s="54"/>
      <c r="C16" s="54"/>
      <c r="D16" s="54"/>
      <c r="E16" s="54"/>
      <c r="F16" s="54"/>
      <c r="G16" s="54"/>
      <c r="H16" s="54"/>
      <c r="I16" s="54"/>
      <c r="J16" s="54"/>
      <c r="K16" s="54"/>
    </row>
    <row r="17" spans="1:11" ht="19.95" customHeight="1" x14ac:dyDescent="0.3">
      <c r="A17" s="7" t="s">
        <v>4</v>
      </c>
      <c r="B17" s="55" t="s">
        <v>5</v>
      </c>
      <c r="C17" s="55"/>
      <c r="D17" s="55"/>
      <c r="E17" s="55"/>
      <c r="F17" s="55"/>
      <c r="G17" s="7" t="s">
        <v>6</v>
      </c>
      <c r="H17" s="55" t="s">
        <v>7</v>
      </c>
      <c r="I17" s="55"/>
      <c r="J17" s="55" t="s">
        <v>8</v>
      </c>
      <c r="K17" s="55"/>
    </row>
    <row r="18" spans="1:11" ht="19.95" customHeight="1" x14ac:dyDescent="0.3">
      <c r="A18" s="8"/>
      <c r="B18" s="48"/>
      <c r="C18" s="49"/>
      <c r="D18" s="49"/>
      <c r="E18" s="49"/>
      <c r="F18" s="50"/>
      <c r="G18" s="6"/>
      <c r="H18" s="136"/>
      <c r="I18" s="137"/>
      <c r="J18" s="136"/>
      <c r="K18" s="137"/>
    </row>
    <row r="19" spans="1:11" ht="19.95" customHeight="1" x14ac:dyDescent="0.3">
      <c r="A19" s="8"/>
      <c r="B19" s="48"/>
      <c r="C19" s="49"/>
      <c r="D19" s="49"/>
      <c r="E19" s="49"/>
      <c r="F19" s="50"/>
      <c r="G19" s="6"/>
      <c r="H19" s="136"/>
      <c r="I19" s="137"/>
      <c r="J19" s="136"/>
      <c r="K19" s="137"/>
    </row>
    <row r="20" spans="1:11" ht="19.95" customHeight="1" x14ac:dyDescent="0.3">
      <c r="A20" s="8"/>
      <c r="B20" s="48"/>
      <c r="C20" s="49"/>
      <c r="D20" s="49"/>
      <c r="E20" s="49"/>
      <c r="F20" s="50"/>
      <c r="G20" s="6"/>
      <c r="H20" s="136"/>
      <c r="I20" s="137"/>
      <c r="J20" s="136"/>
      <c r="K20" s="137"/>
    </row>
    <row r="21" spans="1:11" ht="19.95" customHeight="1" x14ac:dyDescent="0.3">
      <c r="A21" s="8"/>
      <c r="B21" s="48"/>
      <c r="C21" s="49"/>
      <c r="D21" s="49"/>
      <c r="E21" s="49"/>
      <c r="F21" s="50"/>
      <c r="G21" s="6"/>
      <c r="H21" s="136"/>
      <c r="I21" s="137"/>
      <c r="J21" s="136"/>
      <c r="K21" s="137"/>
    </row>
    <row r="22" spans="1:11" ht="19.95" customHeight="1" x14ac:dyDescent="0.3">
      <c r="A22" s="8"/>
      <c r="B22" s="48"/>
      <c r="C22" s="49"/>
      <c r="D22" s="49"/>
      <c r="E22" s="49"/>
      <c r="F22" s="50"/>
      <c r="G22" s="6"/>
      <c r="H22" s="136"/>
      <c r="I22" s="137"/>
      <c r="J22" s="136"/>
      <c r="K22" s="137"/>
    </row>
    <row r="23" spans="1:11" ht="19.95" customHeight="1" x14ac:dyDescent="0.3">
      <c r="A23" s="8"/>
      <c r="B23" s="48"/>
      <c r="C23" s="49"/>
      <c r="D23" s="49"/>
      <c r="E23" s="49"/>
      <c r="F23" s="50"/>
      <c r="G23" s="6"/>
      <c r="H23" s="136"/>
      <c r="I23" s="137"/>
      <c r="J23" s="136"/>
      <c r="K23" s="137"/>
    </row>
    <row r="24" spans="1:11" ht="19.95" customHeight="1" x14ac:dyDescent="0.3">
      <c r="A24" s="8"/>
      <c r="B24" s="48"/>
      <c r="C24" s="49"/>
      <c r="D24" s="49"/>
      <c r="E24" s="49"/>
      <c r="F24" s="50"/>
      <c r="G24" s="6"/>
      <c r="H24" s="136"/>
      <c r="I24" s="137"/>
      <c r="J24" s="136"/>
      <c r="K24" s="137"/>
    </row>
    <row r="25" spans="1:11" ht="19.95" customHeight="1" x14ac:dyDescent="0.3">
      <c r="A25" s="8"/>
      <c r="B25" s="48"/>
      <c r="C25" s="49"/>
      <c r="D25" s="49"/>
      <c r="E25" s="49"/>
      <c r="F25" s="50"/>
      <c r="G25" s="6"/>
      <c r="H25" s="136"/>
      <c r="I25" s="137"/>
      <c r="J25" s="136"/>
      <c r="K25" s="137"/>
    </row>
    <row r="26" spans="1:11" ht="19.95" customHeight="1" x14ac:dyDescent="0.3">
      <c r="A26" s="8"/>
      <c r="B26" s="48"/>
      <c r="C26" s="49"/>
      <c r="D26" s="49"/>
      <c r="E26" s="49"/>
      <c r="F26" s="50"/>
      <c r="G26" s="6"/>
      <c r="H26" s="136"/>
      <c r="I26" s="137"/>
      <c r="J26" s="136"/>
      <c r="K26" s="137"/>
    </row>
    <row r="27" spans="1:11" ht="19.95" customHeight="1" x14ac:dyDescent="0.3">
      <c r="A27" s="8"/>
      <c r="B27" s="48"/>
      <c r="C27" s="49"/>
      <c r="D27" s="49"/>
      <c r="E27" s="49"/>
      <c r="F27" s="50"/>
      <c r="G27" s="6"/>
      <c r="H27" s="136"/>
      <c r="I27" s="137"/>
      <c r="J27" s="136"/>
      <c r="K27" s="137"/>
    </row>
    <row r="28" spans="1:11" ht="19.95" customHeight="1" x14ac:dyDescent="0.3">
      <c r="A28" s="8"/>
      <c r="B28" s="48"/>
      <c r="C28" s="49"/>
      <c r="D28" s="49"/>
      <c r="E28" s="49"/>
      <c r="F28" s="50"/>
      <c r="G28" s="6"/>
      <c r="H28" s="136"/>
      <c r="I28" s="137"/>
      <c r="J28" s="136"/>
      <c r="K28" s="137"/>
    </row>
    <row r="29" spans="1:11" ht="19.95" customHeight="1" x14ac:dyDescent="0.3">
      <c r="A29" s="8"/>
      <c r="B29" s="48"/>
      <c r="C29" s="49"/>
      <c r="D29" s="49"/>
      <c r="E29" s="49"/>
      <c r="F29" s="50"/>
      <c r="G29" s="6"/>
      <c r="H29" s="136"/>
      <c r="I29" s="137"/>
      <c r="J29" s="136"/>
      <c r="K29" s="137"/>
    </row>
    <row r="30" spans="1:11" ht="19.95" customHeight="1" x14ac:dyDescent="0.3">
      <c r="A30" s="8"/>
      <c r="B30" s="48"/>
      <c r="C30" s="49"/>
      <c r="D30" s="49"/>
      <c r="E30" s="49"/>
      <c r="F30" s="50"/>
      <c r="G30" s="6"/>
      <c r="H30" s="136"/>
      <c r="I30" s="137"/>
      <c r="J30" s="136"/>
      <c r="K30" s="137"/>
    </row>
    <row r="31" spans="1:11" ht="19.95" customHeight="1" x14ac:dyDescent="0.3">
      <c r="A31" s="8"/>
      <c r="B31" s="48"/>
      <c r="C31" s="49"/>
      <c r="D31" s="49"/>
      <c r="E31" s="49"/>
      <c r="F31" s="50"/>
      <c r="G31" s="6"/>
      <c r="H31" s="136"/>
      <c r="I31" s="137"/>
      <c r="J31" s="136"/>
      <c r="K31" s="137"/>
    </row>
    <row r="32" spans="1:11" ht="30" customHeight="1" x14ac:dyDescent="0.4">
      <c r="A32" s="9"/>
      <c r="B32" s="48"/>
      <c r="C32" s="49"/>
      <c r="D32" s="49"/>
      <c r="E32" s="49"/>
      <c r="F32" s="50"/>
      <c r="G32" s="43" t="s">
        <v>21</v>
      </c>
      <c r="H32" s="44"/>
      <c r="I32" s="45"/>
      <c r="J32" s="134"/>
      <c r="K32" s="135"/>
    </row>
    <row r="33" spans="1:14" ht="30" customHeight="1" x14ac:dyDescent="0.4">
      <c r="A33" s="9"/>
      <c r="B33" s="48"/>
      <c r="C33" s="49"/>
      <c r="D33" s="49"/>
      <c r="E33" s="49"/>
      <c r="F33" s="50"/>
      <c r="G33" s="43" t="s">
        <v>22</v>
      </c>
      <c r="H33" s="44"/>
      <c r="I33" s="45"/>
      <c r="J33" s="134"/>
      <c r="K33" s="135"/>
      <c r="N33" t="str" cm="1">
        <f t="array" ref="N33">_xlfn.IFS(J32&lt;1000,"17%",J32&lt;2000,"23%",J32&gt;=2000,"27%")</f>
        <v>17%</v>
      </c>
    </row>
    <row r="34" spans="1:14" ht="30" customHeight="1" x14ac:dyDescent="0.4">
      <c r="A34" s="9"/>
      <c r="B34" s="48"/>
      <c r="C34" s="49"/>
      <c r="D34" s="49"/>
      <c r="E34" s="49"/>
      <c r="F34" s="50"/>
      <c r="G34" s="43" t="s">
        <v>23</v>
      </c>
      <c r="H34" s="44"/>
      <c r="I34" s="45"/>
      <c r="J34" s="134"/>
      <c r="K34" s="135"/>
    </row>
    <row r="35" spans="1:14" ht="19.95" customHeight="1" x14ac:dyDescent="0.3">
      <c r="A35" s="54" t="s">
        <v>24</v>
      </c>
      <c r="B35" s="54"/>
      <c r="C35" s="54"/>
      <c r="D35" s="54"/>
      <c r="E35" s="54"/>
      <c r="F35" s="54"/>
      <c r="G35" s="54"/>
      <c r="H35" s="54"/>
      <c r="I35" s="54"/>
      <c r="J35" s="54"/>
      <c r="K35" s="54"/>
    </row>
    <row r="36" spans="1:14" ht="19.95" customHeight="1" x14ac:dyDescent="0.3">
      <c r="A36" s="7" t="s">
        <v>4</v>
      </c>
      <c r="B36" s="55" t="s">
        <v>5</v>
      </c>
      <c r="C36" s="55"/>
      <c r="D36" s="55"/>
      <c r="E36" s="55"/>
      <c r="F36" s="55"/>
      <c r="G36" s="7" t="s">
        <v>6</v>
      </c>
      <c r="H36" s="55" t="s">
        <v>7</v>
      </c>
      <c r="I36" s="55"/>
      <c r="J36" s="55" t="s">
        <v>8</v>
      </c>
      <c r="K36" s="55"/>
    </row>
    <row r="37" spans="1:14" ht="19.95" customHeight="1" x14ac:dyDescent="0.3">
      <c r="A37" s="8"/>
      <c r="B37" s="48"/>
      <c r="C37" s="49"/>
      <c r="D37" s="49"/>
      <c r="E37" s="49"/>
      <c r="F37" s="50"/>
      <c r="G37" s="6"/>
      <c r="H37" s="136"/>
      <c r="I37" s="137"/>
      <c r="J37" s="136"/>
      <c r="K37" s="137"/>
    </row>
    <row r="38" spans="1:14" ht="19.95" customHeight="1" x14ac:dyDescent="0.3">
      <c r="A38" s="8"/>
      <c r="B38" s="48"/>
      <c r="C38" s="49"/>
      <c r="D38" s="49"/>
      <c r="E38" s="49"/>
      <c r="F38" s="50"/>
      <c r="G38" s="6"/>
      <c r="H38" s="136"/>
      <c r="I38" s="137"/>
      <c r="J38" s="136"/>
      <c r="K38" s="137"/>
    </row>
    <row r="39" spans="1:14" ht="19.95" customHeight="1" x14ac:dyDescent="0.3">
      <c r="A39" s="8"/>
      <c r="B39" s="48"/>
      <c r="C39" s="49"/>
      <c r="D39" s="49"/>
      <c r="E39" s="49"/>
      <c r="F39" s="50"/>
      <c r="G39" s="6"/>
      <c r="H39" s="136"/>
      <c r="I39" s="137"/>
      <c r="J39" s="136"/>
      <c r="K39" s="137"/>
    </row>
    <row r="40" spans="1:14" ht="19.95" customHeight="1" x14ac:dyDescent="0.3">
      <c r="A40" s="8"/>
      <c r="B40" s="48"/>
      <c r="C40" s="49"/>
      <c r="D40" s="49"/>
      <c r="E40" s="49"/>
      <c r="F40" s="50"/>
      <c r="G40" s="6"/>
      <c r="H40" s="136"/>
      <c r="I40" s="137"/>
      <c r="J40" s="136"/>
      <c r="K40" s="137"/>
    </row>
    <row r="41" spans="1:14" ht="19.95" customHeight="1" x14ac:dyDescent="0.3">
      <c r="A41" s="8"/>
      <c r="B41" s="48"/>
      <c r="C41" s="49"/>
      <c r="D41" s="49"/>
      <c r="E41" s="49"/>
      <c r="F41" s="50"/>
      <c r="G41" s="6"/>
      <c r="H41" s="136"/>
      <c r="I41" s="137"/>
      <c r="J41" s="136"/>
      <c r="K41" s="137"/>
    </row>
    <row r="42" spans="1:14" ht="19.95" customHeight="1" x14ac:dyDescent="0.3">
      <c r="A42" s="8"/>
      <c r="B42" s="48"/>
      <c r="C42" s="49"/>
      <c r="D42" s="49"/>
      <c r="E42" s="49"/>
      <c r="F42" s="50"/>
      <c r="G42" s="6"/>
      <c r="H42" s="136"/>
      <c r="I42" s="137"/>
      <c r="J42" s="136"/>
      <c r="K42" s="137"/>
    </row>
    <row r="43" spans="1:14" ht="30" customHeight="1" x14ac:dyDescent="0.4">
      <c r="A43" s="8"/>
      <c r="B43" s="48"/>
      <c r="C43" s="49"/>
      <c r="D43" s="49"/>
      <c r="E43" s="49"/>
      <c r="F43" s="50"/>
      <c r="G43" s="43" t="s">
        <v>25</v>
      </c>
      <c r="H43" s="44"/>
      <c r="I43" s="45"/>
      <c r="J43" s="134"/>
      <c r="K43" s="135"/>
    </row>
    <row r="44" spans="1:14" ht="30" customHeight="1" x14ac:dyDescent="0.4">
      <c r="A44" s="8"/>
      <c r="B44" s="48"/>
      <c r="C44" s="49"/>
      <c r="D44" s="49"/>
      <c r="E44" s="49"/>
      <c r="F44" s="50"/>
      <c r="G44" s="43" t="s">
        <v>26</v>
      </c>
      <c r="H44" s="44"/>
      <c r="I44" s="45"/>
      <c r="J44" s="134"/>
      <c r="K44" s="135"/>
    </row>
    <row r="45" spans="1:14" ht="30" customHeight="1" x14ac:dyDescent="0.4">
      <c r="A45" s="8"/>
      <c r="B45" s="48"/>
      <c r="C45" s="49"/>
      <c r="D45" s="49"/>
      <c r="E45" s="49"/>
      <c r="F45" s="50"/>
      <c r="G45" s="43" t="s">
        <v>27</v>
      </c>
      <c r="H45" s="44"/>
      <c r="I45" s="45"/>
      <c r="J45" s="134"/>
      <c r="K45" s="135"/>
    </row>
    <row r="46" spans="1:14" ht="5.4" customHeight="1" x14ac:dyDescent="0.4">
      <c r="G46" s="16"/>
      <c r="H46" s="16"/>
      <c r="I46" s="16"/>
      <c r="J46" s="15"/>
      <c r="K46" s="15"/>
    </row>
    <row r="47" spans="1:14" ht="30" customHeight="1" thickBot="1" x14ac:dyDescent="0.45">
      <c r="G47" s="16"/>
      <c r="H47" s="16"/>
      <c r="I47" s="16"/>
      <c r="J47" s="15"/>
      <c r="K47" s="15"/>
    </row>
    <row r="48" spans="1:14" ht="24" customHeight="1" x14ac:dyDescent="0.4">
      <c r="A48" s="128"/>
      <c r="B48" s="129"/>
      <c r="C48" s="129"/>
      <c r="D48" s="129"/>
      <c r="E48" s="130"/>
      <c r="G48" s="43" t="s">
        <v>28</v>
      </c>
      <c r="H48" s="44"/>
      <c r="I48" s="45"/>
      <c r="J48" s="134"/>
      <c r="K48" s="135"/>
    </row>
    <row r="49" spans="1:11" ht="24" customHeight="1" thickBot="1" x14ac:dyDescent="0.45">
      <c r="A49" s="131"/>
      <c r="B49" s="132"/>
      <c r="C49" s="132"/>
      <c r="D49" s="132"/>
      <c r="E49" s="133"/>
      <c r="G49" s="43" t="s">
        <v>29</v>
      </c>
      <c r="H49" s="44"/>
      <c r="I49" s="45"/>
      <c r="J49" s="134"/>
      <c r="K49" s="135"/>
    </row>
    <row r="50" spans="1:11" ht="18" x14ac:dyDescent="0.35">
      <c r="A50" s="61" t="s">
        <v>10</v>
      </c>
      <c r="B50" s="61"/>
      <c r="C50" s="61"/>
      <c r="D50" s="61"/>
      <c r="E50" s="61"/>
      <c r="G50" s="62"/>
      <c r="H50" s="62"/>
      <c r="I50" s="62"/>
      <c r="J50" s="62"/>
      <c r="K50" s="62"/>
    </row>
    <row r="51" spans="1:11" ht="18" customHeight="1" x14ac:dyDescent="0.3">
      <c r="A51" s="56" t="s">
        <v>14</v>
      </c>
      <c r="B51" s="56"/>
      <c r="C51" s="56"/>
      <c r="D51" s="56"/>
      <c r="E51" s="56"/>
      <c r="F51" s="56"/>
      <c r="G51" s="56"/>
      <c r="H51" s="56"/>
      <c r="I51" s="56"/>
      <c r="J51" s="56"/>
      <c r="K51" s="56"/>
    </row>
    <row r="52" spans="1:11" ht="10.050000000000001" customHeight="1" x14ac:dyDescent="0.3">
      <c r="A52" s="57" t="s">
        <v>15</v>
      </c>
      <c r="B52" s="58"/>
      <c r="C52" s="58"/>
      <c r="D52" s="58"/>
      <c r="E52" s="58"/>
      <c r="F52" s="58"/>
      <c r="G52" s="58"/>
      <c r="H52" s="58"/>
      <c r="I52" s="58"/>
      <c r="J52" s="58"/>
      <c r="K52" s="58"/>
    </row>
    <row r="53" spans="1:11" ht="10.050000000000001" customHeight="1" x14ac:dyDescent="0.3">
      <c r="A53" s="59" t="s">
        <v>16</v>
      </c>
      <c r="B53" s="60"/>
      <c r="C53" s="60"/>
      <c r="D53" s="60"/>
      <c r="E53" s="60"/>
      <c r="F53" s="60"/>
      <c r="G53" s="60"/>
      <c r="H53" s="60"/>
      <c r="I53" s="60"/>
      <c r="J53" s="60"/>
      <c r="K53" s="60"/>
    </row>
    <row r="54" spans="1:11" ht="19.95" customHeight="1" x14ac:dyDescent="0.3">
      <c r="A54" s="59" t="s">
        <v>17</v>
      </c>
      <c r="B54" s="60"/>
      <c r="C54" s="60"/>
      <c r="D54" s="60"/>
      <c r="E54" s="60"/>
      <c r="F54" s="60"/>
      <c r="G54" s="60"/>
      <c r="H54" s="60"/>
      <c r="I54" s="60"/>
      <c r="J54" s="60"/>
      <c r="K54" s="60"/>
    </row>
    <row r="55" spans="1:11" ht="19.95" customHeight="1" x14ac:dyDescent="0.3">
      <c r="A55" s="59" t="s">
        <v>18</v>
      </c>
      <c r="B55" s="60"/>
      <c r="C55" s="60"/>
      <c r="D55" s="60"/>
      <c r="E55" s="60"/>
      <c r="F55" s="60"/>
      <c r="G55" s="60"/>
      <c r="H55" s="60"/>
      <c r="I55" s="60"/>
      <c r="J55" s="60"/>
      <c r="K55" s="60"/>
    </row>
  </sheetData>
  <mergeCells count="104">
    <mergeCell ref="B41:F41"/>
    <mergeCell ref="H41:I41"/>
    <mergeCell ref="J41:K41"/>
    <mergeCell ref="J38:K38"/>
    <mergeCell ref="B38:F38"/>
    <mergeCell ref="H38:I38"/>
    <mergeCell ref="B39:F39"/>
    <mergeCell ref="H39:I39"/>
    <mergeCell ref="J39:K39"/>
    <mergeCell ref="B40:F40"/>
    <mergeCell ref="H40:I40"/>
    <mergeCell ref="J40:K40"/>
    <mergeCell ref="J34:K34"/>
    <mergeCell ref="B34:F34"/>
    <mergeCell ref="G34:I34"/>
    <mergeCell ref="A35:K35"/>
    <mergeCell ref="H36:I36"/>
    <mergeCell ref="J36:K36"/>
    <mergeCell ref="H37:I37"/>
    <mergeCell ref="J37:K37"/>
    <mergeCell ref="B36:F36"/>
    <mergeCell ref="B37:F37"/>
    <mergeCell ref="H30:I30"/>
    <mergeCell ref="J30:K30"/>
    <mergeCell ref="H31:I31"/>
    <mergeCell ref="J31:K31"/>
    <mergeCell ref="B30:F30"/>
    <mergeCell ref="B31:F31"/>
    <mergeCell ref="J32:K32"/>
    <mergeCell ref="J33:K33"/>
    <mergeCell ref="B32:F32"/>
    <mergeCell ref="G32:I32"/>
    <mergeCell ref="B33:F33"/>
    <mergeCell ref="G33:I33"/>
    <mergeCell ref="H26:I26"/>
    <mergeCell ref="J26:K26"/>
    <mergeCell ref="H27:I27"/>
    <mergeCell ref="J27:K27"/>
    <mergeCell ref="B26:F26"/>
    <mergeCell ref="B27:F27"/>
    <mergeCell ref="H28:I28"/>
    <mergeCell ref="J28:K28"/>
    <mergeCell ref="H29:I29"/>
    <mergeCell ref="J29:K29"/>
    <mergeCell ref="B28:F28"/>
    <mergeCell ref="B29:F29"/>
    <mergeCell ref="H22:I22"/>
    <mergeCell ref="J22:K22"/>
    <mergeCell ref="H23:I23"/>
    <mergeCell ref="J23:K23"/>
    <mergeCell ref="B22:F22"/>
    <mergeCell ref="B23:F23"/>
    <mergeCell ref="H24:I24"/>
    <mergeCell ref="J24:K24"/>
    <mergeCell ref="H25:I25"/>
    <mergeCell ref="J25:K25"/>
    <mergeCell ref="B24:F24"/>
    <mergeCell ref="B25:F25"/>
    <mergeCell ref="H18:I18"/>
    <mergeCell ref="J18:K18"/>
    <mergeCell ref="H19:I19"/>
    <mergeCell ref="J19:K19"/>
    <mergeCell ref="B18:F18"/>
    <mergeCell ref="B19:F19"/>
    <mergeCell ref="H20:I20"/>
    <mergeCell ref="J20:K20"/>
    <mergeCell ref="H21:I21"/>
    <mergeCell ref="J21:K21"/>
    <mergeCell ref="B20:F20"/>
    <mergeCell ref="B21:F21"/>
    <mergeCell ref="D2:K2"/>
    <mergeCell ref="G4:I4"/>
    <mergeCell ref="G5:I5"/>
    <mergeCell ref="G6:I6"/>
    <mergeCell ref="A8:D8"/>
    <mergeCell ref="F8:K8"/>
    <mergeCell ref="H17:I17"/>
    <mergeCell ref="J17:K17"/>
    <mergeCell ref="A16:K16"/>
    <mergeCell ref="B17:F17"/>
    <mergeCell ref="B44:F44"/>
    <mergeCell ref="G44:I44"/>
    <mergeCell ref="J44:K44"/>
    <mergeCell ref="B45:F45"/>
    <mergeCell ref="G45:I45"/>
    <mergeCell ref="J45:K45"/>
    <mergeCell ref="B42:F42"/>
    <mergeCell ref="H42:I42"/>
    <mergeCell ref="J42:K42"/>
    <mergeCell ref="B43:F43"/>
    <mergeCell ref="G43:I43"/>
    <mergeCell ref="J43:K43"/>
    <mergeCell ref="A54:K54"/>
    <mergeCell ref="A55:K55"/>
    <mergeCell ref="A50:E50"/>
    <mergeCell ref="G50:K50"/>
    <mergeCell ref="A51:K51"/>
    <mergeCell ref="A52:K52"/>
    <mergeCell ref="A53:K53"/>
    <mergeCell ref="A48:E49"/>
    <mergeCell ref="G48:I48"/>
    <mergeCell ref="J48:K48"/>
    <mergeCell ref="G49:I49"/>
    <mergeCell ref="J49:K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Consultant order - Electronic</vt:lpstr>
      <vt:lpstr>Weekly Reporting</vt:lpstr>
      <vt:lpstr>Consultant Order - Manual</vt:lpstr>
      <vt:lpstr>'Consultant order - Electronic'!Print_Area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2025-02-28T11:57:51Z</cp:lastPrinted>
  <dcterms:created xsi:type="dcterms:W3CDTF">2021-11-30T13:34:45Z</dcterms:created>
  <dcterms:modified xsi:type="dcterms:W3CDTF">2025-05-23T10:16:35Z</dcterms:modified>
</cp:coreProperties>
</file>