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advcomp.sharepoint.com/teams/Team-ConsultancyAdvancedFinancials/Shared Documents/Consultancy/Stage 5 - Testing/Graduations/"/>
    </mc:Choice>
  </mc:AlternateContent>
  <xr:revisionPtr revIDLastSave="0" documentId="13_ncr:1_{7BCA19E5-1D6F-45F1-937A-9ADA6487594B}" xr6:coauthVersionLast="47" xr6:coauthVersionMax="47" xr10:uidLastSave="{00000000-0000-0000-0000-000000000000}"/>
  <bookViews>
    <workbookView xWindow="-110" yWindow="-110" windowWidth="19420" windowHeight="11020" firstSheet="3" activeTab="4" xr2:uid="{00000000-000D-0000-FFFF-FFFF00000000}"/>
  </bookViews>
  <sheets>
    <sheet name="Overview" sheetId="6" r:id="rId1"/>
    <sheet name="Go Live Criteria" sheetId="8" r:id="rId2"/>
    <sheet name="System Admin &amp; Security" sheetId="23" r:id="rId3"/>
    <sheet name="General Ledger" sheetId="9" r:id="rId4"/>
    <sheet name="Purchase to Pay" sheetId="16" r:id="rId5"/>
    <sheet name="Accounts Receivable" sheetId="22" r:id="rId6"/>
    <sheet name="Fixed Assets" sheetId="21" r:id="rId7"/>
    <sheet name="Bank Reconciliation" sheetId="25" r:id="rId8"/>
    <sheet name="Reporting" sheetId="30" r:id="rId9"/>
    <sheet name="BTP" sheetId="32" r:id="rId10"/>
    <sheet name="Headstart Forms" sheetId="27" r:id="rId11"/>
    <sheet name="Document Processing (PIA)" sheetId="29" r:id="rId12"/>
    <sheet name="Analytics" sheetId="11" state="hidden" r:id="rId13"/>
    <sheet name="Problems &amp; Queries Tracker" sheetId="31" r:id="rId14"/>
  </sheets>
  <definedNames>
    <definedName name="_xlnm.Print_Titles" localSheetId="7">'Bank Reconciliation'!$7:$7</definedName>
    <definedName name="_xlnm.Print_Titles" localSheetId="9">BTP!$7:$7</definedName>
    <definedName name="_xlnm.Print_Titles" localSheetId="11">'Document Processing (PIA)'!$7:$7</definedName>
    <definedName name="_xlnm.Print_Titles" localSheetId="6">'Fixed Assets'!$7:$7</definedName>
    <definedName name="_xlnm.Print_Titles" localSheetId="10">'Headstart Forms'!$7:$7</definedName>
    <definedName name="_xlnm.Print_Titles" localSheetId="8">Reporting!$7:$7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6" l="1"/>
  <c r="J11" i="6"/>
  <c r="K7" i="6"/>
  <c r="I7" i="6"/>
  <c r="I20" i="32"/>
  <c r="I21" i="32" s="1"/>
  <c r="H20" i="32"/>
  <c r="H21" i="32" s="1"/>
  <c r="D20" i="32"/>
  <c r="G7" i="6"/>
  <c r="D32" i="30"/>
  <c r="I32" i="30"/>
  <c r="H32" i="30"/>
  <c r="I24" i="29"/>
  <c r="H24" i="29"/>
  <c r="H25" i="29" s="1"/>
  <c r="D24" i="29"/>
  <c r="D16" i="27"/>
  <c r="I16" i="27"/>
  <c r="H16" i="27"/>
  <c r="D22" i="25"/>
  <c r="I22" i="25"/>
  <c r="H22" i="25"/>
  <c r="D20" i="23"/>
  <c r="D27" i="9"/>
  <c r="D38" i="16"/>
  <c r="D24" i="22"/>
  <c r="I30" i="21"/>
  <c r="H30" i="21"/>
  <c r="D30" i="21"/>
  <c r="I24" i="22"/>
  <c r="H24" i="22"/>
  <c r="I38" i="16"/>
  <c r="H38" i="16"/>
  <c r="H20" i="23"/>
  <c r="I20" i="23"/>
  <c r="I27" i="9"/>
  <c r="H27" i="9"/>
  <c r="D21" i="32" l="1"/>
  <c r="H33" i="30"/>
  <c r="I33" i="30"/>
  <c r="I25" i="29"/>
  <c r="D25" i="29" s="1"/>
  <c r="H17" i="27"/>
  <c r="I17" i="27"/>
  <c r="I23" i="25"/>
  <c r="H23" i="25"/>
  <c r="H21" i="23"/>
  <c r="I21" i="23"/>
  <c r="D21" i="23" s="1"/>
  <c r="D33" i="30" l="1"/>
  <c r="D17" i="27"/>
  <c r="D23" i="25"/>
  <c r="D19" i="11"/>
  <c r="I25" i="22" l="1"/>
  <c r="H25" i="22"/>
  <c r="D25" i="22" l="1"/>
  <c r="H19" i="11"/>
  <c r="H28" i="9"/>
  <c r="I19" i="11"/>
  <c r="H39" i="16" l="1"/>
  <c r="H31" i="21"/>
  <c r="I31" i="21"/>
  <c r="I39" i="16"/>
  <c r="I20" i="11"/>
  <c r="H20" i="11"/>
  <c r="I28" i="9"/>
  <c r="D39" i="16" l="1"/>
  <c r="D31" i="21"/>
  <c r="D20" i="11"/>
  <c r="D28" i="9"/>
</calcChain>
</file>

<file path=xl/sharedStrings.xml><?xml version="1.0" encoding="utf-8"?>
<sst xmlns="http://schemas.openxmlformats.org/spreadsheetml/2006/main" count="983" uniqueCount="420">
  <si>
    <t>Customer Name</t>
  </si>
  <si>
    <t>Test scripts PASSED</t>
  </si>
  <si>
    <t>Test scripts FAILED</t>
  </si>
  <si>
    <t>In order to help users with testing in Financials, the core users who attended the Training Courses will have the PDF copies of the course manuals to refer back to.
The following links can be also be used as useful learning material throughout testing:</t>
  </si>
  <si>
    <t>MyWorkplace HelpDocs:</t>
  </si>
  <si>
    <t>Click Here</t>
  </si>
  <si>
    <t>Financials HelpDocs:</t>
  </si>
  <si>
    <t>Procurement Portals HelpDocs:</t>
  </si>
  <si>
    <t>Testing has been completed for core staff/wider team</t>
  </si>
  <si>
    <t>Integration tests are completed (3 ITKs)</t>
  </si>
  <si>
    <t>Business critical reports are available and tested</t>
  </si>
  <si>
    <t>Relevant documentation is requested and issued out to core staff/wider team</t>
  </si>
  <si>
    <t>Module :</t>
  </si>
  <si>
    <t>System Admin of My Workplace &amp; User Security</t>
  </si>
  <si>
    <t>Business Process:</t>
  </si>
  <si>
    <t>Executed By:</t>
  </si>
  <si>
    <t>User Name</t>
  </si>
  <si>
    <t>Author:</t>
  </si>
  <si>
    <t>Execution Date:</t>
  </si>
  <si>
    <t>System:</t>
  </si>
  <si>
    <t>Test</t>
  </si>
  <si>
    <t>Test Objective / Purpose:</t>
  </si>
  <si>
    <t>The functionality within My Workplace is working and has been fully tested based on company specific processes.</t>
  </si>
  <si>
    <t>Test Data / Pre-requisites:</t>
  </si>
  <si>
    <t>Test ID</t>
  </si>
  <si>
    <t>Help Doc</t>
  </si>
  <si>
    <r>
      <t xml:space="preserve">Area of Test
</t>
    </r>
    <r>
      <rPr>
        <i/>
        <sz val="10"/>
        <color theme="1"/>
        <rFont val="Calibri"/>
        <family val="2"/>
        <scheme val="minor"/>
      </rPr>
      <t>(Which process area, e.g. Events)</t>
    </r>
  </si>
  <si>
    <r>
      <t xml:space="preserve">Scenario
</t>
    </r>
    <r>
      <rPr>
        <i/>
        <sz val="11"/>
        <color theme="1"/>
        <rFont val="Calibri"/>
        <family val="2"/>
        <scheme val="minor"/>
      </rPr>
      <t>(</t>
    </r>
    <r>
      <rPr>
        <i/>
        <sz val="10"/>
        <color theme="1"/>
        <rFont val="Calibri"/>
        <family val="2"/>
        <scheme val="minor"/>
      </rPr>
      <t>Update as you progress)</t>
    </r>
  </si>
  <si>
    <t>Expected Result</t>
  </si>
  <si>
    <t>Actual Result – Observation or Comments</t>
  </si>
  <si>
    <t>Pass</t>
  </si>
  <si>
    <t>Fail</t>
  </si>
  <si>
    <t>Enter if Failed</t>
  </si>
  <si>
    <t>Advanced Response</t>
  </si>
  <si>
    <t>Customer Feedback</t>
  </si>
  <si>
    <t>Nice to Have</t>
  </si>
  <si>
    <t>Y</t>
  </si>
  <si>
    <t>MyWorkplace</t>
  </si>
  <si>
    <t>1A</t>
  </si>
  <si>
    <t>Create a Desk</t>
  </si>
  <si>
    <t>A new Desk is available for the user in My Workplace</t>
  </si>
  <si>
    <t>Go Live Critical</t>
  </si>
  <si>
    <t>1B</t>
  </si>
  <si>
    <t>Create an Applet</t>
  </si>
  <si>
    <t>A new applet can be seen on the users desk within My Workplace</t>
  </si>
  <si>
    <t>Showstopper</t>
  </si>
  <si>
    <t>1C</t>
  </si>
  <si>
    <t>Upload a file into Files Management</t>
  </si>
  <si>
    <t>A file is successfully uploaded and can be found in Files Management</t>
  </si>
  <si>
    <t>1D</t>
  </si>
  <si>
    <t>Download a file from Files Management</t>
  </si>
  <si>
    <t>A file is successfully downloaded from Files Management</t>
  </si>
  <si>
    <t>1E</t>
  </si>
  <si>
    <t>Create a My Workplace User</t>
  </si>
  <si>
    <t>A new user appears in the user list within My Workplace</t>
  </si>
  <si>
    <t>Financials</t>
  </si>
  <si>
    <t>2A</t>
  </si>
  <si>
    <t>Systems Admin - System Wide Controls - Users &amp; Roles - Combined User Setup</t>
  </si>
  <si>
    <t>Create a Combined User</t>
  </si>
  <si>
    <t>A new user appears in the Combined User listing</t>
  </si>
  <si>
    <t>2B</t>
  </si>
  <si>
    <t>Systems Admin - System Wide Controls - Users &amp; Roles - Security - GL Range Codes</t>
  </si>
  <si>
    <t>Create a GL Range Code</t>
  </si>
  <si>
    <t>A new GL Range Code exists</t>
  </si>
  <si>
    <t>2C</t>
  </si>
  <si>
    <t>Systems Admin - System Wide Controls - Users &amp; Roles - Security - GL Access Codes</t>
  </si>
  <si>
    <t>Create a GL Access Code</t>
  </si>
  <si>
    <t>A new GL Access Code exists</t>
  </si>
  <si>
    <t>2D</t>
  </si>
  <si>
    <t>Systems Admin - System Wide Controls - Users &amp; Roles - Security - GL Security Group Access Code</t>
  </si>
  <si>
    <t>Create a GL Security Group Access Code</t>
  </si>
  <si>
    <t>A new GL Security Group Access Code exists</t>
  </si>
  <si>
    <t>End Test</t>
  </si>
  <si>
    <t>Total Steps:</t>
  </si>
  <si>
    <t>Percentage Complete:</t>
  </si>
  <si>
    <t xml:space="preserve">Checked By: </t>
  </si>
  <si>
    <t>Checked Date:</t>
  </si>
  <si>
    <t>Quality Assured By:</t>
  </si>
  <si>
    <t>Sign off Date:</t>
  </si>
  <si>
    <t>Testing support (screenshots/further detail)</t>
  </si>
  <si>
    <t>1A - screenshots</t>
  </si>
  <si>
    <t>1B - screenshots</t>
  </si>
  <si>
    <t>1C - screenshots</t>
  </si>
  <si>
    <t>General Ledger</t>
  </si>
  <si>
    <t>The functionality for General Ledger users is working and hs been fully tested based on company specific processes.</t>
  </si>
  <si>
    <t>Creating a Journal</t>
  </si>
  <si>
    <t>General Ledger - GL Processes - GL Data Entry - Journal Entry</t>
  </si>
  <si>
    <t>Create a Standard Journal</t>
  </si>
  <si>
    <t>Post an adjustment to one period</t>
  </si>
  <si>
    <t>Upload a Journal using the Journal Excel Uploader</t>
  </si>
  <si>
    <t>Initiate, validate and update to submit journal, view success report from Report worksheet</t>
  </si>
  <si>
    <t>Upload a Budget using the Journal Excel Uploader</t>
  </si>
  <si>
    <t>Create a Reversing Journal</t>
  </si>
  <si>
    <t>Reverses the journal into the next period</t>
  </si>
  <si>
    <t>Create a Recurring Journal</t>
  </si>
  <si>
    <t>Post an adjustment to multiple period</t>
  </si>
  <si>
    <t>1F</t>
  </si>
  <si>
    <t>General Ledger - GL Processes - GL Data Entry - List Journals</t>
  </si>
  <si>
    <t>View Journal List</t>
  </si>
  <si>
    <t xml:space="preserve">List of Journals with different status are displayed for the current day </t>
  </si>
  <si>
    <t>1G</t>
  </si>
  <si>
    <t>General Ledger - GL Processes - GL Transfers - Detail Transfers</t>
  </si>
  <si>
    <t>Create a Detail Transfer</t>
  </si>
  <si>
    <r>
      <rPr>
        <sz val="11"/>
        <color rgb="FFFF0000"/>
        <rFont val="Calibri"/>
        <family val="2"/>
        <scheme val="minor"/>
      </rPr>
      <t>If you have ICA switched on this cannot be performed.</t>
    </r>
    <r>
      <rPr>
        <sz val="11"/>
        <rFont val="Calibri"/>
        <family val="2"/>
        <scheme val="minor"/>
      </rPr>
      <t xml:space="preserve">
Transfer a transaction from a wrong account to the correct account</t>
    </r>
  </si>
  <si>
    <t>1H</t>
  </si>
  <si>
    <t>General Ledger - GL Processes - GL Transfers - Full Journal Transfers</t>
  </si>
  <si>
    <t>Create a Full Batch Transfer</t>
  </si>
  <si>
    <r>
      <rPr>
        <sz val="11"/>
        <color rgb="FFFF0000"/>
        <rFont val="Calibri"/>
        <family val="2"/>
        <scheme val="minor"/>
      </rPr>
      <t>If you have ICA switched on this cannot be performed.</t>
    </r>
    <r>
      <rPr>
        <sz val="11"/>
        <rFont val="Calibri"/>
        <family val="2"/>
        <scheme val="minor"/>
      </rPr>
      <t xml:space="preserve">
This will cancel out the original batch in the original period</t>
    </r>
  </si>
  <si>
    <t>1I</t>
  </si>
  <si>
    <t>Create a Full Batch Reversal</t>
  </si>
  <si>
    <r>
      <rPr>
        <sz val="11"/>
        <color rgb="FFFF0000"/>
        <rFont val="Calibri"/>
        <family val="2"/>
        <scheme val="minor"/>
      </rPr>
      <t>If you have ICA switched on this cannot be performed.</t>
    </r>
    <r>
      <rPr>
        <sz val="11"/>
        <color theme="1"/>
        <rFont val="Calibri"/>
        <family val="2"/>
        <scheme val="minor"/>
      </rPr>
      <t xml:space="preserve">
User is deactivated and does not appear in the listing as an active record</t>
    </r>
  </si>
  <si>
    <t>1J</t>
  </si>
  <si>
    <t>Perform Period End for GL</t>
  </si>
  <si>
    <t>General Ledger - GL Processes - Period/Year End Close - GL Period and Year End</t>
  </si>
  <si>
    <t>The period for General Ledger only is closed and the next period is opened</t>
  </si>
  <si>
    <t>1K</t>
  </si>
  <si>
    <t>Perform Period End for System Modules</t>
  </si>
  <si>
    <t>The period for AP, PM, IM and AR only is closed and the next period is opened. General Ledger period is not moved</t>
  </si>
  <si>
    <t>1L</t>
  </si>
  <si>
    <t>Perform Year End</t>
  </si>
  <si>
    <t>The adjustment period for the previous year is closed and the current year is closed. The following year is opened and the years adjustment period is opened</t>
  </si>
  <si>
    <t>General Ledger Enquiries</t>
  </si>
  <si>
    <t>General Ledger - GL Enquiries - Transactions by Account Code</t>
  </si>
  <si>
    <t>Run a Transactions by Account Code Enquiry</t>
  </si>
  <si>
    <t>General Ledger - GL Enquiries - Balance Sheet</t>
  </si>
  <si>
    <t>Run a Balance Sheet Enquiry</t>
  </si>
  <si>
    <t>General Ledger - GL Enquiries - Profit and Loss</t>
  </si>
  <si>
    <t>Run a Profit and Loss Enquiry</t>
  </si>
  <si>
    <t>General Ledger - GL Enquiries - Structure Net Balance Enquiry</t>
  </si>
  <si>
    <t>Run a Structured Net Balance Enquiry</t>
  </si>
  <si>
    <t>Purchase to Pay</t>
  </si>
  <si>
    <t>The functionality within Purchase to Pay is working and hs been fully tested based on company specific processes.</t>
  </si>
  <si>
    <t>Create a Supplier</t>
  </si>
  <si>
    <t>Accounts Payable - AP Processes - Suppliers - Maintain Suppliers</t>
  </si>
  <si>
    <t>A new Supplier exists in the Supplier list</t>
  </si>
  <si>
    <t>Bank Validator</t>
  </si>
  <si>
    <t xml:space="preserve">If Bank Validator has been purchased and enabled, when setting the Sort Code and Account Number, selecting Validate should complete successfully </t>
  </si>
  <si>
    <t>My Workplace - Procurement Portal</t>
  </si>
  <si>
    <t>Create an Order</t>
  </si>
  <si>
    <t>Orders</t>
  </si>
  <si>
    <t>Create a Purchase Order</t>
  </si>
  <si>
    <t>A new Purchase Order can be found from the Procurement Portal</t>
  </si>
  <si>
    <t>Copy an Order</t>
  </si>
  <si>
    <t>Enquries - Orders</t>
  </si>
  <si>
    <t>Copy a Purchase Order</t>
  </si>
  <si>
    <t>Revise an Order</t>
  </si>
  <si>
    <t>Revise a Purchase Order</t>
  </si>
  <si>
    <t>Cancel an Order</t>
  </si>
  <si>
    <t>Cancel a Purchase Order</t>
  </si>
  <si>
    <t>2E</t>
  </si>
  <si>
    <t>Authorise a Purchase Order</t>
  </si>
  <si>
    <t>Authorisations</t>
  </si>
  <si>
    <t>2F</t>
  </si>
  <si>
    <t>Authorise a Purchase Order on behalf</t>
  </si>
  <si>
    <t>Authorisations - Heirarchy</t>
  </si>
  <si>
    <t>Authorising a Purchase Order on behalf of another user</t>
  </si>
  <si>
    <t>2G</t>
  </si>
  <si>
    <t xml:space="preserve">Create a Goods Receipt </t>
  </si>
  <si>
    <t>Receipts</t>
  </si>
  <si>
    <t>Process a Goods Received Note</t>
  </si>
  <si>
    <t>2H</t>
  </si>
  <si>
    <t>Cancel a Goods Receipt</t>
  </si>
  <si>
    <t>Enquiries - Receipts</t>
  </si>
  <si>
    <t>Cancel a Goods Received Note</t>
  </si>
  <si>
    <t>3A</t>
  </si>
  <si>
    <t>Create a Logged Invoice</t>
  </si>
  <si>
    <t>Accounts Payable - AP Processes - AP Data Entry - Log Invoices</t>
  </si>
  <si>
    <t>3B</t>
  </si>
  <si>
    <t>Create an Entered Invoice (No Purchase Order)</t>
  </si>
  <si>
    <t>Accounts Payable - AP Processes - AP Data Entry - Enter Invoices</t>
  </si>
  <si>
    <t>3C</t>
  </si>
  <si>
    <t>Create an Entered Invoice (Purchase Order)</t>
  </si>
  <si>
    <t>3D</t>
  </si>
  <si>
    <t>Accounts Payable - AP Processes - AP Data Entry - Enter Credit Notes</t>
  </si>
  <si>
    <t>Create an Entered Credit Note</t>
  </si>
  <si>
    <t>3E</t>
  </si>
  <si>
    <t>Accounts Payable - AP Processes - Transaction Maintenance - Amendment</t>
  </si>
  <si>
    <t>Amend an Entered Invoice</t>
  </si>
  <si>
    <t>3F</t>
  </si>
  <si>
    <t>Accounts Payable - AP Processes - Transaction Maintenance - Suspend/Release</t>
  </si>
  <si>
    <t>Suspend an Entered Invoice</t>
  </si>
  <si>
    <t>3G</t>
  </si>
  <si>
    <t>Release an Suspended Invoice</t>
  </si>
  <si>
    <t>3H</t>
  </si>
  <si>
    <t>Accounts Payable - AP Processes - Transaction Maintenance - Cancellation</t>
  </si>
  <si>
    <t>Cancel an Entered Invoice</t>
  </si>
  <si>
    <t>3I</t>
  </si>
  <si>
    <t>Payment Processing</t>
  </si>
  <si>
    <t>Accounts Payable - AP Processes - Payment Processing - Create Payment Schedules</t>
  </si>
  <si>
    <t>Processing a Payment Schedule</t>
  </si>
  <si>
    <t>Purchase to Pay Enquiries</t>
  </si>
  <si>
    <t>4A</t>
  </si>
  <si>
    <t>4B</t>
  </si>
  <si>
    <t>4C</t>
  </si>
  <si>
    <t>Accounts Receivable &amp; Sales Invoicing</t>
  </si>
  <si>
    <t>The functionality within Accounts Receivable is working and hs been fully tested based on company specific processes.</t>
  </si>
  <si>
    <t>Accounts Receivable - AR Processes - Customers - Maintain Customers</t>
  </si>
  <si>
    <t>Create a Customer</t>
  </si>
  <si>
    <t>Create an Invoice</t>
  </si>
  <si>
    <t>Accounts Receivable - AR Processes - AR Data Entry - Insert Invoice/Credit Note</t>
  </si>
  <si>
    <t>Create a Credit Note</t>
  </si>
  <si>
    <t>Accounts Receivable - AR Processes - AR Data Entry - Cash/Adjustment Entry</t>
  </si>
  <si>
    <t>Create a Cash Receipt</t>
  </si>
  <si>
    <t>Enter a Cash Transaction</t>
  </si>
  <si>
    <t>Record an Adjustment on a Customer Account</t>
  </si>
  <si>
    <t>Perform an Overpayment</t>
  </si>
  <si>
    <t>Perform an Refund</t>
  </si>
  <si>
    <t>Accounts Receivable Enquiries</t>
  </si>
  <si>
    <t>Run a Customer Account Enquiry</t>
  </si>
  <si>
    <t>Accounts Receivable - AR Enquiries - Transaction Enquiries - Customer Account Enquiry</t>
  </si>
  <si>
    <t>Run a Transaction Enquiry</t>
  </si>
  <si>
    <t>Accounts Receivable - AR Enquiries - Transaction Enquiries - Transactions by Customer</t>
  </si>
  <si>
    <t>Run a Payment Details Enquiry</t>
  </si>
  <si>
    <t>Run a GL Linked Enquiry</t>
  </si>
  <si>
    <t>Run an Allocation Enquiry</t>
  </si>
  <si>
    <t>Fixed Assets</t>
  </si>
  <si>
    <t>The functionality within Fixed Assets is working and hs been fully tested based on company specific processes.</t>
  </si>
  <si>
    <t>Generate Prompt File Entries</t>
  </si>
  <si>
    <t>Create an Asset from the Prompt File</t>
  </si>
  <si>
    <t>Fixed Assets - FA Processes - Asset Maintenance - Prompt File</t>
  </si>
  <si>
    <t>Join Items on the Prompt File</t>
  </si>
  <si>
    <t>Join items on the Prompt File</t>
  </si>
  <si>
    <t>Split items on the Prompt File</t>
  </si>
  <si>
    <t>Fixed Assets - FA Processes - Asset Maintenance - Maintain Asset Register</t>
  </si>
  <si>
    <t>Adding value to an asset</t>
  </si>
  <si>
    <t>Directly insert an asset</t>
  </si>
  <si>
    <t>Create an Initial Correction against an Asset</t>
  </si>
  <si>
    <t>Perform an Asset Relife</t>
  </si>
  <si>
    <t>Perform an Asset Re-Life</t>
  </si>
  <si>
    <t>Perform Asset Revaluation</t>
  </si>
  <si>
    <t>Fixed Assets - FA Processes - Asset Maintenance - Disposals</t>
  </si>
  <si>
    <t>Create an Asset Transfer</t>
  </si>
  <si>
    <t>Create an Asset Disposal</t>
  </si>
  <si>
    <t>Fixed Assets - FA Processes - Asset Maintenance - Transfers</t>
  </si>
  <si>
    <t>Perform Period End and Depreciation</t>
  </si>
  <si>
    <t>Fixed Assets - FA Processes - Asset Maintenance - Submit FA Period End</t>
  </si>
  <si>
    <t>Perform Period End and ensure Depreciation runs</t>
  </si>
  <si>
    <t>1M</t>
  </si>
  <si>
    <t>Fixed Assets - FA Processes - Asset Maintenance - Submit FA Year Close</t>
  </si>
  <si>
    <t>Perform Year End and ensure Depreciation runs</t>
  </si>
  <si>
    <t>Fixed Assets Enquiries</t>
  </si>
  <si>
    <t>Run an Asset Register Enquiry</t>
  </si>
  <si>
    <t>Fixed Assets - FA Enquiries - Company Summary</t>
  </si>
  <si>
    <t>Run a Company Summary Enquiry</t>
  </si>
  <si>
    <t>Fixed Assets - FA Enquiries - Offline Forecasting Report</t>
  </si>
  <si>
    <t>Run a Forecasting Enquiry</t>
  </si>
  <si>
    <t>Fixed Assets - FA Enquiries - Valuations</t>
  </si>
  <si>
    <t>Run a Valuation Enquiry</t>
  </si>
  <si>
    <t>Fixed Assets - FA Enquiries - Disposals</t>
  </si>
  <si>
    <t>Run a Disposals Enquiry</t>
  </si>
  <si>
    <t>Fixed Assets - FA Enquiries - Transfers</t>
  </si>
  <si>
    <t>Run a Transfer Enquiry</t>
  </si>
  <si>
    <t>Bank Reconciliation</t>
  </si>
  <si>
    <t>The functionality within Bank Reconciliation is working and hs been fully tested based on company specific processes.</t>
  </si>
  <si>
    <t>Systems Admin - Module Controls - Bank Reconciliation Controls - Bank Codes</t>
  </si>
  <si>
    <t>Create a Bank Code</t>
  </si>
  <si>
    <t>A new Bank Code exists in the Bank Code list</t>
  </si>
  <si>
    <t>Systems Admin - Module Controls - Bank Reconciliation Controls - Bank Transaction Types</t>
  </si>
  <si>
    <t>Create a Bank Transaction Type</t>
  </si>
  <si>
    <t>A new Transaction Type exists for the Bank in use</t>
  </si>
  <si>
    <t>Create a Bank Transaction Sub Type</t>
  </si>
  <si>
    <t>A new Transaction SubType exists for the Transaction Type</t>
  </si>
  <si>
    <t>Prepare the Bank Statement Upload Template</t>
  </si>
  <si>
    <t>The template matches the template sample that was covered during the training course</t>
  </si>
  <si>
    <t>Bank Reconciliation - Bank Reconciliation Processes - Bank Reconciliation Statement Takeon</t>
  </si>
  <si>
    <t>Upload a Bank Statement</t>
  </si>
  <si>
    <t>The statement successfully loads into Financials with no errors</t>
  </si>
  <si>
    <t>Bank Reconciliation - Bank Reconciliation Processes - Automatic Reconciliaiton by Code</t>
  </si>
  <si>
    <t>Process Automatic Reconciliation by Code</t>
  </si>
  <si>
    <t>The Reconciliation Reports run and show the user that automatic postings have been made or not</t>
  </si>
  <si>
    <t>Bank Reconciliation - Bank Reconciliation Processes - Automatic Reconciliaiton by Date</t>
  </si>
  <si>
    <t>Process Automatic Reconciliation by Date</t>
  </si>
  <si>
    <t>Bank Reconciliation - Bank Reconciliation Processes - Manual Reconciliation</t>
  </si>
  <si>
    <t>Perform Manual Reconciliation</t>
  </si>
  <si>
    <t>Transactions are reconciled and are removed from the Reconciliation screen</t>
  </si>
  <si>
    <t>Create a Journal from Manual Reconciliation</t>
  </si>
  <si>
    <t>Bank Reconciliation - Bank Reconciliation Processes - Matched Transactions</t>
  </si>
  <si>
    <t>Unmatch Reconciled Transactions</t>
  </si>
  <si>
    <t xml:space="preserve">Bank Reconciliation - Bank Reconciliation Enquiries - Reconciliation Summary </t>
  </si>
  <si>
    <t>Reporting</t>
  </si>
  <si>
    <t>The functionality within Reporting is working and has been fully tested.</t>
  </si>
  <si>
    <t>Reporting Overview eLearning has been completed and Data Migration has been completed</t>
  </si>
  <si>
    <t>Logging In and Familiarising yourself with Reporting</t>
  </si>
  <si>
    <t>Creating a sub folder within the Repository</t>
  </si>
  <si>
    <t>Adding a file into the Repository</t>
  </si>
  <si>
    <t>Run a Report</t>
  </si>
  <si>
    <t>Opening an Adhoc View</t>
  </si>
  <si>
    <t>Creating a new Adhoc View</t>
  </si>
  <si>
    <t>Creating a Report from an Adhoc View</t>
  </si>
  <si>
    <t>Create a new Adhoc View and Report</t>
  </si>
  <si>
    <t>Create a Scheduled Job</t>
  </si>
  <si>
    <t>Create Calculated Fields and Measures</t>
  </si>
  <si>
    <t>Create further Adhoc Views</t>
  </si>
  <si>
    <t>Familiarise yourself with Cross Tabs</t>
  </si>
  <si>
    <t>Create NULL Values</t>
  </si>
  <si>
    <t>1N</t>
  </si>
  <si>
    <t>Create a dynamic balance</t>
  </si>
  <si>
    <t>1O</t>
  </si>
  <si>
    <t>View data in a Column Chart</t>
  </si>
  <si>
    <t>1P</t>
  </si>
  <si>
    <t>Create a KPI Chart</t>
  </si>
  <si>
    <t>1Q</t>
  </si>
  <si>
    <t>Create a new Dashboard</t>
  </si>
  <si>
    <t>1R</t>
  </si>
  <si>
    <t>Map Filter Parameters</t>
  </si>
  <si>
    <t>1S</t>
  </si>
  <si>
    <t>Add additional content to your Dashboard</t>
  </si>
  <si>
    <t>Create a Private Desk</t>
  </si>
  <si>
    <t>Add an Applet for Reporting/Dashboards</t>
  </si>
  <si>
    <t>This module is a bolt on so the following testing scenarios should only be followed if BPM has been purchased</t>
  </si>
  <si>
    <t>The forms within BPM are working and have been fully tested based on company specific processes.</t>
  </si>
  <si>
    <t>MyWorkplace - BPM</t>
  </si>
  <si>
    <t>Create Customer</t>
  </si>
  <si>
    <t>All mandatory fields completed and customer created</t>
  </si>
  <si>
    <t>Create Supplier</t>
  </si>
  <si>
    <t>All mandatory fields completed and supplier created</t>
  </si>
  <si>
    <t>Create Management Code</t>
  </si>
  <si>
    <t>All mandatory fields completed and Management code created</t>
  </si>
  <si>
    <t>Create Nominal Code</t>
  </si>
  <si>
    <t>All mandatory fields completed and Nominal Code created</t>
  </si>
  <si>
    <t>Create Sales Invoice</t>
  </si>
  <si>
    <t>All mandatory fields completed and Sales Invoice created</t>
  </si>
  <si>
    <t>Create a Payment Request</t>
  </si>
  <si>
    <t>Purchasing Invoice Automation (PIA)</t>
  </si>
  <si>
    <t>This module is a bolt on so the following testing scenarios should only be followed if PIA has been purchased</t>
  </si>
  <si>
    <t>Smart Capture and Smart Workflow have been fully tested along with the end to end process with Financials.</t>
  </si>
  <si>
    <t>Smart Capture</t>
  </si>
  <si>
    <t>Smart Workflow</t>
  </si>
  <si>
    <t>Analytics</t>
  </si>
  <si>
    <t>The functionality for Analytics is working and hs been fully tested based on company specific processes.</t>
  </si>
  <si>
    <t>Supplier data has been uploaded into the solution.</t>
  </si>
  <si>
    <r>
      <t xml:space="preserve">Area of Test
</t>
    </r>
    <r>
      <rPr>
        <i/>
        <sz val="10"/>
        <color theme="1"/>
        <rFont val="Arial"/>
        <family val="2"/>
      </rPr>
      <t>(Which process area, e.g. Events)</t>
    </r>
  </si>
  <si>
    <r>
      <t xml:space="preserve">Scenario
</t>
    </r>
    <r>
      <rPr>
        <i/>
        <sz val="11"/>
        <color theme="1"/>
        <rFont val="Arial"/>
        <family val="2"/>
      </rPr>
      <t>(</t>
    </r>
    <r>
      <rPr>
        <i/>
        <sz val="10"/>
        <color theme="1"/>
        <rFont val="Arial"/>
        <family val="2"/>
      </rPr>
      <t>Update as you progress)</t>
    </r>
  </si>
  <si>
    <t>Analytics - Running Reports</t>
  </si>
  <si>
    <t>Ensure that there are 9 dashboards/reports visible in the Analytics module</t>
  </si>
  <si>
    <t>All 9 dashboards/reports appear and can be selected</t>
  </si>
  <si>
    <t>Use the filters on the right hand side to filter on specific data for each report</t>
  </si>
  <si>
    <t>Report(s) are filtered correctly</t>
  </si>
  <si>
    <t>Click on data in a visual chart/graph to filter the rest of the page</t>
  </si>
  <si>
    <t>Utilise the filters within the dashboard, usually at the top of the page</t>
  </si>
  <si>
    <t>have a general analytics one for everything - sack off individual rows</t>
  </si>
  <si>
    <t>Export a table based on current layout</t>
  </si>
  <si>
    <t>Table layout displayed within Analytics is exported into excel in the same format</t>
  </si>
  <si>
    <t>Test focus mode within Analytics so that one dashboard can be viewed on a larger scale</t>
  </si>
  <si>
    <t xml:space="preserve">Other dashboards disappear from view and the dashboard you focus on is larger </t>
  </si>
  <si>
    <t>For graphs, choose the show as table option to view the data in a different format</t>
  </si>
  <si>
    <t>The data is no longer in graph format</t>
  </si>
  <si>
    <t>For any dashboard choose the spotlight option to focus on one dashboard</t>
  </si>
  <si>
    <t>The chosen dashboard is highlighted and comes into focus whereas all other dashboards are out of focus</t>
  </si>
  <si>
    <t>This is through the elipses when selecting a visual</t>
  </si>
  <si>
    <t>testing tool tips</t>
  </si>
  <si>
    <t>Navigate into the sytem using a URL in a table</t>
  </si>
  <si>
    <t>The relevant page of the system for the data you were viewing is opening in a new tab</t>
  </si>
  <si>
    <t>ID</t>
  </si>
  <si>
    <t>Created By</t>
  </si>
  <si>
    <t>Created</t>
  </si>
  <si>
    <t>Title</t>
  </si>
  <si>
    <t>Description</t>
  </si>
  <si>
    <t>Raid Type</t>
  </si>
  <si>
    <t>Criticality</t>
  </si>
  <si>
    <t>Actions</t>
  </si>
  <si>
    <t>Action Comments</t>
  </si>
  <si>
    <t>Assigned to</t>
  </si>
  <si>
    <t>Action Completion Date</t>
  </si>
  <si>
    <t>Sign-off status</t>
  </si>
  <si>
    <t>Modified By</t>
  </si>
  <si>
    <t>Assigned Area</t>
  </si>
  <si>
    <t>Days on Tracker</t>
  </si>
  <si>
    <t>Decision/Issue/Type/Risk</t>
  </si>
  <si>
    <t>Low/Medium/High</t>
  </si>
  <si>
    <t>Completed/Raised/In Progress</t>
  </si>
  <si>
    <t>Approved/Not Approved</t>
  </si>
  <si>
    <t>OneAdvanced/Customer</t>
  </si>
  <si>
    <t>Business Tax Portal (BTP)</t>
  </si>
  <si>
    <t>The functionality within Business Tax Portal is working and has been fully tested.</t>
  </si>
  <si>
    <t>Headstart Forms AKA Business Process Management (BPM)</t>
  </si>
  <si>
    <t>Standard</t>
  </si>
  <si>
    <t>OneAdvanced</t>
  </si>
  <si>
    <t>Company Number Here</t>
  </si>
  <si>
    <t>Data Migration has been completed. 
6 designated users have completed the System Admin of My Workplace &amp; User Security Overview eLearning and Course.</t>
  </si>
  <si>
    <t>Data Migration has been completed. 
6 designated users have completed the General Ledger Overview eLearning and course.</t>
  </si>
  <si>
    <t>Data Migration has been completed. 
6 designated users have completed the Purchase to Pay Overview eLearning and course.</t>
  </si>
  <si>
    <t>Data Migration has been completed. 
6 designated users have completed the Accounts Receivable &amp; Sales Invoicing Overview eLearning and course.</t>
  </si>
  <si>
    <t>Data Migration has been completed. 
6 designated users have completed the Fixed Assets Overview eLearning and course.</t>
  </si>
  <si>
    <t>Data Migration has been completed. 
6 designated users have completed the Bank Reconciliation Overview eLearning and course.</t>
  </si>
  <si>
    <t>Data Migration has been completed. 
6 designated users have completed the Reporting Overview eLearning and course.</t>
  </si>
  <si>
    <t>Data Migration has been completed. 
6 designated users have completed the Purchase Invoice Automation Overview eLearning and course.</t>
  </si>
  <si>
    <t>Tweaks to the forms have been made with a member of the team from OneAdvanced and have been signed off, ready to use for testing.</t>
  </si>
  <si>
    <t>MyWorkplace - Users must have the correct Groups enabled against their record in order to perform these tests:</t>
  </si>
  <si>
    <t>Financials - Users must be assigned to the STD security group to perform these tests</t>
  </si>
  <si>
    <t>MyWorkplace - Users must have the correct Groups enabled against their record in order to perform these tests: Reporting</t>
  </si>
  <si>
    <t>Creat a Customer account</t>
  </si>
  <si>
    <t xml:space="preserve"> List Journals</t>
  </si>
  <si>
    <t>Testing Schedule</t>
  </si>
  <si>
    <t>Total Number of Test Scripts</t>
  </si>
  <si>
    <t>Run AP and AR VAT Analysis processes in Update mode for the reporting date</t>
  </si>
  <si>
    <t>Run RH1 process in summary in reporting date range</t>
  </si>
  <si>
    <t>View document report by Company/ICA Element</t>
  </si>
  <si>
    <t>Run RH1 process in Update Mode  in reporting date range</t>
  </si>
  <si>
    <t>BTP</t>
  </si>
  <si>
    <t>View available files produced</t>
  </si>
  <si>
    <t xml:space="preserve">Import File in BTP Import window </t>
  </si>
  <si>
    <t>Delete a report</t>
  </si>
  <si>
    <t xml:space="preserve">Run Import </t>
  </si>
  <si>
    <t>View Tax Return Summary</t>
  </si>
  <si>
    <t>Base edition and Full edition</t>
  </si>
  <si>
    <t xml:space="preserve">Allows you to upload file </t>
  </si>
  <si>
    <t xml:space="preserve">incorrect file deleted </t>
  </si>
  <si>
    <t>Report submitted</t>
  </si>
  <si>
    <t>This should match the summary report from e5</t>
  </si>
  <si>
    <t>Reports showing the extracted AP and AR transaction and the data matched to GL</t>
  </si>
  <si>
    <t>Reports showing the extracted AP transaction and the data matched to GL</t>
  </si>
  <si>
    <t>Shows 9 box breakdown of how VAT is calculated</t>
  </si>
  <si>
    <t>Full detail CSV file is produced  for submission in BTP</t>
  </si>
  <si>
    <t>Failed Go-Live Critical Tests</t>
  </si>
  <si>
    <t>Failed Nice to Have Tests</t>
  </si>
  <si>
    <t>The following criteria needs to be met, prior to the Go Live date. This checklist will be referred to during the Go Live Readiness meeting towards the end of your Financials implementation.</t>
  </si>
  <si>
    <t>Go Live critical failures are reported on the Problems &amp; Queries Tracker</t>
  </si>
  <si>
    <t>Go Live Criteria</t>
  </si>
  <si>
    <t>All Go Live critical failures retested and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</si>
</sst>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Arial"/>
      <family val="2"/>
    </font>
    <font>
      <sz val="11"/>
      <color theme="1"/>
      <name val="Arial"/>
      <family val="2"/>
    </font>
    <font>
      <i/>
      <sz val="10"/>
      <color theme="1"/>
      <name val="Arial"/>
      <family val="2"/>
    </font>
    <font>
      <i/>
      <sz val="11"/>
      <color theme="1"/>
      <name val="Arial"/>
      <family val="2"/>
    </font>
    <font>
      <b/>
      <u/>
      <sz val="11"/>
      <color theme="1"/>
      <name val="Arial"/>
      <family val="2"/>
    </font>
    <font>
      <b/>
      <sz val="11"/>
      <color theme="1"/>
      <name val="Calibri"/>
      <family val="2"/>
      <scheme val="minor"/>
    </font>
    <font>
      <b/>
      <sz val="14"/>
      <color theme="1"/>
      <name val="Calibri"/>
      <family val="2"/>
      <scheme val="minor"/>
    </font>
    <font>
      <sz val="20"/>
      <color theme="1"/>
      <name val="Calibri"/>
      <family val="2"/>
      <scheme val="minor"/>
    </font>
    <font>
      <sz val="11"/>
      <color theme="0"/>
      <name val="Calibri"/>
      <family val="2"/>
      <scheme val="minor"/>
    </font>
    <font>
      <sz val="11"/>
      <name val="Calibri"/>
      <family val="2"/>
      <scheme val="minor"/>
    </font>
    <font>
      <b/>
      <sz val="14"/>
      <color theme="1"/>
      <name val="Arial"/>
      <family val="2"/>
    </font>
    <font>
      <b/>
      <sz val="16"/>
      <color theme="1"/>
      <name val="Arial"/>
      <family val="2"/>
    </font>
    <font>
      <b/>
      <sz val="11"/>
      <color theme="0"/>
      <name val="Arial"/>
      <family val="2"/>
    </font>
    <font>
      <sz val="11"/>
      <color theme="0"/>
      <name val="Arial"/>
      <family val="2"/>
    </font>
    <font>
      <b/>
      <sz val="11"/>
      <color theme="0"/>
      <name val="Calibri"/>
      <family val="2"/>
      <scheme val="minor"/>
    </font>
    <font>
      <sz val="11"/>
      <color rgb="FFFF0000"/>
      <name val="Calibri"/>
      <family val="2"/>
      <scheme val="minor"/>
    </font>
    <font>
      <u/>
      <sz val="11"/>
      <color theme="10"/>
      <name val="Calibri"/>
      <family val="2"/>
      <scheme val="minor"/>
    </font>
    <font>
      <b/>
      <sz val="26"/>
      <color theme="5"/>
      <name val="Calibri"/>
      <family val="2"/>
      <scheme val="minor"/>
    </font>
    <font>
      <b/>
      <sz val="14"/>
      <color theme="5"/>
      <name val="Calibri"/>
      <family val="2"/>
      <scheme val="minor"/>
    </font>
    <font>
      <i/>
      <sz val="10"/>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b/>
      <u/>
      <sz val="11"/>
      <color theme="1"/>
      <name val="Calibri"/>
      <family val="2"/>
      <scheme val="minor"/>
    </font>
    <font>
      <sz val="11"/>
      <color rgb="FF171717"/>
      <name val="Calibri"/>
      <family val="2"/>
    </font>
    <font>
      <b/>
      <sz val="11"/>
      <color rgb="FFFF0000"/>
      <name val="Calibri"/>
      <family val="2"/>
      <scheme val="minor"/>
    </font>
    <font>
      <sz val="10"/>
      <color rgb="FF000000"/>
      <name val="Calibri"/>
      <family val="2"/>
    </font>
    <font>
      <b/>
      <sz val="11"/>
      <color theme="1"/>
      <name val="Aptos Narrow"/>
      <family val="2"/>
    </font>
    <font>
      <b/>
      <sz val="12"/>
      <color theme="1"/>
      <name val="Calibri"/>
      <family val="2"/>
      <scheme val="minor"/>
    </font>
    <font>
      <sz val="11"/>
      <color rgb="FF000000"/>
      <name val="Calibri"/>
      <family val="2"/>
      <scheme val="minor"/>
    </font>
    <font>
      <sz val="10"/>
      <color rgb="FF00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D9D9D9"/>
        <bgColor rgb="FFD9D9D9"/>
      </patternFill>
    </fill>
    <fill>
      <patternFill patternType="solid">
        <fgColor rgb="FFFF0000"/>
        <bgColor indexed="64"/>
      </patternFill>
    </fill>
    <fill>
      <patternFill patternType="solid">
        <fgColor theme="9"/>
        <bgColor indexed="64"/>
      </patternFill>
    </fill>
    <fill>
      <patternFill patternType="solid">
        <fgColor theme="5"/>
        <bgColor indexed="64"/>
      </patternFill>
    </fill>
  </fills>
  <borders count="88">
    <border>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theme="9" tint="-0.249977111117893"/>
      </left>
      <right style="thin">
        <color theme="9" tint="-0.249977111117893"/>
      </right>
      <top/>
      <bottom style="thin">
        <color theme="9" tint="-0.249977111117893"/>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429">
    <xf numFmtId="0" fontId="0" fillId="0" borderId="0" xfId="0"/>
    <xf numFmtId="0" fontId="2" fillId="0" borderId="0" xfId="0" applyFont="1"/>
    <xf numFmtId="0" fontId="1"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4" fontId="1" fillId="0" borderId="6" xfId="0" applyNumberFormat="1" applyFont="1" applyBorder="1" applyAlignment="1">
      <alignment horizontal="left" vertical="center" wrapText="1"/>
    </xf>
    <xf numFmtId="0" fontId="1" fillId="0" borderId="10" xfId="0" applyFont="1" applyBorder="1" applyAlignment="1">
      <alignment horizontal="left" vertical="center" wrapText="1"/>
    </xf>
    <xf numFmtId="0" fontId="1" fillId="0" borderId="6" xfId="0" applyFont="1" applyBorder="1" applyAlignment="1">
      <alignment horizontal="left" vertical="center" wrapText="1"/>
    </xf>
    <xf numFmtId="14" fontId="2" fillId="0" borderId="0" xfId="0" applyNumberFormat="1" applyFont="1" applyAlignment="1">
      <alignment horizontal="left" vertical="center"/>
    </xf>
    <xf numFmtId="0" fontId="1" fillId="0" borderId="7"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7" xfId="0" applyFont="1" applyBorder="1" applyAlignment="1">
      <alignment horizontal="center" vertical="top" wrapText="1"/>
    </xf>
    <xf numFmtId="0" fontId="2" fillId="0" borderId="22" xfId="0" applyFont="1" applyBorder="1" applyAlignment="1">
      <alignment horizontal="center" vertical="top" wrapText="1"/>
    </xf>
    <xf numFmtId="0" fontId="2" fillId="0" borderId="6" xfId="0" applyFont="1" applyBorder="1" applyAlignment="1">
      <alignment vertical="top" wrapText="1"/>
    </xf>
    <xf numFmtId="0" fontId="0" fillId="0" borderId="0" xfId="0" applyAlignment="1">
      <alignment wrapText="1"/>
    </xf>
    <xf numFmtId="0" fontId="2" fillId="0" borderId="6" xfId="0" applyFont="1" applyBorder="1" applyAlignment="1">
      <alignment horizontal="left" vertical="top" wrapText="1"/>
    </xf>
    <xf numFmtId="9" fontId="2" fillId="0" borderId="28" xfId="0" applyNumberFormat="1" applyFont="1" applyBorder="1" applyAlignment="1">
      <alignment horizontal="center" vertical="center" wrapText="1"/>
    </xf>
    <xf numFmtId="0" fontId="1" fillId="3" borderId="9" xfId="0" applyFont="1" applyFill="1" applyBorder="1" applyAlignment="1">
      <alignment vertical="top" wrapText="1"/>
    </xf>
    <xf numFmtId="0" fontId="1" fillId="3" borderId="30" xfId="0" applyFont="1" applyFill="1" applyBorder="1" applyAlignment="1">
      <alignment vertical="top" wrapText="1"/>
    </xf>
    <xf numFmtId="0" fontId="1" fillId="3" borderId="0" xfId="0" applyFont="1" applyFill="1" applyAlignment="1">
      <alignment vertical="top" wrapText="1"/>
    </xf>
    <xf numFmtId="0" fontId="2" fillId="0" borderId="0" xfId="0" applyFont="1" applyAlignment="1">
      <alignment wrapText="1"/>
    </xf>
    <xf numFmtId="0" fontId="1" fillId="3" borderId="13" xfId="0" applyFont="1" applyFill="1" applyBorder="1" applyAlignment="1">
      <alignment vertical="top" wrapText="1"/>
    </xf>
    <xf numFmtId="0" fontId="1" fillId="3" borderId="28" xfId="0" applyFont="1" applyFill="1" applyBorder="1" applyAlignment="1">
      <alignment vertical="top" wrapText="1"/>
    </xf>
    <xf numFmtId="0" fontId="1" fillId="0" borderId="18" xfId="0" applyFont="1" applyBorder="1" applyAlignment="1">
      <alignment horizontal="center" wrapText="1"/>
    </xf>
    <xf numFmtId="0" fontId="2" fillId="0" borderId="6" xfId="0" applyFont="1" applyBorder="1" applyAlignment="1">
      <alignment wrapText="1"/>
    </xf>
    <xf numFmtId="0" fontId="2" fillId="0" borderId="6" xfId="0" applyFont="1" applyBorder="1" applyAlignment="1">
      <alignment horizontal="left"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5" fillId="0" borderId="0" xfId="0" applyFont="1"/>
    <xf numFmtId="0" fontId="8" fillId="2" borderId="0" xfId="0" applyFont="1" applyFill="1" applyAlignment="1" applyProtection="1">
      <alignment horizontal="center" vertical="center"/>
      <protection hidden="1"/>
    </xf>
    <xf numFmtId="0" fontId="6" fillId="0" borderId="0" xfId="0" applyFont="1"/>
    <xf numFmtId="0" fontId="1" fillId="6" borderId="1" xfId="0" applyFont="1" applyFill="1" applyBorder="1" applyAlignment="1">
      <alignment horizontal="left" vertical="center" wrapText="1"/>
    </xf>
    <xf numFmtId="0" fontId="2" fillId="6" borderId="2" xfId="0" applyFont="1" applyFill="1"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2" fillId="0" borderId="32" xfId="0" applyFont="1" applyBorder="1" applyAlignment="1">
      <alignment wrapText="1"/>
    </xf>
    <xf numFmtId="0" fontId="9" fillId="0" borderId="0" xfId="0" applyFont="1"/>
    <xf numFmtId="0" fontId="9" fillId="0" borderId="0" xfId="0" applyFont="1" applyAlignment="1">
      <alignment wrapText="1"/>
    </xf>
    <xf numFmtId="0" fontId="8" fillId="7" borderId="0" xfId="0" applyFont="1" applyFill="1" applyAlignment="1" applyProtection="1">
      <alignment horizontal="center" vertical="center"/>
      <protection hidden="1"/>
    </xf>
    <xf numFmtId="0" fontId="10" fillId="0" borderId="0" xfId="0" applyFont="1" applyAlignment="1">
      <alignment wrapText="1"/>
    </xf>
    <xf numFmtId="9" fontId="14" fillId="0" borderId="13" xfId="0" applyNumberFormat="1" applyFont="1" applyBorder="1" applyAlignment="1">
      <alignment horizontal="center" vertical="center" wrapText="1"/>
    </xf>
    <xf numFmtId="0" fontId="2" fillId="0" borderId="8" xfId="0" applyFont="1" applyBorder="1" applyAlignment="1">
      <alignment vertical="top" wrapText="1"/>
    </xf>
    <xf numFmtId="9" fontId="12" fillId="0" borderId="13" xfId="0" applyNumberFormat="1"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0" fontId="2" fillId="0" borderId="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top" wrapText="1"/>
    </xf>
    <xf numFmtId="0" fontId="1" fillId="0" borderId="42" xfId="0" applyFont="1" applyBorder="1" applyAlignment="1">
      <alignment horizontal="center" vertical="center" wrapText="1"/>
    </xf>
    <xf numFmtId="0" fontId="2" fillId="0" borderId="4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31" xfId="0" applyFont="1" applyBorder="1" applyAlignment="1">
      <alignment horizontal="center" vertical="top" wrapText="1"/>
    </xf>
    <xf numFmtId="0" fontId="2" fillId="0" borderId="44" xfId="0" applyFont="1" applyBorder="1" applyAlignment="1">
      <alignment horizontal="center" vertical="top" wrapText="1"/>
    </xf>
    <xf numFmtId="0" fontId="2" fillId="0" borderId="32" xfId="0" applyFont="1" applyBorder="1" applyAlignment="1">
      <alignment vertical="top" wrapText="1"/>
    </xf>
    <xf numFmtId="0" fontId="2" fillId="0" borderId="45" xfId="0" applyFont="1" applyBorder="1" applyAlignment="1">
      <alignment vertical="top" wrapText="1"/>
    </xf>
    <xf numFmtId="0" fontId="2" fillId="8" borderId="6" xfId="0" applyFont="1" applyFill="1" applyBorder="1" applyAlignment="1">
      <alignment horizontal="left" vertical="top" wrapText="1"/>
    </xf>
    <xf numFmtId="0" fontId="2" fillId="8" borderId="6" xfId="0" applyFont="1" applyFill="1" applyBorder="1" applyAlignment="1">
      <alignment horizontal="left" wrapText="1"/>
    </xf>
    <xf numFmtId="0" fontId="2" fillId="8" borderId="6" xfId="0" applyFont="1" applyFill="1" applyBorder="1" applyAlignment="1">
      <alignment wrapText="1"/>
    </xf>
    <xf numFmtId="0" fontId="2" fillId="8" borderId="7" xfId="0" applyFont="1" applyFill="1" applyBorder="1" applyAlignment="1">
      <alignment horizontal="center" vertical="top" wrapText="1"/>
    </xf>
    <xf numFmtId="0" fontId="2" fillId="8" borderId="22" xfId="0" applyFont="1" applyFill="1" applyBorder="1" applyAlignment="1">
      <alignment horizontal="center" vertical="top" wrapText="1"/>
    </xf>
    <xf numFmtId="0" fontId="2" fillId="0" borderId="5" xfId="0" applyFont="1" applyBorder="1" applyAlignment="1">
      <alignment wrapText="1"/>
    </xf>
    <xf numFmtId="0" fontId="0" fillId="0" borderId="6" xfId="0" applyBorder="1" applyAlignment="1">
      <alignment wrapText="1"/>
    </xf>
    <xf numFmtId="0" fontId="0" fillId="0" borderId="9" xfId="0" applyBorder="1" applyAlignment="1">
      <alignment wrapText="1"/>
    </xf>
    <xf numFmtId="0" fontId="1" fillId="0" borderId="20" xfId="0" applyFont="1" applyBorder="1" applyAlignment="1">
      <alignment horizontal="center" wrapText="1"/>
    </xf>
    <xf numFmtId="0" fontId="0" fillId="0" borderId="32" xfId="0" applyBorder="1" applyAlignment="1">
      <alignment wrapText="1"/>
    </xf>
    <xf numFmtId="0" fontId="2" fillId="0" borderId="32" xfId="0" applyFont="1" applyBorder="1" applyAlignment="1">
      <alignment horizontal="left" wrapText="1"/>
    </xf>
    <xf numFmtId="0" fontId="2" fillId="0" borderId="24" xfId="0" applyFont="1" applyBorder="1" applyAlignment="1">
      <alignment wrapText="1"/>
    </xf>
    <xf numFmtId="0" fontId="10" fillId="0" borderId="63" xfId="0" applyFont="1" applyBorder="1" applyAlignment="1">
      <alignment horizontal="left" vertical="top" wrapText="1"/>
    </xf>
    <xf numFmtId="0" fontId="10" fillId="0" borderId="63" xfId="0" applyFont="1" applyBorder="1" applyAlignment="1">
      <alignment horizontal="left" vertical="top"/>
    </xf>
    <xf numFmtId="0" fontId="0" fillId="7" borderId="0" xfId="0" applyFill="1"/>
    <xf numFmtId="0" fontId="0" fillId="4" borderId="6" xfId="0" applyFill="1" applyBorder="1" applyAlignment="1" applyProtection="1">
      <alignment horizontal="center"/>
      <protection hidden="1"/>
    </xf>
    <xf numFmtId="0" fontId="0" fillId="4" borderId="7" xfId="0" applyFill="1" applyBorder="1" applyProtection="1">
      <protection hidden="1"/>
    </xf>
    <xf numFmtId="0" fontId="0" fillId="4" borderId="6" xfId="0" applyFill="1" applyBorder="1" applyProtection="1">
      <protection locked="0"/>
    </xf>
    <xf numFmtId="0" fontId="0" fillId="4" borderId="6" xfId="0" applyFill="1" applyBorder="1" applyProtection="1">
      <protection hidden="1"/>
    </xf>
    <xf numFmtId="0" fontId="0" fillId="0" borderId="6" xfId="0" applyBorder="1"/>
    <xf numFmtId="0" fontId="6" fillId="5" borderId="50" xfId="0" applyFont="1" applyFill="1" applyBorder="1" applyAlignment="1">
      <alignment horizontal="left" vertical="center" wrapText="1"/>
    </xf>
    <xf numFmtId="0" fontId="0" fillId="5" borderId="2" xfId="0" applyFill="1" applyBorder="1" applyAlignment="1">
      <alignment vertical="center" wrapText="1"/>
    </xf>
    <xf numFmtId="0" fontId="0" fillId="5" borderId="3" xfId="0" applyFill="1" applyBorder="1" applyAlignment="1">
      <alignment vertical="center"/>
    </xf>
    <xf numFmtId="0" fontId="0" fillId="5" borderId="4" xfId="0" applyFill="1" applyBorder="1" applyAlignment="1">
      <alignment horizontal="center"/>
    </xf>
    <xf numFmtId="0" fontId="0" fillId="0" borderId="0" xfId="0" applyAlignment="1">
      <alignment horizontal="center"/>
    </xf>
    <xf numFmtId="0" fontId="10" fillId="0" borderId="0" xfId="0" applyFont="1"/>
    <xf numFmtId="0" fontId="6" fillId="0" borderId="5" xfId="0" applyFont="1" applyBorder="1" applyAlignment="1">
      <alignment horizontal="left" vertical="center" wrapText="1"/>
    </xf>
    <xf numFmtId="0" fontId="0" fillId="0" borderId="9" xfId="0" applyBorder="1" applyAlignment="1">
      <alignment horizontal="left" vertical="center" wrapText="1"/>
    </xf>
    <xf numFmtId="14" fontId="6" fillId="0" borderId="6" xfId="0" applyNumberFormat="1" applyFont="1" applyBorder="1" applyAlignment="1">
      <alignment horizontal="left" vertical="center" wrapText="1"/>
    </xf>
    <xf numFmtId="0" fontId="0" fillId="0" borderId="6" xfId="0"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6" xfId="0" applyFont="1" applyBorder="1" applyAlignment="1">
      <alignment horizontal="center" vertical="center" wrapText="1"/>
    </xf>
    <xf numFmtId="0" fontId="22" fillId="0" borderId="0" xfId="0" applyFont="1" applyAlignment="1">
      <alignment horizontal="center" vertical="center" wrapText="1"/>
    </xf>
    <xf numFmtId="0" fontId="0" fillId="0" borderId="47" xfId="0" applyBorder="1" applyAlignment="1">
      <alignment horizontal="left"/>
    </xf>
    <xf numFmtId="0" fontId="0" fillId="0" borderId="38" xfId="0" applyBorder="1" applyAlignment="1">
      <alignment wrapText="1"/>
    </xf>
    <xf numFmtId="0" fontId="0" fillId="0" borderId="6" xfId="0" applyBorder="1" applyAlignment="1">
      <alignment horizontal="left" vertical="top" wrapText="1"/>
    </xf>
    <xf numFmtId="0" fontId="0" fillId="0" borderId="9" xfId="0" applyBorder="1" applyAlignment="1">
      <alignment horizontal="center" vertical="top" wrapText="1"/>
    </xf>
    <xf numFmtId="0" fontId="0" fillId="0" borderId="57"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8" xfId="0" applyBorder="1" applyAlignment="1">
      <alignment vertical="top" wrapText="1"/>
    </xf>
    <xf numFmtId="0" fontId="0" fillId="0" borderId="22" xfId="0" applyBorder="1" applyAlignment="1">
      <alignment horizontal="center" vertical="top" wrapText="1"/>
    </xf>
    <xf numFmtId="0" fontId="0" fillId="0" borderId="8" xfId="0" applyBorder="1" applyAlignment="1">
      <alignment horizontal="center" vertical="top" wrapText="1"/>
    </xf>
    <xf numFmtId="0" fontId="0" fillId="0" borderId="22" xfId="0" applyBorder="1" applyAlignment="1">
      <alignment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47" xfId="0" applyBorder="1" applyAlignment="1">
      <alignment horizontal="left" wrapText="1"/>
    </xf>
    <xf numFmtId="0" fontId="0" fillId="0" borderId="34" xfId="0" applyBorder="1" applyAlignment="1">
      <alignment wrapText="1"/>
    </xf>
    <xf numFmtId="0" fontId="0" fillId="0" borderId="32" xfId="0" applyBorder="1" applyAlignment="1">
      <alignment horizontal="left" vertical="top"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2" xfId="0" applyBorder="1" applyAlignment="1">
      <alignment vertical="top" wrapText="1"/>
    </xf>
    <xf numFmtId="0" fontId="0" fillId="0" borderId="6" xfId="0" applyBorder="1" applyAlignment="1">
      <alignment vertical="top" wrapText="1"/>
    </xf>
    <xf numFmtId="0" fontId="0" fillId="0" borderId="49" xfId="0" applyBorder="1" applyAlignment="1">
      <alignment horizontal="left"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28" xfId="0" applyBorder="1" applyAlignment="1">
      <alignment vertical="top" wrapText="1"/>
    </xf>
    <xf numFmtId="0" fontId="0" fillId="0" borderId="61" xfId="0" applyBorder="1" applyAlignment="1">
      <alignment horizontal="center" vertical="top" wrapText="1"/>
    </xf>
    <xf numFmtId="0" fontId="0" fillId="0" borderId="28" xfId="0" applyBorder="1" applyAlignment="1">
      <alignment horizontal="center" vertical="top" wrapText="1"/>
    </xf>
    <xf numFmtId="0" fontId="0" fillId="0" borderId="9" xfId="0" applyBorder="1" applyAlignment="1">
      <alignment horizontal="center" vertical="center" wrapText="1"/>
    </xf>
    <xf numFmtId="0" fontId="0" fillId="0" borderId="39" xfId="0" applyBorder="1" applyAlignment="1">
      <alignment vertical="top" wrapText="1"/>
    </xf>
    <xf numFmtId="0" fontId="0" fillId="0" borderId="0" xfId="0" applyAlignment="1">
      <alignment vertical="top" wrapText="1"/>
    </xf>
    <xf numFmtId="0" fontId="0" fillId="0" borderId="40" xfId="0" applyBorder="1" applyAlignment="1">
      <alignment vertical="top" wrapText="1"/>
    </xf>
    <xf numFmtId="0" fontId="0" fillId="0" borderId="9" xfId="0" applyBorder="1" applyAlignment="1">
      <alignment horizont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9" fontId="9" fillId="0" borderId="13" xfId="0" applyNumberFormat="1" applyFont="1" applyBorder="1" applyAlignment="1">
      <alignment horizontal="center" vertical="center" wrapText="1"/>
    </xf>
    <xf numFmtId="0" fontId="0" fillId="0" borderId="26" xfId="0" applyBorder="1" applyAlignment="1">
      <alignment vertical="top" wrapText="1"/>
    </xf>
    <xf numFmtId="0" fontId="0" fillId="0" borderId="27" xfId="0" applyBorder="1" applyAlignment="1">
      <alignment vertical="top" wrapText="1"/>
    </xf>
    <xf numFmtId="0" fontId="0" fillId="0" borderId="25" xfId="0" applyBorder="1" applyAlignment="1">
      <alignment vertical="top" wrapText="1"/>
    </xf>
    <xf numFmtId="9" fontId="23" fillId="0" borderId="13" xfId="0" applyNumberFormat="1" applyFont="1" applyBorder="1" applyAlignment="1">
      <alignment horizontal="center" wrapText="1"/>
    </xf>
    <xf numFmtId="9" fontId="0" fillId="0" borderId="28" xfId="0" applyNumberFormat="1" applyBorder="1" applyAlignment="1">
      <alignment horizontal="center" vertical="center" wrapText="1"/>
    </xf>
    <xf numFmtId="9" fontId="0" fillId="0" borderId="0" xfId="0" applyNumberFormat="1" applyAlignment="1">
      <alignment horizontal="center" vertical="center" wrapText="1"/>
    </xf>
    <xf numFmtId="9" fontId="10" fillId="0" borderId="0" xfId="0" applyNumberFormat="1" applyFont="1" applyAlignment="1">
      <alignment horizontal="center" vertical="center" wrapText="1"/>
    </xf>
    <xf numFmtId="0" fontId="6" fillId="3" borderId="9" xfId="0" applyFont="1" applyFill="1" applyBorder="1" applyAlignment="1">
      <alignment vertical="top" wrapText="1"/>
    </xf>
    <xf numFmtId="0" fontId="6" fillId="3" borderId="30" xfId="0" applyFont="1" applyFill="1" applyBorder="1" applyAlignment="1">
      <alignment vertical="top" wrapText="1"/>
    </xf>
    <xf numFmtId="0" fontId="6" fillId="3" borderId="0" xfId="0" applyFont="1" applyFill="1" applyAlignment="1">
      <alignment vertical="top" wrapText="1"/>
    </xf>
    <xf numFmtId="0" fontId="0" fillId="0" borderId="0" xfId="0" applyAlignment="1">
      <alignment horizontal="center" wrapText="1"/>
    </xf>
    <xf numFmtId="0" fontId="6" fillId="3" borderId="13" xfId="0" applyFont="1" applyFill="1" applyBorder="1" applyAlignment="1">
      <alignment vertical="top" wrapText="1"/>
    </xf>
    <xf numFmtId="0" fontId="6" fillId="3" borderId="28" xfId="0" applyFont="1" applyFill="1" applyBorder="1" applyAlignment="1">
      <alignment vertical="top" wrapText="1"/>
    </xf>
    <xf numFmtId="0" fontId="24" fillId="0" borderId="0" xfId="0" applyFont="1"/>
    <xf numFmtId="0" fontId="0" fillId="0" borderId="0" xfId="0" applyAlignment="1">
      <alignment horizontal="left" wrapText="1"/>
    </xf>
    <xf numFmtId="0" fontId="0" fillId="0" borderId="0" xfId="0" applyAlignment="1">
      <alignment horizontal="center" vertical="top" wrapText="1"/>
    </xf>
    <xf numFmtId="0" fontId="0" fillId="0" borderId="64" xfId="0" applyBorder="1" applyAlignment="1">
      <alignment horizontal="left"/>
    </xf>
    <xf numFmtId="0" fontId="6" fillId="0" borderId="36" xfId="0" applyFont="1" applyBorder="1" applyAlignment="1">
      <alignment horizontal="center" vertical="center" wrapText="1"/>
    </xf>
    <xf numFmtId="0" fontId="0" fillId="0" borderId="46" xfId="0" applyBorder="1" applyAlignment="1">
      <alignment horizontal="left"/>
    </xf>
    <xf numFmtId="0" fontId="0" fillId="0" borderId="32" xfId="0" applyBorder="1" applyAlignment="1">
      <alignment horizontal="center" vertical="top" wrapText="1"/>
    </xf>
    <xf numFmtId="0" fontId="0" fillId="0" borderId="33" xfId="0" applyBorder="1" applyAlignment="1">
      <alignment horizontal="center" vertical="top" wrapText="1"/>
    </xf>
    <xf numFmtId="0" fontId="0" fillId="0" borderId="45" xfId="0" applyBorder="1" applyAlignment="1">
      <alignment vertical="top" wrapText="1"/>
    </xf>
    <xf numFmtId="0" fontId="0" fillId="0" borderId="34" xfId="0" applyBorder="1" applyAlignment="1">
      <alignment horizontal="center" vertical="top" wrapText="1"/>
    </xf>
    <xf numFmtId="0" fontId="0" fillId="0" borderId="45" xfId="0" applyBorder="1" applyAlignment="1">
      <alignment horizontal="center" vertical="top" wrapText="1"/>
    </xf>
    <xf numFmtId="0" fontId="0" fillId="9" borderId="41" xfId="0" applyFill="1" applyBorder="1" applyAlignment="1">
      <alignment wrapText="1"/>
    </xf>
    <xf numFmtId="0" fontId="6" fillId="9" borderId="35" xfId="0" applyFont="1" applyFill="1" applyBorder="1" applyAlignment="1">
      <alignment horizontal="left" vertical="top" wrapText="1"/>
    </xf>
    <xf numFmtId="0" fontId="0" fillId="9" borderId="35" xfId="0" applyFill="1" applyBorder="1" applyAlignment="1">
      <alignment horizontal="left" vertical="top" wrapText="1"/>
    </xf>
    <xf numFmtId="0" fontId="0" fillId="9" borderId="35" xfId="0" applyFill="1" applyBorder="1" applyAlignment="1">
      <alignment vertical="top" wrapText="1"/>
    </xf>
    <xf numFmtId="0" fontId="0" fillId="9" borderId="35" xfId="0" applyFill="1" applyBorder="1" applyAlignment="1">
      <alignment horizontal="center" vertical="top" wrapText="1"/>
    </xf>
    <xf numFmtId="0" fontId="0" fillId="9" borderId="35" xfId="0" applyFill="1" applyBorder="1" applyAlignment="1">
      <alignment horizontal="center" wrapText="1"/>
    </xf>
    <xf numFmtId="0" fontId="0" fillId="9" borderId="21" xfId="0" applyFill="1" applyBorder="1" applyAlignment="1">
      <alignment horizontal="center" vertical="top" wrapText="1"/>
    </xf>
    <xf numFmtId="0" fontId="0" fillId="9" borderId="54" xfId="0" applyFill="1" applyBorder="1" applyAlignment="1">
      <alignment vertical="top" wrapText="1"/>
    </xf>
    <xf numFmtId="0" fontId="0" fillId="9" borderId="54" xfId="0" applyFill="1" applyBorder="1" applyAlignment="1">
      <alignment horizontal="center" vertical="top" wrapText="1"/>
    </xf>
    <xf numFmtId="0" fontId="0" fillId="9" borderId="54" xfId="0" applyFill="1" applyBorder="1" applyAlignment="1">
      <alignment horizontal="center" wrapText="1"/>
    </xf>
    <xf numFmtId="0" fontId="0" fillId="9" borderId="65" xfId="0" applyFill="1" applyBorder="1" applyAlignment="1">
      <alignment horizontal="center" vertical="top" wrapText="1"/>
    </xf>
    <xf numFmtId="0" fontId="0" fillId="9" borderId="54" xfId="0" applyFill="1" applyBorder="1" applyAlignment="1">
      <alignment wrapText="1"/>
    </xf>
    <xf numFmtId="0" fontId="0" fillId="0" borderId="5" xfId="0" applyBorder="1" applyAlignment="1">
      <alignment wrapText="1"/>
    </xf>
    <xf numFmtId="0" fontId="0" fillId="0" borderId="12" xfId="0" applyBorder="1" applyAlignment="1">
      <alignment wrapText="1"/>
    </xf>
    <xf numFmtId="0" fontId="0" fillId="0" borderId="13" xfId="0" applyBorder="1" applyAlignment="1">
      <alignment horizontal="left" vertical="top" wrapText="1"/>
    </xf>
    <xf numFmtId="0" fontId="0" fillId="0" borderId="13" xfId="0" applyBorder="1" applyAlignment="1">
      <alignment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56" xfId="0" applyBorder="1" applyAlignment="1">
      <alignment vertical="top" wrapText="1"/>
    </xf>
    <xf numFmtId="0" fontId="0" fillId="2" borderId="41" xfId="0" applyFill="1" applyBorder="1" applyAlignment="1">
      <alignment wrapText="1"/>
    </xf>
    <xf numFmtId="0" fontId="10" fillId="0" borderId="6" xfId="0" applyFont="1" applyBorder="1" applyAlignment="1">
      <alignment horizontal="left" vertical="top" wrapText="1"/>
    </xf>
    <xf numFmtId="0" fontId="0" fillId="0" borderId="53" xfId="0" applyBorder="1" applyAlignment="1">
      <alignment horizontal="left" vertical="top" wrapText="1"/>
    </xf>
    <xf numFmtId="0" fontId="0" fillId="0" borderId="53" xfId="0" applyBorder="1" applyAlignment="1">
      <alignment vertical="top" wrapText="1"/>
    </xf>
    <xf numFmtId="0" fontId="0" fillId="0" borderId="53" xfId="0" applyBorder="1" applyAlignment="1">
      <alignment horizontal="center" vertical="top" wrapText="1"/>
    </xf>
    <xf numFmtId="0" fontId="0" fillId="0" borderId="56" xfId="0" applyBorder="1" applyAlignment="1">
      <alignment horizontal="center" vertical="top" wrapText="1"/>
    </xf>
    <xf numFmtId="0" fontId="0" fillId="0" borderId="52" xfId="0" applyBorder="1" applyAlignment="1">
      <alignment wrapText="1"/>
    </xf>
    <xf numFmtId="0" fontId="0" fillId="9" borderId="36" xfId="0" applyFill="1" applyBorder="1" applyAlignment="1">
      <alignment horizontal="left" wrapText="1"/>
    </xf>
    <xf numFmtId="0" fontId="0" fillId="9" borderId="35" xfId="0" applyFill="1" applyBorder="1" applyAlignment="1">
      <alignment wrapText="1"/>
    </xf>
    <xf numFmtId="0" fontId="0" fillId="5" borderId="4" xfId="0" applyFill="1" applyBorder="1" applyAlignment="1">
      <alignment vertical="center"/>
    </xf>
    <xf numFmtId="0" fontId="6" fillId="0" borderId="42" xfId="0" applyFont="1" applyBorder="1" applyAlignment="1">
      <alignment horizontal="center" vertical="center" wrapText="1"/>
    </xf>
    <xf numFmtId="0" fontId="0" fillId="0" borderId="66" xfId="0" applyBorder="1" applyAlignment="1">
      <alignment horizontal="left" vertical="top" wrapText="1"/>
    </xf>
    <xf numFmtId="0" fontId="0" fillId="0" borderId="66" xfId="0" applyBorder="1" applyAlignment="1">
      <alignment wrapText="1"/>
    </xf>
    <xf numFmtId="0" fontId="0" fillId="0" borderId="39" xfId="0" applyBorder="1" applyAlignment="1">
      <alignment horizontal="center" vertical="top" wrapText="1"/>
    </xf>
    <xf numFmtId="0" fontId="0" fillId="0" borderId="59" xfId="0" applyBorder="1" applyAlignment="1">
      <alignment horizontal="center" vertical="top" wrapText="1"/>
    </xf>
    <xf numFmtId="0" fontId="0" fillId="0" borderId="60" xfId="0" applyBorder="1" applyAlignment="1">
      <alignment horizontal="center" vertical="top" wrapText="1"/>
    </xf>
    <xf numFmtId="0" fontId="0" fillId="0" borderId="53" xfId="0" applyBorder="1" applyAlignment="1">
      <alignment wrapText="1"/>
    </xf>
    <xf numFmtId="0" fontId="0" fillId="0" borderId="2" xfId="0" applyBorder="1" applyAlignment="1">
      <alignment horizontal="center" vertical="top" wrapText="1"/>
    </xf>
    <xf numFmtId="0" fontId="0" fillId="0" borderId="43" xfId="0" applyBorder="1" applyAlignment="1">
      <alignment vertical="top" wrapText="1"/>
    </xf>
    <xf numFmtId="0" fontId="0" fillId="0" borderId="52" xfId="0" applyBorder="1" applyAlignment="1">
      <alignment horizontal="center" vertical="top" wrapText="1"/>
    </xf>
    <xf numFmtId="0" fontId="0" fillId="0" borderId="5" xfId="0" applyBorder="1" applyAlignment="1">
      <alignment vertical="top" wrapText="1"/>
    </xf>
    <xf numFmtId="0" fontId="0" fillId="0" borderId="67" xfId="0" applyBorder="1" applyAlignment="1">
      <alignment horizontal="left"/>
    </xf>
    <xf numFmtId="0" fontId="0" fillId="0" borderId="13" xfId="0" applyBorder="1" applyAlignment="1">
      <alignment wrapText="1"/>
    </xf>
    <xf numFmtId="0" fontId="0" fillId="0" borderId="12" xfId="0" applyBorder="1" applyAlignment="1">
      <alignment vertical="top" wrapText="1"/>
    </xf>
    <xf numFmtId="0" fontId="0" fillId="0" borderId="49" xfId="0" applyBorder="1" applyAlignment="1">
      <alignment horizontal="left"/>
    </xf>
    <xf numFmtId="9" fontId="23" fillId="0" borderId="13" xfId="0" applyNumberFormat="1" applyFont="1" applyBorder="1" applyAlignment="1">
      <alignment horizontal="center" vertical="center" wrapText="1"/>
    </xf>
    <xf numFmtId="0" fontId="0" fillId="9" borderId="41" xfId="0" applyFill="1" applyBorder="1" applyAlignment="1">
      <alignment horizontal="center" wrapText="1"/>
    </xf>
    <xf numFmtId="0" fontId="0" fillId="0" borderId="9" xfId="0" applyBorder="1" applyAlignment="1">
      <alignment horizontal="left" vertical="top" wrapText="1"/>
    </xf>
    <xf numFmtId="0" fontId="0" fillId="0" borderId="38" xfId="0" applyBorder="1" applyAlignment="1">
      <alignment horizontal="center" vertical="top" wrapText="1"/>
    </xf>
    <xf numFmtId="0" fontId="0" fillId="0" borderId="30" xfId="0" applyBorder="1" applyAlignment="1">
      <alignment horizontal="center" vertical="top" wrapText="1"/>
    </xf>
    <xf numFmtId="0" fontId="0" fillId="0" borderId="47" xfId="0" applyBorder="1"/>
    <xf numFmtId="0" fontId="10" fillId="0" borderId="6" xfId="0" applyFont="1" applyBorder="1" applyAlignment="1">
      <alignment wrapText="1"/>
    </xf>
    <xf numFmtId="0" fontId="0" fillId="0" borderId="7" xfId="0" applyBorder="1"/>
    <xf numFmtId="0" fontId="0" fillId="0" borderId="5" xfId="0" applyBorder="1"/>
    <xf numFmtId="0" fontId="0" fillId="0" borderId="22" xfId="0" applyBorder="1"/>
    <xf numFmtId="0" fontId="0" fillId="0" borderId="8" xfId="0" applyBorder="1"/>
    <xf numFmtId="0" fontId="0" fillId="0" borderId="6" xfId="0" quotePrefix="1" applyBorder="1" applyAlignment="1">
      <alignment wrapText="1"/>
    </xf>
    <xf numFmtId="0" fontId="0" fillId="0" borderId="67" xfId="0" applyBorder="1"/>
    <xf numFmtId="0" fontId="0" fillId="0" borderId="32" xfId="0" quotePrefix="1" applyBorder="1" applyAlignment="1">
      <alignment wrapText="1"/>
    </xf>
    <xf numFmtId="0" fontId="0" fillId="0" borderId="32" xfId="0" applyBorder="1"/>
    <xf numFmtId="0" fontId="0" fillId="0" borderId="33" xfId="0" applyBorder="1"/>
    <xf numFmtId="0" fontId="0" fillId="0" borderId="12" xfId="0" applyBorder="1"/>
    <xf numFmtId="0" fontId="0" fillId="0" borderId="13" xfId="0" applyBorder="1"/>
    <xf numFmtId="0" fontId="0" fillId="0" borderId="34" xfId="0" applyBorder="1"/>
    <xf numFmtId="0" fontId="0" fillId="0" borderId="45" xfId="0" applyBorder="1"/>
    <xf numFmtId="0" fontId="0" fillId="0" borderId="64" xfId="0" applyBorder="1"/>
    <xf numFmtId="0" fontId="0" fillId="0" borderId="9" xfId="0" quotePrefix="1" applyBorder="1" applyAlignment="1">
      <alignment wrapText="1"/>
    </xf>
    <xf numFmtId="0" fontId="0" fillId="0" borderId="9" xfId="0" applyBorder="1"/>
    <xf numFmtId="0" fontId="0" fillId="0" borderId="57" xfId="0" applyBorder="1"/>
    <xf numFmtId="0" fontId="0" fillId="0" borderId="43" xfId="0" applyBorder="1"/>
    <xf numFmtId="0" fontId="0" fillId="0" borderId="53" xfId="0" applyBorder="1"/>
    <xf numFmtId="0" fontId="0" fillId="0" borderId="38" xfId="0" applyBorder="1"/>
    <xf numFmtId="0" fontId="0" fillId="0" borderId="30" xfId="0" applyBorder="1"/>
    <xf numFmtId="0" fontId="0" fillId="0" borderId="49" xfId="0" applyBorder="1"/>
    <xf numFmtId="0" fontId="0" fillId="0" borderId="61" xfId="0" applyBorder="1"/>
    <xf numFmtId="0" fontId="0" fillId="0" borderId="28" xfId="0" applyBorder="1"/>
    <xf numFmtId="0" fontId="0" fillId="0" borderId="51" xfId="0" applyBorder="1" applyAlignment="1">
      <alignment wrapText="1"/>
    </xf>
    <xf numFmtId="0" fontId="0" fillId="0" borderId="53" xfId="0" applyBorder="1" applyAlignment="1">
      <alignment horizontal="center" vertical="center" wrapText="1"/>
    </xf>
    <xf numFmtId="0" fontId="0" fillId="0" borderId="56" xfId="0" applyBorder="1" applyAlignment="1">
      <alignment horizontal="center" vertical="center" wrapText="1"/>
    </xf>
    <xf numFmtId="0" fontId="0" fillId="0" borderId="22" xfId="0" applyBorder="1" applyAlignment="1">
      <alignment horizontal="left" vertical="top" wrapText="1"/>
    </xf>
    <xf numFmtId="0" fontId="0" fillId="0" borderId="11" xfId="0" applyBorder="1" applyAlignment="1">
      <alignment horizontal="center" vertical="top" wrapText="1"/>
    </xf>
    <xf numFmtId="0" fontId="0" fillId="0" borderId="47" xfId="0" applyBorder="1" applyAlignment="1">
      <alignment wrapText="1"/>
    </xf>
    <xf numFmtId="0" fontId="0" fillId="0" borderId="48" xfId="0" applyBorder="1" applyAlignment="1">
      <alignment wrapText="1"/>
    </xf>
    <xf numFmtId="0" fontId="0" fillId="0" borderId="7" xfId="0" applyBorder="1" applyAlignment="1">
      <alignment vertical="top" wrapText="1"/>
    </xf>
    <xf numFmtId="0" fontId="0" fillId="0" borderId="67" xfId="0" applyBorder="1" applyAlignment="1">
      <alignment horizontal="left" wrapText="1"/>
    </xf>
    <xf numFmtId="0" fontId="0" fillId="0" borderId="70" xfId="0" applyBorder="1" applyAlignment="1">
      <alignment horizontal="center" vertical="top" wrapText="1"/>
    </xf>
    <xf numFmtId="0" fontId="0" fillId="0" borderId="70" xfId="0" applyBorder="1" applyAlignment="1">
      <alignment vertical="top" wrapText="1"/>
    </xf>
    <xf numFmtId="0" fontId="0" fillId="0" borderId="68" xfId="0" applyBorder="1" applyAlignment="1">
      <alignment horizontal="center" vertical="top" wrapText="1"/>
    </xf>
    <xf numFmtId="0" fontId="17" fillId="7" borderId="0" xfId="1" applyFill="1"/>
    <xf numFmtId="0" fontId="25" fillId="3" borderId="71" xfId="0" applyFont="1" applyFill="1" applyBorder="1" applyAlignment="1">
      <alignment vertical="top"/>
    </xf>
    <xf numFmtId="0" fontId="25" fillId="3" borderId="63" xfId="0" applyFont="1" applyFill="1" applyBorder="1" applyAlignment="1">
      <alignment vertical="top"/>
    </xf>
    <xf numFmtId="0" fontId="25" fillId="0" borderId="63" xfId="0" applyFont="1" applyBorder="1" applyAlignment="1">
      <alignment vertical="top"/>
    </xf>
    <xf numFmtId="0" fontId="0" fillId="0" borderId="29" xfId="0" applyBorder="1" applyAlignment="1">
      <alignment vertical="top" wrapText="1"/>
    </xf>
    <xf numFmtId="0" fontId="0" fillId="0" borderId="9" xfId="0" applyBorder="1" applyAlignment="1">
      <alignment vertical="top" wrapText="1"/>
    </xf>
    <xf numFmtId="0" fontId="0" fillId="0" borderId="30" xfId="0" applyBorder="1" applyAlignment="1">
      <alignment vertical="top" wrapText="1"/>
    </xf>
    <xf numFmtId="0" fontId="25" fillId="3" borderId="71" xfId="0" applyFont="1" applyFill="1" applyBorder="1" applyAlignment="1">
      <alignment vertical="top" wrapText="1"/>
    </xf>
    <xf numFmtId="0" fontId="10" fillId="0" borderId="71" xfId="0" applyFont="1" applyBorder="1" applyAlignment="1">
      <alignment horizontal="left" vertical="top"/>
    </xf>
    <xf numFmtId="0" fontId="0" fillId="0" borderId="29" xfId="0" applyBorder="1" applyAlignment="1">
      <alignment horizontal="center" wrapText="1"/>
    </xf>
    <xf numFmtId="0" fontId="0" fillId="0" borderId="64" xfId="0" applyBorder="1" applyAlignment="1">
      <alignment horizontal="left" wrapText="1"/>
    </xf>
    <xf numFmtId="0" fontId="0" fillId="0" borderId="29" xfId="0" applyBorder="1" applyAlignment="1">
      <alignment wrapText="1"/>
    </xf>
    <xf numFmtId="0" fontId="0" fillId="0" borderId="72" xfId="0" applyBorder="1" applyAlignment="1">
      <alignment horizontal="left" vertical="top" wrapText="1"/>
    </xf>
    <xf numFmtId="0" fontId="0" fillId="0" borderId="31" xfId="0" applyBorder="1" applyAlignment="1">
      <alignment vertical="top" wrapText="1"/>
    </xf>
    <xf numFmtId="0" fontId="26" fillId="0" borderId="9" xfId="0" applyFont="1" applyBorder="1" applyAlignment="1">
      <alignment horizontal="left" vertical="center" wrapText="1"/>
    </xf>
    <xf numFmtId="0" fontId="0" fillId="9" borderId="50" xfId="0" applyFill="1" applyBorder="1" applyAlignment="1">
      <alignment horizontal="center" wrapText="1"/>
    </xf>
    <xf numFmtId="0" fontId="0" fillId="9" borderId="21" xfId="0" applyFill="1" applyBorder="1" applyAlignment="1">
      <alignment vertical="top" wrapText="1"/>
    </xf>
    <xf numFmtId="0" fontId="0" fillId="9" borderId="65" xfId="0" applyFill="1" applyBorder="1" applyAlignment="1">
      <alignment vertical="top" wrapText="1"/>
    </xf>
    <xf numFmtId="0" fontId="6" fillId="0" borderId="6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73" xfId="0" applyFont="1" applyBorder="1" applyAlignment="1">
      <alignment horizontal="center" vertical="center" wrapText="1"/>
    </xf>
    <xf numFmtId="0" fontId="10" fillId="0" borderId="71" xfId="0" applyFont="1" applyBorder="1" applyAlignment="1">
      <alignment horizontal="left" vertical="top" wrapText="1"/>
    </xf>
    <xf numFmtId="0" fontId="0" fillId="0" borderId="55" xfId="0" applyBorder="1" applyAlignment="1">
      <alignment wrapText="1"/>
    </xf>
    <xf numFmtId="0" fontId="0" fillId="0" borderId="36" xfId="0" applyBorder="1" applyAlignment="1">
      <alignment horizontal="left" wrapText="1"/>
    </xf>
    <xf numFmtId="0" fontId="0" fillId="2" borderId="35" xfId="0" applyFill="1" applyBorder="1" applyAlignment="1">
      <alignment wrapText="1"/>
    </xf>
    <xf numFmtId="0" fontId="0" fillId="0" borderId="4" xfId="0" applyBorder="1" applyAlignment="1">
      <alignment horizontal="center" vertical="top" wrapText="1"/>
    </xf>
    <xf numFmtId="0" fontId="0" fillId="0" borderId="74" xfId="0" applyBorder="1" applyAlignment="1">
      <alignment vertical="top" wrapText="1"/>
    </xf>
    <xf numFmtId="0" fontId="0" fillId="0" borderId="75" xfId="0" applyBorder="1" applyAlignment="1">
      <alignment vertical="top" wrapText="1"/>
    </xf>
    <xf numFmtId="0" fontId="0" fillId="0" borderId="76" xfId="0" applyBorder="1" applyAlignment="1">
      <alignment vertical="top" wrapText="1"/>
    </xf>
    <xf numFmtId="0" fontId="0" fillId="0" borderId="43" xfId="0" applyBorder="1" applyAlignment="1">
      <alignment horizontal="center" vertical="top" wrapText="1"/>
    </xf>
    <xf numFmtId="0" fontId="17" fillId="0" borderId="43" xfId="1" applyBorder="1" applyAlignment="1">
      <alignment wrapText="1"/>
    </xf>
    <xf numFmtId="0" fontId="17" fillId="0" borderId="40" xfId="1" applyBorder="1" applyAlignment="1">
      <alignment wrapText="1"/>
    </xf>
    <xf numFmtId="0" fontId="17" fillId="0" borderId="52" xfId="1" applyBorder="1" applyAlignment="1">
      <alignment wrapText="1"/>
    </xf>
    <xf numFmtId="0" fontId="17" fillId="0" borderId="22" xfId="1" applyBorder="1" applyAlignment="1">
      <alignment wrapText="1"/>
    </xf>
    <xf numFmtId="0" fontId="17" fillId="0" borderId="61" xfId="1" applyBorder="1" applyAlignment="1">
      <alignment wrapText="1"/>
    </xf>
    <xf numFmtId="0" fontId="17" fillId="0" borderId="34" xfId="1" applyBorder="1" applyAlignment="1">
      <alignment wrapText="1"/>
    </xf>
    <xf numFmtId="0" fontId="17" fillId="0" borderId="38" xfId="1" applyBorder="1" applyAlignment="1">
      <alignment wrapText="1"/>
    </xf>
    <xf numFmtId="0" fontId="27" fillId="0" borderId="0" xfId="0" applyFont="1" applyAlignment="1">
      <alignment wrapText="1"/>
    </xf>
    <xf numFmtId="0" fontId="27" fillId="10" borderId="77" xfId="0" applyFont="1" applyFill="1" applyBorder="1" applyAlignment="1">
      <alignment wrapText="1"/>
    </xf>
    <xf numFmtId="0" fontId="27" fillId="0" borderId="77" xfId="0" applyFont="1" applyBorder="1" applyAlignment="1">
      <alignment wrapText="1"/>
    </xf>
    <xf numFmtId="0" fontId="1" fillId="0" borderId="36" xfId="0" applyFont="1" applyBorder="1" applyAlignment="1">
      <alignment horizontal="center" vertical="center" wrapText="1"/>
    </xf>
    <xf numFmtId="0" fontId="0" fillId="5" borderId="0" xfId="0" applyFill="1"/>
    <xf numFmtId="0" fontId="27" fillId="10" borderId="78" xfId="0" applyFont="1" applyFill="1" applyBorder="1" applyAlignment="1">
      <alignment wrapText="1"/>
    </xf>
    <xf numFmtId="0" fontId="28" fillId="5" borderId="79" xfId="0" applyFont="1" applyFill="1" applyBorder="1"/>
    <xf numFmtId="0" fontId="28" fillId="5" borderId="80" xfId="0" applyFont="1" applyFill="1" applyBorder="1"/>
    <xf numFmtId="0" fontId="28" fillId="5" borderId="81" xfId="0" applyFont="1" applyFill="1" applyBorder="1"/>
    <xf numFmtId="0" fontId="28" fillId="5" borderId="82" xfId="0" applyFont="1" applyFill="1" applyBorder="1"/>
    <xf numFmtId="0" fontId="28" fillId="5" borderId="83" xfId="0" applyFont="1" applyFill="1" applyBorder="1"/>
    <xf numFmtId="0" fontId="28" fillId="5" borderId="84" xfId="0" applyFont="1" applyFill="1" applyBorder="1"/>
    <xf numFmtId="0" fontId="28" fillId="5" borderId="85" xfId="0" applyFont="1" applyFill="1" applyBorder="1"/>
    <xf numFmtId="0" fontId="28" fillId="5" borderId="86" xfId="0" applyFont="1" applyFill="1" applyBorder="1"/>
    <xf numFmtId="0" fontId="0" fillId="5" borderId="2" xfId="0" applyFill="1" applyBorder="1" applyAlignment="1">
      <alignment vertical="center"/>
    </xf>
    <xf numFmtId="14" fontId="0" fillId="0" borderId="0" xfId="0" applyNumberFormat="1" applyAlignment="1">
      <alignment horizontal="left" vertical="center"/>
    </xf>
    <xf numFmtId="0" fontId="6" fillId="9" borderId="35" xfId="0" applyFont="1" applyFill="1" applyBorder="1" applyAlignment="1">
      <alignment horizontal="left" vertical="top"/>
    </xf>
    <xf numFmtId="0" fontId="0" fillId="9" borderId="35" xfId="0" applyFill="1" applyBorder="1" applyAlignment="1">
      <alignment horizontal="left" vertical="top"/>
    </xf>
    <xf numFmtId="0" fontId="0" fillId="9" borderId="35" xfId="0" applyFill="1" applyBorder="1" applyAlignment="1">
      <alignment vertical="top"/>
    </xf>
    <xf numFmtId="0" fontId="0" fillId="9" borderId="35" xfId="0" applyFill="1" applyBorder="1" applyAlignment="1">
      <alignment horizontal="center" vertical="top"/>
    </xf>
    <xf numFmtId="0" fontId="6" fillId="9" borderId="54" xfId="0" applyFont="1" applyFill="1" applyBorder="1" applyAlignment="1">
      <alignment horizontal="left" vertical="top"/>
    </xf>
    <xf numFmtId="0" fontId="0" fillId="9" borderId="54" xfId="0" applyFill="1" applyBorder="1" applyAlignment="1">
      <alignment horizontal="left" vertical="top"/>
    </xf>
    <xf numFmtId="0" fontId="0" fillId="9" borderId="54" xfId="0" applyFill="1" applyBorder="1" applyAlignment="1">
      <alignment vertical="top"/>
    </xf>
    <xf numFmtId="0" fontId="0" fillId="0" borderId="10" xfId="0" applyBorder="1" applyAlignment="1">
      <alignment horizontal="left" wrapText="1"/>
    </xf>
    <xf numFmtId="0" fontId="0" fillId="0" borderId="10" xfId="0" applyBorder="1" applyAlignment="1">
      <alignment horizontal="left"/>
    </xf>
    <xf numFmtId="0" fontId="17" fillId="0" borderId="6" xfId="1" applyBorder="1" applyAlignment="1">
      <alignment wrapText="1"/>
    </xf>
    <xf numFmtId="0" fontId="0" fillId="7" borderId="0" xfId="0" applyFill="1" applyAlignment="1">
      <alignment horizontal="right"/>
    </xf>
    <xf numFmtId="0" fontId="18" fillId="7" borderId="0" xfId="0" applyFont="1" applyFill="1" applyAlignment="1" applyProtection="1">
      <alignment horizontal="center"/>
      <protection hidden="1"/>
    </xf>
    <xf numFmtId="0" fontId="19" fillId="7" borderId="0" xfId="0" applyFont="1" applyFill="1" applyAlignment="1" applyProtection="1">
      <alignment horizontal="center"/>
      <protection hidden="1"/>
    </xf>
    <xf numFmtId="0" fontId="0" fillId="7" borderId="0" xfId="0" applyFill="1" applyAlignment="1">
      <alignment horizontal="center" wrapText="1"/>
    </xf>
    <xf numFmtId="0" fontId="0" fillId="7" borderId="0" xfId="0" applyFill="1" applyAlignment="1">
      <alignment horizontal="center"/>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6" fillId="0" borderId="50" xfId="0" applyFont="1" applyBorder="1" applyAlignment="1">
      <alignment horizontal="center" vertical="center" wrapText="1"/>
    </xf>
    <xf numFmtId="0" fontId="6" fillId="0" borderId="65" xfId="0" applyFont="1" applyBorder="1" applyAlignment="1">
      <alignment horizontal="center" vertical="center" wrapText="1"/>
    </xf>
    <xf numFmtId="0" fontId="0" fillId="2" borderId="41" xfId="0" applyFill="1" applyBorder="1" applyAlignment="1">
      <alignment horizontal="center" vertical="top" wrapText="1"/>
    </xf>
    <xf numFmtId="0" fontId="0" fillId="2" borderId="35" xfId="0" applyFill="1" applyBorder="1" applyAlignment="1">
      <alignment horizontal="center" vertical="top" wrapText="1"/>
    </xf>
    <xf numFmtId="0" fontId="0" fillId="2" borderId="21" xfId="0" applyFill="1" applyBorder="1" applyAlignment="1">
      <alignment horizontal="center" vertical="top" wrapText="1"/>
    </xf>
    <xf numFmtId="0" fontId="6" fillId="0" borderId="37" xfId="0" applyFont="1" applyBorder="1" applyAlignment="1">
      <alignment horizontal="left" vertical="center" wrapText="1"/>
    </xf>
    <xf numFmtId="0" fontId="0" fillId="0" borderId="38" xfId="0"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6" fillId="3" borderId="29" xfId="0" applyFont="1" applyFill="1" applyBorder="1" applyAlignment="1">
      <alignment vertical="top" wrapText="1"/>
    </xf>
    <xf numFmtId="0" fontId="6"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13" xfId="0" applyFont="1" applyFill="1" applyBorder="1" applyAlignment="1">
      <alignment vertical="top"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6" fillId="0" borderId="4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0" fillId="0" borderId="39" xfId="0" applyBorder="1" applyAlignment="1">
      <alignment horizontal="center" vertical="top" wrapText="1"/>
    </xf>
    <xf numFmtId="0" fontId="0" fillId="0" borderId="0" xfId="0" applyAlignment="1">
      <alignment horizontal="center" vertical="top" wrapText="1"/>
    </xf>
    <xf numFmtId="0" fontId="0" fillId="0" borderId="40"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25" xfId="0" applyBorder="1" applyAlignment="1">
      <alignment horizontal="center" vertical="top" wrapText="1"/>
    </xf>
    <xf numFmtId="0" fontId="0" fillId="2" borderId="24" xfId="0" applyFill="1" applyBorder="1" applyAlignment="1">
      <alignment horizontal="center" vertical="top" wrapText="1"/>
    </xf>
    <xf numFmtId="0" fontId="0" fillId="2" borderId="27" xfId="0" applyFill="1" applyBorder="1" applyAlignment="1">
      <alignment horizontal="center" vertical="top" wrapText="1"/>
    </xf>
    <xf numFmtId="0" fontId="0" fillId="2" borderId="58" xfId="0" applyFill="1" applyBorder="1" applyAlignment="1">
      <alignment horizontal="center" vertical="top" wrapText="1"/>
    </xf>
    <xf numFmtId="0" fontId="6" fillId="0" borderId="35" xfId="0" applyFont="1" applyBorder="1" applyAlignment="1">
      <alignment horizontal="center" vertical="center" wrapText="1"/>
    </xf>
    <xf numFmtId="0" fontId="6" fillId="0" borderId="23" xfId="0" applyFont="1" applyBorder="1" applyAlignment="1">
      <alignment horizontal="left" vertical="center" wrapText="1"/>
    </xf>
    <xf numFmtId="0" fontId="0" fillId="0" borderId="52" xfId="0" applyBorder="1" applyAlignment="1">
      <alignment horizontal="left" vertical="center" wrapText="1"/>
    </xf>
    <xf numFmtId="0" fontId="0" fillId="0" borderId="1" xfId="0" applyBorder="1" applyAlignment="1">
      <alignment horizontal="center" vertical="top" wrapText="1"/>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2" borderId="41" xfId="0" applyFill="1" applyBorder="1" applyAlignment="1">
      <alignment horizontal="center" vertical="top"/>
    </xf>
    <xf numFmtId="0" fontId="0" fillId="2" borderId="35" xfId="0" applyFill="1" applyBorder="1" applyAlignment="1">
      <alignment horizontal="center" vertical="top"/>
    </xf>
    <xf numFmtId="0" fontId="0" fillId="2" borderId="21" xfId="0" applyFill="1" applyBorder="1" applyAlignment="1">
      <alignment horizontal="center" vertical="top"/>
    </xf>
    <xf numFmtId="0" fontId="0" fillId="2" borderId="27" xfId="0" applyFill="1" applyBorder="1" applyAlignment="1">
      <alignment horizontal="center" vertical="top"/>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1" fillId="3" borderId="29" xfId="0" applyFont="1" applyFill="1" applyBorder="1" applyAlignment="1">
      <alignment vertical="top" wrapText="1"/>
    </xf>
    <xf numFmtId="0" fontId="1" fillId="3" borderId="9" xfId="0" applyFont="1" applyFill="1" applyBorder="1" applyAlignment="1">
      <alignment vertical="top" wrapText="1"/>
    </xf>
    <xf numFmtId="0" fontId="1" fillId="3" borderId="12" xfId="0" applyFont="1" applyFill="1" applyBorder="1" applyAlignment="1">
      <alignment vertical="top" wrapText="1"/>
    </xf>
    <xf numFmtId="0" fontId="1" fillId="3" borderId="13" xfId="0" applyFont="1" applyFill="1" applyBorder="1" applyAlignment="1">
      <alignment vertical="top"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center" vertical="top" wrapText="1"/>
    </xf>
    <xf numFmtId="0" fontId="2" fillId="0" borderId="0" xfId="0" applyFont="1" applyAlignment="1">
      <alignment horizontal="center" vertical="top" wrapText="1"/>
    </xf>
    <xf numFmtId="0" fontId="2" fillId="0" borderId="40"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5" xfId="0" applyFont="1" applyBorder="1" applyAlignment="1">
      <alignment horizontal="center" vertical="top"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2" fillId="2" borderId="41" xfId="0" applyFont="1" applyFill="1" applyBorder="1" applyAlignment="1">
      <alignment horizontal="center" vertical="top" wrapText="1"/>
    </xf>
    <xf numFmtId="0" fontId="2" fillId="2" borderId="35" xfId="0" applyFont="1" applyFill="1" applyBorder="1" applyAlignment="1">
      <alignment horizontal="center" vertical="top" wrapText="1"/>
    </xf>
    <xf numFmtId="0" fontId="2" fillId="2" borderId="21" xfId="0" applyFont="1" applyFill="1" applyBorder="1" applyAlignment="1">
      <alignment horizontal="center" vertical="top" wrapText="1"/>
    </xf>
    <xf numFmtId="0" fontId="7" fillId="11" borderId="0" xfId="0" applyFont="1" applyFill="1" applyAlignment="1" applyProtection="1">
      <alignment horizontal="center" vertical="center" wrapText="1"/>
      <protection hidden="1"/>
    </xf>
    <xf numFmtId="0" fontId="7" fillId="12" borderId="0" xfId="0" applyFont="1" applyFill="1" applyAlignment="1" applyProtection="1">
      <alignment horizontal="center" vertical="center" wrapText="1"/>
      <protection hidden="1"/>
    </xf>
    <xf numFmtId="0" fontId="29" fillId="13" borderId="0" xfId="0" applyFont="1" applyFill="1" applyAlignment="1" applyProtection="1">
      <alignment horizontal="center" vertical="center" wrapText="1"/>
      <protection hidden="1"/>
    </xf>
    <xf numFmtId="0" fontId="10" fillId="0" borderId="6" xfId="0" applyFont="1" applyBorder="1" applyAlignment="1">
      <alignment vertical="top"/>
    </xf>
    <xf numFmtId="0" fontId="0" fillId="0" borderId="48" xfId="0" applyBorder="1" applyAlignment="1">
      <alignment horizontal="left" wrapText="1"/>
    </xf>
    <xf numFmtId="0" fontId="0" fillId="0" borderId="87" xfId="0" applyBorder="1" applyAlignment="1">
      <alignment horizontal="left" wrapText="1"/>
    </xf>
    <xf numFmtId="0" fontId="10" fillId="0" borderId="6" xfId="0" applyFont="1" applyBorder="1" applyAlignment="1">
      <alignment vertical="top" wrapText="1"/>
    </xf>
    <xf numFmtId="0" fontId="31" fillId="0" borderId="6" xfId="0" applyFont="1" applyBorder="1" applyAlignment="1">
      <alignment horizontal="left" vertical="top" wrapText="1"/>
    </xf>
    <xf numFmtId="0" fontId="10" fillId="0" borderId="9" xfId="0" applyFont="1" applyBorder="1" applyAlignment="1">
      <alignment vertical="top" wrapText="1"/>
    </xf>
    <xf numFmtId="0" fontId="10" fillId="0" borderId="9" xfId="0" applyFont="1" applyBorder="1" applyAlignment="1">
      <alignment vertical="top"/>
    </xf>
    <xf numFmtId="0" fontId="0" fillId="0" borderId="37" xfId="0" applyBorder="1" applyAlignment="1">
      <alignment wrapText="1"/>
    </xf>
    <xf numFmtId="0" fontId="0" fillId="0" borderId="10" xfId="0" applyBorder="1" applyAlignment="1">
      <alignment wrapText="1"/>
    </xf>
    <xf numFmtId="0" fontId="0" fillId="0" borderId="24" xfId="0" applyBorder="1" applyAlignment="1">
      <alignment wrapText="1"/>
    </xf>
    <xf numFmtId="0" fontId="10" fillId="0" borderId="13" xfId="0" applyFont="1" applyBorder="1" applyAlignment="1">
      <alignment vertical="top" wrapText="1"/>
    </xf>
    <xf numFmtId="0" fontId="30" fillId="0" borderId="13" xfId="0" applyFont="1" applyBorder="1" applyAlignment="1">
      <alignment vertical="top"/>
    </xf>
    <xf numFmtId="0" fontId="29" fillId="5" borderId="0" xfId="0" applyFont="1" applyFill="1" applyAlignment="1" applyProtection="1">
      <alignment horizontal="center" vertical="center" wrapText="1"/>
      <protection hidden="1"/>
    </xf>
    <xf numFmtId="0" fontId="29" fillId="8" borderId="0" xfId="0" applyFont="1" applyFill="1" applyAlignment="1" applyProtection="1">
      <alignment horizontal="center" vertical="center" wrapText="1"/>
      <protection hidden="1"/>
    </xf>
    <xf numFmtId="0" fontId="0" fillId="0" borderId="0" xfId="0" applyFill="1"/>
    <xf numFmtId="0" fontId="29" fillId="0" borderId="0" xfId="0" applyFont="1" applyFill="1" applyAlignment="1" applyProtection="1">
      <alignment horizontal="center" vertical="center" wrapText="1"/>
      <protection hidden="1"/>
    </xf>
    <xf numFmtId="0" fontId="8" fillId="0" borderId="0" xfId="0" applyFont="1" applyFill="1" applyAlignment="1" applyProtection="1">
      <alignment horizontal="center" vertical="center"/>
      <protection hidden="1"/>
    </xf>
  </cellXfs>
  <cellStyles count="2">
    <cellStyle name="Hyperlink" xfId="1" builtinId="8"/>
    <cellStyle name="Normal" xfId="0" builtinId="0"/>
  </cellStyles>
  <dxfs count="28">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4</xdr:row>
          <xdr:rowOff>184150</xdr:rowOff>
        </xdr:from>
        <xdr:to>
          <xdr:col>4</xdr:col>
          <xdr:colOff>50800</xdr:colOff>
          <xdr:row>6</xdr:row>
          <xdr:rowOff>31750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xdr:row>
          <xdr:rowOff>165100</xdr:rowOff>
        </xdr:from>
        <xdr:to>
          <xdr:col>4</xdr:col>
          <xdr:colOff>31750</xdr:colOff>
          <xdr:row>7</xdr:row>
          <xdr:rowOff>31750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xdr:row>
          <xdr:rowOff>184150</xdr:rowOff>
        </xdr:from>
        <xdr:to>
          <xdr:col>4</xdr:col>
          <xdr:colOff>57150</xdr:colOff>
          <xdr:row>8</xdr:row>
          <xdr:rowOff>31750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7</xdr:row>
          <xdr:rowOff>165100</xdr:rowOff>
        </xdr:from>
        <xdr:to>
          <xdr:col>4</xdr:col>
          <xdr:colOff>57150</xdr:colOff>
          <xdr:row>9</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165100</xdr:rowOff>
        </xdr:from>
        <xdr:to>
          <xdr:col>4</xdr:col>
          <xdr:colOff>50800</xdr:colOff>
          <xdr:row>11</xdr:row>
          <xdr:rowOff>31750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165100</xdr:rowOff>
        </xdr:from>
        <xdr:to>
          <xdr:col>4</xdr:col>
          <xdr:colOff>50800</xdr:colOff>
          <xdr:row>10</xdr:row>
          <xdr:rowOff>31750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ials.helpdocs.io/category/0b95qiyo5o-procurement-portal" TargetMode="External"/><Relationship Id="rId2" Type="http://schemas.openxmlformats.org/officeDocument/2006/relationships/hyperlink" Target="https://financials.helpdocs.io/" TargetMode="External"/><Relationship Id="rId1" Type="http://schemas.openxmlformats.org/officeDocument/2006/relationships/hyperlink" Target="https://myworkplace.helpdocs.io/category/5mvdw12aw1-myworkplac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2" Type="http://schemas.openxmlformats.org/officeDocument/2006/relationships/hyperlink" Target="https://myworkplace.helpdocs.io/category/zidbb07cio-applets" TargetMode="External"/><Relationship Id="rId1" Type="http://schemas.openxmlformats.org/officeDocument/2006/relationships/hyperlink" Target="https://myworkplace.helpdocs.io/article/1typ9pwfpz-feature-desk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financials.helpdocs.io/article/5uuviwn2ky-closing-module-periods" TargetMode="External"/><Relationship Id="rId7" Type="http://schemas.openxmlformats.org/officeDocument/2006/relationships/hyperlink" Target="https://financials.helpdocs.io/article/ocnwbj3nuu-journal-entry" TargetMode="External"/><Relationship Id="rId2" Type="http://schemas.openxmlformats.org/officeDocument/2006/relationships/hyperlink" Target="https://financials.helpdocs.io/article/k85guqmkmn-close-the-gl-period" TargetMode="External"/><Relationship Id="rId1" Type="http://schemas.openxmlformats.org/officeDocument/2006/relationships/hyperlink" Target="https://financials.helpdocs.io/article/ocnwbj3nuu-journal-entry" TargetMode="External"/><Relationship Id="rId6" Type="http://schemas.openxmlformats.org/officeDocument/2006/relationships/hyperlink" Target="https://financials.helpdocs.io/article/ocnwbj3nuu-journal-entry" TargetMode="External"/><Relationship Id="rId5" Type="http://schemas.openxmlformats.org/officeDocument/2006/relationships/hyperlink" Target="https://financials.helpdocs.io/article/ocnwbj3nuu-journal-entry" TargetMode="External"/><Relationship Id="rId4" Type="http://schemas.openxmlformats.org/officeDocument/2006/relationships/hyperlink" Target="https://financials.helpdocs.io/article/krkbrph8je-closing-a-year-closing-the-last-year-adjustment-perio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financials.helpdocs.io/article/oevwwzq3lw-authorisation" TargetMode="External"/><Relationship Id="rId13" Type="http://schemas.openxmlformats.org/officeDocument/2006/relationships/hyperlink" Target="https://financials.helpdocs.io/article/iyx3u7d9a3-payment-processing" TargetMode="External"/><Relationship Id="rId3" Type="http://schemas.openxmlformats.org/officeDocument/2006/relationships/hyperlink" Target="https://financials.helpdocs.io/article/s834v8sib9-orders" TargetMode="External"/><Relationship Id="rId7" Type="http://schemas.openxmlformats.org/officeDocument/2006/relationships/hyperlink" Target="2.%20Financials%20Test%20Schedule.xlsx" TargetMode="External"/><Relationship Id="rId12" Type="http://schemas.openxmlformats.org/officeDocument/2006/relationships/hyperlink" Target="https://financials.helpdocs.io/article/mcdfopq28n-non-purchase-order-related-invoice-entry" TargetMode="External"/><Relationship Id="rId2" Type="http://schemas.openxmlformats.org/officeDocument/2006/relationships/hyperlink" Target="https://financials.helpdocs.io/article/q8cxec3fd3-create-a-supplier-account" TargetMode="External"/><Relationship Id="rId1" Type="http://schemas.openxmlformats.org/officeDocument/2006/relationships/hyperlink" Target="https://financials.helpdocs.io/article/q8cxec3fd3-create-a-supplier-account" TargetMode="External"/><Relationship Id="rId6" Type="http://schemas.openxmlformats.org/officeDocument/2006/relationships/hyperlink" Target="https://financials.helpdocs.io/article/s834v8sib9-orders" TargetMode="External"/><Relationship Id="rId11" Type="http://schemas.openxmlformats.org/officeDocument/2006/relationships/hyperlink" Target="https://financials.helpdocs.io/article/t7ag7fpcrl-log-invoice-credit-note" TargetMode="External"/><Relationship Id="rId5" Type="http://schemas.openxmlformats.org/officeDocument/2006/relationships/hyperlink" Target="https://financials.helpdocs.io/article/s834v8sib9-orders" TargetMode="External"/><Relationship Id="rId10" Type="http://schemas.openxmlformats.org/officeDocument/2006/relationships/hyperlink" Target="https://financials.helpdocs.io/article/rw6erqw211-receiver" TargetMode="External"/><Relationship Id="rId4" Type="http://schemas.openxmlformats.org/officeDocument/2006/relationships/hyperlink" Target="https://financials.helpdocs.io/article/s834v8sib9-orders" TargetMode="External"/><Relationship Id="rId9" Type="http://schemas.openxmlformats.org/officeDocument/2006/relationships/hyperlink" Target="https://financials.helpdocs.io/article/rw6erqw211-receiver"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dvancedfinancials.helpdocs.io/article/dzvp8vsg8b-customer-enquiries" TargetMode="External"/><Relationship Id="rId2" Type="http://schemas.openxmlformats.org/officeDocument/2006/relationships/hyperlink" Target="https://advancedfinancials.helpdocs.io/article/zzms1uv3la-create-copy-invoices-credit-notes" TargetMode="External"/><Relationship Id="rId1" Type="http://schemas.openxmlformats.org/officeDocument/2006/relationships/hyperlink" Target="https://advancedfinancials.helpdocs.io/article/zzms1uv3la-create-copy-invoices-credit-notes" TargetMode="External"/><Relationship Id="rId6" Type="http://schemas.openxmlformats.org/officeDocument/2006/relationships/printerSettings" Target="../printerSettings/printerSettings1.bin"/><Relationship Id="rId5" Type="http://schemas.openxmlformats.org/officeDocument/2006/relationships/hyperlink" Target="https://financials.helpdocs.io/article/h1fsfcn8hm-create-a-customer-account" TargetMode="External"/><Relationship Id="rId4" Type="http://schemas.openxmlformats.org/officeDocument/2006/relationships/hyperlink" Target="https://advancedfinancials.helpdocs.io/article/dzvp8vsg8b-customer-enquirie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advancedfinancials.helpdocs.io/article/zvqdko5orb-asset-register" TargetMode="External"/><Relationship Id="rId7" Type="http://schemas.openxmlformats.org/officeDocument/2006/relationships/printerSettings" Target="../printerSettings/printerSettings2.bin"/><Relationship Id="rId2" Type="http://schemas.openxmlformats.org/officeDocument/2006/relationships/hyperlink" Target="https://advancedfinancials.helpdocs.io/article/789ydlt0y4-disposals" TargetMode="External"/><Relationship Id="rId1" Type="http://schemas.openxmlformats.org/officeDocument/2006/relationships/hyperlink" Target="https://advancedfinancials.helpdocs.io/article/h8gout2y7a-join-prompt-file-items" TargetMode="External"/><Relationship Id="rId6" Type="http://schemas.openxmlformats.org/officeDocument/2006/relationships/hyperlink" Target="https://advancedfinancials.helpdocs.io/article/3vgb861od3-prompt-file-asset-creation" TargetMode="External"/><Relationship Id="rId5" Type="http://schemas.openxmlformats.org/officeDocument/2006/relationships/hyperlink" Target="https://advancedfinancials.helpdocs.io/article/3olfw5kl5q-relife" TargetMode="External"/><Relationship Id="rId4" Type="http://schemas.openxmlformats.org/officeDocument/2006/relationships/hyperlink" Target="https://advancedfinancials.helpdocs.io/article/fv9tk5jyx3-fixed-assets-period-en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919D-0205-4C8F-B1A7-D62D958F52A0}">
  <dimension ref="C1:N16"/>
  <sheetViews>
    <sheetView showGridLines="0" zoomScale="81" zoomScaleNormal="81" workbookViewId="0">
      <selection activeCell="R12" sqref="R12"/>
    </sheetView>
  </sheetViews>
  <sheetFormatPr defaultColWidth="8.7265625" defaultRowHeight="14.5" x14ac:dyDescent="0.35"/>
  <cols>
    <col min="6" max="6" width="12.54296875" customWidth="1"/>
    <col min="7" max="7" width="12.1796875" customWidth="1"/>
    <col min="8" max="8" width="11.453125" customWidth="1"/>
    <col min="9" max="9" width="11.81640625" customWidth="1"/>
    <col min="10" max="10" width="12.1796875" customWidth="1"/>
    <col min="11" max="11" width="13.1796875" bestFit="1" customWidth="1"/>
    <col min="12" max="12" width="10.81640625" customWidth="1"/>
  </cols>
  <sheetData>
    <row r="1" spans="3:14" x14ac:dyDescent="0.35">
      <c r="F1" s="74"/>
      <c r="G1" s="74"/>
      <c r="H1" s="74"/>
      <c r="I1" s="74"/>
      <c r="J1" s="74"/>
      <c r="K1" s="74"/>
      <c r="L1" s="74"/>
    </row>
    <row r="2" spans="3:14" ht="33.5" x14ac:dyDescent="0.75">
      <c r="F2" s="74"/>
      <c r="G2" s="318" t="s">
        <v>393</v>
      </c>
      <c r="H2" s="318"/>
      <c r="I2" s="318"/>
      <c r="J2" s="318"/>
      <c r="K2" s="318"/>
      <c r="L2" s="74"/>
    </row>
    <row r="3" spans="3:14" x14ac:dyDescent="0.35">
      <c r="F3" s="74"/>
      <c r="G3" s="74"/>
      <c r="H3" s="74"/>
      <c r="I3" s="74"/>
      <c r="J3" s="74"/>
      <c r="K3" s="74"/>
      <c r="L3" s="74"/>
    </row>
    <row r="4" spans="3:14" ht="18.5" x14ac:dyDescent="0.45">
      <c r="C4" s="426"/>
      <c r="D4" s="426"/>
      <c r="F4" s="74"/>
      <c r="G4" s="74"/>
      <c r="H4" s="319" t="s">
        <v>0</v>
      </c>
      <c r="I4" s="319"/>
      <c r="J4" s="319"/>
      <c r="K4" s="74"/>
      <c r="L4" s="74"/>
      <c r="N4" s="426"/>
    </row>
    <row r="5" spans="3:14" x14ac:dyDescent="0.35">
      <c r="C5" s="426"/>
      <c r="D5" s="426"/>
      <c r="F5" s="74"/>
      <c r="G5" s="74"/>
      <c r="H5" s="74"/>
      <c r="I5" s="74"/>
      <c r="J5" s="74"/>
      <c r="K5" s="74"/>
      <c r="L5" s="74"/>
      <c r="N5" s="426"/>
    </row>
    <row r="6" spans="3:14" ht="62.15" customHeight="1" x14ac:dyDescent="0.35">
      <c r="C6" s="426"/>
      <c r="D6" s="427"/>
      <c r="F6" s="74"/>
      <c r="G6" s="411" t="s">
        <v>394</v>
      </c>
      <c r="H6" s="74"/>
      <c r="I6" s="410" t="s">
        <v>1</v>
      </c>
      <c r="J6" s="74"/>
      <c r="K6" s="409" t="s">
        <v>2</v>
      </c>
      <c r="L6" s="74"/>
      <c r="N6" s="427"/>
    </row>
    <row r="7" spans="3:14" ht="26.15" customHeight="1" x14ac:dyDescent="0.35">
      <c r="C7" s="426"/>
      <c r="D7" s="428"/>
      <c r="F7" s="74"/>
      <c r="G7" s="32">
        <f>COUNTIF('System Admin &amp; Security'!M:M,1)+COUNTIF('General Ledger'!M:M,1)+COUNTIF('Purchase to Pay'!M:M,1)+COUNTIF('Accounts Receivable'!M:M,1)+COUNTIF('Fixed Assets'!M:M,1)+COUNTIF('Bank Reconciliation'!M:M,1)+COUNTIF('Headstart Forms'!M:M,1)+COUNTIF('Document Processing (PIA)'!M:M,1)+COUNTIF(Reporting!M:M,1)</f>
        <v>126</v>
      </c>
      <c r="H7" s="74"/>
      <c r="I7" s="32">
        <f>COUNTIF('System Admin &amp; Security'!I5:I7,"Y")+COUNTIF('General Ledger'!I5:I7,"Y")+COUNTIF('Purchase to Pay'!I5:I5,"Y")+COUNTIF('Accounts Receivable'!I5:I7,"Y")+COUNTIF('Fixed Assets'!I5:I24,"Y")+COUNTIF('Bank Reconciliation'!I4:I13,"Y")+COUNTIF('Headstart Forms'!I4:I13,"Y")+COUNTIF('Document Processing (PIA)'!I4:I13,"Y")+COUNTIF(Reporting!I4:I13,"Y")</f>
        <v>0</v>
      </c>
      <c r="J7" s="74"/>
      <c r="K7" s="32">
        <f>COUNTIF('System Admin &amp; Security'!J5:J7,"Y")+COUNTIF('General Ledger'!J5:J7,"Y")+COUNTIF('Purchase to Pay'!J5:J5,"Y")+COUNTIF('Accounts Receivable'!J5:J7,"Y")+COUNTIF('Fixed Assets'!J5:J24,"Y")+COUNTIF('Bank Reconciliation'!J4:J13,"Y")+COUNTIF('Headstart Forms'!J4:J13,"Y")+COUNTIF('Document Processing (PIA)'!J4:J13,"Y")+COUNTIF(Reporting!J4:J13,"Y")</f>
        <v>0</v>
      </c>
      <c r="L7" s="74"/>
      <c r="N7" s="428"/>
    </row>
    <row r="8" spans="3:14" x14ac:dyDescent="0.35">
      <c r="C8" s="426"/>
      <c r="D8" s="426"/>
      <c r="F8" s="74"/>
      <c r="G8" s="74"/>
      <c r="H8" s="74"/>
      <c r="I8" s="74"/>
      <c r="J8" s="74"/>
      <c r="K8" s="74"/>
      <c r="L8" s="74"/>
      <c r="N8" s="426"/>
    </row>
    <row r="9" spans="3:14" x14ac:dyDescent="0.35">
      <c r="C9" s="426"/>
      <c r="D9" s="426"/>
      <c r="F9" s="74"/>
      <c r="G9" s="74"/>
      <c r="H9" s="74"/>
      <c r="I9" s="74"/>
      <c r="J9" s="74"/>
      <c r="K9" s="74"/>
      <c r="L9" s="74"/>
      <c r="N9" s="426"/>
    </row>
    <row r="10" spans="3:14" ht="46.5" x14ac:dyDescent="0.35">
      <c r="C10" s="426"/>
      <c r="D10" s="426"/>
      <c r="F10" s="74"/>
      <c r="G10" s="74"/>
      <c r="H10" s="424" t="s">
        <v>415</v>
      </c>
      <c r="I10" s="74"/>
      <c r="J10" s="425" t="s">
        <v>414</v>
      </c>
      <c r="K10" s="74"/>
      <c r="L10" s="74"/>
      <c r="N10" s="426"/>
    </row>
    <row r="11" spans="3:14" ht="26" x14ac:dyDescent="0.35">
      <c r="F11" s="74"/>
      <c r="G11" s="74"/>
      <c r="H11" s="32">
        <f>COUNTIF('System Admin &amp; Security'!I13:I15,"showstopper")+COUNTIF('General Ledger'!I13:I15,"showstopper")+COUNTIF('Purchase to Pay'!I13:I15,"showstopper")+COUNTIF('Accounts Receivable'!I13:I15,"showstopper")+COUNTIF('Fixed Assets'!I13:I15,"showstopper")+COUNTIF('Bank Reconciliation'!I13:I15,"showstopper")+COUNTIF('Headstart Forms'!I13:I15,"showstopper")+COUNTIF('Document Processing (PIA)'!I13:I15,"showstopper")+COUNTIF(Reporting!I13:I15,"showstopper")</f>
        <v>0</v>
      </c>
      <c r="I11" s="74"/>
      <c r="J11" s="32">
        <f>COUNTIF('System Admin &amp; Security'!K13:K15,"Go Live Critical")+COUNTIF('General Ledger'!K13:K15,"Go Live Critical")+COUNTIF('Purchase to Pay'!K13:K13,"Go Live Critical")+COUNTIF('Accounts Receivable'!K13:K15,"Go Live Critical")+COUNTIF('Fixed Assets'!K13:K32,"Go Live Critical")+COUNTIF(Analytics!K12:K21,"Go Live Critical")+COUNTIF('Headstart Forms'!K12:K21,"Go Live Critical")+COUNTIF('Document Processing (PIA)'!K12:K21,"Go Live Critical")+COUNTIF(Reporting!K12:K21,"Go Live Critical")</f>
        <v>0</v>
      </c>
      <c r="K11" s="41"/>
      <c r="L11" s="74"/>
    </row>
    <row r="12" spans="3:14" x14ac:dyDescent="0.35">
      <c r="F12" s="74"/>
      <c r="G12" s="74"/>
      <c r="H12" s="74"/>
      <c r="I12" s="74"/>
      <c r="J12" s="74"/>
      <c r="K12" s="74"/>
      <c r="L12" s="74"/>
    </row>
    <row r="13" spans="3:14" ht="60" customHeight="1" x14ac:dyDescent="0.35">
      <c r="F13" s="320" t="s">
        <v>3</v>
      </c>
      <c r="G13" s="321"/>
      <c r="H13" s="321"/>
      <c r="I13" s="321"/>
      <c r="J13" s="321"/>
      <c r="K13" s="321"/>
      <c r="L13" s="321"/>
    </row>
    <row r="14" spans="3:14" x14ac:dyDescent="0.35">
      <c r="F14" s="317" t="s">
        <v>4</v>
      </c>
      <c r="G14" s="317"/>
      <c r="H14" s="317"/>
      <c r="I14" s="317"/>
      <c r="J14" s="250" t="s">
        <v>5</v>
      </c>
      <c r="K14" s="74"/>
      <c r="L14" s="74"/>
    </row>
    <row r="15" spans="3:14" x14ac:dyDescent="0.35">
      <c r="F15" s="317" t="s">
        <v>6</v>
      </c>
      <c r="G15" s="317"/>
      <c r="H15" s="317"/>
      <c r="I15" s="317"/>
      <c r="J15" s="250" t="s">
        <v>5</v>
      </c>
      <c r="K15" s="74"/>
      <c r="L15" s="74"/>
    </row>
    <row r="16" spans="3:14" x14ac:dyDescent="0.35">
      <c r="F16" s="317" t="s">
        <v>7</v>
      </c>
      <c r="G16" s="317"/>
      <c r="H16" s="317"/>
      <c r="I16" s="317"/>
      <c r="J16" s="250" t="s">
        <v>5</v>
      </c>
      <c r="K16" s="74"/>
      <c r="L16" s="74"/>
    </row>
  </sheetData>
  <mergeCells count="6">
    <mergeCell ref="F16:I16"/>
    <mergeCell ref="G2:K2"/>
    <mergeCell ref="H4:J4"/>
    <mergeCell ref="F13:L13"/>
    <mergeCell ref="F14:I14"/>
    <mergeCell ref="F15:I15"/>
  </mergeCells>
  <conditionalFormatting sqref="D7">
    <cfRule type="cellIs" dxfId="3" priority="4" operator="greaterThan">
      <formula>0</formula>
    </cfRule>
  </conditionalFormatting>
  <conditionalFormatting sqref="N7">
    <cfRule type="cellIs" dxfId="2" priority="3" operator="greaterThan">
      <formula>0</formula>
    </cfRule>
  </conditionalFormatting>
  <conditionalFormatting sqref="J11">
    <cfRule type="cellIs" dxfId="1" priority="2" operator="greaterThan">
      <formula>0</formula>
    </cfRule>
  </conditionalFormatting>
  <conditionalFormatting sqref="H11">
    <cfRule type="cellIs" dxfId="0" priority="1" operator="greaterThan">
      <formula>0</formula>
    </cfRule>
  </conditionalFormatting>
  <hyperlinks>
    <hyperlink ref="J14" r:id="rId1" xr:uid="{B871EDE3-B5F3-426A-82E4-D463A817ABD1}"/>
    <hyperlink ref="J15" r:id="rId2" xr:uid="{FC3F1BF9-8672-43C3-A133-53B93B9A06DB}"/>
    <hyperlink ref="J16" r:id="rId3" xr:uid="{ACF02D82-DFC0-440A-8EA5-E9AB7726C4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59C8C-07CC-4366-94FD-63629B6B5720}">
  <sheetPr>
    <pageSetUpPr fitToPage="1"/>
  </sheetPr>
  <dimension ref="A1:S43"/>
  <sheetViews>
    <sheetView topLeftCell="A2" zoomScale="75" zoomScaleNormal="75" zoomScaleSheetLayoutView="69" workbookViewId="0">
      <selection activeCell="D10" sqref="D10"/>
    </sheetView>
  </sheetViews>
  <sheetFormatPr defaultColWidth="8.7265625" defaultRowHeight="14.5" x14ac:dyDescent="0.35"/>
  <cols>
    <col min="2" max="2" width="12.453125" customWidth="1"/>
    <col min="3" max="3" width="35" customWidth="1"/>
    <col min="4" max="4" width="38"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s>
  <sheetData>
    <row r="1" spans="1:19" ht="30" customHeight="1" x14ac:dyDescent="0.35">
      <c r="B1" s="80" t="s">
        <v>12</v>
      </c>
      <c r="C1" s="81" t="s">
        <v>373</v>
      </c>
      <c r="D1" s="82"/>
      <c r="E1" s="82"/>
      <c r="F1" s="82"/>
      <c r="G1" s="82"/>
      <c r="H1" s="191"/>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374</v>
      </c>
      <c r="E4" s="343"/>
      <c r="F4" s="343"/>
      <c r="G4" s="344"/>
      <c r="H4" s="345"/>
    </row>
    <row r="5" spans="1:19" ht="24.65" customHeight="1" thickBot="1" x14ac:dyDescent="0.4">
      <c r="B5" s="346" t="s">
        <v>23</v>
      </c>
      <c r="C5" s="347"/>
      <c r="D5" s="374" t="s">
        <v>281</v>
      </c>
      <c r="E5" s="375"/>
      <c r="F5" s="375"/>
      <c r="G5" s="375"/>
      <c r="H5" s="376"/>
    </row>
    <row r="6" spans="1:19" ht="15" thickBot="1" x14ac:dyDescent="0.4"/>
    <row r="7" spans="1:19" ht="29.5" thickBot="1" x14ac:dyDescent="0.4">
      <c r="A7" s="156" t="s">
        <v>24</v>
      </c>
      <c r="B7" s="98" t="s">
        <v>25</v>
      </c>
      <c r="C7" s="94" t="s">
        <v>26</v>
      </c>
      <c r="D7" s="95" t="s">
        <v>27</v>
      </c>
      <c r="E7" s="95" t="s">
        <v>28</v>
      </c>
      <c r="F7" s="353" t="s">
        <v>29</v>
      </c>
      <c r="G7" s="364"/>
      <c r="H7" s="98" t="s">
        <v>30</v>
      </c>
      <c r="I7" s="94" t="s">
        <v>31</v>
      </c>
      <c r="J7" s="93" t="s">
        <v>32</v>
      </c>
      <c r="K7" s="99" t="s">
        <v>33</v>
      </c>
      <c r="L7" s="93" t="s">
        <v>34</v>
      </c>
      <c r="S7" s="39"/>
    </row>
    <row r="8" spans="1:19" s="17" customFormat="1" ht="15" thickBot="1" x14ac:dyDescent="0.4">
      <c r="A8" s="189"/>
      <c r="B8" s="163"/>
      <c r="C8" s="164" t="s">
        <v>55</v>
      </c>
      <c r="D8" s="165"/>
      <c r="E8" s="166"/>
      <c r="F8" s="167"/>
      <c r="G8" s="167"/>
      <c r="H8" s="208"/>
      <c r="I8" s="168"/>
      <c r="J8" s="266"/>
      <c r="K8" s="167"/>
      <c r="L8" s="169"/>
      <c r="M8" s="42"/>
      <c r="N8" s="40"/>
      <c r="S8" s="40"/>
    </row>
    <row r="9" spans="1:19" s="17" customFormat="1" ht="29" x14ac:dyDescent="0.35">
      <c r="A9" s="157" t="s">
        <v>38</v>
      </c>
      <c r="B9" s="261"/>
      <c r="C9" s="241"/>
      <c r="D9" s="183" t="s">
        <v>395</v>
      </c>
      <c r="E9" s="416" t="s">
        <v>410</v>
      </c>
      <c r="F9" s="116"/>
      <c r="G9" s="247"/>
      <c r="H9" s="200"/>
      <c r="I9" s="185"/>
      <c r="J9" s="181"/>
      <c r="K9" s="112"/>
      <c r="L9" s="242"/>
      <c r="M9" s="17">
        <v>1</v>
      </c>
      <c r="R9" s="39" t="s">
        <v>35</v>
      </c>
      <c r="S9" s="39" t="s">
        <v>36</v>
      </c>
    </row>
    <row r="10" spans="1:19" s="17" customFormat="1" ht="29" x14ac:dyDescent="0.35">
      <c r="A10" s="104" t="s">
        <v>42</v>
      </c>
      <c r="B10" s="261"/>
      <c r="C10" s="241"/>
      <c r="D10" s="183" t="s">
        <v>396</v>
      </c>
      <c r="E10" s="416" t="s">
        <v>411</v>
      </c>
      <c r="F10" s="116"/>
      <c r="G10" s="247"/>
      <c r="H10" s="202"/>
      <c r="I10" s="123"/>
      <c r="J10" s="111"/>
      <c r="K10" s="112"/>
      <c r="L10" s="242"/>
      <c r="M10" s="17">
        <v>1</v>
      </c>
      <c r="R10" s="40" t="s">
        <v>41</v>
      </c>
    </row>
    <row r="11" spans="1:19" s="17" customFormat="1" ht="29" x14ac:dyDescent="0.35">
      <c r="A11" s="104" t="s">
        <v>46</v>
      </c>
      <c r="B11" s="175"/>
      <c r="C11" s="241"/>
      <c r="D11" s="183" t="s">
        <v>397</v>
      </c>
      <c r="E11" s="183" t="s">
        <v>412</v>
      </c>
      <c r="F11" s="116"/>
      <c r="G11" s="247"/>
      <c r="H11" s="202"/>
      <c r="I11" s="123"/>
      <c r="J11" s="111"/>
      <c r="K11" s="112"/>
      <c r="L11" s="242"/>
      <c r="M11" s="17">
        <v>1</v>
      </c>
      <c r="R11" s="40"/>
    </row>
    <row r="12" spans="1:19" s="17" customFormat="1" ht="29.5" thickBot="1" x14ac:dyDescent="0.4">
      <c r="A12" s="104" t="s">
        <v>49</v>
      </c>
      <c r="B12" s="175"/>
      <c r="C12" s="241"/>
      <c r="D12" s="183" t="s">
        <v>398</v>
      </c>
      <c r="E12" s="183" t="s">
        <v>413</v>
      </c>
      <c r="F12" s="116"/>
      <c r="G12" s="247"/>
      <c r="H12" s="202"/>
      <c r="I12" s="123"/>
      <c r="J12" s="111"/>
      <c r="K12" s="112"/>
      <c r="L12" s="242"/>
      <c r="M12" s="17">
        <v>1</v>
      </c>
      <c r="R12" s="40"/>
    </row>
    <row r="13" spans="1:19" s="17" customFormat="1" ht="15" thickBot="1" x14ac:dyDescent="0.4">
      <c r="A13" s="189"/>
      <c r="B13" s="163"/>
      <c r="C13" s="164" t="s">
        <v>399</v>
      </c>
      <c r="D13" s="165"/>
      <c r="E13" s="166"/>
      <c r="F13" s="167"/>
      <c r="G13" s="167"/>
      <c r="H13" s="208"/>
      <c r="I13" s="168"/>
      <c r="J13" s="266"/>
      <c r="K13" s="167"/>
      <c r="L13" s="169"/>
      <c r="M13" s="42"/>
      <c r="N13" s="40"/>
      <c r="S13" s="40"/>
    </row>
    <row r="14" spans="1:19" s="17" customFormat="1" x14ac:dyDescent="0.35">
      <c r="A14" s="260" t="s">
        <v>56</v>
      </c>
      <c r="B14" s="419"/>
      <c r="C14" s="209"/>
      <c r="D14" s="417" t="s">
        <v>400</v>
      </c>
      <c r="E14" s="418" t="s">
        <v>405</v>
      </c>
      <c r="F14" s="107"/>
      <c r="G14" s="108"/>
      <c r="H14" s="254"/>
      <c r="I14" s="255"/>
      <c r="J14" s="256"/>
      <c r="K14" s="210"/>
      <c r="L14" s="211"/>
      <c r="M14" s="17">
        <v>1</v>
      </c>
      <c r="R14" s="40"/>
    </row>
    <row r="15" spans="1:19" s="17" customFormat="1" x14ac:dyDescent="0.35">
      <c r="A15" s="117" t="s">
        <v>60</v>
      </c>
      <c r="B15" s="420"/>
      <c r="C15" s="106"/>
      <c r="D15" s="415" t="s">
        <v>401</v>
      </c>
      <c r="E15" s="412" t="s">
        <v>406</v>
      </c>
      <c r="F15" s="115"/>
      <c r="G15" s="116"/>
      <c r="H15" s="202"/>
      <c r="I15" s="123"/>
      <c r="J15" s="111"/>
      <c r="K15" s="112"/>
      <c r="L15" s="113"/>
      <c r="M15" s="17">
        <v>1</v>
      </c>
      <c r="R15" s="40"/>
    </row>
    <row r="16" spans="1:19" s="17" customFormat="1" x14ac:dyDescent="0.35">
      <c r="A16" s="413" t="s">
        <v>64</v>
      </c>
      <c r="B16" s="238"/>
      <c r="C16" s="106"/>
      <c r="D16" s="415" t="s">
        <v>402</v>
      </c>
      <c r="E16" s="412" t="s">
        <v>407</v>
      </c>
      <c r="F16" s="115"/>
      <c r="G16" s="116"/>
      <c r="H16" s="202"/>
      <c r="I16" s="123"/>
      <c r="J16" s="111"/>
      <c r="K16" s="112"/>
      <c r="L16" s="113"/>
      <c r="R16" s="40"/>
    </row>
    <row r="17" spans="1:18" s="17" customFormat="1" x14ac:dyDescent="0.35">
      <c r="A17" s="413" t="s">
        <v>68</v>
      </c>
      <c r="B17" s="238"/>
      <c r="C17" s="106"/>
      <c r="D17" s="415" t="s">
        <v>403</v>
      </c>
      <c r="E17" s="412" t="s">
        <v>408</v>
      </c>
      <c r="F17" s="115"/>
      <c r="G17" s="116"/>
      <c r="H17" s="202"/>
      <c r="I17" s="123"/>
      <c r="J17" s="111"/>
      <c r="K17" s="112"/>
      <c r="L17" s="113"/>
      <c r="R17" s="40"/>
    </row>
    <row r="18" spans="1:18" s="17" customFormat="1" ht="15" thickBot="1" x14ac:dyDescent="0.4">
      <c r="A18" s="414" t="s">
        <v>149</v>
      </c>
      <c r="B18" s="421"/>
      <c r="C18" s="177"/>
      <c r="D18" s="422" t="s">
        <v>404</v>
      </c>
      <c r="E18" s="423" t="s">
        <v>409</v>
      </c>
      <c r="F18" s="179"/>
      <c r="G18" s="180"/>
      <c r="H18" s="205"/>
      <c r="I18" s="178"/>
      <c r="J18" s="127"/>
      <c r="K18" s="128"/>
      <c r="L18" s="129"/>
      <c r="R18" s="40"/>
    </row>
    <row r="19" spans="1:18" s="17" customFormat="1" ht="15" thickBot="1" x14ac:dyDescent="0.4">
      <c r="B19" s="370" t="s">
        <v>72</v>
      </c>
      <c r="C19" s="371"/>
      <c r="D19" s="371"/>
      <c r="E19" s="371"/>
      <c r="F19" s="371"/>
      <c r="G19" s="371"/>
      <c r="H19" s="371"/>
      <c r="I19" s="371"/>
      <c r="J19" s="371"/>
      <c r="K19" s="371"/>
      <c r="L19" s="372"/>
    </row>
    <row r="20" spans="1:18" s="17" customFormat="1" ht="25" customHeight="1" x14ac:dyDescent="0.35">
      <c r="B20" s="329" t="s">
        <v>73</v>
      </c>
      <c r="C20" s="330"/>
      <c r="D20" s="130">
        <f>COUNTA(A9:A12,A14:A15)</f>
        <v>6</v>
      </c>
      <c r="E20" s="355"/>
      <c r="F20" s="356"/>
      <c r="G20" s="357"/>
      <c r="H20" s="130">
        <f>COUNTA(H9:H14)</f>
        <v>0</v>
      </c>
      <c r="I20" s="130">
        <f>COUNTA(I9:I14)</f>
        <v>0</v>
      </c>
      <c r="J20" s="135"/>
      <c r="K20" s="136"/>
      <c r="L20" s="136"/>
    </row>
    <row r="21" spans="1:18" s="17" customFormat="1" ht="25" customHeight="1" thickBot="1" x14ac:dyDescent="0.4">
      <c r="B21" s="331" t="s">
        <v>74</v>
      </c>
      <c r="C21" s="332"/>
      <c r="D21" s="138">
        <f>SUM(H21+I21)</f>
        <v>0</v>
      </c>
      <c r="E21" s="358"/>
      <c r="F21" s="359"/>
      <c r="G21" s="360"/>
      <c r="H21" s="207">
        <f>H20/D20</f>
        <v>0</v>
      </c>
      <c r="I21" s="207">
        <f>I20/D20</f>
        <v>0</v>
      </c>
      <c r="J21" s="143"/>
      <c r="K21" s="144"/>
      <c r="L21" s="144"/>
    </row>
    <row r="22" spans="1:18" s="17" customFormat="1" x14ac:dyDescent="0.35">
      <c r="B22" s="333" t="s">
        <v>75</v>
      </c>
      <c r="C22" s="334"/>
      <c r="D22" s="146"/>
      <c r="E22" s="146" t="s">
        <v>76</v>
      </c>
      <c r="F22" s="147"/>
      <c r="G22" s="148"/>
      <c r="H22"/>
    </row>
    <row r="23" spans="1:18" ht="15" thickBot="1" x14ac:dyDescent="0.4">
      <c r="B23" s="335" t="s">
        <v>77</v>
      </c>
      <c r="C23" s="336"/>
      <c r="D23" s="150"/>
      <c r="E23" s="150" t="s">
        <v>78</v>
      </c>
      <c r="F23" s="151"/>
      <c r="G23" s="148"/>
    </row>
    <row r="25" spans="1:18" x14ac:dyDescent="0.35">
      <c r="B25" s="152" t="s">
        <v>79</v>
      </c>
    </row>
    <row r="27" spans="1:18" x14ac:dyDescent="0.35">
      <c r="B27" t="s">
        <v>80</v>
      </c>
    </row>
    <row r="35" spans="2:2" x14ac:dyDescent="0.35">
      <c r="B35" t="s">
        <v>81</v>
      </c>
    </row>
    <row r="43" spans="2:2" x14ac:dyDescent="0.35">
      <c r="B43" t="s">
        <v>82</v>
      </c>
    </row>
  </sheetData>
  <mergeCells count="13">
    <mergeCell ref="B23:C23"/>
    <mergeCell ref="F7:G7"/>
    <mergeCell ref="B19:L19"/>
    <mergeCell ref="B20:C20"/>
    <mergeCell ref="E20:G21"/>
    <mergeCell ref="B21:C21"/>
    <mergeCell ref="B22:C22"/>
    <mergeCell ref="E2:H2"/>
    <mergeCell ref="G3:H3"/>
    <mergeCell ref="B4:C4"/>
    <mergeCell ref="D4:H4"/>
    <mergeCell ref="B5:C5"/>
    <mergeCell ref="D5:H5"/>
  </mergeCells>
  <conditionalFormatting sqref="H21">
    <cfRule type="cellIs" dxfId="11" priority="2" operator="greaterThan">
      <formula>0.01</formula>
    </cfRule>
  </conditionalFormatting>
  <conditionalFormatting sqref="I21">
    <cfRule type="cellIs" dxfId="10" priority="1" operator="greaterThan">
      <formula>0.01</formula>
    </cfRule>
  </conditionalFormatting>
  <dataValidations count="4">
    <dataValidation type="list" allowBlank="1" showErrorMessage="1" sqref="H8:I8 H13:I13" xr:uid="{0E6E6630-EDD1-41C1-8423-96E857F52EC5}">
      <formula1>$S$6:$S$7</formula1>
    </dataValidation>
    <dataValidation type="list" showErrorMessage="1" sqref="J8 J13" xr:uid="{B816252B-A241-40D9-97C2-589F9C156A91}">
      <formula1>$R$6:$R$12</formula1>
    </dataValidation>
    <dataValidation type="list" allowBlank="1" showErrorMessage="1" sqref="H9:I12 H14:I18" xr:uid="{A463E443-099D-44D4-86E9-05F916A52A26}">
      <formula1>$S$7:$S$9</formula1>
    </dataValidation>
    <dataValidation type="list" allowBlank="1" showErrorMessage="1" sqref="J14:J18 J9:J12" xr:uid="{8644F430-B11F-4F20-B4D1-CA6E75F2D8E4}">
      <formula1>$R$7:$R$14</formula1>
    </dataValidation>
  </dataValidations>
  <pageMargins left="0.43307086614173229" right="0.43307086614173229" top="0.55118110236220474" bottom="0.55118110236220474" header="0.31496062992125984" footer="0.31496062992125984"/>
  <pageSetup paperSize="9" scale="6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90844-2984-4E33-BBE8-80C8F3FC8C84}">
  <sheetPr>
    <pageSetUpPr fitToPage="1"/>
  </sheetPr>
  <dimension ref="A1:S39"/>
  <sheetViews>
    <sheetView zoomScale="75" zoomScaleNormal="75" zoomScaleSheetLayoutView="69" workbookViewId="0">
      <selection activeCell="E10" sqref="E10"/>
    </sheetView>
  </sheetViews>
  <sheetFormatPr defaultColWidth="8.7265625" defaultRowHeight="14.5" x14ac:dyDescent="0.35"/>
  <cols>
    <col min="2" max="2" width="12.453125" customWidth="1"/>
    <col min="3" max="3" width="35" customWidth="1"/>
    <col min="4" max="4" width="27.54296875"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s>
  <sheetData>
    <row r="1" spans="1:19" ht="30" customHeight="1" x14ac:dyDescent="0.35">
      <c r="B1" s="80" t="s">
        <v>12</v>
      </c>
      <c r="C1" s="305" t="s">
        <v>375</v>
      </c>
      <c r="D1" s="82"/>
      <c r="E1" s="82"/>
      <c r="F1" s="82"/>
      <c r="G1" s="82"/>
      <c r="H1" s="191"/>
    </row>
    <row r="2" spans="1:19" ht="51.65" customHeight="1" x14ac:dyDescent="0.35">
      <c r="B2" s="86" t="s">
        <v>14</v>
      </c>
      <c r="C2" s="264" t="s">
        <v>309</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310</v>
      </c>
      <c r="E4" s="343"/>
      <c r="F4" s="343"/>
      <c r="G4" s="344"/>
      <c r="H4" s="345"/>
    </row>
    <row r="5" spans="1:19" ht="24.65" customHeight="1" thickBot="1" x14ac:dyDescent="0.4">
      <c r="B5" s="346" t="s">
        <v>23</v>
      </c>
      <c r="C5" s="347"/>
      <c r="D5" s="348" t="s">
        <v>387</v>
      </c>
      <c r="E5" s="349"/>
      <c r="F5" s="349"/>
      <c r="G5" s="349"/>
      <c r="H5" s="350"/>
    </row>
    <row r="6" spans="1:19" ht="15" thickBot="1" x14ac:dyDescent="0.4"/>
    <row r="7" spans="1:19" ht="29.5" thickBot="1" x14ac:dyDescent="0.4">
      <c r="A7" s="156" t="s">
        <v>24</v>
      </c>
      <c r="B7" s="94" t="s">
        <v>25</v>
      </c>
      <c r="C7" s="94" t="s">
        <v>26</v>
      </c>
      <c r="D7" s="95" t="s">
        <v>27</v>
      </c>
      <c r="E7" s="95" t="s">
        <v>28</v>
      </c>
      <c r="F7" s="353" t="s">
        <v>29</v>
      </c>
      <c r="G7" s="354"/>
      <c r="H7" s="94" t="s">
        <v>30</v>
      </c>
      <c r="I7" s="94" t="s">
        <v>31</v>
      </c>
      <c r="J7" s="93" t="s">
        <v>32</v>
      </c>
      <c r="K7" s="97" t="s">
        <v>33</v>
      </c>
      <c r="L7" s="93" t="s">
        <v>34</v>
      </c>
      <c r="S7" s="39"/>
    </row>
    <row r="8" spans="1:19" s="17" customFormat="1" ht="15" thickBot="1" x14ac:dyDescent="0.4">
      <c r="A8" s="189"/>
      <c r="B8" s="190"/>
      <c r="C8" s="164" t="s">
        <v>311</v>
      </c>
      <c r="D8" s="165"/>
      <c r="E8" s="166"/>
      <c r="F8" s="167"/>
      <c r="G8" s="167"/>
      <c r="H8" s="208"/>
      <c r="I8" s="168"/>
      <c r="J8" s="166"/>
      <c r="K8" s="167"/>
      <c r="L8" s="169"/>
      <c r="M8" s="42"/>
      <c r="N8" s="40"/>
      <c r="S8" s="40"/>
    </row>
    <row r="9" spans="1:19" s="17" customFormat="1" ht="29" x14ac:dyDescent="0.35">
      <c r="A9" s="157" t="s">
        <v>38</v>
      </c>
      <c r="B9" s="105"/>
      <c r="C9" s="241"/>
      <c r="D9" s="251" t="s">
        <v>312</v>
      </c>
      <c r="E9" s="257" t="s">
        <v>313</v>
      </c>
      <c r="F9" s="116"/>
      <c r="G9" s="247"/>
      <c r="H9" s="200"/>
      <c r="I9" s="185"/>
      <c r="J9" s="181"/>
      <c r="K9" s="112"/>
      <c r="L9" s="242"/>
      <c r="M9" s="17">
        <v>1</v>
      </c>
      <c r="R9" s="39" t="s">
        <v>35</v>
      </c>
      <c r="S9" s="39" t="s">
        <v>36</v>
      </c>
    </row>
    <row r="10" spans="1:19" s="17" customFormat="1" ht="29" x14ac:dyDescent="0.35">
      <c r="A10" s="155" t="s">
        <v>42</v>
      </c>
      <c r="B10" s="105"/>
      <c r="C10" s="241"/>
      <c r="D10" s="253" t="s">
        <v>314</v>
      </c>
      <c r="E10" s="257" t="s">
        <v>315</v>
      </c>
      <c r="F10" s="116"/>
      <c r="G10" s="247"/>
      <c r="H10" s="254"/>
      <c r="I10" s="255"/>
      <c r="J10" s="256"/>
      <c r="K10" s="112"/>
      <c r="L10" s="242"/>
      <c r="R10" s="39"/>
      <c r="S10" s="39"/>
    </row>
    <row r="11" spans="1:19" s="17" customFormat="1" ht="29" x14ac:dyDescent="0.35">
      <c r="A11" s="104" t="s">
        <v>46</v>
      </c>
      <c r="B11" s="105"/>
      <c r="C11" s="241"/>
      <c r="D11" s="252" t="s">
        <v>316</v>
      </c>
      <c r="E11" s="257" t="s">
        <v>317</v>
      </c>
      <c r="F11" s="116"/>
      <c r="G11" s="247"/>
      <c r="H11" s="202"/>
      <c r="I11" s="123"/>
      <c r="J11" s="111"/>
      <c r="K11" s="112"/>
      <c r="L11" s="242"/>
      <c r="M11" s="17">
        <v>1</v>
      </c>
      <c r="R11" s="40" t="s">
        <v>41</v>
      </c>
    </row>
    <row r="12" spans="1:19" s="17" customFormat="1" ht="29" x14ac:dyDescent="0.35">
      <c r="A12" s="104" t="s">
        <v>49</v>
      </c>
      <c r="B12" s="114"/>
      <c r="C12" s="241"/>
      <c r="D12" s="252" t="s">
        <v>318</v>
      </c>
      <c r="E12" s="257" t="s">
        <v>319</v>
      </c>
      <c r="F12" s="116"/>
      <c r="G12" s="247"/>
      <c r="H12" s="202"/>
      <c r="I12" s="123"/>
      <c r="J12" s="111"/>
      <c r="K12" s="112"/>
      <c r="L12" s="242"/>
      <c r="M12" s="17">
        <v>1</v>
      </c>
      <c r="R12" s="40"/>
    </row>
    <row r="13" spans="1:19" s="17" customFormat="1" ht="29" x14ac:dyDescent="0.35">
      <c r="A13" s="104" t="s">
        <v>52</v>
      </c>
      <c r="B13" s="114"/>
      <c r="C13" s="241"/>
      <c r="D13" s="252" t="s">
        <v>320</v>
      </c>
      <c r="E13" s="257" t="s">
        <v>321</v>
      </c>
      <c r="F13" s="116"/>
      <c r="G13" s="247"/>
      <c r="H13" s="202"/>
      <c r="I13" s="123"/>
      <c r="J13" s="111"/>
      <c r="K13" s="112"/>
      <c r="L13" s="242"/>
      <c r="M13" s="17">
        <v>1</v>
      </c>
      <c r="R13" s="40"/>
    </row>
    <row r="14" spans="1:19" s="17" customFormat="1" ht="15" thickBot="1" x14ac:dyDescent="0.4">
      <c r="A14" s="206" t="s">
        <v>96</v>
      </c>
      <c r="B14" s="114"/>
      <c r="C14" s="241"/>
      <c r="D14" s="252" t="s">
        <v>322</v>
      </c>
      <c r="E14" s="251"/>
      <c r="F14" s="116"/>
      <c r="G14" s="247"/>
      <c r="H14" s="202"/>
      <c r="I14" s="123"/>
      <c r="J14" s="111"/>
      <c r="K14" s="112"/>
      <c r="L14" s="242"/>
      <c r="R14" s="40"/>
    </row>
    <row r="15" spans="1:19" s="17" customFormat="1" ht="15" thickBot="1" x14ac:dyDescent="0.4">
      <c r="B15" s="370" t="s">
        <v>72</v>
      </c>
      <c r="C15" s="371"/>
      <c r="D15" s="371"/>
      <c r="E15" s="371"/>
      <c r="F15" s="371"/>
      <c r="G15" s="371"/>
      <c r="H15" s="371"/>
      <c r="I15" s="371"/>
      <c r="J15" s="371"/>
      <c r="K15" s="371"/>
      <c r="L15" s="372"/>
    </row>
    <row r="16" spans="1:19" s="17" customFormat="1" ht="25" customHeight="1" x14ac:dyDescent="0.35">
      <c r="B16" s="329" t="s">
        <v>73</v>
      </c>
      <c r="C16" s="330"/>
      <c r="D16" s="130">
        <f>COUNTA(A9:A14)</f>
        <v>6</v>
      </c>
      <c r="E16" s="355"/>
      <c r="F16" s="356"/>
      <c r="G16" s="357"/>
      <c r="H16" s="130">
        <f>COUNTA(H9:H14)</f>
        <v>0</v>
      </c>
      <c r="I16" s="130">
        <f>COUNTA(I9:I14)</f>
        <v>0</v>
      </c>
      <c r="J16" s="135"/>
      <c r="K16" s="136"/>
      <c r="L16" s="136"/>
    </row>
    <row r="17" spans="2:12" s="17" customFormat="1" ht="25" customHeight="1" thickBot="1" x14ac:dyDescent="0.4">
      <c r="B17" s="331" t="s">
        <v>74</v>
      </c>
      <c r="C17" s="332"/>
      <c r="D17" s="138">
        <f>SUM(H17+I17)</f>
        <v>0</v>
      </c>
      <c r="E17" s="358"/>
      <c r="F17" s="359"/>
      <c r="G17" s="360"/>
      <c r="H17" s="207">
        <f>H16/D16</f>
        <v>0</v>
      </c>
      <c r="I17" s="207">
        <f>I16/D16</f>
        <v>0</v>
      </c>
      <c r="J17" s="143"/>
      <c r="K17" s="144"/>
      <c r="L17" s="144"/>
    </row>
    <row r="18" spans="2:12" s="17" customFormat="1" x14ac:dyDescent="0.35">
      <c r="B18" s="333" t="s">
        <v>75</v>
      </c>
      <c r="C18" s="334"/>
      <c r="D18" s="146"/>
      <c r="E18" s="146" t="s">
        <v>76</v>
      </c>
      <c r="F18" s="147"/>
      <c r="G18" s="148"/>
      <c r="H18"/>
    </row>
    <row r="19" spans="2:12" ht="15" thickBot="1" x14ac:dyDescent="0.4">
      <c r="B19" s="335" t="s">
        <v>77</v>
      </c>
      <c r="C19" s="336"/>
      <c r="D19" s="150"/>
      <c r="E19" s="150" t="s">
        <v>78</v>
      </c>
      <c r="F19" s="151"/>
      <c r="G19" s="148"/>
    </row>
    <row r="21" spans="2:12" x14ac:dyDescent="0.35">
      <c r="B21" s="152" t="s">
        <v>79</v>
      </c>
    </row>
    <row r="23" spans="2:12" x14ac:dyDescent="0.35">
      <c r="B23" t="s">
        <v>80</v>
      </c>
    </row>
    <row r="31" spans="2:12" x14ac:dyDescent="0.35">
      <c r="B31" t="s">
        <v>81</v>
      </c>
    </row>
    <row r="39" spans="2:2" x14ac:dyDescent="0.35">
      <c r="B39" t="s">
        <v>82</v>
      </c>
    </row>
  </sheetData>
  <mergeCells count="13">
    <mergeCell ref="E2:H2"/>
    <mergeCell ref="G3:H3"/>
    <mergeCell ref="B4:C4"/>
    <mergeCell ref="D4:H4"/>
    <mergeCell ref="B5:C5"/>
    <mergeCell ref="D5:H5"/>
    <mergeCell ref="B19:C19"/>
    <mergeCell ref="F7:G7"/>
    <mergeCell ref="B15:L15"/>
    <mergeCell ref="B16:C16"/>
    <mergeCell ref="E16:G17"/>
    <mergeCell ref="B17:C17"/>
    <mergeCell ref="B18:C18"/>
  </mergeCells>
  <conditionalFormatting sqref="H17">
    <cfRule type="cellIs" dxfId="9" priority="2" operator="greaterThan">
      <formula>0.01</formula>
    </cfRule>
  </conditionalFormatting>
  <conditionalFormatting sqref="I17">
    <cfRule type="cellIs" dxfId="8" priority="1" operator="greaterThan">
      <formula>0.01</formula>
    </cfRule>
  </conditionalFormatting>
  <dataValidations count="4">
    <dataValidation type="list" allowBlank="1" showErrorMessage="1" sqref="H9:I14" xr:uid="{6BE1EAA7-B62B-416F-88B4-85930FC80FEF}">
      <formula1>$S$7:$S$9</formula1>
    </dataValidation>
    <dataValidation type="list" showErrorMessage="1" sqref="J8" xr:uid="{7594638A-CB6F-4340-A5E6-542F71E61D27}">
      <formula1>$R$6:$R$13</formula1>
    </dataValidation>
    <dataValidation type="list" allowBlank="1" showErrorMessage="1" sqref="H8:I8" xr:uid="{6E55E43E-8620-4D96-99E7-4463DB306693}">
      <formula1>$S$6:$S$7</formula1>
    </dataValidation>
    <dataValidation type="list" allowBlank="1" showErrorMessage="1" sqref="J9:J14" xr:uid="{357615F1-0766-458F-95DE-30BB3C39B4E1}">
      <formula1>$R$7:$R$14</formula1>
    </dataValidation>
  </dataValidations>
  <pageMargins left="0.43307086614173229" right="0.43307086614173229" top="0.55118110236220474" bottom="0.55118110236220474" header="0.31496062992125984" footer="0.31496062992125984"/>
  <pageSetup paperSize="9" scale="6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1B00-57FA-4508-83E5-EA3C941F8209}">
  <sheetPr>
    <pageSetUpPr fitToPage="1"/>
  </sheetPr>
  <dimension ref="A1:S47"/>
  <sheetViews>
    <sheetView zoomScale="75" zoomScaleNormal="75" zoomScaleSheetLayoutView="69" workbookViewId="0">
      <selection activeCell="B1" sqref="B1:H5"/>
    </sheetView>
  </sheetViews>
  <sheetFormatPr defaultColWidth="8.7265625" defaultRowHeight="14.5" x14ac:dyDescent="0.35"/>
  <cols>
    <col min="2" max="2" width="12.453125" customWidth="1"/>
    <col min="3" max="3" width="35" customWidth="1"/>
    <col min="4" max="4" width="27.54296875"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s>
  <sheetData>
    <row r="1" spans="1:19" ht="30" customHeight="1" x14ac:dyDescent="0.35">
      <c r="B1" s="80" t="s">
        <v>12</v>
      </c>
      <c r="C1" s="81" t="s">
        <v>323</v>
      </c>
      <c r="D1" s="82"/>
      <c r="E1" s="82"/>
      <c r="F1" s="82"/>
      <c r="G1" s="82"/>
      <c r="H1" s="191"/>
    </row>
    <row r="2" spans="1:19" ht="53.5" customHeight="1" x14ac:dyDescent="0.35">
      <c r="B2" s="86" t="s">
        <v>14</v>
      </c>
      <c r="C2" s="264" t="s">
        <v>324</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325</v>
      </c>
      <c r="E4" s="343"/>
      <c r="F4" s="343"/>
      <c r="G4" s="344"/>
      <c r="H4" s="345"/>
    </row>
    <row r="5" spans="1:19" ht="31" customHeight="1" thickBot="1" x14ac:dyDescent="0.4">
      <c r="B5" s="346" t="s">
        <v>23</v>
      </c>
      <c r="C5" s="347"/>
      <c r="D5" s="348" t="s">
        <v>386</v>
      </c>
      <c r="E5" s="349"/>
      <c r="F5" s="349"/>
      <c r="G5" s="349"/>
      <c r="H5" s="350"/>
    </row>
    <row r="6" spans="1:19" ht="15" thickBot="1" x14ac:dyDescent="0.4"/>
    <row r="7" spans="1:19" ht="29.5" thickBot="1" x14ac:dyDescent="0.4">
      <c r="A7" s="156" t="s">
        <v>24</v>
      </c>
      <c r="B7" s="94" t="s">
        <v>25</v>
      </c>
      <c r="C7" s="94" t="s">
        <v>26</v>
      </c>
      <c r="D7" s="95" t="s">
        <v>27</v>
      </c>
      <c r="E7" s="95" t="s">
        <v>28</v>
      </c>
      <c r="F7" s="353" t="s">
        <v>29</v>
      </c>
      <c r="G7" s="354"/>
      <c r="H7" s="94" t="s">
        <v>30</v>
      </c>
      <c r="I7" s="94" t="s">
        <v>31</v>
      </c>
      <c r="J7" s="93" t="s">
        <v>32</v>
      </c>
      <c r="K7" s="97" t="s">
        <v>33</v>
      </c>
      <c r="L7" s="93" t="s">
        <v>34</v>
      </c>
      <c r="S7" s="39"/>
    </row>
    <row r="8" spans="1:19" s="17" customFormat="1" ht="15" thickBot="1" x14ac:dyDescent="0.4">
      <c r="A8" s="189"/>
      <c r="B8" s="190"/>
      <c r="C8" s="164" t="s">
        <v>326</v>
      </c>
      <c r="D8" s="165"/>
      <c r="E8" s="166"/>
      <c r="F8" s="167"/>
      <c r="G8" s="167"/>
      <c r="H8" s="208"/>
      <c r="I8" s="168"/>
      <c r="J8" s="166"/>
      <c r="K8" s="167"/>
      <c r="L8" s="169"/>
      <c r="M8" s="42"/>
      <c r="N8" s="40"/>
      <c r="S8" s="40"/>
    </row>
    <row r="9" spans="1:19" s="17" customFormat="1" x14ac:dyDescent="0.35">
      <c r="A9" s="157" t="s">
        <v>38</v>
      </c>
      <c r="B9" s="105"/>
      <c r="C9" s="241"/>
      <c r="D9" s="251"/>
      <c r="E9" s="257"/>
      <c r="F9" s="116"/>
      <c r="G9" s="247"/>
      <c r="H9" s="200"/>
      <c r="I9" s="185"/>
      <c r="J9" s="181"/>
      <c r="K9" s="112"/>
      <c r="L9" s="242"/>
      <c r="M9" s="17">
        <v>1</v>
      </c>
      <c r="R9" s="39" t="s">
        <v>35</v>
      </c>
      <c r="S9" s="39" t="s">
        <v>36</v>
      </c>
    </row>
    <row r="10" spans="1:19" s="17" customFormat="1" x14ac:dyDescent="0.35">
      <c r="A10" s="155" t="s">
        <v>42</v>
      </c>
      <c r="B10" s="105"/>
      <c r="C10" s="241"/>
      <c r="D10" s="253"/>
      <c r="E10" s="257"/>
      <c r="F10" s="116"/>
      <c r="G10" s="247"/>
      <c r="H10" s="254"/>
      <c r="I10" s="255"/>
      <c r="J10" s="256"/>
      <c r="K10" s="112"/>
      <c r="L10" s="242"/>
      <c r="R10" s="39"/>
      <c r="S10" s="39"/>
    </row>
    <row r="11" spans="1:19" s="17" customFormat="1" ht="29" x14ac:dyDescent="0.35">
      <c r="A11" s="104" t="s">
        <v>46</v>
      </c>
      <c r="B11" s="105"/>
      <c r="C11" s="241"/>
      <c r="D11" s="252"/>
      <c r="E11" s="257"/>
      <c r="F11" s="116"/>
      <c r="G11" s="247"/>
      <c r="H11" s="202"/>
      <c r="I11" s="123"/>
      <c r="J11" s="111"/>
      <c r="K11" s="112"/>
      <c r="L11" s="242"/>
      <c r="M11" s="17">
        <v>1</v>
      </c>
      <c r="R11" s="40" t="s">
        <v>41</v>
      </c>
    </row>
    <row r="12" spans="1:19" s="17" customFormat="1" x14ac:dyDescent="0.35">
      <c r="A12" s="104" t="s">
        <v>49</v>
      </c>
      <c r="B12" s="114"/>
      <c r="C12" s="241"/>
      <c r="D12" s="252"/>
      <c r="E12" s="257"/>
      <c r="F12" s="116"/>
      <c r="G12" s="247"/>
      <c r="H12" s="202"/>
      <c r="I12" s="123"/>
      <c r="J12" s="111"/>
      <c r="K12" s="112"/>
      <c r="L12" s="242"/>
      <c r="M12" s="17">
        <v>1</v>
      </c>
      <c r="R12" s="40"/>
    </row>
    <row r="13" spans="1:19" s="17" customFormat="1" x14ac:dyDescent="0.35">
      <c r="A13" s="104" t="s">
        <v>52</v>
      </c>
      <c r="B13" s="114"/>
      <c r="C13" s="241"/>
      <c r="D13" s="252"/>
      <c r="E13" s="257"/>
      <c r="F13" s="116"/>
      <c r="G13" s="247"/>
      <c r="H13" s="202"/>
      <c r="I13" s="123"/>
      <c r="J13" s="111"/>
      <c r="K13" s="112"/>
      <c r="L13" s="242"/>
      <c r="M13" s="17">
        <v>1</v>
      </c>
      <c r="R13" s="40"/>
    </row>
    <row r="14" spans="1:19" s="17" customFormat="1" ht="15" thickBot="1" x14ac:dyDescent="0.4">
      <c r="A14" s="206" t="s">
        <v>96</v>
      </c>
      <c r="B14" s="114"/>
      <c r="C14" s="241"/>
      <c r="D14" s="252"/>
      <c r="E14" s="251"/>
      <c r="F14" s="116"/>
      <c r="G14" s="247"/>
      <c r="H14" s="202"/>
      <c r="I14" s="123"/>
      <c r="J14" s="111"/>
      <c r="K14" s="112"/>
      <c r="L14" s="242"/>
      <c r="R14" s="40"/>
    </row>
    <row r="15" spans="1:19" s="17" customFormat="1" ht="15" thickBot="1" x14ac:dyDescent="0.4">
      <c r="A15" s="189"/>
      <c r="B15" s="190"/>
      <c r="C15" s="164" t="s">
        <v>327</v>
      </c>
      <c r="D15" s="165"/>
      <c r="E15" s="166"/>
      <c r="F15" s="167"/>
      <c r="G15" s="167"/>
      <c r="H15" s="208"/>
      <c r="I15" s="168"/>
      <c r="J15" s="166"/>
      <c r="K15" s="167"/>
      <c r="L15" s="169"/>
      <c r="M15" s="42"/>
      <c r="N15" s="40"/>
      <c r="S15" s="40"/>
    </row>
    <row r="16" spans="1:19" s="17" customFormat="1" x14ac:dyDescent="0.35">
      <c r="A16" s="157" t="s">
        <v>38</v>
      </c>
      <c r="B16" s="105"/>
      <c r="C16" s="241"/>
      <c r="D16" s="251"/>
      <c r="E16" s="257"/>
      <c r="F16" s="116"/>
      <c r="G16" s="247"/>
      <c r="H16" s="200"/>
      <c r="I16" s="185"/>
      <c r="J16" s="181"/>
      <c r="K16" s="112"/>
      <c r="L16" s="242"/>
      <c r="M16" s="17">
        <v>1</v>
      </c>
      <c r="R16" s="39" t="s">
        <v>35</v>
      </c>
      <c r="S16" s="39" t="s">
        <v>36</v>
      </c>
    </row>
    <row r="17" spans="1:19" s="17" customFormat="1" x14ac:dyDescent="0.35">
      <c r="A17" s="155" t="s">
        <v>42</v>
      </c>
      <c r="B17" s="105"/>
      <c r="C17" s="241"/>
      <c r="D17" s="253"/>
      <c r="E17" s="257"/>
      <c r="F17" s="116"/>
      <c r="G17" s="247"/>
      <c r="H17" s="254"/>
      <c r="I17" s="255"/>
      <c r="J17" s="256"/>
      <c r="K17" s="112"/>
      <c r="L17" s="242"/>
      <c r="R17" s="39"/>
      <c r="S17" s="39"/>
    </row>
    <row r="18" spans="1:19" s="17" customFormat="1" ht="29.5" thickBot="1" x14ac:dyDescent="0.4">
      <c r="A18" s="104" t="s">
        <v>46</v>
      </c>
      <c r="B18" s="105"/>
      <c r="C18" s="241"/>
      <c r="D18" s="252"/>
      <c r="E18" s="257"/>
      <c r="F18" s="116"/>
      <c r="G18" s="247"/>
      <c r="H18" s="202"/>
      <c r="I18" s="123"/>
      <c r="J18" s="111"/>
      <c r="K18" s="112"/>
      <c r="L18" s="242"/>
      <c r="M18" s="17">
        <v>1</v>
      </c>
      <c r="R18" s="40" t="s">
        <v>41</v>
      </c>
    </row>
    <row r="19" spans="1:19" s="17" customFormat="1" ht="15" thickBot="1" x14ac:dyDescent="0.4">
      <c r="A19" s="189"/>
      <c r="B19" s="190"/>
      <c r="C19" s="164" t="s">
        <v>55</v>
      </c>
      <c r="D19" s="165"/>
      <c r="E19" s="166"/>
      <c r="F19" s="167"/>
      <c r="G19" s="167"/>
      <c r="H19" s="208"/>
      <c r="I19" s="168"/>
      <c r="J19" s="166"/>
      <c r="K19" s="167"/>
      <c r="L19" s="169"/>
      <c r="M19" s="42"/>
      <c r="N19" s="40"/>
      <c r="S19" s="40"/>
    </row>
    <row r="20" spans="1:19" s="17" customFormat="1" x14ac:dyDescent="0.35">
      <c r="A20" s="157" t="s">
        <v>38</v>
      </c>
      <c r="B20" s="105"/>
      <c r="C20" s="241"/>
      <c r="D20" s="251"/>
      <c r="E20" s="257"/>
      <c r="F20" s="116"/>
      <c r="G20" s="247"/>
      <c r="H20" s="200"/>
      <c r="I20" s="185"/>
      <c r="J20" s="181"/>
      <c r="K20" s="112"/>
      <c r="L20" s="242"/>
      <c r="M20" s="17">
        <v>1</v>
      </c>
      <c r="R20" s="39" t="s">
        <v>35</v>
      </c>
      <c r="S20" s="39" t="s">
        <v>36</v>
      </c>
    </row>
    <row r="21" spans="1:19" s="17" customFormat="1" x14ac:dyDescent="0.35">
      <c r="A21" s="155" t="s">
        <v>42</v>
      </c>
      <c r="B21" s="105"/>
      <c r="C21" s="241"/>
      <c r="D21" s="253"/>
      <c r="E21" s="257"/>
      <c r="F21" s="116"/>
      <c r="G21" s="247"/>
      <c r="H21" s="254"/>
      <c r="I21" s="255"/>
      <c r="J21" s="256"/>
      <c r="K21" s="112"/>
      <c r="L21" s="242"/>
      <c r="R21" s="39"/>
      <c r="S21" s="39"/>
    </row>
    <row r="22" spans="1:19" s="17" customFormat="1" ht="29.5" thickBot="1" x14ac:dyDescent="0.4">
      <c r="A22" s="104" t="s">
        <v>46</v>
      </c>
      <c r="B22" s="105"/>
      <c r="C22" s="241"/>
      <c r="D22" s="252"/>
      <c r="E22" s="257"/>
      <c r="F22" s="116"/>
      <c r="G22" s="247"/>
      <c r="H22" s="202"/>
      <c r="I22" s="123"/>
      <c r="J22" s="111"/>
      <c r="K22" s="112"/>
      <c r="L22" s="242"/>
      <c r="M22" s="17">
        <v>1</v>
      </c>
      <c r="R22" s="40" t="s">
        <v>41</v>
      </c>
    </row>
    <row r="23" spans="1:19" s="17" customFormat="1" ht="15" thickBot="1" x14ac:dyDescent="0.4">
      <c r="B23" s="370" t="s">
        <v>72</v>
      </c>
      <c r="C23" s="371"/>
      <c r="D23" s="371"/>
      <c r="E23" s="371"/>
      <c r="F23" s="371"/>
      <c r="G23" s="371"/>
      <c r="H23" s="371"/>
      <c r="I23" s="371"/>
      <c r="J23" s="371"/>
      <c r="K23" s="371"/>
      <c r="L23" s="372"/>
    </row>
    <row r="24" spans="1:19" s="17" customFormat="1" ht="25" customHeight="1" x14ac:dyDescent="0.35">
      <c r="B24" s="329" t="s">
        <v>73</v>
      </c>
      <c r="C24" s="330"/>
      <c r="D24" s="130">
        <f>COUNTA(A9:A14)</f>
        <v>6</v>
      </c>
      <c r="E24" s="355"/>
      <c r="F24" s="356"/>
      <c r="G24" s="357"/>
      <c r="H24" s="130">
        <f>COUNTA(H9:H14)</f>
        <v>0</v>
      </c>
      <c r="I24" s="130">
        <f>COUNTA(I9:I14)</f>
        <v>0</v>
      </c>
      <c r="J24" s="135"/>
      <c r="K24" s="136"/>
      <c r="L24" s="136"/>
    </row>
    <row r="25" spans="1:19" s="17" customFormat="1" ht="25" customHeight="1" thickBot="1" x14ac:dyDescent="0.4">
      <c r="B25" s="331" t="s">
        <v>74</v>
      </c>
      <c r="C25" s="332"/>
      <c r="D25" s="138">
        <f>SUM(H25+I25)</f>
        <v>0</v>
      </c>
      <c r="E25" s="358"/>
      <c r="F25" s="359"/>
      <c r="G25" s="360"/>
      <c r="H25" s="207">
        <f>H24/D24</f>
        <v>0</v>
      </c>
      <c r="I25" s="207">
        <f>I24/D24</f>
        <v>0</v>
      </c>
      <c r="J25" s="143"/>
      <c r="K25" s="144"/>
      <c r="L25" s="144"/>
    </row>
    <row r="26" spans="1:19" s="17" customFormat="1" x14ac:dyDescent="0.35">
      <c r="B26" s="333" t="s">
        <v>75</v>
      </c>
      <c r="C26" s="334"/>
      <c r="D26" s="146"/>
      <c r="E26" s="146" t="s">
        <v>76</v>
      </c>
      <c r="F26" s="147"/>
      <c r="G26" s="148"/>
      <c r="H26"/>
    </row>
    <row r="27" spans="1:19" ht="15" thickBot="1" x14ac:dyDescent="0.4">
      <c r="B27" s="335" t="s">
        <v>77</v>
      </c>
      <c r="C27" s="336"/>
      <c r="D27" s="150"/>
      <c r="E27" s="150" t="s">
        <v>78</v>
      </c>
      <c r="F27" s="151"/>
      <c r="G27" s="148"/>
    </row>
    <row r="29" spans="1:19" x14ac:dyDescent="0.35">
      <c r="B29" s="152" t="s">
        <v>79</v>
      </c>
    </row>
    <row r="31" spans="1:19" x14ac:dyDescent="0.35">
      <c r="B31" t="s">
        <v>80</v>
      </c>
    </row>
    <row r="39" spans="2:2" x14ac:dyDescent="0.35">
      <c r="B39" t="s">
        <v>81</v>
      </c>
    </row>
    <row r="47" spans="2:2" x14ac:dyDescent="0.35">
      <c r="B47" t="s">
        <v>82</v>
      </c>
    </row>
  </sheetData>
  <mergeCells count="13">
    <mergeCell ref="E2:H2"/>
    <mergeCell ref="G3:H3"/>
    <mergeCell ref="B4:C4"/>
    <mergeCell ref="D4:H4"/>
    <mergeCell ref="B5:C5"/>
    <mergeCell ref="D5:H5"/>
    <mergeCell ref="B27:C27"/>
    <mergeCell ref="F7:G7"/>
    <mergeCell ref="B23:L23"/>
    <mergeCell ref="B24:C24"/>
    <mergeCell ref="E24:G25"/>
    <mergeCell ref="B25:C25"/>
    <mergeCell ref="B26:C26"/>
  </mergeCells>
  <conditionalFormatting sqref="H25">
    <cfRule type="cellIs" dxfId="7" priority="2" operator="greaterThan">
      <formula>0.01</formula>
    </cfRule>
  </conditionalFormatting>
  <conditionalFormatting sqref="I25">
    <cfRule type="cellIs" dxfId="6" priority="1" operator="greaterThan">
      <formula>0.01</formula>
    </cfRule>
  </conditionalFormatting>
  <dataValidations count="4">
    <dataValidation type="list" allowBlank="1" showErrorMessage="1" sqref="J9:J14 J16:J18 J20:J22" xr:uid="{663687AA-34E4-4466-B98F-4FC66272B3F3}">
      <formula1>$R$7:$R$14</formula1>
    </dataValidation>
    <dataValidation type="list" allowBlank="1" showErrorMessage="1" sqref="H8:I8 H15:I15 H19:I19" xr:uid="{CE3DCCDD-FBB0-44D9-AA28-134865B051FA}">
      <formula1>$S$6:$S$7</formula1>
    </dataValidation>
    <dataValidation type="list" showErrorMessage="1" sqref="J8 J15 J19" xr:uid="{215B7293-6B4A-4EFA-8290-D38AC3CC0101}">
      <formula1>$R$6:$R$13</formula1>
    </dataValidation>
    <dataValidation type="list" allowBlank="1" showErrorMessage="1" sqref="H9:I14 H16:I18 H20:I22" xr:uid="{930DB8C5-4BD5-4D39-9F4D-1EE81315EE17}">
      <formula1>$S$7:$S$9</formula1>
    </dataValidation>
  </dataValidations>
  <pageMargins left="0.43307086614173229" right="0.43307086614173229" top="0.55118110236220474" bottom="0.55118110236220474" header="0.31496062992125984" footer="0.31496062992125984"/>
  <pageSetup paperSize="9" scale="6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DA5E-1B00-4D20-A85E-E7DCFD185003}">
  <sheetPr>
    <tabColor rgb="FFFF0000"/>
  </sheetPr>
  <dimension ref="A1:R43"/>
  <sheetViews>
    <sheetView zoomScale="75" zoomScaleNormal="75" workbookViewId="0">
      <selection activeCell="Q10" sqref="Q10"/>
    </sheetView>
  </sheetViews>
  <sheetFormatPr defaultRowHeight="14.5" x14ac:dyDescent="0.35"/>
  <cols>
    <col min="2" max="2" width="12.453125" style="1" customWidth="1"/>
    <col min="3" max="3" width="35" style="1" customWidth="1"/>
    <col min="4" max="4" width="23.453125" style="1" customWidth="1"/>
    <col min="5" max="5" width="40.54296875" style="1" customWidth="1"/>
    <col min="6" max="7" width="25.54296875" style="1" customWidth="1"/>
    <col min="8" max="9" width="10.54296875" style="1" customWidth="1"/>
    <col min="10" max="10" width="11.54296875" style="1" customWidth="1"/>
    <col min="11" max="11" width="48.81640625" style="1" customWidth="1"/>
    <col min="12" max="12" width="50.1796875" style="1" customWidth="1"/>
    <col min="13" max="13" width="8.7265625" hidden="1" customWidth="1"/>
  </cols>
  <sheetData>
    <row r="1" spans="1:18" ht="30" customHeight="1" x14ac:dyDescent="0.35">
      <c r="B1" s="34" t="s">
        <v>12</v>
      </c>
      <c r="C1" s="35" t="s">
        <v>328</v>
      </c>
      <c r="D1" s="36"/>
      <c r="E1" s="36"/>
      <c r="F1" s="36"/>
      <c r="G1" s="36"/>
      <c r="H1" s="37"/>
    </row>
    <row r="2" spans="1:18" ht="30" customHeight="1" x14ac:dyDescent="0.35">
      <c r="B2" s="2" t="s">
        <v>14</v>
      </c>
      <c r="C2" s="4"/>
      <c r="D2" s="5" t="s">
        <v>15</v>
      </c>
      <c r="E2" s="377" t="s">
        <v>16</v>
      </c>
      <c r="F2" s="338"/>
      <c r="G2" s="339"/>
      <c r="H2" s="340"/>
    </row>
    <row r="3" spans="1:18" ht="30" customHeight="1" x14ac:dyDescent="0.35">
      <c r="B3" s="6" t="s">
        <v>17</v>
      </c>
      <c r="C3" s="3"/>
      <c r="D3" s="7" t="s">
        <v>18</v>
      </c>
      <c r="E3" s="8"/>
      <c r="F3" s="9" t="s">
        <v>19</v>
      </c>
      <c r="G3" s="378" t="s">
        <v>20</v>
      </c>
      <c r="H3" s="379"/>
    </row>
    <row r="4" spans="1:18" ht="26.5" customHeight="1" x14ac:dyDescent="0.35">
      <c r="B4" s="380" t="s">
        <v>21</v>
      </c>
      <c r="C4" s="381"/>
      <c r="D4" s="382" t="s">
        <v>329</v>
      </c>
      <c r="E4" s="382"/>
      <c r="F4" s="382"/>
      <c r="G4" s="383"/>
      <c r="H4" s="384"/>
    </row>
    <row r="5" spans="1:18" ht="24.65" customHeight="1" thickBot="1" x14ac:dyDescent="0.4">
      <c r="B5" s="385" t="s">
        <v>23</v>
      </c>
      <c r="C5" s="386"/>
      <c r="D5" s="387" t="s">
        <v>330</v>
      </c>
      <c r="E5" s="388"/>
      <c r="F5" s="388"/>
      <c r="G5" s="388"/>
      <c r="H5" s="389"/>
    </row>
    <row r="6" spans="1:18" ht="15" thickBot="1" x14ac:dyDescent="0.4"/>
    <row r="7" spans="1:18" ht="29" thickBot="1" x14ac:dyDescent="0.4">
      <c r="A7" s="10" t="s">
        <v>24</v>
      </c>
      <c r="B7" s="294" t="s">
        <v>25</v>
      </c>
      <c r="C7" s="68" t="s">
        <v>331</v>
      </c>
      <c r="D7" s="26" t="s">
        <v>332</v>
      </c>
      <c r="E7" s="11" t="s">
        <v>28</v>
      </c>
      <c r="F7" s="394" t="s">
        <v>29</v>
      </c>
      <c r="G7" s="395"/>
      <c r="H7" s="12" t="s">
        <v>30</v>
      </c>
      <c r="I7" s="12" t="s">
        <v>31</v>
      </c>
      <c r="J7" s="13" t="s">
        <v>32</v>
      </c>
      <c r="K7" s="10" t="s">
        <v>33</v>
      </c>
      <c r="L7" s="52" t="s">
        <v>34</v>
      </c>
      <c r="Q7" s="39"/>
      <c r="R7" s="39"/>
    </row>
    <row r="8" spans="1:18" s="17" customFormat="1" ht="56" x14ac:dyDescent="0.35">
      <c r="A8" s="46" t="s">
        <v>38</v>
      </c>
      <c r="B8" s="67"/>
      <c r="C8" s="28" t="s">
        <v>333</v>
      </c>
      <c r="D8" s="18" t="s">
        <v>334</v>
      </c>
      <c r="E8" s="27" t="s">
        <v>335</v>
      </c>
      <c r="F8" s="14"/>
      <c r="G8" s="15"/>
      <c r="H8" s="16"/>
      <c r="I8" s="16"/>
      <c r="J8" s="44"/>
      <c r="K8" s="53"/>
      <c r="L8" s="54"/>
      <c r="M8" s="17">
        <v>1</v>
      </c>
      <c r="Q8" s="40" t="s">
        <v>36</v>
      </c>
      <c r="R8" s="39" t="s">
        <v>35</v>
      </c>
    </row>
    <row r="9" spans="1:18" s="17" customFormat="1" ht="56" x14ac:dyDescent="0.35">
      <c r="A9" s="46" t="s">
        <v>42</v>
      </c>
      <c r="B9" s="66"/>
      <c r="C9" s="28" t="s">
        <v>333</v>
      </c>
      <c r="D9" s="18" t="s">
        <v>336</v>
      </c>
      <c r="E9" s="27" t="s">
        <v>337</v>
      </c>
      <c r="F9" s="14"/>
      <c r="G9" s="15"/>
      <c r="H9" s="16"/>
      <c r="I9" s="16"/>
      <c r="J9" s="44"/>
      <c r="K9" s="55"/>
      <c r="L9" s="51"/>
      <c r="M9" s="17">
        <v>1</v>
      </c>
      <c r="Q9" s="40"/>
      <c r="R9" s="39"/>
    </row>
    <row r="10" spans="1:18" s="17" customFormat="1" ht="42.5" x14ac:dyDescent="0.35">
      <c r="A10" s="46" t="s">
        <v>46</v>
      </c>
      <c r="B10" s="66"/>
      <c r="C10" s="28" t="s">
        <v>333</v>
      </c>
      <c r="D10" s="27" t="s">
        <v>338</v>
      </c>
      <c r="E10" s="27" t="s">
        <v>337</v>
      </c>
      <c r="F10" s="14"/>
      <c r="G10" s="15"/>
      <c r="H10" s="16"/>
      <c r="I10" s="16"/>
      <c r="J10" s="44"/>
      <c r="K10" s="55"/>
      <c r="L10" s="51"/>
      <c r="M10" s="17">
        <v>1</v>
      </c>
      <c r="Q10" s="40"/>
      <c r="R10" s="39"/>
    </row>
    <row r="11" spans="1:18" s="17" customFormat="1" ht="42.5" x14ac:dyDescent="0.35">
      <c r="A11" s="46" t="s">
        <v>49</v>
      </c>
      <c r="B11" s="66"/>
      <c r="C11" s="28" t="s">
        <v>333</v>
      </c>
      <c r="D11" s="27" t="s">
        <v>339</v>
      </c>
      <c r="E11" s="27" t="s">
        <v>337</v>
      </c>
      <c r="F11" s="14"/>
      <c r="G11" s="64" t="s">
        <v>340</v>
      </c>
      <c r="H11" s="16"/>
      <c r="I11" s="16"/>
      <c r="J11" s="44"/>
      <c r="K11" s="55"/>
      <c r="L11" s="51"/>
      <c r="M11" s="17">
        <v>1</v>
      </c>
      <c r="Q11" s="40"/>
      <c r="R11" s="39"/>
    </row>
    <row r="12" spans="1:18" s="17" customFormat="1" ht="28.5" x14ac:dyDescent="0.35">
      <c r="A12" s="46" t="s">
        <v>52</v>
      </c>
      <c r="B12" s="66"/>
      <c r="C12" s="28" t="s">
        <v>333</v>
      </c>
      <c r="D12" s="18" t="s">
        <v>341</v>
      </c>
      <c r="E12" s="27" t="s">
        <v>342</v>
      </c>
      <c r="F12" s="14"/>
      <c r="G12" s="15"/>
      <c r="H12" s="16"/>
      <c r="I12" s="16"/>
      <c r="J12" s="44"/>
      <c r="K12" s="55"/>
      <c r="L12" s="51"/>
      <c r="M12" s="17">
        <v>1</v>
      </c>
      <c r="Q12" s="40"/>
      <c r="R12" s="39"/>
    </row>
    <row r="13" spans="1:18" s="17" customFormat="1" ht="56.5" x14ac:dyDescent="0.35">
      <c r="A13" s="46" t="s">
        <v>96</v>
      </c>
      <c r="B13" s="66"/>
      <c r="C13" s="28" t="s">
        <v>333</v>
      </c>
      <c r="D13" s="28" t="s">
        <v>343</v>
      </c>
      <c r="E13" s="27" t="s">
        <v>344</v>
      </c>
      <c r="F13" s="14"/>
      <c r="G13" s="15"/>
      <c r="H13" s="16"/>
      <c r="I13" s="16"/>
      <c r="J13" s="44"/>
      <c r="K13" s="55"/>
      <c r="L13" s="51"/>
      <c r="M13" s="17">
        <v>1</v>
      </c>
      <c r="Q13" s="40"/>
      <c r="R13" s="39"/>
    </row>
    <row r="14" spans="1:18" s="17" customFormat="1" ht="56" x14ac:dyDescent="0.35">
      <c r="A14" s="65" t="s">
        <v>100</v>
      </c>
      <c r="B14" s="66"/>
      <c r="C14" s="28" t="s">
        <v>333</v>
      </c>
      <c r="D14" s="18" t="s">
        <v>345</v>
      </c>
      <c r="E14" s="27" t="s">
        <v>346</v>
      </c>
      <c r="F14" s="14"/>
      <c r="G14" s="15"/>
      <c r="H14" s="16"/>
      <c r="I14" s="16"/>
      <c r="J14" s="44"/>
      <c r="K14" s="55"/>
      <c r="L14" s="51"/>
      <c r="M14" s="17">
        <v>1</v>
      </c>
      <c r="Q14" s="40"/>
      <c r="R14" s="39"/>
    </row>
    <row r="15" spans="1:18" s="17" customFormat="1" ht="56" x14ac:dyDescent="0.35">
      <c r="A15" s="65" t="s">
        <v>104</v>
      </c>
      <c r="B15" s="66"/>
      <c r="C15" s="61" t="s">
        <v>333</v>
      </c>
      <c r="D15" s="60" t="s">
        <v>347</v>
      </c>
      <c r="E15" s="62" t="s">
        <v>348</v>
      </c>
      <c r="F15" s="63" t="s">
        <v>349</v>
      </c>
      <c r="G15" s="15"/>
      <c r="H15" s="16"/>
      <c r="I15" s="16"/>
      <c r="J15" s="44"/>
      <c r="K15" s="55"/>
      <c r="L15" s="51"/>
      <c r="M15" s="17">
        <v>1</v>
      </c>
      <c r="R15" s="40" t="s">
        <v>41</v>
      </c>
    </row>
    <row r="16" spans="1:18" s="17" customFormat="1" x14ac:dyDescent="0.35">
      <c r="A16" s="65" t="s">
        <v>108</v>
      </c>
      <c r="B16" s="66"/>
      <c r="C16" s="28" t="s">
        <v>350</v>
      </c>
      <c r="D16" s="18"/>
      <c r="E16" s="27"/>
      <c r="F16" s="14"/>
      <c r="G16" s="15"/>
      <c r="H16" s="16"/>
      <c r="I16" s="16"/>
      <c r="J16" s="44"/>
      <c r="K16" s="56"/>
      <c r="L16" s="57"/>
      <c r="M16" s="17">
        <v>1</v>
      </c>
      <c r="R16" s="40"/>
    </row>
    <row r="17" spans="1:13" s="17" customFormat="1" ht="76.5" customHeight="1" thickBot="1" x14ac:dyDescent="0.4">
      <c r="A17" s="71" t="s">
        <v>111</v>
      </c>
      <c r="B17" s="69"/>
      <c r="C17" s="70" t="s">
        <v>333</v>
      </c>
      <c r="D17" s="38" t="s">
        <v>351</v>
      </c>
      <c r="E17" s="38" t="s">
        <v>352</v>
      </c>
      <c r="F17" s="29"/>
      <c r="G17" s="30"/>
      <c r="H17" s="58"/>
      <c r="I17" s="58"/>
      <c r="J17" s="59"/>
      <c r="K17" s="56"/>
      <c r="L17" s="57"/>
      <c r="M17" s="17">
        <v>1</v>
      </c>
    </row>
    <row r="18" spans="1:13" s="17" customFormat="1" ht="15" thickBot="1" x14ac:dyDescent="0.4">
      <c r="B18" s="406" t="s">
        <v>72</v>
      </c>
      <c r="C18" s="407"/>
      <c r="D18" s="407"/>
      <c r="E18" s="407"/>
      <c r="F18" s="407"/>
      <c r="G18" s="407"/>
      <c r="H18" s="407"/>
      <c r="I18" s="407"/>
      <c r="J18" s="407"/>
      <c r="K18" s="407"/>
      <c r="L18" s="408"/>
    </row>
    <row r="19" spans="1:13" s="17" customFormat="1" ht="25" customHeight="1" x14ac:dyDescent="0.35">
      <c r="B19" s="396" t="s">
        <v>73</v>
      </c>
      <c r="C19" s="397"/>
      <c r="D19" s="49">
        <f>COUNTA(A8:A16)</f>
        <v>9</v>
      </c>
      <c r="E19" s="398"/>
      <c r="F19" s="399"/>
      <c r="G19" s="400"/>
      <c r="H19" s="49">
        <f>COUNTA(H8:H17)</f>
        <v>0</v>
      </c>
      <c r="I19" s="49">
        <f>COUNTA(I8:I17)</f>
        <v>0</v>
      </c>
      <c r="J19" s="50"/>
      <c r="K19" s="47"/>
      <c r="L19" s="47"/>
    </row>
    <row r="20" spans="1:13" s="17" customFormat="1" ht="25" customHeight="1" thickBot="1" x14ac:dyDescent="0.4">
      <c r="B20" s="404" t="s">
        <v>74</v>
      </c>
      <c r="C20" s="405"/>
      <c r="D20" s="43">
        <f>SUM(H20+I20)</f>
        <v>0</v>
      </c>
      <c r="E20" s="401"/>
      <c r="F20" s="402"/>
      <c r="G20" s="403"/>
      <c r="H20" s="45">
        <f>H19/D19</f>
        <v>0</v>
      </c>
      <c r="I20" s="45">
        <f>I19/D19</f>
        <v>0</v>
      </c>
      <c r="J20" s="19"/>
      <c r="K20" s="48"/>
      <c r="L20" s="48"/>
    </row>
    <row r="21" spans="1:13" s="17" customFormat="1" x14ac:dyDescent="0.35">
      <c r="B21" s="390" t="s">
        <v>75</v>
      </c>
      <c r="C21" s="391"/>
      <c r="D21" s="20"/>
      <c r="E21" s="20" t="s">
        <v>76</v>
      </c>
      <c r="F21" s="21"/>
      <c r="G21" s="22"/>
      <c r="H21" s="1"/>
      <c r="I21" s="23"/>
      <c r="J21" s="23"/>
      <c r="K21" s="23"/>
      <c r="L21" s="23"/>
    </row>
    <row r="22" spans="1:13" ht="15" thickBot="1" x14ac:dyDescent="0.4">
      <c r="B22" s="392" t="s">
        <v>77</v>
      </c>
      <c r="C22" s="393"/>
      <c r="D22" s="24"/>
      <c r="E22" s="24" t="s">
        <v>78</v>
      </c>
      <c r="F22" s="25"/>
      <c r="G22" s="22"/>
    </row>
    <row r="24" spans="1:13" x14ac:dyDescent="0.35">
      <c r="B24" s="31" t="s">
        <v>79</v>
      </c>
    </row>
    <row r="27" spans="1:13" x14ac:dyDescent="0.35">
      <c r="B27" s="1" t="s">
        <v>80</v>
      </c>
    </row>
    <row r="35" spans="2:2" x14ac:dyDescent="0.35">
      <c r="B35" s="1" t="s">
        <v>81</v>
      </c>
    </row>
    <row r="43" spans="2:2" x14ac:dyDescent="0.35">
      <c r="B43" s="1" t="s">
        <v>82</v>
      </c>
    </row>
  </sheetData>
  <mergeCells count="13">
    <mergeCell ref="B21:C21"/>
    <mergeCell ref="B22:C22"/>
    <mergeCell ref="F7:G7"/>
    <mergeCell ref="B19:C19"/>
    <mergeCell ref="E19:G20"/>
    <mergeCell ref="B20:C20"/>
    <mergeCell ref="B18:L18"/>
    <mergeCell ref="E2:H2"/>
    <mergeCell ref="G3:H3"/>
    <mergeCell ref="B4:C4"/>
    <mergeCell ref="D4:H4"/>
    <mergeCell ref="B5:C5"/>
    <mergeCell ref="D5:H5"/>
  </mergeCells>
  <conditionalFormatting sqref="H20">
    <cfRule type="cellIs" dxfId="5" priority="2" operator="greaterThan">
      <formula>0.01</formula>
    </cfRule>
  </conditionalFormatting>
  <conditionalFormatting sqref="I20">
    <cfRule type="cellIs" dxfId="4" priority="1" operator="greaterThan">
      <formula>0.01</formula>
    </cfRule>
  </conditionalFormatting>
  <dataValidations count="2">
    <dataValidation type="list" allowBlank="1" showErrorMessage="1" sqref="H8:I17" xr:uid="{BACCF87B-18B3-4448-96F0-45F92624F408}">
      <formula1>$Q$7:$Q$8</formula1>
    </dataValidation>
    <dataValidation type="list" allowBlank="1" showErrorMessage="1" sqref="J8:J17" xr:uid="{7868B6BD-C4E9-48A6-926B-51854A26280A}">
      <formula1>$R$7:$R$15</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8C576-F54A-4E4F-B4DE-88BBCB50EDB2}">
  <dimension ref="A1:CX17"/>
  <sheetViews>
    <sheetView workbookViewId="0">
      <selection activeCell="B20" sqref="B20"/>
    </sheetView>
  </sheetViews>
  <sheetFormatPr defaultRowHeight="14.5" x14ac:dyDescent="0.35"/>
  <cols>
    <col min="2" max="2" width="18.26953125" customWidth="1"/>
    <col min="3" max="3" width="16.7265625" customWidth="1"/>
    <col min="4" max="4" width="15.26953125" customWidth="1"/>
    <col min="5" max="5" width="81.453125" customWidth="1"/>
    <col min="6" max="6" width="22.7265625" customWidth="1"/>
    <col min="7" max="7" width="19.54296875" customWidth="1"/>
    <col min="8" max="8" width="27.26953125" customWidth="1"/>
    <col min="9" max="9" width="22" customWidth="1"/>
    <col min="10" max="10" width="24.54296875" customWidth="1"/>
    <col min="11" max="11" width="21.54296875" customWidth="1"/>
    <col min="12" max="12" width="22.54296875" customWidth="1"/>
    <col min="13" max="13" width="16" customWidth="1"/>
    <col min="14" max="14" width="22.81640625" customWidth="1"/>
    <col min="15" max="15" width="14.81640625" customWidth="1"/>
    <col min="16" max="102" width="9.1796875"/>
  </cols>
  <sheetData>
    <row r="1" spans="1:102" s="295" customFormat="1" x14ac:dyDescent="0.35">
      <c r="A1" s="303" t="s">
        <v>353</v>
      </c>
      <c r="B1" s="297" t="s">
        <v>354</v>
      </c>
      <c r="C1" s="301" t="s">
        <v>355</v>
      </c>
      <c r="D1" s="298" t="s">
        <v>356</v>
      </c>
      <c r="E1" s="298" t="s">
        <v>357</v>
      </c>
      <c r="F1" s="298" t="s">
        <v>358</v>
      </c>
      <c r="G1" s="298" t="s">
        <v>359</v>
      </c>
      <c r="H1" s="298" t="s">
        <v>360</v>
      </c>
      <c r="I1" s="298" t="s">
        <v>361</v>
      </c>
      <c r="J1" s="298" t="s">
        <v>362</v>
      </c>
      <c r="K1" s="298" t="s">
        <v>363</v>
      </c>
      <c r="L1" s="298" t="s">
        <v>364</v>
      </c>
      <c r="M1" s="298" t="s">
        <v>365</v>
      </c>
      <c r="N1" s="298" t="s">
        <v>366</v>
      </c>
      <c r="O1" s="298" t="s">
        <v>367</v>
      </c>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row>
    <row r="2" spans="1:102" s="295" customFormat="1" x14ac:dyDescent="0.35">
      <c r="A2" s="304"/>
      <c r="B2" s="299"/>
      <c r="C2" s="302"/>
      <c r="D2" s="300"/>
      <c r="E2" s="300"/>
      <c r="F2" s="300" t="s">
        <v>368</v>
      </c>
      <c r="G2" s="300" t="s">
        <v>369</v>
      </c>
      <c r="H2" s="300" t="s">
        <v>370</v>
      </c>
      <c r="I2" s="300"/>
      <c r="J2" s="300"/>
      <c r="K2" s="300"/>
      <c r="L2" s="300" t="s">
        <v>371</v>
      </c>
      <c r="M2" s="300"/>
      <c r="N2" s="300" t="s">
        <v>372</v>
      </c>
      <c r="O2" s="300"/>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row>
    <row r="3" spans="1:102" x14ac:dyDescent="0.35">
      <c r="A3" s="296">
        <v>1</v>
      </c>
      <c r="B3" s="296"/>
      <c r="C3" s="296"/>
      <c r="D3" s="296"/>
      <c r="E3" s="296"/>
      <c r="F3" s="296"/>
      <c r="G3" s="296"/>
      <c r="H3" s="296"/>
      <c r="I3" s="296"/>
      <c r="J3" s="296"/>
      <c r="K3" s="296"/>
      <c r="L3" s="296"/>
      <c r="M3" s="296"/>
      <c r="N3" s="296"/>
      <c r="O3" s="296"/>
    </row>
    <row r="4" spans="1:102" x14ac:dyDescent="0.35">
      <c r="A4" s="293">
        <v>2</v>
      </c>
      <c r="B4" s="293"/>
      <c r="C4" s="293"/>
      <c r="D4" s="293"/>
      <c r="E4" s="293"/>
      <c r="F4" s="293"/>
      <c r="G4" s="293"/>
      <c r="H4" s="293"/>
      <c r="I4" s="293"/>
      <c r="J4" s="293"/>
      <c r="K4" s="293"/>
      <c r="L4" s="293"/>
      <c r="M4" s="293"/>
      <c r="N4" s="293"/>
      <c r="O4" s="293"/>
    </row>
    <row r="5" spans="1:102" x14ac:dyDescent="0.35">
      <c r="A5" s="292">
        <v>3</v>
      </c>
      <c r="B5" s="292"/>
      <c r="C5" s="292"/>
      <c r="D5" s="292"/>
      <c r="E5" s="292"/>
      <c r="F5" s="292"/>
      <c r="G5" s="292"/>
      <c r="H5" s="292"/>
      <c r="I5" s="292"/>
      <c r="J5" s="292"/>
      <c r="K5" s="292"/>
      <c r="L5" s="292"/>
      <c r="M5" s="292"/>
      <c r="N5" s="292"/>
      <c r="O5" s="292"/>
    </row>
    <row r="6" spans="1:102" x14ac:dyDescent="0.35">
      <c r="A6" s="291">
        <v>4</v>
      </c>
      <c r="B6" s="291"/>
      <c r="C6" s="291"/>
      <c r="D6" s="291"/>
      <c r="E6" s="291"/>
      <c r="F6" s="291"/>
      <c r="G6" s="291"/>
    </row>
    <row r="7" spans="1:102" x14ac:dyDescent="0.35">
      <c r="A7">
        <v>5</v>
      </c>
    </row>
    <row r="8" spans="1:102" x14ac:dyDescent="0.35">
      <c r="A8">
        <v>6</v>
      </c>
    </row>
    <row r="9" spans="1:102" x14ac:dyDescent="0.35">
      <c r="A9">
        <v>7</v>
      </c>
    </row>
    <row r="10" spans="1:102" x14ac:dyDescent="0.35">
      <c r="A10">
        <v>8</v>
      </c>
    </row>
    <row r="11" spans="1:102" x14ac:dyDescent="0.35">
      <c r="A11">
        <v>9</v>
      </c>
    </row>
    <row r="12" spans="1:102" x14ac:dyDescent="0.35">
      <c r="A12">
        <v>10</v>
      </c>
    </row>
    <row r="13" spans="1:102" x14ac:dyDescent="0.35">
      <c r="A13">
        <v>11</v>
      </c>
    </row>
    <row r="14" spans="1:102" x14ac:dyDescent="0.35">
      <c r="A14">
        <v>12</v>
      </c>
    </row>
    <row r="15" spans="1:102" x14ac:dyDescent="0.35">
      <c r="A15">
        <v>13</v>
      </c>
    </row>
    <row r="16" spans="1:102" x14ac:dyDescent="0.35">
      <c r="A16">
        <v>14</v>
      </c>
    </row>
    <row r="17" spans="1:1" x14ac:dyDescent="0.35">
      <c r="A17">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5686-1220-4B11-B03E-C000BF4011C7}">
  <dimension ref="B2:D11"/>
  <sheetViews>
    <sheetView workbookViewId="0">
      <selection activeCell="C11" sqref="C11"/>
    </sheetView>
  </sheetViews>
  <sheetFormatPr defaultColWidth="8.7265625" defaultRowHeight="14.5" x14ac:dyDescent="0.35"/>
  <cols>
    <col min="2" max="2" width="4.26953125" customWidth="1"/>
    <col min="3" max="3" width="66.453125" bestFit="1" customWidth="1"/>
    <col min="4" max="4" width="3.54296875" customWidth="1"/>
  </cols>
  <sheetData>
    <row r="2" spans="2:4" x14ac:dyDescent="0.35">
      <c r="B2" s="33" t="s">
        <v>418</v>
      </c>
    </row>
    <row r="4" spans="2:4" x14ac:dyDescent="0.35">
      <c r="B4" t="s">
        <v>416</v>
      </c>
    </row>
    <row r="6" spans="2:4" x14ac:dyDescent="0.35">
      <c r="B6" s="75">
        <v>1</v>
      </c>
      <c r="C6" s="76" t="s">
        <v>8</v>
      </c>
      <c r="D6" s="77"/>
    </row>
    <row r="7" spans="2:4" x14ac:dyDescent="0.35">
      <c r="B7" s="75">
        <v>2</v>
      </c>
      <c r="C7" s="76" t="s">
        <v>9</v>
      </c>
      <c r="D7" s="77"/>
    </row>
    <row r="8" spans="2:4" x14ac:dyDescent="0.35">
      <c r="B8" s="75">
        <v>3</v>
      </c>
      <c r="C8" s="76" t="s">
        <v>417</v>
      </c>
      <c r="D8" s="77"/>
    </row>
    <row r="9" spans="2:4" x14ac:dyDescent="0.35">
      <c r="B9" s="75">
        <v>4</v>
      </c>
      <c r="C9" s="76" t="s">
        <v>419</v>
      </c>
      <c r="D9" s="77"/>
    </row>
    <row r="10" spans="2:4" x14ac:dyDescent="0.35">
      <c r="B10" s="75">
        <v>5</v>
      </c>
      <c r="C10" s="78" t="s">
        <v>10</v>
      </c>
      <c r="D10" s="79"/>
    </row>
    <row r="11" spans="2:4" x14ac:dyDescent="0.35">
      <c r="B11" s="75">
        <v>6</v>
      </c>
      <c r="C11" s="79" t="s">
        <v>11</v>
      </c>
      <c r="D11" s="79"/>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12700</xdr:colOff>
                    <xdr:row>4</xdr:row>
                    <xdr:rowOff>184150</xdr:rowOff>
                  </from>
                  <to>
                    <xdr:col>4</xdr:col>
                    <xdr:colOff>50800</xdr:colOff>
                    <xdr:row>6</xdr:row>
                    <xdr:rowOff>31750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3</xdr:col>
                    <xdr:colOff>12700</xdr:colOff>
                    <xdr:row>5</xdr:row>
                    <xdr:rowOff>165100</xdr:rowOff>
                  </from>
                  <to>
                    <xdr:col>4</xdr:col>
                    <xdr:colOff>31750</xdr:colOff>
                    <xdr:row>7</xdr:row>
                    <xdr:rowOff>31750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12700</xdr:colOff>
                    <xdr:row>6</xdr:row>
                    <xdr:rowOff>184150</xdr:rowOff>
                  </from>
                  <to>
                    <xdr:col>4</xdr:col>
                    <xdr:colOff>57150</xdr:colOff>
                    <xdr:row>8</xdr:row>
                    <xdr:rowOff>31750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12700</xdr:colOff>
                    <xdr:row>7</xdr:row>
                    <xdr:rowOff>165100</xdr:rowOff>
                  </from>
                  <to>
                    <xdr:col>4</xdr:col>
                    <xdr:colOff>57150</xdr:colOff>
                    <xdr:row>9</xdr:row>
                    <xdr:rowOff>38100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12700</xdr:colOff>
                    <xdr:row>9</xdr:row>
                    <xdr:rowOff>165100</xdr:rowOff>
                  </from>
                  <to>
                    <xdr:col>4</xdr:col>
                    <xdr:colOff>50800</xdr:colOff>
                    <xdr:row>11</xdr:row>
                    <xdr:rowOff>31750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3</xdr:col>
                    <xdr:colOff>12700</xdr:colOff>
                    <xdr:row>8</xdr:row>
                    <xdr:rowOff>165100</xdr:rowOff>
                  </from>
                  <to>
                    <xdr:col>4</xdr:col>
                    <xdr:colOff>50800</xdr:colOff>
                    <xdr:row>10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067F-2A13-43C2-BC60-F9D140F8053F}">
  <dimension ref="A1:S43"/>
  <sheetViews>
    <sheetView zoomScale="75" zoomScaleNormal="75" workbookViewId="0">
      <selection activeCell="C8" sqref="C8"/>
    </sheetView>
  </sheetViews>
  <sheetFormatPr defaultColWidth="8.7265625" defaultRowHeight="14.5" x14ac:dyDescent="0.35"/>
  <cols>
    <col min="2" max="2" width="22.26953125" customWidth="1"/>
    <col min="3" max="3" width="35" customWidth="1"/>
    <col min="4" max="4" width="26.54296875" customWidth="1"/>
    <col min="5" max="5" width="40.54296875" customWidth="1"/>
    <col min="6" max="7" width="25.54296875" customWidth="1"/>
    <col min="8" max="9" width="10.54296875" style="84" customWidth="1"/>
    <col min="10" max="10" width="13.1796875" customWidth="1"/>
    <col min="11" max="11" width="43.1796875" customWidth="1"/>
    <col min="12" max="12" width="49.54296875" customWidth="1"/>
    <col min="13" max="13" width="5.54296875" style="85" hidden="1" customWidth="1"/>
    <col min="14" max="14" width="0" style="39" hidden="1" customWidth="1"/>
    <col min="18" max="18" width="12.54296875" customWidth="1"/>
    <col min="19" max="19" width="8.7265625" style="39"/>
  </cols>
  <sheetData>
    <row r="1" spans="1:19" ht="30" customHeight="1" x14ac:dyDescent="0.35">
      <c r="B1" s="80" t="s">
        <v>12</v>
      </c>
      <c r="C1" s="322" t="s">
        <v>13</v>
      </c>
      <c r="D1" s="323"/>
      <c r="E1" s="82"/>
      <c r="F1" s="82"/>
      <c r="G1" s="82"/>
      <c r="H1" s="83"/>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22</v>
      </c>
      <c r="E4" s="343"/>
      <c r="F4" s="343"/>
      <c r="G4" s="344"/>
      <c r="H4" s="345"/>
    </row>
    <row r="5" spans="1:19" ht="36" customHeight="1" thickBot="1" x14ac:dyDescent="0.4">
      <c r="B5" s="346" t="s">
        <v>23</v>
      </c>
      <c r="C5" s="347"/>
      <c r="D5" s="348" t="s">
        <v>379</v>
      </c>
      <c r="E5" s="349"/>
      <c r="F5" s="349"/>
      <c r="G5" s="349"/>
      <c r="H5" s="350"/>
    </row>
    <row r="6" spans="1:19" ht="15" thickBot="1" x14ac:dyDescent="0.4"/>
    <row r="7" spans="1:19" ht="29.5" thickBot="1" x14ac:dyDescent="0.4">
      <c r="A7" s="100" t="s">
        <v>24</v>
      </c>
      <c r="B7" s="268" t="s">
        <v>25</v>
      </c>
      <c r="C7" s="269" t="s">
        <v>26</v>
      </c>
      <c r="D7" s="270" t="s">
        <v>27</v>
      </c>
      <c r="E7" s="271" t="s">
        <v>28</v>
      </c>
      <c r="F7" s="324" t="s">
        <v>29</v>
      </c>
      <c r="G7" s="325"/>
      <c r="H7" s="272" t="s">
        <v>30</v>
      </c>
      <c r="I7" s="273" t="s">
        <v>31</v>
      </c>
      <c r="J7" s="100" t="s">
        <v>32</v>
      </c>
      <c r="K7" s="269" t="s">
        <v>33</v>
      </c>
      <c r="L7" s="274" t="s">
        <v>34</v>
      </c>
      <c r="M7" s="103"/>
      <c r="R7" s="39" t="s">
        <v>35</v>
      </c>
      <c r="S7" s="39" t="s">
        <v>36</v>
      </c>
    </row>
    <row r="8" spans="1:19" s="17" customFormat="1" ht="15" thickBot="1" x14ac:dyDescent="0.4">
      <c r="A8" s="189"/>
      <c r="B8" s="190"/>
      <c r="C8" s="307" t="s">
        <v>388</v>
      </c>
      <c r="D8" s="308"/>
      <c r="E8" s="309"/>
      <c r="F8" s="310"/>
      <c r="G8" s="167"/>
      <c r="H8" s="168"/>
      <c r="I8" s="168"/>
      <c r="J8" s="166"/>
      <c r="K8" s="167"/>
      <c r="L8" s="169"/>
      <c r="M8" s="42"/>
      <c r="N8" s="40"/>
      <c r="S8" s="40"/>
    </row>
    <row r="9" spans="1:19" s="17" customFormat="1" ht="29" x14ac:dyDescent="0.35">
      <c r="A9" s="155" t="s">
        <v>38</v>
      </c>
      <c r="B9" s="290" t="s">
        <v>39</v>
      </c>
      <c r="C9" s="209" t="s">
        <v>37</v>
      </c>
      <c r="D9" s="209" t="s">
        <v>39</v>
      </c>
      <c r="E9" s="275" t="s">
        <v>40</v>
      </c>
      <c r="F9" s="107"/>
      <c r="G9" s="108"/>
      <c r="H9" s="259"/>
      <c r="I9" s="134"/>
      <c r="J9" s="256"/>
      <c r="K9" s="210"/>
      <c r="L9" s="211"/>
      <c r="M9" s="42">
        <v>1</v>
      </c>
      <c r="N9" s="40"/>
      <c r="R9" s="40" t="s">
        <v>41</v>
      </c>
      <c r="S9" s="40"/>
    </row>
    <row r="10" spans="1:19" s="17" customFormat="1" ht="29" x14ac:dyDescent="0.35">
      <c r="A10" s="104" t="s">
        <v>42</v>
      </c>
      <c r="B10" s="287" t="s">
        <v>43</v>
      </c>
      <c r="C10" s="106" t="s">
        <v>37</v>
      </c>
      <c r="D10" s="106" t="s">
        <v>43</v>
      </c>
      <c r="E10" s="72" t="s">
        <v>44</v>
      </c>
      <c r="F10" s="115"/>
      <c r="G10" s="116"/>
      <c r="H10" s="109"/>
      <c r="I10" s="110"/>
      <c r="J10" s="111"/>
      <c r="K10" s="112"/>
      <c r="L10" s="113"/>
      <c r="M10" s="42">
        <v>1</v>
      </c>
      <c r="N10" s="40"/>
      <c r="R10" s="40" t="s">
        <v>45</v>
      </c>
      <c r="S10" s="40"/>
    </row>
    <row r="11" spans="1:19" s="17" customFormat="1" ht="29" x14ac:dyDescent="0.35">
      <c r="A11" s="117" t="s">
        <v>46</v>
      </c>
      <c r="B11" s="114"/>
      <c r="C11" s="106" t="s">
        <v>37</v>
      </c>
      <c r="D11" s="106" t="s">
        <v>47</v>
      </c>
      <c r="E11" s="72" t="s">
        <v>48</v>
      </c>
      <c r="F11" s="115"/>
      <c r="G11" s="116"/>
      <c r="H11" s="120"/>
      <c r="I11" s="121"/>
      <c r="J11" s="111"/>
      <c r="K11" s="112"/>
      <c r="L11" s="113"/>
      <c r="M11" s="42">
        <v>1</v>
      </c>
      <c r="N11" s="40"/>
      <c r="S11" s="40"/>
    </row>
    <row r="12" spans="1:19" s="17" customFormat="1" ht="29" x14ac:dyDescent="0.35">
      <c r="A12" s="104" t="s">
        <v>49</v>
      </c>
      <c r="B12" s="114"/>
      <c r="C12" s="106" t="s">
        <v>37</v>
      </c>
      <c r="D12" s="106" t="s">
        <v>50</v>
      </c>
      <c r="E12" s="72" t="s">
        <v>51</v>
      </c>
      <c r="F12" s="115"/>
      <c r="G12" s="116"/>
      <c r="H12" s="109"/>
      <c r="I12" s="110"/>
      <c r="J12" s="111"/>
      <c r="K12" s="112"/>
      <c r="L12" s="113"/>
      <c r="M12" s="42">
        <v>1</v>
      </c>
      <c r="N12" s="40"/>
      <c r="R12" s="40" t="s">
        <v>41</v>
      </c>
      <c r="S12" s="40"/>
    </row>
    <row r="13" spans="1:19" s="17" customFormat="1" ht="29.5" thickBot="1" x14ac:dyDescent="0.4">
      <c r="A13" s="203" t="s">
        <v>52</v>
      </c>
      <c r="B13" s="114"/>
      <c r="C13" s="106" t="s">
        <v>37</v>
      </c>
      <c r="D13" s="106" t="s">
        <v>53</v>
      </c>
      <c r="E13" s="72" t="s">
        <v>54</v>
      </c>
      <c r="F13" s="115"/>
      <c r="G13" s="116"/>
      <c r="H13" s="109"/>
      <c r="I13" s="110"/>
      <c r="J13" s="111"/>
      <c r="K13" s="112"/>
      <c r="L13" s="113"/>
      <c r="M13" s="42">
        <v>1</v>
      </c>
      <c r="N13" s="40"/>
      <c r="R13" s="40" t="s">
        <v>45</v>
      </c>
      <c r="S13" s="40"/>
    </row>
    <row r="14" spans="1:19" s="17" customFormat="1" ht="15" thickBot="1" x14ac:dyDescent="0.4">
      <c r="A14" s="189"/>
      <c r="B14" s="174"/>
      <c r="C14" s="311" t="s">
        <v>389</v>
      </c>
      <c r="D14" s="312"/>
      <c r="E14" s="313"/>
      <c r="F14" s="171"/>
      <c r="G14" s="171"/>
      <c r="H14" s="172"/>
      <c r="I14" s="172"/>
      <c r="J14" s="170"/>
      <c r="K14" s="171"/>
      <c r="L14" s="173"/>
      <c r="M14" s="42"/>
      <c r="N14" s="40"/>
      <c r="S14" s="40"/>
    </row>
    <row r="15" spans="1:19" s="17" customFormat="1" ht="29.5" thickBot="1" x14ac:dyDescent="0.4">
      <c r="A15" s="260" t="s">
        <v>56</v>
      </c>
      <c r="B15" s="188"/>
      <c r="C15" s="188" t="s">
        <v>57</v>
      </c>
      <c r="D15" s="184" t="s">
        <v>58</v>
      </c>
      <c r="E15" s="185" t="s">
        <v>59</v>
      </c>
      <c r="F15" s="186"/>
      <c r="G15" s="187"/>
      <c r="H15" s="120"/>
      <c r="I15" s="121"/>
      <c r="J15" s="111"/>
      <c r="K15" s="112"/>
      <c r="L15" s="113"/>
      <c r="M15" s="42">
        <v>1</v>
      </c>
      <c r="N15" s="40"/>
      <c r="S15" s="40"/>
    </row>
    <row r="16" spans="1:19" s="17" customFormat="1" ht="44" thickBot="1" x14ac:dyDescent="0.4">
      <c r="A16" s="104" t="s">
        <v>60</v>
      </c>
      <c r="B16" s="114"/>
      <c r="C16" s="188" t="s">
        <v>61</v>
      </c>
      <c r="D16" s="106" t="s">
        <v>62</v>
      </c>
      <c r="E16" s="183" t="s">
        <v>63</v>
      </c>
      <c r="F16" s="115"/>
      <c r="G16" s="113"/>
      <c r="H16" s="109"/>
      <c r="I16" s="110"/>
      <c r="J16" s="111"/>
      <c r="K16" s="112"/>
      <c r="L16" s="113"/>
      <c r="M16" s="42">
        <v>1</v>
      </c>
      <c r="N16" s="40"/>
      <c r="R16" s="40" t="s">
        <v>41</v>
      </c>
      <c r="S16" s="40"/>
    </row>
    <row r="17" spans="1:19" s="17" customFormat="1" ht="44" thickBot="1" x14ac:dyDescent="0.4">
      <c r="A17" s="104" t="s">
        <v>64</v>
      </c>
      <c r="B17" s="114"/>
      <c r="C17" s="188" t="s">
        <v>65</v>
      </c>
      <c r="D17" s="106" t="s">
        <v>66</v>
      </c>
      <c r="E17" s="183" t="s">
        <v>67</v>
      </c>
      <c r="F17" s="115"/>
      <c r="G17" s="113"/>
      <c r="H17" s="109"/>
      <c r="I17" s="110"/>
      <c r="J17" s="111"/>
      <c r="K17" s="112"/>
      <c r="L17" s="113"/>
      <c r="M17" s="42">
        <v>1</v>
      </c>
      <c r="N17" s="40"/>
      <c r="R17" s="40" t="s">
        <v>45</v>
      </c>
      <c r="S17" s="40"/>
    </row>
    <row r="18" spans="1:19" s="17" customFormat="1" ht="44" thickBot="1" x14ac:dyDescent="0.4">
      <c r="A18" s="246" t="s">
        <v>68</v>
      </c>
      <c r="B18" s="118"/>
      <c r="C18" s="276" t="s">
        <v>69</v>
      </c>
      <c r="D18" s="119" t="s">
        <v>70</v>
      </c>
      <c r="E18" s="122" t="s">
        <v>71</v>
      </c>
      <c r="F18" s="158"/>
      <c r="G18" s="162"/>
      <c r="H18" s="120"/>
      <c r="I18" s="121"/>
      <c r="J18" s="160"/>
      <c r="K18" s="161"/>
      <c r="L18" s="162"/>
      <c r="M18" s="42">
        <v>1</v>
      </c>
      <c r="N18" s="40"/>
      <c r="S18" s="40"/>
    </row>
    <row r="19" spans="1:19" s="17" customFormat="1" ht="15" thickBot="1" x14ac:dyDescent="0.4">
      <c r="A19" s="277"/>
      <c r="B19" s="278"/>
      <c r="C19" s="326" t="s">
        <v>72</v>
      </c>
      <c r="D19" s="327"/>
      <c r="E19" s="327"/>
      <c r="F19" s="327"/>
      <c r="G19" s="327"/>
      <c r="H19" s="327"/>
      <c r="I19" s="327"/>
      <c r="J19" s="327"/>
      <c r="K19" s="327"/>
      <c r="L19" s="328"/>
      <c r="M19" s="42"/>
      <c r="N19" s="40"/>
      <c r="S19" s="40"/>
    </row>
    <row r="20" spans="1:19" s="17" customFormat="1" ht="25" customHeight="1" x14ac:dyDescent="0.35">
      <c r="B20" s="329" t="s">
        <v>73</v>
      </c>
      <c r="C20" s="330"/>
      <c r="D20" s="130">
        <f>COUNTA(A9:A13,A15:A18)</f>
        <v>9</v>
      </c>
      <c r="E20" s="131"/>
      <c r="F20" s="132"/>
      <c r="G20" s="133"/>
      <c r="H20" s="134">
        <f>COUNTA(H9:H18)</f>
        <v>0</v>
      </c>
      <c r="I20" s="134">
        <f>COUNTA(I9:I18)</f>
        <v>0</v>
      </c>
      <c r="J20" s="135"/>
      <c r="K20" s="136"/>
      <c r="L20" s="136"/>
      <c r="M20" s="137"/>
      <c r="N20" s="40"/>
      <c r="S20" s="40"/>
    </row>
    <row r="21" spans="1:19" s="17" customFormat="1" ht="25" customHeight="1" thickBot="1" x14ac:dyDescent="0.55000000000000004">
      <c r="B21" s="331" t="s">
        <v>74</v>
      </c>
      <c r="C21" s="332"/>
      <c r="D21" s="138">
        <f>SUM(H21+I21)</f>
        <v>0</v>
      </c>
      <c r="E21" s="139"/>
      <c r="F21" s="140"/>
      <c r="G21" s="141"/>
      <c r="H21" s="142">
        <f>H20/D20</f>
        <v>0</v>
      </c>
      <c r="I21" s="142">
        <f>I20/D20</f>
        <v>0</v>
      </c>
      <c r="J21" s="143"/>
      <c r="K21" s="144"/>
      <c r="L21" s="144"/>
      <c r="M21" s="145"/>
      <c r="N21" s="40"/>
      <c r="S21" s="40"/>
    </row>
    <row r="22" spans="1:19" s="17" customFormat="1" x14ac:dyDescent="0.35">
      <c r="B22" s="333" t="s">
        <v>75</v>
      </c>
      <c r="C22" s="334"/>
      <c r="D22" s="146"/>
      <c r="E22" s="146" t="s">
        <v>76</v>
      </c>
      <c r="F22" s="147"/>
      <c r="G22" s="148"/>
      <c r="H22" s="84"/>
      <c r="I22" s="149"/>
      <c r="M22" s="42"/>
      <c r="N22" s="40"/>
      <c r="S22" s="40"/>
    </row>
    <row r="23" spans="1:19" ht="15" thickBot="1" x14ac:dyDescent="0.4">
      <c r="B23" s="335" t="s">
        <v>77</v>
      </c>
      <c r="C23" s="336"/>
      <c r="D23" s="150"/>
      <c r="E23" s="150" t="s">
        <v>78</v>
      </c>
      <c r="F23" s="151"/>
      <c r="G23" s="148"/>
      <c r="N23" s="40"/>
    </row>
    <row r="24" spans="1:19" x14ac:dyDescent="0.35">
      <c r="N24" s="40"/>
    </row>
    <row r="25" spans="1:19" x14ac:dyDescent="0.35">
      <c r="B25" s="152" t="s">
        <v>79</v>
      </c>
      <c r="N25" s="40"/>
    </row>
    <row r="26" spans="1:19" x14ac:dyDescent="0.35">
      <c r="N26" s="40"/>
    </row>
    <row r="27" spans="1:19" x14ac:dyDescent="0.35">
      <c r="B27" t="s">
        <v>80</v>
      </c>
      <c r="N27" s="40"/>
    </row>
    <row r="28" spans="1:19" x14ac:dyDescent="0.35">
      <c r="N28" s="40"/>
    </row>
    <row r="35" spans="2:2" x14ac:dyDescent="0.35">
      <c r="B35" t="s">
        <v>81</v>
      </c>
    </row>
    <row r="43" spans="2:2" x14ac:dyDescent="0.35">
      <c r="B43" t="s">
        <v>82</v>
      </c>
    </row>
  </sheetData>
  <mergeCells count="13">
    <mergeCell ref="B22:C22"/>
    <mergeCell ref="B23:C23"/>
    <mergeCell ref="E2:H2"/>
    <mergeCell ref="G3:H3"/>
    <mergeCell ref="B4:C4"/>
    <mergeCell ref="D4:H4"/>
    <mergeCell ref="B5:C5"/>
    <mergeCell ref="D5:H5"/>
    <mergeCell ref="C1:D1"/>
    <mergeCell ref="F7:G7"/>
    <mergeCell ref="C19:L19"/>
    <mergeCell ref="B20:C20"/>
    <mergeCell ref="B21:C21"/>
  </mergeCells>
  <conditionalFormatting sqref="H21">
    <cfRule type="cellIs" dxfId="25" priority="1" operator="greaterThan">
      <formula>0.01</formula>
    </cfRule>
  </conditionalFormatting>
  <conditionalFormatting sqref="I21">
    <cfRule type="cellIs" dxfId="24" priority="2" operator="greaterThan">
      <formula>0.01</formula>
    </cfRule>
  </conditionalFormatting>
  <dataValidations count="3">
    <dataValidation type="list" showErrorMessage="1" sqref="J9:J13 J15:J18" xr:uid="{B3143F2E-821B-4F92-AC3A-CE607A7FC6F0}">
      <formula1>$R$6:$R$10</formula1>
    </dataValidation>
    <dataValidation type="list" allowBlank="1" showErrorMessage="1" sqref="H8:I18" xr:uid="{143AF575-2F57-47EE-B756-93F93DA3773D}">
      <formula1>$S$6:$S$7</formula1>
    </dataValidation>
    <dataValidation type="list" showErrorMessage="1" sqref="J8 J14" xr:uid="{701A4193-5656-45ED-88F9-AD0AFE3467C3}">
      <formula1>$R$6:$R$9</formula1>
    </dataValidation>
  </dataValidations>
  <hyperlinks>
    <hyperlink ref="B9" r:id="rId1" xr:uid="{96009A32-2203-4909-8D36-37220E996502}"/>
    <hyperlink ref="B10" r:id="rId2" xr:uid="{2181A989-0D62-4A18-BD3E-5F5BC012581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15D4-61D8-4CA4-A9E7-041DDF5A22FE}">
  <dimension ref="A1:S50"/>
  <sheetViews>
    <sheetView topLeftCell="A11" zoomScale="78" zoomScaleNormal="78" workbookViewId="0">
      <selection activeCell="B15" sqref="B15"/>
    </sheetView>
  </sheetViews>
  <sheetFormatPr defaultColWidth="8.7265625" defaultRowHeight="14.5" x14ac:dyDescent="0.35"/>
  <cols>
    <col min="2" max="2" width="22.26953125" customWidth="1"/>
    <col min="3" max="3" width="35" customWidth="1"/>
    <col min="4" max="4" width="26.54296875" customWidth="1"/>
    <col min="5" max="5" width="40.54296875" customWidth="1"/>
    <col min="6" max="7" width="25.54296875" customWidth="1"/>
    <col min="8" max="9" width="10.54296875" style="84" customWidth="1"/>
    <col min="10" max="10" width="13.1796875" customWidth="1"/>
    <col min="11" max="11" width="43.1796875" customWidth="1"/>
    <col min="12" max="12" width="49.54296875" customWidth="1"/>
    <col min="13" max="13" width="5.54296875" style="85" hidden="1" customWidth="1"/>
    <col min="14" max="14" width="0" style="39" hidden="1" customWidth="1"/>
    <col min="18" max="18" width="12.54296875" customWidth="1"/>
    <col min="19" max="19" width="8.7265625" style="39"/>
  </cols>
  <sheetData>
    <row r="1" spans="1:19" ht="30" customHeight="1" x14ac:dyDescent="0.35">
      <c r="B1" s="80" t="s">
        <v>12</v>
      </c>
      <c r="C1" s="81" t="s">
        <v>83</v>
      </c>
      <c r="D1" s="82"/>
      <c r="E1" s="82"/>
      <c r="F1" s="82"/>
      <c r="G1" s="82"/>
      <c r="H1" s="83"/>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84</v>
      </c>
      <c r="E4" s="343"/>
      <c r="F4" s="343"/>
      <c r="G4" s="344"/>
      <c r="H4" s="345"/>
    </row>
    <row r="5" spans="1:19" ht="36.5" customHeight="1" thickBot="1" x14ac:dyDescent="0.4">
      <c r="B5" s="346" t="s">
        <v>23</v>
      </c>
      <c r="C5" s="347"/>
      <c r="D5" s="348" t="s">
        <v>380</v>
      </c>
      <c r="E5" s="349"/>
      <c r="F5" s="349"/>
      <c r="G5" s="349"/>
      <c r="H5" s="350"/>
    </row>
    <row r="6" spans="1:19" ht="15" thickBot="1" x14ac:dyDescent="0.4"/>
    <row r="7" spans="1:19" ht="29.5" thickBot="1" x14ac:dyDescent="0.4">
      <c r="A7" s="100" t="s">
        <v>24</v>
      </c>
      <c r="B7" s="93" t="s">
        <v>25</v>
      </c>
      <c r="C7" s="94" t="s">
        <v>26</v>
      </c>
      <c r="D7" s="95" t="s">
        <v>27</v>
      </c>
      <c r="E7" s="96" t="s">
        <v>28</v>
      </c>
      <c r="F7" s="351" t="s">
        <v>29</v>
      </c>
      <c r="G7" s="352"/>
      <c r="H7" s="98" t="s">
        <v>30</v>
      </c>
      <c r="I7" s="99" t="s">
        <v>31</v>
      </c>
      <c r="J7" s="100" t="s">
        <v>32</v>
      </c>
      <c r="K7" s="101" t="s">
        <v>33</v>
      </c>
      <c r="L7" s="102" t="s">
        <v>34</v>
      </c>
      <c r="M7" s="103"/>
      <c r="R7" s="39" t="s">
        <v>35</v>
      </c>
      <c r="S7" s="39" t="s">
        <v>36</v>
      </c>
    </row>
    <row r="8" spans="1:19" s="17" customFormat="1" ht="15" thickBot="1" x14ac:dyDescent="0.4">
      <c r="A8" s="189"/>
      <c r="B8" s="163"/>
      <c r="C8" s="311" t="s">
        <v>389</v>
      </c>
      <c r="D8" s="165"/>
      <c r="E8" s="166"/>
      <c r="F8" s="167"/>
      <c r="G8" s="167"/>
      <c r="H8" s="168"/>
      <c r="I8" s="168"/>
      <c r="J8" s="166"/>
      <c r="K8" s="167"/>
      <c r="L8" s="169"/>
      <c r="M8" s="42"/>
      <c r="N8" s="40"/>
      <c r="S8" s="40"/>
    </row>
    <row r="9" spans="1:19" s="17" customFormat="1" ht="29" x14ac:dyDescent="0.35">
      <c r="A9" s="157" t="s">
        <v>38</v>
      </c>
      <c r="B9" s="290" t="s">
        <v>85</v>
      </c>
      <c r="C9" s="209" t="s">
        <v>86</v>
      </c>
      <c r="D9" s="209" t="s">
        <v>87</v>
      </c>
      <c r="E9" s="258" t="s">
        <v>88</v>
      </c>
      <c r="F9" s="107"/>
      <c r="G9" s="108"/>
      <c r="H9" s="259"/>
      <c r="I9" s="134"/>
      <c r="J9" s="256"/>
      <c r="K9" s="210"/>
      <c r="L9" s="211"/>
      <c r="M9" s="42">
        <v>1</v>
      </c>
      <c r="N9" s="40"/>
      <c r="R9" s="40" t="s">
        <v>41</v>
      </c>
      <c r="S9" s="40"/>
    </row>
    <row r="10" spans="1:19" s="17" customFormat="1" ht="29" x14ac:dyDescent="0.35">
      <c r="A10" s="104" t="s">
        <v>42</v>
      </c>
      <c r="B10" s="114"/>
      <c r="C10" s="106" t="s">
        <v>89</v>
      </c>
      <c r="D10" s="106" t="s">
        <v>89</v>
      </c>
      <c r="E10" s="72" t="s">
        <v>90</v>
      </c>
      <c r="F10" s="115"/>
      <c r="G10" s="116"/>
      <c r="H10" s="109"/>
      <c r="I10" s="110"/>
      <c r="J10" s="111"/>
      <c r="K10" s="112"/>
      <c r="L10" s="113"/>
      <c r="M10" s="42">
        <v>1</v>
      </c>
      <c r="N10" s="40"/>
      <c r="R10" s="40" t="s">
        <v>45</v>
      </c>
      <c r="S10" s="40"/>
    </row>
    <row r="11" spans="1:19" s="17" customFormat="1" ht="29" x14ac:dyDescent="0.35">
      <c r="A11" s="314" t="s">
        <v>46</v>
      </c>
      <c r="B11" s="66"/>
      <c r="C11" s="106" t="s">
        <v>91</v>
      </c>
      <c r="D11" s="106" t="s">
        <v>91</v>
      </c>
      <c r="E11" s="72" t="s">
        <v>90</v>
      </c>
      <c r="F11" s="115"/>
      <c r="G11" s="116"/>
      <c r="H11" s="120"/>
      <c r="I11" s="121"/>
      <c r="J11" s="111"/>
      <c r="K11" s="112"/>
      <c r="L11" s="113"/>
      <c r="M11" s="42">
        <v>1</v>
      </c>
      <c r="N11" s="40"/>
      <c r="S11" s="40"/>
    </row>
    <row r="12" spans="1:19" s="17" customFormat="1" ht="29" x14ac:dyDescent="0.35">
      <c r="A12" s="315" t="s">
        <v>49</v>
      </c>
      <c r="B12" s="316" t="s">
        <v>92</v>
      </c>
      <c r="C12" s="106" t="s">
        <v>86</v>
      </c>
      <c r="D12" s="106" t="s">
        <v>92</v>
      </c>
      <c r="E12" s="73" t="s">
        <v>93</v>
      </c>
      <c r="F12" s="115"/>
      <c r="G12" s="116"/>
      <c r="H12" s="109"/>
      <c r="I12" s="110"/>
      <c r="J12" s="111"/>
      <c r="K12" s="112"/>
      <c r="L12" s="113"/>
      <c r="M12" s="42">
        <v>1</v>
      </c>
      <c r="N12" s="40"/>
      <c r="R12" s="40" t="s">
        <v>41</v>
      </c>
      <c r="S12" s="40"/>
    </row>
    <row r="13" spans="1:19" s="17" customFormat="1" ht="29" x14ac:dyDescent="0.35">
      <c r="A13" s="104" t="s">
        <v>52</v>
      </c>
      <c r="B13" s="290" t="s">
        <v>94</v>
      </c>
      <c r="C13" s="106" t="s">
        <v>86</v>
      </c>
      <c r="D13" s="106" t="s">
        <v>94</v>
      </c>
      <c r="E13" s="73" t="s">
        <v>95</v>
      </c>
      <c r="F13" s="115"/>
      <c r="G13" s="116"/>
      <c r="H13" s="109"/>
      <c r="I13" s="110"/>
      <c r="J13" s="111"/>
      <c r="K13" s="112"/>
      <c r="L13" s="113"/>
      <c r="M13" s="42">
        <v>1</v>
      </c>
      <c r="N13" s="40"/>
      <c r="R13" s="40" t="s">
        <v>45</v>
      </c>
      <c r="S13" s="40"/>
    </row>
    <row r="14" spans="1:19" s="17" customFormat="1" ht="29" x14ac:dyDescent="0.35">
      <c r="A14" s="117" t="s">
        <v>96</v>
      </c>
      <c r="B14" s="290" t="s">
        <v>392</v>
      </c>
      <c r="C14" s="106" t="s">
        <v>97</v>
      </c>
      <c r="D14" s="106" t="s">
        <v>98</v>
      </c>
      <c r="E14" s="122" t="s">
        <v>99</v>
      </c>
      <c r="F14" s="115"/>
      <c r="G14" s="116"/>
      <c r="H14" s="120"/>
      <c r="I14" s="121"/>
      <c r="J14" s="111"/>
      <c r="K14" s="112"/>
      <c r="L14" s="113"/>
      <c r="M14" s="42">
        <v>1</v>
      </c>
      <c r="N14" s="40"/>
      <c r="S14" s="40"/>
    </row>
    <row r="15" spans="1:19" s="17" customFormat="1" ht="58" x14ac:dyDescent="0.35">
      <c r="A15" s="104" t="s">
        <v>100</v>
      </c>
      <c r="B15" s="105"/>
      <c r="C15" s="106" t="s">
        <v>101</v>
      </c>
      <c r="D15" s="106" t="s">
        <v>102</v>
      </c>
      <c r="E15" s="72" t="s">
        <v>103</v>
      </c>
      <c r="F15" s="115"/>
      <c r="G15" s="116"/>
      <c r="H15" s="109"/>
      <c r="I15" s="110"/>
      <c r="J15" s="111"/>
      <c r="K15" s="112"/>
      <c r="L15" s="113"/>
      <c r="M15" s="42">
        <v>1</v>
      </c>
      <c r="N15" s="40"/>
      <c r="R15" s="40" t="s">
        <v>41</v>
      </c>
      <c r="S15" s="40"/>
    </row>
    <row r="16" spans="1:19" s="17" customFormat="1" ht="58" x14ac:dyDescent="0.35">
      <c r="A16" s="104" t="s">
        <v>104</v>
      </c>
      <c r="B16" s="114"/>
      <c r="C16" s="106" t="s">
        <v>105</v>
      </c>
      <c r="D16" s="106" t="s">
        <v>106</v>
      </c>
      <c r="E16" s="72" t="s">
        <v>107</v>
      </c>
      <c r="F16" s="115"/>
      <c r="G16" s="116"/>
      <c r="H16" s="109"/>
      <c r="I16" s="110"/>
      <c r="J16" s="111"/>
      <c r="K16" s="112"/>
      <c r="L16" s="113"/>
      <c r="M16" s="42">
        <v>1</v>
      </c>
      <c r="N16" s="40"/>
      <c r="R16" s="40" t="s">
        <v>45</v>
      </c>
      <c r="S16" s="40"/>
    </row>
    <row r="17" spans="1:19" s="17" customFormat="1" ht="58" x14ac:dyDescent="0.35">
      <c r="A17" s="117" t="s">
        <v>108</v>
      </c>
      <c r="B17" s="118"/>
      <c r="C17" s="106" t="s">
        <v>105</v>
      </c>
      <c r="D17" s="119" t="s">
        <v>109</v>
      </c>
      <c r="E17" s="122" t="s">
        <v>110</v>
      </c>
      <c r="F17" s="115"/>
      <c r="G17" s="116"/>
      <c r="H17" s="120"/>
      <c r="I17" s="121"/>
      <c r="J17" s="111"/>
      <c r="K17" s="112"/>
      <c r="L17" s="113"/>
      <c r="M17" s="42">
        <v>1</v>
      </c>
      <c r="N17" s="40"/>
      <c r="S17" s="40"/>
    </row>
    <row r="18" spans="1:19" s="17" customFormat="1" ht="43.5" x14ac:dyDescent="0.35">
      <c r="A18" s="117" t="s">
        <v>111</v>
      </c>
      <c r="B18" s="287" t="s">
        <v>112</v>
      </c>
      <c r="C18" s="106" t="s">
        <v>113</v>
      </c>
      <c r="D18" s="106" t="s">
        <v>112</v>
      </c>
      <c r="E18" s="123" t="s">
        <v>114</v>
      </c>
      <c r="F18" s="115"/>
      <c r="G18" s="116"/>
      <c r="H18" s="109"/>
      <c r="I18" s="110"/>
      <c r="J18" s="111"/>
      <c r="K18" s="112"/>
      <c r="L18" s="113"/>
      <c r="M18" s="42">
        <v>1</v>
      </c>
      <c r="N18" s="40"/>
      <c r="S18" s="40"/>
    </row>
    <row r="19" spans="1:19" s="17" customFormat="1" ht="43.5" x14ac:dyDescent="0.35">
      <c r="A19" s="117" t="s">
        <v>115</v>
      </c>
      <c r="B19" s="287" t="s">
        <v>116</v>
      </c>
      <c r="C19" s="106" t="s">
        <v>113</v>
      </c>
      <c r="D19" s="106" t="s">
        <v>116</v>
      </c>
      <c r="E19" s="123" t="s">
        <v>117</v>
      </c>
      <c r="F19" s="115"/>
      <c r="G19" s="116"/>
      <c r="H19" s="109"/>
      <c r="I19" s="110"/>
      <c r="J19" s="111"/>
      <c r="K19" s="112"/>
      <c r="L19" s="113"/>
      <c r="M19" s="42">
        <v>1</v>
      </c>
      <c r="N19" s="40"/>
      <c r="S19" s="40"/>
    </row>
    <row r="20" spans="1:19" s="17" customFormat="1" ht="58.5" thickBot="1" x14ac:dyDescent="0.4">
      <c r="A20" s="124" t="s">
        <v>118</v>
      </c>
      <c r="B20" s="289" t="s">
        <v>119</v>
      </c>
      <c r="C20" s="106" t="s">
        <v>113</v>
      </c>
      <c r="D20" s="119" t="s">
        <v>119</v>
      </c>
      <c r="E20" s="122" t="s">
        <v>120</v>
      </c>
      <c r="F20" s="158"/>
      <c r="G20" s="159"/>
      <c r="H20" s="120"/>
      <c r="I20" s="121"/>
      <c r="J20" s="160"/>
      <c r="K20" s="161"/>
      <c r="L20" s="162"/>
      <c r="M20" s="42">
        <v>1</v>
      </c>
      <c r="N20" s="40"/>
      <c r="S20" s="40"/>
    </row>
    <row r="21" spans="1:19" s="17" customFormat="1" ht="15" thickBot="1" x14ac:dyDescent="0.4">
      <c r="A21" s="189"/>
      <c r="B21" s="163"/>
      <c r="C21" s="164" t="s">
        <v>121</v>
      </c>
      <c r="D21" s="165"/>
      <c r="E21" s="166"/>
      <c r="F21" s="167"/>
      <c r="G21" s="167"/>
      <c r="H21" s="168"/>
      <c r="I21" s="168"/>
      <c r="J21" s="166"/>
      <c r="K21" s="167"/>
      <c r="L21" s="169"/>
      <c r="M21" s="42"/>
      <c r="N21" s="40"/>
      <c r="S21" s="40"/>
    </row>
    <row r="22" spans="1:19" s="17" customFormat="1" ht="29" x14ac:dyDescent="0.35">
      <c r="A22" s="260" t="s">
        <v>56</v>
      </c>
      <c r="B22" s="261"/>
      <c r="C22" s="106" t="s">
        <v>122</v>
      </c>
      <c r="D22" s="209" t="s">
        <v>123</v>
      </c>
      <c r="E22" s="255"/>
      <c r="F22" s="107"/>
      <c r="G22" s="108"/>
      <c r="H22" s="259"/>
      <c r="I22" s="134"/>
      <c r="J22" s="256"/>
      <c r="K22" s="210"/>
      <c r="L22" s="211"/>
      <c r="M22" s="42">
        <v>1</v>
      </c>
      <c r="N22" s="40"/>
      <c r="S22" s="40"/>
    </row>
    <row r="23" spans="1:19" s="17" customFormat="1" ht="29" x14ac:dyDescent="0.35">
      <c r="A23" s="117" t="s">
        <v>60</v>
      </c>
      <c r="B23" s="175"/>
      <c r="C23" s="106" t="s">
        <v>124</v>
      </c>
      <c r="D23" s="106" t="s">
        <v>125</v>
      </c>
      <c r="E23" s="123"/>
      <c r="F23" s="115"/>
      <c r="G23" s="116"/>
      <c r="H23" s="109"/>
      <c r="I23" s="110"/>
      <c r="J23" s="111"/>
      <c r="K23" s="112"/>
      <c r="L23" s="113"/>
      <c r="M23" s="42">
        <v>1</v>
      </c>
      <c r="N23" s="40"/>
      <c r="S23" s="40"/>
    </row>
    <row r="24" spans="1:19" s="17" customFormat="1" ht="29" x14ac:dyDescent="0.35">
      <c r="A24" s="117" t="s">
        <v>64</v>
      </c>
      <c r="B24" s="175"/>
      <c r="C24" s="106" t="s">
        <v>126</v>
      </c>
      <c r="D24" s="106" t="s">
        <v>127</v>
      </c>
      <c r="E24" s="123"/>
      <c r="F24" s="115"/>
      <c r="G24" s="116"/>
      <c r="H24" s="109"/>
      <c r="I24" s="110"/>
      <c r="J24" s="111"/>
      <c r="K24" s="112"/>
      <c r="L24" s="113"/>
      <c r="M24" s="42">
        <v>1</v>
      </c>
      <c r="N24" s="40"/>
      <c r="S24" s="40"/>
    </row>
    <row r="25" spans="1:19" s="17" customFormat="1" ht="29.5" thickBot="1" x14ac:dyDescent="0.4">
      <c r="A25" s="124" t="s">
        <v>68</v>
      </c>
      <c r="B25" s="176"/>
      <c r="C25" s="106" t="s">
        <v>128</v>
      </c>
      <c r="D25" s="177" t="s">
        <v>129</v>
      </c>
      <c r="E25" s="178"/>
      <c r="F25" s="179"/>
      <c r="G25" s="180"/>
      <c r="H25" s="125"/>
      <c r="I25" s="126"/>
      <c r="J25" s="127"/>
      <c r="K25" s="128"/>
      <c r="L25" s="129"/>
      <c r="M25" s="42">
        <v>1</v>
      </c>
      <c r="N25" s="40"/>
      <c r="S25" s="40"/>
    </row>
    <row r="26" spans="1:19" s="17" customFormat="1" ht="15" thickBot="1" x14ac:dyDescent="0.4">
      <c r="A26" s="153"/>
      <c r="B26" s="182"/>
      <c r="C26" s="326" t="s">
        <v>72</v>
      </c>
      <c r="D26" s="327"/>
      <c r="E26" s="327"/>
      <c r="F26" s="327"/>
      <c r="G26" s="327"/>
      <c r="H26" s="327"/>
      <c r="I26" s="327"/>
      <c r="J26" s="327"/>
      <c r="K26" s="327"/>
      <c r="L26" s="328"/>
      <c r="M26" s="42"/>
      <c r="N26" s="40"/>
      <c r="S26" s="40"/>
    </row>
    <row r="27" spans="1:19" s="17" customFormat="1" ht="25" customHeight="1" x14ac:dyDescent="0.35">
      <c r="B27" s="329" t="s">
        <v>73</v>
      </c>
      <c r="C27" s="330"/>
      <c r="D27" s="130">
        <f>COUNTA(A9:A20,A22:A25)</f>
        <v>16</v>
      </c>
      <c r="E27" s="131"/>
      <c r="F27" s="132"/>
      <c r="G27" s="133"/>
      <c r="H27" s="134">
        <f>COUNTA(H9:H25)</f>
        <v>0</v>
      </c>
      <c r="I27" s="134">
        <f>COUNTA(I9:I25)</f>
        <v>0</v>
      </c>
      <c r="J27" s="135"/>
      <c r="K27" s="136"/>
      <c r="L27" s="136"/>
      <c r="M27" s="137"/>
      <c r="N27" s="40"/>
      <c r="S27" s="40"/>
    </row>
    <row r="28" spans="1:19" s="17" customFormat="1" ht="25" customHeight="1" thickBot="1" x14ac:dyDescent="0.55000000000000004">
      <c r="B28" s="331" t="s">
        <v>74</v>
      </c>
      <c r="C28" s="332"/>
      <c r="D28" s="138">
        <f>SUM(H28+I28)</f>
        <v>0</v>
      </c>
      <c r="E28" s="139"/>
      <c r="F28" s="140"/>
      <c r="G28" s="141"/>
      <c r="H28" s="142">
        <f>H27/D27</f>
        <v>0</v>
      </c>
      <c r="I28" s="142">
        <f>I27/D27</f>
        <v>0</v>
      </c>
      <c r="J28" s="143"/>
      <c r="K28" s="144"/>
      <c r="L28" s="144"/>
      <c r="M28" s="145"/>
      <c r="N28" s="40"/>
      <c r="S28" s="40"/>
    </row>
    <row r="29" spans="1:19" s="17" customFormat="1" x14ac:dyDescent="0.35">
      <c r="B29" s="333" t="s">
        <v>75</v>
      </c>
      <c r="C29" s="334"/>
      <c r="D29" s="146"/>
      <c r="E29" s="146" t="s">
        <v>76</v>
      </c>
      <c r="F29" s="147"/>
      <c r="G29" s="148"/>
      <c r="H29" s="84"/>
      <c r="I29" s="149"/>
      <c r="M29" s="42"/>
      <c r="N29" s="40"/>
      <c r="S29" s="40"/>
    </row>
    <row r="30" spans="1:19" ht="15" thickBot="1" x14ac:dyDescent="0.4">
      <c r="B30" s="335" t="s">
        <v>77</v>
      </c>
      <c r="C30" s="336"/>
      <c r="D30" s="150"/>
      <c r="E30" s="150" t="s">
        <v>78</v>
      </c>
      <c r="F30" s="151"/>
      <c r="G30" s="148"/>
      <c r="N30" s="40"/>
    </row>
    <row r="31" spans="1:19" x14ac:dyDescent="0.35">
      <c r="N31" s="40"/>
    </row>
    <row r="32" spans="1:19" x14ac:dyDescent="0.35">
      <c r="B32" s="152" t="s">
        <v>79</v>
      </c>
      <c r="N32" s="40"/>
    </row>
    <row r="33" spans="2:14" x14ac:dyDescent="0.35">
      <c r="N33" s="40"/>
    </row>
    <row r="34" spans="2:14" x14ac:dyDescent="0.35">
      <c r="B34" t="s">
        <v>80</v>
      </c>
      <c r="N34" s="40"/>
    </row>
    <row r="35" spans="2:14" x14ac:dyDescent="0.35">
      <c r="N35" s="40"/>
    </row>
    <row r="42" spans="2:14" x14ac:dyDescent="0.35">
      <c r="B42" t="s">
        <v>81</v>
      </c>
    </row>
    <row r="50" spans="2:2" x14ac:dyDescent="0.35">
      <c r="B50" t="s">
        <v>82</v>
      </c>
    </row>
  </sheetData>
  <mergeCells count="12">
    <mergeCell ref="B27:C27"/>
    <mergeCell ref="B28:C28"/>
    <mergeCell ref="B29:C29"/>
    <mergeCell ref="B30:C30"/>
    <mergeCell ref="F7:G7"/>
    <mergeCell ref="C26:L26"/>
    <mergeCell ref="E2:H2"/>
    <mergeCell ref="G3:H3"/>
    <mergeCell ref="B4:C4"/>
    <mergeCell ref="D4:H4"/>
    <mergeCell ref="B5:C5"/>
    <mergeCell ref="D5:H5"/>
  </mergeCells>
  <conditionalFormatting sqref="H28">
    <cfRule type="cellIs" dxfId="23" priority="1" operator="greaterThan">
      <formula>0.01</formula>
    </cfRule>
  </conditionalFormatting>
  <conditionalFormatting sqref="I28">
    <cfRule type="cellIs" dxfId="22" priority="2" operator="greaterThan">
      <formula>0.01</formula>
    </cfRule>
  </conditionalFormatting>
  <dataValidations count="2">
    <dataValidation type="list" allowBlank="1" showErrorMessage="1" sqref="H8:I25" xr:uid="{B421193D-90CB-4EC7-98E2-38E6A7266683}">
      <formula1>$S$6:$S$7</formula1>
    </dataValidation>
    <dataValidation type="list" showErrorMessage="1" sqref="J8:J25" xr:uid="{A9555FC5-27F3-4B51-93C9-3D79893F3054}">
      <formula1>$R$6:$R$10</formula1>
    </dataValidation>
  </dataValidations>
  <hyperlinks>
    <hyperlink ref="B9" r:id="rId1" xr:uid="{5FB952B8-50B6-4713-888A-1056F48572A0}"/>
    <hyperlink ref="B18" r:id="rId2" xr:uid="{F3FD88EC-8AFE-4C3D-B617-D6F7BC8F0AD8}"/>
    <hyperlink ref="B19" r:id="rId3" xr:uid="{A938ED41-787A-48A0-86B5-BF7A4DF66819}"/>
    <hyperlink ref="B20" r:id="rId4" xr:uid="{E038CA65-2C70-4863-9FF2-11DA93B550C2}"/>
    <hyperlink ref="B13" r:id="rId5" xr:uid="{D4218758-5E71-4FCF-9AE1-8DEB1928C234}"/>
    <hyperlink ref="B12" r:id="rId6" xr:uid="{57B1CD94-67D3-4736-9EC8-A20DD992DD6A}"/>
    <hyperlink ref="B14" r:id="rId7" xr:uid="{BA5F0955-4F9A-48F7-9C66-122991C199A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FD651-B227-4DCB-8A65-7EE91A83A5AD}">
  <dimension ref="A1:AG61"/>
  <sheetViews>
    <sheetView tabSelected="1" zoomScale="75" zoomScaleNormal="75" workbookViewId="0">
      <selection activeCell="C20" sqref="C20"/>
    </sheetView>
  </sheetViews>
  <sheetFormatPr defaultColWidth="8.7265625" defaultRowHeight="14.5" x14ac:dyDescent="0.35"/>
  <cols>
    <col min="2" max="2" width="24.54296875" customWidth="1"/>
    <col min="3" max="3" width="35" customWidth="1"/>
    <col min="4" max="4" width="27.54296875" customWidth="1"/>
    <col min="5" max="5" width="40.54296875" customWidth="1"/>
    <col min="6" max="7" width="25.54296875" customWidth="1"/>
    <col min="8" max="9" width="10.54296875" customWidth="1"/>
    <col min="10" max="10" width="15" customWidth="1"/>
    <col min="11" max="11" width="50.54296875" customWidth="1"/>
    <col min="12" max="12" width="62.54296875" customWidth="1"/>
    <col min="13" max="13" width="37.54296875" hidden="1" customWidth="1"/>
    <col min="14" max="14" width="0" hidden="1" customWidth="1"/>
  </cols>
  <sheetData>
    <row r="1" spans="1:33" ht="30" customHeight="1" x14ac:dyDescent="0.35">
      <c r="B1" s="80" t="s">
        <v>12</v>
      </c>
      <c r="C1" s="81" t="s">
        <v>130</v>
      </c>
      <c r="D1" s="82"/>
      <c r="E1" s="82"/>
      <c r="F1" s="82"/>
      <c r="G1" s="82"/>
      <c r="H1" s="191"/>
    </row>
    <row r="2" spans="1:33" ht="30" customHeight="1" x14ac:dyDescent="0.35">
      <c r="B2" s="86" t="s">
        <v>14</v>
      </c>
      <c r="C2" s="87" t="s">
        <v>376</v>
      </c>
      <c r="D2" s="88" t="s">
        <v>15</v>
      </c>
      <c r="E2" s="337" t="s">
        <v>16</v>
      </c>
      <c r="F2" s="338"/>
      <c r="G2" s="339"/>
      <c r="H2" s="340"/>
    </row>
    <row r="3" spans="1:33" ht="30" customHeight="1" x14ac:dyDescent="0.35">
      <c r="B3" s="90" t="s">
        <v>17</v>
      </c>
      <c r="C3" s="89" t="s">
        <v>377</v>
      </c>
      <c r="D3" s="91" t="s">
        <v>18</v>
      </c>
      <c r="E3" s="306"/>
      <c r="F3" s="92" t="s">
        <v>19</v>
      </c>
      <c r="G3" s="337" t="s">
        <v>378</v>
      </c>
      <c r="H3" s="340"/>
    </row>
    <row r="4" spans="1:33" ht="26.5" customHeight="1" x14ac:dyDescent="0.35">
      <c r="B4" s="341" t="s">
        <v>21</v>
      </c>
      <c r="C4" s="342"/>
      <c r="D4" s="343" t="s">
        <v>131</v>
      </c>
      <c r="E4" s="343"/>
      <c r="F4" s="343"/>
      <c r="G4" s="344"/>
      <c r="H4" s="345"/>
    </row>
    <row r="5" spans="1:33" ht="32.5" customHeight="1" thickBot="1" x14ac:dyDescent="0.4">
      <c r="B5" s="346" t="s">
        <v>23</v>
      </c>
      <c r="C5" s="347"/>
      <c r="D5" s="348" t="s">
        <v>381</v>
      </c>
      <c r="E5" s="349"/>
      <c r="F5" s="349"/>
      <c r="G5" s="349"/>
      <c r="H5" s="350"/>
    </row>
    <row r="6" spans="1:33" ht="15" thickBot="1" x14ac:dyDescent="0.4"/>
    <row r="7" spans="1:33" ht="29.5" thickBot="1" x14ac:dyDescent="0.4">
      <c r="A7" s="156" t="s">
        <v>24</v>
      </c>
      <c r="B7" s="94" t="s">
        <v>25</v>
      </c>
      <c r="C7" s="95" t="s">
        <v>26</v>
      </c>
      <c r="D7" s="95" t="s">
        <v>27</v>
      </c>
      <c r="E7" s="95" t="s">
        <v>28</v>
      </c>
      <c r="F7" s="353" t="s">
        <v>29</v>
      </c>
      <c r="G7" s="354"/>
      <c r="H7" s="94" t="s">
        <v>30</v>
      </c>
      <c r="I7" s="94" t="s">
        <v>31</v>
      </c>
      <c r="J7" s="93" t="s">
        <v>32</v>
      </c>
      <c r="K7" s="98" t="s">
        <v>33</v>
      </c>
      <c r="L7" s="192" t="s">
        <v>34</v>
      </c>
      <c r="O7" s="39"/>
      <c r="P7" s="39"/>
      <c r="Q7" s="39"/>
      <c r="R7" s="39"/>
      <c r="S7" s="39"/>
      <c r="T7" s="39"/>
      <c r="U7" s="39"/>
      <c r="V7" s="39"/>
      <c r="W7" s="39"/>
      <c r="X7" s="39"/>
      <c r="Y7" s="39"/>
      <c r="Z7" s="39"/>
      <c r="AA7" s="39"/>
      <c r="AB7" s="39"/>
      <c r="AC7" s="39"/>
      <c r="AD7" s="39"/>
      <c r="AE7" s="39"/>
      <c r="AF7" s="39"/>
      <c r="AG7" s="39"/>
    </row>
    <row r="8" spans="1:33" s="17" customFormat="1" ht="15" thickBot="1" x14ac:dyDescent="0.4">
      <c r="A8" s="189"/>
      <c r="B8" s="190"/>
      <c r="C8" s="311" t="s">
        <v>389</v>
      </c>
      <c r="D8" s="165"/>
      <c r="E8" s="166"/>
      <c r="F8" s="167"/>
      <c r="G8" s="167"/>
      <c r="H8" s="168"/>
      <c r="I8" s="168"/>
      <c r="J8" s="166"/>
      <c r="K8" s="167"/>
      <c r="L8" s="169"/>
      <c r="M8" s="42"/>
      <c r="N8" s="40"/>
      <c r="O8" s="40"/>
      <c r="P8" s="40"/>
      <c r="Q8" s="40"/>
      <c r="R8" s="40"/>
      <c r="S8" s="40"/>
      <c r="T8" s="40"/>
      <c r="U8" s="40"/>
      <c r="V8" s="40"/>
      <c r="W8" s="40"/>
      <c r="X8" s="40"/>
      <c r="Y8" s="40"/>
      <c r="Z8" s="40"/>
      <c r="AA8" s="40"/>
      <c r="AB8" s="40"/>
      <c r="AC8" s="40"/>
      <c r="AD8" s="40"/>
      <c r="AE8" s="40"/>
      <c r="AF8" s="40"/>
      <c r="AG8" s="40"/>
    </row>
    <row r="9" spans="1:33" s="17" customFormat="1" ht="29" x14ac:dyDescent="0.35">
      <c r="A9" s="155" t="s">
        <v>38</v>
      </c>
      <c r="B9" s="284" t="s">
        <v>132</v>
      </c>
      <c r="C9" s="184" t="s">
        <v>133</v>
      </c>
      <c r="D9" s="184" t="s">
        <v>132</v>
      </c>
      <c r="E9" s="198" t="s">
        <v>134</v>
      </c>
      <c r="F9" s="199"/>
      <c r="G9" s="279"/>
      <c r="H9" s="200"/>
      <c r="I9" s="185"/>
      <c r="J9" s="181"/>
      <c r="K9" s="283"/>
      <c r="L9" s="279"/>
      <c r="M9" s="17">
        <v>1</v>
      </c>
      <c r="O9" s="40"/>
      <c r="P9" s="40"/>
      <c r="Q9" s="40"/>
      <c r="R9" s="39" t="s">
        <v>41</v>
      </c>
      <c r="S9" s="39" t="s">
        <v>36</v>
      </c>
      <c r="T9" s="40"/>
      <c r="U9" s="40"/>
      <c r="V9" s="40"/>
      <c r="W9" s="40"/>
      <c r="X9" s="40"/>
      <c r="Y9" s="40"/>
      <c r="Z9" s="40"/>
      <c r="AA9" s="40"/>
      <c r="AB9" s="40"/>
      <c r="AC9" s="40"/>
      <c r="AD9" s="40"/>
      <c r="AE9" s="40"/>
      <c r="AF9" s="40"/>
      <c r="AG9" s="40"/>
    </row>
    <row r="10" spans="1:33" s="17" customFormat="1" ht="58" x14ac:dyDescent="0.35">
      <c r="A10" s="203" t="s">
        <v>42</v>
      </c>
      <c r="B10" s="285" t="s">
        <v>132</v>
      </c>
      <c r="C10" s="193" t="s">
        <v>133</v>
      </c>
      <c r="D10" s="193" t="s">
        <v>135</v>
      </c>
      <c r="E10" s="194" t="s">
        <v>136</v>
      </c>
      <c r="F10" s="195"/>
      <c r="G10" s="154"/>
      <c r="H10" s="280"/>
      <c r="I10" s="281"/>
      <c r="J10" s="282"/>
      <c r="K10" s="196"/>
      <c r="L10" s="197"/>
      <c r="M10" s="17">
        <v>1</v>
      </c>
      <c r="O10" s="40"/>
      <c r="P10" s="40"/>
      <c r="Q10" s="40"/>
      <c r="R10" s="39" t="s">
        <v>41</v>
      </c>
      <c r="S10" s="39" t="s">
        <v>36</v>
      </c>
      <c r="T10" s="40"/>
      <c r="U10" s="40"/>
      <c r="V10" s="40"/>
      <c r="W10" s="40"/>
      <c r="X10" s="40"/>
      <c r="Y10" s="40"/>
      <c r="Z10" s="40"/>
      <c r="AA10" s="40"/>
      <c r="AB10" s="40"/>
      <c r="AC10" s="40"/>
      <c r="AD10" s="40"/>
      <c r="AE10" s="40"/>
      <c r="AF10" s="40"/>
      <c r="AG10" s="40"/>
    </row>
    <row r="11" spans="1:33" s="17" customFormat="1" ht="15" thickBot="1" x14ac:dyDescent="0.4">
      <c r="A11" s="189"/>
      <c r="B11" s="190"/>
      <c r="C11" s="164" t="s">
        <v>137</v>
      </c>
      <c r="D11" s="165"/>
      <c r="E11" s="166"/>
      <c r="F11" s="167"/>
      <c r="G11" s="167"/>
      <c r="H11" s="168"/>
      <c r="I11" s="168"/>
      <c r="J11" s="166"/>
      <c r="K11" s="167"/>
      <c r="L11" s="169"/>
      <c r="M11" s="42"/>
      <c r="N11" s="40"/>
      <c r="O11" s="40"/>
      <c r="P11" s="40"/>
      <c r="Q11" s="40"/>
      <c r="R11" s="40"/>
      <c r="S11" s="40"/>
      <c r="T11" s="40"/>
      <c r="U11" s="40"/>
      <c r="V11" s="40"/>
      <c r="W11" s="40"/>
      <c r="X11" s="40"/>
      <c r="Y11" s="40"/>
      <c r="Z11" s="40"/>
      <c r="AA11" s="40"/>
      <c r="AB11" s="40"/>
      <c r="AC11" s="40"/>
      <c r="AD11" s="40"/>
      <c r="AE11" s="40"/>
      <c r="AF11" s="40"/>
      <c r="AG11" s="40"/>
    </row>
    <row r="12" spans="1:33" s="17" customFormat="1" ht="29" x14ac:dyDescent="0.35">
      <c r="A12" s="155" t="s">
        <v>56</v>
      </c>
      <c r="B12" s="286" t="s">
        <v>138</v>
      </c>
      <c r="C12" s="184" t="s">
        <v>139</v>
      </c>
      <c r="D12" s="184" t="s">
        <v>140</v>
      </c>
      <c r="E12" s="198" t="s">
        <v>141</v>
      </c>
      <c r="F12" s="186"/>
      <c r="G12" s="199"/>
      <c r="H12" s="200"/>
      <c r="I12" s="185"/>
      <c r="J12" s="181"/>
      <c r="K12" s="201"/>
      <c r="L12" s="187"/>
      <c r="M12" s="17">
        <v>1</v>
      </c>
      <c r="O12" s="40"/>
      <c r="P12" s="40"/>
      <c r="Q12" s="40"/>
      <c r="R12" s="39"/>
      <c r="S12" s="39"/>
      <c r="T12" s="40"/>
      <c r="U12" s="40"/>
      <c r="V12" s="40"/>
      <c r="W12" s="40"/>
      <c r="X12" s="40"/>
      <c r="Y12" s="40"/>
      <c r="Z12" s="40"/>
      <c r="AA12" s="40"/>
      <c r="AB12" s="40"/>
      <c r="AC12" s="40"/>
      <c r="AD12" s="40"/>
      <c r="AE12" s="40"/>
      <c r="AF12" s="40"/>
      <c r="AG12" s="40"/>
    </row>
    <row r="13" spans="1:33" s="17" customFormat="1" ht="29" x14ac:dyDescent="0.35">
      <c r="A13" s="104" t="s">
        <v>60</v>
      </c>
      <c r="B13" s="287" t="s">
        <v>142</v>
      </c>
      <c r="C13" s="106" t="s">
        <v>143</v>
      </c>
      <c r="D13" s="106" t="s">
        <v>144</v>
      </c>
      <c r="E13" s="198" t="s">
        <v>141</v>
      </c>
      <c r="F13" s="115"/>
      <c r="G13" s="116"/>
      <c r="H13" s="202"/>
      <c r="I13" s="123"/>
      <c r="J13" s="111"/>
      <c r="K13" s="112"/>
      <c r="L13" s="113"/>
      <c r="M13" s="17">
        <v>1</v>
      </c>
      <c r="O13" s="40"/>
      <c r="P13" s="40"/>
      <c r="Q13" s="40"/>
      <c r="R13" s="39"/>
      <c r="S13" s="39"/>
      <c r="T13" s="40"/>
      <c r="U13" s="40"/>
      <c r="V13" s="40"/>
      <c r="W13" s="40"/>
      <c r="X13" s="40"/>
      <c r="Y13" s="40"/>
      <c r="Z13" s="40"/>
      <c r="AA13" s="40"/>
      <c r="AB13" s="40"/>
      <c r="AC13" s="40"/>
      <c r="AD13" s="40"/>
      <c r="AE13" s="40"/>
      <c r="AF13" s="40"/>
      <c r="AG13" s="40"/>
    </row>
    <row r="14" spans="1:33" s="17" customFormat="1" x14ac:dyDescent="0.35">
      <c r="A14" s="104" t="s">
        <v>64</v>
      </c>
      <c r="B14" s="287" t="s">
        <v>145</v>
      </c>
      <c r="C14" s="106" t="s">
        <v>143</v>
      </c>
      <c r="D14" s="106" t="s">
        <v>146</v>
      </c>
      <c r="E14" s="66"/>
      <c r="F14" s="115"/>
      <c r="G14" s="116"/>
      <c r="H14" s="202"/>
      <c r="I14" s="123"/>
      <c r="J14" s="111"/>
      <c r="K14" s="112"/>
      <c r="L14" s="113"/>
      <c r="M14" s="17">
        <v>1</v>
      </c>
      <c r="O14" s="40"/>
      <c r="P14" s="40"/>
      <c r="Q14" s="40"/>
      <c r="R14" s="39"/>
      <c r="S14" s="39"/>
      <c r="T14" s="40"/>
      <c r="U14" s="40"/>
      <c r="V14" s="40"/>
      <c r="W14" s="40"/>
      <c r="X14" s="40"/>
      <c r="Y14" s="40"/>
      <c r="Z14" s="40"/>
      <c r="AA14" s="40"/>
      <c r="AB14" s="40"/>
      <c r="AC14" s="40"/>
      <c r="AD14" s="40"/>
      <c r="AE14" s="40"/>
      <c r="AF14" s="40"/>
      <c r="AG14" s="40"/>
    </row>
    <row r="15" spans="1:33" s="17" customFormat="1" x14ac:dyDescent="0.35">
      <c r="A15" s="104" t="s">
        <v>68</v>
      </c>
      <c r="B15" s="287" t="s">
        <v>147</v>
      </c>
      <c r="C15" s="106" t="s">
        <v>143</v>
      </c>
      <c r="D15" s="106" t="s">
        <v>148</v>
      </c>
      <c r="E15" s="66"/>
      <c r="F15" s="115"/>
      <c r="G15" s="116"/>
      <c r="H15" s="202"/>
      <c r="I15" s="123"/>
      <c r="J15" s="111"/>
      <c r="K15" s="112"/>
      <c r="L15" s="113"/>
      <c r="M15" s="17">
        <v>1</v>
      </c>
      <c r="O15" s="40"/>
      <c r="P15" s="40"/>
      <c r="Q15" s="40"/>
      <c r="R15" s="39"/>
      <c r="S15" s="39"/>
      <c r="T15" s="40"/>
      <c r="U15" s="40"/>
      <c r="V15" s="40"/>
      <c r="W15" s="40"/>
      <c r="X15" s="40"/>
      <c r="Y15" s="40"/>
      <c r="Z15" s="40"/>
      <c r="AA15" s="40"/>
      <c r="AB15" s="40"/>
      <c r="AC15" s="40"/>
      <c r="AD15" s="40"/>
      <c r="AE15" s="40"/>
      <c r="AF15" s="40"/>
      <c r="AG15" s="40"/>
    </row>
    <row r="16" spans="1:33" s="17" customFormat="1" x14ac:dyDescent="0.35">
      <c r="A16" s="104" t="s">
        <v>149</v>
      </c>
      <c r="B16" s="287" t="s">
        <v>150</v>
      </c>
      <c r="C16" s="106" t="s">
        <v>151</v>
      </c>
      <c r="D16" s="106" t="s">
        <v>150</v>
      </c>
      <c r="E16" s="66"/>
      <c r="F16" s="115"/>
      <c r="G16" s="116"/>
      <c r="H16" s="202"/>
      <c r="I16" s="123"/>
      <c r="J16" s="111"/>
      <c r="K16" s="112"/>
      <c r="L16" s="113"/>
      <c r="M16" s="17">
        <v>1</v>
      </c>
      <c r="O16" s="40"/>
      <c r="P16" s="40"/>
      <c r="Q16" s="40"/>
      <c r="R16" s="39"/>
      <c r="S16" s="39"/>
      <c r="T16" s="40"/>
      <c r="U16" s="40"/>
      <c r="V16" s="40"/>
      <c r="W16" s="40"/>
      <c r="X16" s="40"/>
      <c r="Y16" s="40"/>
      <c r="Z16" s="40"/>
      <c r="AA16" s="40"/>
      <c r="AB16" s="40"/>
      <c r="AC16" s="40"/>
      <c r="AD16" s="40"/>
      <c r="AE16" s="40"/>
      <c r="AF16" s="40"/>
      <c r="AG16" s="40"/>
    </row>
    <row r="17" spans="1:33" s="17" customFormat="1" ht="29" x14ac:dyDescent="0.35">
      <c r="A17" s="104" t="s">
        <v>152</v>
      </c>
      <c r="B17" s="287" t="s">
        <v>153</v>
      </c>
      <c r="C17" s="106" t="s">
        <v>154</v>
      </c>
      <c r="D17" s="106" t="s">
        <v>155</v>
      </c>
      <c r="E17" s="66"/>
      <c r="F17" s="115"/>
      <c r="G17" s="116"/>
      <c r="H17" s="202"/>
      <c r="I17" s="123"/>
      <c r="J17" s="111"/>
      <c r="K17" s="112"/>
      <c r="L17" s="113"/>
      <c r="M17" s="17">
        <v>1</v>
      </c>
      <c r="O17" s="40"/>
      <c r="P17" s="40"/>
      <c r="Q17" s="40"/>
      <c r="R17" s="39"/>
      <c r="S17" s="39"/>
      <c r="T17" s="40"/>
      <c r="U17" s="40"/>
      <c r="V17" s="40"/>
      <c r="W17" s="40"/>
      <c r="X17" s="40"/>
      <c r="Y17" s="40"/>
      <c r="Z17" s="40"/>
      <c r="AA17" s="40"/>
      <c r="AB17" s="40"/>
      <c r="AC17" s="40"/>
      <c r="AD17" s="40"/>
      <c r="AE17" s="40"/>
      <c r="AF17" s="40"/>
      <c r="AG17" s="40"/>
    </row>
    <row r="18" spans="1:33" s="17" customFormat="1" x14ac:dyDescent="0.35">
      <c r="A18" s="104" t="s">
        <v>156</v>
      </c>
      <c r="B18" s="287" t="s">
        <v>157</v>
      </c>
      <c r="C18" s="106" t="s">
        <v>158</v>
      </c>
      <c r="D18" s="106" t="s">
        <v>159</v>
      </c>
      <c r="E18" s="66"/>
      <c r="F18" s="115"/>
      <c r="G18" s="116"/>
      <c r="H18" s="202"/>
      <c r="I18" s="123"/>
      <c r="J18" s="111"/>
      <c r="K18" s="112"/>
      <c r="L18" s="113"/>
      <c r="M18" s="17">
        <v>1</v>
      </c>
      <c r="O18" s="40"/>
      <c r="P18" s="40"/>
      <c r="Q18" s="40"/>
      <c r="R18" s="39"/>
      <c r="S18" s="39"/>
      <c r="T18" s="40"/>
      <c r="U18" s="40"/>
      <c r="V18" s="40"/>
      <c r="W18" s="40"/>
      <c r="X18" s="40"/>
      <c r="Y18" s="40"/>
      <c r="Z18" s="40"/>
      <c r="AA18" s="40"/>
      <c r="AB18" s="40"/>
      <c r="AC18" s="40"/>
      <c r="AD18" s="40"/>
      <c r="AE18" s="40"/>
      <c r="AF18" s="40"/>
      <c r="AG18" s="40"/>
    </row>
    <row r="19" spans="1:33" s="17" customFormat="1" ht="15" thickBot="1" x14ac:dyDescent="0.4">
      <c r="A19" s="203" t="s">
        <v>160</v>
      </c>
      <c r="B19" s="288" t="s">
        <v>161</v>
      </c>
      <c r="C19" s="177" t="s">
        <v>162</v>
      </c>
      <c r="D19" s="177" t="s">
        <v>163</v>
      </c>
      <c r="E19" s="204"/>
      <c r="F19" s="179"/>
      <c r="G19" s="180"/>
      <c r="H19" s="205"/>
      <c r="I19" s="178"/>
      <c r="J19" s="127"/>
      <c r="K19" s="128"/>
      <c r="L19" s="129"/>
      <c r="M19" s="17">
        <v>1</v>
      </c>
      <c r="O19" s="40"/>
      <c r="P19" s="40"/>
      <c r="Q19" s="40"/>
      <c r="R19" s="39"/>
      <c r="S19" s="39"/>
      <c r="T19" s="40"/>
      <c r="U19" s="40"/>
      <c r="V19" s="40"/>
      <c r="W19" s="40"/>
      <c r="X19" s="40"/>
      <c r="Y19" s="40"/>
      <c r="Z19" s="40"/>
      <c r="AA19" s="40"/>
      <c r="AB19" s="40"/>
      <c r="AC19" s="40"/>
      <c r="AD19" s="40"/>
      <c r="AE19" s="40"/>
      <c r="AF19" s="40"/>
      <c r="AG19" s="40"/>
    </row>
    <row r="20" spans="1:33" s="17" customFormat="1" ht="15" thickBot="1" x14ac:dyDescent="0.4">
      <c r="A20" s="189"/>
      <c r="B20" s="190"/>
      <c r="C20" s="311" t="s">
        <v>389</v>
      </c>
      <c r="D20" s="165"/>
      <c r="E20" s="166"/>
      <c r="F20" s="167"/>
      <c r="G20" s="167"/>
      <c r="H20" s="168"/>
      <c r="I20" s="168"/>
      <c r="J20" s="166"/>
      <c r="K20" s="167"/>
      <c r="L20" s="169"/>
      <c r="M20" s="42"/>
      <c r="N20" s="40"/>
      <c r="O20" s="40"/>
      <c r="P20" s="40"/>
      <c r="Q20" s="40"/>
      <c r="R20" s="40"/>
      <c r="S20" s="40"/>
      <c r="T20" s="40"/>
      <c r="U20" s="40"/>
      <c r="V20" s="40"/>
      <c r="W20" s="40"/>
      <c r="X20" s="40"/>
      <c r="Y20" s="40"/>
      <c r="Z20" s="40"/>
      <c r="AA20" s="40"/>
      <c r="AB20" s="40"/>
      <c r="AC20" s="40"/>
      <c r="AD20" s="40"/>
      <c r="AE20" s="40"/>
      <c r="AF20" s="40"/>
      <c r="AG20" s="40"/>
    </row>
    <row r="21" spans="1:33" s="17" customFormat="1" ht="29" x14ac:dyDescent="0.35">
      <c r="A21" s="155" t="s">
        <v>164</v>
      </c>
      <c r="B21" s="286" t="s">
        <v>165</v>
      </c>
      <c r="C21" s="262" t="s">
        <v>166</v>
      </c>
      <c r="D21" s="184" t="s">
        <v>165</v>
      </c>
      <c r="E21" s="198"/>
      <c r="F21" s="186"/>
      <c r="G21" s="199"/>
      <c r="H21" s="200"/>
      <c r="I21" s="185"/>
      <c r="J21" s="181"/>
      <c r="K21" s="201"/>
      <c r="L21" s="187"/>
      <c r="M21" s="17">
        <v>1</v>
      </c>
      <c r="O21" s="40"/>
      <c r="P21" s="40"/>
      <c r="Q21" s="40"/>
      <c r="R21" s="39"/>
      <c r="S21" s="39"/>
      <c r="T21" s="40"/>
      <c r="U21" s="40"/>
      <c r="V21" s="40"/>
      <c r="W21" s="40"/>
      <c r="X21" s="40"/>
      <c r="Y21" s="40"/>
      <c r="Z21" s="40"/>
      <c r="AA21" s="40"/>
      <c r="AB21" s="40"/>
      <c r="AC21" s="40"/>
      <c r="AD21" s="40"/>
      <c r="AE21" s="40"/>
      <c r="AF21" s="40"/>
      <c r="AG21" s="40"/>
    </row>
    <row r="22" spans="1:33" s="17" customFormat="1" ht="29" x14ac:dyDescent="0.35">
      <c r="A22" s="104" t="s">
        <v>167</v>
      </c>
      <c r="B22" s="287" t="s">
        <v>168</v>
      </c>
      <c r="C22" s="106" t="s">
        <v>169</v>
      </c>
      <c r="D22" s="106" t="s">
        <v>168</v>
      </c>
      <c r="E22" s="66"/>
      <c r="F22" s="115"/>
      <c r="G22" s="116"/>
      <c r="H22" s="202"/>
      <c r="I22" s="123"/>
      <c r="J22" s="111"/>
      <c r="K22" s="112"/>
      <c r="L22" s="113"/>
      <c r="M22" s="17">
        <v>1</v>
      </c>
      <c r="O22" s="40"/>
      <c r="P22" s="40"/>
      <c r="Q22" s="40"/>
      <c r="R22" s="39"/>
      <c r="S22" s="39"/>
      <c r="T22" s="40"/>
      <c r="U22" s="40"/>
      <c r="V22" s="40"/>
      <c r="W22" s="40"/>
      <c r="X22" s="40"/>
      <c r="Y22" s="40"/>
      <c r="Z22" s="40"/>
      <c r="AA22" s="40"/>
      <c r="AB22" s="40"/>
      <c r="AC22" s="40"/>
      <c r="AD22" s="40"/>
      <c r="AE22" s="40"/>
      <c r="AF22" s="40"/>
      <c r="AG22" s="40"/>
    </row>
    <row r="23" spans="1:33" s="17" customFormat="1" ht="29" x14ac:dyDescent="0.35">
      <c r="A23" s="104" t="s">
        <v>170</v>
      </c>
      <c r="B23" s="114"/>
      <c r="C23" s="106" t="s">
        <v>169</v>
      </c>
      <c r="D23" s="106" t="s">
        <v>171</v>
      </c>
      <c r="E23" s="66"/>
      <c r="F23" s="115"/>
      <c r="G23" s="116"/>
      <c r="H23" s="202"/>
      <c r="I23" s="123"/>
      <c r="J23" s="111"/>
      <c r="K23" s="112"/>
      <c r="L23" s="113"/>
      <c r="M23" s="17">
        <v>1</v>
      </c>
      <c r="O23" s="40"/>
      <c r="P23" s="40"/>
      <c r="Q23" s="40"/>
      <c r="R23" s="39"/>
      <c r="S23" s="39"/>
      <c r="T23" s="40"/>
      <c r="U23" s="40"/>
      <c r="V23" s="40"/>
      <c r="W23" s="40"/>
      <c r="X23" s="40"/>
      <c r="Y23" s="40"/>
      <c r="Z23" s="40"/>
      <c r="AA23" s="40"/>
      <c r="AB23" s="40"/>
      <c r="AC23" s="40"/>
      <c r="AD23" s="40"/>
      <c r="AE23" s="40"/>
      <c r="AF23" s="40"/>
      <c r="AG23" s="40"/>
    </row>
    <row r="24" spans="1:33" s="17" customFormat="1" ht="29" x14ac:dyDescent="0.35">
      <c r="A24" s="104" t="s">
        <v>172</v>
      </c>
      <c r="B24" s="114"/>
      <c r="C24" s="106" t="s">
        <v>173</v>
      </c>
      <c r="D24" s="106" t="s">
        <v>174</v>
      </c>
      <c r="E24" s="66"/>
      <c r="F24" s="115"/>
      <c r="G24" s="116"/>
      <c r="H24" s="202"/>
      <c r="I24" s="123"/>
      <c r="J24" s="111"/>
      <c r="K24" s="112"/>
      <c r="L24" s="113"/>
      <c r="M24" s="17">
        <v>1</v>
      </c>
      <c r="O24" s="40"/>
      <c r="P24" s="40"/>
      <c r="Q24" s="40"/>
      <c r="R24" s="39"/>
      <c r="S24" s="39"/>
      <c r="T24" s="40"/>
      <c r="U24" s="40"/>
      <c r="V24" s="40"/>
      <c r="W24" s="40"/>
      <c r="X24" s="40"/>
      <c r="Y24" s="40"/>
      <c r="Z24" s="40"/>
      <c r="AA24" s="40"/>
      <c r="AB24" s="40"/>
      <c r="AC24" s="40"/>
      <c r="AD24" s="40"/>
      <c r="AE24" s="40"/>
      <c r="AF24" s="40"/>
      <c r="AG24" s="40"/>
    </row>
    <row r="25" spans="1:33" s="17" customFormat="1" ht="29" x14ac:dyDescent="0.35">
      <c r="A25" s="104" t="s">
        <v>175</v>
      </c>
      <c r="B25" s="114"/>
      <c r="C25" s="106" t="s">
        <v>176</v>
      </c>
      <c r="D25" s="106" t="s">
        <v>177</v>
      </c>
      <c r="E25" s="66"/>
      <c r="F25" s="115"/>
      <c r="G25" s="116"/>
      <c r="H25" s="202"/>
      <c r="I25" s="123"/>
      <c r="J25" s="111"/>
      <c r="K25" s="112"/>
      <c r="L25" s="113"/>
      <c r="M25" s="17">
        <v>1</v>
      </c>
      <c r="O25" s="40"/>
      <c r="P25" s="40"/>
      <c r="Q25" s="40"/>
      <c r="R25" s="39"/>
      <c r="S25" s="39"/>
      <c r="T25" s="40"/>
      <c r="U25" s="40"/>
      <c r="V25" s="40"/>
      <c r="W25" s="40"/>
      <c r="X25" s="40"/>
      <c r="Y25" s="40"/>
      <c r="Z25" s="40"/>
      <c r="AA25" s="40"/>
      <c r="AB25" s="40"/>
      <c r="AC25" s="40"/>
      <c r="AD25" s="40"/>
      <c r="AE25" s="40"/>
      <c r="AF25" s="40"/>
      <c r="AG25" s="40"/>
    </row>
    <row r="26" spans="1:33" s="17" customFormat="1" ht="43.5" x14ac:dyDescent="0.35">
      <c r="A26" s="104" t="s">
        <v>178</v>
      </c>
      <c r="B26" s="114"/>
      <c r="C26" s="106" t="s">
        <v>179</v>
      </c>
      <c r="D26" s="106" t="s">
        <v>180</v>
      </c>
      <c r="E26" s="66"/>
      <c r="F26" s="115"/>
      <c r="G26" s="116"/>
      <c r="H26" s="202"/>
      <c r="I26" s="123"/>
      <c r="J26" s="111"/>
      <c r="K26" s="112"/>
      <c r="L26" s="113"/>
      <c r="M26" s="17">
        <v>1</v>
      </c>
      <c r="O26" s="40"/>
      <c r="P26" s="40"/>
      <c r="Q26" s="40"/>
      <c r="R26" s="39"/>
      <c r="S26" s="39"/>
      <c r="T26" s="40"/>
      <c r="U26" s="40"/>
      <c r="V26" s="40"/>
      <c r="W26" s="40"/>
      <c r="X26" s="40"/>
      <c r="Y26" s="40"/>
      <c r="Z26" s="40"/>
      <c r="AA26" s="40"/>
      <c r="AB26" s="40"/>
      <c r="AC26" s="40"/>
      <c r="AD26" s="40"/>
      <c r="AE26" s="40"/>
      <c r="AF26" s="40"/>
      <c r="AG26" s="40"/>
    </row>
    <row r="27" spans="1:33" s="17" customFormat="1" ht="43.5" x14ac:dyDescent="0.35">
      <c r="A27" s="104" t="s">
        <v>181</v>
      </c>
      <c r="B27" s="114"/>
      <c r="C27" s="106" t="s">
        <v>179</v>
      </c>
      <c r="D27" s="106" t="s">
        <v>182</v>
      </c>
      <c r="E27" s="66"/>
      <c r="F27" s="115"/>
      <c r="G27" s="116"/>
      <c r="H27" s="202"/>
      <c r="I27" s="123"/>
      <c r="J27" s="111"/>
      <c r="K27" s="112"/>
      <c r="L27" s="113"/>
      <c r="M27" s="17">
        <v>1</v>
      </c>
      <c r="O27" s="40"/>
      <c r="P27" s="40"/>
      <c r="Q27" s="40"/>
      <c r="R27" s="39"/>
      <c r="S27" s="39"/>
      <c r="T27" s="40"/>
      <c r="U27" s="40"/>
      <c r="V27" s="40"/>
      <c r="W27" s="40"/>
      <c r="X27" s="40"/>
      <c r="Y27" s="40"/>
      <c r="Z27" s="40"/>
      <c r="AA27" s="40"/>
      <c r="AB27" s="40"/>
      <c r="AC27" s="40"/>
      <c r="AD27" s="40"/>
      <c r="AE27" s="40"/>
      <c r="AF27" s="40"/>
      <c r="AG27" s="40"/>
    </row>
    <row r="28" spans="1:33" s="17" customFormat="1" ht="29" x14ac:dyDescent="0.35">
      <c r="A28" s="104" t="s">
        <v>183</v>
      </c>
      <c r="B28" s="114"/>
      <c r="C28" s="106" t="s">
        <v>184</v>
      </c>
      <c r="D28" s="106" t="s">
        <v>185</v>
      </c>
      <c r="E28" s="66"/>
      <c r="F28" s="115"/>
      <c r="G28" s="116"/>
      <c r="H28" s="202"/>
      <c r="I28" s="123"/>
      <c r="J28" s="111"/>
      <c r="K28" s="112"/>
      <c r="L28" s="113"/>
      <c r="M28" s="17">
        <v>1</v>
      </c>
      <c r="O28" s="40"/>
      <c r="P28" s="40"/>
      <c r="Q28" s="40"/>
      <c r="R28" s="39"/>
      <c r="S28" s="39"/>
      <c r="T28" s="40"/>
      <c r="U28" s="40"/>
      <c r="V28" s="40"/>
      <c r="W28" s="40"/>
      <c r="X28" s="40"/>
      <c r="Y28" s="40"/>
      <c r="Z28" s="40"/>
      <c r="AA28" s="40"/>
      <c r="AB28" s="40"/>
      <c r="AC28" s="40"/>
      <c r="AD28" s="40"/>
      <c r="AE28" s="40"/>
      <c r="AF28" s="40"/>
      <c r="AG28" s="40"/>
    </row>
    <row r="29" spans="1:33" s="17" customFormat="1" ht="43.5" x14ac:dyDescent="0.35">
      <c r="A29" s="203" t="s">
        <v>186</v>
      </c>
      <c r="B29" s="289" t="s">
        <v>187</v>
      </c>
      <c r="C29" s="119" t="s">
        <v>188</v>
      </c>
      <c r="D29" s="119" t="s">
        <v>189</v>
      </c>
      <c r="E29" s="69"/>
      <c r="F29" s="158"/>
      <c r="G29" s="159"/>
      <c r="H29" s="263"/>
      <c r="I29" s="122"/>
      <c r="J29" s="160"/>
      <c r="K29" s="161"/>
      <c r="L29" s="162"/>
      <c r="M29" s="17">
        <v>1</v>
      </c>
      <c r="O29" s="40"/>
      <c r="P29" s="40"/>
      <c r="Q29" s="40"/>
      <c r="R29" s="39"/>
      <c r="S29" s="39"/>
      <c r="T29" s="40"/>
      <c r="U29" s="40"/>
      <c r="V29" s="40"/>
      <c r="W29" s="40"/>
      <c r="X29" s="40"/>
      <c r="Y29" s="40"/>
      <c r="Z29" s="40"/>
      <c r="AA29" s="40"/>
      <c r="AB29" s="40"/>
      <c r="AC29" s="40"/>
      <c r="AD29" s="40"/>
      <c r="AE29" s="40"/>
      <c r="AF29" s="40"/>
      <c r="AG29" s="40"/>
    </row>
    <row r="30" spans="1:33" s="17" customFormat="1" ht="15" thickBot="1" x14ac:dyDescent="0.4">
      <c r="A30" s="189"/>
      <c r="B30" s="190"/>
      <c r="C30" s="164" t="s">
        <v>190</v>
      </c>
      <c r="D30" s="165"/>
      <c r="E30" s="166"/>
      <c r="F30" s="167"/>
      <c r="G30" s="167"/>
      <c r="H30" s="168"/>
      <c r="I30" s="168"/>
      <c r="J30" s="166"/>
      <c r="K30" s="167"/>
      <c r="L30" s="169"/>
      <c r="M30" s="42"/>
      <c r="N30" s="40"/>
      <c r="O30" s="40"/>
      <c r="P30" s="40"/>
      <c r="Q30" s="40"/>
      <c r="R30" s="40"/>
      <c r="S30" s="40"/>
      <c r="T30" s="40"/>
      <c r="U30" s="40"/>
      <c r="V30" s="40"/>
      <c r="W30" s="40"/>
      <c r="X30" s="40"/>
      <c r="Y30" s="40"/>
      <c r="Z30" s="40"/>
      <c r="AA30" s="40"/>
      <c r="AB30" s="40"/>
      <c r="AC30" s="40"/>
      <c r="AD30" s="40"/>
      <c r="AE30" s="40"/>
      <c r="AF30" s="40"/>
      <c r="AG30" s="40"/>
    </row>
    <row r="31" spans="1:33" s="17" customFormat="1" x14ac:dyDescent="0.35">
      <c r="A31" s="155" t="s">
        <v>191</v>
      </c>
      <c r="B31" s="105"/>
      <c r="C31" s="209"/>
      <c r="D31" s="209"/>
      <c r="E31" s="67"/>
      <c r="F31" s="107"/>
      <c r="G31" s="108"/>
      <c r="H31" s="254"/>
      <c r="I31" s="255"/>
      <c r="J31" s="256"/>
      <c r="K31" s="210"/>
      <c r="L31" s="107"/>
      <c r="M31" s="17">
        <v>1</v>
      </c>
      <c r="O31" s="40"/>
      <c r="P31" s="40"/>
      <c r="Q31" s="40"/>
      <c r="R31" s="39"/>
      <c r="S31" s="39"/>
      <c r="T31" s="40"/>
      <c r="U31" s="40"/>
      <c r="V31" s="40"/>
      <c r="W31" s="40"/>
      <c r="X31" s="40"/>
      <c r="Y31" s="40"/>
      <c r="Z31" s="40"/>
      <c r="AA31" s="40"/>
      <c r="AB31" s="40"/>
      <c r="AC31" s="40"/>
      <c r="AD31" s="40"/>
      <c r="AE31" s="40"/>
      <c r="AF31" s="40"/>
      <c r="AG31" s="40"/>
    </row>
    <row r="32" spans="1:33" s="17" customFormat="1" x14ac:dyDescent="0.35">
      <c r="A32" s="104" t="s">
        <v>192</v>
      </c>
      <c r="B32" s="114"/>
      <c r="C32" s="106"/>
      <c r="D32" s="106"/>
      <c r="E32" s="66"/>
      <c r="F32" s="115"/>
      <c r="G32" s="116"/>
      <c r="H32" s="202"/>
      <c r="I32" s="123"/>
      <c r="J32" s="111"/>
      <c r="K32" s="112"/>
      <c r="L32" s="115"/>
      <c r="M32" s="17">
        <v>1</v>
      </c>
      <c r="O32" s="40"/>
      <c r="P32" s="40"/>
      <c r="Q32" s="40"/>
      <c r="R32" s="39"/>
      <c r="S32" s="39"/>
      <c r="T32" s="40"/>
      <c r="U32" s="40"/>
      <c r="V32" s="40"/>
      <c r="W32" s="40"/>
      <c r="X32" s="40"/>
      <c r="Y32" s="40"/>
      <c r="Z32" s="40"/>
      <c r="AA32" s="40"/>
      <c r="AB32" s="40"/>
      <c r="AC32" s="40"/>
      <c r="AD32" s="40"/>
      <c r="AE32" s="40"/>
      <c r="AF32" s="40"/>
      <c r="AG32" s="40"/>
    </row>
    <row r="33" spans="1:33" s="17" customFormat="1" x14ac:dyDescent="0.35">
      <c r="A33" s="104" t="s">
        <v>193</v>
      </c>
      <c r="B33" s="114"/>
      <c r="C33" s="106"/>
      <c r="D33" s="106"/>
      <c r="E33" s="66"/>
      <c r="F33" s="115"/>
      <c r="G33" s="116"/>
      <c r="H33" s="202"/>
      <c r="I33" s="123"/>
      <c r="J33" s="111"/>
      <c r="K33" s="112"/>
      <c r="L33" s="115"/>
      <c r="M33" s="17">
        <v>1</v>
      </c>
      <c r="O33" s="40"/>
      <c r="P33" s="40"/>
      <c r="Q33" s="40"/>
      <c r="R33" s="39"/>
      <c r="S33" s="39"/>
      <c r="T33" s="40"/>
      <c r="U33" s="40"/>
      <c r="V33" s="40"/>
      <c r="W33" s="40"/>
      <c r="X33" s="40"/>
      <c r="Y33" s="40"/>
      <c r="Z33" s="40"/>
      <c r="AA33" s="40"/>
      <c r="AB33" s="40"/>
      <c r="AC33" s="40"/>
      <c r="AD33" s="40"/>
      <c r="AE33" s="40"/>
      <c r="AF33" s="40"/>
      <c r="AG33" s="40"/>
    </row>
    <row r="34" spans="1:33" s="17" customFormat="1" x14ac:dyDescent="0.35">
      <c r="A34" s="104"/>
      <c r="B34" s="114"/>
      <c r="C34" s="106"/>
      <c r="D34" s="106"/>
      <c r="E34" s="66"/>
      <c r="F34" s="115"/>
      <c r="G34" s="116"/>
      <c r="H34" s="202"/>
      <c r="I34" s="123"/>
      <c r="J34" s="111"/>
      <c r="K34" s="112"/>
      <c r="L34" s="115"/>
      <c r="M34" s="17">
        <v>1</v>
      </c>
      <c r="O34" s="40"/>
      <c r="P34" s="40"/>
      <c r="Q34" s="40"/>
      <c r="R34" s="39"/>
      <c r="S34" s="39"/>
      <c r="T34" s="40"/>
      <c r="U34" s="40"/>
      <c r="V34" s="40"/>
      <c r="W34" s="40"/>
      <c r="X34" s="40"/>
      <c r="Y34" s="40"/>
      <c r="Z34" s="40"/>
      <c r="AA34" s="40"/>
      <c r="AB34" s="40"/>
      <c r="AC34" s="40"/>
      <c r="AD34" s="40"/>
      <c r="AE34" s="40"/>
      <c r="AF34" s="40"/>
      <c r="AG34" s="40"/>
    </row>
    <row r="35" spans="1:33" s="17" customFormat="1" x14ac:dyDescent="0.35">
      <c r="A35" s="104"/>
      <c r="B35" s="114"/>
      <c r="C35" s="106"/>
      <c r="D35" s="106"/>
      <c r="E35" s="66"/>
      <c r="F35" s="115"/>
      <c r="G35" s="116"/>
      <c r="H35" s="202"/>
      <c r="I35" s="123"/>
      <c r="J35" s="111"/>
      <c r="K35" s="112"/>
      <c r="L35" s="115"/>
      <c r="M35" s="17">
        <v>1</v>
      </c>
      <c r="O35" s="40"/>
      <c r="P35" s="40"/>
      <c r="Q35" s="40"/>
      <c r="R35" s="39"/>
      <c r="S35" s="39"/>
      <c r="T35" s="40"/>
      <c r="U35" s="40"/>
      <c r="V35" s="40"/>
      <c r="W35" s="40"/>
      <c r="X35" s="40"/>
      <c r="Y35" s="40"/>
      <c r="Z35" s="40"/>
      <c r="AA35" s="40"/>
      <c r="AB35" s="40"/>
      <c r="AC35" s="40"/>
      <c r="AD35" s="40"/>
      <c r="AE35" s="40"/>
      <c r="AF35" s="40"/>
      <c r="AG35" s="40"/>
    </row>
    <row r="36" spans="1:33" s="17" customFormat="1" ht="15" thickBot="1" x14ac:dyDescent="0.4">
      <c r="A36" s="206"/>
      <c r="B36" s="114"/>
      <c r="C36" s="106"/>
      <c r="D36" s="106"/>
      <c r="E36" s="66"/>
      <c r="F36" s="115"/>
      <c r="G36" s="116"/>
      <c r="H36" s="205"/>
      <c r="I36" s="178"/>
      <c r="J36" s="127"/>
      <c r="K36" s="112"/>
      <c r="L36" s="115"/>
      <c r="M36" s="17">
        <v>1</v>
      </c>
      <c r="O36" s="40"/>
      <c r="P36" s="40"/>
      <c r="Q36" s="40"/>
      <c r="R36" s="39"/>
      <c r="S36" s="39"/>
      <c r="T36" s="40"/>
      <c r="U36" s="40"/>
      <c r="V36" s="40"/>
      <c r="W36" s="40"/>
      <c r="X36" s="40"/>
      <c r="Y36" s="40"/>
      <c r="Z36" s="40"/>
      <c r="AA36" s="40"/>
      <c r="AB36" s="40"/>
      <c r="AC36" s="40"/>
      <c r="AD36" s="40"/>
      <c r="AE36" s="40"/>
      <c r="AF36" s="40"/>
      <c r="AG36" s="40"/>
    </row>
    <row r="37" spans="1:33" s="17" customFormat="1" ht="29" x14ac:dyDescent="0.35">
      <c r="B37" s="361" t="s">
        <v>72</v>
      </c>
      <c r="C37" s="362"/>
      <c r="D37" s="362"/>
      <c r="E37" s="362"/>
      <c r="F37" s="362"/>
      <c r="G37" s="362"/>
      <c r="H37" s="362"/>
      <c r="I37" s="362"/>
      <c r="J37" s="362"/>
      <c r="K37" s="362"/>
      <c r="L37" s="363"/>
      <c r="O37" s="40"/>
      <c r="P37" s="40"/>
      <c r="Q37" s="40"/>
      <c r="R37" s="40" t="s">
        <v>45</v>
      </c>
      <c r="S37" s="40"/>
      <c r="T37" s="40"/>
      <c r="U37" s="40"/>
      <c r="V37" s="40"/>
      <c r="W37" s="40"/>
      <c r="X37" s="40"/>
      <c r="Y37" s="40"/>
      <c r="Z37" s="40"/>
      <c r="AA37" s="40"/>
      <c r="AB37" s="40"/>
      <c r="AC37" s="40"/>
      <c r="AD37" s="40"/>
      <c r="AE37" s="40"/>
      <c r="AF37" s="40"/>
      <c r="AG37" s="40"/>
    </row>
    <row r="38" spans="1:33" s="17" customFormat="1" ht="25" customHeight="1" x14ac:dyDescent="0.35">
      <c r="B38" s="329" t="s">
        <v>73</v>
      </c>
      <c r="C38" s="330"/>
      <c r="D38" s="130">
        <f>COUNTA(A9:A9,A12:A19,A21:A29,A31:A34)</f>
        <v>21</v>
      </c>
      <c r="E38" s="355"/>
      <c r="F38" s="356"/>
      <c r="G38" s="357"/>
      <c r="H38" s="130">
        <f>COUNTA(H9:H36)</f>
        <v>0</v>
      </c>
      <c r="I38" s="130">
        <f>COUNTA(I9:I36)</f>
        <v>0</v>
      </c>
      <c r="J38" s="135"/>
      <c r="K38" s="136"/>
      <c r="L38" s="136"/>
      <c r="R38" s="40" t="s">
        <v>35</v>
      </c>
    </row>
    <row r="39" spans="1:33" s="17" customFormat="1" ht="25" customHeight="1" thickBot="1" x14ac:dyDescent="0.4">
      <c r="B39" s="331" t="s">
        <v>74</v>
      </c>
      <c r="C39" s="332"/>
      <c r="D39" s="138">
        <f>SUM(H39+I39)</f>
        <v>0</v>
      </c>
      <c r="E39" s="358"/>
      <c r="F39" s="359"/>
      <c r="G39" s="360"/>
      <c r="H39" s="207">
        <f>H38/D38</f>
        <v>0</v>
      </c>
      <c r="I39" s="207">
        <f>I38/D38</f>
        <v>0</v>
      </c>
      <c r="J39" s="143"/>
      <c r="K39" s="144"/>
      <c r="L39" s="144"/>
    </row>
    <row r="40" spans="1:33" s="17" customFormat="1" x14ac:dyDescent="0.35">
      <c r="B40" s="333" t="s">
        <v>75</v>
      </c>
      <c r="C40" s="334"/>
      <c r="D40" s="146"/>
      <c r="E40" s="146" t="s">
        <v>76</v>
      </c>
      <c r="F40" s="147"/>
      <c r="G40" s="148"/>
      <c r="H40"/>
    </row>
    <row r="41" spans="1:33" ht="15" thickBot="1" x14ac:dyDescent="0.4">
      <c r="B41" s="335" t="s">
        <v>77</v>
      </c>
      <c r="C41" s="336"/>
      <c r="D41" s="150"/>
      <c r="E41" s="150" t="s">
        <v>78</v>
      </c>
      <c r="F41" s="151"/>
      <c r="G41" s="148"/>
    </row>
    <row r="43" spans="1:33" x14ac:dyDescent="0.35">
      <c r="B43" s="152" t="s">
        <v>79</v>
      </c>
    </row>
    <row r="45" spans="1:33" x14ac:dyDescent="0.35">
      <c r="B45" t="s">
        <v>80</v>
      </c>
    </row>
    <row r="53" spans="2:2" x14ac:dyDescent="0.35">
      <c r="B53" t="s">
        <v>81</v>
      </c>
    </row>
    <row r="61" spans="2:2" x14ac:dyDescent="0.35">
      <c r="B61" t="s">
        <v>82</v>
      </c>
    </row>
  </sheetData>
  <mergeCells count="13">
    <mergeCell ref="B40:C40"/>
    <mergeCell ref="B41:C41"/>
    <mergeCell ref="F7:G7"/>
    <mergeCell ref="B38:C38"/>
    <mergeCell ref="E38:G39"/>
    <mergeCell ref="B39:C39"/>
    <mergeCell ref="B37:L37"/>
    <mergeCell ref="E2:H2"/>
    <mergeCell ref="G3:H3"/>
    <mergeCell ref="B4:C4"/>
    <mergeCell ref="D4:H4"/>
    <mergeCell ref="B5:C5"/>
    <mergeCell ref="D5:H5"/>
  </mergeCells>
  <conditionalFormatting sqref="H39">
    <cfRule type="cellIs" dxfId="21" priority="2" operator="greaterThan">
      <formula>0.01</formula>
    </cfRule>
  </conditionalFormatting>
  <conditionalFormatting sqref="I39">
    <cfRule type="cellIs" dxfId="20" priority="1" operator="greaterThan">
      <formula>0.01</formula>
    </cfRule>
  </conditionalFormatting>
  <dataValidations count="4">
    <dataValidation type="list" allowBlank="1" showErrorMessage="1" sqref="H12:I19 H31:I36 H21:I29 H9:I10" xr:uid="{6941D45D-6DFC-434C-BC95-095443C867FE}">
      <formula1>$S$7:$S$9</formula1>
    </dataValidation>
    <dataValidation type="list" allowBlank="1" showErrorMessage="1" sqref="J31:J36 J21:J29 J12:J19 J9:J10" xr:uid="{A9ECF1DD-FA43-4C32-A2AB-0EF1C45B1773}">
      <formula1>$R$9:$R$38</formula1>
    </dataValidation>
    <dataValidation type="list" showErrorMessage="1" sqref="J11 J8 J20 J30" xr:uid="{D25EADBA-F71B-4224-B7CC-FF086E12B6B0}">
      <formula1>$R$6:$R$12</formula1>
    </dataValidation>
    <dataValidation type="list" allowBlank="1" showErrorMessage="1" sqref="H11:I11 H20:I20 H30:I30 H8:I8" xr:uid="{FAAAE7A6-C417-48E5-8E04-7C060288C100}">
      <formula1>$S$6:$S$7</formula1>
    </dataValidation>
  </dataValidations>
  <hyperlinks>
    <hyperlink ref="B9" r:id="rId1" xr:uid="{E2705175-E6B7-483D-89C8-6668CC3A0878}"/>
    <hyperlink ref="B10" r:id="rId2" xr:uid="{3801E313-FD7A-4FA7-ACA2-9458CBFBD0BD}"/>
    <hyperlink ref="B12" r:id="rId3" xr:uid="{CC372C32-64FA-41E4-BBED-1267C97C6FD1}"/>
    <hyperlink ref="B13" r:id="rId4" location="to_copy_an_order" xr:uid="{0D2F87C6-DECF-447C-9D86-5DD8E6221F1E}"/>
    <hyperlink ref="B14" r:id="rId5" location="amend_revise_order_and_order_lines" xr:uid="{3B2AC602-04EA-433E-A0E9-3858A5766982}"/>
    <hyperlink ref="B15" r:id="rId6" location="cancel_order_and_order_lines" xr:uid="{C8C8B26E-2282-4313-A8C6-885BB7F6D100}"/>
    <hyperlink ref="B16" r:id="rId7" location="'Purchase to Pay'!B16" xr:uid="{72D37B26-39E1-47D6-AFA6-8AF513D0A83E}"/>
    <hyperlink ref="B17" r:id="rId8" location="authorise_on_behalf_of_others" xr:uid="{D8E802D5-A484-41BC-9ED7-E841BEC03585}"/>
    <hyperlink ref="B18" r:id="rId9" location="receipt_from_the_order_workbench_screen" xr:uid="{76220FA1-2EDB-4A89-9764-1CD599BF1AEA}"/>
    <hyperlink ref="B19" r:id="rId10" location="cancel_a_receipt_return" xr:uid="{24A2AA09-5F85-4716-9A52-FD9C3731F6CD}"/>
    <hyperlink ref="B21" r:id="rId11" xr:uid="{F6E59D14-6AD0-48D3-9ACD-BEB90AF3015B}"/>
    <hyperlink ref="B22" r:id="rId12" xr:uid="{BD9BAC8C-541E-4476-A604-373CD516480B}"/>
    <hyperlink ref="B29" r:id="rId13" xr:uid="{5044F17C-3A07-4051-B1B1-EAD3CA6C3C2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2D2A4-6DEF-4859-BD60-2964FF67DD09}">
  <dimension ref="A1:S47"/>
  <sheetViews>
    <sheetView topLeftCell="A2" zoomScale="75" zoomScaleNormal="75" workbookViewId="0">
      <selection activeCell="B9" sqref="B9"/>
    </sheetView>
  </sheetViews>
  <sheetFormatPr defaultColWidth="8.7265625" defaultRowHeight="14.5" x14ac:dyDescent="0.35"/>
  <cols>
    <col min="2" max="2" width="19.453125" customWidth="1"/>
    <col min="3" max="3" width="35" customWidth="1"/>
    <col min="4" max="4" width="27.54296875" customWidth="1"/>
    <col min="5" max="5" width="40.54296875" customWidth="1"/>
    <col min="6" max="7" width="25.54296875" customWidth="1"/>
    <col min="8" max="9" width="10.54296875" customWidth="1"/>
    <col min="10" max="10" width="15" customWidth="1"/>
    <col min="11" max="11" width="50.54296875" customWidth="1"/>
    <col min="12" max="12" width="62.54296875" customWidth="1"/>
    <col min="13" max="13" width="37.54296875" hidden="1" customWidth="1"/>
  </cols>
  <sheetData>
    <row r="1" spans="1:19" ht="30" customHeight="1" x14ac:dyDescent="0.35">
      <c r="B1" s="80" t="s">
        <v>12</v>
      </c>
      <c r="C1" s="322" t="s">
        <v>194</v>
      </c>
      <c r="D1" s="323"/>
      <c r="E1" s="82"/>
      <c r="F1" s="82"/>
      <c r="G1" s="82"/>
      <c r="H1" s="191"/>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195</v>
      </c>
      <c r="E4" s="343"/>
      <c r="F4" s="343"/>
      <c r="G4" s="344"/>
      <c r="H4" s="345"/>
    </row>
    <row r="5" spans="1:19" ht="34.5" customHeight="1" thickBot="1" x14ac:dyDescent="0.4">
      <c r="B5" s="346" t="s">
        <v>23</v>
      </c>
      <c r="C5" s="347"/>
      <c r="D5" s="348" t="s">
        <v>382</v>
      </c>
      <c r="E5" s="349"/>
      <c r="F5" s="349"/>
      <c r="G5" s="349"/>
      <c r="H5" s="350"/>
    </row>
    <row r="6" spans="1:19" ht="15" thickBot="1" x14ac:dyDescent="0.4"/>
    <row r="7" spans="1:19" ht="29.5" thickBot="1" x14ac:dyDescent="0.4">
      <c r="A7" s="156" t="s">
        <v>24</v>
      </c>
      <c r="B7" s="94" t="s">
        <v>25</v>
      </c>
      <c r="C7" s="95" t="s">
        <v>26</v>
      </c>
      <c r="D7" s="95" t="s">
        <v>27</v>
      </c>
      <c r="E7" s="96" t="s">
        <v>28</v>
      </c>
      <c r="F7" s="351" t="s">
        <v>29</v>
      </c>
      <c r="G7" s="364"/>
      <c r="H7" s="98" t="s">
        <v>30</v>
      </c>
      <c r="I7" s="94" t="s">
        <v>31</v>
      </c>
      <c r="J7" s="93" t="s">
        <v>32</v>
      </c>
      <c r="K7" s="98" t="s">
        <v>33</v>
      </c>
      <c r="L7" s="192" t="s">
        <v>34</v>
      </c>
      <c r="S7" s="39"/>
    </row>
    <row r="8" spans="1:19" s="17" customFormat="1" ht="15" thickBot="1" x14ac:dyDescent="0.4">
      <c r="A8" s="189"/>
      <c r="B8" s="190"/>
      <c r="C8" s="311" t="s">
        <v>389</v>
      </c>
      <c r="D8" s="165"/>
      <c r="E8" s="166"/>
      <c r="F8" s="167"/>
      <c r="G8" s="167"/>
      <c r="H8" s="208"/>
      <c r="I8" s="168"/>
      <c r="J8" s="166"/>
      <c r="K8" s="167"/>
      <c r="L8" s="169"/>
      <c r="M8" s="42"/>
      <c r="N8" s="40"/>
      <c r="S8" s="40"/>
    </row>
    <row r="9" spans="1:19" s="17" customFormat="1" ht="29" x14ac:dyDescent="0.35">
      <c r="A9" s="155" t="s">
        <v>38</v>
      </c>
      <c r="B9" s="290" t="s">
        <v>391</v>
      </c>
      <c r="C9" s="209" t="s">
        <v>196</v>
      </c>
      <c r="D9" s="209" t="s">
        <v>197</v>
      </c>
      <c r="E9" s="67"/>
      <c r="F9" s="107"/>
      <c r="G9" s="108"/>
      <c r="H9" s="200"/>
      <c r="I9" s="185"/>
      <c r="J9" s="181"/>
      <c r="K9" s="210"/>
      <c r="L9" s="211"/>
      <c r="M9" s="17">
        <v>1</v>
      </c>
      <c r="R9" s="39" t="s">
        <v>41</v>
      </c>
      <c r="S9" s="39" t="s">
        <v>36</v>
      </c>
    </row>
    <row r="10" spans="1:19" ht="29" x14ac:dyDescent="0.35">
      <c r="A10" s="212" t="s">
        <v>42</v>
      </c>
      <c r="B10" s="287" t="s">
        <v>198</v>
      </c>
      <c r="C10" s="209" t="s">
        <v>199</v>
      </c>
      <c r="D10" s="106" t="s">
        <v>198</v>
      </c>
      <c r="E10" s="213"/>
      <c r="F10" s="79"/>
      <c r="G10" s="214"/>
      <c r="H10" s="215"/>
      <c r="I10" s="79"/>
      <c r="J10" s="111"/>
      <c r="K10" s="216"/>
      <c r="L10" s="217"/>
      <c r="M10">
        <v>1</v>
      </c>
      <c r="R10" s="39" t="s">
        <v>45</v>
      </c>
    </row>
    <row r="11" spans="1:19" ht="29" x14ac:dyDescent="0.35">
      <c r="A11" s="212" t="s">
        <v>46</v>
      </c>
      <c r="B11" s="287" t="s">
        <v>200</v>
      </c>
      <c r="C11" s="209" t="s">
        <v>199</v>
      </c>
      <c r="D11" s="66" t="s">
        <v>200</v>
      </c>
      <c r="E11" s="218"/>
      <c r="F11" s="79"/>
      <c r="G11" s="214"/>
      <c r="H11" s="215"/>
      <c r="I11" s="79"/>
      <c r="J11" s="111"/>
      <c r="K11" s="216"/>
      <c r="L11" s="217"/>
      <c r="M11">
        <v>1</v>
      </c>
      <c r="R11" s="39" t="s">
        <v>35</v>
      </c>
    </row>
    <row r="12" spans="1:19" ht="29" x14ac:dyDescent="0.35">
      <c r="A12" s="212" t="s">
        <v>49</v>
      </c>
      <c r="B12" s="114"/>
      <c r="C12" s="209" t="s">
        <v>201</v>
      </c>
      <c r="D12" s="66" t="s">
        <v>202</v>
      </c>
      <c r="E12" s="218"/>
      <c r="F12" s="79"/>
      <c r="G12" s="214"/>
      <c r="H12" s="215"/>
      <c r="I12" s="79"/>
      <c r="J12" s="111"/>
      <c r="K12" s="216"/>
      <c r="L12" s="217"/>
      <c r="M12">
        <v>1</v>
      </c>
      <c r="R12" s="39"/>
    </row>
    <row r="13" spans="1:19" ht="29" x14ac:dyDescent="0.35">
      <c r="A13" s="212" t="s">
        <v>52</v>
      </c>
      <c r="B13" s="114"/>
      <c r="C13" s="209" t="s">
        <v>201</v>
      </c>
      <c r="D13" s="66" t="s">
        <v>203</v>
      </c>
      <c r="E13" s="218"/>
      <c r="F13" s="79"/>
      <c r="G13" s="214"/>
      <c r="H13" s="215"/>
      <c r="I13" s="79"/>
      <c r="J13" s="111"/>
      <c r="K13" s="216"/>
      <c r="L13" s="217"/>
      <c r="M13">
        <v>1</v>
      </c>
      <c r="R13" s="39"/>
    </row>
    <row r="14" spans="1:19" ht="29" x14ac:dyDescent="0.35">
      <c r="A14" s="212" t="s">
        <v>96</v>
      </c>
      <c r="B14" s="114"/>
      <c r="C14" s="209" t="s">
        <v>201</v>
      </c>
      <c r="D14" s="66" t="s">
        <v>204</v>
      </c>
      <c r="E14" s="218"/>
      <c r="F14" s="79"/>
      <c r="G14" s="214"/>
      <c r="H14" s="215"/>
      <c r="I14" s="79"/>
      <c r="J14" s="111"/>
      <c r="K14" s="216"/>
      <c r="L14" s="217"/>
      <c r="M14">
        <v>1</v>
      </c>
      <c r="R14" s="39"/>
    </row>
    <row r="15" spans="1:19" x14ac:dyDescent="0.35">
      <c r="A15" s="212" t="s">
        <v>100</v>
      </c>
      <c r="B15" s="114"/>
      <c r="C15" s="66"/>
      <c r="D15" s="66" t="s">
        <v>205</v>
      </c>
      <c r="E15" s="218"/>
      <c r="F15" s="79"/>
      <c r="G15" s="214"/>
      <c r="H15" s="215"/>
      <c r="I15" s="79"/>
      <c r="J15" s="111"/>
      <c r="K15" s="216"/>
      <c r="L15" s="217"/>
      <c r="M15">
        <v>1</v>
      </c>
      <c r="R15" s="39"/>
    </row>
    <row r="16" spans="1:19" ht="15" thickBot="1" x14ac:dyDescent="0.4">
      <c r="A16" s="219" t="s">
        <v>104</v>
      </c>
      <c r="B16" s="118"/>
      <c r="C16" s="69"/>
      <c r="D16" s="69" t="s">
        <v>206</v>
      </c>
      <c r="E16" s="220"/>
      <c r="F16" s="221"/>
      <c r="G16" s="222"/>
      <c r="H16" s="223"/>
      <c r="I16" s="224"/>
      <c r="J16" s="127"/>
      <c r="K16" s="225"/>
      <c r="L16" s="226"/>
      <c r="M16">
        <v>1</v>
      </c>
      <c r="R16" s="39"/>
    </row>
    <row r="17" spans="1:19" s="17" customFormat="1" ht="15" thickBot="1" x14ac:dyDescent="0.4">
      <c r="A17" s="189"/>
      <c r="B17" s="190"/>
      <c r="C17" s="164" t="s">
        <v>207</v>
      </c>
      <c r="D17" s="165"/>
      <c r="E17" s="166"/>
      <c r="F17" s="167"/>
      <c r="G17" s="167"/>
      <c r="H17" s="208"/>
      <c r="I17" s="168"/>
      <c r="J17" s="166"/>
      <c r="K17" s="167"/>
      <c r="L17" s="169"/>
      <c r="M17" s="42"/>
      <c r="N17" s="40"/>
      <c r="S17" s="40"/>
    </row>
    <row r="18" spans="1:19" ht="43.5" x14ac:dyDescent="0.35">
      <c r="A18" s="227" t="s">
        <v>56</v>
      </c>
      <c r="B18" s="290" t="s">
        <v>208</v>
      </c>
      <c r="C18" s="209" t="s">
        <v>209</v>
      </c>
      <c r="D18" s="67" t="s">
        <v>208</v>
      </c>
      <c r="E18" s="228"/>
      <c r="F18" s="229"/>
      <c r="G18" s="230"/>
      <c r="H18" s="231"/>
      <c r="I18" s="232"/>
      <c r="J18" s="181"/>
      <c r="K18" s="233"/>
      <c r="L18" s="234"/>
      <c r="M18">
        <v>1</v>
      </c>
      <c r="R18" s="39"/>
    </row>
    <row r="19" spans="1:19" ht="43.5" x14ac:dyDescent="0.35">
      <c r="A19" s="212" t="s">
        <v>60</v>
      </c>
      <c r="B19" s="287" t="s">
        <v>210</v>
      </c>
      <c r="C19" s="209" t="s">
        <v>211</v>
      </c>
      <c r="D19" s="66" t="s">
        <v>210</v>
      </c>
      <c r="E19" s="218"/>
      <c r="F19" s="79"/>
      <c r="G19" s="214"/>
      <c r="H19" s="215"/>
      <c r="I19" s="79"/>
      <c r="J19" s="111"/>
      <c r="K19" s="216"/>
      <c r="L19" s="217"/>
      <c r="M19">
        <v>1</v>
      </c>
      <c r="R19" s="39"/>
    </row>
    <row r="20" spans="1:19" x14ac:dyDescent="0.35">
      <c r="A20" s="212" t="s">
        <v>64</v>
      </c>
      <c r="B20" s="114"/>
      <c r="C20" s="66"/>
      <c r="D20" s="66" t="s">
        <v>212</v>
      </c>
      <c r="E20" s="218"/>
      <c r="F20" s="79"/>
      <c r="G20" s="214"/>
      <c r="H20" s="215"/>
      <c r="I20" s="79"/>
      <c r="J20" s="111"/>
      <c r="K20" s="216"/>
      <c r="L20" s="217"/>
      <c r="M20">
        <v>1</v>
      </c>
      <c r="R20" s="39"/>
    </row>
    <row r="21" spans="1:19" x14ac:dyDescent="0.35">
      <c r="A21" s="212" t="s">
        <v>68</v>
      </c>
      <c r="B21" s="114"/>
      <c r="C21" s="66"/>
      <c r="D21" s="66" t="s">
        <v>213</v>
      </c>
      <c r="E21" s="218"/>
      <c r="F21" s="79"/>
      <c r="G21" s="214"/>
      <c r="H21" s="215"/>
      <c r="I21" s="79"/>
      <c r="J21" s="111"/>
      <c r="K21" s="216"/>
      <c r="L21" s="217"/>
      <c r="M21">
        <v>1</v>
      </c>
      <c r="R21" s="39"/>
    </row>
    <row r="22" spans="1:19" ht="15" thickBot="1" x14ac:dyDescent="0.4">
      <c r="A22" s="235" t="s">
        <v>149</v>
      </c>
      <c r="B22" s="114"/>
      <c r="C22" s="66"/>
      <c r="D22" s="66" t="s">
        <v>214</v>
      </c>
      <c r="E22" s="218"/>
      <c r="F22" s="79"/>
      <c r="G22" s="214"/>
      <c r="H22" s="223"/>
      <c r="I22" s="224"/>
      <c r="J22" s="127"/>
      <c r="K22" s="236"/>
      <c r="L22" s="237"/>
      <c r="M22">
        <v>1</v>
      </c>
      <c r="R22" s="39"/>
    </row>
    <row r="23" spans="1:19" s="17" customFormat="1" ht="15" thickBot="1" x14ac:dyDescent="0.4">
      <c r="A23" s="238"/>
      <c r="B23" s="361" t="s">
        <v>72</v>
      </c>
      <c r="C23" s="362"/>
      <c r="D23" s="362"/>
      <c r="E23" s="362"/>
      <c r="F23" s="362"/>
      <c r="G23" s="362"/>
      <c r="H23" s="362"/>
      <c r="I23" s="362"/>
      <c r="J23" s="362"/>
      <c r="K23" s="362"/>
      <c r="L23" s="363"/>
      <c r="R23" s="40"/>
    </row>
    <row r="24" spans="1:19" s="17" customFormat="1" ht="25" customHeight="1" x14ac:dyDescent="0.35">
      <c r="B24" s="365" t="s">
        <v>73</v>
      </c>
      <c r="C24" s="366"/>
      <c r="D24" s="239">
        <f>COUNTA(A9:A16,A18:A22)</f>
        <v>13</v>
      </c>
      <c r="E24" s="367"/>
      <c r="F24" s="368"/>
      <c r="G24" s="369"/>
      <c r="H24" s="239">
        <f>COUNTA(H9:H22)</f>
        <v>0</v>
      </c>
      <c r="I24" s="239">
        <f>COUNTA(I9:I22)</f>
        <v>0</v>
      </c>
      <c r="J24" s="240"/>
      <c r="K24" s="136"/>
      <c r="L24" s="136"/>
    </row>
    <row r="25" spans="1:19" s="17" customFormat="1" ht="25" customHeight="1" thickBot="1" x14ac:dyDescent="0.4">
      <c r="B25" s="331" t="s">
        <v>74</v>
      </c>
      <c r="C25" s="332"/>
      <c r="D25" s="138">
        <f>SUM(H25+I25)</f>
        <v>0</v>
      </c>
      <c r="E25" s="358"/>
      <c r="F25" s="359"/>
      <c r="G25" s="360"/>
      <c r="H25" s="207">
        <f>H24/D24</f>
        <v>0</v>
      </c>
      <c r="I25" s="207">
        <f>I24/D24</f>
        <v>0</v>
      </c>
      <c r="J25" s="143"/>
      <c r="K25" s="144"/>
      <c r="L25" s="144"/>
    </row>
    <row r="26" spans="1:19" s="17" customFormat="1" x14ac:dyDescent="0.35">
      <c r="B26" s="333" t="s">
        <v>75</v>
      </c>
      <c r="C26" s="334"/>
      <c r="D26" s="146"/>
      <c r="E26" s="146" t="s">
        <v>76</v>
      </c>
      <c r="F26" s="147"/>
      <c r="G26" s="148"/>
      <c r="H26"/>
    </row>
    <row r="27" spans="1:19" ht="15" thickBot="1" x14ac:dyDescent="0.4">
      <c r="B27" s="335" t="s">
        <v>77</v>
      </c>
      <c r="C27" s="336"/>
      <c r="D27" s="150"/>
      <c r="E27" s="150" t="s">
        <v>78</v>
      </c>
      <c r="F27" s="151"/>
      <c r="G27" s="148"/>
    </row>
    <row r="29" spans="1:19" x14ac:dyDescent="0.35">
      <c r="B29" s="152" t="s">
        <v>79</v>
      </c>
    </row>
    <row r="31" spans="1:19" x14ac:dyDescent="0.35">
      <c r="B31" t="s">
        <v>80</v>
      </c>
    </row>
    <row r="39" spans="2:2" x14ac:dyDescent="0.35">
      <c r="B39" t="s">
        <v>81</v>
      </c>
    </row>
    <row r="47" spans="2:2" x14ac:dyDescent="0.35">
      <c r="B47" t="s">
        <v>82</v>
      </c>
    </row>
  </sheetData>
  <mergeCells count="14">
    <mergeCell ref="C1:D1"/>
    <mergeCell ref="B27:C27"/>
    <mergeCell ref="F7:G7"/>
    <mergeCell ref="B24:C24"/>
    <mergeCell ref="E24:G25"/>
    <mergeCell ref="B25:C25"/>
    <mergeCell ref="B26:C26"/>
    <mergeCell ref="B23:L23"/>
    <mergeCell ref="E2:H2"/>
    <mergeCell ref="G3:H3"/>
    <mergeCell ref="B4:C4"/>
    <mergeCell ref="D4:H4"/>
    <mergeCell ref="B5:C5"/>
    <mergeCell ref="D5:H5"/>
  </mergeCells>
  <conditionalFormatting sqref="H25">
    <cfRule type="cellIs" dxfId="19" priority="2" operator="greaterThan">
      <formula>0.01</formula>
    </cfRule>
  </conditionalFormatting>
  <conditionalFormatting sqref="I25">
    <cfRule type="cellIs" dxfId="18" priority="1" operator="greaterThan">
      <formula>0.01</formula>
    </cfRule>
  </conditionalFormatting>
  <dataValidations count="4">
    <dataValidation type="list" allowBlank="1" showErrorMessage="1" sqref="H9:I10" xr:uid="{AC3606E7-1B64-4634-ABE5-BEC3446E477E}">
      <formula1>$S$7:$S$9</formula1>
    </dataValidation>
    <dataValidation type="list" allowBlank="1" showErrorMessage="1" sqref="J9:J16 J18:J22" xr:uid="{A935A034-A6BF-4B85-9C9A-DBE6AA7785EE}">
      <formula1>$R$9:$R$11</formula1>
    </dataValidation>
    <dataValidation type="list" allowBlank="1" showErrorMessage="1" sqref="H17:I17 H8:I8" xr:uid="{D34A25D2-3676-47F5-8003-B6D85446B968}">
      <formula1>$S$6:$S$7</formula1>
    </dataValidation>
    <dataValidation type="list" showErrorMessage="1" sqref="J17 J8" xr:uid="{C0989AA2-E526-4C03-A0C8-B90A408C6F1C}">
      <formula1>$R$6:$R$12</formula1>
    </dataValidation>
  </dataValidations>
  <hyperlinks>
    <hyperlink ref="B10" r:id="rId1" location="1_creating_an_invoice" xr:uid="{9E833E18-F932-45E2-9FE6-A19221330B19}"/>
    <hyperlink ref="B11" r:id="rId2" location="1_creating_an_invoice" xr:uid="{C7449AB4-C5B6-425E-93D9-38B459DFC6FE}"/>
    <hyperlink ref="B18" r:id="rId3" location="2_customer_account_details" xr:uid="{1D01DAC3-3FED-4499-A33F-36E7A85ADDB1}"/>
    <hyperlink ref="B19" r:id="rId4" location="3_transaction_list" xr:uid="{C5FEE860-D33D-43A6-9EA3-40161542FD40}"/>
    <hyperlink ref="B9" r:id="rId5" xr:uid="{999ED4B8-705D-455A-90D2-7B1EC41F59A2}"/>
  </hyperlink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C7EB-8B2F-44F9-95C8-3859C1DDFAF4}">
  <sheetPr>
    <pageSetUpPr fitToPage="1"/>
  </sheetPr>
  <dimension ref="A1:S53"/>
  <sheetViews>
    <sheetView topLeftCell="A18" zoomScale="75" zoomScaleNormal="75" zoomScaleSheetLayoutView="69" workbookViewId="0">
      <selection activeCell="C8" sqref="C8"/>
    </sheetView>
  </sheetViews>
  <sheetFormatPr defaultColWidth="8.7265625" defaultRowHeight="14.5" x14ac:dyDescent="0.35"/>
  <cols>
    <col min="2" max="2" width="23.54296875" customWidth="1"/>
    <col min="3" max="3" width="35" customWidth="1"/>
    <col min="4" max="4" width="27.54296875"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 min="14" max="14" width="11.54296875" customWidth="1"/>
  </cols>
  <sheetData>
    <row r="1" spans="1:19" ht="30" customHeight="1" x14ac:dyDescent="0.35">
      <c r="B1" s="80" t="s">
        <v>12</v>
      </c>
      <c r="C1" s="81" t="s">
        <v>215</v>
      </c>
      <c r="D1" s="82"/>
      <c r="E1" s="82"/>
      <c r="F1" s="82"/>
      <c r="G1" s="82"/>
      <c r="H1" s="191"/>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216</v>
      </c>
      <c r="E4" s="343"/>
      <c r="F4" s="343"/>
      <c r="G4" s="344"/>
      <c r="H4" s="345"/>
    </row>
    <row r="5" spans="1:19" ht="32.5" customHeight="1" thickBot="1" x14ac:dyDescent="0.4">
      <c r="B5" s="346" t="s">
        <v>23</v>
      </c>
      <c r="C5" s="347"/>
      <c r="D5" s="348" t="s">
        <v>383</v>
      </c>
      <c r="E5" s="349"/>
      <c r="F5" s="349"/>
      <c r="G5" s="349"/>
      <c r="H5" s="350"/>
    </row>
    <row r="6" spans="1:19" ht="15" thickBot="1" x14ac:dyDescent="0.4"/>
    <row r="7" spans="1:19" ht="29.5" thickBot="1" x14ac:dyDescent="0.4">
      <c r="A7" s="156" t="s">
        <v>24</v>
      </c>
      <c r="B7" s="94" t="s">
        <v>25</v>
      </c>
      <c r="C7" s="94" t="s">
        <v>26</v>
      </c>
      <c r="D7" s="95" t="s">
        <v>27</v>
      </c>
      <c r="E7" s="95" t="s">
        <v>28</v>
      </c>
      <c r="F7" s="353" t="s">
        <v>29</v>
      </c>
      <c r="G7" s="354"/>
      <c r="H7" s="94" t="s">
        <v>30</v>
      </c>
      <c r="I7" s="94" t="s">
        <v>31</v>
      </c>
      <c r="J7" s="93" t="s">
        <v>32</v>
      </c>
      <c r="K7" s="97" t="s">
        <v>33</v>
      </c>
      <c r="L7" s="93" t="s">
        <v>34</v>
      </c>
      <c r="S7" s="39"/>
    </row>
    <row r="8" spans="1:19" s="17" customFormat="1" ht="15" thickBot="1" x14ac:dyDescent="0.4">
      <c r="A8" s="189"/>
      <c r="B8" s="190"/>
      <c r="C8" s="311" t="s">
        <v>389</v>
      </c>
      <c r="D8" s="165"/>
      <c r="E8" s="166"/>
      <c r="F8" s="167"/>
      <c r="G8" s="167"/>
      <c r="H8" s="208"/>
      <c r="I8" s="168"/>
      <c r="J8" s="166"/>
      <c r="K8" s="167"/>
      <c r="L8" s="169"/>
      <c r="M8" s="42"/>
      <c r="N8" s="40"/>
      <c r="S8" s="40"/>
    </row>
    <row r="9" spans="1:19" s="17" customFormat="1" x14ac:dyDescent="0.35">
      <c r="A9" s="157" t="s">
        <v>38</v>
      </c>
      <c r="B9" s="105"/>
      <c r="C9" s="241"/>
      <c r="D9" s="106" t="s">
        <v>217</v>
      </c>
      <c r="E9" s="123"/>
      <c r="F9" s="116"/>
      <c r="G9" s="247"/>
      <c r="H9" s="200"/>
      <c r="I9" s="185"/>
      <c r="J9" s="181"/>
      <c r="K9" s="112"/>
      <c r="L9" s="242"/>
      <c r="M9" s="17">
        <v>1</v>
      </c>
      <c r="R9" s="39" t="s">
        <v>35</v>
      </c>
      <c r="S9" s="39" t="s">
        <v>36</v>
      </c>
    </row>
    <row r="10" spans="1:19" s="17" customFormat="1" ht="29" x14ac:dyDescent="0.35">
      <c r="A10" s="104" t="s">
        <v>42</v>
      </c>
      <c r="B10" s="290" t="s">
        <v>218</v>
      </c>
      <c r="C10" s="241" t="s">
        <v>219</v>
      </c>
      <c r="D10" s="106" t="s">
        <v>218</v>
      </c>
      <c r="E10" s="123"/>
      <c r="F10" s="116"/>
      <c r="G10" s="247"/>
      <c r="H10" s="202"/>
      <c r="I10" s="123"/>
      <c r="J10" s="111"/>
      <c r="K10" s="112"/>
      <c r="L10" s="242"/>
      <c r="M10" s="17">
        <v>1</v>
      </c>
      <c r="R10" s="40" t="s">
        <v>41</v>
      </c>
    </row>
    <row r="11" spans="1:19" s="17" customFormat="1" ht="29" x14ac:dyDescent="0.35">
      <c r="A11" s="104" t="s">
        <v>46</v>
      </c>
      <c r="B11" s="287" t="s">
        <v>220</v>
      </c>
      <c r="C11" s="241" t="s">
        <v>219</v>
      </c>
      <c r="D11" s="106" t="s">
        <v>221</v>
      </c>
      <c r="E11" s="123"/>
      <c r="F11" s="116"/>
      <c r="G11" s="247"/>
      <c r="H11" s="202"/>
      <c r="I11" s="123"/>
      <c r="J11" s="111"/>
      <c r="K11" s="112"/>
      <c r="L11" s="242"/>
      <c r="M11" s="17">
        <v>1</v>
      </c>
      <c r="R11" s="40"/>
    </row>
    <row r="12" spans="1:19" s="17" customFormat="1" ht="29" x14ac:dyDescent="0.35">
      <c r="A12" s="104" t="s">
        <v>49</v>
      </c>
      <c r="B12" s="114"/>
      <c r="C12" s="241" t="s">
        <v>219</v>
      </c>
      <c r="D12" s="106" t="s">
        <v>222</v>
      </c>
      <c r="E12" s="106"/>
      <c r="F12" s="116"/>
      <c r="G12" s="247"/>
      <c r="H12" s="202"/>
      <c r="I12" s="123"/>
      <c r="J12" s="111"/>
      <c r="K12" s="112"/>
      <c r="L12" s="242"/>
      <c r="M12" s="17">
        <v>1</v>
      </c>
      <c r="R12" s="40"/>
    </row>
    <row r="13" spans="1:19" s="17" customFormat="1" ht="29" x14ac:dyDescent="0.35">
      <c r="A13" s="104" t="s">
        <v>52</v>
      </c>
      <c r="B13" s="114"/>
      <c r="C13" s="241" t="s">
        <v>223</v>
      </c>
      <c r="D13" s="106" t="s">
        <v>224</v>
      </c>
      <c r="E13" s="123"/>
      <c r="F13" s="116"/>
      <c r="G13" s="247"/>
      <c r="H13" s="202"/>
      <c r="I13" s="123"/>
      <c r="J13" s="111"/>
      <c r="K13" s="112"/>
      <c r="L13" s="242"/>
      <c r="M13" s="17">
        <v>1</v>
      </c>
      <c r="R13" s="40"/>
    </row>
    <row r="14" spans="1:19" s="17" customFormat="1" ht="29" x14ac:dyDescent="0.35">
      <c r="A14" s="104" t="s">
        <v>96</v>
      </c>
      <c r="B14" s="114"/>
      <c r="C14" s="241" t="s">
        <v>223</v>
      </c>
      <c r="D14" s="106" t="s">
        <v>225</v>
      </c>
      <c r="E14" s="123"/>
      <c r="F14" s="116"/>
      <c r="G14" s="247"/>
      <c r="H14" s="202"/>
      <c r="I14" s="123"/>
      <c r="J14" s="111"/>
      <c r="K14" s="112"/>
      <c r="L14" s="242"/>
      <c r="M14" s="17">
        <v>1</v>
      </c>
      <c r="R14" s="40"/>
    </row>
    <row r="15" spans="1:19" s="17" customFormat="1" ht="29" x14ac:dyDescent="0.35">
      <c r="A15" s="104" t="s">
        <v>100</v>
      </c>
      <c r="B15" s="114"/>
      <c r="C15" s="241" t="s">
        <v>223</v>
      </c>
      <c r="D15" s="106" t="s">
        <v>226</v>
      </c>
      <c r="E15" s="123"/>
      <c r="F15" s="116"/>
      <c r="G15" s="247"/>
      <c r="H15" s="202"/>
      <c r="I15" s="123"/>
      <c r="J15" s="111"/>
      <c r="K15" s="112"/>
      <c r="L15" s="242"/>
      <c r="M15" s="17">
        <v>1</v>
      </c>
      <c r="R15" s="40"/>
    </row>
    <row r="16" spans="1:19" s="17" customFormat="1" ht="29" x14ac:dyDescent="0.35">
      <c r="A16" s="104" t="s">
        <v>104</v>
      </c>
      <c r="B16" s="287" t="s">
        <v>227</v>
      </c>
      <c r="C16" s="241" t="s">
        <v>223</v>
      </c>
      <c r="D16" s="106" t="s">
        <v>228</v>
      </c>
      <c r="E16" s="123"/>
      <c r="F16" s="116"/>
      <c r="G16" s="247"/>
      <c r="H16" s="202"/>
      <c r="I16" s="123"/>
      <c r="J16" s="111"/>
      <c r="K16" s="112"/>
      <c r="L16" s="242"/>
      <c r="M16" s="17">
        <v>1</v>
      </c>
      <c r="R16" s="40"/>
    </row>
    <row r="17" spans="1:19" s="17" customFormat="1" ht="29" x14ac:dyDescent="0.35">
      <c r="A17" s="243" t="s">
        <v>108</v>
      </c>
      <c r="B17" s="287" t="s">
        <v>229</v>
      </c>
      <c r="C17" s="241" t="s">
        <v>223</v>
      </c>
      <c r="D17" s="106" t="s">
        <v>229</v>
      </c>
      <c r="E17" s="106"/>
      <c r="F17" s="116"/>
      <c r="G17" s="247"/>
      <c r="H17" s="202"/>
      <c r="I17" s="123"/>
      <c r="J17" s="111"/>
      <c r="K17" s="112"/>
      <c r="L17" s="242"/>
      <c r="M17" s="17">
        <v>1</v>
      </c>
      <c r="R17" s="40"/>
    </row>
    <row r="18" spans="1:19" s="17" customFormat="1" ht="29" x14ac:dyDescent="0.35">
      <c r="A18" s="243" t="s">
        <v>111</v>
      </c>
      <c r="B18" s="114"/>
      <c r="C18" s="241" t="s">
        <v>230</v>
      </c>
      <c r="D18" s="106" t="s">
        <v>231</v>
      </c>
      <c r="E18" s="123"/>
      <c r="F18" s="116"/>
      <c r="G18" s="247"/>
      <c r="H18" s="202"/>
      <c r="I18" s="123"/>
      <c r="J18" s="111"/>
      <c r="K18" s="112"/>
      <c r="L18" s="242"/>
      <c r="M18" s="17">
        <v>1</v>
      </c>
      <c r="R18" s="40"/>
    </row>
    <row r="19" spans="1:19" s="17" customFormat="1" ht="29" x14ac:dyDescent="0.35">
      <c r="A19" s="243" t="s">
        <v>115</v>
      </c>
      <c r="B19" s="287" t="s">
        <v>232</v>
      </c>
      <c r="C19" s="241" t="s">
        <v>233</v>
      </c>
      <c r="D19" s="106" t="s">
        <v>232</v>
      </c>
      <c r="E19" s="106"/>
      <c r="F19" s="116"/>
      <c r="G19" s="247"/>
      <c r="H19" s="202"/>
      <c r="I19" s="123"/>
      <c r="J19" s="111"/>
      <c r="K19" s="112"/>
      <c r="L19" s="242"/>
      <c r="M19" s="17">
        <v>1</v>
      </c>
      <c r="R19" s="40"/>
    </row>
    <row r="20" spans="1:19" s="17" customFormat="1" ht="29" x14ac:dyDescent="0.35">
      <c r="A20" s="117" t="s">
        <v>118</v>
      </c>
      <c r="B20" s="287" t="s">
        <v>234</v>
      </c>
      <c r="C20" s="241" t="s">
        <v>235</v>
      </c>
      <c r="D20" s="106" t="s">
        <v>236</v>
      </c>
      <c r="E20" s="123"/>
      <c r="F20" s="116"/>
      <c r="G20" s="247"/>
      <c r="H20" s="202"/>
      <c r="I20" s="123"/>
      <c r="J20" s="111"/>
      <c r="K20" s="112"/>
      <c r="L20" s="242"/>
      <c r="M20" s="17">
        <v>1</v>
      </c>
      <c r="R20" s="40"/>
    </row>
    <row r="21" spans="1:19" s="17" customFormat="1" ht="29.5" thickBot="1" x14ac:dyDescent="0.4">
      <c r="A21" s="104" t="s">
        <v>237</v>
      </c>
      <c r="B21" s="114"/>
      <c r="C21" s="241" t="s">
        <v>238</v>
      </c>
      <c r="D21" s="106" t="s">
        <v>239</v>
      </c>
      <c r="E21" s="123"/>
      <c r="F21" s="116"/>
      <c r="G21" s="247"/>
      <c r="H21" s="205"/>
      <c r="I21" s="178"/>
      <c r="J21" s="127"/>
      <c r="K21" s="112"/>
      <c r="L21" s="242"/>
      <c r="M21" s="17">
        <v>1</v>
      </c>
      <c r="R21" s="40"/>
    </row>
    <row r="22" spans="1:19" s="17" customFormat="1" ht="15" thickBot="1" x14ac:dyDescent="0.4">
      <c r="A22" s="189"/>
      <c r="B22" s="190"/>
      <c r="C22" s="164" t="s">
        <v>240</v>
      </c>
      <c r="D22" s="165"/>
      <c r="E22" s="166"/>
      <c r="F22" s="167"/>
      <c r="G22" s="167"/>
      <c r="H22" s="208"/>
      <c r="I22" s="168"/>
      <c r="J22" s="166"/>
      <c r="K22" s="167"/>
      <c r="L22" s="169"/>
      <c r="M22" s="42"/>
      <c r="N22" s="40"/>
      <c r="S22" s="40"/>
    </row>
    <row r="23" spans="1:19" s="17" customFormat="1" x14ac:dyDescent="0.35">
      <c r="A23" s="117" t="s">
        <v>56</v>
      </c>
      <c r="B23" s="114"/>
      <c r="C23" s="241"/>
      <c r="D23" s="106" t="s">
        <v>241</v>
      </c>
      <c r="E23" s="123"/>
      <c r="F23" s="116"/>
      <c r="G23" s="247"/>
      <c r="H23" s="200"/>
      <c r="I23" s="185"/>
      <c r="J23" s="181"/>
      <c r="K23" s="112"/>
      <c r="L23" s="242"/>
      <c r="M23" s="17">
        <v>1</v>
      </c>
      <c r="R23" s="40"/>
    </row>
    <row r="24" spans="1:19" s="17" customFormat="1" ht="29" x14ac:dyDescent="0.35">
      <c r="A24" s="244" t="s">
        <v>60</v>
      </c>
      <c r="B24" s="114"/>
      <c r="C24" s="241" t="s">
        <v>242</v>
      </c>
      <c r="D24" s="106" t="s">
        <v>243</v>
      </c>
      <c r="E24" s="123"/>
      <c r="F24" s="116"/>
      <c r="G24" s="247"/>
      <c r="H24" s="202"/>
      <c r="I24" s="123"/>
      <c r="J24" s="111"/>
      <c r="K24" s="112"/>
      <c r="L24" s="242"/>
      <c r="M24" s="17">
        <v>1</v>
      </c>
      <c r="R24" s="40"/>
    </row>
    <row r="25" spans="1:19" s="17" customFormat="1" ht="29" x14ac:dyDescent="0.35">
      <c r="A25" s="244" t="s">
        <v>64</v>
      </c>
      <c r="B25" s="114"/>
      <c r="C25" s="241" t="s">
        <v>244</v>
      </c>
      <c r="D25" s="106" t="s">
        <v>245</v>
      </c>
      <c r="E25" s="106"/>
      <c r="F25" s="116"/>
      <c r="G25" s="247"/>
      <c r="H25" s="202"/>
      <c r="I25" s="123"/>
      <c r="J25" s="111"/>
      <c r="K25" s="112"/>
      <c r="L25" s="242"/>
      <c r="M25" s="17">
        <v>1</v>
      </c>
      <c r="R25" s="40"/>
    </row>
    <row r="26" spans="1:19" s="17" customFormat="1" ht="29" x14ac:dyDescent="0.35">
      <c r="A26" s="244" t="s">
        <v>68</v>
      </c>
      <c r="B26" s="114"/>
      <c r="C26" s="241" t="s">
        <v>246</v>
      </c>
      <c r="D26" s="119" t="s">
        <v>247</v>
      </c>
      <c r="E26" s="123"/>
      <c r="F26" s="245"/>
      <c r="G26" s="248"/>
      <c r="H26" s="202"/>
      <c r="I26" s="123"/>
      <c r="J26" s="111"/>
      <c r="K26" s="112"/>
      <c r="L26" s="242"/>
      <c r="M26" s="17">
        <v>1</v>
      </c>
      <c r="R26" s="40" t="s">
        <v>45</v>
      </c>
    </row>
    <row r="27" spans="1:19" s="17" customFormat="1" x14ac:dyDescent="0.35">
      <c r="A27" s="117" t="s">
        <v>149</v>
      </c>
      <c r="B27" s="114"/>
      <c r="C27" s="241" t="s">
        <v>248</v>
      </c>
      <c r="D27" s="119" t="s">
        <v>249</v>
      </c>
      <c r="E27" s="123"/>
      <c r="F27" s="159"/>
      <c r="G27" s="249"/>
      <c r="H27" s="202"/>
      <c r="I27" s="123"/>
      <c r="J27" s="111"/>
      <c r="K27" s="112"/>
      <c r="L27" s="242"/>
      <c r="M27" s="17">
        <v>1</v>
      </c>
    </row>
    <row r="28" spans="1:19" s="17" customFormat="1" ht="15" thickBot="1" x14ac:dyDescent="0.4">
      <c r="A28" s="124" t="s">
        <v>152</v>
      </c>
      <c r="B28" s="114"/>
      <c r="C28" s="241" t="s">
        <v>250</v>
      </c>
      <c r="D28" s="119" t="s">
        <v>251</v>
      </c>
      <c r="E28" s="123"/>
      <c r="F28" s="159"/>
      <c r="G28" s="249"/>
      <c r="H28" s="205"/>
      <c r="I28" s="178"/>
      <c r="J28" s="127"/>
      <c r="K28" s="112"/>
      <c r="L28" s="242"/>
      <c r="M28" s="17">
        <v>1</v>
      </c>
    </row>
    <row r="29" spans="1:19" s="17" customFormat="1" ht="15" thickBot="1" x14ac:dyDescent="0.4">
      <c r="B29" s="370" t="s">
        <v>72</v>
      </c>
      <c r="C29" s="371"/>
      <c r="D29" s="371"/>
      <c r="E29" s="371"/>
      <c r="F29" s="371"/>
      <c r="G29" s="371"/>
      <c r="H29" s="371"/>
      <c r="I29" s="371"/>
      <c r="J29" s="371"/>
      <c r="K29" s="371"/>
      <c r="L29" s="372"/>
    </row>
    <row r="30" spans="1:19" s="17" customFormat="1" ht="25" customHeight="1" x14ac:dyDescent="0.35">
      <c r="B30" s="329" t="s">
        <v>73</v>
      </c>
      <c r="C30" s="330"/>
      <c r="D30" s="130">
        <f>COUNTA(A9:A28)</f>
        <v>19</v>
      </c>
      <c r="E30" s="355"/>
      <c r="F30" s="356"/>
      <c r="G30" s="357"/>
      <c r="H30" s="130">
        <f>COUNTA(H9:H28)</f>
        <v>0</v>
      </c>
      <c r="I30" s="130">
        <f>COUNTA(I9:I28)</f>
        <v>0</v>
      </c>
      <c r="J30" s="135"/>
      <c r="K30" s="136"/>
      <c r="L30" s="136"/>
    </row>
    <row r="31" spans="1:19" s="17" customFormat="1" ht="25" customHeight="1" thickBot="1" x14ac:dyDescent="0.4">
      <c r="B31" s="331" t="s">
        <v>74</v>
      </c>
      <c r="C31" s="332"/>
      <c r="D31" s="138">
        <f>SUM(H31+I31)</f>
        <v>0</v>
      </c>
      <c r="E31" s="358"/>
      <c r="F31" s="359"/>
      <c r="G31" s="360"/>
      <c r="H31" s="207">
        <f>H30/D30</f>
        <v>0</v>
      </c>
      <c r="I31" s="207">
        <f>I30/D30</f>
        <v>0</v>
      </c>
      <c r="J31" s="143"/>
      <c r="K31" s="144"/>
      <c r="L31" s="144"/>
    </row>
    <row r="32" spans="1:19" s="17" customFormat="1" x14ac:dyDescent="0.35">
      <c r="B32" s="333" t="s">
        <v>75</v>
      </c>
      <c r="C32" s="334"/>
      <c r="D32" s="146"/>
      <c r="E32" s="146" t="s">
        <v>76</v>
      </c>
      <c r="F32" s="147"/>
      <c r="G32" s="148"/>
      <c r="H32"/>
    </row>
    <row r="33" spans="2:7" ht="15" thickBot="1" x14ac:dyDescent="0.4">
      <c r="B33" s="335" t="s">
        <v>77</v>
      </c>
      <c r="C33" s="336"/>
      <c r="D33" s="150"/>
      <c r="E33" s="150" t="s">
        <v>78</v>
      </c>
      <c r="F33" s="151"/>
      <c r="G33" s="148"/>
    </row>
    <row r="35" spans="2:7" x14ac:dyDescent="0.35">
      <c r="B35" s="152" t="s">
        <v>79</v>
      </c>
    </row>
    <row r="37" spans="2:7" x14ac:dyDescent="0.35">
      <c r="B37" t="s">
        <v>80</v>
      </c>
    </row>
    <row r="45" spans="2:7" x14ac:dyDescent="0.35">
      <c r="B45" t="s">
        <v>81</v>
      </c>
    </row>
    <row r="53" spans="2:2" x14ac:dyDescent="0.35">
      <c r="B53" t="s">
        <v>82</v>
      </c>
    </row>
  </sheetData>
  <mergeCells count="13">
    <mergeCell ref="E2:H2"/>
    <mergeCell ref="G3:H3"/>
    <mergeCell ref="B4:C4"/>
    <mergeCell ref="D4:H4"/>
    <mergeCell ref="B5:C5"/>
    <mergeCell ref="D5:H5"/>
    <mergeCell ref="B33:C33"/>
    <mergeCell ref="F7:G7"/>
    <mergeCell ref="B30:C30"/>
    <mergeCell ref="E30:G31"/>
    <mergeCell ref="B31:C31"/>
    <mergeCell ref="B32:C32"/>
    <mergeCell ref="B29:L29"/>
  </mergeCells>
  <conditionalFormatting sqref="H31">
    <cfRule type="cellIs" dxfId="17" priority="2" operator="greaterThan">
      <formula>0.01</formula>
    </cfRule>
  </conditionalFormatting>
  <conditionalFormatting sqref="I31">
    <cfRule type="cellIs" dxfId="16" priority="1" operator="greaterThan">
      <formula>0.01</formula>
    </cfRule>
  </conditionalFormatting>
  <dataValidations count="4">
    <dataValidation type="list" allowBlank="1" showErrorMessage="1" sqref="H9:I21 H23:I28" xr:uid="{589A966A-ECD2-4012-9B6E-842AD0368C47}">
      <formula1>$S$7:$S$9</formula1>
    </dataValidation>
    <dataValidation type="list" allowBlank="1" showErrorMessage="1" sqref="J9:J21 J23:J28" xr:uid="{AB2B5279-B1E8-4060-9BF7-DF5883D7FE35}">
      <formula1>$R$7:$R$26</formula1>
    </dataValidation>
    <dataValidation type="list" showErrorMessage="1" sqref="J8 J22" xr:uid="{FB1F6AA0-7DB5-4269-9E19-43365C09C145}">
      <formula1>$R$6:$R$12</formula1>
    </dataValidation>
    <dataValidation type="list" allowBlank="1" showErrorMessage="1" sqref="H8:I8 H22:I22" xr:uid="{D1DBAB7A-C3AC-480D-BBD8-C8620D27BB78}">
      <formula1>$S$6:$S$7</formula1>
    </dataValidation>
  </dataValidations>
  <hyperlinks>
    <hyperlink ref="B11" r:id="rId1" xr:uid="{4D631BBF-0878-4801-9206-42B0E533EC56}"/>
    <hyperlink ref="B19" r:id="rId2" xr:uid="{26DF52D8-E768-48F2-B8ED-82165E09F7D2}"/>
    <hyperlink ref="B17" r:id="rId3" xr:uid="{BBA6D01B-17F2-4878-A010-DDC45E692386}"/>
    <hyperlink ref="B20" r:id="rId4" xr:uid="{B430D38C-C9FF-44AD-B2A4-7682620366F5}"/>
    <hyperlink ref="B16" r:id="rId5" xr:uid="{939A1273-2C04-44B5-ACF9-A68B5F247094}"/>
    <hyperlink ref="B10" r:id="rId6" xr:uid="{DFA23FE9-1D01-4DB1-A1C2-E67295FD8937}"/>
  </hyperlinks>
  <pageMargins left="0.43307086614173229" right="0.43307086614173229" top="0.55118110236220474" bottom="0.55118110236220474" header="0.31496062992125984" footer="0.31496062992125984"/>
  <pageSetup paperSize="9" scale="63" fitToHeight="0" orientation="landscape"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E319-6FBF-46E8-BD00-89C23847487F}">
  <sheetPr>
    <pageSetUpPr fitToPage="1"/>
  </sheetPr>
  <dimension ref="A1:S45"/>
  <sheetViews>
    <sheetView zoomScale="75" zoomScaleNormal="75" zoomScaleSheetLayoutView="69" workbookViewId="0">
      <selection activeCell="C8" sqref="C8"/>
    </sheetView>
  </sheetViews>
  <sheetFormatPr defaultColWidth="8.7265625" defaultRowHeight="14.5" x14ac:dyDescent="0.35"/>
  <cols>
    <col min="2" max="2" width="12.453125" customWidth="1"/>
    <col min="3" max="3" width="35" customWidth="1"/>
    <col min="4" max="4" width="27.54296875"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s>
  <sheetData>
    <row r="1" spans="1:19" ht="30" customHeight="1" x14ac:dyDescent="0.35">
      <c r="B1" s="80" t="s">
        <v>12</v>
      </c>
      <c r="C1" s="81" t="s">
        <v>252</v>
      </c>
      <c r="D1" s="82"/>
      <c r="E1" s="82"/>
      <c r="F1" s="82"/>
      <c r="G1" s="82"/>
      <c r="H1" s="191"/>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253</v>
      </c>
      <c r="E4" s="343"/>
      <c r="F4" s="343"/>
      <c r="G4" s="344"/>
      <c r="H4" s="345"/>
    </row>
    <row r="5" spans="1:19" ht="34" customHeight="1" thickBot="1" x14ac:dyDescent="0.4">
      <c r="B5" s="346" t="s">
        <v>23</v>
      </c>
      <c r="C5" s="347"/>
      <c r="D5" s="348" t="s">
        <v>384</v>
      </c>
      <c r="E5" s="349"/>
      <c r="F5" s="349"/>
      <c r="G5" s="349"/>
      <c r="H5" s="350"/>
    </row>
    <row r="6" spans="1:19" ht="15" thickBot="1" x14ac:dyDescent="0.4"/>
    <row r="7" spans="1:19" ht="29.5" thickBot="1" x14ac:dyDescent="0.4">
      <c r="A7" s="156" t="s">
        <v>24</v>
      </c>
      <c r="B7" s="94" t="s">
        <v>25</v>
      </c>
      <c r="C7" s="94" t="s">
        <v>26</v>
      </c>
      <c r="D7" s="95" t="s">
        <v>27</v>
      </c>
      <c r="E7" s="95" t="s">
        <v>28</v>
      </c>
      <c r="F7" s="353" t="s">
        <v>29</v>
      </c>
      <c r="G7" s="354"/>
      <c r="H7" s="94" t="s">
        <v>30</v>
      </c>
      <c r="I7" s="94" t="s">
        <v>31</v>
      </c>
      <c r="J7" s="93" t="s">
        <v>32</v>
      </c>
      <c r="K7" s="97" t="s">
        <v>33</v>
      </c>
      <c r="L7" s="93" t="s">
        <v>34</v>
      </c>
      <c r="S7" s="39"/>
    </row>
    <row r="8" spans="1:19" s="17" customFormat="1" ht="15" thickBot="1" x14ac:dyDescent="0.4">
      <c r="A8" s="189"/>
      <c r="B8" s="190"/>
      <c r="C8" s="311" t="s">
        <v>389</v>
      </c>
      <c r="D8" s="165"/>
      <c r="E8" s="166"/>
      <c r="F8" s="167"/>
      <c r="G8" s="167"/>
      <c r="H8" s="208"/>
      <c r="I8" s="168"/>
      <c r="J8" s="166"/>
      <c r="K8" s="167"/>
      <c r="L8" s="169"/>
      <c r="M8" s="42"/>
      <c r="N8" s="40"/>
      <c r="S8" s="40"/>
    </row>
    <row r="9" spans="1:19" s="17" customFormat="1" ht="43.5" x14ac:dyDescent="0.35">
      <c r="A9" s="157" t="s">
        <v>38</v>
      </c>
      <c r="B9" s="105"/>
      <c r="C9" s="241" t="s">
        <v>254</v>
      </c>
      <c r="D9" s="106" t="s">
        <v>255</v>
      </c>
      <c r="E9" s="123" t="s">
        <v>256</v>
      </c>
      <c r="F9" s="116"/>
      <c r="G9" s="247"/>
      <c r="H9" s="200"/>
      <c r="I9" s="185"/>
      <c r="J9" s="181"/>
      <c r="K9" s="112"/>
      <c r="L9" s="242"/>
      <c r="M9" s="17">
        <v>1</v>
      </c>
      <c r="R9" s="39" t="s">
        <v>35</v>
      </c>
      <c r="S9" s="39" t="s">
        <v>36</v>
      </c>
    </row>
    <row r="10" spans="1:19" s="17" customFormat="1" ht="43.5" x14ac:dyDescent="0.35">
      <c r="A10" s="104" t="s">
        <v>42</v>
      </c>
      <c r="B10" s="105"/>
      <c r="C10" s="241" t="s">
        <v>257</v>
      </c>
      <c r="D10" s="106" t="s">
        <v>258</v>
      </c>
      <c r="E10" s="123" t="s">
        <v>259</v>
      </c>
      <c r="F10" s="116"/>
      <c r="G10" s="247"/>
      <c r="H10" s="202"/>
      <c r="I10" s="123"/>
      <c r="J10" s="111"/>
      <c r="K10" s="112"/>
      <c r="L10" s="242"/>
      <c r="M10" s="17">
        <v>1</v>
      </c>
      <c r="R10" s="40" t="s">
        <v>41</v>
      </c>
    </row>
    <row r="11" spans="1:19" s="17" customFormat="1" ht="43.5" x14ac:dyDescent="0.35">
      <c r="A11" s="104" t="s">
        <v>46</v>
      </c>
      <c r="B11" s="114"/>
      <c r="C11" s="241" t="s">
        <v>257</v>
      </c>
      <c r="D11" s="106" t="s">
        <v>260</v>
      </c>
      <c r="E11" s="123" t="s">
        <v>261</v>
      </c>
      <c r="F11" s="116"/>
      <c r="G11" s="247"/>
      <c r="H11" s="202"/>
      <c r="I11" s="123"/>
      <c r="J11" s="111"/>
      <c r="K11" s="112"/>
      <c r="L11" s="242"/>
      <c r="M11" s="17">
        <v>1</v>
      </c>
      <c r="R11" s="40"/>
    </row>
    <row r="12" spans="1:19" s="17" customFormat="1" ht="29" x14ac:dyDescent="0.35">
      <c r="A12" s="104" t="s">
        <v>49</v>
      </c>
      <c r="B12" s="114"/>
      <c r="C12" s="241"/>
      <c r="D12" s="106" t="s">
        <v>262</v>
      </c>
      <c r="E12" s="106" t="s">
        <v>263</v>
      </c>
      <c r="F12" s="116"/>
      <c r="G12" s="247"/>
      <c r="H12" s="202"/>
      <c r="I12" s="123"/>
      <c r="J12" s="111"/>
      <c r="K12" s="112"/>
      <c r="L12" s="242"/>
      <c r="M12" s="17">
        <v>1</v>
      </c>
      <c r="R12" s="40"/>
    </row>
    <row r="13" spans="1:19" s="17" customFormat="1" ht="43.5" x14ac:dyDescent="0.35">
      <c r="A13" s="104" t="s">
        <v>52</v>
      </c>
      <c r="B13" s="114"/>
      <c r="C13" s="241" t="s">
        <v>264</v>
      </c>
      <c r="D13" s="106" t="s">
        <v>265</v>
      </c>
      <c r="E13" s="123" t="s">
        <v>266</v>
      </c>
      <c r="F13" s="116"/>
      <c r="G13" s="247"/>
      <c r="H13" s="202"/>
      <c r="I13" s="123"/>
      <c r="J13" s="111"/>
      <c r="K13" s="112"/>
      <c r="L13" s="242"/>
      <c r="M13" s="17">
        <v>1</v>
      </c>
      <c r="R13" s="40"/>
    </row>
    <row r="14" spans="1:19" s="17" customFormat="1" ht="43.5" x14ac:dyDescent="0.35">
      <c r="A14" s="104" t="s">
        <v>96</v>
      </c>
      <c r="B14" s="114"/>
      <c r="C14" s="241" t="s">
        <v>267</v>
      </c>
      <c r="D14" s="106" t="s">
        <v>268</v>
      </c>
      <c r="E14" s="123" t="s">
        <v>269</v>
      </c>
      <c r="F14" s="116"/>
      <c r="G14" s="247"/>
      <c r="H14" s="202"/>
      <c r="I14" s="123"/>
      <c r="J14" s="111"/>
      <c r="K14" s="112"/>
      <c r="L14" s="242"/>
      <c r="M14" s="17">
        <v>1</v>
      </c>
      <c r="R14" s="40"/>
    </row>
    <row r="15" spans="1:19" s="17" customFormat="1" ht="43.5" x14ac:dyDescent="0.35">
      <c r="A15" s="104" t="s">
        <v>100</v>
      </c>
      <c r="B15" s="114"/>
      <c r="C15" s="241" t="s">
        <v>270</v>
      </c>
      <c r="D15" s="106" t="s">
        <v>271</v>
      </c>
      <c r="E15" s="123" t="s">
        <v>269</v>
      </c>
      <c r="F15" s="116"/>
      <c r="G15" s="247"/>
      <c r="H15" s="202"/>
      <c r="I15" s="123"/>
      <c r="J15" s="111"/>
      <c r="K15" s="112"/>
      <c r="L15" s="242"/>
      <c r="M15" s="17">
        <v>1</v>
      </c>
      <c r="R15" s="40"/>
    </row>
    <row r="16" spans="1:19" s="17" customFormat="1" ht="43.5" x14ac:dyDescent="0.35">
      <c r="A16" s="104" t="s">
        <v>104</v>
      </c>
      <c r="B16" s="114"/>
      <c r="C16" s="241" t="s">
        <v>272</v>
      </c>
      <c r="D16" s="106" t="s">
        <v>273</v>
      </c>
      <c r="E16" s="123" t="s">
        <v>274</v>
      </c>
      <c r="F16" s="116"/>
      <c r="G16" s="247"/>
      <c r="H16" s="202"/>
      <c r="I16" s="123"/>
      <c r="J16" s="111"/>
      <c r="K16" s="112"/>
      <c r="L16" s="242"/>
      <c r="M16" s="17">
        <v>1</v>
      </c>
      <c r="R16" s="40"/>
    </row>
    <row r="17" spans="1:19" s="17" customFormat="1" ht="43.5" x14ac:dyDescent="0.35">
      <c r="A17" s="243" t="s">
        <v>108</v>
      </c>
      <c r="B17" s="114"/>
      <c r="C17" s="241" t="s">
        <v>272</v>
      </c>
      <c r="D17" s="106" t="s">
        <v>275</v>
      </c>
      <c r="E17" s="106"/>
      <c r="F17" s="116"/>
      <c r="G17" s="247"/>
      <c r="H17" s="202"/>
      <c r="I17" s="123"/>
      <c r="J17" s="111"/>
      <c r="K17" s="112"/>
      <c r="L17" s="242"/>
      <c r="M17" s="17">
        <v>1</v>
      </c>
      <c r="R17" s="40"/>
    </row>
    <row r="18" spans="1:19" s="17" customFormat="1" ht="44" thickBot="1" x14ac:dyDescent="0.4">
      <c r="A18" s="243" t="s">
        <v>111</v>
      </c>
      <c r="B18" s="114"/>
      <c r="C18" s="241" t="s">
        <v>276</v>
      </c>
      <c r="D18" s="106" t="s">
        <v>277</v>
      </c>
      <c r="E18" s="123"/>
      <c r="F18" s="116"/>
      <c r="G18" s="247"/>
      <c r="H18" s="202"/>
      <c r="I18" s="123"/>
      <c r="J18" s="111"/>
      <c r="K18" s="112"/>
      <c r="L18" s="242"/>
      <c r="M18" s="17">
        <v>1</v>
      </c>
      <c r="R18" s="40"/>
    </row>
    <row r="19" spans="1:19" s="17" customFormat="1" ht="15" thickBot="1" x14ac:dyDescent="0.4">
      <c r="A19" s="189"/>
      <c r="B19" s="190"/>
      <c r="C19" s="164" t="s">
        <v>240</v>
      </c>
      <c r="D19" s="165"/>
      <c r="E19" s="166"/>
      <c r="F19" s="167"/>
      <c r="G19" s="167"/>
      <c r="H19" s="208"/>
      <c r="I19" s="168"/>
      <c r="J19" s="166"/>
      <c r="K19" s="167"/>
      <c r="L19" s="169"/>
      <c r="M19" s="42"/>
      <c r="N19" s="40"/>
      <c r="S19" s="40"/>
    </row>
    <row r="20" spans="1:19" s="17" customFormat="1" ht="44" thickBot="1" x14ac:dyDescent="0.4">
      <c r="A20" s="124" t="s">
        <v>56</v>
      </c>
      <c r="B20" s="114"/>
      <c r="C20" s="241" t="s">
        <v>278</v>
      </c>
      <c r="D20" s="106" t="s">
        <v>243</v>
      </c>
      <c r="E20" s="123"/>
      <c r="F20" s="116"/>
      <c r="G20" s="247"/>
      <c r="H20" s="200"/>
      <c r="I20" s="185"/>
      <c r="J20" s="181"/>
      <c r="K20" s="112"/>
      <c r="L20" s="242"/>
      <c r="M20" s="17">
        <v>1</v>
      </c>
      <c r="R20" s="40"/>
    </row>
    <row r="21" spans="1:19" s="17" customFormat="1" ht="15" thickBot="1" x14ac:dyDescent="0.4">
      <c r="B21" s="370" t="s">
        <v>72</v>
      </c>
      <c r="C21" s="371"/>
      <c r="D21" s="371"/>
      <c r="E21" s="371"/>
      <c r="F21" s="371"/>
      <c r="G21" s="371"/>
      <c r="H21" s="371"/>
      <c r="I21" s="371"/>
      <c r="J21" s="371"/>
      <c r="K21" s="371"/>
      <c r="L21" s="372"/>
    </row>
    <row r="22" spans="1:19" s="17" customFormat="1" ht="25" customHeight="1" x14ac:dyDescent="0.35">
      <c r="B22" s="329" t="s">
        <v>73</v>
      </c>
      <c r="C22" s="330"/>
      <c r="D22" s="130">
        <f>COUNTA(A9:A18,A20)</f>
        <v>11</v>
      </c>
      <c r="E22" s="355"/>
      <c r="F22" s="356"/>
      <c r="G22" s="357"/>
      <c r="H22" s="130">
        <f>COUNTA(H9:H20)</f>
        <v>0</v>
      </c>
      <c r="I22" s="130">
        <f>COUNTA(I9:I20)</f>
        <v>0</v>
      </c>
      <c r="J22" s="135"/>
      <c r="K22" s="136"/>
      <c r="L22" s="136"/>
    </row>
    <row r="23" spans="1:19" s="17" customFormat="1" ht="25" customHeight="1" thickBot="1" x14ac:dyDescent="0.4">
      <c r="B23" s="331" t="s">
        <v>74</v>
      </c>
      <c r="C23" s="332"/>
      <c r="D23" s="138">
        <f>SUM(H23+I23)</f>
        <v>0</v>
      </c>
      <c r="E23" s="358"/>
      <c r="F23" s="359"/>
      <c r="G23" s="360"/>
      <c r="H23" s="207">
        <f>H22/D22</f>
        <v>0</v>
      </c>
      <c r="I23" s="207">
        <f>I22/D22</f>
        <v>0</v>
      </c>
      <c r="J23" s="143"/>
      <c r="K23" s="144"/>
      <c r="L23" s="144"/>
    </row>
    <row r="24" spans="1:19" s="17" customFormat="1" x14ac:dyDescent="0.35">
      <c r="B24" s="333" t="s">
        <v>75</v>
      </c>
      <c r="C24" s="334"/>
      <c r="D24" s="146"/>
      <c r="E24" s="146" t="s">
        <v>76</v>
      </c>
      <c r="F24" s="147"/>
      <c r="G24" s="148"/>
      <c r="H24"/>
    </row>
    <row r="25" spans="1:19" ht="15" thickBot="1" x14ac:dyDescent="0.4">
      <c r="B25" s="335" t="s">
        <v>77</v>
      </c>
      <c r="C25" s="336"/>
      <c r="D25" s="150"/>
      <c r="E25" s="150" t="s">
        <v>78</v>
      </c>
      <c r="F25" s="151"/>
      <c r="G25" s="148"/>
    </row>
    <row r="27" spans="1:19" x14ac:dyDescent="0.35">
      <c r="B27" s="152" t="s">
        <v>79</v>
      </c>
    </row>
    <row r="29" spans="1:19" x14ac:dyDescent="0.35">
      <c r="B29" t="s">
        <v>80</v>
      </c>
    </row>
    <row r="37" spans="2:2" x14ac:dyDescent="0.35">
      <c r="B37" t="s">
        <v>81</v>
      </c>
    </row>
    <row r="45" spans="2:2" x14ac:dyDescent="0.35">
      <c r="B45" t="s">
        <v>82</v>
      </c>
    </row>
  </sheetData>
  <mergeCells count="13">
    <mergeCell ref="E2:H2"/>
    <mergeCell ref="G3:H3"/>
    <mergeCell ref="B4:C4"/>
    <mergeCell ref="D4:H4"/>
    <mergeCell ref="B5:C5"/>
    <mergeCell ref="D5:H5"/>
    <mergeCell ref="B25:C25"/>
    <mergeCell ref="F7:G7"/>
    <mergeCell ref="B21:L21"/>
    <mergeCell ref="B22:C22"/>
    <mergeCell ref="E22:G23"/>
    <mergeCell ref="B23:C23"/>
    <mergeCell ref="B24:C24"/>
  </mergeCells>
  <conditionalFormatting sqref="H23">
    <cfRule type="cellIs" dxfId="15" priority="2" operator="greaterThan">
      <formula>0.01</formula>
    </cfRule>
  </conditionalFormatting>
  <conditionalFormatting sqref="I23">
    <cfRule type="cellIs" dxfId="14" priority="1" operator="greaterThan">
      <formula>0.01</formula>
    </cfRule>
  </conditionalFormatting>
  <dataValidations count="4">
    <dataValidation type="list" allowBlank="1" showErrorMessage="1" sqref="H8:I8 H19:I19" xr:uid="{40FC427B-BA2E-43D1-B13E-44EF29B156E9}">
      <formula1>$S$6:$S$7</formula1>
    </dataValidation>
    <dataValidation type="list" showErrorMessage="1" sqref="J8 J19" xr:uid="{341D1206-E2F0-4BEF-9B3D-578D424530B3}">
      <formula1>$R$6:$R$12</formula1>
    </dataValidation>
    <dataValidation type="list" allowBlank="1" showErrorMessage="1" sqref="H9:I18 H20:I20" xr:uid="{34CDCA43-BA1E-4A2C-AA95-3706DD940D18}">
      <formula1>$S$7:$S$9</formula1>
    </dataValidation>
    <dataValidation type="list" allowBlank="1" showErrorMessage="1" sqref="J20 J9:J18" xr:uid="{64C0A954-7FCE-495E-9762-80024FDAA7D9}">
      <formula1>$R$7:$R$20</formula1>
    </dataValidation>
  </dataValidations>
  <pageMargins left="0.43307086614173229" right="0.43307086614173229" top="0.55118110236220474" bottom="0.55118110236220474" header="0.31496062992125984" footer="0.31496062992125984"/>
  <pageSetup paperSize="9"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D47A-C16E-435B-96B0-8CF6EF79EBD1}">
  <sheetPr>
    <pageSetUpPr fitToPage="1"/>
  </sheetPr>
  <dimension ref="A1:S55"/>
  <sheetViews>
    <sheetView zoomScale="75" zoomScaleNormal="75" zoomScaleSheetLayoutView="69" workbookViewId="0">
      <selection activeCell="C9" sqref="C9"/>
    </sheetView>
  </sheetViews>
  <sheetFormatPr defaultColWidth="8.7265625" defaultRowHeight="14.5" x14ac:dyDescent="0.35"/>
  <cols>
    <col min="2" max="2" width="12.453125" customWidth="1"/>
    <col min="3" max="3" width="35" customWidth="1"/>
    <col min="4" max="4" width="27.54296875" customWidth="1"/>
    <col min="5" max="5" width="40.54296875" customWidth="1"/>
    <col min="6" max="7" width="25.54296875" customWidth="1"/>
    <col min="8" max="9" width="10.54296875" customWidth="1"/>
    <col min="10" max="10" width="13.453125" customWidth="1"/>
    <col min="11" max="11" width="50.26953125" customWidth="1"/>
    <col min="12" max="12" width="71.453125" customWidth="1"/>
    <col min="13" max="13" width="8.7265625" hidden="1" customWidth="1"/>
  </cols>
  <sheetData>
    <row r="1" spans="1:19" ht="30" customHeight="1" x14ac:dyDescent="0.35">
      <c r="B1" s="80" t="s">
        <v>12</v>
      </c>
      <c r="C1" s="81" t="s">
        <v>279</v>
      </c>
      <c r="D1" s="82"/>
      <c r="E1" s="82"/>
      <c r="F1" s="82"/>
      <c r="G1" s="82"/>
      <c r="H1" s="191"/>
    </row>
    <row r="2" spans="1:19" ht="30" customHeight="1" x14ac:dyDescent="0.35">
      <c r="B2" s="86" t="s">
        <v>14</v>
      </c>
      <c r="C2" s="87" t="s">
        <v>376</v>
      </c>
      <c r="D2" s="88" t="s">
        <v>15</v>
      </c>
      <c r="E2" s="337" t="s">
        <v>16</v>
      </c>
      <c r="F2" s="338"/>
      <c r="G2" s="339"/>
      <c r="H2" s="340"/>
    </row>
    <row r="3" spans="1:19" ht="30" customHeight="1" x14ac:dyDescent="0.35">
      <c r="B3" s="90" t="s">
        <v>17</v>
      </c>
      <c r="C3" s="89" t="s">
        <v>377</v>
      </c>
      <c r="D3" s="91" t="s">
        <v>18</v>
      </c>
      <c r="E3" s="306"/>
      <c r="F3" s="92" t="s">
        <v>19</v>
      </c>
      <c r="G3" s="337" t="s">
        <v>378</v>
      </c>
      <c r="H3" s="340"/>
    </row>
    <row r="4" spans="1:19" ht="26.5" customHeight="1" x14ac:dyDescent="0.35">
      <c r="B4" s="341" t="s">
        <v>21</v>
      </c>
      <c r="C4" s="342"/>
      <c r="D4" s="343" t="s">
        <v>280</v>
      </c>
      <c r="E4" s="343"/>
      <c r="F4" s="343"/>
      <c r="G4" s="344"/>
      <c r="H4" s="345"/>
    </row>
    <row r="5" spans="1:19" ht="33" customHeight="1" thickBot="1" x14ac:dyDescent="0.4">
      <c r="B5" s="346" t="s">
        <v>23</v>
      </c>
      <c r="C5" s="347"/>
      <c r="D5" s="348" t="s">
        <v>385</v>
      </c>
      <c r="E5" s="349"/>
      <c r="F5" s="349"/>
      <c r="G5" s="349"/>
      <c r="H5" s="350"/>
    </row>
    <row r="6" spans="1:19" ht="15" thickBot="1" x14ac:dyDescent="0.4"/>
    <row r="7" spans="1:19" ht="29.5" thickBot="1" x14ac:dyDescent="0.4">
      <c r="A7" s="156" t="s">
        <v>24</v>
      </c>
      <c r="B7" s="94" t="s">
        <v>25</v>
      </c>
      <c r="C7" s="94" t="s">
        <v>26</v>
      </c>
      <c r="D7" s="95" t="s">
        <v>27</v>
      </c>
      <c r="E7" s="95" t="s">
        <v>28</v>
      </c>
      <c r="F7" s="353" t="s">
        <v>29</v>
      </c>
      <c r="G7" s="364"/>
      <c r="H7" s="98" t="s">
        <v>30</v>
      </c>
      <c r="I7" s="94" t="s">
        <v>31</v>
      </c>
      <c r="J7" s="93" t="s">
        <v>32</v>
      </c>
      <c r="K7" s="99" t="s">
        <v>33</v>
      </c>
      <c r="L7" s="93" t="s">
        <v>34</v>
      </c>
      <c r="S7" s="39"/>
    </row>
    <row r="8" spans="1:19" s="17" customFormat="1" ht="15" thickBot="1" x14ac:dyDescent="0.4">
      <c r="A8" s="189"/>
      <c r="B8" s="190"/>
      <c r="C8" s="307" t="s">
        <v>390</v>
      </c>
      <c r="D8" s="165"/>
      <c r="E8" s="166"/>
      <c r="F8" s="167"/>
      <c r="G8" s="167"/>
      <c r="H8" s="208"/>
      <c r="I8" s="168"/>
      <c r="J8" s="266"/>
      <c r="K8" s="167"/>
      <c r="L8" s="169"/>
      <c r="M8" s="42"/>
      <c r="N8" s="40"/>
      <c r="S8" s="40"/>
    </row>
    <row r="9" spans="1:19" s="17" customFormat="1" ht="29" x14ac:dyDescent="0.35">
      <c r="A9" s="157" t="s">
        <v>38</v>
      </c>
      <c r="B9" s="105"/>
      <c r="C9" s="241"/>
      <c r="D9" s="106" t="s">
        <v>282</v>
      </c>
      <c r="E9" s="123"/>
      <c r="F9" s="116"/>
      <c r="G9" s="247"/>
      <c r="H9" s="200"/>
      <c r="I9" s="185"/>
      <c r="J9" s="181"/>
      <c r="K9" s="112"/>
      <c r="L9" s="242"/>
      <c r="M9" s="17">
        <v>1</v>
      </c>
      <c r="R9" s="39" t="s">
        <v>35</v>
      </c>
      <c r="S9" s="39" t="s">
        <v>36</v>
      </c>
    </row>
    <row r="10" spans="1:19" s="17" customFormat="1" ht="29" x14ac:dyDescent="0.35">
      <c r="A10" s="104" t="s">
        <v>42</v>
      </c>
      <c r="B10" s="105"/>
      <c r="C10" s="241"/>
      <c r="D10" s="106" t="s">
        <v>283</v>
      </c>
      <c r="E10" s="123"/>
      <c r="F10" s="116"/>
      <c r="G10" s="247"/>
      <c r="H10" s="202"/>
      <c r="I10" s="123"/>
      <c r="J10" s="111"/>
      <c r="K10" s="112"/>
      <c r="L10" s="242"/>
      <c r="M10" s="17">
        <v>1</v>
      </c>
      <c r="R10" s="40" t="s">
        <v>41</v>
      </c>
    </row>
    <row r="11" spans="1:19" s="17" customFormat="1" ht="29" x14ac:dyDescent="0.35">
      <c r="A11" s="104" t="s">
        <v>46</v>
      </c>
      <c r="B11" s="114"/>
      <c r="C11" s="241"/>
      <c r="D11" s="106" t="s">
        <v>284</v>
      </c>
      <c r="E11" s="123"/>
      <c r="F11" s="116"/>
      <c r="G11" s="247"/>
      <c r="H11" s="202"/>
      <c r="I11" s="123"/>
      <c r="J11" s="111"/>
      <c r="K11" s="112"/>
      <c r="L11" s="242"/>
      <c r="M11" s="17">
        <v>1</v>
      </c>
      <c r="R11" s="40"/>
    </row>
    <row r="12" spans="1:19" s="17" customFormat="1" x14ac:dyDescent="0.35">
      <c r="A12" s="104" t="s">
        <v>49</v>
      </c>
      <c r="B12" s="114"/>
      <c r="C12" s="241"/>
      <c r="D12" s="106" t="s">
        <v>285</v>
      </c>
      <c r="E12" s="106"/>
      <c r="F12" s="116"/>
      <c r="G12" s="247"/>
      <c r="H12" s="202"/>
      <c r="I12" s="123"/>
      <c r="J12" s="111"/>
      <c r="K12" s="112"/>
      <c r="L12" s="242"/>
      <c r="M12" s="17">
        <v>1</v>
      </c>
      <c r="R12" s="40"/>
    </row>
    <row r="13" spans="1:19" s="17" customFormat="1" x14ac:dyDescent="0.35">
      <c r="A13" s="104" t="s">
        <v>52</v>
      </c>
      <c r="B13" s="114"/>
      <c r="C13" s="241"/>
      <c r="D13" s="106" t="s">
        <v>286</v>
      </c>
      <c r="E13" s="123"/>
      <c r="F13" s="116"/>
      <c r="G13" s="247"/>
      <c r="H13" s="202"/>
      <c r="I13" s="123"/>
      <c r="J13" s="111"/>
      <c r="K13" s="112"/>
      <c r="L13" s="242"/>
      <c r="M13" s="17">
        <v>1</v>
      </c>
      <c r="R13" s="40"/>
    </row>
    <row r="14" spans="1:19" s="17" customFormat="1" x14ac:dyDescent="0.35">
      <c r="A14" s="104" t="s">
        <v>96</v>
      </c>
      <c r="B14" s="114"/>
      <c r="C14" s="241"/>
      <c r="D14" s="106" t="s">
        <v>287</v>
      </c>
      <c r="E14" s="123"/>
      <c r="F14" s="116"/>
      <c r="G14" s="247"/>
      <c r="H14" s="202"/>
      <c r="I14" s="123"/>
      <c r="J14" s="111"/>
      <c r="K14" s="112"/>
      <c r="L14" s="242"/>
      <c r="M14" s="17">
        <v>1</v>
      </c>
      <c r="R14" s="40"/>
    </row>
    <row r="15" spans="1:19" s="17" customFormat="1" ht="29" x14ac:dyDescent="0.35">
      <c r="A15" s="104" t="s">
        <v>100</v>
      </c>
      <c r="B15" s="114"/>
      <c r="C15" s="241"/>
      <c r="D15" s="106" t="s">
        <v>288</v>
      </c>
      <c r="E15" s="123"/>
      <c r="F15" s="116"/>
      <c r="G15" s="247"/>
      <c r="H15" s="202"/>
      <c r="I15" s="123"/>
      <c r="J15" s="111"/>
      <c r="K15" s="112"/>
      <c r="L15" s="242"/>
      <c r="M15" s="17">
        <v>1</v>
      </c>
      <c r="R15" s="40"/>
    </row>
    <row r="16" spans="1:19" s="17" customFormat="1" ht="29" x14ac:dyDescent="0.35">
      <c r="A16" s="104" t="s">
        <v>104</v>
      </c>
      <c r="B16" s="114"/>
      <c r="C16" s="241"/>
      <c r="D16" s="106" t="s">
        <v>289</v>
      </c>
      <c r="E16" s="123"/>
      <c r="F16" s="116"/>
      <c r="G16" s="247"/>
      <c r="H16" s="202"/>
      <c r="I16" s="123"/>
      <c r="J16" s="111"/>
      <c r="K16" s="112"/>
      <c r="L16" s="242"/>
      <c r="M16" s="17">
        <v>1</v>
      </c>
      <c r="R16" s="40"/>
    </row>
    <row r="17" spans="1:19" s="17" customFormat="1" x14ac:dyDescent="0.35">
      <c r="A17" s="243" t="s">
        <v>108</v>
      </c>
      <c r="B17" s="114"/>
      <c r="C17" s="241"/>
      <c r="D17" s="106" t="s">
        <v>290</v>
      </c>
      <c r="E17" s="106"/>
      <c r="F17" s="116"/>
      <c r="G17" s="247"/>
      <c r="H17" s="202"/>
      <c r="I17" s="123"/>
      <c r="J17" s="111"/>
      <c r="K17" s="112"/>
      <c r="L17" s="242"/>
      <c r="M17" s="17">
        <v>1</v>
      </c>
      <c r="R17" s="40"/>
    </row>
    <row r="18" spans="1:19" s="17" customFormat="1" ht="29" x14ac:dyDescent="0.35">
      <c r="A18" s="243" t="s">
        <v>111</v>
      </c>
      <c r="B18" s="114"/>
      <c r="C18" s="241"/>
      <c r="D18" s="106" t="s">
        <v>291</v>
      </c>
      <c r="E18" s="123"/>
      <c r="F18" s="116"/>
      <c r="G18" s="247"/>
      <c r="H18" s="202"/>
      <c r="I18" s="123"/>
      <c r="J18" s="111"/>
      <c r="K18" s="112"/>
      <c r="L18" s="242"/>
      <c r="M18" s="17">
        <v>1</v>
      </c>
      <c r="R18" s="40"/>
    </row>
    <row r="19" spans="1:19" s="17" customFormat="1" x14ac:dyDescent="0.35">
      <c r="A19" s="104" t="s">
        <v>115</v>
      </c>
      <c r="B19" s="114"/>
      <c r="C19" s="241"/>
      <c r="D19" s="106" t="s">
        <v>292</v>
      </c>
      <c r="E19" s="123"/>
      <c r="F19" s="116"/>
      <c r="G19" s="247"/>
      <c r="H19" s="202"/>
      <c r="I19" s="123"/>
      <c r="J19" s="111"/>
      <c r="K19" s="112"/>
      <c r="L19" s="242"/>
      <c r="M19" s="17">
        <v>1</v>
      </c>
      <c r="R19" s="40"/>
    </row>
    <row r="20" spans="1:19" s="17" customFormat="1" ht="29" x14ac:dyDescent="0.35">
      <c r="A20" s="104" t="s">
        <v>118</v>
      </c>
      <c r="B20" s="114"/>
      <c r="C20" s="241"/>
      <c r="D20" s="106" t="s">
        <v>293</v>
      </c>
      <c r="E20" s="123"/>
      <c r="F20" s="116"/>
      <c r="G20" s="247"/>
      <c r="H20" s="202"/>
      <c r="I20" s="123"/>
      <c r="J20" s="111"/>
      <c r="K20" s="112"/>
      <c r="L20" s="242"/>
      <c r="M20" s="17">
        <v>1</v>
      </c>
      <c r="R20" s="40"/>
    </row>
    <row r="21" spans="1:19" s="17" customFormat="1" x14ac:dyDescent="0.35">
      <c r="A21" s="243" t="s">
        <v>237</v>
      </c>
      <c r="B21" s="114"/>
      <c r="C21" s="241"/>
      <c r="D21" s="106" t="s">
        <v>294</v>
      </c>
      <c r="E21" s="106"/>
      <c r="F21" s="116"/>
      <c r="G21" s="247"/>
      <c r="H21" s="202"/>
      <c r="I21" s="123"/>
      <c r="J21" s="111"/>
      <c r="K21" s="112"/>
      <c r="L21" s="242"/>
      <c r="M21" s="17">
        <v>1</v>
      </c>
      <c r="R21" s="40"/>
    </row>
    <row r="22" spans="1:19" s="17" customFormat="1" x14ac:dyDescent="0.35">
      <c r="A22" s="243" t="s">
        <v>295</v>
      </c>
      <c r="B22" s="114"/>
      <c r="C22" s="241"/>
      <c r="D22" s="106" t="s">
        <v>296</v>
      </c>
      <c r="E22" s="123"/>
      <c r="F22" s="116"/>
      <c r="G22" s="247"/>
      <c r="H22" s="202"/>
      <c r="I22" s="123"/>
      <c r="J22" s="111"/>
      <c r="K22" s="112"/>
      <c r="L22" s="242"/>
      <c r="M22" s="17">
        <v>1</v>
      </c>
      <c r="R22" s="40"/>
    </row>
    <row r="23" spans="1:19" s="17" customFormat="1" x14ac:dyDescent="0.35">
      <c r="A23" s="104" t="s">
        <v>297</v>
      </c>
      <c r="B23" s="114"/>
      <c r="C23" s="241"/>
      <c r="D23" s="106" t="s">
        <v>298</v>
      </c>
      <c r="E23" s="123"/>
      <c r="F23" s="116"/>
      <c r="G23" s="247"/>
      <c r="H23" s="202"/>
      <c r="I23" s="123"/>
      <c r="J23" s="111"/>
      <c r="K23" s="112"/>
      <c r="L23" s="242"/>
      <c r="M23" s="17">
        <v>1</v>
      </c>
      <c r="R23" s="40"/>
    </row>
    <row r="24" spans="1:19" s="17" customFormat="1" x14ac:dyDescent="0.35">
      <c r="A24" s="104" t="s">
        <v>299</v>
      </c>
      <c r="B24" s="114"/>
      <c r="C24" s="241"/>
      <c r="D24" s="106" t="s">
        <v>300</v>
      </c>
      <c r="E24" s="123"/>
      <c r="F24" s="116"/>
      <c r="G24" s="247"/>
      <c r="H24" s="202"/>
      <c r="I24" s="123"/>
      <c r="J24" s="111"/>
      <c r="K24" s="112"/>
      <c r="L24" s="242"/>
      <c r="M24" s="17">
        <v>1</v>
      </c>
      <c r="R24" s="40"/>
    </row>
    <row r="25" spans="1:19" s="17" customFormat="1" x14ac:dyDescent="0.35">
      <c r="A25" s="243" t="s">
        <v>301</v>
      </c>
      <c r="B25" s="114"/>
      <c r="C25" s="241"/>
      <c r="D25" s="106" t="s">
        <v>302</v>
      </c>
      <c r="E25" s="106"/>
      <c r="F25" s="116"/>
      <c r="G25" s="247"/>
      <c r="H25" s="202"/>
      <c r="I25" s="123"/>
      <c r="J25" s="111"/>
      <c r="K25" s="112"/>
      <c r="L25" s="242"/>
      <c r="M25" s="17">
        <v>1</v>
      </c>
      <c r="R25" s="40"/>
    </row>
    <row r="26" spans="1:19" s="17" customFormat="1" x14ac:dyDescent="0.35">
      <c r="A26" s="243" t="s">
        <v>303</v>
      </c>
      <c r="B26" s="114"/>
      <c r="C26" s="241"/>
      <c r="D26" s="106" t="s">
        <v>304</v>
      </c>
      <c r="E26" s="123"/>
      <c r="F26" s="116"/>
      <c r="G26" s="247"/>
      <c r="H26" s="202"/>
      <c r="I26" s="123"/>
      <c r="J26" s="111"/>
      <c r="K26" s="112"/>
      <c r="L26" s="242"/>
      <c r="M26" s="17">
        <v>1</v>
      </c>
      <c r="R26" s="40"/>
    </row>
    <row r="27" spans="1:19" s="17" customFormat="1" ht="29.5" thickBot="1" x14ac:dyDescent="0.4">
      <c r="A27" s="244" t="s">
        <v>305</v>
      </c>
      <c r="C27" s="119"/>
      <c r="D27" s="119" t="s">
        <v>306</v>
      </c>
      <c r="E27" s="122"/>
      <c r="F27" s="158"/>
      <c r="G27" s="159"/>
      <c r="H27" s="263"/>
      <c r="I27" s="122"/>
      <c r="J27" s="160"/>
      <c r="K27" s="161"/>
      <c r="L27" s="158"/>
      <c r="M27" s="17">
        <v>1</v>
      </c>
      <c r="R27" s="40"/>
    </row>
    <row r="28" spans="1:19" s="17" customFormat="1" ht="15" thickBot="1" x14ac:dyDescent="0.4">
      <c r="A28" s="189"/>
      <c r="B28" s="190"/>
      <c r="C28" s="164" t="s">
        <v>37</v>
      </c>
      <c r="D28" s="165"/>
      <c r="E28" s="166"/>
      <c r="F28" s="167"/>
      <c r="G28" s="167"/>
      <c r="H28" s="265"/>
      <c r="I28" s="172"/>
      <c r="J28" s="267"/>
      <c r="K28" s="167"/>
      <c r="L28" s="169"/>
      <c r="M28" s="42"/>
      <c r="N28" s="40"/>
      <c r="S28" s="40"/>
    </row>
    <row r="29" spans="1:19" s="17" customFormat="1" x14ac:dyDescent="0.35">
      <c r="A29" s="260" t="s">
        <v>56</v>
      </c>
      <c r="B29" s="114"/>
      <c r="C29" s="241"/>
      <c r="D29" s="106" t="s">
        <v>307</v>
      </c>
      <c r="E29" s="123"/>
      <c r="F29" s="116"/>
      <c r="G29" s="247"/>
      <c r="H29" s="202"/>
      <c r="I29" s="123"/>
      <c r="J29" s="111"/>
      <c r="K29" s="112"/>
      <c r="L29" s="242"/>
      <c r="M29" s="17">
        <v>1</v>
      </c>
      <c r="R29" s="40"/>
    </row>
    <row r="30" spans="1:19" s="17" customFormat="1" ht="29.5" thickBot="1" x14ac:dyDescent="0.4">
      <c r="A30" s="124" t="s">
        <v>60</v>
      </c>
      <c r="B30" s="114"/>
      <c r="C30" s="241"/>
      <c r="D30" s="106" t="s">
        <v>308</v>
      </c>
      <c r="E30" s="123"/>
      <c r="F30" s="116"/>
      <c r="G30" s="247"/>
      <c r="H30" s="205"/>
      <c r="I30" s="178"/>
      <c r="J30" s="127"/>
      <c r="K30" s="112"/>
      <c r="L30" s="242"/>
      <c r="M30" s="17">
        <v>1</v>
      </c>
      <c r="R30" s="40"/>
    </row>
    <row r="31" spans="1:19" s="17" customFormat="1" ht="15" thickBot="1" x14ac:dyDescent="0.4">
      <c r="B31" s="370" t="s">
        <v>72</v>
      </c>
      <c r="C31" s="371"/>
      <c r="D31" s="371"/>
      <c r="E31" s="371"/>
      <c r="F31" s="371"/>
      <c r="G31" s="371"/>
      <c r="H31" s="373"/>
      <c r="I31" s="373"/>
      <c r="J31" s="373"/>
      <c r="K31" s="371"/>
      <c r="L31" s="372"/>
    </row>
    <row r="32" spans="1:19" s="17" customFormat="1" ht="25" customHeight="1" x14ac:dyDescent="0.35">
      <c r="B32" s="329" t="s">
        <v>73</v>
      </c>
      <c r="C32" s="330"/>
      <c r="D32" s="130">
        <f>COUNTA(A9:A27,A29:A30)</f>
        <v>21</v>
      </c>
      <c r="E32" s="355"/>
      <c r="F32" s="356"/>
      <c r="G32" s="357"/>
      <c r="H32" s="130">
        <f>COUNTA(H9:H29)</f>
        <v>0</v>
      </c>
      <c r="I32" s="130">
        <f>COUNTA(I9:I29)</f>
        <v>0</v>
      </c>
      <c r="J32" s="135"/>
      <c r="K32" s="136"/>
      <c r="L32" s="136"/>
    </row>
    <row r="33" spans="2:12" s="17" customFormat="1" ht="25" customHeight="1" thickBot="1" x14ac:dyDescent="0.4">
      <c r="B33" s="331" t="s">
        <v>74</v>
      </c>
      <c r="C33" s="332"/>
      <c r="D33" s="138">
        <f>SUM(H33+I33)</f>
        <v>0</v>
      </c>
      <c r="E33" s="358"/>
      <c r="F33" s="359"/>
      <c r="G33" s="360"/>
      <c r="H33" s="207">
        <f>H32/D32</f>
        <v>0</v>
      </c>
      <c r="I33" s="207">
        <f>I32/D32</f>
        <v>0</v>
      </c>
      <c r="J33" s="143"/>
      <c r="K33" s="144"/>
      <c r="L33" s="144"/>
    </row>
    <row r="34" spans="2:12" s="17" customFormat="1" x14ac:dyDescent="0.35">
      <c r="B34" s="333" t="s">
        <v>75</v>
      </c>
      <c r="C34" s="334"/>
      <c r="D34" s="146"/>
      <c r="E34" s="146" t="s">
        <v>76</v>
      </c>
      <c r="F34" s="147"/>
      <c r="G34" s="148"/>
      <c r="H34"/>
    </row>
    <row r="35" spans="2:12" ht="15" thickBot="1" x14ac:dyDescent="0.4">
      <c r="B35" s="335" t="s">
        <v>77</v>
      </c>
      <c r="C35" s="336"/>
      <c r="D35" s="150"/>
      <c r="E35" s="150" t="s">
        <v>78</v>
      </c>
      <c r="F35" s="151"/>
      <c r="G35" s="148"/>
    </row>
    <row r="37" spans="2:12" x14ac:dyDescent="0.35">
      <c r="B37" s="152" t="s">
        <v>79</v>
      </c>
    </row>
    <row r="39" spans="2:12" x14ac:dyDescent="0.35">
      <c r="B39" t="s">
        <v>80</v>
      </c>
    </row>
    <row r="47" spans="2:12" x14ac:dyDescent="0.35">
      <c r="B47" t="s">
        <v>81</v>
      </c>
    </row>
    <row r="55" spans="2:2" x14ac:dyDescent="0.35">
      <c r="B55" t="s">
        <v>82</v>
      </c>
    </row>
  </sheetData>
  <mergeCells count="13">
    <mergeCell ref="E2:H2"/>
    <mergeCell ref="G3:H3"/>
    <mergeCell ref="B4:C4"/>
    <mergeCell ref="D4:H4"/>
    <mergeCell ref="B5:C5"/>
    <mergeCell ref="D5:H5"/>
    <mergeCell ref="B35:C35"/>
    <mergeCell ref="F7:G7"/>
    <mergeCell ref="B31:L31"/>
    <mergeCell ref="B32:C32"/>
    <mergeCell ref="E32:G33"/>
    <mergeCell ref="B33:C33"/>
    <mergeCell ref="B34:C34"/>
  </mergeCells>
  <conditionalFormatting sqref="H33">
    <cfRule type="cellIs" dxfId="13" priority="2" operator="greaterThan">
      <formula>0.01</formula>
    </cfRule>
  </conditionalFormatting>
  <conditionalFormatting sqref="I33">
    <cfRule type="cellIs" dxfId="12" priority="1" operator="greaterThan">
      <formula>0.01</formula>
    </cfRule>
  </conditionalFormatting>
  <dataValidations count="4">
    <dataValidation type="list" allowBlank="1" showErrorMessage="1" sqref="J9:J27 J29:J30" xr:uid="{AA2F51A7-6C68-4D6C-99DE-B0448AF20A8F}">
      <formula1>$R$7:$R$29</formula1>
    </dataValidation>
    <dataValidation type="list" allowBlank="1" showErrorMessage="1" sqref="H9:I27 H29:I30" xr:uid="{629E535D-48FF-4557-B6A4-F906F2D2E4F1}">
      <formula1>$S$7:$S$9</formula1>
    </dataValidation>
    <dataValidation type="list" showErrorMessage="1" sqref="J8 J28" xr:uid="{CA00FA57-BCCE-467B-A7DF-3063C057068E}">
      <formula1>$R$6:$R$12</formula1>
    </dataValidation>
    <dataValidation type="list" allowBlank="1" showErrorMessage="1" sqref="H8:I8 H28:I28" xr:uid="{301C6524-0AB9-4C31-B1B8-0B2469122597}">
      <formula1>$S$6:$S$7</formula1>
    </dataValidation>
  </dataValidations>
  <pageMargins left="0.43307086614173229" right="0.43307086614173229" top="0.55118110236220474" bottom="0.55118110236220474" header="0.31496062992125984" footer="0.31496062992125984"/>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bd8d785-8362-41a4-9b7b-27df46484ea5">
      <Terms xmlns="http://schemas.microsoft.com/office/infopath/2007/PartnerControls"/>
    </lcf76f155ced4ddcb4097134ff3c332f>
    <TaxCatchAll xmlns="81f1c8ab-469d-4ca3-8168-8aa8d17322cc" xsi:nil="true"/>
    <Number xmlns="5bd8d785-8362-41a4-9b7b-27df46484ea5" xsi:nil="true"/>
    <_Flow_SignoffStatus xmlns="5bd8d785-8362-41a4-9b7b-27df46484e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A88FD083076943B06F62FD16165F93" ma:contentTypeVersion="19" ma:contentTypeDescription="Create a new document." ma:contentTypeScope="" ma:versionID="07f717fa43c44cd03a178ac6dd4ce90d">
  <xsd:schema xmlns:xsd="http://www.w3.org/2001/XMLSchema" xmlns:xs="http://www.w3.org/2001/XMLSchema" xmlns:p="http://schemas.microsoft.com/office/2006/metadata/properties" xmlns:ns2="5bd8d785-8362-41a4-9b7b-27df46484ea5" xmlns:ns3="81f1c8ab-469d-4ca3-8168-8aa8d17322cc" targetNamespace="http://schemas.microsoft.com/office/2006/metadata/properties" ma:root="true" ma:fieldsID="de11da7e3f13c7b7af42e1251ba797b5" ns2:_="" ns3:_="">
    <xsd:import namespace="5bd8d785-8362-41a4-9b7b-27df46484ea5"/>
    <xsd:import namespace="81f1c8ab-469d-4ca3-8168-8aa8d17322cc"/>
    <xsd:element name="properties">
      <xsd:complexType>
        <xsd:sequence>
          <xsd:element name="documentManagement">
            <xsd:complexType>
              <xsd:all>
                <xsd:element ref="ns2:Number"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_Flow_SignoffStatu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d8d785-8362-41a4-9b7b-27df46484ea5" elementFormDefault="qualified">
    <xsd:import namespace="http://schemas.microsoft.com/office/2006/documentManagement/types"/>
    <xsd:import namespace="http://schemas.microsoft.com/office/infopath/2007/PartnerControls"/>
    <xsd:element name="Number" ma:index="2" nillable="true" ma:displayName="Number" ma:decimals="0" ma:format="Dropdown" ma:indexed="true" ma:internalName="Number" ma:readOnly="false" ma:percentage="FALSE">
      <xsd:simpleType>
        <xsd:restriction base="dms:Number">
          <xsd:minInclusive value="1"/>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_Flow_SignoffStatus" ma:index="15" nillable="true" ma:displayName="Sign-off status" ma:internalName="Sign_x002d_off_x0020_status">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d9dd563-0387-4024-bb9d-fde9247927c3"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f1c8ab-469d-4ca3-8168-8aa8d17322cc"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8" nillable="true" ma:displayName="Taxonomy Catch All Column" ma:hidden="true" ma:list="{c17fa9a7-800b-431f-a45d-b984077b7803}" ma:internalName="TaxCatchAll" ma:showField="CatchAllData" ma:web="81f1c8ab-469d-4ca3-8168-8aa8d17322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80E94E-7164-41AF-BBD0-EB8EB77C7AAD}">
  <ds:schemaRefs>
    <ds:schemaRef ds:uri="http://purl.org/dc/terms/"/>
    <ds:schemaRef ds:uri="http://schemas.microsoft.com/office/2006/metadata/properties"/>
    <ds:schemaRef ds:uri="http://schemas.openxmlformats.org/package/2006/metadata/core-properties"/>
    <ds:schemaRef ds:uri="http://purl.org/dc/elements/1.1/"/>
    <ds:schemaRef ds:uri="81f1c8ab-469d-4ca3-8168-8aa8d17322cc"/>
    <ds:schemaRef ds:uri="http://schemas.microsoft.com/office/infopath/2007/PartnerControls"/>
    <ds:schemaRef ds:uri="http://purl.org/dc/dcmitype/"/>
    <ds:schemaRef ds:uri="http://schemas.microsoft.com/office/2006/documentManagement/types"/>
    <ds:schemaRef ds:uri="5bd8d785-8362-41a4-9b7b-27df46484ea5"/>
    <ds:schemaRef ds:uri="http://www.w3.org/XML/1998/namespace"/>
  </ds:schemaRefs>
</ds:datastoreItem>
</file>

<file path=customXml/itemProps2.xml><?xml version="1.0" encoding="utf-8"?>
<ds:datastoreItem xmlns:ds="http://schemas.openxmlformats.org/officeDocument/2006/customXml" ds:itemID="{DE9AED8C-5EFD-4B2B-B9A1-BBD8691E9DF0}">
  <ds:schemaRefs>
    <ds:schemaRef ds:uri="http://schemas.microsoft.com/sharepoint/v3/contenttype/forms"/>
  </ds:schemaRefs>
</ds:datastoreItem>
</file>

<file path=customXml/itemProps3.xml><?xml version="1.0" encoding="utf-8"?>
<ds:datastoreItem xmlns:ds="http://schemas.openxmlformats.org/officeDocument/2006/customXml" ds:itemID="{2EE88052-1932-4D37-894C-0B2AD0EA1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d8d785-8362-41a4-9b7b-27df46484ea5"/>
    <ds:schemaRef ds:uri="81f1c8ab-469d-4ca3-8168-8aa8d17322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Overview</vt:lpstr>
      <vt:lpstr>Go Live Criteria</vt:lpstr>
      <vt:lpstr>System Admin &amp; Security</vt:lpstr>
      <vt:lpstr>General Ledger</vt:lpstr>
      <vt:lpstr>Purchase to Pay</vt:lpstr>
      <vt:lpstr>Accounts Receivable</vt:lpstr>
      <vt:lpstr>Fixed Assets</vt:lpstr>
      <vt:lpstr>Bank Reconciliation</vt:lpstr>
      <vt:lpstr>Reporting</vt:lpstr>
      <vt:lpstr>BTP</vt:lpstr>
      <vt:lpstr>Headstart Forms</vt:lpstr>
      <vt:lpstr>Document Processing (PIA)</vt:lpstr>
      <vt:lpstr>Analytics</vt:lpstr>
      <vt:lpstr>Problems &amp; Queries Tracker</vt:lpstr>
      <vt:lpstr>'Bank Reconciliation'!Print_Titles</vt:lpstr>
      <vt:lpstr>BTP!Print_Titles</vt:lpstr>
      <vt:lpstr>'Document Processing (PIA)'!Print_Titles</vt:lpstr>
      <vt:lpstr>'Fixed Assets'!Print_Titles</vt:lpstr>
      <vt:lpstr>'Headstart Forms'!Print_Titles</vt:lpstr>
      <vt:lpstr>Reporting!Print_Titles</vt:lpstr>
    </vt:vector>
  </TitlesOfParts>
  <Manager/>
  <Company>Advanced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Muskin</dc:creator>
  <cp:keywords/>
  <dc:description/>
  <cp:lastModifiedBy>Cat Bowe</cp:lastModifiedBy>
  <cp:revision/>
  <dcterms:created xsi:type="dcterms:W3CDTF">2019-11-22T09:24:19Z</dcterms:created>
  <dcterms:modified xsi:type="dcterms:W3CDTF">2024-10-31T13:51:26Z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0x01010033A88FD083076943B06F62FD16165F93</vt:lpwstr>
  </property>
  <property fmtid="{D5CDD505-2E9C-101B-9397-08002B2CF9AE}" pid="3" name="MediaServiceImageTags">
    <vt:lpwstr/>
  </property>
</Properties>
</file>