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erving\Vrijwilligers\Projecten\Programma Vrijwilligers\SamenLoop voor Hoop\Financien\2020\"/>
    </mc:Choice>
  </mc:AlternateContent>
  <xr:revisionPtr revIDLastSave="0" documentId="13_ncr:1_{AC564597-DBD5-4CF9-8567-87BB17749CE2}" xr6:coauthVersionLast="41" xr6:coauthVersionMax="41" xr10:uidLastSave="{00000000-0000-0000-0000-000000000000}"/>
  <bookViews>
    <workbookView xWindow="3636" yWindow="3636" windowWidth="23040" windowHeight="12264" xr2:uid="{00000000-000D-0000-FFFF-FFFF00000000}"/>
  </bookViews>
  <sheets>
    <sheet name="Begrotingsformat" sheetId="1" r:id="rId1"/>
  </sheets>
  <definedNames>
    <definedName name="_xlnm.Print_Area" localSheetId="0">Begrotingsformat!$A$1:$J$69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7" i="1" l="1"/>
  <c r="H31" i="1"/>
  <c r="H17" i="1"/>
  <c r="H16" i="1"/>
  <c r="H24" i="1" l="1"/>
  <c r="H28" i="1" l="1"/>
  <c r="H27" i="1"/>
  <c r="H35" i="1" l="1"/>
  <c r="H37" i="1" s="1"/>
  <c r="H63" i="1" l="1"/>
  <c r="H64" i="1"/>
  <c r="H65" i="1"/>
  <c r="D53" i="1" l="1"/>
  <c r="D49" i="1"/>
  <c r="D54" i="1"/>
  <c r="D55" i="1"/>
  <c r="D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Sirtse Jansen</author>
  </authors>
  <commentList>
    <comment ref="F17" authorId="0" shapeId="0" xr:uid="{1077F050-4E94-4131-9A0F-4DDE3378F9F9}">
      <text>
        <r>
          <rPr>
            <b/>
            <sz val="9"/>
            <color indexed="81"/>
            <rFont val="Tahoma"/>
            <family val="2"/>
          </rPr>
          <t>Sirtse Jansen:</t>
        </r>
        <r>
          <rPr>
            <sz val="9"/>
            <color indexed="81"/>
            <rFont val="Tahoma"/>
            <family val="2"/>
          </rPr>
          <t xml:space="preserve">
Beoogde kraamopbrengst per team</t>
        </r>
      </text>
    </comment>
  </commentList>
</comments>
</file>

<file path=xl/sharedStrings.xml><?xml version="1.0" encoding="utf-8"?>
<sst xmlns="http://schemas.openxmlformats.org/spreadsheetml/2006/main" count="55" uniqueCount="52">
  <si>
    <t>SamenLoop voor Hoop:</t>
  </si>
  <si>
    <t>[Plaatsnaam]</t>
  </si>
  <si>
    <t>Aantal</t>
  </si>
  <si>
    <t>Programmaboekjes</t>
  </si>
  <si>
    <t>Kosten</t>
  </si>
  <si>
    <t>ja</t>
  </si>
  <si>
    <t>nee</t>
  </si>
  <si>
    <t>Giften particulieren</t>
  </si>
  <si>
    <t>Giften bedrijven</t>
  </si>
  <si>
    <t>Voetstappen</t>
  </si>
  <si>
    <t>Subsidies</t>
  </si>
  <si>
    <t>Donatiebox</t>
  </si>
  <si>
    <t>Verkopen</t>
  </si>
  <si>
    <t>Sponsoring 21%</t>
  </si>
  <si>
    <t>Opbrengst horeca 21%</t>
  </si>
  <si>
    <t>TOTALE OPBRENGSTEN</t>
  </si>
  <si>
    <t>Organisatie 21%</t>
  </si>
  <si>
    <t>Inkoop voor verkopen 21%</t>
  </si>
  <si>
    <t>Bedrag</t>
  </si>
  <si>
    <t>KPI'S</t>
  </si>
  <si>
    <t xml:space="preserve">Overig: </t>
  </si>
  <si>
    <t>Acties door commissie</t>
  </si>
  <si>
    <t>Cheque bedrag (netto)</t>
  </si>
  <si>
    <t>Acties (via online actieplatform)</t>
  </si>
  <si>
    <t>Opbrengsten Teams (kramen)</t>
  </si>
  <si>
    <t>Kinderloop (acties)</t>
  </si>
  <si>
    <t>Kinderloop inschrijfgeld</t>
  </si>
  <si>
    <t>Kaarsenzakken</t>
  </si>
  <si>
    <t>Giften (geen btw)</t>
  </si>
  <si>
    <t>Opbrengsten</t>
  </si>
  <si>
    <t>Prijs per item</t>
  </si>
  <si>
    <t>Totaal Giften</t>
  </si>
  <si>
    <t>Totaal verkopen</t>
  </si>
  <si>
    <t>Vul de lichtpaarse cellen in</t>
  </si>
  <si>
    <t>Opbrengst horeca 9%</t>
  </si>
  <si>
    <t>TOTALE KOSTEN</t>
  </si>
  <si>
    <t xml:space="preserve">Horeca 21% </t>
  </si>
  <si>
    <t xml:space="preserve">Horeca 9% </t>
  </si>
  <si>
    <t xml:space="preserve">Pre-events 21% </t>
  </si>
  <si>
    <t xml:space="preserve">Pre-events 9% </t>
  </si>
  <si>
    <t>Inkoop voor verkopen 9%</t>
  </si>
  <si>
    <t>Terrein 21%</t>
  </si>
  <si>
    <t>Podium 21%</t>
  </si>
  <si>
    <t>Licht en Geluid 21%</t>
  </si>
  <si>
    <t>Beveiliging 21%</t>
  </si>
  <si>
    <t>Kaarsenzakken 21%</t>
  </si>
  <si>
    <t>Progammaboekjes 21%</t>
  </si>
  <si>
    <t>Inschrijfgeld</t>
  </si>
  <si>
    <t>Bedrag incl BTW</t>
  </si>
  <si>
    <t>Bruto opbrengsten per deelnemer</t>
  </si>
  <si>
    <t>Kostenpercentage (streven max. 10%)</t>
  </si>
  <si>
    <t>Begrotingsvoorbeeld C €80k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</si>
</sst>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0.0%"/>
  </numFmts>
  <fonts count="19" x14ac:knownFonts="1">
    <font>
      <sz val="10"/>
      <color theme="1"/>
      <name val="Arial"/>
      <family val="2"/>
    </font>
    <font>
      <sz val="48"/>
      <name val="Comic Sans MS"/>
      <family val="4"/>
    </font>
    <font>
      <sz val="48"/>
      <name val="KWFFedraSans-Bold"/>
    </font>
    <font>
      <b/>
      <sz val="48"/>
      <name val="Comic Sans MS"/>
      <family val="4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36"/>
      <name val="KWFFedraSans-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8">
    <xf numFmtId="0" fontId="0" fillId="0" borderId="0" xfId="0"/>
    <xf numFmtId="3" fontId="2" fillId="2" borderId="0" xfId="0" applyNumberFormat="1" applyFont="1" applyFill="1" applyAlignment="1"/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0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2" borderId="0" xfId="0" applyFont="1" applyFill="1"/>
    <xf numFmtId="0" fontId="0" fillId="3" borderId="4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0" fillId="4" borderId="6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 wrapText="1"/>
    </xf>
    <xf numFmtId="0" fontId="0" fillId="3" borderId="4" xfId="0" applyFont="1" applyFill="1" applyBorder="1" applyAlignment="1">
      <alignment vertical="top"/>
    </xf>
    <xf numFmtId="0" fontId="0" fillId="2" borderId="4" xfId="0" applyFont="1" applyFill="1" applyBorder="1" applyAlignment="1">
      <alignment vertical="top"/>
    </xf>
    <xf numFmtId="3" fontId="0" fillId="4" borderId="9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top"/>
    </xf>
    <xf numFmtId="0" fontId="9" fillId="2" borderId="0" xfId="0" applyFont="1" applyFill="1" applyAlignment="1">
      <alignment vertical="center"/>
    </xf>
    <xf numFmtId="0" fontId="1" fillId="2" borderId="1" xfId="0" applyFont="1" applyFill="1" applyBorder="1"/>
    <xf numFmtId="3" fontId="2" fillId="2" borderId="3" xfId="0" applyNumberFormat="1" applyFont="1" applyFill="1" applyBorder="1" applyAlignment="1"/>
    <xf numFmtId="0" fontId="0" fillId="3" borderId="6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0" borderId="0" xfId="0" applyFont="1"/>
    <xf numFmtId="0" fontId="0" fillId="2" borderId="0" xfId="0" applyFill="1"/>
    <xf numFmtId="0" fontId="0" fillId="2" borderId="0" xfId="0" quotePrefix="1" applyFill="1"/>
    <xf numFmtId="0" fontId="9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0" fillId="2" borderId="7" xfId="0" applyFill="1" applyBorder="1"/>
    <xf numFmtId="0" fontId="6" fillId="2" borderId="7" xfId="0" applyFont="1" applyFill="1" applyBorder="1" applyAlignment="1">
      <alignment horizontal="center" vertical="center"/>
    </xf>
    <xf numFmtId="0" fontId="10" fillId="3" borderId="11" xfId="0" applyFont="1" applyFill="1" applyBorder="1"/>
    <xf numFmtId="0" fontId="13" fillId="3" borderId="12" xfId="0" applyFont="1" applyFill="1" applyBorder="1" applyAlignment="1">
      <alignment horizontal="center" vertical="center"/>
    </xf>
    <xf numFmtId="44" fontId="4" fillId="4" borderId="9" xfId="0" applyNumberFormat="1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top"/>
    </xf>
    <xf numFmtId="0" fontId="13" fillId="3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0" fillId="2" borderId="0" xfId="0" applyFont="1" applyFill="1" applyBorder="1"/>
    <xf numFmtId="3" fontId="0" fillId="2" borderId="0" xfId="0" applyNumberFormat="1" applyFont="1" applyFill="1" applyBorder="1" applyAlignment="1">
      <alignment horizontal="center" vertical="center"/>
    </xf>
    <xf numFmtId="164" fontId="13" fillId="3" borderId="8" xfId="0" applyNumberFormat="1" applyFont="1" applyFill="1" applyBorder="1" applyAlignment="1">
      <alignment horizontal="center" vertical="center"/>
    </xf>
    <xf numFmtId="44" fontId="0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top" wrapText="1"/>
    </xf>
    <xf numFmtId="44" fontId="0" fillId="5" borderId="14" xfId="0" applyNumberFormat="1" applyFont="1" applyFill="1" applyBorder="1" applyAlignment="1">
      <alignment horizontal="center" vertical="center"/>
    </xf>
    <xf numFmtId="44" fontId="0" fillId="5" borderId="9" xfId="0" applyNumberFormat="1" applyFont="1" applyFill="1" applyBorder="1" applyAlignment="1">
      <alignment horizontal="center" vertical="center"/>
    </xf>
    <xf numFmtId="44" fontId="13" fillId="3" borderId="12" xfId="0" applyNumberFormat="1" applyFont="1" applyFill="1" applyBorder="1" applyAlignment="1">
      <alignment horizontal="center" vertical="center"/>
    </xf>
    <xf numFmtId="44" fontId="13" fillId="3" borderId="13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44" fontId="12" fillId="2" borderId="12" xfId="0" applyNumberFormat="1" applyFont="1" applyFill="1" applyBorder="1" applyAlignment="1">
      <alignment vertical="center"/>
    </xf>
    <xf numFmtId="44" fontId="12" fillId="2" borderId="12" xfId="0" applyNumberFormat="1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vertical="center"/>
    </xf>
    <xf numFmtId="44" fontId="0" fillId="4" borderId="9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top"/>
    </xf>
    <xf numFmtId="0" fontId="13" fillId="3" borderId="12" xfId="0" applyFont="1" applyFill="1" applyBorder="1" applyAlignment="1">
      <alignment horizontal="center" vertical="top"/>
    </xf>
    <xf numFmtId="0" fontId="0" fillId="4" borderId="1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right" vertical="center" indent="1"/>
    </xf>
    <xf numFmtId="0" fontId="6" fillId="4" borderId="0" xfId="0" applyFont="1" applyFill="1" applyBorder="1" applyAlignment="1">
      <alignment horizontal="right" vertical="center" indent="1"/>
    </xf>
  </cellXfs>
  <cellStyles count="2">
    <cellStyle name="Standaard" xfId="0" builtinId="0"/>
    <cellStyle name="Standaard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theme="0"/>
  </sheetPr>
  <dimension ref="A1:O69"/>
  <sheetViews>
    <sheetView tabSelected="1" topLeftCell="A3" zoomScale="80" zoomScaleNormal="80" workbookViewId="0">
      <selection activeCell="D26" sqref="D26"/>
    </sheetView>
  </sheetViews>
  <sheetFormatPr defaultColWidth="9.140625" defaultRowHeight="12.75" x14ac:dyDescent="0.2"/>
  <cols>
    <col min="1" max="1" width="1.85546875" style="7" customWidth="1"/>
    <col min="2" max="2" width="2.42578125" style="7" customWidth="1"/>
    <col min="3" max="3" width="30.5703125" style="7" customWidth="1"/>
    <col min="4" max="4" width="14.7109375" style="7" customWidth="1"/>
    <col min="5" max="5" width="14.140625" style="7" customWidth="1"/>
    <col min="6" max="6" width="14.28515625" style="7" customWidth="1"/>
    <col min="7" max="7" width="1" style="72" customWidth="1"/>
    <col min="8" max="8" width="12.85546875" style="7" customWidth="1"/>
    <col min="9" max="9" width="8.85546875" style="7" customWidth="1"/>
    <col min="10" max="10" width="1.85546875" style="7" customWidth="1"/>
    <col min="11" max="11" width="9.140625" style="7"/>
    <col min="12" max="12" width="12.5703125" style="7" bestFit="1" customWidth="1"/>
    <col min="13" max="16384" width="9.140625" style="7"/>
  </cols>
  <sheetData>
    <row r="1" spans="1:15" s="2" customFormat="1" ht="74.25" thickBot="1" x14ac:dyDescent="1.4">
      <c r="A1" s="49"/>
      <c r="B1" s="95" t="s">
        <v>51</v>
      </c>
      <c r="C1" s="95"/>
      <c r="D1" s="95"/>
      <c r="E1" s="95"/>
      <c r="F1" s="95"/>
      <c r="G1" s="95"/>
      <c r="H1" s="95"/>
      <c r="I1" s="95"/>
      <c r="J1" s="50"/>
      <c r="K1" s="1"/>
      <c r="L1" s="1"/>
      <c r="O1" s="3"/>
    </row>
    <row r="2" spans="1:15" s="2" customFormat="1" ht="15" customHeight="1" thickBot="1" x14ac:dyDescent="1.4">
      <c r="A2" s="56"/>
      <c r="B2" s="92" t="s">
        <v>33</v>
      </c>
      <c r="C2" s="93"/>
      <c r="D2" s="93"/>
      <c r="E2" s="93"/>
      <c r="F2" s="93"/>
      <c r="G2" s="93"/>
      <c r="H2" s="93"/>
      <c r="I2" s="94"/>
      <c r="J2" s="57"/>
      <c r="K2" s="1"/>
      <c r="L2" s="12"/>
      <c r="O2" s="3"/>
    </row>
    <row r="3" spans="1:15" s="2" customFormat="1" ht="15" customHeight="1" thickBot="1" x14ac:dyDescent="1.4">
      <c r="A3" s="53"/>
      <c r="B3" s="54"/>
      <c r="C3" s="54"/>
      <c r="D3" s="54"/>
      <c r="E3" s="54"/>
      <c r="F3" s="54"/>
      <c r="G3" s="54"/>
      <c r="H3" s="54"/>
      <c r="I3" s="54"/>
      <c r="J3" s="55"/>
      <c r="K3" s="1"/>
      <c r="L3" s="12"/>
      <c r="O3" s="3"/>
    </row>
    <row r="4" spans="1:15" ht="7.5" customHeight="1" thickBot="1" x14ac:dyDescent="0.25">
      <c r="A4" s="4"/>
      <c r="B4" s="5"/>
      <c r="C4" s="5"/>
      <c r="D4" s="5"/>
      <c r="E4" s="5"/>
      <c r="F4" s="5"/>
      <c r="G4" s="5"/>
      <c r="H4" s="5"/>
      <c r="I4" s="5"/>
      <c r="J4" s="6"/>
      <c r="L4" s="12"/>
    </row>
    <row r="5" spans="1:15" s="12" customFormat="1" ht="13.5" customHeight="1" thickBot="1" x14ac:dyDescent="0.25">
      <c r="A5" s="8"/>
      <c r="B5" s="9"/>
      <c r="C5" s="10"/>
      <c r="D5" s="10"/>
      <c r="E5" s="10"/>
      <c r="F5" s="10"/>
      <c r="G5" s="10"/>
      <c r="H5" s="10"/>
      <c r="I5" s="10"/>
      <c r="J5" s="11"/>
    </row>
    <row r="6" spans="1:15" s="12" customFormat="1" ht="13.5" thickBot="1" x14ac:dyDescent="0.25">
      <c r="A6" s="8"/>
      <c r="B6" s="96" t="s">
        <v>0</v>
      </c>
      <c r="C6" s="97"/>
      <c r="D6" s="90" t="s">
        <v>1</v>
      </c>
      <c r="E6" s="91"/>
      <c r="F6" s="13"/>
      <c r="G6" s="13"/>
      <c r="H6" s="13"/>
      <c r="I6" s="14"/>
      <c r="J6" s="11"/>
    </row>
    <row r="7" spans="1:15" s="12" customFormat="1" ht="13.5" customHeight="1" thickBot="1" x14ac:dyDescent="0.25">
      <c r="A7" s="8"/>
      <c r="B7" s="15"/>
      <c r="C7" s="16"/>
      <c r="D7" s="16"/>
      <c r="E7" s="16"/>
      <c r="F7" s="16"/>
      <c r="G7" s="16"/>
      <c r="H7" s="16"/>
      <c r="I7" s="16"/>
      <c r="J7" s="11"/>
    </row>
    <row r="8" spans="1:15" s="12" customFormat="1" ht="7.5" customHeight="1" thickBot="1" x14ac:dyDescent="0.25">
      <c r="A8" s="8"/>
      <c r="B8" s="17"/>
      <c r="C8" s="17"/>
      <c r="D8" s="17"/>
      <c r="E8" s="17"/>
      <c r="F8" s="17"/>
      <c r="G8" s="17"/>
      <c r="H8" s="17"/>
      <c r="I8" s="17"/>
      <c r="J8" s="11"/>
    </row>
    <row r="9" spans="1:15" s="12" customFormat="1" ht="15" customHeight="1" thickBot="1" x14ac:dyDescent="0.25">
      <c r="A9" s="8"/>
      <c r="B9" s="18"/>
      <c r="C9" s="19"/>
      <c r="D9" s="20"/>
      <c r="E9" s="20"/>
      <c r="F9" s="20"/>
      <c r="G9" s="20"/>
      <c r="H9" s="20"/>
      <c r="I9" s="21"/>
      <c r="J9" s="11"/>
    </row>
    <row r="10" spans="1:15" s="12" customFormat="1" ht="15" customHeight="1" thickBot="1" x14ac:dyDescent="0.25">
      <c r="A10" s="8"/>
      <c r="B10" s="22"/>
      <c r="C10" s="68" t="s">
        <v>29</v>
      </c>
      <c r="D10" s="24"/>
      <c r="E10" s="24"/>
      <c r="F10" s="24"/>
      <c r="G10" s="24"/>
      <c r="H10" s="24"/>
      <c r="I10" s="25"/>
      <c r="J10" s="11"/>
    </row>
    <row r="11" spans="1:15" s="12" customFormat="1" ht="15" customHeight="1" x14ac:dyDescent="0.2">
      <c r="A11" s="8"/>
      <c r="B11" s="26"/>
      <c r="C11" s="23"/>
      <c r="D11" s="24"/>
      <c r="E11" s="24"/>
      <c r="F11" s="24"/>
      <c r="G11" s="24"/>
      <c r="H11" s="24"/>
      <c r="I11" s="25"/>
      <c r="J11" s="11"/>
    </row>
    <row r="12" spans="1:15" s="12" customFormat="1" ht="15.6" customHeight="1" x14ac:dyDescent="0.2">
      <c r="A12" s="8"/>
      <c r="B12" s="27"/>
      <c r="C12" s="41" t="s">
        <v>28</v>
      </c>
      <c r="D12" s="42"/>
      <c r="E12" s="42" t="s">
        <v>2</v>
      </c>
      <c r="F12" s="42" t="s">
        <v>30</v>
      </c>
      <c r="G12" s="42"/>
      <c r="H12" s="43" t="s">
        <v>18</v>
      </c>
      <c r="I12" s="25"/>
      <c r="J12" s="11"/>
    </row>
    <row r="13" spans="1:15" s="12" customFormat="1" x14ac:dyDescent="0.2">
      <c r="A13" s="8"/>
      <c r="B13" s="27"/>
      <c r="C13" s="47" t="s">
        <v>23</v>
      </c>
      <c r="D13" s="42"/>
      <c r="E13" s="42"/>
      <c r="F13" s="42"/>
      <c r="G13" s="42"/>
      <c r="H13" s="46">
        <v>33750</v>
      </c>
      <c r="I13" s="25"/>
      <c r="J13" s="11"/>
    </row>
    <row r="14" spans="1:15" s="12" customFormat="1" ht="15" customHeight="1" x14ac:dyDescent="0.2">
      <c r="A14" s="8"/>
      <c r="B14" s="27"/>
      <c r="C14" s="59" t="s">
        <v>7</v>
      </c>
      <c r="D14" s="28"/>
      <c r="G14" s="24"/>
      <c r="H14" s="46">
        <v>6500</v>
      </c>
      <c r="I14" s="25"/>
      <c r="J14" s="11"/>
    </row>
    <row r="15" spans="1:15" s="12" customFormat="1" ht="15" customHeight="1" x14ac:dyDescent="0.2">
      <c r="A15" s="8"/>
      <c r="B15" s="27"/>
      <c r="C15" s="59" t="s">
        <v>8</v>
      </c>
      <c r="D15" s="28"/>
      <c r="G15" s="24"/>
      <c r="H15" s="46">
        <v>7900</v>
      </c>
      <c r="I15" s="25"/>
      <c r="J15" s="11"/>
    </row>
    <row r="16" spans="1:15" s="12" customFormat="1" ht="15" customHeight="1" x14ac:dyDescent="0.2">
      <c r="A16" s="8"/>
      <c r="B16" s="27"/>
      <c r="C16" s="59" t="s">
        <v>27</v>
      </c>
      <c r="D16" s="32"/>
      <c r="E16" s="46">
        <v>1100</v>
      </c>
      <c r="F16" s="79">
        <v>5</v>
      </c>
      <c r="G16" s="75"/>
      <c r="H16" s="79">
        <f>E16*F16</f>
        <v>5500</v>
      </c>
      <c r="I16" s="25"/>
      <c r="J16" s="11"/>
    </row>
    <row r="17" spans="1:12" s="12" customFormat="1" ht="15" customHeight="1" x14ac:dyDescent="0.2">
      <c r="A17" s="8"/>
      <c r="B17" s="27"/>
      <c r="C17" s="59" t="s">
        <v>24</v>
      </c>
      <c r="D17" s="28"/>
      <c r="E17" s="46">
        <v>25</v>
      </c>
      <c r="F17" s="86">
        <v>150</v>
      </c>
      <c r="G17" s="75"/>
      <c r="H17" s="79">
        <f t="shared" ref="H17" si="0">E17*F17</f>
        <v>3750</v>
      </c>
      <c r="I17" s="25"/>
      <c r="J17" s="11"/>
    </row>
    <row r="18" spans="1:12" s="12" customFormat="1" ht="15" customHeight="1" x14ac:dyDescent="0.2">
      <c r="A18" s="8"/>
      <c r="B18" s="27"/>
      <c r="C18" s="60" t="s">
        <v>21</v>
      </c>
      <c r="D18" s="28"/>
      <c r="E18" s="28"/>
      <c r="F18" s="28"/>
      <c r="G18" s="28"/>
      <c r="H18" s="46"/>
      <c r="I18" s="25"/>
      <c r="J18" s="11"/>
    </row>
    <row r="19" spans="1:12" s="12" customFormat="1" ht="15" customHeight="1" x14ac:dyDescent="0.2">
      <c r="A19" s="8"/>
      <c r="B19" s="27"/>
      <c r="C19" s="59" t="s">
        <v>10</v>
      </c>
      <c r="D19" s="28"/>
      <c r="E19" s="28"/>
      <c r="F19" s="28"/>
      <c r="G19" s="28"/>
      <c r="H19" s="46"/>
      <c r="I19" s="25"/>
      <c r="J19" s="11"/>
    </row>
    <row r="20" spans="1:12" s="12" customFormat="1" ht="15" customHeight="1" x14ac:dyDescent="0.2">
      <c r="A20" s="8"/>
      <c r="B20" s="27"/>
      <c r="C20" s="59" t="s">
        <v>25</v>
      </c>
      <c r="D20" s="28"/>
      <c r="E20" s="28"/>
      <c r="F20" s="28"/>
      <c r="G20" s="28"/>
      <c r="H20" s="46"/>
      <c r="I20" s="25"/>
      <c r="J20" s="11"/>
    </row>
    <row r="21" spans="1:12" s="12" customFormat="1" ht="15" customHeight="1" x14ac:dyDescent="0.2">
      <c r="A21" s="8"/>
      <c r="B21" s="27"/>
      <c r="C21" s="59" t="s">
        <v>11</v>
      </c>
      <c r="D21" s="28"/>
      <c r="E21" s="28"/>
      <c r="F21" s="28"/>
      <c r="G21" s="28"/>
      <c r="H21" s="46"/>
      <c r="I21" s="25"/>
      <c r="J21" s="11"/>
    </row>
    <row r="22" spans="1:12" s="12" customFormat="1" ht="15" customHeight="1" x14ac:dyDescent="0.2">
      <c r="A22" s="8"/>
      <c r="B22" s="27"/>
      <c r="C22" s="59" t="s">
        <v>20</v>
      </c>
      <c r="D22" s="28"/>
      <c r="E22" s="28"/>
      <c r="F22" s="28"/>
      <c r="G22" s="28"/>
      <c r="H22" s="46"/>
      <c r="I22" s="25"/>
      <c r="J22" s="11"/>
    </row>
    <row r="23" spans="1:12" s="12" customFormat="1" ht="15" customHeight="1" thickBot="1" x14ac:dyDescent="0.25">
      <c r="A23" s="8"/>
      <c r="B23" s="27"/>
      <c r="C23" s="59"/>
      <c r="D23" s="28"/>
      <c r="E23" s="28"/>
      <c r="F23" s="28"/>
      <c r="G23" s="28"/>
      <c r="H23" s="28"/>
      <c r="I23" s="25"/>
      <c r="J23" s="11"/>
    </row>
    <row r="24" spans="1:12" s="12" customFormat="1" ht="15" customHeight="1" thickBot="1" x14ac:dyDescent="0.25">
      <c r="A24" s="8"/>
      <c r="B24" s="27"/>
      <c r="C24" s="85" t="s">
        <v>31</v>
      </c>
      <c r="D24" s="82"/>
      <c r="E24" s="82"/>
      <c r="F24" s="82"/>
      <c r="G24" s="82"/>
      <c r="H24" s="83">
        <f>SUM(H13:H22)</f>
        <v>57400</v>
      </c>
      <c r="I24" s="25"/>
      <c r="J24" s="11"/>
    </row>
    <row r="25" spans="1:12" s="12" customFormat="1" ht="15" customHeight="1" x14ac:dyDescent="0.25">
      <c r="A25" s="8"/>
      <c r="B25" s="27"/>
      <c r="C25" s="58"/>
      <c r="D25" s="28"/>
      <c r="E25" s="28"/>
      <c r="F25" s="28"/>
      <c r="G25" s="28"/>
      <c r="H25" s="28"/>
      <c r="I25" s="25"/>
      <c r="J25" s="11"/>
    </row>
    <row r="26" spans="1:12" s="12" customFormat="1" ht="25.5" x14ac:dyDescent="0.2">
      <c r="A26" s="44"/>
      <c r="B26" s="45"/>
      <c r="C26" s="41" t="s">
        <v>12</v>
      </c>
      <c r="D26" s="42"/>
      <c r="E26" s="42" t="s">
        <v>2</v>
      </c>
      <c r="F26" s="42" t="s">
        <v>30</v>
      </c>
      <c r="G26" s="42"/>
      <c r="H26" s="77" t="s">
        <v>48</v>
      </c>
      <c r="I26" s="25"/>
      <c r="J26" s="11"/>
    </row>
    <row r="27" spans="1:12" s="12" customFormat="1" ht="15" customHeight="1" x14ac:dyDescent="0.2">
      <c r="A27" s="44"/>
      <c r="B27" s="45"/>
      <c r="C27" s="47" t="s">
        <v>47</v>
      </c>
      <c r="D27" s="42"/>
      <c r="E27" s="46">
        <v>600</v>
      </c>
      <c r="F27" s="78">
        <v>15</v>
      </c>
      <c r="G27" s="73"/>
      <c r="H27" s="79">
        <f>E27*F27</f>
        <v>9000</v>
      </c>
      <c r="I27" s="25"/>
      <c r="J27" s="11"/>
    </row>
    <row r="28" spans="1:12" s="12" customFormat="1" ht="15" customHeight="1" x14ac:dyDescent="0.2">
      <c r="A28" s="44"/>
      <c r="B28" s="45"/>
      <c r="C28" s="47" t="s">
        <v>26</v>
      </c>
      <c r="D28" s="42"/>
      <c r="E28" s="46"/>
      <c r="F28" s="78">
        <v>3</v>
      </c>
      <c r="G28" s="73"/>
      <c r="H28" s="79">
        <f t="shared" ref="H28" si="1">E28*F28</f>
        <v>0</v>
      </c>
      <c r="I28" s="25"/>
      <c r="J28" s="11"/>
    </row>
    <row r="29" spans="1:12" s="12" customFormat="1" ht="15" customHeight="1" x14ac:dyDescent="0.2">
      <c r="A29" s="8"/>
      <c r="B29" s="27"/>
      <c r="C29" s="24" t="s">
        <v>3</v>
      </c>
      <c r="D29" s="28"/>
      <c r="E29" s="28"/>
      <c r="F29" s="28"/>
      <c r="G29" s="28"/>
      <c r="H29" s="67"/>
      <c r="I29" s="25"/>
      <c r="J29" s="11"/>
    </row>
    <row r="30" spans="1:12" s="31" customFormat="1" ht="15" customHeight="1" x14ac:dyDescent="0.2">
      <c r="A30" s="38"/>
      <c r="B30" s="26"/>
      <c r="C30" s="24" t="s">
        <v>13</v>
      </c>
      <c r="D30" s="28"/>
      <c r="E30" s="28"/>
      <c r="F30" s="28"/>
      <c r="G30" s="28"/>
      <c r="H30" s="67">
        <v>9800</v>
      </c>
      <c r="I30" s="39"/>
      <c r="J30" s="40"/>
      <c r="L30" s="12"/>
    </row>
    <row r="31" spans="1:12" s="12" customFormat="1" ht="15" customHeight="1" x14ac:dyDescent="0.2">
      <c r="A31" s="8"/>
      <c r="B31" s="27"/>
      <c r="C31" s="59" t="s">
        <v>9</v>
      </c>
      <c r="D31" s="28"/>
      <c r="E31" s="46"/>
      <c r="F31" s="79">
        <v>10</v>
      </c>
      <c r="G31" s="75"/>
      <c r="H31" s="79">
        <f>E31*F31</f>
        <v>0</v>
      </c>
      <c r="I31" s="25"/>
      <c r="J31" s="11"/>
    </row>
    <row r="32" spans="1:12" s="31" customFormat="1" ht="15" customHeight="1" x14ac:dyDescent="0.2">
      <c r="A32" s="38"/>
      <c r="B32" s="26"/>
      <c r="C32" s="24" t="s">
        <v>34</v>
      </c>
      <c r="D32" s="28"/>
      <c r="E32" s="28"/>
      <c r="F32" s="28"/>
      <c r="G32" s="28"/>
      <c r="H32" s="67">
        <v>1800</v>
      </c>
      <c r="I32" s="39"/>
      <c r="J32" s="40"/>
      <c r="L32" s="12"/>
    </row>
    <row r="33" spans="1:12" s="12" customFormat="1" ht="15" customHeight="1" x14ac:dyDescent="0.2">
      <c r="A33" s="8"/>
      <c r="B33" s="27"/>
      <c r="C33" s="24" t="s">
        <v>14</v>
      </c>
      <c r="D33" s="28"/>
      <c r="E33" s="28"/>
      <c r="F33" s="28"/>
      <c r="G33" s="29"/>
      <c r="H33" s="67">
        <v>2000</v>
      </c>
      <c r="I33" s="25"/>
      <c r="J33" s="11"/>
    </row>
    <row r="34" spans="1:12" s="12" customFormat="1" ht="15" customHeight="1" thickBot="1" x14ac:dyDescent="0.25">
      <c r="A34" s="8"/>
      <c r="B34" s="27"/>
      <c r="C34" s="24"/>
      <c r="D34" s="24"/>
      <c r="E34" s="24"/>
      <c r="F34" s="24"/>
      <c r="G34" s="24"/>
      <c r="H34" s="24"/>
      <c r="I34" s="25"/>
      <c r="J34" s="11"/>
    </row>
    <row r="35" spans="1:12" s="12" customFormat="1" ht="15" customHeight="1" thickBot="1" x14ac:dyDescent="0.25">
      <c r="A35" s="8"/>
      <c r="B35" s="27"/>
      <c r="C35" s="85" t="s">
        <v>32</v>
      </c>
      <c r="D35" s="82"/>
      <c r="E35" s="82"/>
      <c r="F35" s="82"/>
      <c r="G35" s="82"/>
      <c r="H35" s="84">
        <f>SUM(H27:H33)</f>
        <v>22600</v>
      </c>
      <c r="I35" s="25"/>
      <c r="J35" s="11"/>
    </row>
    <row r="36" spans="1:12" s="12" customFormat="1" ht="15" customHeight="1" thickBot="1" x14ac:dyDescent="0.25">
      <c r="A36" s="8"/>
      <c r="B36" s="27"/>
      <c r="C36" s="24"/>
      <c r="D36" s="24"/>
      <c r="E36" s="24"/>
      <c r="F36" s="24"/>
      <c r="G36" s="24"/>
      <c r="H36" s="24"/>
      <c r="I36" s="25"/>
      <c r="J36" s="11"/>
    </row>
    <row r="37" spans="1:12" s="12" customFormat="1" ht="15" customHeight="1" thickBot="1" x14ac:dyDescent="0.3">
      <c r="A37" s="8"/>
      <c r="B37" s="27"/>
      <c r="C37" s="65" t="s">
        <v>15</v>
      </c>
      <c r="D37" s="66"/>
      <c r="E37" s="66"/>
      <c r="F37" s="70"/>
      <c r="G37" s="71"/>
      <c r="H37" s="80">
        <f>H24+H35</f>
        <v>80000</v>
      </c>
      <c r="I37" s="39"/>
      <c r="J37" s="11"/>
    </row>
    <row r="38" spans="1:12" s="12" customFormat="1" ht="15" customHeight="1" thickBot="1" x14ac:dyDescent="0.25">
      <c r="A38" s="8"/>
      <c r="B38" s="33"/>
      <c r="C38" s="34"/>
      <c r="D38" s="34"/>
      <c r="E38" s="35"/>
      <c r="F38" s="35"/>
      <c r="G38" s="35"/>
      <c r="H38" s="35"/>
      <c r="I38" s="36"/>
      <c r="J38" s="11"/>
    </row>
    <row r="39" spans="1:12" s="12" customFormat="1" ht="7.5" customHeight="1" thickBot="1" x14ac:dyDescent="0.25">
      <c r="A39" s="8"/>
      <c r="B39" s="17"/>
      <c r="C39" s="17"/>
      <c r="D39" s="17"/>
      <c r="E39" s="17"/>
      <c r="F39" s="17"/>
      <c r="G39" s="17"/>
      <c r="H39" s="17"/>
      <c r="I39" s="17"/>
      <c r="J39" s="11"/>
    </row>
    <row r="40" spans="1:12" s="12" customFormat="1" ht="15" customHeight="1" thickBot="1" x14ac:dyDescent="0.25">
      <c r="A40" s="8"/>
      <c r="B40" s="18"/>
      <c r="C40" s="20"/>
      <c r="D40" s="20"/>
      <c r="E40" s="20"/>
      <c r="F40" s="20"/>
      <c r="G40" s="20"/>
      <c r="H40" s="20"/>
      <c r="I40" s="21"/>
      <c r="J40" s="11"/>
    </row>
    <row r="41" spans="1:12" s="12" customFormat="1" ht="16.5" thickBot="1" x14ac:dyDescent="0.25">
      <c r="A41" s="8"/>
      <c r="B41" s="27"/>
      <c r="C41" s="69" t="s">
        <v>4</v>
      </c>
      <c r="D41" s="32"/>
      <c r="E41" s="76"/>
      <c r="F41" s="76"/>
      <c r="G41" s="76"/>
      <c r="H41" s="76"/>
      <c r="I41" s="25"/>
      <c r="J41" s="11"/>
    </row>
    <row r="42" spans="1:12" s="12" customFormat="1" ht="25.5" x14ac:dyDescent="0.2">
      <c r="A42" s="8"/>
      <c r="B42" s="27"/>
      <c r="C42" s="32"/>
      <c r="D42" s="62"/>
      <c r="E42" s="43"/>
      <c r="G42" s="24"/>
      <c r="H42" s="77" t="s">
        <v>48</v>
      </c>
      <c r="I42" s="25"/>
      <c r="J42" s="11"/>
    </row>
    <row r="43" spans="1:12" s="12" customFormat="1" ht="15" customHeight="1" x14ac:dyDescent="0.2">
      <c r="A43" s="8"/>
      <c r="B43" s="27"/>
      <c r="C43" s="24" t="s">
        <v>41</v>
      </c>
      <c r="D43" s="61">
        <f t="shared" ref="D43:D55" si="2">IF(E43="ja",0,1)</f>
        <v>1</v>
      </c>
      <c r="E43" s="43"/>
      <c r="G43" s="24"/>
      <c r="H43" s="67"/>
      <c r="I43" s="25"/>
      <c r="J43" s="11"/>
      <c r="L43" s="48" t="s">
        <v>5</v>
      </c>
    </row>
    <row r="44" spans="1:12" s="12" customFormat="1" ht="15" customHeight="1" x14ac:dyDescent="0.2">
      <c r="A44" s="8"/>
      <c r="B44" s="27"/>
      <c r="C44" s="24" t="s">
        <v>42</v>
      </c>
      <c r="D44" s="61"/>
      <c r="E44" s="43"/>
      <c r="G44" s="24"/>
      <c r="H44" s="67">
        <v>2000</v>
      </c>
      <c r="I44" s="25"/>
      <c r="J44" s="11"/>
      <c r="L44" s="48"/>
    </row>
    <row r="45" spans="1:12" s="12" customFormat="1" ht="15" customHeight="1" x14ac:dyDescent="0.2">
      <c r="A45" s="8"/>
      <c r="B45" s="27"/>
      <c r="C45" s="24" t="s">
        <v>43</v>
      </c>
      <c r="D45" s="61"/>
      <c r="E45" s="43"/>
      <c r="G45" s="24"/>
      <c r="H45" s="67">
        <v>700</v>
      </c>
      <c r="I45" s="25"/>
      <c r="J45" s="11"/>
      <c r="L45" s="48"/>
    </row>
    <row r="46" spans="1:12" s="12" customFormat="1" ht="15" customHeight="1" x14ac:dyDescent="0.2">
      <c r="A46" s="8"/>
      <c r="B46" s="27"/>
      <c r="C46" s="24" t="s">
        <v>16</v>
      </c>
      <c r="D46" s="61"/>
      <c r="E46" s="43"/>
      <c r="G46" s="24"/>
      <c r="H46" s="67">
        <v>1500</v>
      </c>
      <c r="I46" s="25"/>
      <c r="J46" s="11"/>
      <c r="L46" s="48"/>
    </row>
    <row r="47" spans="1:12" s="12" customFormat="1" ht="15" customHeight="1" x14ac:dyDescent="0.2">
      <c r="A47" s="8"/>
      <c r="B47" s="27"/>
      <c r="C47" s="24" t="s">
        <v>44</v>
      </c>
      <c r="D47" s="61"/>
      <c r="E47" s="43"/>
      <c r="G47" s="24"/>
      <c r="H47" s="67">
        <v>1500</v>
      </c>
      <c r="I47" s="25"/>
      <c r="J47" s="11"/>
      <c r="L47" s="48"/>
    </row>
    <row r="48" spans="1:12" s="12" customFormat="1" ht="15" customHeight="1" x14ac:dyDescent="0.2">
      <c r="A48" s="8"/>
      <c r="B48" s="27"/>
      <c r="C48" s="24" t="s">
        <v>45</v>
      </c>
      <c r="D48" s="61"/>
      <c r="E48" s="43"/>
      <c r="G48" s="24"/>
      <c r="H48" s="67">
        <v>500</v>
      </c>
      <c r="I48" s="25"/>
      <c r="J48" s="11"/>
      <c r="L48" s="48"/>
    </row>
    <row r="49" spans="1:12" s="12" customFormat="1" ht="15" customHeight="1" x14ac:dyDescent="0.2">
      <c r="A49" s="8"/>
      <c r="B49" s="27"/>
      <c r="C49" s="24" t="s">
        <v>46</v>
      </c>
      <c r="D49" s="61">
        <f t="shared" si="2"/>
        <v>1</v>
      </c>
      <c r="E49" s="43"/>
      <c r="G49" s="24"/>
      <c r="H49" s="67"/>
      <c r="I49" s="25"/>
      <c r="J49" s="11"/>
      <c r="L49" s="48" t="s">
        <v>6</v>
      </c>
    </row>
    <row r="50" spans="1:12" s="12" customFormat="1" ht="15" customHeight="1" x14ac:dyDescent="0.2">
      <c r="A50" s="8"/>
      <c r="B50" s="27"/>
      <c r="C50" s="24" t="s">
        <v>36</v>
      </c>
      <c r="D50" s="61"/>
      <c r="E50" s="43"/>
      <c r="G50" s="24"/>
      <c r="H50" s="67"/>
      <c r="I50" s="25"/>
      <c r="J50" s="11"/>
      <c r="L50" s="48"/>
    </row>
    <row r="51" spans="1:12" s="12" customFormat="1" ht="15" customHeight="1" x14ac:dyDescent="0.2">
      <c r="A51" s="8"/>
      <c r="B51" s="27"/>
      <c r="C51" s="24" t="s">
        <v>37</v>
      </c>
      <c r="D51" s="61"/>
      <c r="E51" s="43"/>
      <c r="G51" s="24"/>
      <c r="H51" s="67"/>
      <c r="I51" s="25"/>
      <c r="J51" s="11"/>
      <c r="L51" s="48"/>
    </row>
    <row r="52" spans="1:12" s="12" customFormat="1" ht="15" customHeight="1" x14ac:dyDescent="0.2">
      <c r="A52" s="8"/>
      <c r="B52" s="27"/>
      <c r="C52" s="24" t="s">
        <v>38</v>
      </c>
      <c r="D52" s="61"/>
      <c r="E52" s="43"/>
      <c r="G52" s="24"/>
      <c r="H52" s="67"/>
      <c r="I52" s="25"/>
      <c r="J52" s="11"/>
      <c r="L52" s="48"/>
    </row>
    <row r="53" spans="1:12" s="12" customFormat="1" ht="15" customHeight="1" x14ac:dyDescent="0.2">
      <c r="A53" s="8"/>
      <c r="B53" s="27"/>
      <c r="C53" s="24" t="s">
        <v>39</v>
      </c>
      <c r="D53" s="61">
        <f t="shared" si="2"/>
        <v>1</v>
      </c>
      <c r="E53" s="43"/>
      <c r="G53" s="24"/>
      <c r="H53" s="67"/>
      <c r="I53" s="25"/>
      <c r="J53" s="11"/>
      <c r="L53" s="48"/>
    </row>
    <row r="54" spans="1:12" s="12" customFormat="1" ht="15" customHeight="1" x14ac:dyDescent="0.2">
      <c r="A54" s="8"/>
      <c r="B54" s="27"/>
      <c r="C54" s="24" t="s">
        <v>17</v>
      </c>
      <c r="D54" s="61">
        <f t="shared" si="2"/>
        <v>1</v>
      </c>
      <c r="E54" s="43"/>
      <c r="G54" s="24"/>
      <c r="H54" s="67">
        <v>400</v>
      </c>
      <c r="I54" s="25"/>
      <c r="J54" s="11"/>
    </row>
    <row r="55" spans="1:12" s="12" customFormat="1" ht="15" customHeight="1" x14ac:dyDescent="0.2">
      <c r="A55" s="8"/>
      <c r="B55" s="27"/>
      <c r="C55" s="24" t="s">
        <v>40</v>
      </c>
      <c r="D55" s="61">
        <f t="shared" si="2"/>
        <v>1</v>
      </c>
      <c r="E55" s="43"/>
      <c r="G55" s="24"/>
      <c r="H55" s="67">
        <v>200</v>
      </c>
      <c r="I55" s="25"/>
      <c r="J55" s="11"/>
    </row>
    <row r="56" spans="1:12" s="12" customFormat="1" ht="15" customHeight="1" thickBot="1" x14ac:dyDescent="0.25">
      <c r="A56" s="8"/>
      <c r="B56" s="27"/>
      <c r="C56" s="24"/>
      <c r="D56" s="24"/>
      <c r="E56" s="30"/>
      <c r="F56" s="30"/>
      <c r="G56" s="30"/>
      <c r="H56" s="30"/>
      <c r="I56" s="25"/>
      <c r="J56" s="11"/>
    </row>
    <row r="57" spans="1:12" s="12" customFormat="1" ht="15" customHeight="1" thickBot="1" x14ac:dyDescent="0.3">
      <c r="A57" s="8"/>
      <c r="B57" s="27"/>
      <c r="C57" s="65" t="s">
        <v>35</v>
      </c>
      <c r="D57" s="71"/>
      <c r="E57" s="71"/>
      <c r="F57" s="71"/>
      <c r="G57" s="71"/>
      <c r="H57" s="80">
        <f>SUM(H43:H55)</f>
        <v>6800</v>
      </c>
      <c r="I57" s="25"/>
      <c r="J57" s="11"/>
    </row>
    <row r="58" spans="1:12" s="12" customFormat="1" ht="15" customHeight="1" thickBot="1" x14ac:dyDescent="0.25">
      <c r="A58" s="8"/>
      <c r="B58" s="33"/>
      <c r="C58" s="34"/>
      <c r="D58" s="34"/>
      <c r="E58" s="34"/>
      <c r="F58" s="34"/>
      <c r="G58" s="34"/>
      <c r="H58" s="34"/>
      <c r="I58" s="36"/>
      <c r="J58" s="11"/>
    </row>
    <row r="59" spans="1:12" s="12" customFormat="1" ht="7.5" customHeight="1" thickBot="1" x14ac:dyDescent="0.25">
      <c r="A59" s="8"/>
      <c r="B59" s="37"/>
      <c r="C59" s="37"/>
      <c r="D59" s="37"/>
      <c r="E59" s="37"/>
      <c r="F59" s="37"/>
      <c r="G59" s="37"/>
      <c r="H59" s="37"/>
      <c r="I59" s="37"/>
      <c r="J59" s="11"/>
    </row>
    <row r="60" spans="1:12" s="12" customFormat="1" ht="15" customHeight="1" thickBot="1" x14ac:dyDescent="0.25">
      <c r="A60" s="8"/>
      <c r="B60" s="18"/>
      <c r="C60" s="19"/>
      <c r="D60" s="20"/>
      <c r="E60" s="20"/>
      <c r="F60" s="20"/>
      <c r="G60" s="24"/>
      <c r="H60" s="20"/>
      <c r="I60" s="21"/>
      <c r="J60" s="11"/>
    </row>
    <row r="61" spans="1:12" s="12" customFormat="1" ht="15" customHeight="1" thickBot="1" x14ac:dyDescent="0.25">
      <c r="A61" s="8"/>
      <c r="B61" s="22"/>
      <c r="C61" s="68" t="s">
        <v>19</v>
      </c>
      <c r="D61" s="24"/>
      <c r="E61" s="24"/>
      <c r="F61" s="24"/>
      <c r="G61" s="24"/>
      <c r="H61" s="24"/>
      <c r="I61" s="25"/>
      <c r="J61" s="11"/>
    </row>
    <row r="62" spans="1:12" s="12" customFormat="1" ht="15" customHeight="1" thickBot="1" x14ac:dyDescent="0.25">
      <c r="A62" s="8"/>
      <c r="B62" s="26"/>
      <c r="C62" s="23"/>
      <c r="D62" s="24"/>
      <c r="E62" s="24"/>
      <c r="F62" s="24"/>
      <c r="G62" s="24"/>
      <c r="H62" s="24"/>
      <c r="I62" s="25"/>
      <c r="J62" s="11"/>
    </row>
    <row r="63" spans="1:12" s="12" customFormat="1" ht="13.5" thickBot="1" x14ac:dyDescent="0.25">
      <c r="A63" s="8"/>
      <c r="B63" s="27"/>
      <c r="C63" s="47" t="s">
        <v>49</v>
      </c>
      <c r="D63" s="42"/>
      <c r="G63" s="24"/>
      <c r="H63" s="81">
        <f>H37/E27</f>
        <v>133.33333333333334</v>
      </c>
      <c r="I63" s="25"/>
      <c r="J63" s="11"/>
    </row>
    <row r="64" spans="1:12" s="12" customFormat="1" ht="13.5" thickBot="1" x14ac:dyDescent="0.25">
      <c r="A64" s="8"/>
      <c r="B64" s="27"/>
      <c r="C64" s="47" t="s">
        <v>22</v>
      </c>
      <c r="D64" s="42"/>
      <c r="G64" s="24"/>
      <c r="H64" s="81">
        <f>H37-H57</f>
        <v>73200</v>
      </c>
      <c r="I64" s="25"/>
      <c r="J64" s="11"/>
    </row>
    <row r="65" spans="1:10" s="12" customFormat="1" ht="13.5" thickBot="1" x14ac:dyDescent="0.25">
      <c r="A65" s="8"/>
      <c r="B65" s="27"/>
      <c r="C65" s="47" t="s">
        <v>50</v>
      </c>
      <c r="D65" s="42"/>
      <c r="G65" s="24"/>
      <c r="H65" s="74">
        <f>H57/H37</f>
        <v>8.5000000000000006E-2</v>
      </c>
      <c r="I65" s="25"/>
      <c r="J65" s="11"/>
    </row>
    <row r="66" spans="1:10" s="12" customFormat="1" ht="13.5" thickBot="1" x14ac:dyDescent="0.25">
      <c r="A66" s="8"/>
      <c r="B66" s="27"/>
      <c r="C66" s="47"/>
      <c r="D66" s="42"/>
      <c r="E66" s="42"/>
      <c r="F66" s="42"/>
      <c r="G66" s="42"/>
      <c r="H66" s="42"/>
      <c r="I66" s="25"/>
      <c r="J66" s="11"/>
    </row>
    <row r="67" spans="1:10" s="12" customFormat="1" ht="13.5" thickBot="1" x14ac:dyDescent="0.25">
      <c r="A67" s="8"/>
      <c r="B67" s="27"/>
      <c r="C67" s="88"/>
      <c r="D67" s="89"/>
      <c r="E67" s="89"/>
      <c r="F67" s="89"/>
      <c r="G67" s="89"/>
      <c r="H67" s="89"/>
      <c r="I67" s="25"/>
      <c r="J67" s="11"/>
    </row>
    <row r="68" spans="1:10" s="12" customFormat="1" ht="15" customHeight="1" thickBot="1" x14ac:dyDescent="0.25">
      <c r="A68" s="8"/>
      <c r="B68" s="33"/>
      <c r="C68" s="63"/>
      <c r="D68" s="64"/>
      <c r="E68" s="34"/>
      <c r="F68" s="34"/>
      <c r="G68" s="34"/>
      <c r="H68" s="34"/>
      <c r="I68" s="36"/>
      <c r="J68" s="11"/>
    </row>
    <row r="69" spans="1:10" s="12" customFormat="1" ht="7.5" customHeight="1" thickBot="1" x14ac:dyDescent="0.25">
      <c r="A69" s="51"/>
      <c r="B69" s="37"/>
      <c r="C69" s="37"/>
      <c r="D69" s="37"/>
      <c r="E69" s="87"/>
      <c r="F69" s="87"/>
      <c r="G69" s="87"/>
      <c r="H69" s="87"/>
      <c r="I69" s="37"/>
      <c r="J69" s="52"/>
    </row>
  </sheetData>
  <sheetProtection selectLockedCells="1" selectUnlockedCells="1"/>
  <mergeCells count="6">
    <mergeCell ref="E69:H69"/>
    <mergeCell ref="C67:H67"/>
    <mergeCell ref="D6:E6"/>
    <mergeCell ref="B2:I2"/>
    <mergeCell ref="B1:I1"/>
    <mergeCell ref="B6:C6"/>
  </mergeCells>
  <pageMargins left="0.19685039370078741" right="0.19685039370078741" top="0.55118110236220474" bottom="0.55118110236220474" header="0.31496062992125984" footer="0.31496062992125984"/>
  <pageSetup paperSize="9" scale="70" fitToWidth="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Begrotingsformat</vt:lpstr>
      <vt:lpstr>Begrotingsformat!Afdrukbereik</vt:lpstr>
    </vt:vector>
  </TitlesOfParts>
  <Company>KWF Kankerbestrijding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Aafjes</dc:creator>
  <cp:lastModifiedBy>Sirtse Jansen</cp:lastModifiedBy>
  <cp:lastPrinted>2018-10-01T11:31:21Z</cp:lastPrinted>
  <dcterms:created xsi:type="dcterms:W3CDTF">2014-10-30T11:18:14Z</dcterms:created>
  <dcterms:modified xsi:type="dcterms:W3CDTF">2019-12-18T09:09:39Z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