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celozdemir\Desktop\"/>
    </mc:Choice>
  </mc:AlternateContent>
  <workbookProtection workbookPassword="BDF0" lockStructure="1"/>
  <bookViews>
    <workbookView xWindow="0" yWindow="465" windowWidth="28800" windowHeight="12435" tabRatio="500" firstSheet="1" activeTab="1"/>
  </bookViews>
  <sheets>
    <sheet name="Parametreler" sheetId="3" state="hidden" r:id="rId1"/>
    <sheet name="Puantaj" sheetId="2" r:id="rId2"/>
  </sheets>
  <definedNames>
    <definedName name="Faculty">Parametreler!$B$2:$B$4</definedName>
    <definedName name="_xlnm.Print_Area" localSheetId="1">Puantaj!$A$1:$AF$22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W22" i="2"/>
  <c r="W21" i="2"/>
  <c r="M22" i="2"/>
  <c r="M21" i="2"/>
  <c r="E6" i="2"/>
  <c r="AC10" i="2"/>
  <c r="AF13" i="2"/>
</calcChain>
</file>

<file path=xl/sharedStrings.xml><?xml version="1.0" encoding="utf-8"?>
<sst xmlns="http://schemas.openxmlformats.org/spreadsheetml/2006/main" count="230" uniqueCount="87">
  <si>
    <t>Dekan</t>
  </si>
  <si>
    <t>MEF ÜNİVERSİTESİ PUANTAJ ÇİZELGESİ</t>
  </si>
  <si>
    <t>Fakülte</t>
  </si>
  <si>
    <t>Bölüm</t>
  </si>
  <si>
    <t>Ad Soyad</t>
  </si>
  <si>
    <t>Ay/Yıl</t>
  </si>
  <si>
    <t>TOPLAM</t>
  </si>
  <si>
    <t>Ders Kodu</t>
  </si>
  <si>
    <t>Ders Adı</t>
  </si>
  <si>
    <t>Haftalık Ders Saati</t>
  </si>
  <si>
    <t>Eğitim Fakültesi</t>
  </si>
  <si>
    <t>İlköğretim Matematik</t>
  </si>
  <si>
    <t>İngilizce Öğretmenliği</t>
  </si>
  <si>
    <t>Rehberlik ve Psikolojik Danışmanlık</t>
  </si>
  <si>
    <t>Rektör</t>
  </si>
  <si>
    <t>Prof. Dr. Muhammed ŞAHİN</t>
  </si>
  <si>
    <t>Hukuk Fakültesi</t>
  </si>
  <si>
    <t>Hukuk</t>
  </si>
  <si>
    <t>İktisadi İdari ve Sosyal Bilimler Fakültesi</t>
  </si>
  <si>
    <t>Ekonomi</t>
  </si>
  <si>
    <t>İşletme</t>
  </si>
  <si>
    <t>Siyaset Bilimi ve Uluslararası İlişkiler</t>
  </si>
  <si>
    <t>Psikoloji</t>
  </si>
  <si>
    <t>Bilgisayar Mühendisliği</t>
  </si>
  <si>
    <t>Elektrik Elektronik Mühendisliği</t>
  </si>
  <si>
    <t>Endüstri Mühendisliği</t>
  </si>
  <si>
    <t>İnşaat Mühendisliği</t>
  </si>
  <si>
    <t>Makine Mühendisliği</t>
  </si>
  <si>
    <t>Mimarlık</t>
  </si>
  <si>
    <t>İç Mimarlık</t>
  </si>
  <si>
    <t>Mühendislik Fakültesi</t>
  </si>
  <si>
    <t>Sanat Tasarım ve Mimarlık Fakültesi</t>
  </si>
  <si>
    <t>Meslek Yüksekokulu</t>
  </si>
  <si>
    <t>Bankacılık ve Sigortacılık</t>
  </si>
  <si>
    <t>Amir</t>
  </si>
  <si>
    <t>Üst Amir</t>
  </si>
  <si>
    <t>Amir Unvan</t>
  </si>
  <si>
    <t>Üst Amir Unvan</t>
  </si>
  <si>
    <t>Müdür</t>
  </si>
  <si>
    <t>Prof. Dr. Mustafa ÖZCAN</t>
  </si>
  <si>
    <t>Prof. Dr. Havva KARAGÖZ</t>
  </si>
  <si>
    <t>Prof. Dr. Mehmet Fevzi ÜNAL</t>
  </si>
  <si>
    <t>Rektörlük</t>
  </si>
  <si>
    <t>Türk Dili Bölümü</t>
  </si>
  <si>
    <t>Atatürk İlkeleri ve İnkılap Tarihi Bölümü</t>
  </si>
  <si>
    <t>Yabancı Diller Bölümü</t>
  </si>
  <si>
    <t>Büyük Veri Analitiği</t>
  </si>
  <si>
    <t>Fen Bilimleri Enstitüsü</t>
  </si>
  <si>
    <t>Prof. Dr. Muhittin GÖKMEN</t>
  </si>
  <si>
    <t>Yaşam Boyu Eğitim Merkezi</t>
  </si>
  <si>
    <t>Spor ve Öğrenci Kulüpleri Koordinatörlüğü</t>
  </si>
  <si>
    <t>Ay</t>
  </si>
  <si>
    <t>Yıl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</si>
  <si>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</si>
  <si>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</si>
  <si>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</si>
  <si>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</si>
  <si>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</si>
  <si>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</si>
  <si>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</si>
  <si>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</si>
  <si>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</si>
  <si>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</si>
  <si>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</si>
  <si>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</si>
  <si>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Prof. Dr. Mustafa KİBAROĞLU</t>
  </si>
  <si>
    <t>Özel Hukuk</t>
  </si>
  <si>
    <t>Sosyal Bilimler Enstitüsü</t>
  </si>
  <si>
    <t>İnsan Hakları Hukuku</t>
  </si>
  <si>
    <t>Kamu Hukuku</t>
  </si>
  <si>
    <t>Girişimcilik</t>
  </si>
  <si>
    <t>Dr. Öğr. Üyesi Hande KARADAĞ</t>
  </si>
  <si>
    <t>Ekonomi ve Finans Yüksek Lisans</t>
  </si>
  <si>
    <t>Öğrenme Bilimleri Yüksek Lisans</t>
  </si>
  <si>
    <t>İşletme Yüksek Lisans</t>
  </si>
  <si>
    <t>Bilişim Teknolojileri Yüksek Lisans</t>
  </si>
  <si>
    <t>İnşaat Proje Yönetimi Yüksek Lisans </t>
  </si>
  <si>
    <t>Uluslararası Strateji ve Güvenlik Çalışmaları</t>
  </si>
  <si>
    <t>Prof. Dr. Arda İNCEOĞLU</t>
  </si>
  <si>
    <t xml:space="preserve">Dekan </t>
  </si>
  <si>
    <t>Vladlena TCHERKACHINA</t>
  </si>
  <si>
    <t>Direktör Yrd.</t>
  </si>
  <si>
    <t>Sevil Sezen</t>
  </si>
  <si>
    <t>Öğrenci Dekanı</t>
  </si>
  <si>
    <t>Mimari Tasarım</t>
  </si>
  <si>
    <t>Nevzat ÖZKÖK</t>
  </si>
  <si>
    <t>Genel Sekreter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</si>
</sst>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/>
    <xf numFmtId="0" fontId="0" fillId="0" borderId="6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"/>
  <sheetViews>
    <sheetView workbookViewId="0">
      <selection activeCell="D23" sqref="D23"/>
    </sheetView>
  </sheetViews>
  <sheetFormatPr defaultColWidth="11" defaultRowHeight="15.75" x14ac:dyDescent="0.25"/>
  <cols>
    <col min="1" max="1" width="35.375" bestFit="1" customWidth="1"/>
    <col min="2" max="2" width="33.125" bestFit="1" customWidth="1"/>
    <col min="3" max="3" width="25.5" bestFit="1" customWidth="1"/>
    <col min="4" max="4" width="13.5" bestFit="1" customWidth="1"/>
    <col min="5" max="5" width="23.875" bestFit="1" customWidth="1"/>
    <col min="6" max="6" width="13.875" bestFit="1" customWidth="1"/>
  </cols>
  <sheetData>
    <row r="1" spans="1:8" s="6" customFormat="1" x14ac:dyDescent="0.25">
      <c r="A1" s="6" t="s">
        <v>3</v>
      </c>
      <c r="B1" s="6" t="s">
        <v>2</v>
      </c>
      <c r="C1" s="6" t="s">
        <v>34</v>
      </c>
      <c r="D1" s="6" t="s">
        <v>36</v>
      </c>
      <c r="E1" s="6" t="s">
        <v>35</v>
      </c>
      <c r="F1" s="6" t="s">
        <v>37</v>
      </c>
      <c r="G1" s="6" t="s">
        <v>51</v>
      </c>
      <c r="H1" s="6" t="s">
        <v>52</v>
      </c>
    </row>
    <row r="2" spans="1:8" x14ac:dyDescent="0.25">
      <c r="A2" t="s">
        <v>11</v>
      </c>
      <c r="B2" t="s">
        <v>10</v>
      </c>
      <c r="C2" t="s">
        <v>39</v>
      </c>
      <c r="D2" t="s">
        <v>0</v>
      </c>
      <c r="E2" t="s">
        <v>15</v>
      </c>
      <c r="F2" t="s">
        <v>14</v>
      </c>
      <c r="G2" t="s">
        <v>53</v>
      </c>
      <c r="H2">
        <v>2016</v>
      </c>
    </row>
    <row r="3" spans="1:8" x14ac:dyDescent="0.25">
      <c r="A3" t="s">
        <v>12</v>
      </c>
      <c r="B3" t="s">
        <v>10</v>
      </c>
      <c r="C3" t="s">
        <v>39</v>
      </c>
      <c r="D3" t="s">
        <v>0</v>
      </c>
      <c r="E3" t="s">
        <v>15</v>
      </c>
      <c r="F3" t="s">
        <v>14</v>
      </c>
      <c r="G3" t="s">
        <v>54</v>
      </c>
      <c r="H3">
        <v>2017</v>
      </c>
    </row>
    <row r="4" spans="1:8" x14ac:dyDescent="0.25">
      <c r="A4" t="s">
        <v>13</v>
      </c>
      <c r="B4" t="s">
        <v>10</v>
      </c>
      <c r="C4" t="s">
        <v>39</v>
      </c>
      <c r="D4" t="s">
        <v>0</v>
      </c>
      <c r="E4" t="s">
        <v>15</v>
      </c>
      <c r="F4" t="s">
        <v>14</v>
      </c>
      <c r="G4" t="s">
        <v>55</v>
      </c>
      <c r="H4">
        <v>2018</v>
      </c>
    </row>
    <row r="5" spans="1:8" x14ac:dyDescent="0.25">
      <c r="A5" t="s">
        <v>17</v>
      </c>
      <c r="B5" t="s">
        <v>16</v>
      </c>
      <c r="C5" t="s">
        <v>40</v>
      </c>
      <c r="D5" t="s">
        <v>0</v>
      </c>
      <c r="E5" t="s">
        <v>15</v>
      </c>
      <c r="F5" t="s">
        <v>14</v>
      </c>
      <c r="G5" t="s">
        <v>56</v>
      </c>
      <c r="H5">
        <v>2019</v>
      </c>
    </row>
    <row r="6" spans="1:8" x14ac:dyDescent="0.25">
      <c r="A6" t="s">
        <v>19</v>
      </c>
      <c r="B6" t="s">
        <v>18</v>
      </c>
      <c r="C6" t="s">
        <v>65</v>
      </c>
      <c r="D6" t="s">
        <v>0</v>
      </c>
      <c r="E6" t="s">
        <v>15</v>
      </c>
      <c r="F6" t="s">
        <v>14</v>
      </c>
      <c r="G6" t="s">
        <v>57</v>
      </c>
      <c r="H6">
        <v>2020</v>
      </c>
    </row>
    <row r="7" spans="1:8" x14ac:dyDescent="0.25">
      <c r="A7" t="s">
        <v>20</v>
      </c>
      <c r="B7" t="s">
        <v>18</v>
      </c>
      <c r="C7" t="s">
        <v>65</v>
      </c>
      <c r="D7" t="s">
        <v>0</v>
      </c>
      <c r="E7" t="s">
        <v>15</v>
      </c>
      <c r="F7" t="s">
        <v>14</v>
      </c>
      <c r="G7" t="s">
        <v>58</v>
      </c>
      <c r="H7">
        <v>2021</v>
      </c>
    </row>
    <row r="8" spans="1:8" x14ac:dyDescent="0.25">
      <c r="A8" t="s">
        <v>21</v>
      </c>
      <c r="B8" t="s">
        <v>18</v>
      </c>
      <c r="C8" t="s">
        <v>65</v>
      </c>
      <c r="D8" t="s">
        <v>0</v>
      </c>
      <c r="E8" t="s">
        <v>15</v>
      </c>
      <c r="F8" t="s">
        <v>14</v>
      </c>
      <c r="G8" t="s">
        <v>59</v>
      </c>
      <c r="H8">
        <v>2022</v>
      </c>
    </row>
    <row r="9" spans="1:8" x14ac:dyDescent="0.25">
      <c r="A9" t="s">
        <v>22</v>
      </c>
      <c r="B9" t="s">
        <v>18</v>
      </c>
      <c r="C9" t="s">
        <v>65</v>
      </c>
      <c r="D9" t="s">
        <v>0</v>
      </c>
      <c r="E9" t="s">
        <v>15</v>
      </c>
      <c r="F9" t="s">
        <v>14</v>
      </c>
      <c r="G9" t="s">
        <v>60</v>
      </c>
      <c r="H9">
        <v>2023</v>
      </c>
    </row>
    <row r="10" spans="1:8" x14ac:dyDescent="0.25">
      <c r="A10" t="s">
        <v>23</v>
      </c>
      <c r="B10" t="s">
        <v>30</v>
      </c>
      <c r="C10" t="s">
        <v>41</v>
      </c>
      <c r="D10" t="s">
        <v>0</v>
      </c>
      <c r="E10" t="s">
        <v>15</v>
      </c>
      <c r="F10" t="s">
        <v>14</v>
      </c>
      <c r="G10" t="s">
        <v>61</v>
      </c>
      <c r="H10">
        <v>2024</v>
      </c>
    </row>
    <row r="11" spans="1:8" x14ac:dyDescent="0.25">
      <c r="A11" t="s">
        <v>24</v>
      </c>
      <c r="B11" t="s">
        <v>30</v>
      </c>
      <c r="C11" t="s">
        <v>41</v>
      </c>
      <c r="D11" t="s">
        <v>0</v>
      </c>
      <c r="E11" t="s">
        <v>15</v>
      </c>
      <c r="F11" t="s">
        <v>14</v>
      </c>
      <c r="G11" t="s">
        <v>62</v>
      </c>
      <c r="H11">
        <v>2025</v>
      </c>
    </row>
    <row r="12" spans="1:8" x14ac:dyDescent="0.25">
      <c r="A12" t="s">
        <v>25</v>
      </c>
      <c r="B12" t="s">
        <v>30</v>
      </c>
      <c r="C12" t="s">
        <v>41</v>
      </c>
      <c r="D12" t="s">
        <v>0</v>
      </c>
      <c r="E12" t="s">
        <v>15</v>
      </c>
      <c r="F12" t="s">
        <v>14</v>
      </c>
      <c r="G12" t="s">
        <v>63</v>
      </c>
      <c r="H12">
        <v>2026</v>
      </c>
    </row>
    <row r="13" spans="1:8" x14ac:dyDescent="0.25">
      <c r="A13" t="s">
        <v>26</v>
      </c>
      <c r="B13" t="s">
        <v>30</v>
      </c>
      <c r="C13" t="s">
        <v>41</v>
      </c>
      <c r="D13" t="s">
        <v>0</v>
      </c>
      <c r="E13" t="s">
        <v>15</v>
      </c>
      <c r="F13" t="s">
        <v>14</v>
      </c>
      <c r="G13" t="s">
        <v>64</v>
      </c>
      <c r="H13">
        <v>2027</v>
      </c>
    </row>
    <row r="14" spans="1:8" x14ac:dyDescent="0.25">
      <c r="A14" t="s">
        <v>27</v>
      </c>
      <c r="B14" t="s">
        <v>30</v>
      </c>
      <c r="C14" t="s">
        <v>41</v>
      </c>
      <c r="D14" t="s">
        <v>0</v>
      </c>
      <c r="E14" t="s">
        <v>15</v>
      </c>
      <c r="F14" t="s">
        <v>14</v>
      </c>
    </row>
    <row r="15" spans="1:8" x14ac:dyDescent="0.25">
      <c r="A15" t="s">
        <v>28</v>
      </c>
      <c r="B15" t="s">
        <v>31</v>
      </c>
      <c r="C15" t="s">
        <v>78</v>
      </c>
      <c r="D15" t="s">
        <v>79</v>
      </c>
      <c r="E15" t="s">
        <v>15</v>
      </c>
      <c r="F15" t="s">
        <v>14</v>
      </c>
    </row>
    <row r="16" spans="1:8" x14ac:dyDescent="0.25">
      <c r="A16" t="s">
        <v>29</v>
      </c>
      <c r="B16" t="s">
        <v>31</v>
      </c>
      <c r="C16" t="s">
        <v>78</v>
      </c>
      <c r="D16" t="s">
        <v>79</v>
      </c>
      <c r="E16" t="s">
        <v>15</v>
      </c>
      <c r="F16" t="s">
        <v>14</v>
      </c>
    </row>
    <row r="17" spans="1:6" x14ac:dyDescent="0.25">
      <c r="A17" t="s">
        <v>33</v>
      </c>
      <c r="B17" t="s">
        <v>32</v>
      </c>
      <c r="C17" t="s">
        <v>71</v>
      </c>
      <c r="D17" t="s">
        <v>38</v>
      </c>
      <c r="E17" t="s">
        <v>15</v>
      </c>
      <c r="F17" t="s">
        <v>14</v>
      </c>
    </row>
    <row r="18" spans="1:6" x14ac:dyDescent="0.25">
      <c r="A18" t="s">
        <v>43</v>
      </c>
      <c r="B18" t="s">
        <v>42</v>
      </c>
      <c r="C18" t="s">
        <v>85</v>
      </c>
      <c r="D18" t="s">
        <v>86</v>
      </c>
      <c r="E18" t="s">
        <v>15</v>
      </c>
      <c r="F18" t="s">
        <v>14</v>
      </c>
    </row>
    <row r="19" spans="1:6" x14ac:dyDescent="0.25">
      <c r="A19" t="s">
        <v>44</v>
      </c>
      <c r="B19" t="s">
        <v>42</v>
      </c>
      <c r="C19" t="s">
        <v>85</v>
      </c>
      <c r="D19" t="s">
        <v>86</v>
      </c>
      <c r="E19" t="s">
        <v>15</v>
      </c>
      <c r="F19" t="s">
        <v>14</v>
      </c>
    </row>
    <row r="20" spans="1:6" x14ac:dyDescent="0.25">
      <c r="A20" t="s">
        <v>45</v>
      </c>
      <c r="B20" t="s">
        <v>42</v>
      </c>
      <c r="C20" t="s">
        <v>80</v>
      </c>
      <c r="D20" t="s">
        <v>81</v>
      </c>
      <c r="E20" t="s">
        <v>15</v>
      </c>
      <c r="F20" t="s">
        <v>14</v>
      </c>
    </row>
    <row r="21" spans="1:6" x14ac:dyDescent="0.25">
      <c r="A21" t="s">
        <v>69</v>
      </c>
      <c r="B21" t="s">
        <v>67</v>
      </c>
      <c r="C21" t="s">
        <v>71</v>
      </c>
      <c r="D21" t="s">
        <v>38</v>
      </c>
      <c r="E21" t="s">
        <v>15</v>
      </c>
      <c r="F21" t="s">
        <v>14</v>
      </c>
    </row>
    <row r="22" spans="1:6" x14ac:dyDescent="0.25">
      <c r="A22" t="s">
        <v>68</v>
      </c>
      <c r="B22" t="s">
        <v>67</v>
      </c>
      <c r="C22" t="s">
        <v>71</v>
      </c>
      <c r="D22" t="s">
        <v>38</v>
      </c>
      <c r="E22" t="s">
        <v>15</v>
      </c>
      <c r="F22" t="s">
        <v>14</v>
      </c>
    </row>
    <row r="23" spans="1:6" x14ac:dyDescent="0.25">
      <c r="A23" t="s">
        <v>66</v>
      </c>
      <c r="B23" t="s">
        <v>67</v>
      </c>
      <c r="C23" t="s">
        <v>71</v>
      </c>
      <c r="D23" t="s">
        <v>38</v>
      </c>
      <c r="E23" t="s">
        <v>15</v>
      </c>
      <c r="F23" t="s">
        <v>14</v>
      </c>
    </row>
    <row r="24" spans="1:6" x14ac:dyDescent="0.25">
      <c r="A24" t="s">
        <v>70</v>
      </c>
      <c r="B24" t="s">
        <v>67</v>
      </c>
      <c r="C24" t="s">
        <v>71</v>
      </c>
      <c r="D24" t="s">
        <v>38</v>
      </c>
      <c r="E24" t="s">
        <v>15</v>
      </c>
      <c r="F24" t="s">
        <v>14</v>
      </c>
    </row>
    <row r="25" spans="1:6" x14ac:dyDescent="0.25">
      <c r="A25" t="s">
        <v>46</v>
      </c>
      <c r="B25" t="s">
        <v>47</v>
      </c>
      <c r="C25" t="s">
        <v>48</v>
      </c>
      <c r="D25" t="s">
        <v>38</v>
      </c>
      <c r="E25" t="s">
        <v>15</v>
      </c>
      <c r="F25" t="s">
        <v>14</v>
      </c>
    </row>
    <row r="26" spans="1:6" x14ac:dyDescent="0.25">
      <c r="A26" t="s">
        <v>84</v>
      </c>
      <c r="B26" t="s">
        <v>47</v>
      </c>
      <c r="C26" t="s">
        <v>48</v>
      </c>
      <c r="D26" t="s">
        <v>38</v>
      </c>
      <c r="E26" t="s">
        <v>15</v>
      </c>
      <c r="F26" t="s">
        <v>14</v>
      </c>
    </row>
    <row r="27" spans="1:6" x14ac:dyDescent="0.25">
      <c r="A27" t="s">
        <v>49</v>
      </c>
      <c r="B27" t="s">
        <v>42</v>
      </c>
      <c r="C27" t="s">
        <v>71</v>
      </c>
      <c r="D27" t="s">
        <v>38</v>
      </c>
      <c r="E27" t="s">
        <v>15</v>
      </c>
      <c r="F27" t="s">
        <v>14</v>
      </c>
    </row>
    <row r="28" spans="1:6" x14ac:dyDescent="0.25">
      <c r="A28" t="s">
        <v>50</v>
      </c>
      <c r="B28" t="s">
        <v>42</v>
      </c>
      <c r="C28" t="s">
        <v>82</v>
      </c>
      <c r="D28" t="s">
        <v>83</v>
      </c>
      <c r="E28" t="s">
        <v>15</v>
      </c>
      <c r="F28" t="s">
        <v>14</v>
      </c>
    </row>
    <row r="29" spans="1:6" x14ac:dyDescent="0.25">
      <c r="A29" t="s">
        <v>72</v>
      </c>
      <c r="B29" t="s">
        <v>67</v>
      </c>
      <c r="C29" t="s">
        <v>71</v>
      </c>
      <c r="D29" t="s">
        <v>38</v>
      </c>
      <c r="E29" t="s">
        <v>15</v>
      </c>
      <c r="F29" t="s">
        <v>14</v>
      </c>
    </row>
    <row r="30" spans="1:6" x14ac:dyDescent="0.25">
      <c r="A30" t="s">
        <v>73</v>
      </c>
      <c r="B30" t="s">
        <v>67</v>
      </c>
      <c r="C30" t="s">
        <v>71</v>
      </c>
      <c r="D30" t="s">
        <v>38</v>
      </c>
      <c r="E30" t="s">
        <v>15</v>
      </c>
      <c r="F30" t="s">
        <v>14</v>
      </c>
    </row>
    <row r="31" spans="1:6" x14ac:dyDescent="0.25">
      <c r="A31" t="s">
        <v>74</v>
      </c>
      <c r="B31" t="s">
        <v>67</v>
      </c>
      <c r="C31" t="s">
        <v>71</v>
      </c>
      <c r="D31" t="s">
        <v>38</v>
      </c>
      <c r="E31" t="s">
        <v>15</v>
      </c>
      <c r="F31" t="s">
        <v>14</v>
      </c>
    </row>
    <row r="32" spans="1:6" x14ac:dyDescent="0.25">
      <c r="A32" t="s">
        <v>75</v>
      </c>
      <c r="B32" t="s">
        <v>47</v>
      </c>
      <c r="C32" t="s">
        <v>48</v>
      </c>
      <c r="D32" t="s">
        <v>38</v>
      </c>
      <c r="E32" t="s">
        <v>15</v>
      </c>
      <c r="F32" t="s">
        <v>14</v>
      </c>
    </row>
    <row r="33" spans="1:6" x14ac:dyDescent="0.25">
      <c r="A33" t="s">
        <v>76</v>
      </c>
      <c r="B33" t="s">
        <v>47</v>
      </c>
      <c r="C33" t="s">
        <v>48</v>
      </c>
      <c r="D33" t="s">
        <v>38</v>
      </c>
      <c r="E33" t="s">
        <v>15</v>
      </c>
      <c r="F33" t="s">
        <v>14</v>
      </c>
    </row>
    <row r="34" spans="1:6" x14ac:dyDescent="0.25">
      <c r="A34" t="s">
        <v>77</v>
      </c>
      <c r="B34" t="s">
        <v>67</v>
      </c>
      <c r="C34" t="s">
        <v>71</v>
      </c>
      <c r="D34" t="s">
        <v>38</v>
      </c>
      <c r="E34" t="s">
        <v>15</v>
      </c>
      <c r="F34" t="s">
        <v>14</v>
      </c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22"/>
  <sheetViews>
    <sheetView tabSelected="1" workbookViewId="0">
      <selection activeCell="J7" sqref="J7:M7"/>
    </sheetView>
  </sheetViews>
  <sheetFormatPr defaultColWidth="11" defaultRowHeight="15.75" x14ac:dyDescent="0.25"/>
  <cols>
    <col min="1" max="28" width="5" customWidth="1"/>
    <col min="29" max="30" width="5.125" customWidth="1"/>
    <col min="31" max="31" width="5" customWidth="1"/>
    <col min="32" max="32" width="8.375" bestFit="1" customWidth="1"/>
  </cols>
  <sheetData>
    <row r="1" spans="1:33" x14ac:dyDescent="0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x14ac:dyDescent="0.25">
      <c r="B4" s="15" t="s">
        <v>4</v>
      </c>
      <c r="C4" s="16"/>
      <c r="D4" s="17"/>
      <c r="E4" s="11"/>
      <c r="F4" s="18"/>
      <c r="G4" s="18"/>
      <c r="H4" s="18"/>
      <c r="I4" s="18"/>
      <c r="J4" s="18"/>
      <c r="K4" s="18"/>
      <c r="L4" s="18"/>
      <c r="M4" s="12"/>
      <c r="N4" s="4"/>
      <c r="O4" s="4"/>
      <c r="P4" s="13" t="s">
        <v>7</v>
      </c>
      <c r="Q4" s="13"/>
      <c r="R4" s="13"/>
      <c r="S4" s="13" t="s">
        <v>8</v>
      </c>
      <c r="T4" s="13"/>
      <c r="U4" s="13"/>
      <c r="V4" s="13"/>
      <c r="W4" s="13"/>
      <c r="X4" s="13"/>
      <c r="Y4" s="13"/>
      <c r="Z4" s="13"/>
      <c r="AA4" s="13"/>
      <c r="AB4" s="13"/>
      <c r="AC4" s="23" t="s">
        <v>9</v>
      </c>
      <c r="AD4" s="24"/>
      <c r="AE4" s="24"/>
      <c r="AF4" s="25"/>
      <c r="AG4" s="4"/>
    </row>
    <row r="5" spans="1:33" x14ac:dyDescent="0.25">
      <c r="B5" s="15" t="s">
        <v>3</v>
      </c>
      <c r="C5" s="16"/>
      <c r="D5" s="17"/>
      <c r="E5" s="11" t="s">
        <v>3</v>
      </c>
      <c r="F5" s="18"/>
      <c r="G5" s="18"/>
      <c r="H5" s="18"/>
      <c r="I5" s="18"/>
      <c r="J5" s="18"/>
      <c r="K5" s="18"/>
      <c r="L5" s="18"/>
      <c r="M5" s="12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3" x14ac:dyDescent="0.25">
      <c r="B6" s="15" t="s">
        <v>2</v>
      </c>
      <c r="C6" s="16"/>
      <c r="D6" s="17"/>
      <c r="E6" s="19" t="str">
        <f>IFERROR(VLOOKUP(E5,Parametreler!A:F,2,0),"")</f>
        <v>Fakülte</v>
      </c>
      <c r="F6" s="20"/>
      <c r="G6" s="20"/>
      <c r="H6" s="20"/>
      <c r="I6" s="21"/>
      <c r="J6" s="20"/>
      <c r="K6" s="20"/>
      <c r="L6" s="20"/>
      <c r="M6" s="22"/>
      <c r="N6" s="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 x14ac:dyDescent="0.25">
      <c r="B7" s="15" t="s">
        <v>5</v>
      </c>
      <c r="C7" s="16"/>
      <c r="D7" s="17"/>
      <c r="E7" s="10" t="s">
        <v>53</v>
      </c>
      <c r="F7" s="10"/>
      <c r="G7" s="10"/>
      <c r="H7" s="11"/>
      <c r="I7" s="8"/>
      <c r="J7" s="12">
        <v>2020</v>
      </c>
      <c r="K7" s="10"/>
      <c r="L7" s="10"/>
      <c r="M7" s="10"/>
      <c r="N7" s="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3" x14ac:dyDescent="0.25"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 x14ac:dyDescent="0.25"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3" x14ac:dyDescent="0.25">
      <c r="Z10" s="13" t="s">
        <v>6</v>
      </c>
      <c r="AA10" s="13"/>
      <c r="AB10" s="13"/>
      <c r="AC10" s="26">
        <f>SUM(AC5:AF9)</f>
        <v>0</v>
      </c>
      <c r="AD10" s="26"/>
      <c r="AE10" s="26"/>
      <c r="AF10" s="26"/>
    </row>
    <row r="12" spans="1:33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  <c r="AB12" s="1">
        <v>28</v>
      </c>
      <c r="AC12" s="1">
        <v>29</v>
      </c>
      <c r="AD12" s="1">
        <v>30</v>
      </c>
      <c r="AE12" s="1">
        <v>31</v>
      </c>
      <c r="AF12" s="1" t="s">
        <v>6</v>
      </c>
    </row>
    <row r="13" spans="1:3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3">
        <f>SUM(A13:AE13)</f>
        <v>0</v>
      </c>
    </row>
    <row r="20" spans="3:29" x14ac:dyDescent="0.25">
      <c r="C20" s="7"/>
      <c r="D20" s="7"/>
      <c r="E20" s="7"/>
      <c r="F20" s="7"/>
      <c r="G20" s="7"/>
      <c r="H20" s="7"/>
      <c r="I20" s="7"/>
      <c r="M20" s="7"/>
      <c r="N20" s="7"/>
      <c r="O20" s="7"/>
      <c r="P20" s="7"/>
      <c r="Q20" s="7"/>
      <c r="R20" s="7"/>
      <c r="S20" s="7"/>
      <c r="W20" s="7"/>
      <c r="X20" s="7"/>
      <c r="Y20" s="7"/>
      <c r="Z20" s="7"/>
      <c r="AA20" s="7"/>
      <c r="AB20" s="7"/>
      <c r="AC20" s="7"/>
    </row>
    <row r="21" spans="3:29" x14ac:dyDescent="0.25">
      <c r="C21" s="9">
        <f>E4</f>
        <v>0</v>
      </c>
      <c r="D21" s="9"/>
      <c r="E21" s="9"/>
      <c r="F21" s="9"/>
      <c r="G21" s="9"/>
      <c r="H21" s="9"/>
      <c r="I21" s="9"/>
      <c r="M21" s="9" t="str">
        <f>IFERROR(VLOOKUP(E5,Parametreler!A:F,3,0),"")</f>
        <v>Amir</v>
      </c>
      <c r="N21" s="9"/>
      <c r="O21" s="9"/>
      <c r="P21" s="9"/>
      <c r="Q21" s="9"/>
      <c r="R21" s="9"/>
      <c r="S21" s="9"/>
      <c r="T21" s="2"/>
      <c r="W21" s="9" t="str">
        <f>IFERROR(VLOOKUP(E5,Parametreler!A:F,5,0),"")</f>
        <v>Üst Amir</v>
      </c>
      <c r="X21" s="9"/>
      <c r="Y21" s="9"/>
      <c r="Z21" s="9"/>
      <c r="AA21" s="9"/>
      <c r="AB21" s="9"/>
      <c r="AC21" s="9"/>
    </row>
    <row r="22" spans="3:29" x14ac:dyDescent="0.25">
      <c r="C22" s="9"/>
      <c r="D22" s="9"/>
      <c r="E22" s="9"/>
      <c r="F22" s="9"/>
      <c r="G22" s="9"/>
      <c r="H22" s="9"/>
      <c r="I22" s="9"/>
      <c r="M22" s="9" t="str">
        <f>IFERROR(VLOOKUP(E5,Parametreler!A:F,4,0),"")</f>
        <v>Amir Unvan</v>
      </c>
      <c r="N22" s="9"/>
      <c r="O22" s="9"/>
      <c r="P22" s="9"/>
      <c r="Q22" s="9"/>
      <c r="R22" s="9"/>
      <c r="S22" s="9"/>
      <c r="W22" s="9" t="str">
        <f>IFERROR(VLOOKUP(E5,Parametreler!A:F,6,0),"")</f>
        <v>Üst Amir Unvan</v>
      </c>
      <c r="X22" s="9"/>
      <c r="Y22" s="9"/>
      <c r="Z22" s="9"/>
      <c r="AA22" s="9"/>
      <c r="AB22" s="9"/>
      <c r="AC22" s="9"/>
    </row>
  </sheetData>
  <sheetProtection password="BDF0" sheet="1" objects="1" scenarios="1" formatCells="0" formatColumns="0" formatRows="0" insertColumns="0" insertRows="0" insertHyperlinks="0" deleteColumns="0" deleteRows="0"/>
  <mergeCells count="36">
    <mergeCell ref="S4:AB4"/>
    <mergeCell ref="AC4:AF4"/>
    <mergeCell ref="P5:R5"/>
    <mergeCell ref="S5:AB5"/>
    <mergeCell ref="AC10:AF10"/>
    <mergeCell ref="P8:R8"/>
    <mergeCell ref="S8:AB8"/>
    <mergeCell ref="AC8:AF8"/>
    <mergeCell ref="A1:AF1"/>
    <mergeCell ref="B5:D5"/>
    <mergeCell ref="B6:D6"/>
    <mergeCell ref="B7:D7"/>
    <mergeCell ref="E5:M5"/>
    <mergeCell ref="E6:M6"/>
    <mergeCell ref="P4:R4"/>
    <mergeCell ref="B4:D4"/>
    <mergeCell ref="E4:M4"/>
    <mergeCell ref="P7:R7"/>
    <mergeCell ref="S7:AB7"/>
    <mergeCell ref="AC7:AF7"/>
    <mergeCell ref="AC5:AF5"/>
    <mergeCell ref="P6:R6"/>
    <mergeCell ref="S6:AB6"/>
    <mergeCell ref="AC6:AF6"/>
    <mergeCell ref="C22:I22"/>
    <mergeCell ref="M22:S22"/>
    <mergeCell ref="W22:AC22"/>
    <mergeCell ref="E7:H7"/>
    <mergeCell ref="J7:M7"/>
    <mergeCell ref="C21:I21"/>
    <mergeCell ref="M21:S21"/>
    <mergeCell ref="W21:AC21"/>
    <mergeCell ref="P9:R9"/>
    <mergeCell ref="S9:AB9"/>
    <mergeCell ref="AC9:AF9"/>
    <mergeCell ref="Z10:AB10"/>
  </mergeCells>
  <phoneticPr fontId="2" type="noConversion"/>
  <dataValidations count="2">
    <dataValidation type="decimal" allowBlank="1" showErrorMessage="1" errorTitle="Hata" error="Tam sayı veya ondalık sayı girişi yapınız." sqref="A13:AE13">
      <formula1>0</formula1>
      <formula2>10</formula2>
    </dataValidation>
    <dataValidation type="decimal" allowBlank="1" showInputMessage="1" showErrorMessage="1" errorTitle="Hata" error="Tam sayı veya ondalık sayı girişi yapınız." sqref="AC5:AF9">
      <formula1>0</formula1>
      <formula2>100</formula2>
    </dataValidation>
  </dataValidations>
  <pageMargins left="0.25" right="0.25" top="0.75" bottom="0.75" header="0.3" footer="0.3"/>
  <pageSetup paperSize="9" scale="81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Parametreler!$A:$A</xm:f>
          </x14:formula1>
          <xm:sqref>E5:M5</xm:sqref>
        </x14:dataValidation>
        <x14:dataValidation type="list" allowBlank="1" showInputMessage="1" showErrorMessage="1">
          <x14:formula1>
            <xm:f>Parametreler!$G:$G</xm:f>
          </x14:formula1>
          <xm:sqref>E7:H7</xm:sqref>
        </x14:dataValidation>
        <x14:dataValidation type="list" allowBlank="1" showInputMessage="1" showErrorMessage="1">
          <x14:formula1>
            <xm:f>Parametreler!$H:$H</xm:f>
          </x14:formula1>
          <xm:sqref>J7:M7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Parametreler</vt:lpstr>
      <vt:lpstr>Puantaj</vt:lpstr>
      <vt:lpstr>Faculty</vt:lpstr>
      <vt:lpstr>Puantaj!Print_Area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Sarıçınar</dc:creator>
  <cp:lastModifiedBy>Yucelozdemir</cp:lastModifiedBy>
  <dcterms:created xsi:type="dcterms:W3CDTF">2016-11-14T11:57:21Z</dcterms:created>
  <dcterms:modified xsi:type="dcterms:W3CDTF">2020-01-13T05:39:50Z</dcterms:modified>
</cp:coreProperties>
</file>