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elle\Downloads\"/>
    </mc:Choice>
  </mc:AlternateContent>
  <bookViews>
    <workbookView xWindow="0" yWindow="0" windowWidth="19160" windowHeight="6660"/>
  </bookViews>
  <sheets>
    <sheet name="empreinte carbone" sheetId="1" r:id="rId1"/>
    <sheet name="listes" sheetId="2" r:id="rId2"/>
  </sheets>
  <definedNames>
    <definedName name="_xlnm._FilterDatabase" localSheetId="0" hidden="1">'empreinte carbone'!$A$1:$G$8</definedName>
  </definedNames>
  <calcPr calcId="152511"/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G2" i="1"/>
  <c r="F2" i="1"/>
</calcChain>
</file>

<file path=xl/sharedStrings.xml><?xml version="1.0" encoding="utf-8"?>
<sst xmlns="http://schemas.openxmlformats.org/spreadsheetml/2006/main" count="65" uniqueCount="47">
  <si>
    <t>id</t>
  </si>
  <si>
    <t>name</t>
  </si>
  <si>
    <t>energy_consumption</t>
  </si>
  <si>
    <t>energy_consumption_unit</t>
  </si>
  <si>
    <t>energy_source</t>
  </si>
  <si>
    <t>emission_intensity</t>
  </si>
  <si>
    <t>emission_intensity_unit</t>
  </si>
  <si>
    <t>Bus standard</t>
  </si>
  <si>
    <t>0.4</t>
  </si>
  <si>
    <t>L/km</t>
  </si>
  <si>
    <t>B7</t>
  </si>
  <si>
    <t>kgCO2e/L</t>
  </si>
  <si>
    <t>kWh/km</t>
  </si>
  <si>
    <t>ELEC</t>
  </si>
  <si>
    <t>0.035</t>
  </si>
  <si>
    <t>kgCO2e/kWh</t>
  </si>
  <si>
    <t>Tram</t>
  </si>
  <si>
    <t>Bus électrique 1</t>
  </si>
  <si>
    <t xml:space="preserve">Bus électrique 2 </t>
  </si>
  <si>
    <t>…</t>
  </si>
  <si>
    <t>Bus articulé 1</t>
  </si>
  <si>
    <t>Bus articulé 2</t>
  </si>
  <si>
    <t>E5</t>
  </si>
  <si>
    <t>2.75</t>
  </si>
  <si>
    <t>E10</t>
  </si>
  <si>
    <t>2.67</t>
  </si>
  <si>
    <t>E85</t>
  </si>
  <si>
    <t>1.107</t>
  </si>
  <si>
    <t>3.10</t>
  </si>
  <si>
    <t>B10</t>
  </si>
  <si>
    <t>3.04</t>
  </si>
  <si>
    <t>B30</t>
  </si>
  <si>
    <t>2.64</t>
  </si>
  <si>
    <t>B100</t>
  </si>
  <si>
    <t>1.22</t>
  </si>
  <si>
    <t>GNC</t>
  </si>
  <si>
    <t>2.337</t>
  </si>
  <si>
    <t>kgCO2e/m^3</t>
  </si>
  <si>
    <t>GPL</t>
  </si>
  <si>
    <t>1.77</t>
  </si>
  <si>
    <t>BUT</t>
  </si>
  <si>
    <t>3.27</t>
  </si>
  <si>
    <t>PROP</t>
  </si>
  <si>
    <t>3.29</t>
  </si>
  <si>
    <t>GNL</t>
  </si>
  <si>
    <t>HYBRID</t>
  </si>
  <si>
    <t>à définir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</si>
</sst>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0" fillId="0" borderId="10" xfId="0" applyBorder="1"/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11" sqref="B11"/>
    </sheetView>
  </sheetViews>
  <sheetFormatPr defaultRowHeight="14.5" x14ac:dyDescent="0.35"/>
  <cols>
    <col min="1" max="1" width="6.36328125" customWidth="1"/>
    <col min="2" max="2" width="17.453125" bestFit="1" customWidth="1"/>
    <col min="3" max="3" width="18.54296875" bestFit="1" customWidth="1"/>
    <col min="4" max="4" width="22.90625" bestFit="1" customWidth="1"/>
    <col min="5" max="5" width="13.08984375" bestFit="1" customWidth="1"/>
    <col min="6" max="6" width="16.36328125" bestFit="1" customWidth="1"/>
    <col min="7" max="7" width="20.7265625" bestFit="1" customWidth="1"/>
  </cols>
  <sheetData>
    <row r="1" spans="1:7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s="3">
        <v>324</v>
      </c>
      <c r="B2" s="3" t="s">
        <v>7</v>
      </c>
      <c r="C2" s="3" t="s">
        <v>8</v>
      </c>
      <c r="D2" s="3" t="s">
        <v>9</v>
      </c>
      <c r="E2" s="3" t="s">
        <v>10</v>
      </c>
      <c r="F2" s="2" t="str">
        <f>IF(E2="","",VLOOKUP(E2,listes!$B$2:$C$30,2,FALSE))</f>
        <v>3.10</v>
      </c>
      <c r="G2" s="2" t="str">
        <f>IF(E2="","",VLOOKUP(E2,listes!$B$2:$D$30,3,FALSE))</f>
        <v>kgCO2e/L</v>
      </c>
    </row>
    <row r="3" spans="1:7" x14ac:dyDescent="0.35">
      <c r="A3" s="3">
        <v>125</v>
      </c>
      <c r="B3" s="3" t="s">
        <v>20</v>
      </c>
      <c r="C3" s="3"/>
      <c r="D3" s="3"/>
      <c r="E3" s="3"/>
      <c r="F3" s="2" t="str">
        <f>IF(E3="","",VLOOKUP(E3,listes!$B$2:$C$30,2,FALSE))</f>
        <v/>
      </c>
      <c r="G3" s="2" t="str">
        <f>IF(E3="","",VLOOKUP(E3,listes!$B$2:$D$30,3,FALSE))</f>
        <v/>
      </c>
    </row>
    <row r="4" spans="1:7" x14ac:dyDescent="0.35">
      <c r="A4" s="3">
        <v>435</v>
      </c>
      <c r="B4" s="3" t="s">
        <v>21</v>
      </c>
      <c r="C4" s="3"/>
      <c r="D4" s="3"/>
      <c r="E4" s="3"/>
      <c r="F4" s="2" t="str">
        <f>IF(E4="","",VLOOKUP(E4,listes!$B$2:$C$30,2,FALSE))</f>
        <v/>
      </c>
      <c r="G4" s="2" t="str">
        <f>IF(E4="","",VLOOKUP(E4,listes!$B$2:$D$30,3,FALSE))</f>
        <v/>
      </c>
    </row>
    <row r="5" spans="1:7" x14ac:dyDescent="0.35">
      <c r="A5" s="3">
        <v>13</v>
      </c>
      <c r="B5" s="3" t="s">
        <v>17</v>
      </c>
      <c r="C5" s="3"/>
      <c r="D5" s="3"/>
      <c r="E5" s="3"/>
      <c r="F5" s="2" t="str">
        <f>IF(E5="","",VLOOKUP(E5,listes!$B$2:$C$30,2,FALSE))</f>
        <v/>
      </c>
      <c r="G5" s="2" t="str">
        <f>IF(E5="","",VLOOKUP(E5,listes!$B$2:$D$30,3,FALSE))</f>
        <v/>
      </c>
    </row>
    <row r="6" spans="1:7" x14ac:dyDescent="0.35">
      <c r="A6" s="3">
        <v>15</v>
      </c>
      <c r="B6" s="3" t="s">
        <v>18</v>
      </c>
      <c r="C6" s="3"/>
      <c r="D6" s="3"/>
      <c r="E6" s="3"/>
      <c r="F6" s="2" t="str">
        <f>IF(E6="","",VLOOKUP(E6,listes!$B$2:$C$30,2,FALSE))</f>
        <v/>
      </c>
      <c r="G6" s="2" t="str">
        <f>IF(E6="","",VLOOKUP(E6,listes!$B$2:$D$30,3,FALSE))</f>
        <v/>
      </c>
    </row>
    <row r="7" spans="1:7" x14ac:dyDescent="0.35">
      <c r="A7" s="3">
        <v>5</v>
      </c>
      <c r="B7" s="3" t="s">
        <v>19</v>
      </c>
      <c r="C7" s="3"/>
      <c r="D7" s="3"/>
      <c r="E7" s="3"/>
      <c r="F7" s="2" t="str">
        <f>IF(E7="","",VLOOKUP(E7,listes!$B$2:$C$30,2,FALSE))</f>
        <v/>
      </c>
      <c r="G7" s="2" t="str">
        <f>IF(E7="","",VLOOKUP(E7,listes!$B$2:$D$30,3,FALSE))</f>
        <v/>
      </c>
    </row>
    <row r="8" spans="1:7" x14ac:dyDescent="0.35">
      <c r="A8" s="3">
        <v>1003</v>
      </c>
      <c r="B8" s="3" t="s">
        <v>16</v>
      </c>
      <c r="C8" s="3"/>
      <c r="D8" s="3"/>
      <c r="E8" s="3"/>
      <c r="F8" s="2" t="str">
        <f>IF(E8="","",VLOOKUP(E8,listes!$B$2:$C$30,2,FALSE))</f>
        <v/>
      </c>
      <c r="G8" s="2" t="str">
        <f>IF(E8="","",VLOOKUP(E8,listes!$B$2:$D$30,3,FALSE))</f>
        <v/>
      </c>
    </row>
  </sheetData>
  <autoFilter ref="A1:G8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listes!$A$2:$A$5</xm:f>
          </x14:formula1>
          <xm:sqref>D2:D8</xm:sqref>
        </x14:dataValidation>
        <x14:dataValidation type="list" allowBlank="1" showInputMessage="1" showErrorMessage="1">
          <x14:formula1>
            <xm:f>listes!$B$2:$B$30</xm:f>
          </x14:formula1>
          <xm:sqref>E2:E8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2" workbookViewId="0">
      <selection activeCell="D15" sqref="D15"/>
    </sheetView>
  </sheetViews>
  <sheetFormatPr defaultRowHeight="14.5" x14ac:dyDescent="0.35"/>
  <cols>
    <col min="1" max="1" width="22.90625" bestFit="1" customWidth="1"/>
    <col min="2" max="2" width="13.08984375" bestFit="1" customWidth="1"/>
    <col min="3" max="3" width="24.54296875" customWidth="1"/>
    <col min="4" max="4" width="22.90625" customWidth="1"/>
  </cols>
  <sheetData>
    <row r="1" spans="1:5" x14ac:dyDescent="0.35">
      <c r="A1" t="s">
        <v>3</v>
      </c>
      <c r="B1" t="s">
        <v>4</v>
      </c>
      <c r="C1" t="s">
        <v>5</v>
      </c>
      <c r="D1" t="s">
        <v>6</v>
      </c>
    </row>
    <row r="2" spans="1:5" x14ac:dyDescent="0.35">
      <c r="A2" t="s">
        <v>9</v>
      </c>
      <c r="B2" t="s">
        <v>22</v>
      </c>
      <c r="C2" s="1" t="s">
        <v>23</v>
      </c>
      <c r="D2" t="s">
        <v>11</v>
      </c>
    </row>
    <row r="3" spans="1:5" x14ac:dyDescent="0.35">
      <c r="A3" t="s">
        <v>12</v>
      </c>
      <c r="B3" t="s">
        <v>24</v>
      </c>
      <c r="C3" t="s">
        <v>25</v>
      </c>
      <c r="D3" t="s">
        <v>11</v>
      </c>
    </row>
    <row r="4" spans="1:5" x14ac:dyDescent="0.35">
      <c r="B4" t="s">
        <v>26</v>
      </c>
      <c r="C4" t="s">
        <v>27</v>
      </c>
      <c r="D4" s="1" t="s">
        <v>11</v>
      </c>
      <c r="E4" s="1"/>
    </row>
    <row r="5" spans="1:5" x14ac:dyDescent="0.35">
      <c r="B5" t="s">
        <v>10</v>
      </c>
      <c r="C5" t="s">
        <v>28</v>
      </c>
      <c r="D5" t="s">
        <v>11</v>
      </c>
    </row>
    <row r="6" spans="1:5" x14ac:dyDescent="0.35">
      <c r="B6" t="s">
        <v>29</v>
      </c>
      <c r="C6" t="s">
        <v>30</v>
      </c>
      <c r="D6" t="s">
        <v>11</v>
      </c>
    </row>
    <row r="7" spans="1:5" x14ac:dyDescent="0.35">
      <c r="B7" t="s">
        <v>31</v>
      </c>
      <c r="C7" t="s">
        <v>32</v>
      </c>
      <c r="D7" t="s">
        <v>11</v>
      </c>
    </row>
    <row r="8" spans="1:5" x14ac:dyDescent="0.35">
      <c r="B8" t="s">
        <v>33</v>
      </c>
      <c r="C8" t="s">
        <v>34</v>
      </c>
      <c r="D8" t="s">
        <v>11</v>
      </c>
    </row>
    <row r="9" spans="1:5" x14ac:dyDescent="0.35">
      <c r="B9" t="s">
        <v>35</v>
      </c>
      <c r="C9" t="s">
        <v>36</v>
      </c>
      <c r="D9" t="s">
        <v>37</v>
      </c>
    </row>
    <row r="10" spans="1:5" x14ac:dyDescent="0.35">
      <c r="B10" t="s">
        <v>38</v>
      </c>
      <c r="C10" t="s">
        <v>39</v>
      </c>
      <c r="D10" t="s">
        <v>11</v>
      </c>
    </row>
    <row r="11" spans="1:5" x14ac:dyDescent="0.35">
      <c r="B11" t="s">
        <v>13</v>
      </c>
      <c r="C11" t="s">
        <v>14</v>
      </c>
      <c r="D11" t="s">
        <v>15</v>
      </c>
    </row>
    <row r="12" spans="1:5" x14ac:dyDescent="0.35">
      <c r="B12" t="s">
        <v>40</v>
      </c>
      <c r="C12" t="s">
        <v>41</v>
      </c>
      <c r="D12" t="s">
        <v>11</v>
      </c>
    </row>
    <row r="13" spans="1:5" x14ac:dyDescent="0.35">
      <c r="B13" t="s">
        <v>42</v>
      </c>
      <c r="C13" t="s">
        <v>43</v>
      </c>
      <c r="D13" t="s">
        <v>11</v>
      </c>
    </row>
    <row r="14" spans="1:5" x14ac:dyDescent="0.35">
      <c r="B14" t="s">
        <v>44</v>
      </c>
      <c r="C14" t="s">
        <v>43</v>
      </c>
      <c r="D14" t="s">
        <v>11</v>
      </c>
    </row>
    <row r="15" spans="1:5" x14ac:dyDescent="0.35">
      <c r="B15" t="s">
        <v>45</v>
      </c>
      <c r="C15" t="s">
        <v>46</v>
      </c>
      <c r="D1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empreinte carbone</vt:lpstr>
      <vt:lpstr>listes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Armelle</dc:creator>
  <cp:lastModifiedBy>Armelle</cp:lastModifiedBy>
  <dcterms:created xsi:type="dcterms:W3CDTF">2022-02-03T07:57:31Z</dcterms:created>
  <dcterms:modified xsi:type="dcterms:W3CDTF">2022-02-07T13:12:03Z</dcterms:modified>
</cp:coreProperties>
</file>